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19481" documentId="11_AD9303A27792E24C9F5108879488DE6A208F9487" xr6:coauthVersionLast="47" xr6:coauthVersionMax="47" xr10:uidLastSave="{5F77BCA0-6898-4AFE-BF44-0314C12140AD}"/>
  <bookViews>
    <workbookView xWindow="0" yWindow="0" windowWidth="0" windowHeight="0" firstSheet="3" activeTab="3" xr2:uid="{00000000-000D-0000-FFFF-FFFF00000000}"/>
  </bookViews>
  <sheets>
    <sheet name="Dashboard" sheetId="51" r:id="rId1"/>
    <sheet name="Defect-template" sheetId="68" r:id="rId2"/>
    <sheet name="Unlplanned Leaves" sheetId="151" r:id="rId3"/>
    <sheet name="MCS 26 Sprint 9-Status" sheetId="164" r:id="rId4"/>
    <sheet name="MCS 26 Sprint 9-Defects" sheetId="165" r:id="rId5"/>
    <sheet name="MCS 26 Sprint 8-Status" sheetId="163" r:id="rId6"/>
    <sheet name="MCS 26 Sprint 8-Defects" sheetId="162" r:id="rId7"/>
    <sheet name="MCS 26 Sprint 7-Status" sheetId="160" r:id="rId8"/>
    <sheet name="MCS 26 Sprint 7-Defects" sheetId="161" r:id="rId9"/>
    <sheet name="MCS 26 Sprint 6-Status " sheetId="158" r:id="rId10"/>
    <sheet name="MCS 26 Sprint 6-Defects" sheetId="159" r:id="rId11"/>
    <sheet name="MCS 26 Sprint 5-Status" sheetId="156" r:id="rId12"/>
    <sheet name="MCS 26 Sprint 5-Defects" sheetId="157" r:id="rId13"/>
    <sheet name="MCS 26 Sprint 4-Status" sheetId="154" r:id="rId14"/>
    <sheet name="MCS 26 Sprint 4-Defects" sheetId="155" r:id="rId15"/>
    <sheet name="MCS 26 Sprint 3-Status" sheetId="152" r:id="rId16"/>
    <sheet name="MCS 26 Sprint 3-Defects" sheetId="153" r:id="rId17"/>
    <sheet name="MCS 26 Sprint 2-Status" sheetId="149" r:id="rId18"/>
    <sheet name="MCS 26 Sprint 2-Defects" sheetId="150" r:id="rId19"/>
    <sheet name="MCS 26 Sprint 1-Status" sheetId="147" r:id="rId20"/>
    <sheet name="MCS 26 Sprint 1-Defects" sheetId="148" r:id="rId21"/>
    <sheet name="MCS 25 Sprint 25-Status" sheetId="145" r:id="rId22"/>
    <sheet name="MCS 25 Sprint 25-Defects" sheetId="146" r:id="rId23"/>
    <sheet name="MCS 25 Sprint 24-Status" sheetId="143" r:id="rId24"/>
    <sheet name="MCS 25 Sprint 24-Defects " sheetId="144" r:id="rId25"/>
    <sheet name="MCS 25 Sprint 23-Status " sheetId="141" r:id="rId26"/>
    <sheet name="MCS 25 Sprint 23-Defects " sheetId="142" r:id="rId27"/>
    <sheet name="MCS 25 Sprint 22-Status" sheetId="138" r:id="rId28"/>
    <sheet name="MCS 25 Sprint 22-Defects" sheetId="139" r:id="rId29"/>
    <sheet name="MCS 25 Sprint 21-Status" sheetId="134" r:id="rId30"/>
    <sheet name="MCS 25 Sprint 21-Defects" sheetId="136" r:id="rId31"/>
    <sheet name="MCS 25 Sprint 20-Status" sheetId="130" r:id="rId32"/>
    <sheet name="MCS 25 Sprint 20-Defects" sheetId="132" r:id="rId33"/>
    <sheet name="MCS 25 Sprint 19-Status" sheetId="127" r:id="rId34"/>
    <sheet name="MCS 25 Sprint 19-Defects" sheetId="128" r:id="rId35"/>
    <sheet name="MCS 25 Sprint 18-Status" sheetId="123" r:id="rId36"/>
    <sheet name="MCS 25 Sprint 18-Defects" sheetId="125" r:id="rId37"/>
    <sheet name="MCS 25 Sprint 17-Status" sheetId="121" r:id="rId38"/>
    <sheet name="MCS 25 Sprint 17-Defects" sheetId="119" r:id="rId39"/>
    <sheet name="MCS 25 Sprint 16-Status" sheetId="115" r:id="rId40"/>
    <sheet name="MCS 25 Sprint 16-Defects" sheetId="116" r:id="rId41"/>
    <sheet name="MCS 25 Sprint 15-Status" sheetId="112" r:id="rId42"/>
    <sheet name="MCS 25 Sprint 15-Defects" sheetId="113" r:id="rId43"/>
    <sheet name="MCS 25 Sprint 14-Status" sheetId="109" r:id="rId44"/>
    <sheet name="MCS 25 Sprint 14-Defects" sheetId="110" r:id="rId45"/>
    <sheet name="MCS 25 Sprint 13-Status" sheetId="106" r:id="rId46"/>
    <sheet name="MCS 25 Sprint 13-Defects" sheetId="107" r:id="rId47"/>
    <sheet name="MCS 25 Sprint 12-Status" sheetId="103" r:id="rId48"/>
    <sheet name="MCS 25 Sprint 12-Defects" sheetId="104" r:id="rId49"/>
    <sheet name="MCS 25 Sprint 11-Status" sheetId="100" r:id="rId50"/>
    <sheet name="MCS 25 Sprint 11-Defects " sheetId="101" r:id="rId51"/>
    <sheet name="MCS 25 Sprint 10-Status" sheetId="97" r:id="rId52"/>
    <sheet name="MCS 25 Sprint 10-Defects" sheetId="98" r:id="rId53"/>
    <sheet name="MCS 25 Sprint 9-Status" sheetId="92" r:id="rId54"/>
    <sheet name="MCS 25 Sprint 9-Defects" sheetId="93" r:id="rId55"/>
    <sheet name="MCS 25 Sprint 8-Status" sheetId="89" r:id="rId56"/>
    <sheet name="MCS 25 Sprint 8-Defects" sheetId="90" r:id="rId57"/>
    <sheet name="MCS 25 Sprint 7-Status" sheetId="86" r:id="rId58"/>
    <sheet name="MCS 25 Sprint 7-Defects" sheetId="87" r:id="rId59"/>
    <sheet name="MCS 25 Sprint 6-Status" sheetId="83" r:id="rId60"/>
    <sheet name="MCS 25 Sprint 6-Defects" sheetId="84" r:id="rId61"/>
    <sheet name="MCS 25 Sprint 5-Status" sheetId="80" r:id="rId62"/>
    <sheet name="MCS 25 Sprint 5-Defects" sheetId="81" r:id="rId63"/>
    <sheet name="MCS 25 Sprint 4-Status" sheetId="77" r:id="rId64"/>
    <sheet name="MCS 25 Sprint 4-Defects" sheetId="78" r:id="rId65"/>
    <sheet name="MCS 25 Sprint 3-Status" sheetId="72" r:id="rId66"/>
    <sheet name="MCS 25 Sprint 3-Defects" sheetId="75" r:id="rId67"/>
    <sheet name="MCS 25 Sprint 2-Status" sheetId="63" r:id="rId68"/>
    <sheet name="MCS 25 Sprint 2-Defects" sheetId="64" r:id="rId69"/>
    <sheet name="MCS 25 Sprint 1-Status" sheetId="60" r:id="rId70"/>
    <sheet name="MCS 25 Sprint 1-Defects" sheetId="61" r:id="rId71"/>
    <sheet name="MCS 24 Sprint 25-Status" sheetId="58" r:id="rId72"/>
    <sheet name="MCS 24 - Sprint 25-Status_Old" sheetId="56" state="hidden" r:id="rId73"/>
    <sheet name="MCS 24 Sprint 25-Defects" sheetId="57" r:id="rId74"/>
    <sheet name="MCS 24 Sprint 24-Status" sheetId="53" r:id="rId75"/>
    <sheet name="MCS 24 Sprint 24-Defects" sheetId="54" r:id="rId76"/>
    <sheet name="MCS 24 Sprint 23-Status" sheetId="44" r:id="rId77"/>
    <sheet name="MCS 24 Sprint 23-Defects" sheetId="46" r:id="rId78"/>
    <sheet name="MCS 24 Sprint 22-Status" sheetId="43" r:id="rId79"/>
    <sheet name="MCS 24 Sprint 22-Defects" sheetId="49" r:id="rId80"/>
    <sheet name="MCS 24 Sprint 21-Status" sheetId="42" r:id="rId81"/>
    <sheet name="MCS 24 Sprint 21-Defects" sheetId="48" r:id="rId82"/>
    <sheet name="MCS 24 Sprint 20-Status" sheetId="41" r:id="rId83"/>
    <sheet name="MCS 24 Sprint 20-Defects" sheetId="47" r:id="rId84"/>
    <sheet name="Sheet1" sheetId="95" r:id="rId85"/>
    <sheet name="MCS 24 Sprint 19-Status" sheetId="39" r:id="rId86"/>
    <sheet name="MCS 24 Sprint 19-Defects" sheetId="40" r:id="rId87"/>
    <sheet name="MCS 24 Sprint 18-Status" sheetId="37" r:id="rId88"/>
    <sheet name="MCS 24 Sprint 18-Defects" sheetId="38" r:id="rId89"/>
    <sheet name="MCS 24 Sprint 17-Status" sheetId="35" r:id="rId90"/>
    <sheet name="MCS 24 Sprint 17-Defects" sheetId="36" r:id="rId91"/>
    <sheet name="Checklist" sheetId="8" state="hidden" r:id="rId92"/>
    <sheet name="Details" sheetId="9" r:id="rId93"/>
    <sheet name="Settings" sheetId="66" r:id="rId94"/>
    <sheet name="ExportData" sheetId="140" r:id="rId95"/>
  </sheets>
  <definedNames>
    <definedName name="_xlnm._FilterDatabase" localSheetId="52" hidden="1">'MCS 25 Sprint 10-Defects'!$A$1:$M$1</definedName>
    <definedName name="_xlnm._FilterDatabase" localSheetId="50" hidden="1">'MCS 25 Sprint 11-Defects '!$A$1:$M$1</definedName>
    <definedName name="_xlnm._FilterDatabase" localSheetId="48" hidden="1">'MCS 25 Sprint 12-Defects'!$A$1:$M$1</definedName>
    <definedName name="_xlnm._FilterDatabase" localSheetId="46" hidden="1">'MCS 25 Sprint 13-Defects'!$A$1:$M$1</definedName>
    <definedName name="_xlnm._FilterDatabase" localSheetId="44" hidden="1">'MCS 25 Sprint 14-Defects'!$A$1:$M$1</definedName>
    <definedName name="_xlnm._FilterDatabase" localSheetId="42" hidden="1">'MCS 25 Sprint 15-Defects'!$A$1:$M$1</definedName>
    <definedName name="_xlnm._FilterDatabase" localSheetId="40" hidden="1">'MCS 25 Sprint 16-Defects'!$A$1:$M$1</definedName>
    <definedName name="_xlnm._FilterDatabase" localSheetId="38" hidden="1">'MCS 25 Sprint 17-Defects'!$A$1:$M$1</definedName>
    <definedName name="_xlnm._FilterDatabase" localSheetId="36" hidden="1">'MCS 25 Sprint 18-Defects'!$A$1:$M$1</definedName>
    <definedName name="_xlnm._FilterDatabase" localSheetId="34" hidden="1">'MCS 25 Sprint 19-Defects'!$A$1:$M$1</definedName>
    <definedName name="_xlnm._FilterDatabase" localSheetId="32" hidden="1">'MCS 25 Sprint 20-Defects'!$A$1:$M$1</definedName>
    <definedName name="_xlnm._FilterDatabase" localSheetId="30" hidden="1">'MCS 25 Sprint 21-Defects'!$A$1:$M$1</definedName>
    <definedName name="_xlnm._FilterDatabase" localSheetId="28" hidden="1">'MCS 25 Sprint 22-Defects'!$A$1:$M$1</definedName>
    <definedName name="_xlnm._FilterDatabase" localSheetId="26" hidden="1">'MCS 25 Sprint 23-Defects '!$A$1:$M$1</definedName>
    <definedName name="_xlnm._FilterDatabase" localSheetId="24" hidden="1">'MCS 25 Sprint 24-Defects '!$A$1:$M$1</definedName>
    <definedName name="_xlnm._FilterDatabase" localSheetId="22" hidden="1">'MCS 25 Sprint 25-Defects'!$A$1:$M$1</definedName>
    <definedName name="_xlnm._FilterDatabase" localSheetId="58" hidden="1">'MCS 25 Sprint 7-Defects'!$A$1:$M$2</definedName>
    <definedName name="_xlnm._FilterDatabase" localSheetId="56" hidden="1">'MCS 25 Sprint 8-Defects'!$A$1:$M$2</definedName>
    <definedName name="_xlnm._FilterDatabase" localSheetId="54" hidden="1">'MCS 25 Sprint 9-Defects'!$A$1:$M$1</definedName>
    <definedName name="_xlnm._FilterDatabase" localSheetId="20" hidden="1">'MCS 26 Sprint 1-Defects'!$A$1:$M$1</definedName>
    <definedName name="_xlnm._FilterDatabase" localSheetId="18" hidden="1">'MCS 26 Sprint 2-Defects'!$A$1:$M$1</definedName>
    <definedName name="_xlnm._FilterDatabase" localSheetId="16" hidden="1">'MCS 26 Sprint 3-Defects'!$A$1:$M$1</definedName>
    <definedName name="_xlnm._FilterDatabase" localSheetId="14" hidden="1">'MCS 26 Sprint 4-Defects'!$A$1:$M$1</definedName>
    <definedName name="_xlnm._FilterDatabase" localSheetId="12" hidden="1">'MCS 26 Sprint 5-Defects'!$A$1:$M$1</definedName>
    <definedName name="_xlnm._FilterDatabase" localSheetId="10" hidden="1">'MCS 26 Sprint 6-Defects'!$A$1:$M$1</definedName>
    <definedName name="_xlnm._FilterDatabase" localSheetId="8" hidden="1">'MCS 26 Sprint 7-Defects'!$A$1:$M$1</definedName>
    <definedName name="_xlnm._FilterDatabase" localSheetId="6" hidden="1">'MCS 26 Sprint 8-Defects'!$A$1:$M$1</definedName>
    <definedName name="_xlnm._FilterDatabase" localSheetId="4" hidden="1">'MCS 26 Sprint 9-Defects'!$A$1:$M$1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64" l="1"/>
  <c r="B6" i="164"/>
  <c r="A6" i="164"/>
  <c r="K5" i="164"/>
  <c r="B5" i="164"/>
  <c r="A5" i="164"/>
  <c r="K4" i="164"/>
  <c r="B4" i="164"/>
  <c r="A4" i="164"/>
  <c r="K3" i="164"/>
  <c r="B3" i="164"/>
  <c r="A3" i="164"/>
  <c r="K2" i="164"/>
  <c r="B2" i="164"/>
  <c r="A2" i="164"/>
  <c r="K7" i="163"/>
  <c r="B7" i="163"/>
  <c r="A7" i="163"/>
  <c r="K6" i="163"/>
  <c r="B6" i="163"/>
  <c r="A6" i="163"/>
  <c r="K5" i="163"/>
  <c r="B5" i="163"/>
  <c r="A5" i="163"/>
  <c r="K4" i="163"/>
  <c r="B4" i="163"/>
  <c r="A4" i="163"/>
  <c r="K7" i="160"/>
  <c r="B7" i="160"/>
  <c r="A7" i="160"/>
  <c r="K3" i="163"/>
  <c r="B3" i="163"/>
  <c r="A3" i="163"/>
  <c r="K2" i="163"/>
  <c r="B2" i="163"/>
  <c r="A2" i="163"/>
  <c r="K5" i="160"/>
  <c r="K4" i="160"/>
  <c r="K6" i="160"/>
  <c r="B6" i="160"/>
  <c r="A6" i="160"/>
  <c r="B5" i="160"/>
  <c r="A5" i="160"/>
  <c r="B4" i="160"/>
  <c r="A4" i="160"/>
  <c r="K3" i="160"/>
  <c r="B3" i="160"/>
  <c r="A3" i="160"/>
  <c r="K2" i="160"/>
  <c r="B2" i="160"/>
  <c r="A2" i="160"/>
  <c r="K8" i="158"/>
  <c r="B8" i="158"/>
  <c r="A8" i="158"/>
  <c r="K7" i="158"/>
  <c r="B7" i="158"/>
  <c r="A7" i="158"/>
  <c r="K6" i="158"/>
  <c r="B6" i="158"/>
  <c r="A6" i="158"/>
  <c r="K5" i="158"/>
  <c r="B5" i="158"/>
  <c r="A5" i="158"/>
  <c r="K4" i="158"/>
  <c r="B4" i="158"/>
  <c r="A4" i="158"/>
  <c r="K3" i="158"/>
  <c r="B3" i="158"/>
  <c r="A3" i="158"/>
  <c r="K2" i="158"/>
  <c r="B2" i="158"/>
  <c r="A2" i="158"/>
  <c r="K5" i="156"/>
  <c r="B5" i="156"/>
  <c r="A5" i="156"/>
  <c r="K4" i="156"/>
  <c r="B4" i="156"/>
  <c r="A4" i="156"/>
  <c r="K3" i="156"/>
  <c r="B3" i="156"/>
  <c r="A3" i="156"/>
  <c r="K2" i="156"/>
  <c r="B2" i="156"/>
  <c r="A2" i="156"/>
  <c r="K5" i="154"/>
  <c r="K4" i="154"/>
  <c r="K3" i="154"/>
  <c r="K2" i="154"/>
  <c r="K2" i="152"/>
  <c r="A2" i="152"/>
  <c r="A5" i="154"/>
  <c r="B5" i="154"/>
  <c r="A2" i="154"/>
  <c r="B2" i="154"/>
  <c r="A3" i="154"/>
  <c r="B3" i="154"/>
  <c r="A4" i="154"/>
  <c r="B4" i="154"/>
  <c r="K8" i="152"/>
  <c r="B8" i="152"/>
  <c r="A8" i="152"/>
  <c r="A7" i="152"/>
  <c r="K7" i="152"/>
  <c r="B7" i="152"/>
  <c r="K6" i="152"/>
  <c r="B6" i="152"/>
  <c r="A6" i="152"/>
  <c r="K4" i="152"/>
  <c r="B4" i="152"/>
  <c r="A4" i="152"/>
  <c r="K3" i="152"/>
  <c r="B2" i="152"/>
  <c r="K5" i="152"/>
  <c r="B5" i="152"/>
  <c r="A5" i="152"/>
  <c r="B3" i="152"/>
  <c r="A3" i="152"/>
  <c r="C18" i="151"/>
  <c r="D18" i="151"/>
  <c r="E18" i="151"/>
  <c r="B18" i="151"/>
  <c r="K6" i="149"/>
  <c r="B6" i="149"/>
  <c r="A6" i="149"/>
  <c r="K5" i="149"/>
  <c r="B5" i="149"/>
  <c r="A5" i="149"/>
  <c r="K4" i="149"/>
  <c r="B4" i="149"/>
  <c r="A4" i="149"/>
  <c r="K3" i="149"/>
  <c r="B3" i="149"/>
  <c r="A3" i="149"/>
  <c r="K2" i="149"/>
  <c r="B2" i="149"/>
  <c r="A2" i="149"/>
  <c r="K8" i="147"/>
  <c r="B8" i="147"/>
  <c r="A8" i="147"/>
  <c r="K7" i="147"/>
  <c r="B7" i="147"/>
  <c r="A7" i="147"/>
  <c r="K5" i="145"/>
  <c r="K6" i="147"/>
  <c r="B6" i="147"/>
  <c r="A6" i="147"/>
  <c r="K5" i="147"/>
  <c r="B5" i="147"/>
  <c r="A5" i="147"/>
  <c r="K4" i="147"/>
  <c r="B4" i="147"/>
  <c r="A4" i="147"/>
  <c r="K3" i="147"/>
  <c r="B3" i="147"/>
  <c r="A3" i="147"/>
  <c r="K2" i="147"/>
  <c r="B2" i="147"/>
  <c r="A2" i="147"/>
  <c r="K7" i="145"/>
  <c r="B7" i="145"/>
  <c r="A7" i="145"/>
  <c r="K6" i="145"/>
  <c r="B6" i="145"/>
  <c r="A6" i="145"/>
  <c r="K2" i="143"/>
  <c r="K2" i="145"/>
  <c r="K3" i="145"/>
  <c r="K4" i="145"/>
  <c r="K4" i="143"/>
  <c r="B5" i="145"/>
  <c r="A5" i="145"/>
  <c r="K9" i="143"/>
  <c r="B9" i="143"/>
  <c r="A9" i="143"/>
  <c r="K8" i="143"/>
  <c r="B8" i="143"/>
  <c r="A8" i="143"/>
  <c r="B4" i="145"/>
  <c r="A4" i="145"/>
  <c r="B3" i="145"/>
  <c r="A3" i="145"/>
  <c r="B2" i="145"/>
  <c r="A2" i="145"/>
  <c r="K7" i="143"/>
  <c r="B7" i="143"/>
  <c r="A7" i="143"/>
  <c r="K6" i="143"/>
  <c r="K5" i="143"/>
  <c r="K3" i="143"/>
  <c r="B6" i="143"/>
  <c r="A6" i="143"/>
  <c r="B5" i="143"/>
  <c r="A5" i="143"/>
  <c r="B4" i="143"/>
  <c r="A4" i="143"/>
  <c r="B3" i="143"/>
  <c r="A3" i="143"/>
  <c r="B2" i="143"/>
  <c r="A2" i="143"/>
  <c r="K2" i="141"/>
  <c r="K4" i="141"/>
  <c r="B2" i="141"/>
  <c r="A2" i="141"/>
  <c r="B6" i="141"/>
  <c r="A6" i="141"/>
  <c r="B5" i="141"/>
  <c r="A5" i="141"/>
  <c r="B4" i="141"/>
  <c r="A4" i="141"/>
  <c r="K3" i="141"/>
  <c r="B3" i="141"/>
  <c r="A3" i="141"/>
  <c r="K5" i="138"/>
  <c r="B5" i="138"/>
  <c r="A5" i="138"/>
  <c r="K4" i="138"/>
  <c r="B4" i="138"/>
  <c r="A4" i="138"/>
  <c r="K3" i="138"/>
  <c r="A3" i="138"/>
  <c r="K2" i="138"/>
  <c r="B2" i="138"/>
  <c r="A2" i="138"/>
  <c r="K5" i="134"/>
  <c r="B5" i="134"/>
  <c r="A5" i="134"/>
  <c r="K4" i="134"/>
  <c r="B4" i="134"/>
  <c r="A4" i="134"/>
  <c r="K3" i="134"/>
  <c r="A3" i="134"/>
  <c r="K2" i="134"/>
  <c r="B2" i="134"/>
  <c r="A2" i="134"/>
  <c r="K5" i="130"/>
  <c r="B5" i="130"/>
  <c r="A5" i="130"/>
  <c r="K4" i="130"/>
  <c r="B4" i="130"/>
  <c r="A4" i="130"/>
  <c r="K3" i="130"/>
  <c r="A3" i="130"/>
  <c r="K2" i="130"/>
  <c r="B2" i="130"/>
  <c r="A2" i="130"/>
  <c r="A2" i="127"/>
  <c r="B2" i="127"/>
  <c r="K2" i="127"/>
  <c r="A3" i="127"/>
  <c r="K3" i="127"/>
  <c r="K5" i="123"/>
  <c r="K4" i="123"/>
  <c r="K3" i="123"/>
  <c r="K2" i="123"/>
  <c r="K2" i="121"/>
  <c r="A5" i="123"/>
  <c r="A2" i="123"/>
  <c r="A3" i="123"/>
  <c r="A4" i="123"/>
  <c r="B4" i="123"/>
  <c r="K10" i="121"/>
  <c r="K9" i="121"/>
  <c r="K8" i="121"/>
  <c r="K7" i="121"/>
  <c r="K5" i="121"/>
  <c r="A10" i="121"/>
  <c r="A9" i="121"/>
  <c r="A8" i="121"/>
  <c r="A7" i="121"/>
  <c r="A6" i="121"/>
  <c r="A5" i="121"/>
  <c r="K4" i="121"/>
  <c r="B4" i="121"/>
  <c r="A4" i="121"/>
  <c r="K3" i="121"/>
  <c r="A3" i="121"/>
  <c r="A2" i="121"/>
  <c r="K4" i="115"/>
  <c r="K3" i="115"/>
  <c r="A3" i="115"/>
  <c r="A5" i="115"/>
  <c r="B5" i="115"/>
  <c r="K5" i="115"/>
  <c r="K2" i="115"/>
  <c r="A2" i="115"/>
  <c r="K7" i="115"/>
  <c r="K6" i="115"/>
  <c r="B7" i="115"/>
  <c r="A6" i="115"/>
  <c r="K5" i="112"/>
  <c r="K4" i="112"/>
  <c r="K6" i="112"/>
  <c r="K2" i="112"/>
  <c r="K3" i="112"/>
  <c r="A3" i="109"/>
  <c r="A4" i="109"/>
  <c r="A5" i="109"/>
  <c r="A6" i="109"/>
  <c r="A7" i="109"/>
  <c r="A8" i="109"/>
  <c r="A9" i="109"/>
  <c r="B2" i="112"/>
  <c r="A2" i="112"/>
  <c r="K8" i="109"/>
  <c r="K7" i="109"/>
  <c r="K3" i="109"/>
  <c r="B5" i="109"/>
  <c r="K6" i="109"/>
  <c r="K4" i="109"/>
  <c r="K9" i="109"/>
  <c r="K8" i="106"/>
  <c r="K4" i="106"/>
  <c r="B3" i="109"/>
  <c r="B9" i="109"/>
  <c r="B2" i="109"/>
  <c r="A2" i="109"/>
  <c r="L8" i="89"/>
  <c r="K6" i="106"/>
  <c r="B6" i="106"/>
  <c r="A6" i="106"/>
  <c r="K5" i="106"/>
  <c r="B5" i="106"/>
  <c r="A5" i="106"/>
  <c r="A2" i="106"/>
  <c r="B2" i="106"/>
  <c r="K2" i="106"/>
  <c r="A3" i="106"/>
  <c r="B3" i="106"/>
  <c r="A4" i="106"/>
  <c r="B4" i="106"/>
  <c r="A7" i="106"/>
  <c r="B7" i="106"/>
  <c r="K7" i="106"/>
  <c r="K5" i="103"/>
  <c r="K9" i="103"/>
  <c r="B9" i="103"/>
  <c r="A9" i="103"/>
  <c r="K7" i="103"/>
  <c r="K8" i="103"/>
  <c r="K6" i="103"/>
  <c r="K4" i="103"/>
  <c r="K2" i="103"/>
  <c r="K3" i="103"/>
  <c r="K2" i="100"/>
  <c r="B8" i="103"/>
  <c r="A8" i="103"/>
  <c r="B7" i="103"/>
  <c r="A7" i="103"/>
  <c r="L7" i="103" s="1"/>
  <c r="A5" i="103"/>
  <c r="A7" i="100"/>
  <c r="K3" i="100"/>
  <c r="K9" i="100"/>
  <c r="K4" i="100"/>
  <c r="K6" i="100"/>
  <c r="K7" i="100"/>
  <c r="K8" i="100"/>
  <c r="K5" i="100"/>
  <c r="K2" i="97"/>
  <c r="A3" i="103"/>
  <c r="B3" i="103"/>
  <c r="B2" i="103"/>
  <c r="B5" i="103"/>
  <c r="B6" i="103"/>
  <c r="A6" i="103"/>
  <c r="B4" i="103"/>
  <c r="A4" i="103"/>
  <c r="B5" i="100"/>
  <c r="A5" i="100"/>
  <c r="A2" i="100"/>
  <c r="A9" i="100"/>
  <c r="A3" i="100"/>
  <c r="A4" i="100"/>
  <c r="A6" i="100"/>
  <c r="A8" i="100"/>
  <c r="B8" i="100"/>
  <c r="B7" i="100"/>
  <c r="L4" i="100"/>
  <c r="B6" i="100"/>
  <c r="B4" i="100"/>
  <c r="K3" i="97"/>
  <c r="K4" i="97"/>
  <c r="B4" i="97"/>
  <c r="B2" i="100"/>
  <c r="B9" i="100"/>
  <c r="B3" i="100"/>
  <c r="B1" i="51" a="1"/>
  <c r="B1" i="51"/>
  <c r="H1" i="51" s="1"/>
  <c r="B2" i="97"/>
  <c r="B5" i="92"/>
  <c r="L2" i="92"/>
  <c r="L3" i="92"/>
  <c r="B4" i="92"/>
  <c r="B2" i="92"/>
  <c r="B3" i="92"/>
  <c r="L2" i="89"/>
  <c r="L3" i="89"/>
  <c r="K6" i="89"/>
  <c r="K7" i="89"/>
  <c r="L4" i="89"/>
  <c r="L5" i="89"/>
  <c r="L9" i="89"/>
  <c r="K9" i="89" s="1"/>
  <c r="B5" i="89"/>
  <c r="B9" i="89"/>
  <c r="B8" i="89"/>
  <c r="B4" i="89"/>
  <c r="B7" i="89"/>
  <c r="K10" i="86"/>
  <c r="K2" i="86"/>
  <c r="K3" i="86"/>
  <c r="K4" i="86"/>
  <c r="K5" i="86"/>
  <c r="K7" i="86"/>
  <c r="K8" i="86"/>
  <c r="K9" i="86"/>
  <c r="B2" i="89"/>
  <c r="B3" i="89"/>
  <c r="B6" i="89"/>
  <c r="B10" i="86"/>
  <c r="B9" i="86"/>
  <c r="B7" i="86"/>
  <c r="B2" i="86"/>
  <c r="B3" i="86"/>
  <c r="B4" i="86"/>
  <c r="B5" i="86"/>
  <c r="B6" i="86"/>
  <c r="B8" i="86"/>
  <c r="F1" i="51"/>
  <c r="B15" i="83"/>
  <c r="B14" i="83"/>
  <c r="B13" i="83"/>
  <c r="B12" i="83"/>
  <c r="B11" i="83"/>
  <c r="B10" i="83"/>
  <c r="B9" i="83"/>
  <c r="B8" i="83"/>
  <c r="B7" i="83"/>
  <c r="B6" i="83"/>
  <c r="B5" i="83"/>
  <c r="B2" i="83"/>
  <c r="B9" i="80"/>
  <c r="B4" i="83"/>
  <c r="B3" i="83"/>
  <c r="B7" i="80"/>
  <c r="B11" i="80"/>
  <c r="B3" i="80"/>
  <c r="B4" i="80"/>
  <c r="B2" i="80"/>
  <c r="B5" i="80"/>
  <c r="B6" i="80"/>
  <c r="B8" i="80"/>
  <c r="B10" i="80"/>
  <c r="B9" i="77"/>
  <c r="B8" i="77"/>
  <c r="B7" i="77"/>
  <c r="B6" i="77"/>
  <c r="B4" i="77"/>
  <c r="B3" i="77"/>
  <c r="B2" i="77"/>
  <c r="B6" i="72"/>
  <c r="B7" i="72"/>
  <c r="B3" i="72"/>
  <c r="B2" i="72"/>
  <c r="B5" i="63"/>
  <c r="B6" i="60"/>
  <c r="B4" i="63"/>
  <c r="B3" i="63"/>
  <c r="B2" i="63"/>
  <c r="B7" i="60"/>
  <c r="B8" i="58"/>
  <c r="B5" i="60"/>
  <c r="B4" i="60"/>
  <c r="B3" i="60"/>
  <c r="B2" i="60"/>
  <c r="B7" i="58"/>
  <c r="B2" i="58"/>
  <c r="B3" i="58"/>
  <c r="B4" i="58"/>
  <c r="B5" i="58"/>
  <c r="B6" i="58"/>
  <c r="B2" i="151" l="1"/>
  <c r="K8" i="89"/>
  <c r="K5" i="89"/>
  <c r="K4" i="89"/>
  <c r="K3" i="89"/>
  <c r="K3" i="92"/>
  <c r="K2" i="89"/>
  <c r="K2" i="92"/>
  <c r="D1" i="51"/>
  <c r="A22" i="51" s="1"/>
  <c r="A10" i="51"/>
  <c r="A11" i="51"/>
  <c r="A9" i="51"/>
  <c r="A8" i="51"/>
  <c r="A7" i="51"/>
  <c r="A6" i="51"/>
  <c r="A5" i="51"/>
  <c r="A4" i="51"/>
  <c r="A3" i="51"/>
  <c r="A20" i="51" l="1"/>
  <c r="A21" i="51"/>
  <c r="A18" i="51"/>
  <c r="A19" i="51"/>
  <c r="A17" i="51"/>
  <c r="A16" i="51"/>
  <c r="A15" i="51"/>
  <c r="A14" i="51"/>
  <c r="A12" i="51"/>
  <c r="A13" i="51"/>
  <c r="C8" i="58"/>
  <c r="D8" i="58"/>
  <c r="C3" i="58"/>
  <c r="C7" i="58"/>
  <c r="D7" i="58"/>
  <c r="D2" i="58"/>
  <c r="D3" i="58"/>
  <c r="D4" i="58"/>
  <c r="D5" i="58"/>
  <c r="D6" i="58"/>
  <c r="C2" i="58"/>
  <c r="C4" i="58"/>
  <c r="C5" i="58"/>
  <c r="C6" i="5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<sst xmlns="http://schemas.openxmlformats.org/spreadsheetml/2006/main" count="8109" uniqueCount="980">
  <si>
    <t>Current Sprint</t>
  </si>
  <si>
    <t>Current Sprint Sheet</t>
  </si>
  <si>
    <t>Sprint Start Date</t>
  </si>
  <si>
    <t>Sprint End Date</t>
  </si>
  <si>
    <t>Application Name</t>
  </si>
  <si>
    <t>MCS</t>
  </si>
  <si>
    <t>Users</t>
  </si>
  <si>
    <t>ganesh.vaidyanath@relevantz.com;hariharan.dhandapani@relevantz.com;shriveni.baskaran@relevantz.com;vaishnavi.vinoth@relevantz.com;florina.barani@relevantz.com;kalaivani.vijaya@relevantz.com;sathishkumar.velusamy@relevantz.com;srinivasu.ponnaganti@relevantz.com;jayapriya.suresh@relevantz.com</t>
  </si>
  <si>
    <t>Teams Name(GP-HSS_MCS Product)</t>
  </si>
  <si>
    <t>19:3b0279a924ab4f35985570b471228dd7@thread.v2</t>
  </si>
  <si>
    <t>Sprint Type</t>
  </si>
  <si>
    <t>Sprint #</t>
  </si>
  <si>
    <t>Assigned</t>
  </si>
  <si>
    <t>Completed</t>
  </si>
  <si>
    <t>Story points introduced/removed</t>
  </si>
  <si>
    <t>Sprint Summary</t>
  </si>
  <si>
    <t>Accomplishments</t>
  </si>
  <si>
    <t>Remarks</t>
  </si>
  <si>
    <t>Retro Points
(Internal &amp; External)</t>
  </si>
  <si>
    <t>Unplanned Leaves</t>
  </si>
  <si>
    <t>Data sanity
Audit Status</t>
  </si>
  <si>
    <t>AuditDate</t>
  </si>
  <si>
    <t>Backlog Health</t>
  </si>
  <si>
    <t>Completed Stretch</t>
  </si>
  <si>
    <t>MCS 24 Sprint 17</t>
  </si>
  <si>
    <t>Nil</t>
  </si>
  <si>
    <t>1.Change Cafe Enterprise application export image format to JPG
2. UserName Length issue in the MCS Tool fixed</t>
  </si>
  <si>
    <t>Onboarding Sprint - Worked on access related items. Hariharan and BoobalaKrishnan has only got the access. Dinesh has not got access to the Client Tools.</t>
  </si>
  <si>
    <t>Internal:
External:</t>
  </si>
  <si>
    <t>MCS 24 Sprint 18</t>
  </si>
  <si>
    <t xml:space="preserve"> 45689 and 45690 tasks has been moved to the next sprint (6SP)</t>
  </si>
  <si>
    <t>1. Meal Pattern Flexibility.
2. SFTP sent to orders method.</t>
  </si>
  <si>
    <t>Dinesh has not still got the access to the code repo hence no points picked by him.</t>
  </si>
  <si>
    <t>MCS 24 Sprint 19</t>
  </si>
  <si>
    <t>New ACs were added for #45900 - 1SP</t>
  </si>
  <si>
    <t>1. New ACs for Meal Pattern Flexibility.
2. MCS - FR - Add "Test Email" button to SMTP settings
3. 2 user defect were closed.</t>
  </si>
  <si>
    <t xml:space="preserve">#45900(New ACs) is Moved to Sprint Stretch.
#45444 is moved to Sprint Stretch </t>
  </si>
  <si>
    <t>MCS 24 Sprint 20</t>
  </si>
  <si>
    <t xml:space="preserve">6 (Assigned from Sprint Strech) Carry forwarded to next sprint </t>
  </si>
  <si>
    <t>1. Report Layout Overrides.
2. Total Sugar Vaidation across application</t>
  </si>
  <si>
    <t>#45539 -  Product Expiration Report. #45908  - MCS - ED - Inventory On Hand report. Pulled from the sprint strech, will move to sprint 20</t>
  </si>
  <si>
    <r>
      <rPr>
        <sz val="10"/>
        <color rgb="FF000000"/>
        <rFont val="Arial"/>
        <scheme val="minor"/>
      </rPr>
      <t xml:space="preserve">Internal:
External: </t>
    </r>
    <r>
      <rPr>
        <b/>
        <sz val="10"/>
        <color rgb="FF000000"/>
        <rFont val="Arial"/>
        <scheme val="minor"/>
      </rPr>
      <t>Relevanz team for quickly becoming comfortable in the codebase and the quality work we did for this sprint</t>
    </r>
  </si>
  <si>
    <t>MCS 24 Sprint 21</t>
  </si>
  <si>
    <t>3 (Assigned from Sprint Strech)</t>
  </si>
  <si>
    <t>1. Report Layout Override - Group by.
2. Product Expiration Report.
3. Inventory On-hand Report</t>
  </si>
  <si>
    <t>#46255 -  Pulled from the sprint strech, will move to sprint 22</t>
  </si>
  <si>
    <r>
      <rPr>
        <sz val="10"/>
        <color rgb="FF000000"/>
        <rFont val="Arial"/>
        <scheme val="minor"/>
      </rPr>
      <t>Internal:
External:</t>
    </r>
    <r>
      <rPr>
        <b/>
        <sz val="10"/>
        <color rgb="FF000000"/>
        <rFont val="Arial"/>
        <scheme val="minor"/>
      </rPr>
      <t xml:space="preserve">Relevantz team members contributions &amp; ramp up going well </t>
    </r>
  </si>
  <si>
    <t>MCS 24 - Sprint 22</t>
  </si>
  <si>
    <t>1. FOH/BOH Integration calculation issues
2. Cafeteria Filter Dashboard Refresh.
3. Balance Recolination Discripency</t>
  </si>
  <si>
    <t>Completed as planned. This Sprint Involved tasks with More analysis.</t>
  </si>
  <si>
    <r>
      <rPr>
        <sz val="10"/>
        <color rgb="FF000000"/>
        <rFont val="Arial"/>
        <scheme val="minor"/>
      </rPr>
      <t xml:space="preserve">External :  </t>
    </r>
    <r>
      <rPr>
        <b/>
        <sz val="10"/>
        <color rgb="FF000000"/>
        <rFont val="Arial"/>
        <scheme val="minor"/>
      </rPr>
      <t>Good Team Work</t>
    </r>
  </si>
  <si>
    <t>MCS 24 Sprint 23</t>
  </si>
  <si>
    <t>1. Layout Override for Student Rooster Report
2. Newton Dashboard loading faster
3. Permissions for Employee and Special Adult key in Newton POS
4. Leftover calculations fixed in Edison report</t>
  </si>
  <si>
    <t xml:space="preserve">
Internal CRC - 0
External CRC - 2
QA Defects - 1
Escaped Defects - 1 </t>
  </si>
  <si>
    <t>MCS 24 Sprint 24</t>
  </si>
  <si>
    <t>25
(9 +16)</t>
  </si>
  <si>
    <t>1+8+8</t>
  </si>
  <si>
    <t>1. POS - Function Keys Enable or Disable.
2. Production Escalation - Breakfast POS Hotfix.</t>
  </si>
  <si>
    <t>1. POV is delayed due to unavailabilty of PO- Josh.
2. Since only one QA was available for this sprint, stories for this sprint was backloged in testing. (Milan - Client QA is on Vacation)
3. Introduced new stories in the last few of days of sprint closure (client)
Internal CRC - 0
External CRC - 4
QA Defects - 0
Escaped Defects - 0</t>
  </si>
  <si>
    <r>
      <rPr>
        <sz val="10"/>
        <color rgb="FF000000"/>
        <rFont val="Arial"/>
      </rPr>
      <t xml:space="preserve">Internal: 
External: </t>
    </r>
    <r>
      <rPr>
        <b/>
        <sz val="10"/>
        <color rgb="FF000000"/>
        <rFont val="Arial"/>
      </rPr>
      <t>Relevanz team for quickly becoming comfortable in the codebase and the quality work we did for this sprint</t>
    </r>
  </si>
  <si>
    <t>MCS 24 Sprint 25</t>
  </si>
  <si>
    <t>30
(25+5)</t>
  </si>
  <si>
    <t>5</t>
  </si>
  <si>
    <t>1. Completed the Production Escalation Task for Item Importers.
2.Completed Grouping and Sorting for Layout Overrides in Student Roster and Student Barcode Roster Report.
3. Price Contract Import UI part was completed.
4. Oauth2.0 R&amp;D was completed successfully.
5. Analysis for POS Optimization.</t>
  </si>
  <si>
    <r>
      <rPr>
        <b/>
        <sz val="10"/>
        <color rgb="FF000000"/>
        <rFont val="Arial"/>
      </rPr>
      <t xml:space="preserve">FYI
</t>
    </r>
    <r>
      <rPr>
        <sz val="10"/>
        <color rgb="FF000000"/>
        <rFont val="Arial"/>
      </rPr>
      <t>SRX25080 - was introduced as a new production escalation task from Josh. Requested to Prioritize and release it as a HotFix.
Client was out for last week hence PR approval and confirmation for any blockers were on-hold.
Since Client QA(Milan) was on leave for the entire month. Only 1 QA - Andrews was available for testing. He was Involved in testing Client DEV stories as well.
Internal CRC - 0
External CRC - 4
QA Defects - 2
Escaped Defects - 0</t>
    </r>
  </si>
  <si>
    <r>
      <rPr>
        <sz val="10"/>
        <color rgb="FF000000"/>
        <rFont val="Arial"/>
      </rPr>
      <t xml:space="preserve">Internal:
External: </t>
    </r>
    <r>
      <rPr>
        <b/>
        <sz val="10"/>
        <color rgb="FF000000"/>
        <rFont val="Arial"/>
      </rPr>
      <t>Relevantz team was very productive during holidays.</t>
    </r>
  </si>
  <si>
    <t>MCS 25 Sprint 1</t>
  </si>
  <si>
    <t xml:space="preserve">     22
(17 +5)</t>
  </si>
  <si>
    <t xml:space="preserve">1.Completed the role importers.
2.Completed the GSDN Item importer.
</t>
  </si>
  <si>
    <t xml:space="preserve">
OAuth integration has dependency on SMTP approval from Relevantz for dev testing to be done.
Import proce contracts - UI has been completed after initial POV approval and working on backend for the same
Optiomazation of cafeteria permission - Need to combine the cafeteria category based user role permissions into the fetch query while login  
Internal CRC - 0
External CRC - 4
QA Defects - 0
Escaped Defects - 0</t>
  </si>
  <si>
    <r>
      <rPr>
        <sz val="10"/>
        <color rgb="FF000000"/>
        <rFont val="Arial"/>
      </rPr>
      <t xml:space="preserve">Internal: Andrews for handling testing effort on his plate
External: </t>
    </r>
    <r>
      <rPr>
        <b/>
        <sz val="10"/>
        <color rgb="FF000000"/>
        <rFont val="Arial"/>
      </rPr>
      <t>Relevantz team provided Good dev support this sprint</t>
    </r>
  </si>
  <si>
    <t>MCS 25 Sprint 2</t>
  </si>
  <si>
    <r>
      <rPr>
        <b/>
        <sz val="10"/>
        <color rgb="FF000000"/>
        <rFont val="Arial"/>
        <scheme val="minor"/>
      </rPr>
      <t xml:space="preserve">1. Optimized Cafeteria Cache Permissions: </t>
    </r>
    <r>
      <rPr>
        <sz val="10"/>
        <color rgb="FF000000"/>
        <rFont val="Arial"/>
        <scheme val="minor"/>
      </rPr>
      <t xml:space="preserve">Improved efficiency and security of the cafeteria system by optimizing cache permissions, ensuring smoother operations.
</t>
    </r>
    <r>
      <rPr>
        <b/>
        <sz val="10"/>
        <color rgb="FF000000"/>
        <rFont val="Arial"/>
        <scheme val="minor"/>
      </rPr>
      <t>2. Implemented OAuth2.0</t>
    </r>
    <r>
      <rPr>
        <sz val="10"/>
        <color rgb="FF000000"/>
        <rFont val="Arial"/>
        <scheme val="minor"/>
      </rPr>
      <t xml:space="preserve">: Successfully integrated OAuth2.0 for secure and seamless authentication, which was demonstrated effectively, showcasing our system's enhanced security measures.
</t>
    </r>
    <r>
      <rPr>
        <b/>
        <sz val="10"/>
        <color rgb="FF000000"/>
        <rFont val="Arial"/>
        <scheme val="minor"/>
      </rPr>
      <t xml:space="preserve">3. Developed Import Price Contracts: </t>
    </r>
    <r>
      <rPr>
        <sz val="10"/>
        <color rgb="FF000000"/>
        <rFont val="Arial"/>
        <scheme val="minor"/>
      </rPr>
      <t>Completed development changes for the implementation of import price contracts, paving the way for streamlined contract management. A Proof of Value (POV) has been scheduled to demonstrate the impact and effectiveness of these changes.</t>
    </r>
  </si>
  <si>
    <t>Not able to close the stories within the sprint as planned since we have less bandwidth in testing
New AC's were introduced at mid of the sprint that caused delay in executing the stories.(#45301 and #46563)
Internal CRC - 1
External CRC - 2
QA Defects - 0
Escaped Defects - 0</t>
  </si>
  <si>
    <r>
      <rPr>
        <sz val="10"/>
        <color rgb="FF000000"/>
        <rFont val="Arial"/>
      </rPr>
      <t xml:space="preserve">Internal: Onboarded wave team successfully. 
Completed business KT sessions for all applications in MCS.
External: </t>
    </r>
    <r>
      <rPr>
        <b/>
        <sz val="10"/>
        <color rgb="FF000000"/>
        <rFont val="Arial"/>
      </rPr>
      <t>Appreciation received from client team(Andrea, Rudy, Milan and Patrick) for Hari for Oauth implemention.</t>
    </r>
  </si>
  <si>
    <t>MCS 25 Sprint 3</t>
  </si>
  <si>
    <r>
      <rPr>
        <sz val="10"/>
        <color rgb="FF000000"/>
        <rFont val="Arial"/>
        <scheme val="minor"/>
      </rPr>
      <t xml:space="preserve">1. </t>
    </r>
    <r>
      <rPr>
        <b/>
        <sz val="10"/>
        <color rgb="FF000000"/>
        <rFont val="Arial"/>
        <scheme val="minor"/>
      </rPr>
      <t xml:space="preserve">Bootstrap Migration Research:
</t>
    </r>
    <r>
      <rPr>
        <sz val="10"/>
        <color rgb="FF000000"/>
        <rFont val="Arial"/>
        <scheme val="minor"/>
      </rPr>
      <t xml:space="preserve">Completed the research and documented the findings. Identified the affected pages from this migration and created stories to fix the layout issues to complete the migration.
2. </t>
    </r>
    <r>
      <rPr>
        <b/>
        <sz val="10"/>
        <color rgb="FF000000"/>
        <rFont val="Arial"/>
        <scheme val="minor"/>
      </rPr>
      <t xml:space="preserve">New ACs for Oauth2.0 Integration:
</t>
    </r>
    <r>
      <rPr>
        <sz val="10"/>
        <color rgb="FF000000"/>
        <rFont val="Arial"/>
        <scheme val="minor"/>
      </rPr>
      <t xml:space="preserve">New ACs for the Oauth2.0 Integration for the FRANKLIN application is completed.
</t>
    </r>
    <r>
      <rPr>
        <b/>
        <sz val="10"/>
        <color rgb="FF000000"/>
        <rFont val="Arial"/>
        <scheme val="minor"/>
      </rPr>
      <t xml:space="preserve">3. New AC Developed Import Price Contracts: </t>
    </r>
    <r>
      <rPr>
        <sz val="10"/>
        <color rgb="FF000000"/>
        <rFont val="Arial"/>
        <scheme val="minor"/>
      </rPr>
      <t xml:space="preserve">Completed development changes for the implementation of import price contracts, paving the way for streamlined contract management. 
4. </t>
    </r>
    <r>
      <rPr>
        <b/>
        <sz val="10"/>
        <color rgb="FF000000"/>
        <rFont val="Arial"/>
        <scheme val="minor"/>
      </rPr>
      <t xml:space="preserve">New Field for Item Importer:
</t>
    </r>
    <r>
      <rPr>
        <sz val="10"/>
        <color rgb="FF000000"/>
        <rFont val="Arial"/>
        <scheme val="minor"/>
      </rPr>
      <t xml:space="preserve">New field "Generate Recipe" for item importer has added.
5. </t>
    </r>
    <r>
      <rPr>
        <b/>
        <sz val="10"/>
        <color rgb="FF000000"/>
        <rFont val="Arial"/>
        <scheme val="minor"/>
      </rPr>
      <t xml:space="preserve">Wave Team completed the analysis on SQLite Migration.
</t>
    </r>
  </si>
  <si>
    <t>Two Storieds #45301 and #46563 has its testign effort of 3SP carry forwarded to next sprint.
#47119 and #21529 was was picked from the Sprint Stretch.
Internal CRC - 0
External CRC - 1
QA Defects - 1
Escaped Defects - 0</t>
  </si>
  <si>
    <r>
      <rPr>
        <sz val="10"/>
        <color rgb="FF000000"/>
        <rFont val="Arial"/>
        <scheme val="minor"/>
      </rPr>
      <t xml:space="preserve">Internal: Overall Team Collabration was good.
External: </t>
    </r>
    <r>
      <rPr>
        <b/>
        <sz val="10"/>
        <color rgb="FF000000"/>
        <rFont val="Arial"/>
        <scheme val="minor"/>
      </rPr>
      <t>Patrick mentioned in the retro that wave Team Ramp-up was good</t>
    </r>
  </si>
  <si>
    <t>MCS 25 Sprint 4</t>
  </si>
  <si>
    <r>
      <rPr>
        <b/>
        <sz val="10"/>
        <color rgb="FF000000"/>
        <rFont val="Arial"/>
        <scheme val="minor"/>
      </rPr>
      <t xml:space="preserve">1. Bootstrap Migration:
</t>
    </r>
    <r>
      <rPr>
        <sz val="10"/>
        <color rgb="FF000000"/>
        <rFont val="Arial"/>
        <scheme val="minor"/>
      </rPr>
      <t xml:space="preserve">
Completed the implementations of the bootstrap changes for the following pages. Home, Application Pages (8 sub modules)
</t>
    </r>
    <r>
      <rPr>
        <b/>
        <sz val="10"/>
        <color rgb="FF000000"/>
        <rFont val="Arial"/>
        <scheme val="minor"/>
      </rPr>
      <t xml:space="preserve">2. New ACs for Oauth2.0 Integration:
</t>
    </r>
    <r>
      <rPr>
        <sz val="10"/>
        <color rgb="FF000000"/>
        <rFont val="Arial"/>
        <scheme val="minor"/>
      </rPr>
      <t xml:space="preserve">
New ACs for the Oauth2.0 Integration for the FRANKLIN application is completed.
</t>
    </r>
    <r>
      <rPr>
        <b/>
        <sz val="10"/>
        <color rgb="FF000000"/>
        <rFont val="Arial"/>
        <scheme val="minor"/>
      </rPr>
      <t xml:space="preserve">3.Named Site Filter Defect:
</t>
    </r>
    <r>
      <rPr>
        <sz val="10"/>
        <color rgb="FF000000"/>
        <rFont val="Arial"/>
        <scheme val="minor"/>
      </rPr>
      <t xml:space="preserve">Script fix for the defect named side filter is completed. 
</t>
    </r>
    <r>
      <rPr>
        <b/>
        <sz val="10"/>
        <color rgb="FF000000"/>
        <rFont val="Arial"/>
        <scheme val="minor"/>
      </rPr>
      <t xml:space="preserve">4. New Field for Item Importer:
</t>
    </r>
    <r>
      <rPr>
        <sz val="10"/>
        <color rgb="FF000000"/>
        <rFont val="Arial"/>
        <scheme val="minor"/>
      </rPr>
      <t xml:space="preserve">
New field "Generate Recipe" for item importer has been completed. which was demonstrated successfully.
</t>
    </r>
    <r>
      <rPr>
        <b/>
        <sz val="10"/>
        <color rgb="FF000000"/>
        <rFont val="Arial"/>
        <scheme val="minor"/>
      </rPr>
      <t xml:space="preserve">5. Wave Team completed the SQLite Task as planned for this sprint.
</t>
    </r>
    <r>
      <rPr>
        <sz val="10"/>
        <color rgb="FF000000"/>
        <rFont val="Arial"/>
        <scheme val="minor"/>
      </rPr>
      <t xml:space="preserve">
</t>
    </r>
    <r>
      <rPr>
        <b/>
        <sz val="10"/>
        <color rgb="FF000000"/>
        <rFont val="Arial"/>
        <scheme val="minor"/>
      </rPr>
      <t xml:space="preserve">6.Accessability Fix: 
</t>
    </r>
    <r>
      <rPr>
        <sz val="10"/>
        <color rgb="FF000000"/>
        <rFont val="Arial"/>
        <scheme val="minor"/>
      </rPr>
      <t>Identified the places where we need to fix WCAG2.2 issues on MSA Web using Wave and AC Lite plugin</t>
    </r>
  </si>
  <si>
    <t>Story #47120  has its testing pending so carry forwarded to next sprint.
Story #46563 has its testing pending so carry forwarded to next sprint.
Internal CRC - 1
External CRC - 1
QA Defects - 0
Escaped Defects - 1</t>
  </si>
  <si>
    <r>
      <rPr>
        <sz val="10"/>
        <color rgb="FF000000"/>
        <rFont val="Arial"/>
        <scheme val="minor"/>
      </rPr>
      <t xml:space="preserve">Internal: Overall Team Collabration was good. Sprint went well as we were able to complete assigned tasks.
External: Clients mentioned </t>
    </r>
    <r>
      <rPr>
        <b/>
        <sz val="10"/>
        <color rgb="FF000000"/>
        <rFont val="Arial"/>
        <scheme val="minor"/>
      </rPr>
      <t>Sprint went well as we were able to complete assigned tasks.</t>
    </r>
  </si>
  <si>
    <t>MCS 25 Sprint 5</t>
  </si>
  <si>
    <r>
      <rPr>
        <b/>
        <sz val="10"/>
        <color rgb="FF000000"/>
        <rFont val="Arial"/>
        <scheme val="minor"/>
      </rPr>
      <t xml:space="preserve">1. Bootstrap Migration:
</t>
    </r>
    <r>
      <rPr>
        <sz val="10"/>
        <color rgb="FF000000"/>
        <rFont val="Arial"/>
        <scheme val="minor"/>
      </rPr>
      <t xml:space="preserve">
Completed the implementations of the bootstrap changes for the following pages. Home, Application Pages (8 sub modules)
</t>
    </r>
    <r>
      <rPr>
        <b/>
        <sz val="10"/>
        <color rgb="FF000000"/>
        <rFont val="Arial"/>
        <scheme val="minor"/>
      </rPr>
      <t xml:space="preserve">2.New Item Importing to price contract:
</t>
    </r>
    <r>
      <rPr>
        <sz val="10"/>
        <color rgb="FF000000"/>
        <rFont val="Arial"/>
        <scheme val="minor"/>
      </rPr>
      <t xml:space="preserve">New item adding to price contract  has been completed. which was demonstrated successfully.
</t>
    </r>
    <r>
      <rPr>
        <b/>
        <sz val="10"/>
        <color rgb="FF000000"/>
        <rFont val="Arial"/>
        <scheme val="minor"/>
      </rPr>
      <t xml:space="preserve">3. New Field for Item Importer:
</t>
    </r>
    <r>
      <rPr>
        <sz val="10"/>
        <color rgb="FF000000"/>
        <rFont val="Arial"/>
        <scheme val="minor"/>
      </rPr>
      <t xml:space="preserve">
New field "Generate Recipe" for item importer has been completed. which was demonstrated successfully.
</t>
    </r>
    <r>
      <rPr>
        <b/>
        <sz val="10"/>
        <color rgb="FF000000"/>
        <rFont val="Arial"/>
        <scheme val="minor"/>
      </rPr>
      <t xml:space="preserve">4. Wave Team completed the SQLite Task as planned for this sprint.
</t>
    </r>
  </si>
  <si>
    <t>"Story #47120  has its testing pending so carry forwarded to next sprint.
Story #46563 has its testing pending so carry forwarded to next sprint.
Hari had a laptop replacement which took 3 days and had  to setup the entire environment from the scratch.
Internal CRC - 1
External CRC - 5
QA Defects - 0
Escaped Defects - 1</t>
  </si>
  <si>
    <t>MCS 25 Sprint 6</t>
  </si>
  <si>
    <r>
      <rPr>
        <sz val="10"/>
        <color rgb="FF000000"/>
        <rFont val="Arial"/>
        <scheme val="minor"/>
      </rPr>
      <t xml:space="preserve">1. </t>
    </r>
    <r>
      <rPr>
        <b/>
        <sz val="10"/>
        <color rgb="FF000000"/>
        <rFont val="Arial"/>
        <scheme val="minor"/>
      </rPr>
      <t>Wave Team completed the Unit testing</t>
    </r>
    <r>
      <rPr>
        <sz val="10"/>
        <color rgb="FF000000"/>
        <rFont val="Arial"/>
        <scheme val="minor"/>
      </rPr>
      <t xml:space="preserve"> in xUnit (unit testing frameworks) for the Admin colsole and MCS Application Server and Started to analyze and create the Approach Document for the Newtom POS
2. </t>
    </r>
    <r>
      <rPr>
        <b/>
        <sz val="10"/>
        <color rgb="FF000000"/>
        <rFont val="Arial"/>
        <scheme val="minor"/>
      </rPr>
      <t>Boostrap Migration</t>
    </r>
    <r>
      <rPr>
        <sz val="10"/>
        <color rgb="FF000000"/>
        <rFont val="Arial"/>
        <scheme val="minor"/>
      </rPr>
      <t xml:space="preserve"> changes completed for Admin Pages.
3. </t>
    </r>
    <r>
      <rPr>
        <b/>
        <sz val="10"/>
        <color rgb="FF000000"/>
        <rFont val="Arial"/>
        <scheme val="minor"/>
      </rPr>
      <t>Price Contracts Import</t>
    </r>
    <r>
      <rPr>
        <sz val="10"/>
        <color rgb="FF000000"/>
        <rFont val="Arial"/>
        <scheme val="minor"/>
      </rPr>
      <t xml:space="preserve"> Implementation is completed.
4. </t>
    </r>
    <r>
      <rPr>
        <b/>
        <sz val="10"/>
        <color rgb="FF000000"/>
        <rFont val="Arial"/>
        <scheme val="minor"/>
      </rPr>
      <t>Oauth 2.0 Integration</t>
    </r>
    <r>
      <rPr>
        <sz val="10"/>
        <color rgb="FF000000"/>
        <rFont val="Arial"/>
        <scheme val="minor"/>
      </rPr>
      <t xml:space="preserve"> for SMTP in POS is completed.</t>
    </r>
  </si>
  <si>
    <t xml:space="preserve">
Internal CRC - 1
External CRC - 1
QA Defects - 0
Escaped Defects - 0</t>
  </si>
  <si>
    <r>
      <rPr>
        <sz val="10"/>
        <color rgb="FF000000"/>
        <rFont val="Arial"/>
        <scheme val="minor"/>
      </rPr>
      <t xml:space="preserve">Internal: Overall Team Collabration was good. Transition for Shriveni and Rajesh was smooth.
External: 
</t>
    </r>
    <r>
      <rPr>
        <b/>
        <sz val="10"/>
        <color rgb="FF000000"/>
        <rFont val="Arial"/>
        <scheme val="minor"/>
      </rPr>
      <t xml:space="preserve">Testing team has to sync-up with DEV for task inputs.
Patrick Mentioned Wave Team shows good Progress.
Andrea Mentioned Bootstrap Migration by Krish is going excellent </t>
    </r>
  </si>
  <si>
    <t>MCS 25 Sprint 7</t>
  </si>
  <si>
    <r>
      <rPr>
        <sz val="10"/>
        <color rgb="FF000000"/>
        <rFont val="Arial"/>
        <scheme val="minor"/>
      </rPr>
      <t xml:space="preserve">1. </t>
    </r>
    <r>
      <rPr>
        <b/>
        <sz val="10"/>
        <color rgb="FF000000"/>
        <rFont val="Arial"/>
        <scheme val="minor"/>
      </rPr>
      <t xml:space="preserve">Wave Team completed the Development for Admin console and MCS Application server for Sqlite Migration.
</t>
    </r>
    <r>
      <rPr>
        <sz val="10"/>
        <color rgb="FF000000"/>
        <rFont val="Arial"/>
        <scheme val="minor"/>
      </rPr>
      <t xml:space="preserve">2. </t>
    </r>
    <r>
      <rPr>
        <b/>
        <sz val="10"/>
        <color rgb="FF000000"/>
        <rFont val="Arial"/>
        <scheme val="minor"/>
      </rPr>
      <t>Boostrap Migration</t>
    </r>
    <r>
      <rPr>
        <sz val="10"/>
        <color rgb="FF000000"/>
        <rFont val="Arial"/>
        <scheme val="minor"/>
      </rPr>
      <t xml:space="preserve"> changes completed for - Admin - Audit Logs and WCAG related changes have been done.
3. Production Defect for Production Bulk editor is fixed.</t>
    </r>
  </si>
  <si>
    <t xml:space="preserve">
Internal CRC - 0
External CRC - 1
QA Defects - 0
Escaped Defects - 0</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</si>
  <si>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Patrick Mentioned Overall Relevantz team shows good progress.</t>
    </r>
  </si>
  <si>
    <t>MCS 25 Sprint 8</t>
  </si>
  <si>
    <r>
      <rPr>
        <sz val="10"/>
        <color rgb="FF000000"/>
        <rFont val="Arial"/>
        <scheme val="minor"/>
      </rPr>
      <t xml:space="preserve">1. </t>
    </r>
    <r>
      <rPr>
        <b/>
        <sz val="10"/>
        <color rgb="FF000000"/>
        <rFont val="Arial"/>
        <scheme val="minor"/>
      </rPr>
      <t>Wave Team Started Newton POS</t>
    </r>
    <r>
      <rPr>
        <sz val="10"/>
        <color rgb="FF000000"/>
        <rFont val="Arial"/>
        <scheme val="minor"/>
      </rPr>
      <t xml:space="preserve"> i Started working on the Newton POS application and the development is inprogress . DB has been completed for writting the scripts for SQLite for Newtom POS
2. </t>
    </r>
    <r>
      <rPr>
        <b/>
        <sz val="10"/>
        <color rgb="FF000000"/>
        <rFont val="Arial"/>
        <scheme val="minor"/>
      </rPr>
      <t>Boostrap Migration</t>
    </r>
    <r>
      <rPr>
        <sz val="10"/>
        <color rgb="FF000000"/>
        <rFont val="Arial"/>
        <scheme val="minor"/>
      </rPr>
      <t xml:space="preserve"> changes completed for Admin Pages
3. </t>
    </r>
    <r>
      <rPr>
        <b/>
        <sz val="10"/>
        <color rgb="FF000000"/>
        <rFont val="Arial"/>
        <scheme val="minor"/>
      </rPr>
      <t>Price Contracts Import</t>
    </r>
    <r>
      <rPr>
        <sz val="10"/>
        <color rgb="FF000000"/>
        <rFont val="Arial"/>
        <scheme val="minor"/>
      </rPr>
      <t xml:space="preserve"> Implementation is completed.
4. </t>
    </r>
    <r>
      <rPr>
        <b/>
        <sz val="10"/>
        <color rgb="FF000000"/>
        <rFont val="Arial"/>
        <scheme val="minor"/>
      </rPr>
      <t>Oauth 2.0 Integration</t>
    </r>
    <r>
      <rPr>
        <sz val="10"/>
        <color rgb="FF000000"/>
        <rFont val="Arial"/>
        <scheme val="minor"/>
      </rPr>
      <t xml:space="preserve"> for SMTP in POS is completed.</t>
    </r>
  </si>
  <si>
    <t xml:space="preserve">
Internal CRC - 0
External CRC - 1 
QA Defects -  2
Escaped Defects - 0 </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</si>
  <si>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Patrick Mentioned Overall Relevantz team shows good progress. And RJ has mentioned the Wave team has the visibility of what they are working</t>
    </r>
  </si>
  <si>
    <t>MCS 25 Sprint 9</t>
  </si>
  <si>
    <t>1. Defects for the production bulk editor is completed.
2. Shriveni is working on the tesing backlogs on MSA.
3. Vaishnavi's onboarding was completed.</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</si>
  <si>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Vaishnavi's KT and onboarding was smooth and started to work on the stories.
Defects on the bulk editor was closed</t>
    </r>
  </si>
  <si>
    <t>MCS 25 Sprint 10</t>
  </si>
  <si>
    <t>1.Shriveni-Completed the defect-User-Defined Report is Truncating Generic SQL Queries -Edison and Newton Application
2.Vaishnavi working on the story #47496 
3.Hariharan Completed on the story #48013</t>
  </si>
  <si>
    <t xml:space="preserve">
Internal CRC - 0
External CRC - 0
QA Defects -  2
Escaped Defects - 0 </t>
  </si>
  <si>
    <t>Overall Team Collaboration was good..
Ganesh-Good communication for Pre-POV- by Josh</t>
  </si>
  <si>
    <t>MCS 25 Sprint 11</t>
  </si>
  <si>
    <t>1.Shriveni-Completed the testing-48112, other two story back to develop.
2.Vaishnavi-working on the story #48520,  and 47496-Ready for testing.           
3..Hariharan - Send Approved Orders to vendor task was integreated in scheduled Job.
4. Hariharan - TLS encryption was integrated to Newton SMTP Email Configuration.</t>
  </si>
  <si>
    <t>"Internal CRC - 4
External CRC - 0
QA Defects -  0
Escaped Defects - 0 "</t>
  </si>
  <si>
    <t>Overall Team Collaboration was good..</t>
  </si>
  <si>
    <t>NA</t>
  </si>
  <si>
    <t>MCS 25 Sprint 12</t>
  </si>
  <si>
    <t>1. Hariharan - Completed the Cherry Creek Production Report and Delivered to the Customer.
2. Hariharan - Completed the SQL Alert changes Version Update..
3. Vaishnavi -  Completed the Scrub Scripts Update for the apps.
4. Shriveni - MSA Client Testing has been completed.</t>
  </si>
  <si>
    <t>"Internal CRC - 1
External CRC - 3
QA Defects -  0
Escaped Defects - 0 "</t>
  </si>
  <si>
    <t>Overall Team Collaboration was good..
Shriveni Was helping a lot on the testing Progress.</t>
  </si>
  <si>
    <t>MCS 25 Sprint 13</t>
  </si>
  <si>
    <t xml:space="preserve">1 Hari-  Completed the Apply security changes to Email for Permissive TLS.
2.Shriveni  -  Completed the testing for Apply security changes to Email for Permissive TLS
3. Vaishnavi -  Completed the Scrub Scripts Update2 for the apps.
4.Vaishnavi -  Completed Permissions for Ad-Hoc Inventory.
5.Hariharan -  Account Balances Affecting Adjustments Export.
</t>
  </si>
  <si>
    <t>"Internal CRC - 2
External CRC - 0
QA Defects -  0
Escaped Defects - 0 "</t>
  </si>
  <si>
    <t xml:space="preserve">Overall Team Collaboration was good..
</t>
  </si>
  <si>
    <t>MCS 25 Sprint 14</t>
  </si>
  <si>
    <t>1.Hariharan - Completed Alert for SQL Version older than 2016.
2.Hariharan - Delivered CSUSA Plugin for Account Balance Adjustments Export	
3.Hariharan - Completed LAUSD Production Plugin.
4.Shriveni  -  Completed the testing for Add ability to schedule sending orders to vendor.
5.Shriveni  - Custom Report Changes for Elk Grove</t>
  </si>
  <si>
    <t>"Internal CRC - 3
External CRC - 5
QA Defects -  0
Escaped Defects - 0 "</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</si>
  <si>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Successful sprint on completed the assigned task.</t>
    </r>
  </si>
  <si>
    <t>MCS 25 Sprint 15</t>
  </si>
  <si>
    <t>1.Hariharan - Completed Defect on the POS Batches.
2. Vaishnavi - Completed the Nebulizer SSO Parameter with Testing.
3. Progressing on the MCS DC SFTP.</t>
  </si>
  <si>
    <t>"Internal CRC - 5
External CRC - 1
QA Defects -  0
Escaped Defects - 0 "</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</si>
  <si>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Vaishnavi on building up good rapo with Codebase</t>
    </r>
  </si>
  <si>
    <t>MCS 25 Sprint 16</t>
  </si>
  <si>
    <t>1.Completed Defect -Inventory On Hand is showing a parameter window.
2.Hariharan - Completed Apply mapping changes to PeopleSoft export</t>
  </si>
  <si>
    <r>
      <rPr>
        <b/>
        <sz val="10"/>
        <color rgb="FF000000"/>
        <rFont val="Arial"/>
      </rPr>
      <t>Internal</t>
    </r>
    <r>
      <rPr>
        <sz val="10"/>
        <color rgb="FF000000"/>
        <rFont val="Arial"/>
      </rPr>
      <t>: Overall Team Collabration was good.</t>
    </r>
  </si>
  <si>
    <t>MCS 25 Sprint 17</t>
  </si>
  <si>
    <t>1.Vaishnavi-Completed the story -Add new bid group as a copy of existing bid group
2.Hariharan - Completed the story -Custom Report Changes (additional) for Elk Grove.
3.Hariharan -Completed the story -Apply mapping changes to Peoplesoft Export
4.Hariharan -Completed the story -Add an LaSIDs Export File to the Louisiana Plugin
5.-Shriveni  -Completed the story(testing) -Add Support for Added Sugars Analysis</t>
  </si>
  <si>
    <t>Internal: Overall Team Collabration was good.</t>
  </si>
  <si>
    <t>MCS 25 Sprint 18</t>
  </si>
  <si>
    <t xml:space="preserve">1.Vaishnavi-Completed the story -LAUSD Production Record Enhancement
2.Vaishnavi-Completed the story -Add SQL Version to District Details Report
3.Vaishnavi-Completed the story -Allow overwriting of default Captions and Tool Tips
4.Hariharan -Completed the story -City Paid Meals and Export to SAP	</t>
  </si>
  <si>
    <t>MCS 25 Sprint 19</t>
  </si>
  <si>
    <t>1.Hariharan -Completed the defect-Item Importer change detection not recognizing allergen changes</t>
  </si>
  <si>
    <r>
      <rPr>
        <b/>
        <sz val="10"/>
        <color rgb="FF000000"/>
        <rFont val="Arial"/>
        <scheme val="minor"/>
      </rPr>
      <t>Internal:</t>
    </r>
    <r>
      <rPr>
        <sz val="10"/>
        <color rgb="FF000000"/>
        <rFont val="Arial"/>
        <scheme val="minor"/>
      </rPr>
      <t xml:space="preserve"> Overall Team Collabration was good.</t>
    </r>
  </si>
  <si>
    <t>MCS 25 Sprint 20</t>
  </si>
  <si>
    <t>1.Vaishnavi-Completed the story -Add Sorting for Allergen Filter in Item Allergen Report
2.Vaishnavi-Completed the defect-Line Details Not Sorting Properly</t>
  </si>
  <si>
    <t>"Internal CRC - 10
External CRC - 1
QA Defects -  0
Escaped Defects - 0 "</t>
  </si>
  <si>
    <t>MCS 25 Sprint 21</t>
  </si>
  <si>
    <t>1.Vaishnavi-Completed the story -Cherry Creek Production Report Change.</t>
  </si>
  <si>
    <t>"Internal CRC - 0
External CRC - 0
QA Defects -  0
Escaped Defects - 0 "</t>
  </si>
  <si>
    <t>MCS 25 Sprint 22</t>
  </si>
  <si>
    <t>1.Hariharan-Completed the story -Improve Handling of Unconfirmed/Canceled In-Person Credit Card Transactions
2.Hariharan-Completed the story -Prevent Managers from Zeroing out Production Quantities</t>
  </si>
  <si>
    <t>"Internal CRC - 5
External CRC - 5
QA Defects -  0
Escaped Defects - 0 "</t>
  </si>
  <si>
    <t>MCS 25 Sprint 23</t>
  </si>
  <si>
    <t>1.Hariharan -Completed the story-Plugin - CCSD Claim Plugin Update Needed
2.Vaishnavi-Completed the defect-Production Report Numbers are Not Correct</t>
  </si>
  <si>
    <t>"Internal CRC - 0
External CRC - 3
QA Defects -  0
Escaped Defects - 0 "</t>
  </si>
  <si>
    <r>
      <rPr>
        <b/>
        <sz val="10"/>
        <color rgb="FF000000"/>
        <rFont val="Arial"/>
        <scheme val="minor"/>
      </rPr>
      <t xml:space="preserve">Internal: </t>
    </r>
    <r>
      <rPr>
        <sz val="10"/>
        <color rgb="FF000000"/>
        <rFont val="Arial"/>
        <scheme val="minor"/>
      </rPr>
      <t>The team collaborated well overall</t>
    </r>
  </si>
  <si>
    <t>MCS 25 Sprint 24</t>
  </si>
  <si>
    <t>1.Hariharan -Completed the story-Plugin - Implement Generic ERP Export.
2.Hariharan -Completed the story-Cannot print request for bid quote bid period.
3.Vaishnavi-Completed the story-Add support for District Tags.
4.Vaishnavi-Completed the story-Lee County PSD Export (Revert Changes)</t>
  </si>
  <si>
    <t>"Internal CRC - 0
External CRC -2
QA Defects -  0
Escaped Defects - 0 "</t>
  </si>
  <si>
    <t>MCS 25 Sprint 25</t>
  </si>
  <si>
    <t>1.Vaishnavi-Completed the story-Link Privacy Statement in T&amp;C's
2.Vaishnavi-Completed the story- Update Customer support link</t>
  </si>
  <si>
    <t>"Internal CRC - 0
External CRC -0
QA Defects -  0
Escaped Defects - 0 "</t>
  </si>
  <si>
    <t>MCS 26 Sprint 1</t>
  </si>
  <si>
    <t>1.Vaishnavi-Completed the story-Add Buy American exception dropdown in Item-Specifics
2.Vaishnavi-Completed the story- Add Support for "Bulk Production" preference to the checklist
3.Hariharan -Completed the story- Plugin - Add Support for Non-Reimbursable Snack to GA Claim Export</t>
  </si>
  <si>
    <t>"Internal CRC - 4
External CRC -1
QA Defects -  0
Escaped Defects - 0 "</t>
  </si>
  <si>
    <r>
      <rPr>
        <b/>
        <sz val="10"/>
        <color rgb="FF000000"/>
        <rFont val="Arial"/>
      </rPr>
      <t xml:space="preserve">
External</t>
    </r>
    <r>
      <rPr>
        <sz val="10"/>
        <color rgb="FF000000"/>
        <rFont val="Arial"/>
      </rPr>
      <t xml:space="preserve">:Hari received kudos from Kalai for his support with clarifications, handling struggles, and bounce back, and from Joshua for his excellent communication.
</t>
    </r>
    <r>
      <rPr>
        <b/>
        <sz val="10"/>
        <color rgb="FF000000"/>
        <rFont val="Arial"/>
      </rPr>
      <t>Internal</t>
    </r>
    <r>
      <rPr>
        <sz val="10"/>
        <color rgb="FF000000"/>
        <rFont val="Arial"/>
      </rPr>
      <t xml:space="preserve">: The team collaborated smoothly and efficiently.
</t>
    </r>
  </si>
  <si>
    <t>MCS 26 Sprint 2</t>
  </si>
  <si>
    <t>1.Vaishnavi-Completed the story-Checklists Visibility Settings.
2.Hariharan -Completed the story- Plugin - Import Price Contract Update - Append and Inactivate</t>
  </si>
  <si>
    <t>"Internal CRC - 2
External CRC -1
QA Defects -  0
Escaped Defects - 0 "</t>
  </si>
  <si>
    <r>
      <rPr>
        <b/>
        <sz val="10"/>
        <color rgb="FF000000"/>
        <rFont val="Arial"/>
      </rPr>
      <t>Internal</t>
    </r>
    <r>
      <rPr>
        <sz val="10"/>
        <color rgb="FF000000"/>
        <rFont val="Arial"/>
      </rPr>
      <t xml:space="preserve">: Hari– Successfully completed the Buy American initiative.He managed to continue the story even though the acceptance criteria were unclear. The attendance report work was delayed due to Vaishnavi’s unplanned PTO, but he adjusted and kept moving forward. He also faced bouncebacks on Import Price Contracts and updates, yet completed the task successfully. he had trouble validating Sioux City Schools at first because of missing details, but he followed up and got the needed information. Florina – Effectively executed the changes to test cases from writing.
</t>
    </r>
    <r>
      <rPr>
        <b/>
        <sz val="10"/>
        <color rgb="FF000000"/>
        <rFont val="Arial"/>
      </rPr>
      <t>External</t>
    </r>
    <r>
      <rPr>
        <sz val="10"/>
        <color rgb="FF000000"/>
        <rFont val="Arial"/>
      </rPr>
      <t xml:space="preserve">: The team collaborated smoothly and efficiently..
</t>
    </r>
  </si>
  <si>
    <t>Hari - 
Vaishnavi - 6
Florina - 
Ganesh -</t>
  </si>
  <si>
    <t>MCS 26 Sprint 3</t>
  </si>
  <si>
    <t>1.Vaishnavi-Completed the story-Fix sorting in Allergen Reports.
2.Vaishnavi-Completed the story-Apply USDA Feedback to Meal Planning Reports.
3.Hariharan -Completed the story-Enable SmartSense Integration in System Settings.
4.Hariharan -Completed the story-Plugin - Generic ERP Export SFTP support</t>
  </si>
  <si>
    <t xml:space="preserve">"Internal CRC - 1
External CRC -0
QA Defects -  0
Escaped Defects - 0 </t>
  </si>
  <si>
    <r>
      <rPr>
        <b/>
        <sz val="10"/>
        <color rgb="FF000000"/>
        <rFont val="Arial"/>
      </rPr>
      <t>Internal</t>
    </r>
    <r>
      <rPr>
        <sz val="10"/>
        <color rgb="FF000000"/>
        <rFont val="Arial"/>
      </rPr>
      <t xml:space="preserve">: Overall Team Collabration was good..
</t>
    </r>
    <r>
      <rPr>
        <b/>
        <sz val="10"/>
        <color rgb="FF000000"/>
        <rFont val="Arial"/>
      </rPr>
      <t>External</t>
    </r>
    <r>
      <rPr>
        <sz val="10"/>
        <color rgb="FF000000"/>
        <rFont val="Arial"/>
      </rPr>
      <t>: Teams should regularly practice Git, rebasing, and merging to establish these as standard habits.</t>
    </r>
  </si>
  <si>
    <t>Hari - 
Vaishnavi - 
Florina - 1
Ganesh -</t>
  </si>
  <si>
    <t>MCS 26 Sprint 4</t>
  </si>
  <si>
    <t>1.Hariharan -Completed the story-Atlanta Report Request Built off of Record of Attendance Report.
2.Hariharan -Completed the story-Buy American Tracking Report.
3.Hariharan -Completed the defect-Log File is Almost 200 gig.</t>
  </si>
  <si>
    <t>"Internal CRC - 0
External CRC -0
QA Defects -  0
Escaped Defects - 2</t>
  </si>
  <si>
    <r>
      <rPr>
        <b/>
        <sz val="10"/>
        <color rgb="FF000000"/>
        <rFont val="Arial"/>
      </rPr>
      <t>Internal</t>
    </r>
    <r>
      <rPr>
        <sz val="10"/>
        <color rgb="FF000000"/>
        <rFont val="Arial"/>
      </rPr>
      <t xml:space="preserve">: Overall Team Collabration was good..
</t>
    </r>
    <r>
      <rPr>
        <b/>
        <sz val="10"/>
        <color rgb="FF000000"/>
        <rFont val="Arial"/>
      </rPr>
      <t>External</t>
    </r>
    <r>
      <rPr>
        <sz val="10"/>
        <color rgb="FF000000"/>
        <rFont val="Arial"/>
      </rPr>
      <t>: All code changes need peer review. If changes are requested, the PR creator must ask for another review after updates</t>
    </r>
  </si>
  <si>
    <t>Hari - 
Vaishnavi - 
Florina - 
Ganesh -</t>
  </si>
  <si>
    <t>MCS 26 Sprint 5</t>
  </si>
  <si>
    <t xml:space="preserve"> 1.Hariharan -Completed the story-Federal Edit Check - Flag when Attendance &lt; total claim</t>
  </si>
  <si>
    <t>"Internal CRC - 4
External CRC -1
QA Defects -  0
Escaped Defects - 2</t>
  </si>
  <si>
    <r>
      <rPr>
        <b/>
        <sz val="10"/>
        <color rgb="FF000000"/>
        <rFont val="Arial"/>
      </rPr>
      <t xml:space="preserve">Internal: </t>
    </r>
    <r>
      <rPr>
        <sz val="10"/>
        <color rgb="FF000000"/>
        <rFont val="Arial"/>
      </rPr>
      <t xml:space="preserve">The team collaborated well overall
</t>
    </r>
    <r>
      <rPr>
        <b/>
        <sz val="10"/>
        <color rgb="FF000000"/>
        <rFont val="Arial"/>
      </rPr>
      <t xml:space="preserve">External: </t>
    </r>
  </si>
  <si>
    <t>MCS 26 Sprint 6</t>
  </si>
  <si>
    <t>1.Sprint went smoothly with all committed work completed.
2.Hariharan Dhandapani delivered an additional stretch story.
3.Production issues were addressed effectively during the sprint.
4.No blockers.
5.The sprint was efficient and productive.
6.Extra value was delivered beyond the committed scope.
7.Teamwork kept progress steady.</t>
  </si>
  <si>
    <t>1.Hariharan -Completed the story-SunBucks &amp; Summer EBT Printable Notification Letter.
2.Hariharan -Completed the story-Update Receiving Screen to Prioritize Vendor Item Number.
3.Hariharan -Completed the story-Georgia Plugin DE0118 report error after Newton 26.3 release
4.Hariharan -Completed the story- Add a new custom token for the Application Approval Result Status.
5.Hariharan -Completed the defect-Benefits Explanation Letter for CEP Schools Needs to Show Status From Processed Application.
6.Hariharan -Completed the defect-Production Report Duplicating Discarded</t>
  </si>
  <si>
    <t>"Internal CRC - 1
External CRC -4
QA Defects -  0
Escaped Defects - 2</t>
  </si>
  <si>
    <r>
      <rPr>
        <b/>
        <sz val="10"/>
        <color rgb="FF000000"/>
        <rFont val="Arial"/>
      </rPr>
      <t xml:space="preserve">What went well:
</t>
    </r>
    <r>
      <rPr>
        <sz val="10"/>
        <color rgb="FF000000"/>
        <rFont val="Arial"/>
      </rPr>
      <t xml:space="preserve">Overall, this sprint went smoothly. We completed the committed story and Hariharan Dhandapani successfully delivered a small stretch story  along with addressing production issues.
</t>
    </r>
    <r>
      <rPr>
        <b/>
        <sz val="10"/>
        <color rgb="FF000000"/>
        <rFont val="Arial"/>
      </rPr>
      <t xml:space="preserve">What Didn't go well: 
</t>
    </r>
    <r>
      <rPr>
        <sz val="10"/>
        <color rgb="FF000000"/>
        <rFont val="Arial"/>
      </rPr>
      <t xml:space="preserve"> N/A</t>
    </r>
  </si>
  <si>
    <t>MCS 26 Sprint 7</t>
  </si>
  <si>
    <t>1.The sprint was efficient and productive.
2.No blockers.</t>
  </si>
  <si>
    <t>1.Vaishnavi-Completed the story- Add support for Hyperlinks to Email.
2.Vaishnavi -Completed the story- Edison Report Layout Override - Additional Data Field Additions Needed.
3.Vaishnavi -Completed the story- Expand Temperature Log Records that are Required on Recipe.</t>
  </si>
  <si>
    <t xml:space="preserve">"Internal CRC - 4
External CRC -0
QA Defects -  0
Escaped Defects - 0 </t>
  </si>
  <si>
    <r>
      <rPr>
        <b/>
        <sz val="10"/>
        <color rgb="FF000000"/>
        <rFont val="Arial"/>
      </rPr>
      <t xml:space="preserve">What went well:
</t>
    </r>
    <r>
      <rPr>
        <sz val="10"/>
        <color rgb="FF000000"/>
        <rFont val="Arial"/>
      </rPr>
      <t xml:space="preserve">Overall, this sprint went smoothly. We completed the committed story.
</t>
    </r>
    <r>
      <rPr>
        <b/>
        <sz val="10"/>
        <color rgb="FF000000"/>
        <rFont val="Arial"/>
      </rPr>
      <t xml:space="preserve">What Didn't go well: 
</t>
    </r>
    <r>
      <rPr>
        <sz val="10"/>
        <color rgb="FF000000"/>
        <rFont val="Arial"/>
      </rPr>
      <t xml:space="preserve"> N/A</t>
    </r>
  </si>
  <si>
    <t>Hari - 
Vaishnavi - 
Florina - 1
Ganesh -1.5</t>
  </si>
  <si>
    <t>MCS 26 Sprint 8</t>
  </si>
  <si>
    <t>1.Sprint went smoothly with all committed work completed.
2.Hariharan Dhandapani delivered an additional stretch story.
3.No blockers.</t>
  </si>
  <si>
    <t>1.Hariharan -Completed the story- Add Permissions to Add/Remove Inventory Used for Production
2.Hariharan -Completed the story-Add Generic SunBucks/Summer EBT Notification.
3.Hariharan -Completed the story- Plugin - Add MenuPlanSequence Number to Dataset for Production Reports (Table, Long, Standard).</t>
  </si>
  <si>
    <t>"Internal CRC -3
External CRC -2
QA Defects -  0
Escaped Defects - 0 "</t>
  </si>
  <si>
    <r>
      <rPr>
        <b/>
        <sz val="10"/>
        <color rgb="FF000000"/>
        <rFont val="Arial"/>
      </rPr>
      <t xml:space="preserve">What went well:
</t>
    </r>
    <r>
      <rPr>
        <sz val="10"/>
        <color rgb="FF000000"/>
        <rFont val="Arial"/>
      </rPr>
      <t xml:space="preserve">Overall, this sprint went smoothly. We completed the committed story and Hariharan Dhandapani successfully delivered a small stretch 
</t>
    </r>
    <r>
      <rPr>
        <b/>
        <sz val="10"/>
        <color rgb="FF000000"/>
        <rFont val="Arial"/>
      </rPr>
      <t xml:space="preserve">What Didn't go well: 
</t>
    </r>
    <r>
      <rPr>
        <sz val="10"/>
        <color rgb="FF000000"/>
        <rFont val="Arial"/>
      </rPr>
      <t xml:space="preserve"> N/A</t>
    </r>
  </si>
  <si>
    <t>MCS 26 Sprint 9</t>
  </si>
  <si>
    <t>S.No</t>
  </si>
  <si>
    <t>Story/Defect ID</t>
  </si>
  <si>
    <t>Parent Story</t>
  </si>
  <si>
    <t>Developer</t>
  </si>
  <si>
    <t>Issue Type</t>
  </si>
  <si>
    <t xml:space="preserve">Issue Description </t>
  </si>
  <si>
    <t>Priority</t>
  </si>
  <si>
    <t>Defect Source</t>
  </si>
  <si>
    <t>Type</t>
  </si>
  <si>
    <t>Status</t>
  </si>
  <si>
    <t>Root Cause Category</t>
  </si>
  <si>
    <t>Comments</t>
  </si>
  <si>
    <t>Total Unplanned Leaves</t>
  </si>
  <si>
    <t>Resource Name</t>
  </si>
  <si>
    <t>Sprint Name</t>
  </si>
  <si>
    <t>Hariharan Dhandapani</t>
  </si>
  <si>
    <t>Vaishnavi Vinothkumar</t>
  </si>
  <si>
    <t>Florina Bharani Kumar</t>
  </si>
  <si>
    <t>Ganesh Vaidyanathan</t>
  </si>
  <si>
    <t>MCS 26 Sprint 2 (30-Jan-26 to 12-Feb-26)</t>
  </si>
  <si>
    <t>Vaishnavi was on leave between 4th and 12th February because of a family emergency.</t>
  </si>
  <si>
    <t>MCS 26 Sprint 3 (13-Feb-26 to 26-Feb-26)</t>
  </si>
  <si>
    <t>Florina was on leave on 23 February due to the passing of her uncle</t>
  </si>
  <si>
    <t>MCS 26 Sprint 4 (27-Feb-26 to 12-Mar-26)</t>
  </si>
  <si>
    <t>MCS 26 Sprint 5 (13-Mar-26 to 26-Mar-26)</t>
  </si>
  <si>
    <t>MCS 26 Sprint 6 (27-Mar-26 to 09-Apr-26)</t>
  </si>
  <si>
    <t>MCS 26 Sprint 6 (09-Apr-26 to 23-Apr-26 )</t>
  </si>
  <si>
    <t>Florina was on leave on 23rd Apr due to voting And Ganesh was on leave on 14th Apr(half day) and  20th Apr due to mother's health</t>
  </si>
  <si>
    <t>MCS 26 Sprint 6 (24-Apr-26 to 07-May-26 )</t>
  </si>
  <si>
    <t>Total</t>
  </si>
  <si>
    <t xml:space="preserve">Sprint </t>
  </si>
  <si>
    <t>Story ID/Defect ID</t>
  </si>
  <si>
    <t>Description</t>
  </si>
  <si>
    <t>Estimated(hrs/sp)</t>
  </si>
  <si>
    <t>Actual(hrs/sp)</t>
  </si>
  <si>
    <t>Actual Hours (Worklog)</t>
  </si>
  <si>
    <t>Dev Start Date</t>
  </si>
  <si>
    <t>Dev End Date</t>
  </si>
  <si>
    <t>Unit testing</t>
  </si>
  <si>
    <t>Peer Tested By</t>
  </si>
  <si>
    <t>Peer Tested Defects, if any</t>
  </si>
  <si>
    <t>Peer Reviewed By</t>
  </si>
  <si>
    <t>Peer Code Review Comments, if any</t>
  </si>
  <si>
    <t>PR Number/Link</t>
  </si>
  <si>
    <t>PR Created Date</t>
  </si>
  <si>
    <t>Reviewer 1</t>
  </si>
  <si>
    <t>PR Approved Date</t>
  </si>
  <si>
    <t>Code Review Comments, if any</t>
  </si>
  <si>
    <t>Reviewer 2</t>
  </si>
  <si>
    <t>Approved Date</t>
  </si>
  <si>
    <t>Code Review Comments, if any2</t>
  </si>
  <si>
    <t>Internal PO -POV Comments</t>
  </si>
  <si>
    <t>Client PO -POV Comments</t>
  </si>
  <si>
    <t>Column1</t>
  </si>
  <si>
    <t>Vaishnavi</t>
  </si>
  <si>
    <t>Safety Check in Franklin for MSA (Web)</t>
  </si>
  <si>
    <t>Story Ready For Testing</t>
  </si>
  <si>
    <t>https://dev.azure.com/heartlandschools/MCS/_git/Franklin/pullrequest/48851</t>
  </si>
  <si>
    <t>Hari</t>
  </si>
  <si>
    <t>Andrea</t>
  </si>
  <si>
    <t>Align Edison Fact Label with FDA Food Fact Label</t>
  </si>
  <si>
    <t>https://dev.azure.com/heartlandschools/MCS/_git/Edison/pullrequest/48965</t>
  </si>
  <si>
    <t>MCS 26 Sprint 9 Stretch</t>
  </si>
  <si>
    <t>Improve Handling of Incomplete In-Person Credit Card Transactions</t>
  </si>
  <si>
    <t>Story Being Developed</t>
  </si>
  <si>
    <t>Add Start/End Date to Price Contract in Item Usage Repo</t>
  </si>
  <si>
    <t>Story Peer Review</t>
  </si>
  <si>
    <t>https://dev.azure.com/heartlandschools/MCS/_git/Edison/pullrequest/49035</t>
  </si>
  <si>
    <t xml:space="preserve">Sort "orders available to receive" by Delivery Date	
</t>
  </si>
  <si>
    <t>Add Permissions to Add/Remove Inventory Used for Production</t>
  </si>
  <si>
    <t>Story Completed</t>
  </si>
  <si>
    <t>Done</t>
  </si>
  <si>
    <t>Ganesh</t>
  </si>
  <si>
    <t>https://dev.azure.com/heartlandschools/MCS/_git/Edison/pullrequest/48565?tracking_data=ew0KICAic291cmNlIjogIlNsYWNrUmVwb3NBcHAiLA0KICAic291cmNlX2V2ZW50X25hbWUiOiAiZ2l0LnB1bGxyZXF1ZXN0LmNyZWF0ZWQiDQp9</t>
  </si>
  <si>
    <t>MCS 26 Sprint 8 Stretch</t>
  </si>
  <si>
    <t>1. Change the button order .
2. Follow the existing validation and query format.
3. No need the bool datatype(sql) for Enum type.</t>
  </si>
  <si>
    <t xml:space="preserve"> Suggested a variable name</t>
  </si>
  <si>
    <t>MSA Client - Add Generic SunBucks/Summer EBT Notification</t>
  </si>
  <si>
    <t>https://dev.azure.com/heartlandschools/MCS/_git/MSAClient/pullrequest/48660</t>
  </si>
  <si>
    <t>Rudy</t>
  </si>
  <si>
    <t>Add MenuPlanSequence Number to Dataset for Production Reports (Table, Long, Standard)</t>
  </si>
  <si>
    <t>https://dev.azure.com/heartlandschools/MCS/_git/Edison/pullrequest/48823</t>
  </si>
  <si>
    <t xml:space="preserve">To add a space before parentheses.
</t>
  </si>
  <si>
    <t xml:space="preserve"> Add support for Hyperlinks to Email</t>
  </si>
  <si>
    <t>https://dev.azure.com/heartlandschools/MCS/_git/Franklin/pullrequest/47949</t>
  </si>
  <si>
    <t>Edison Report Layout Override - Additional Data Field Additions Needed</t>
  </si>
  <si>
    <t>https://dev.azure.com/heartlandschools/MCS/_git/Edison/pullrequest/48380</t>
  </si>
  <si>
    <t xml:space="preserve">1.Use the function intead of select query and avoid the unwanted code
</t>
  </si>
  <si>
    <t>Expand Temperature Log Records that are Required on Recipe</t>
  </si>
  <si>
    <t>https://dev.azure.com/heartlandschools/MCS/_git/Edison/pullrequest/48381</t>
  </si>
  <si>
    <t>1.Place it in a sorted order.
2.To follow the exsiting  same functionality.
3.To avoid unwanted automatically generated UI code.</t>
  </si>
  <si>
    <t>MCS 26 Sprint 7 Stretch</t>
  </si>
  <si>
    <t>Client - Add Generic SunBucks/Summer EBT Notification</t>
  </si>
  <si>
    <t>MCS 26 Sprint 6 Stretch</t>
  </si>
  <si>
    <t>1.Use ParserTemplate function and include nested tokens 2.Constructor  and reuse it during the lifetime of the object</t>
  </si>
  <si>
    <t xml:space="preserve">MCS 26 Sprint 6 </t>
  </si>
  <si>
    <t xml:space="preserve"> Add a new custom token for the Application Approval Result Status</t>
  </si>
  <si>
    <t>https://dev.azure.com/heartlandschools/MCS/_git/Franklin/pullrequest/47906</t>
  </si>
  <si>
    <t>SunBucks &amp; Summer EBT Printable Notification Letter</t>
  </si>
  <si>
    <t>https://dev.azure.com/heartlandschools/MCS/_git/MSAClient/pullrequest/48234</t>
  </si>
  <si>
    <t xml:space="preserve"> Uuse var instead of string </t>
  </si>
  <si>
    <t>Update Receiving Screen to Prioritize Vendor Item Number</t>
  </si>
  <si>
    <t>https://dev.azure.com/heartlandschools/MCS/_git/Edison/pullrequest/48247</t>
  </si>
  <si>
    <t>To set the propertie name.</t>
  </si>
  <si>
    <t>Product Owner - Verify</t>
  </si>
  <si>
    <t>SRX28855</t>
  </si>
  <si>
    <t>Georgia Plugin DE0118 report error after Newton 26.3 release</t>
  </si>
  <si>
    <t>https://dev.azure.com/heartlandschools/MCS/_git/Newton/pullrequest/48249</t>
  </si>
  <si>
    <t>Defect</t>
  </si>
  <si>
    <t>Benefits Explanation Letter for CEP Schools Needs to Show Status From Processed Application</t>
  </si>
  <si>
    <t>Minor</t>
  </si>
  <si>
    <t>Manual</t>
  </si>
  <si>
    <t>External</t>
  </si>
  <si>
    <t>Existing Issue</t>
  </si>
  <si>
    <t>Production Report Duplicating Discarded</t>
  </si>
  <si>
    <t>Suggested to enough the one new line for sql query</t>
  </si>
  <si>
    <t>MCS 26 Sprint 5 Stretch</t>
  </si>
  <si>
    <t xml:space="preserve">1.Remove inline comments. 2. Call the reference directly instead of importing. 3.Replace separately and Avoid Regex . </t>
  </si>
  <si>
    <t>Create a reusable method for repeated functions.</t>
  </si>
  <si>
    <t>Done With POV.</t>
  </si>
  <si>
    <t xml:space="preserve"> Federal Edit Check - Flag when Attendance &lt; total claim</t>
  </si>
  <si>
    <t>https://dev.azure.com/heartlandschools/MCS/_git/Newton/pullrequest/47592</t>
  </si>
  <si>
    <t>MCS - FR - Add a new custom token for the Application Approval Result Status</t>
  </si>
  <si>
    <t>Avoid DB call and Include description.</t>
  </si>
  <si>
    <t>The analysis took longer because the changes were made about 15 years ago, and it took extra time to get the functionality working. They asked for a second round POV.</t>
  </si>
  <si>
    <t>Defect Being Fixed</t>
  </si>
  <si>
    <t>The defect was taken mid‑sprint. The implementation was  completed, and dev testing is in progress.</t>
  </si>
  <si>
    <t xml:space="preserve">Atlanta Report Request Built off of Record of Attendance Report	
</t>
  </si>
  <si>
    <t>https://dev.azure.com/heartlandschools/MCS/_git/Newton/pullrequest/47309</t>
  </si>
  <si>
    <t>Buy American Tracking Report</t>
  </si>
  <si>
    <t>https://dev.azure.com/heartlandschools/MCS/_git/Edison/pullrequest/47308</t>
  </si>
  <si>
    <t>Current sprint focuses only on testing.</t>
  </si>
  <si>
    <t>MCS 26 Sprint 4 Stretch</t>
  </si>
  <si>
    <t>Done With POV,  Created PR</t>
  </si>
  <si>
    <t>Story Being Tested</t>
  </si>
  <si>
    <t>The development work has been completed, and we are now waiting for the Product Owner to verify and provide feedback before moving forward</t>
  </si>
  <si>
    <t>Log File is Almost 200 gig</t>
  </si>
  <si>
    <t>Defect Fixed</t>
  </si>
  <si>
    <t>Fix sorting in Allergen Reports</t>
  </si>
  <si>
    <t>Follow the correct boolean format</t>
  </si>
  <si>
    <t>https://dev.azure.com/heartlandschools/MCS/_git/Edison/pullrequest/47359</t>
  </si>
  <si>
    <t>MCS 26 Sprint 3 Stretch</t>
  </si>
  <si>
    <t>Apply USDA Feedback to Meal Planning Reports</t>
  </si>
  <si>
    <t>1.Handle the repeated code in a common way.
2. Avoid Margins  and use same verson for report UI.
3. Use common functions for repeated condition.</t>
  </si>
  <si>
    <t>https://dev.azure.com/heartlandschools/MCS/_git/Edison/pullrequest/46873</t>
  </si>
  <si>
    <t>Suggested variable name</t>
  </si>
  <si>
    <t>Current sprint focuses only on testing. The Testing Team has not yet begun actual test execution. they have only started preparing test cases and have been engaged on another story.</t>
  </si>
  <si>
    <t>Enable SmartSense Integration in System Settings</t>
  </si>
  <si>
    <t>https://dev.azure.com/heartlandschools/MCS/_git/Edison/pullrequest/47442</t>
  </si>
  <si>
    <t>Plugin - Generic ERP Export SFTP support</t>
  </si>
  <si>
    <t>https://dev.azure.com/heartlandschools/MCS/_git/Newton/pullrequest/47462</t>
  </si>
  <si>
    <t>Mitigation Plan</t>
  </si>
  <si>
    <t>MCS 26 Sprint  2</t>
  </si>
  <si>
    <t>Checklists Visibility Settings</t>
  </si>
  <si>
    <t>https://dev.azure.com/heartlandschools/MCS/_git/Edison/pullrequest/45228</t>
  </si>
  <si>
    <t>Development was completed in Sprint 22.The current sprint focuses only on testing</t>
  </si>
  <si>
    <t>MCS 26 Sprint 2 Stretch</t>
  </si>
  <si>
    <t>Pre-POV completed.  After internal discussion with Hari, overall implementation has been modified and work is ongoing.</t>
  </si>
  <si>
    <t xml:space="preserve">MCS 26 Sprint  2 </t>
  </si>
  <si>
    <t>Import Price Contract Update - Append and Inactivate</t>
  </si>
  <si>
    <t>POV Completed and Raised PR. Testing is in progress. As we have only one QA for Internal and External Development teams we are facing teating Backlogs for some of the tickts wheich we have completed the development</t>
  </si>
  <si>
    <t>Previously, our mitigation plan involved limiting each ticket to only UI and backend development tasks, since we already had a QA backlog. However, with the recent influx of client-driven enhancements, we have adjusted our approach by prioritizing testing efforts to focus on the most critical tasks required for each sprint.</t>
  </si>
  <si>
    <t>MCS 26 Sprint  2 Stretch</t>
  </si>
  <si>
    <t>Development is complete, awaiting POV feedback.</t>
  </si>
  <si>
    <t xml:space="preserve">MCS 26 Sprint  1 </t>
  </si>
  <si>
    <r>
      <rPr>
        <sz val="10"/>
        <color rgb="FF000000"/>
        <rFont val="Arial"/>
        <scheme val="minor"/>
      </rPr>
      <t xml:space="preserve">According to the given acceptance criteria, development was completed. During the POV, several modifications and enhancements were raised by the client, and we are currently addressing these in the ongoing sprint.
</t>
    </r>
    <r>
      <rPr>
        <b/>
        <sz val="10"/>
        <color rgb="FF000000"/>
        <rFont val="Arial"/>
        <scheme val="minor"/>
      </rPr>
      <t>I would also like to highlight a concern</t>
    </r>
    <r>
      <rPr>
        <sz val="10"/>
        <color rgb="FF000000"/>
        <rFont val="Arial"/>
        <scheme val="minor"/>
      </rPr>
      <t>: a few bouncebacks were raised, and upon analysis, we found that they were actually earlier defects. However, since the client preferred not to log them as defects, we addressed them as bouncebacks. While we have resolved the issues, handling them in this way can inadvertently reflect on developer quality. I wanted to make a note of this so that we can ensure proper categorization going forward.</t>
    </r>
  </si>
  <si>
    <t>To avoid similar rework in the future, we will ensure that clear and complete acceptance criteria are obtained from the client during planning. Additionally, tickets will be thoroughly analyzed before development begins, so that scope and expectations are aligned upfront.</t>
  </si>
  <si>
    <t>MCS 26 Sprint  1 Stretch</t>
  </si>
  <si>
    <t>I would also like to highlight a concern: a few bouncebacks were raised, and upon analysis, we found that they were actually earlier defects. However, since the client preferred not to log them as defects, we addressed them as bouncebacks. While we have resolved the issues, handling them in this way can inadvertently reflect on developer quality. I wanted to make a note of this so that we can ensure proper categorization going forward.</t>
  </si>
  <si>
    <t>MCS - ED - Import Price Contract Update - Append and Inactivate</t>
  </si>
  <si>
    <t>Development for this story was completed in Sprint 25. However, since we had a number of high‑priority stories that needed to be pushed into production during the current sprint, the testing team focused on those items to ensure timely delivery. As a result, this story has been scheduled for completion in the next sprint.</t>
  </si>
  <si>
    <t>Going forward, we will factor in QA team availability when planning tickets and align development tasks accordingly. This will ensure that testing capacity is balanced with development output, reducing backlog and maintaining quality standards.</t>
  </si>
  <si>
    <t>Add Buy American exception dropdown in Item-Specifics</t>
  </si>
  <si>
    <t>1.Avoid the unwanted null check.
2.Follow the existing standard for writing the upgrade queries.
3.Verify the case for the description string and move the same to the localization
4.Adjust the spacing as given for other properties.
5.Use the enum type value while initialize the property value.</t>
  </si>
  <si>
    <t>https://dev.azure.com/heartlandschools/MCS/_git/Edison/pullrequest/46577?path=%2FForms%2FFormMaintItem.Designer.cs&amp;_a=files</t>
  </si>
  <si>
    <t>Add Support for "Bulk Production" preference to the checklist</t>
  </si>
  <si>
    <t>https://dev.azure.com/heartlandschools/MCS/_git/Edison/pullrequest/46778</t>
  </si>
  <si>
    <t xml:space="preserve">Completed POV, submitted the PR, and now working through the review feedback.
</t>
  </si>
  <si>
    <t>Plugin - Add Support for Non-Reimbursable Snack to GA Claim Export</t>
  </si>
  <si>
    <t xml:space="preserve">To update the prefix  format for numericode </t>
  </si>
  <si>
    <t>https://dev.azure.com/heartlandschools/MCS/_git/Newton/pullrequest/46857</t>
  </si>
  <si>
    <t>Patric</t>
  </si>
  <si>
    <t>Dev Testing only</t>
  </si>
  <si>
    <t xml:space="preserve">MCS 25 Sprint  25 </t>
  </si>
  <si>
    <t>Development was completed in the sprint 22; the current sprint focuses only on testing, but small ui implemention updated for Weekly  format</t>
  </si>
  <si>
    <t>MSA (web) - Link Privacy Statement in T&amp;C's</t>
  </si>
  <si>
    <t>https://dev.azure.com/heartlandschools/MCS/_git/MySchoolApps/pullrequest/46014</t>
  </si>
  <si>
    <t>The current sprint focuses only on testing.</t>
  </si>
  <si>
    <t>Completed Pre-POV. After internal discussion with Hari, overall implementation has been modified and work is ongoing.</t>
  </si>
  <si>
    <t>MCS 25 Sprint  25 Stretch</t>
  </si>
  <si>
    <t xml:space="preserve"> Update Customer support link</t>
  </si>
  <si>
    <t>https://dev.azure.com/heartlandschools/MCS/_git/MCSTechWeb/pullrequest/46373</t>
  </si>
  <si>
    <t>Completed POV and raised PR; currently addressing internal review comments.</t>
  </si>
  <si>
    <t>MCS 25 Sprint  24</t>
  </si>
  <si>
    <t>Add support for District Tags</t>
  </si>
  <si>
    <t>https://dev.azure.com/heartlandschools/MCS/_git/Nebulizer/pullrequest/44723</t>
  </si>
  <si>
    <t>Development was completed in the last sprint; the current sprint focuses only on testing</t>
  </si>
  <si>
    <t xml:space="preserve">MCS 25 Sprint  24 </t>
  </si>
  <si>
    <t>Development was completed in the sprint 22; the current sprint focuses only on testing</t>
  </si>
  <si>
    <t>Avoid the inline style and Rename the variable</t>
  </si>
  <si>
    <t>We got 2  bounce backs from QA team.
1. The first bounce back was related to firewall. For debugging it I changed some code. Patrick later told us it was a firewall issue and has asked Hari to coordinate with the IT team. I have then reverted the changes made.
2. The second bounce back was related to URL validation. Here Patrick advised that new URL() would be sufficient and asked me to use.</t>
  </si>
  <si>
    <t>Plugin - Implement Generic ERP Export</t>
  </si>
  <si>
    <t>https://dev.azure.com/heartlandschools/MCS/_git/Newton/pullrequest/46071</t>
  </si>
  <si>
    <t>Patrick</t>
  </si>
  <si>
    <t>MCS 25 Sprint  24 Stretch</t>
  </si>
  <si>
    <t xml:space="preserve">51034	</t>
  </si>
  <si>
    <t>Lee County PSD Export (Revert Changes)</t>
  </si>
  <si>
    <t>https://dev.azure.com/heartlandschools/MCS/_git/Newton/pullrequest/46087</t>
  </si>
  <si>
    <t>After discussion with Josh, the requirement has changed.</t>
  </si>
  <si>
    <t xml:space="preserve">SRX28622 </t>
  </si>
  <si>
    <t>Cannot print request for bid quote bid period</t>
  </si>
  <si>
    <t xml:space="preserve">MCS 25 Sprint  23 </t>
  </si>
  <si>
    <t>Plugin - CCSD Claim Plugin Update Needed</t>
  </si>
  <si>
    <t>MCS 25 Sprint  23</t>
  </si>
  <si>
    <t>MCS 25 Sprint  23 Stretch</t>
  </si>
  <si>
    <t>Done with expected functionality.</t>
  </si>
  <si>
    <t xml:space="preserve"> Error saving new bid analysis group created as a copy of another	
</t>
  </si>
  <si>
    <t>Production Report Numbers are Not Correct</t>
  </si>
  <si>
    <t>Andrea suggested adding code review comments to make the code more readable, improve CTE functionality, and rename it</t>
  </si>
  <si>
    <t>MCS 25 Sprint  22</t>
  </si>
  <si>
    <t xml:space="preserve">Completed 1 Bounceback tickets and moved to testing </t>
  </si>
  <si>
    <t>Prevent Managers from Zeroing out Production Quantities</t>
  </si>
  <si>
    <t>https://dev.azure.com/heartlandschools/MCS/_git/Edison/pullrequest/44956</t>
  </si>
  <si>
    <t>MCS 25 Sprint  22 Stretch</t>
  </si>
  <si>
    <t>1.To avoid condtion checks repeat across lines.
2.Replace tuple return with bool + out parameter.
3.Consider renaming numericUpDownOffsetDays_KeyUp to match the control name
4.Bool Variable(status) rename like "IsOffsetEnabled".
5.Consider rewriting for clarity code</t>
  </si>
  <si>
    <t xml:space="preserve"> 1.Use just nullable OffsetDays and remove isOffsetEnabled.
2.Use schema and CamelCase for column name.
3.Need to implement the Import functionality.
4.Don't stop the timer. Keep it refreshing the checklist.
5.Call refreshTimer.Stop() when Tick is triggered and refreshTimer.Start() after new Interval is set
</t>
  </si>
  <si>
    <t>The AC was modified during PR, then moved to development, completed, and subsequently transitioned to testing.</t>
  </si>
  <si>
    <t xml:space="preserve">MCS 25 Sprint  22 </t>
  </si>
  <si>
    <t xml:space="preserve">Improve Handling of Unconfirmed/Canceled In-Person Credit Card Transactions	</t>
  </si>
  <si>
    <t>https://dev.azure.com/heartlandschools/MCS/_git/Newton/pullrequest/45510</t>
  </si>
  <si>
    <t>Defect Peer Review</t>
  </si>
  <si>
    <t>MCS 25 Sprint  21</t>
  </si>
  <si>
    <t>MCS 25 Sprint  21 Stretch</t>
  </si>
  <si>
    <t xml:space="preserve">Cherry Creek Production Report Change	</t>
  </si>
  <si>
    <t>https://dev.azure.com/heartlandschools/MCS/_git/Edison/pullrequest/45268</t>
  </si>
  <si>
    <t>MCS 25 Sprint  20</t>
  </si>
  <si>
    <t>Follow the correct styling format.
Don't not expose the ID in the throw. Just Throw the message.
use dbLib.CSqlList.
Inconsistent success feedback .
Avoid multiple TryGetValue calls per row and db call;
Avoid Null risk iterating and Duplicate district grouping logic
To handles the permission separately for TagMaintenance.
Remove the ',' at the end.
Potential KeyNotFound in cache.</t>
  </si>
  <si>
    <t>Resolved PR Comments and moved to testing.</t>
  </si>
  <si>
    <t>MCS 25 Sprint  20 Stretch</t>
  </si>
  <si>
    <t>use var more often in the future</t>
  </si>
  <si>
    <t>Had a discussion with Josh and vendor. Added a new requirement and updated the AC. Development has started based on the changes.</t>
  </si>
  <si>
    <t>Add Sorting for Allergen Filter in Item Allergen Report</t>
  </si>
  <si>
    <t>https://dev.azure.com/heartlandschools/MCS/_git/Edison/pullrequest/44947</t>
  </si>
  <si>
    <t xml:space="preserve">
Line Details Not Sorting Properly</t>
  </si>
  <si>
    <t xml:space="preserve"> Production Report Numbers are Not Correct</t>
  </si>
  <si>
    <t>Defect Needs More Info</t>
  </si>
  <si>
    <t>Discussed the defect with Josh, Ganesh, and Hari. Based on the conversation, the defect status was updated to "Need more information" for further clarification.</t>
  </si>
  <si>
    <t>MCS 25 Sprint  19 Stretch</t>
  </si>
  <si>
    <t>Remove the Comma, and Group the permissions and add it as one.</t>
  </si>
  <si>
    <t>Added new requirements to the pre-POV phase and removed certain requirements from the POV and then created PR</t>
  </si>
  <si>
    <t>Development completed. Waiting for POV</t>
  </si>
  <si>
    <t>MCS 25 Sprint  19</t>
  </si>
  <si>
    <t xml:space="preserve">
Item Importer change detection not recognizing allergen changes</t>
  </si>
  <si>
    <t>MCS 25 Sprint  18</t>
  </si>
  <si>
    <t>LAUSD Production Record Enhancement</t>
  </si>
  <si>
    <t>https://dev.azure.com/heartlandschools/MCS/_git/Edison/pullrequest/44295?_a=commits&amp;path=%2FExternalPlugins%2FReportDesigner%2FReportDesigner.csproj</t>
  </si>
  <si>
    <t>use &lt;&gt; 0 instead of !=</t>
  </si>
  <si>
    <t>MCS 25 Sprint  18 Stretch</t>
  </si>
  <si>
    <t>MCS - MCSTech - Add SQL Version to District Details Report</t>
  </si>
  <si>
    <t xml:space="preserve">Avoid more parameters for the helper methods and Do not initialize the object, get the version using property
</t>
  </si>
  <si>
    <t>Newton:
https://dev.azure.com/heartlandschools/MCS/_git/Newton/pullrequest/44491?path=/Helpers.cs
MCSTechWeb:
https://dev.azure.com/heartlandschools/MCS/_git/MCSTechWeb/pullrequest/44490</t>
  </si>
  <si>
    <t>MCS - ED - Allow overwriting of default Captions and Tool Tips</t>
  </si>
  <si>
    <t>https://dev.azure.com/heartlandschools/MCS/_git/Edison/pullrequest/43356</t>
  </si>
  <si>
    <t xml:space="preserve">MCS - POS - Plugin - City Paid Meals and Export to SAP	</t>
  </si>
  <si>
    <t>https://dev.azure.com/heartlandschools/MCS/_git/Newton/pullrequest/44482</t>
  </si>
  <si>
    <t>Defect Ready For Testing</t>
  </si>
  <si>
    <t>https://dev.azure.com/heartlandschools/MCS/_git/Edison/pullrequest/44350</t>
  </si>
  <si>
    <t>MCS 25 Sprint  17</t>
  </si>
  <si>
    <t>MCS - DC - Add SFTP functionality to SIS import using generic text file</t>
  </si>
  <si>
    <t>https://dev.azure.com/heartlandschools/MCS/_git/Datacenter/pullrequest/43923</t>
  </si>
  <si>
    <t>Development completed, Waiting for PR</t>
  </si>
  <si>
    <t>Initially The story is currently on hold pending additional information. And also I have  a blocker to run the report application.</t>
  </si>
  <si>
    <t>Completed development and POV. Waiting for PR Testing</t>
  </si>
  <si>
    <t>Add new bid group as a copy of existing bid group</t>
  </si>
  <si>
    <t>https://dev.azure.com/heartlandschools/MCS/_git/Edison/pullrequest/43914</t>
  </si>
  <si>
    <t>To use Var type instead of ROW</t>
  </si>
  <si>
    <t>Completed development and POV. Waiting for PR</t>
  </si>
  <si>
    <t>Shriveni Baskaran</t>
  </si>
  <si>
    <t>MCS - ED - Add Support for Added Sugars Analysis</t>
  </si>
  <si>
    <t>Testing passed and completed</t>
  </si>
  <si>
    <t>MCS 25 Sprint  17-Strech</t>
  </si>
  <si>
    <t xml:space="preserve"> MCS-ED - Plugin - Custom Report Changes (additional) for Elk Grove</t>
  </si>
  <si>
    <t>Dev Testing completed</t>
  </si>
  <si>
    <t>MCS - Plugin - Apply mapping changes to Peoplesoft Export</t>
  </si>
  <si>
    <t>MCS - FR - Plugin - Add an LaSIDs Export File to the Louisiana Plugin</t>
  </si>
  <si>
    <t xml:space="preserve">MCS - DC - Improve SFTP Support for SIS Import	
</t>
  </si>
  <si>
    <t>MCS 25 Sprint  16</t>
  </si>
  <si>
    <t>The story is currently on hold pending additional information. We're unable to move forward without the required inputs</t>
  </si>
  <si>
    <t>Inventory On Hand is showing a parameter window</t>
  </si>
  <si>
    <t>https://dev.azure.com/heartlandschools/MCS/_git/Edison/pullrequest/43689</t>
  </si>
  <si>
    <t>MCS 25 Sprint  16 Strech</t>
  </si>
  <si>
    <t>Expose these properties as protected and Change naming conventions</t>
  </si>
  <si>
    <t>Had several discussions for implementation, updated the code, and resolved all comments.</t>
  </si>
  <si>
    <t>MCS - POS - Plugin - Apply mapping changes to PeopleSoft export</t>
  </si>
  <si>
    <t>https://dev.azure.com/heartlandschools/MCS/_git/Newton/pullrequest/43822</t>
  </si>
  <si>
    <t>MCS 25 Sprint  15</t>
  </si>
  <si>
    <t>1.To change the variable name. 2.To change the method name. 3.To remove the newline 4.To use the dictionary instead of a list. 5.</t>
  </si>
  <si>
    <t>MCS - Cloud - Add Support for kc_idp_hint parameter in MSB SSO Integration</t>
  </si>
  <si>
    <t>Access the hint through the Settings property</t>
  </si>
  <si>
    <t>https://dev.azure.com/heartlandschools/MCS/_git/Nebulizer/pullrequest/43662</t>
  </si>
  <si>
    <t>We are blocked in last stage on dev testing and connected with Patrick and resolved, and then done with dev testing. Finally completed the POV.</t>
  </si>
  <si>
    <t>Dev testing only</t>
  </si>
  <si>
    <t>POS - Users can skip POS batches even with the Toggle/Skip permission set to None</t>
  </si>
  <si>
    <t>https://dev.azure.com/heartlandschools/MCS/_git/Newton/pullrequest/43508</t>
  </si>
  <si>
    <t>Andrea </t>
  </si>
  <si>
    <t>MCS 25 Sprint  15 Strech</t>
  </si>
  <si>
    <t>Completed  development and POV. Created Draft PR</t>
  </si>
  <si>
    <t>Development completed, dev testing is in progress</t>
  </si>
  <si>
    <t>MCS 25 - Sprint 14</t>
  </si>
  <si>
    <t>MCS - ED - Custom Report Changes for Elk Grove</t>
  </si>
  <si>
    <t>Harihara Dhandapani</t>
  </si>
  <si>
    <t>https://heartlandschools.visualstudio.com/MCS/_git/Edison/pullrequest/43311</t>
  </si>
  <si>
    <t>HariHara Dhandapani</t>
  </si>
  <si>
    <t>Update script xml changes to be done</t>
  </si>
  <si>
    <t>Rudolf Svaby</t>
  </si>
  <si>
    <t>LeftoversReceived] and [LeftoversDiscarded] have their special purpose which is same all over the production reports. Keeping the same name and replacing  their logic is bad practice</t>
  </si>
  <si>
    <t>Implementation modified to create a new pluggin for ElkGrove, added ElkGrove Production Report, created a new PR, and approved by Hari.                                12-7-25 Rudy approved PR Aand build released to Josh.</t>
  </si>
  <si>
    <t xml:space="preserve">MCS 25 - Sprint 14 </t>
  </si>
  <si>
    <t>17/16/2025</t>
  </si>
  <si>
    <t xml:space="preserve">1.To avoid the optional  and ref parameter.
2.To change the method name. </t>
  </si>
  <si>
    <t>1.To access to member variables .2.No need to make base class Action in the derived classes.3.Implement a solution for ShowSetupScreen on base class. 4.Create common variable on Action base class.</t>
  </si>
  <si>
    <t>Development And  POV(15/07/25) Completed. Working on review comments</t>
  </si>
  <si>
    <t>In Progress</t>
  </si>
  <si>
    <t>Initially faced some issues with the dev setup based on the steps shared by Andrea. After checking with him, he confirmed that not all steps are needed as it's specific to the NublizerWeb App/. Then completed the development. While doing dev testing using the steps shared by Patrick, but the expected scenarios not work. Discussed with Adrea, but the issue still exists. We have  informed Ramu and will proceed based on his response</t>
  </si>
  <si>
    <t>Hari/Shriveni Baskaran[Testing]</t>
  </si>
  <si>
    <t>MCS - ED - Add ability to schedule sending orders to vendor</t>
  </si>
  <si>
    <t>Completed test case exeution, and it passed.</t>
  </si>
  <si>
    <t>MCS 25 - Sprint 14 Strech</t>
  </si>
  <si>
    <t>MCS - ED - Create LAUSD Production Plugin</t>
  </si>
  <si>
    <t>Rajith</t>
  </si>
  <si>
    <t>https://dev.azure.com/heartlandschools/MCS/_git/Edison/pullrequest/43285</t>
  </si>
  <si>
    <t xml:space="preserve">System - Alert for SQL Version older than 2016	</t>
  </si>
  <si>
    <t>Dev Testing Only</t>
  </si>
  <si>
    <t xml:space="preserve">
MCS - POS - Update CSUSA Plugin for Account Balance Adjustments Export	
</t>
  </si>
  <si>
    <t>NIl</t>
  </si>
  <si>
    <t>Export has been handed over to josh, upon his confirmation closing this story.</t>
  </si>
  <si>
    <t>MCS - ED - Product Expiration system defined report-Scheduled Job Parameters are not saving</t>
  </si>
  <si>
    <t>https://dev.azure.com/heartlandschools/MCS/_git/Edison/pullrequest/42977</t>
  </si>
  <si>
    <t>Development , POV and Peer review completed on last sprint.Defect move to next sprint.</t>
  </si>
  <si>
    <t>MCS 25 Sprint  14 Stretch</t>
  </si>
  <si>
    <t xml:space="preserve">MCS - ED - Product Expiration system defined report-Scheduled Job Parameters are not saving	
</t>
  </si>
  <si>
    <t>MCS 25 - Sprint 13</t>
  </si>
  <si>
    <t>vaishnavi</t>
  </si>
  <si>
    <t xml:space="preserve">MCS - ED - Add Permissions for Ad-Hoc Inventory (PR - Billable)	
</t>
  </si>
  <si>
    <t>https://dev.azure.com/heartlandschools/MCS/_git/Edison/pullrequest/42494</t>
  </si>
  <si>
    <t>Rudy has suggested to ignore cosmetic issues</t>
  </si>
  <si>
    <t>1.naming conventions to be followed, also 2.passing a copy of one datatable need to changed.</t>
  </si>
  <si>
    <t xml:space="preserve">01/7/25 - POV video shared with Josh and Ashley, yet to be verified.                                                         02/7/25 - no change in status                                          03/7/25 - POV verified by Josh - can be closed and moved to district for testing                                                                 </t>
  </si>
  <si>
    <t>Hariharan/Shriveni[Testing]</t>
  </si>
  <si>
    <t xml:space="preserve">MCS - POS - Apply security changes to Email for Permissive TLS	
</t>
  </si>
  <si>
    <t>https://dev.azure.com/heartlandschools/MCS/_git/Newton/pullrequest/42735</t>
  </si>
  <si>
    <t>01/7/25 - Both Franklin, and Newton completed - but many test cases failed, should check with Milan.                   02/7/25 - checked with Milan, Milan corrected the test cases and my settings, I completed retest for Franklin, all TC succeeded. 03/7/25 - Milan marked this story completed</t>
  </si>
  <si>
    <t>MCS Scrub Scripts Update - 2</t>
  </si>
  <si>
    <t>Edison: https://dev.azure.com/heartlandschools/MCS/_git/Edison/pullrequest/43094?path=/Database/UpgradeDatabase.cs
Franklin: https://dev.azure.com/heartlandschools/MCS/_git/Franklin/pullrequest/43095
Datacenter:https://dev.azure.com/heartlandschools/MCS/_git/Datacenter/pullrequest/43093
MSA Client: https://dev.azure.com/heartlandschools/MCS/_git/MSAClient/pullrequest/43096
MCS Tech: https://dev.azure.com/heartlandschools/MCS/_git/MCSTech/pullrequest/43097</t>
  </si>
  <si>
    <t>MCS 25 - Sprint 13 Strech</t>
  </si>
  <si>
    <t>During development, clarified a few points with Josh and made the necessary changes. Functionality has been implemented and I will provide the POV.</t>
  </si>
  <si>
    <t>Hariharan</t>
  </si>
  <si>
    <t>MCS - POS - Account Balances Affecting Adjustments Export</t>
  </si>
  <si>
    <t xml:space="preserve"> Only DEV testing .</t>
  </si>
  <si>
    <t>MCS 25 Sprint  13 Stretch</t>
  </si>
  <si>
    <t xml:space="preserve">MCS 25 - Sprint 12 </t>
  </si>
  <si>
    <t>MCS - ED - Cherry Creek Production report plugin modification</t>
  </si>
  <si>
    <t>https://dev.azure.com/heartlandschools/MCS/_git/Edison/pullrequest/42899</t>
  </si>
  <si>
    <t>Client Requested to Change the Label Name from "Meal Comments" to "User"</t>
  </si>
  <si>
    <t>Plugin Build delivered to the Josh, to hanover to the Customer.</t>
  </si>
  <si>
    <t>MCS - Scrub Scripts update</t>
  </si>
  <si>
    <t>To add the duplicate name instead of actual name</t>
  </si>
  <si>
    <t xml:space="preserve">https://dev.azure.com/heartlandschools/MCS/_git/Newton/pullrequest/42882
https://dev.azure.com/heartlandschools/MCS/_git/MCSTech/pullrequest/42883
Franklin:https://dev.azure.com/heartlandschools/MCS/_git/Franklin/pullrequest/42881
</t>
  </si>
  <si>
    <t>1.Instead of dbLib.CSql use dbLib.CSqlList
2.This is a verbatim text, do not use \n     3.To change the email format for school table</t>
  </si>
  <si>
    <t>.1.Handle the single function instead of two function
2. Remove the new  line 
3. Remove the "\n"</t>
  </si>
  <si>
    <t>Prepared the documentation for the upgrade scripts functionality and shared it with Josh and Ganesh for review. After their verification, I submitted the development code for peer review and subsequently resolved the review comments.</t>
  </si>
  <si>
    <t>Completed first four reqirements from document.</t>
  </si>
  <si>
    <t>Currently In  Testing Phase, if not completed will carryforwarded to the next sprint with new estimates</t>
  </si>
  <si>
    <t>MSA (Web) - Bootstrap/WCAG - Admin Portal Testing</t>
  </si>
  <si>
    <t>Testing completed.</t>
  </si>
  <si>
    <t>MCS 25 - Sprint 12 Strech</t>
  </si>
  <si>
    <t xml:space="preserve">MCS - System - Update Old Version of SQL Alert to SQL 2014	
</t>
  </si>
  <si>
    <t>https://dev.azure.com/heartlandschools/MCS/_git/Newton/pullrequest/42925
https://dev.azure.com/heartlandschools/MCS/_git/Franklin/pullrequest/42926
https://dev.azure.com/heartlandschools/MCS/_git/MSAClient/pullrequest/42924
https://dev.azure.com/heartlandschools/MCS/_git/Edison/pullrequest/42927</t>
  </si>
  <si>
    <t>Story Completed and only DEV testing is enough.</t>
  </si>
  <si>
    <t>There was a delay in resolving issue 24244 as it was difficult to find the root cause.
Spent more time in analysis and debugging.
Once the root cause was identified, the fix was implemented quickly.</t>
  </si>
  <si>
    <t>MCS 25 Sprint  12 Stretch</t>
  </si>
  <si>
    <t>MCS 25 - Sprint 11</t>
  </si>
  <si>
    <t xml:space="preserve">MCS -- ED - Add Permissions for Ad-Hoc Inventory (PR - Billable)	
</t>
  </si>
  <si>
    <t>Builder class recommandation</t>
  </si>
  <si>
    <t>https://dev.azure.com/heartlandschools/MCS/_git/Edison/pullrequest/42423</t>
  </si>
  <si>
    <t>Mike</t>
  </si>
  <si>
    <t>Testing is still pending. Carryforwarded to the next sprint</t>
  </si>
  <si>
    <t>MSA (Web) - Bootstrap/WCAG - Parent Site Testing</t>
  </si>
  <si>
    <t>I have completed testing for Chrome, Ipad and Iphone 15 configurations. All test cases passed.</t>
  </si>
  <si>
    <t>https://dev.azure.com/heartlandschools/MCS/_git/Newton/pullrequest/42524</t>
  </si>
  <si>
    <t>Testing suspended - story moved to development.</t>
  </si>
  <si>
    <t>MCS 25 - Sprint 11 Stretch</t>
  </si>
  <si>
    <t>Additional time was required for analysis and to run application.</t>
  </si>
  <si>
    <t>Shriveni Baskaran/vaishnavi</t>
  </si>
  <si>
    <t xml:space="preserve">MCS - ED - Import Price Contract Update - Conflict resolution	
</t>
  </si>
  <si>
    <t>Started the development work , but I encountered  few doubts during the initial phase, which I discussed with Ganesh. He informed me that I have the same doubts..one more refinement meeting is pending so we will check. As a result, the client has currently put the story on hold.</t>
  </si>
  <si>
    <t>MCS 25 - Sprint 10 Stretch</t>
  </si>
  <si>
    <t>N/A</t>
  </si>
  <si>
    <t>New scenario added for upgrading db and creating new db</t>
  </si>
  <si>
    <t>The development work was completed. During the development testing phase, a few blockers were encountered, which impacted progress. The initial POV was also completed, however, during the recent POV meeting, some new changes were identified. These changes were developed</t>
  </si>
  <si>
    <t xml:space="preserve">MCS - ED - Add ability to schedule sending orders to vendor	
</t>
  </si>
  <si>
    <t>DEV is completed, Waiting for Josh to verify the Feature. Once done will raise a PR and move it forward for testing.</t>
  </si>
  <si>
    <t>Shriveni</t>
  </si>
  <si>
    <t>MCS 25 Sprint  10</t>
  </si>
  <si>
    <t>MCS - POS - User-Defined Report is Truncating Generic SQL Queries - Newton</t>
  </si>
  <si>
    <t>Defect was tested and fixed.</t>
  </si>
  <si>
    <t>MCS - POS - User-Defined Report is Truncating Generic SQL Queries -Edison</t>
  </si>
  <si>
    <t>MCS25 - Sprint 9 Stretch</t>
  </si>
  <si>
    <t>MSA(Web) - Bootstrap/WCAG - Admin Portal Testing</t>
  </si>
  <si>
    <t>Requires inputs from Andrea. Assigned the story to him.</t>
  </si>
  <si>
    <t>MCS25 - Sprint 9</t>
  </si>
  <si>
    <t>MCS - ED - No Serving Records Attached Using Bulk Editor</t>
  </si>
  <si>
    <t>Krish</t>
  </si>
  <si>
    <t>https://dev.azure.com/heartlandschools/MCS/_git/Edison/pullrequest/41818</t>
  </si>
  <si>
    <t>Inventory used for production in bulk editor story Error</t>
  </si>
  <si>
    <t>https://dev.azure.com/heartlandschools/MCS/_git/Edison/pullrequest/42014</t>
  </si>
  <si>
    <t>row.IssueBinder.builder and row.BuildProductionRecord must be the same</t>
  </si>
  <si>
    <t>This was a existing defect, while fixing new ACs were added and completed this as a enhancement. Defect Ready for peer review state.</t>
  </si>
  <si>
    <t>This Story is a major enhancement (Including the agent service scheduler inside the windows app). Analysis for this story is completed and started to implement this. Will be carry forwarded to next sprint.</t>
  </si>
  <si>
    <t>MCS 25 Sprint  9</t>
  </si>
  <si>
    <t>MCS 25 Sprint  9 Stretch</t>
  </si>
  <si>
    <t>MCS 25 Sprint  8</t>
  </si>
  <si>
    <t>Srini</t>
  </si>
  <si>
    <t>MCS - Cloud - (WAVE #68527) Modernize MCS : Migrate to SQLite | Newton POS Database Creation: Build SQLite DB with Schema</t>
  </si>
  <si>
    <t>MCS - Cloud - (WAVE #68527) Modernize MCS : Migrate from Vista DB to SQLite | Application Server</t>
  </si>
  <si>
    <t>MSA - Web - Update MSA to accept @globalpayments.sk</t>
  </si>
  <si>
    <t>https://dev.azure.com/heartlandschools/MCS/_git/MySchoolApps/pullrequest/41724</t>
  </si>
  <si>
    <t>MCS25 - Sprint 8 Stretch</t>
  </si>
  <si>
    <t>MCS - ED - Leftovers being set to zero when they are not zero when using Bulk Editor</t>
  </si>
  <si>
    <t>https://dev.azure.com/heartlandschools/MCS/_git/Edison/pullrequest/41615</t>
  </si>
  <si>
    <t xml:space="preserve">Defect Ready for Testing. Will be carryforwarded to next sprint with new estimate for testing.
</t>
  </si>
  <si>
    <t>Sathish</t>
  </si>
  <si>
    <t>MCS - Cloud - (WAVE #68527) Modernize MCS : Migrate to SQLite | Transition to SQLite with Offline Database Creation Replacing Vista DB</t>
  </si>
  <si>
    <t>Kalai</t>
  </si>
  <si>
    <t>MCS - Cloud - (WAVE #68527) Modernize MCS : Migrate to SQLite | Create SQLite Upgrade Database and Segregate the Vista and SQLite DBAC</t>
  </si>
  <si>
    <t>add || row.IsPlannedTotalZero here. So all groups with missing Planned qty will be shown even if "Include Unplanned" checkbox is not checked</t>
  </si>
  <si>
    <t xml:space="preserve">After the defect analysis, New Acs were added and did a enhancement to this functionality of the application.
Defect Ready for Testing. Will be carryforwarded to next sprint with new estimate for testing.
</t>
  </si>
  <si>
    <t>MCS 25 Sprint  8 Stretch</t>
  </si>
  <si>
    <t>23400	MCS - ED - Leftovers being set to zero when they are not zero when using Bulk Editor</t>
  </si>
  <si>
    <t>This is an existing Issue and has been fixed and Defect Ready for testing.</t>
  </si>
  <si>
    <t>MCS 25 Sprint  7</t>
  </si>
  <si>
    <t>MCS - Cloud - (WAVE #68527) Modernize MCS : Migrate to SQLite | Analysis of Newton POS</t>
  </si>
  <si>
    <t>MCS - Cloud - (WAVE #68527) Modernize MCS : Migrate to SQLite | Create SQLite db for Newton POS</t>
  </si>
  <si>
    <t>https://dev.azure.com/heartlandschools/MCS/_git/MCSApplicationServer/pullrequest/41173</t>
  </si>
  <si>
    <t>We have created a build for the MCS Application Server and the Admin Console and Provided it to Farhath (Internal QA) to test the application from Vista Db to SQLite Migration.</t>
  </si>
  <si>
    <t>Sathish / Kalai</t>
  </si>
  <si>
    <t>MCS - Cloud - (WAVE #68527) Modernize MCS : Migrate to SQLite | Migrate from VisaDB to SQLite for Newton POS</t>
  </si>
  <si>
    <t>MSA - Web- Bootstrap Migration - Admin - Audit Logs &amp; Utilities</t>
  </si>
  <si>
    <t>https://dev.azure.com/heartlandschools/MCS/_git/MySchoolApps/pullrequest/41522</t>
  </si>
  <si>
    <t>QA testing is not needed now. We need to fix the bootstrap issues in all modules. Once everything is fixed we need to test all pages.</t>
  </si>
  <si>
    <t>MSA - Web - Accessibility Changes required for WCAG 2.2 compliance - Admin Pages</t>
  </si>
  <si>
    <t>https://dev.azure.com/heartlandschools/MCS/_git/MySchoolApps/pullrequest/41631</t>
  </si>
  <si>
    <t>MCS - POS - Replace System.Net.Mail with MailKit and enable OAuth2 for email</t>
  </si>
  <si>
    <t>https://dev.azure.com/heartlandschools/MCS/_git/Newton/pullrequest/41326/</t>
  </si>
  <si>
    <t>Patrick Dellinger</t>
  </si>
  <si>
    <t>MCS 25 Sprint  7 - Stretch</t>
  </si>
  <si>
    <t>The original Planned value is not tracked. Meal Planning UI should overwrite only
unchanged Planned values
conflicted Planned values</t>
  </si>
  <si>
    <t>Defect Ready for Testing. Will be carryforwarded to next sprint with new estimate for testing.
The Reason for CRC is after POV Josh added a new AC.</t>
  </si>
  <si>
    <t>MCS 25 Sprint 7 - Stretch</t>
  </si>
  <si>
    <t>MCS - ED - Import Price Contract Update - Conflict resolution</t>
  </si>
  <si>
    <t xml:space="preserve">Since this is the first story for Shriveni in the Project that took additional time for analysis and development.
In the Sprint Planning, Josh has some conflict with the ACs hence advised to hold this Story and will be discussed further and re-estimated in the refinement meeting. </t>
  </si>
  <si>
    <t>MCS 25 Sprint  7 Stretch</t>
  </si>
  <si>
    <t>MCS 25 Sprint  6</t>
  </si>
  <si>
    <t>MCS - Cloud - (WAVE #68527) Modernize MCS : Migrate to SQLite | Application Tab</t>
  </si>
  <si>
    <t>fix this brace</t>
  </si>
  <si>
    <t>Development and unit test testing has been completed and created a pulled request and got approved by Patrick</t>
  </si>
  <si>
    <t>MCS - Cloud - (WAVE #68527) Modernize MCS : Migrate to SQLite | Security Tab</t>
  </si>
  <si>
    <t>this should be an integer</t>
  </si>
  <si>
    <t>MCS - Cloud - (WAVE #68527) Modernize MCS : Migrate to SQLite | File &amp; Server Admin Tab</t>
  </si>
  <si>
    <t>This code is redundant. Just use the ActiveDatabaseType and ActiveDatabaseName functions from AuthDB. Or move them here, since it makes more sense for them to live in the Parameter file anyway.</t>
  </si>
  <si>
    <t>Assign parsed flavour into flavour variable to get the value globally</t>
  </si>
  <si>
    <t>MCS - Cloud - (WAVE #68527) Modernize MCS : Migrate from Vista DB to SQLite</t>
  </si>
  <si>
    <t>As, we took this ticket in the mid of the sprint, 100% analysis and requirement gathering for this ticket has been completed. 50% of the development has been completed. Negative Scenarios are yet to be developed. onsite team is fine to carry forward this story to the current sprint.</t>
  </si>
  <si>
    <t>Srini / Kalai</t>
  </si>
  <si>
    <t>MCS - Cloud - (WAVE #68527) Modernize MCS : Migrate to SQLite | Analysis of Newton POS [Timebox]</t>
  </si>
  <si>
    <t>Approach document has been created and need to discuss the flow with patrick. once got the approval will start working on the development.</t>
  </si>
  <si>
    <t>MSA - Web- Bootstrap Migration - Admin - District Page</t>
  </si>
  <si>
    <t>https://dev.azure.com/heartlandschools/MCS/_git/MySchoolApps/pullrequest/41261</t>
  </si>
  <si>
    <t>MSA - Web- Bootstrap Migration - Admin -  Schools Page</t>
  </si>
  <si>
    <t>MSA - Web- Bootstrap Migration - Admin - Kiosks Page</t>
  </si>
  <si>
    <t>https://dev.azure.com/heartlandschools/MCS/_git/MySchoolApps/pullrequest/41306</t>
  </si>
  <si>
    <t>MSA - Web- Bootstrap Migration - Admin - Reports Page</t>
  </si>
  <si>
    <t>MSA - Web- Bootstrap Migration - Admin - Setup Page</t>
  </si>
  <si>
    <t>https://dev.azure.com/heartlandschools/MCS/_git/MySchoolApps/pullrequest/41392</t>
  </si>
  <si>
    <t>MCS - ED - Generate Recipe field in Item Importer - Part 2</t>
  </si>
  <si>
    <t>https://dev.azure.com/heartlandschools/MCS/_git/Edison/pullrequest/41196</t>
  </si>
  <si>
    <t>Rudy Svaby</t>
  </si>
  <si>
    <t>Testing is on Hold as testers dont have bandwidth in this Sprint to test it. Carry forwarded to the Next Sprint</t>
  </si>
  <si>
    <t>MCS - FR - Replace System.Net.Mail with MailKit and enable OAuth2 for email</t>
  </si>
  <si>
    <t>https://dev.azure.com/heartlandschools/MCS/_git/MCSLib/pullrequest/40432
https://dev.azure.com/heartlandschools/MCS/_git/Franklin/pullrequest/40430</t>
  </si>
  <si>
    <t>New AC Changes were completed and tested in this Sprint. Story Completed.</t>
  </si>
  <si>
    <t>MCS 25 Sprint  6 - Stretch</t>
  </si>
  <si>
    <t>MCS - ED - Recipes showing 47.25 tsp instead of converting to cups</t>
  </si>
  <si>
    <t xml:space="preserve">Shared our analysis with Josh 03/19/25, since he is OOO we unable to connect with him and dervie the solution for the same. 
Story is on hold as Josh needs some inputs from nutrition Team, hence kept on hold and moved to backlog
</t>
  </si>
  <si>
    <t>https://dev.azure.com/heartlandschools/MCS/_git/Newton/pullrequest/41326</t>
  </si>
  <si>
    <t>I forgot to mention this during the FR story, but I don't expect this to work.
It depends on how its configured and coded, but I expect the browser window to need to successfully load a webpage to be able to retrieve the token it needs.
So how is this working, and will it work on a customer's machine?
Also how was this tested?</t>
  </si>
  <si>
    <t xml:space="preserve">DEV is completed and story is ready for testing. Required additional DEV effort to complete this story, Testing effort will be re-esitmated and carry forwarded to the next sprint. </t>
  </si>
  <si>
    <t>Dinesh</t>
  </si>
  <si>
    <t>MCS - ED - Price Contract Import Enhancements</t>
  </si>
  <si>
    <t>https://dev.azure.com/heartlandschools/MCS/_git/Edison/pullrequest/41244</t>
  </si>
  <si>
    <t>Its is enhancement story code changes are done committed to the branch.Testing will happen along with #45301</t>
  </si>
  <si>
    <t>MCS 25 Sprint  6 Stretch</t>
  </si>
  <si>
    <t>MCS 25 Sprint  5</t>
  </si>
  <si>
    <t>Boobalakrishnan Ramasamy</t>
  </si>
  <si>
    <t>MSA - Web- Bootstrap Migration - Admin - Log In Page</t>
  </si>
  <si>
    <t>https://dev.azure.com/heartlandschools/MCS/_git/MySchoolApps/pullrequest/41072</t>
  </si>
  <si>
    <t>MSA - Web- Bootstrap Migration - Admin - User Page</t>
  </si>
  <si>
    <t>https://dev.azure.com/heartlandschools/MCS/_git/MySchoolApps/pullrequest/41141</t>
  </si>
  <si>
    <t>MSA - Web - Accessibility Changes required for WCAG 2.2 compliance - Home Page &amp; Application Page</t>
  </si>
  <si>
    <t>https://dev.azure.com/heartlandschools/MCS/_git/MySchoolApps/pullrequest/41191</t>
  </si>
  <si>
    <t>1. When we will use DBItems.Cache.TryGetCatalogNumberInfo, this will not be needed anymore</t>
  </si>
  <si>
    <t>Testing effor for this story is still pending, hence will be re-estimated and moved to the next sprint.</t>
  </si>
  <si>
    <t>MCS 25 Sprint  5 Stretch</t>
  </si>
  <si>
    <t>We had a discussion with the nutrition team, along with Josh and Ganesh, and concluded that we need to analyze all the cases within our system to understand how it behaves for all measurement values and their conversion. As a result, we will need more effort for this story, which will be reestimated and carried forward to the next sprint.</t>
  </si>
  <si>
    <t>Boobalakrishnan</t>
  </si>
  <si>
    <t>I do like your Helpers.CreateEmailMessage though. I think you should improve the code within the Helpers class, by adding your own Email class that wraps this functionality. Then, this code would look something like:</t>
  </si>
  <si>
    <t>Story is Being tested and estimated again as 2SP and carry forwarded to next sprint.</t>
  </si>
  <si>
    <t>Dineshkumar Sathasivam</t>
  </si>
  <si>
    <t>MCS - ED - Import new items in price contract import</t>
  </si>
  <si>
    <t>Usage Of DBNull.value should be replaced with some other valid conditions</t>
  </si>
  <si>
    <t>Fix the catalog number picker button.</t>
  </si>
  <si>
    <t>ACs met the expectations and POV verified successfully.</t>
  </si>
  <si>
    <t>The feature  developement is  completed and completed POV.
Client added two more features to the AC's and AC is updated during POV.
It took additional time of 2SP for development and it is completed and POV is verified.
Demonstrated to the client successfully during sprint review.
PR will be created after demo. Creating PR  may cause issue in DB restortion during sprint review.Code review was done in branch commit.
PR is cretaed after demo.</t>
  </si>
  <si>
    <t>Kalaivani</t>
  </si>
  <si>
    <t>Pull request 41173: [axof:47240] Being SQLite Support - Repos</t>
  </si>
  <si>
    <t>This will not return a usable path</t>
  </si>
  <si>
    <t>All the important stuff looks pretty good so far. There are just some style tweaks needed</t>
  </si>
  <si>
    <t>Srinivasu</t>
  </si>
  <si>
    <t>instead of all this, let's just use one setting, called DatabaseType, which will correspond to the DatabaseType enum.
The names will be hardcoded.</t>
  </si>
  <si>
    <t>All the important stuff looks pretty good so far. . Given the Suggession for a better understanding</t>
  </si>
  <si>
    <t>SathishKumar</t>
  </si>
  <si>
    <t>These should be in PascalCase</t>
  </si>
  <si>
    <t>All the important stuff looks pretty good so far. A minor case sensitive change</t>
  </si>
  <si>
    <t>MCS 25 Sprint  4</t>
  </si>
  <si>
    <t>MCS - MSA(web) - Determine Scope of Accessibility Changes Required for 2.2 Compliance</t>
  </si>
  <si>
    <t>https://docs.google.com/spreadsheets/d/1ZKzwseHgtzP5o5iA1lSu_zehVAY2B_lA-sDGi_n7Bjw/edit?gid=417185395#gid=417185395</t>
  </si>
  <si>
    <t>MCS 25 Sprint 4 Stretch</t>
  </si>
  <si>
    <t>MSA - Web- Bootstrap Migration - Home Page</t>
  </si>
  <si>
    <t>https://dev.azure.com/heartlandschools/MCS/_git/MySchoolApps/pullrequest/40747</t>
  </si>
  <si>
    <t>MSA - Web- Bootstrap Migration - Application Creation Page</t>
  </si>
  <si>
    <t>https://dev.azure.com/heartlandschools/MCS/_git/MySchoolApps/pullrequest/40879</t>
  </si>
  <si>
    <t>MCS-Wave</t>
  </si>
  <si>
    <t>Kalai / Srini / Sathish/Farhath</t>
  </si>
  <si>
    <t>MCS - Cloud - Modernize MCS (initiative #68527): Migrate MCS Application Server to SQLite | (Timebox)</t>
  </si>
  <si>
    <t xml:space="preserve">We have completed the Admin console code changes related to SQLite and started to work on the LibDatabase , MCSApplicationServer, and SQLite Database. Its in Progress. What ever we did related to SQLIte changes we have checked in the code in Azure Devops and reviewed by Patrick. </t>
  </si>
  <si>
    <t>MCS - ED - Named Site Filter randomly not including newly added sites</t>
  </si>
  <si>
    <t>Logic change for SP @force shoud be revisited.</t>
  </si>
  <si>
    <t>It is  DB script change so no PR is required</t>
  </si>
  <si>
    <t>Rudy Svalby</t>
  </si>
  <si>
    <r>
      <rPr>
        <sz val="10"/>
        <color rgb="FF000000"/>
        <rFont val="Arial"/>
        <scheme val="minor"/>
      </rPr>
      <t xml:space="preserve">Root causse is found and it is fixed and while reviewing the code it is found that there may be issue in the district Database itself and so I have brought this up to Patrick and he is  going to contact the district admin about the database issue.
</t>
    </r>
    <r>
      <rPr>
        <b/>
        <sz val="10"/>
        <color rgb="FF000000"/>
        <rFont val="Arial"/>
        <scheme val="minor"/>
      </rPr>
      <t>As of now they are going to fix the issue with script change provide by us.
Defect is fixed.</t>
    </r>
  </si>
  <si>
    <t>Again Added a New AC for using Local Pickup Directory logic. Which Involved 2SP Dev effort in this sprint. The Story is now moved to Testing again.
Remaining Testing of 3SP effort will be carry forwarded to the next sprint.</t>
  </si>
  <si>
    <t>MCS - ED - Single Item Recipe field in Item Importer - I</t>
  </si>
  <si>
    <t>https://dev.azure.com/heartlandschools/MCS/_git/Edison/pullrequest/40776</t>
  </si>
  <si>
    <t>Story Completed.</t>
  </si>
  <si>
    <t>MCS - ED - Single Item Recipe field in Item Importer - II</t>
  </si>
  <si>
    <t>DEV Effort of 5SP completed will be having POV session on 02/28. Once POV completed will raise PR and move to testing
Testing effort of 3 SP is re-estimated and carry forwarded for testing to next sprint.</t>
  </si>
  <si>
    <t>MCS Sprint 4</t>
  </si>
  <si>
    <t>When adding new sites to Edison, sometimes Named Site Filters (system defined or custom) will not update to include the newly added site when it should be included.</t>
  </si>
  <si>
    <t>Internal</t>
  </si>
  <si>
    <t>This is Client Development
Root causse is found and it is fixed.
As of now they are going fix the issue with script change provide by us.
Defect is fixed as of now.
(Store Procedure Script)
It is fixed in the PROD</t>
  </si>
  <si>
    <t>MCS - ED - Import Price Contracts (Stretch)</t>
  </si>
  <si>
    <t>https://dev.azure.com/heartlandschools/MCS/_git/Edison/pullrequest/40677</t>
  </si>
  <si>
    <t>1.These two variables are not needed</t>
  </si>
  <si>
    <r>
      <rPr>
        <b/>
        <sz val="10"/>
        <color rgb="FF000000"/>
        <rFont val="Arial"/>
        <scheme val="minor"/>
      </rPr>
      <t>1.</t>
    </r>
    <r>
      <rPr>
        <sz val="10"/>
        <color rgb="FF000000"/>
        <rFont val="Arial"/>
        <scheme val="minor"/>
      </rPr>
      <t xml:space="preserve">In the current sprint development has been started and still in-progress, since it requires confirmation (from Josh for Phase wise development and DLL implementation) from the client side so we(that includes Client) decided to complete this task by different phases.
</t>
    </r>
    <r>
      <rPr>
        <b/>
        <sz val="10"/>
        <color rgb="FF000000"/>
        <rFont val="Arial"/>
        <scheme val="minor"/>
      </rPr>
      <t>2.</t>
    </r>
    <r>
      <rPr>
        <sz val="10"/>
        <color rgb="FF000000"/>
        <rFont val="Arial"/>
        <scheme val="minor"/>
      </rPr>
      <t xml:space="preserve">This Sprint we will be doing the UI implementations and functionality will be carry forwarded for the next sprint.
</t>
    </r>
    <r>
      <rPr>
        <b/>
        <sz val="10"/>
        <color rgb="FF000000"/>
        <rFont val="Arial"/>
        <scheme val="minor"/>
      </rPr>
      <t>3. 1/10/24</t>
    </r>
    <r>
      <rPr>
        <sz val="10"/>
        <color rgb="FF000000"/>
        <rFont val="Arial"/>
        <scheme val="minor"/>
      </rPr>
      <t xml:space="preserve">  UI Part is completed and Backend is partially completed and optimization is going on so it will be continued in the next sprint because I will  be  on PTO (1/15/24 &amp; 1/16/24). 
</t>
    </r>
    <r>
      <rPr>
        <b/>
        <sz val="10"/>
        <color rgb="FF000000"/>
        <rFont val="Arial"/>
        <scheme val="minor"/>
      </rPr>
      <t>4</t>
    </r>
    <r>
      <rPr>
        <sz val="10"/>
        <color rgb="FF000000"/>
        <rFont val="Arial"/>
        <scheme val="minor"/>
      </rPr>
      <t xml:space="preserve">. </t>
    </r>
    <r>
      <rPr>
        <b/>
        <sz val="10"/>
        <color rgb="FF000000"/>
        <rFont val="Arial"/>
        <scheme val="minor"/>
      </rPr>
      <t>1/21/25</t>
    </r>
    <r>
      <rPr>
        <sz val="10"/>
        <color rgb="FF000000"/>
        <rFont val="Arial"/>
        <scheme val="minor"/>
      </rPr>
      <t xml:space="preserve"> We had a demo with the client for importer and showcased the implementations done so far.After that we had a discussion about some new implementations to the story.Based on the new implementations new AC's are introduced and started working on the new AC from </t>
    </r>
    <r>
      <rPr>
        <b/>
        <sz val="10"/>
        <color rgb="FF000000"/>
        <rFont val="Arial"/>
        <scheme val="minor"/>
      </rPr>
      <t>1/22/25</t>
    </r>
    <r>
      <rPr>
        <sz val="10"/>
        <color rgb="FF000000"/>
        <rFont val="Arial"/>
        <scheme val="minor"/>
      </rPr>
      <t xml:space="preserve">.
</t>
    </r>
    <r>
      <rPr>
        <b/>
        <sz val="10"/>
        <color rgb="FF000000"/>
        <rFont val="Arial"/>
        <scheme val="minor"/>
      </rPr>
      <t>5.</t>
    </r>
    <r>
      <rPr>
        <sz val="10"/>
        <color rgb="FF000000"/>
        <rFont val="Arial"/>
        <scheme val="minor"/>
      </rPr>
      <t xml:space="preserve">Moved to POV on </t>
    </r>
    <r>
      <rPr>
        <b/>
        <sz val="10"/>
        <color rgb="FF000000"/>
        <rFont val="Arial"/>
        <scheme val="minor"/>
      </rPr>
      <t>1/30/2025</t>
    </r>
    <r>
      <rPr>
        <sz val="10"/>
        <color rgb="FF000000"/>
        <rFont val="Arial"/>
        <scheme val="minor"/>
      </rPr>
      <t xml:space="preserve">.
</t>
    </r>
    <r>
      <rPr>
        <b/>
        <sz val="10"/>
        <color rgb="FF000000"/>
        <rFont val="Arial"/>
        <scheme val="minor"/>
      </rPr>
      <t>6.</t>
    </r>
    <r>
      <rPr>
        <sz val="10"/>
        <color rgb="FF000000"/>
        <rFont val="Arial"/>
        <scheme val="minor"/>
      </rPr>
      <t xml:space="preserve">POV happened on </t>
    </r>
    <r>
      <rPr>
        <b/>
        <sz val="10"/>
        <color rgb="FF000000"/>
        <rFont val="Arial"/>
        <scheme val="minor"/>
      </rPr>
      <t>1/31/25</t>
    </r>
    <r>
      <rPr>
        <sz val="10"/>
        <color rgb="FF000000"/>
        <rFont val="Arial"/>
        <scheme val="minor"/>
      </rPr>
      <t xml:space="preserve"> and suggested two changes and after making  those two changes that involved 1SP effort and raised PR on </t>
    </r>
    <r>
      <rPr>
        <b/>
        <sz val="10"/>
        <color rgb="FF000000"/>
        <rFont val="Arial"/>
        <scheme val="minor"/>
      </rPr>
      <t xml:space="preserve">2/4/25.
7. PR </t>
    </r>
    <r>
      <rPr>
        <sz val="10"/>
        <color rgb="FF000000"/>
        <rFont val="Arial"/>
        <scheme val="minor"/>
      </rPr>
      <t>approved on</t>
    </r>
    <r>
      <rPr>
        <b/>
        <sz val="10"/>
        <color rgb="FF000000"/>
        <rFont val="Arial"/>
        <scheme val="minor"/>
      </rPr>
      <t xml:space="preserve"> 2/6/25</t>
    </r>
    <r>
      <rPr>
        <sz val="10"/>
        <color rgb="FF000000"/>
        <rFont val="Arial"/>
        <scheme val="minor"/>
      </rPr>
      <t xml:space="preserve">.
</t>
    </r>
    <r>
      <rPr>
        <b/>
        <sz val="10"/>
        <color rgb="FF000000"/>
        <rFont val="Arial"/>
        <scheme val="minor"/>
      </rPr>
      <t>8.</t>
    </r>
    <r>
      <rPr>
        <sz val="10"/>
        <color rgb="FF000000"/>
        <rFont val="Arial"/>
        <scheme val="minor"/>
      </rPr>
      <t xml:space="preserve">Moved to testing on </t>
    </r>
    <r>
      <rPr>
        <b/>
        <sz val="10"/>
        <color rgb="FF000000"/>
        <rFont val="Arial"/>
        <scheme val="minor"/>
      </rPr>
      <t>2/7/25</t>
    </r>
    <r>
      <rPr>
        <sz val="10"/>
        <color rgb="FF000000"/>
        <rFont val="Arial"/>
        <scheme val="minor"/>
      </rPr>
      <t xml:space="preserve">.Milan will do the testing.
</t>
    </r>
    <r>
      <rPr>
        <b/>
        <sz val="10"/>
        <color rgb="FF000000"/>
        <rFont val="Arial"/>
        <scheme val="minor"/>
      </rPr>
      <t>9.</t>
    </r>
    <r>
      <rPr>
        <sz val="10"/>
        <color rgb="FF000000"/>
        <rFont val="Arial"/>
        <scheme val="minor"/>
      </rPr>
      <t xml:space="preserve">During planning POV did not happen and estimated </t>
    </r>
    <r>
      <rPr>
        <b/>
        <sz val="10"/>
        <color rgb="FF000000"/>
        <rFont val="Arial"/>
        <scheme val="minor"/>
      </rPr>
      <t xml:space="preserve">3SP </t>
    </r>
    <r>
      <rPr>
        <sz val="10"/>
        <color rgb="FF000000"/>
        <rFont val="Arial"/>
        <scheme val="minor"/>
      </rPr>
      <t xml:space="preserve">in that </t>
    </r>
    <r>
      <rPr>
        <b/>
        <sz val="10"/>
        <color rgb="FF000000"/>
        <rFont val="Arial"/>
        <scheme val="minor"/>
      </rPr>
      <t xml:space="preserve">1SP </t>
    </r>
    <r>
      <rPr>
        <sz val="10"/>
        <color rgb="FF000000"/>
        <rFont val="Arial"/>
        <scheme val="minor"/>
      </rPr>
      <t xml:space="preserve">spent for new changes mentioned after POV and remaining </t>
    </r>
    <r>
      <rPr>
        <b/>
        <sz val="10"/>
        <color rgb="FF000000"/>
        <rFont val="Arial"/>
        <scheme val="minor"/>
      </rPr>
      <t xml:space="preserve">2SP </t>
    </r>
    <r>
      <rPr>
        <sz val="10"/>
        <color rgb="FF000000"/>
        <rFont val="Arial"/>
        <scheme val="minor"/>
      </rPr>
      <t xml:space="preserve"> for testing.
</t>
    </r>
  </si>
  <si>
    <r>
      <rPr>
        <sz val="10"/>
        <color rgb="FF000000"/>
        <rFont val="Arial"/>
        <scheme val="minor"/>
      </rPr>
      <t xml:space="preserve">Analysis for this story completed in the Previous Sprint. 
Environment setup and profile setup has been completed for DEV Testing.
Development completed as per ACs. Since Patrick added new changes to the AC. 
Since Josh suggested to Prioritize the production escalation task #SRX25080 and resume to this once completed. Currently working on the same. This Task will be carry forwarded to the next sprint.
New ACs has been added and updated the SP from 3 to 5 .Development effort and DEV testing for this story is completed as planned. Now adding 3 sp and carry forwarded to next sprint for testing.
05/02/2024 - During POV Josh has added new ACs for masking the Client Secrete and Some Popup changes which involved 1SP. Completed the same by 06/02/2025. Since Patrick is held up with other tasks yet approve the PR and Milan has paralley started his testing for this story,
During planning  estimated </t>
    </r>
    <r>
      <rPr>
        <b/>
        <sz val="10"/>
        <color rgb="FF000000"/>
        <rFont val="Arial"/>
        <scheme val="minor"/>
      </rPr>
      <t>2SP</t>
    </r>
    <r>
      <rPr>
        <sz val="10"/>
        <color rgb="FF000000"/>
        <rFont val="Arial"/>
        <scheme val="minor"/>
      </rPr>
      <t xml:space="preserve"> in that </t>
    </r>
    <r>
      <rPr>
        <b/>
        <sz val="10"/>
        <color rgb="FF000000"/>
        <rFont val="Arial"/>
        <scheme val="minor"/>
      </rPr>
      <t>1SP</t>
    </r>
    <r>
      <rPr>
        <sz val="10"/>
        <color rgb="FF000000"/>
        <rFont val="Arial"/>
        <scheme val="minor"/>
      </rPr>
      <t xml:space="preserve"> spent for new  AC's changes mentioned after POV and remaining </t>
    </r>
    <r>
      <rPr>
        <b/>
        <sz val="10"/>
        <color rgb="FF000000"/>
        <rFont val="Arial"/>
        <scheme val="minor"/>
      </rPr>
      <t>1SP</t>
    </r>
    <r>
      <rPr>
        <sz val="10"/>
        <color rgb="FF000000"/>
        <rFont val="Arial"/>
        <scheme val="minor"/>
      </rPr>
      <t xml:space="preserve">  for testing.</t>
    </r>
  </si>
  <si>
    <t>MCS - MSAWeb - Update from Bootstrap3 to Bootstrap5</t>
  </si>
  <si>
    <t>https://docs.google.com/document/d/1KgLHRcyRIj557rWMT7m1NoD-x2BN22lEc0P_nbZwsNA/edit?usp=sharing</t>
  </si>
  <si>
    <t>-</t>
  </si>
  <si>
    <t>All the findings, affected pages, workflow and branching details have been documented. We will be working on separate stories to fix the layout issues on Home, Application and admin pages
Bootstrap 5 upgrade progress Documentation - https://docs.google.com/document/d/1KgLHRcyRIj557rWMT7m1NoD-x2BN22lEc0P_nbZwsNA/edit?tab=t.0</t>
  </si>
  <si>
    <t>MCS - Wave</t>
  </si>
  <si>
    <t>Kalai / Srini / Sathish</t>
  </si>
  <si>
    <t>This Story is created to analyse the SQLite migration for the Vista DB for MCS Application.  We have done the POC , Approach document and shared it to Patrick the same.</t>
  </si>
  <si>
    <t>MCS 25 Sprint 3 Strech</t>
  </si>
  <si>
    <t>This Story is pulled from the Stretch. 
13/02/2025 - This Story has been divided into two phases. Developement for Phase 1 is completed and under peer review. Phase 2  #47120 will be picked up in the next sprint.</t>
  </si>
  <si>
    <t xml:space="preserve">This defect is pulled from the stretch.
Analysis is in progress.
</t>
  </si>
  <si>
    <t>Existing_Issue</t>
  </si>
  <si>
    <t>Estimated(sp)</t>
  </si>
  <si>
    <t>Actual(sp)</t>
  </si>
  <si>
    <t>Actual Worklog 
(Hours)</t>
  </si>
  <si>
    <r>
      <rPr>
        <b/>
        <sz val="10"/>
        <color rgb="FF000000"/>
        <rFont val="Arial"/>
        <scheme val="minor"/>
      </rPr>
      <t>1.</t>
    </r>
    <r>
      <rPr>
        <sz val="10"/>
        <color rgb="FF000000"/>
        <rFont val="Arial"/>
        <scheme val="minor"/>
      </rPr>
      <t xml:space="preserve">In the current sprint development has been started and still in-progress, since it requires confirmation (from Josh for Phase wise development and DLL implementation) from the client side so we(that includes Client) decided to complete this task by different phases.
</t>
    </r>
    <r>
      <rPr>
        <b/>
        <sz val="10"/>
        <color rgb="FF000000"/>
        <rFont val="Arial"/>
        <scheme val="minor"/>
      </rPr>
      <t>2.</t>
    </r>
    <r>
      <rPr>
        <sz val="10"/>
        <color rgb="FF000000"/>
        <rFont val="Arial"/>
        <scheme val="minor"/>
      </rPr>
      <t xml:space="preserve">This Sprint we will be doing the UI implementations and functionality will be carry forwarded for the next sprint.
</t>
    </r>
    <r>
      <rPr>
        <b/>
        <sz val="10"/>
        <color rgb="FF000000"/>
        <rFont val="Arial"/>
        <scheme val="minor"/>
      </rPr>
      <t>3. 1/10/24</t>
    </r>
    <r>
      <rPr>
        <sz val="10"/>
        <color rgb="FF000000"/>
        <rFont val="Arial"/>
        <scheme val="minor"/>
      </rPr>
      <t xml:space="preserve">  UI Part is completed and Backend is partially completed and optimization is going on so it will be continued in the next sprint because I will  be  on PTO (1/15/24 &amp; 1/16/24). 
</t>
    </r>
    <r>
      <rPr>
        <b/>
        <sz val="10"/>
        <color rgb="FF000000"/>
        <rFont val="Arial"/>
        <scheme val="minor"/>
      </rPr>
      <t>4</t>
    </r>
    <r>
      <rPr>
        <sz val="10"/>
        <color rgb="FF000000"/>
        <rFont val="Arial"/>
        <scheme val="minor"/>
      </rPr>
      <t xml:space="preserve">. </t>
    </r>
    <r>
      <rPr>
        <b/>
        <sz val="10"/>
        <color rgb="FF000000"/>
        <rFont val="Arial"/>
        <scheme val="minor"/>
      </rPr>
      <t>1/21/25</t>
    </r>
    <r>
      <rPr>
        <sz val="10"/>
        <color rgb="FF000000"/>
        <rFont val="Arial"/>
        <scheme val="minor"/>
      </rPr>
      <t xml:space="preserve"> We had a demo with the client for importer and showcased the implementations done so far.After that we had a discussion about some new implementations to the story.Based on the new implementations new AC's are introduced and started working on the new AC from </t>
    </r>
    <r>
      <rPr>
        <b/>
        <sz val="10"/>
        <color rgb="FF000000"/>
        <rFont val="Arial"/>
        <scheme val="minor"/>
      </rPr>
      <t>1/22/25</t>
    </r>
    <r>
      <rPr>
        <sz val="10"/>
        <color rgb="FF000000"/>
        <rFont val="Arial"/>
        <scheme val="minor"/>
      </rPr>
      <t>.
5. Moved this story to POV(</t>
    </r>
    <r>
      <rPr>
        <b/>
        <sz val="10"/>
        <color rgb="FF000000"/>
        <rFont val="Arial"/>
        <scheme val="minor"/>
      </rPr>
      <t>01/30/2025</t>
    </r>
    <r>
      <rPr>
        <sz val="10"/>
        <color rgb="FF000000"/>
        <rFont val="Arial"/>
        <scheme val="minor"/>
      </rPr>
      <t xml:space="preserve">).
6. POV done on </t>
    </r>
    <r>
      <rPr>
        <b/>
        <sz val="10"/>
        <color rgb="FF000000"/>
        <rFont val="Arial"/>
        <scheme val="minor"/>
      </rPr>
      <t>1/31/25</t>
    </r>
    <r>
      <rPr>
        <sz val="10"/>
        <color rgb="FF000000"/>
        <rFont val="Arial"/>
        <scheme val="minor"/>
      </rPr>
      <t xml:space="preserve"> and suggested to add persistence to the data grid &amp; filename textfield and rename a button and working on the same.
7. Story is going to be tested by MIlan.</t>
    </r>
  </si>
  <si>
    <t>Analysis for this story completed in the Previous Sprint. 
Environment setup and profile setup has been completed for DEV Testing.
Development completed as per ACs. Since Patrick added new changes to the AC. 
Since Josh suggested to Prioritize the production escalation task #SRX25080 and resume to this once completed. Currently working on the same. This Task will be carry forwarded to the next sprint.
New ACs has been added and updated the SP from 3 to 5 .Development effort and DEV testing for this story is completed as planned. Now adding 3 sp and carry forwarded to next sprint for testing.</t>
  </si>
  <si>
    <t>MCS - POS - Optimization - Cache all cafeteria permissions from a single reader query during login</t>
  </si>
  <si>
    <t>https://dev.azure.com/heartlandschools/MCS/_git/Newton/pullrequest/40261</t>
  </si>
  <si>
    <t>1. with this structure, it only allows them to have one role per cafeteria. It is possible for a user to have an arbitrary number of roles per cafeteria
2. This is getting much closer, but I see two main issues here.
The first, is that Roles can also be assigned to cafeteria categories, rather than directly to cafeterias, which is why you see some rather confusing sql stuff going on in GetCafeteriaPermissions. I would recommend examining the SQL which that function generates to understand how it works.
Also, calling getPermissionRoles in the cafeteria loop still ends up in one sql query per cafeteria being generated. You can probably just get every single permission role right at the beginning, and use that to build the permissions for all the cafeterias. It would only be a few dozen rows, so it's not worth having a new filtered query every time.
I like what you're going for with returning the Cafeteria ID and a list of roles. That query just needs to be expanded to include all the roles from cafeteria categories, mapped back to the cafeterias they apply to, and you should be good to go.
In the end, it will just be two queries:
all the user's cafeteria (and cafeteria category) roles
all the role's permissions
then map and save
For the Category part of the query, check out CTEs as they can be much, much cleaner and more readable than inner queries.
3. any time you include a variable in a sql statement, you must use dbLib.CSql(...)
It will sanitize the output to avoid SQL injection.
4. since we only want distinct roles, and you're doing a string operation further down to get them, it would be much more efficient to make this a HashSet&lt;int&gt; then just do the string.Join directly on this.
5. using a List&lt;Dictionary&lt;string,int&gt;&gt; like this is incredibly inefficient and error prone.
I would create a private struct in the class, like:
struct UserRolePermission {
    Permission PermissionID;
    PermissionType Permission_TypeID;
    int RoleID;
}
Then userRolePermissions would be a List&lt;UserRolePermission&gt;
6. functions defined in a class should always be capitalized</t>
  </si>
  <si>
    <t>As per Patrick suggestion and mentioned in the story, Closing this story with dev testing.</t>
  </si>
  <si>
    <t>SRX25313</t>
  </si>
  <si>
    <t>MCS - POS - Error When Running Student Roster</t>
  </si>
  <si>
    <t>https://dev.azure.com/heartlandschools/MCS/_git/Newton/pullrequest/40505?_a=files</t>
  </si>
  <si>
    <t>RCA Reason
Mandatory</t>
  </si>
  <si>
    <t>Major</t>
  </si>
  <si>
    <t>Closed</t>
  </si>
  <si>
    <t>Relevantz Dev.
The issue was page break didn't have value if the group option is selected as None.</t>
  </si>
  <si>
    <t>Client Requested Hotfix.
Release as Hotfix - https://dev.azure.com/heartlandschools/MCS/_git/Newton/pullrequest/40505</t>
  </si>
  <si>
    <t>Actual Hours Worklog</t>
  </si>
  <si>
    <t xml:space="preserve">MCS - ED - Import Price Contracts </t>
  </si>
  <si>
    <t>Inprogress</t>
  </si>
  <si>
    <r>
      <rPr>
        <b/>
        <sz val="10"/>
        <color rgb="FF000000"/>
        <rFont val="Arial"/>
        <scheme val="minor"/>
      </rPr>
      <t>1.</t>
    </r>
    <r>
      <rPr>
        <sz val="10"/>
        <color rgb="FF000000"/>
        <rFont val="Arial"/>
        <scheme val="minor"/>
      </rPr>
      <t xml:space="preserve">In the current sprint development has been started and still in-progress, since it requires confirmation (from Josh for Phase wise development and DLL implementation) from the client side so we(that includes Client) decided to complete this task by different phases.
</t>
    </r>
    <r>
      <rPr>
        <b/>
        <sz val="10"/>
        <color rgb="FF000000"/>
        <rFont val="Arial"/>
        <scheme val="minor"/>
      </rPr>
      <t>2.</t>
    </r>
    <r>
      <rPr>
        <sz val="10"/>
        <color rgb="FF000000"/>
        <rFont val="Arial"/>
        <scheme val="minor"/>
      </rPr>
      <t xml:space="preserve">This Sprint we will be doing the UI implementations and functionality will be carry forwarded for the next sprint.
</t>
    </r>
    <r>
      <rPr>
        <b/>
        <sz val="10"/>
        <color rgb="FF000000"/>
        <rFont val="Arial"/>
        <scheme val="minor"/>
      </rPr>
      <t>3. 1/10/24</t>
    </r>
    <r>
      <rPr>
        <sz val="10"/>
        <color rgb="FF000000"/>
        <rFont val="Arial"/>
        <scheme val="minor"/>
      </rPr>
      <t xml:space="preserve">  UI Part is completed and Backend is partially completed and optimization is going on so it will be continued in the next sprint because I will  be  on PTO (1/15/24 &amp; 1/16/24). 
</t>
    </r>
    <r>
      <rPr>
        <b/>
        <sz val="10"/>
        <color rgb="FF000000"/>
        <rFont val="Arial"/>
        <scheme val="minor"/>
      </rPr>
      <t>4</t>
    </r>
    <r>
      <rPr>
        <sz val="10"/>
        <color rgb="FF000000"/>
        <rFont val="Arial"/>
        <scheme val="minor"/>
      </rPr>
      <t xml:space="preserve">. Moving to next sprint after reducing the story points based on the remaning work
</t>
    </r>
  </si>
  <si>
    <r>
      <rPr>
        <sz val="10"/>
        <color rgb="FF000000"/>
        <rFont val="Arial"/>
        <scheme val="minor"/>
      </rPr>
      <t xml:space="preserve">Analysis for this story completed in the Previous Sprint. 
Environment setup and profile setup has been completed for DEV Testing.
Development completed as per ACs. Since Patrick added new changes to the AC. 
Since Josh suggested to Prioritize the production escalation task #SRX25080 and resume to this once completed. Currently working on the same. This Task will be carry forwarded to the next sprint.
Moving to next sprint after reducing the story points based on the remaning work
</t>
    </r>
    <r>
      <rPr>
        <b/>
        <sz val="10"/>
        <color rgb="FF000000"/>
        <rFont val="Arial"/>
        <scheme val="minor"/>
      </rPr>
      <t>Waiting for SMTP Permission from Relevantz ITOps</t>
    </r>
  </si>
  <si>
    <t>1. with this structure, it only allows them to have one role per cafeteria. It is possible for a user to have an arbitrary number of roles per cafeteria
2. This is getting much closer, but I see two main issues here.
The first, is that Roles can also be assigned to cafeteria categories, rather than directly to cafeterias, which is why you see some rather confusing sql stuff going on in GetCafeteriaPermissions. I would recommend examining the SQL which that function generates to understand how it works.
Also, calling getPermissionRoles in the cafeteria loop still ends up in one sql query per cafeteria being generated. You can probably just get every single permission role right at the beginning, and use that to build the permissions for all the cafeterias. It would only be a few dozen rows, so it's not worth having a new filtered query every time.
I like what you're going for with returning the Cafeteria ID and a list of roles. That query just needs to be expanded to include all the roles from cafeteria categories, mapped back to the cafeterias they apply to, and you should be good to go.
In the end, it will just be two queries:
all the user's cafeteria (and cafeteria category) roles
all the role's permissions
then map and save
For the Category part of the query, check out CTEs as they can be much, much cleaner and more readable than inner queries.</t>
  </si>
  <si>
    <t>Moving to next sprint as we need to implement cafeteria category as well. 
Development is in-progress. Since I was on vacation from 12/23 to 01/02. This story will be carry forwarded to the next sprint.</t>
  </si>
  <si>
    <t>SRX25080</t>
  </si>
  <si>
    <t>MCS - ED - Item Importer Converting all GDSNConnect items to Grams (Albuquerque)</t>
  </si>
  <si>
    <t>https://dev.azure.com/heartlandschools/MCS/_git/Edison/pullrequest/40162</t>
  </si>
  <si>
    <t>1.Since this function returns just a single value and unit, change its declaration to
void FormatWeightBasedOnThreshold(double grams, out double value, out double unit)
2. According to the incident name, only GDSNConnect import should perform this conversion. Check Plugin.ItemSource to figure out what kind of import is running.</t>
  </si>
  <si>
    <t>Development is in-progress. Since I was on vacation from 12/23 to 01/02. This story will be carry forwarded to the next sprint.</t>
  </si>
  <si>
    <t>MCS - POS - Role importer - Map cafeteria roles to categories</t>
  </si>
  <si>
    <t>https://dev.azure.com/heartlandschools/MCS/_git/Newton/pullrequest/39972</t>
  </si>
  <si>
    <t>1. this one still needs to be changed</t>
  </si>
  <si>
    <r>
      <rPr>
        <sz val="10"/>
        <color rgb="FF000000"/>
        <rFont val="Arial"/>
      </rPr>
      <t xml:space="preserve">Task development is completed and PR is approved. QA requested additional testing effort and only one QA is available and hence it is in testing stage.
</t>
    </r>
    <r>
      <rPr>
        <b/>
        <sz val="10"/>
        <color rgb="FF000000"/>
        <rFont val="Arial"/>
      </rPr>
      <t>6/1</t>
    </r>
    <r>
      <rPr>
        <sz val="10"/>
        <color rgb="FF000000"/>
        <rFont val="Arial"/>
      </rPr>
      <t xml:space="preserve"> Testing is completed and moved the story to completed state by QA.</t>
    </r>
  </si>
  <si>
    <t>In Testing</t>
  </si>
  <si>
    <t>Task development is completed and PR is approved. QA requested additional testing effort and only one QA is available and hence it is in testing stage.</t>
  </si>
  <si>
    <t>MCS - POS - Fix Grouping and Sorting for Layout Overrides in Student Roster and Student Barcode Roster Report</t>
  </si>
  <si>
    <t>https://dev.azure.com/heartlandschools/MCS/_git/Newton/pullrequest/39981</t>
  </si>
  <si>
    <t>Performing the sort here does not guarantee that the data will be sorted correctly after it is grouped in the devexpress report. This field should be selected as a column named [SORT_KEY], just like the [GROUP_*] columns, and then sorting should be performed in the report.</t>
  </si>
  <si>
    <r>
      <rPr>
        <sz val="10"/>
        <color rgb="FF000000"/>
        <rFont val="Arial"/>
      </rPr>
      <t xml:space="preserve">12/10 - POV is done and created PR. This will be carried over to next sprint
Rudy is fine with the implementation.
Dev and unit testing is done. Need to go for POV
</t>
    </r>
    <r>
      <rPr>
        <b/>
        <sz val="10"/>
        <color rgb="FF000000"/>
        <rFont val="Arial"/>
      </rPr>
      <t xml:space="preserve">
11/22</t>
    </r>
    <r>
      <rPr>
        <sz val="10"/>
        <color rgb="FF000000"/>
        <rFont val="Arial"/>
      </rPr>
      <t xml:space="preserve"> - Based on the discussion(11/22) with Patrick and Rudy we need to implement this feature based on InventoryOnHand report layout. GroupBy layout will be modified according to that.
Defect was introduced by client. Analysis only completed. When analyzed, we found there is no functionality related to this issue, so we are going to implement a new feature that will oversee the future complications related to this defect.
12/10 - PR has been raised for this defect. Waiting for PR approval from Patrick. Carry forwarded to next sprint.
12/19 - PR Approved. Testing is pending.
</t>
    </r>
  </si>
  <si>
    <t>MCS - ED - Import Price Contracts</t>
  </si>
  <si>
    <t xml:space="preserve">1. Analysis for this story completed in the Previous sprint. Development task is in-progress.
2.In the current sprint development has been started and still in-progress, since it requires confirmation (from Josh for Phase wise development and DLL implementation) from the client side so we decided to complete this task by different phases.
3.This Sprint we will be doing the UI implementations and functionality will be carry forwarded for the next sprint.
</t>
  </si>
  <si>
    <t>Analysis for this story completed in the Previous Sprint. 
Environment setup and profile setup has been completed for DEV Testing.
Development completed as per ACs. Since Patrick added new changes to the AC. 
Since Josh suggested to Prioritize the production escalation task #SRX25080 and resume to this once completed. Currently working on the same. This Task will be carry forwarded to the next sprint.</t>
  </si>
  <si>
    <t>Development is in-progress. Since I'm was on vacation from 12/23 to 01/02. This story will be carry forwarded to the next sprint.</t>
  </si>
  <si>
    <t xml:space="preserve">Andrews </t>
  </si>
  <si>
    <t>MCS - ED - Add DetailRowNumber to Order Sender</t>
  </si>
  <si>
    <t>Since asked to do end-end testing, took much time to complete this. Development done by mike, client side dev.</t>
  </si>
  <si>
    <t>Peer Tested Comments, if any</t>
  </si>
  <si>
    <t>Peer Code Review</t>
  </si>
  <si>
    <t>Onsite Lead Code Review</t>
  </si>
  <si>
    <t>Client Code Review</t>
  </si>
  <si>
    <t>Client Code Review Comments</t>
  </si>
  <si>
    <t>MCS24 Sprint 25</t>
  </si>
  <si>
    <t>Task development is completed and PR is approved. QA requested additional testing effort and hence it is in testing stage.</t>
  </si>
  <si>
    <r>
      <rPr>
        <sz val="10"/>
        <color rgb="FF000000"/>
        <rFont val="Arial"/>
      </rPr>
      <t xml:space="preserve">12/10 - POV is done and created PR. This will be carried over to next sprint
Rudy is fine with the implementation.
Dev and unit testing is done. Need to go for POV
</t>
    </r>
    <r>
      <rPr>
        <b/>
        <sz val="10"/>
        <color rgb="FF000000"/>
        <rFont val="Arial"/>
      </rPr>
      <t xml:space="preserve">
11/22</t>
    </r>
    <r>
      <rPr>
        <sz val="10"/>
        <color rgb="FF000000"/>
        <rFont val="Arial"/>
      </rPr>
      <t xml:space="preserve"> - Based on the discussion(11/22) with Patrick and Rudy we need to implement this feature based on InventoryOnHand report layout. GroupBy layout will be modified according to that.
Defect was introduced by client. Analysis only completed. When analyzed, we found there is no functionality related to this issue, so we are going to implement a new feature that will oversee the future complications related to this defect.
12/10 - PR has been raised for this defect. Waiting for PR approval from Patrick. Carry forwarded to next sprint.</t>
    </r>
  </si>
  <si>
    <t>Analysis for this story completed in the current sprint. Development task will be carry forwarded to Sprint 25.</t>
  </si>
  <si>
    <t>Client Development, Client assigned this Production Issue, which was in Backlog and assigned to the Offshore Team - Business Decision</t>
  </si>
  <si>
    <t>Defect was introduced by client. Analysis only completed. When analyzed, we found there is no functionality related to this issue, so we are going to implement a new feature that will oversee the future complications related to this defect.
PR Raised and approved. Testing is Still pending from QA.</t>
  </si>
  <si>
    <t>Enhancements</t>
  </si>
  <si>
    <t>Client Development, Client assigned this Production Escalation, This is an enhancement which is a Hotfix</t>
  </si>
  <si>
    <t>Defect was introduced by client. Analysis only completed. When analyzed, we found there is no functionality related to this issue, so we are going to implement a new feature that will oversee the future complications related to this defect.
PR Raised and approved. Testing is not required from QA. This is a Hotfix</t>
  </si>
  <si>
    <t>MCS - POS - Function Keys Enable or Disable</t>
  </si>
  <si>
    <t>https://dev.azure.com/heartlandschools/MCS/_git/Newton/pullrequest/39851</t>
  </si>
  <si>
    <t>1. use FunctionKeySale here as well
2. name these to be an action, such as FunctionKeySale_Employee and FunctionKeySale_SpecialAdult</t>
  </si>
  <si>
    <t>1. Handle Cafeteria role as well.
2. Handle exceptions globally after discussion with Josh.so yet to confirm.</t>
  </si>
  <si>
    <t>Task development is completed. New  ACs were added as enhancements of new feature given by Josh(PO) and Patrick(Dev) to be worked.So carry forwarded to sprint 25.</t>
  </si>
  <si>
    <t>MCS - POS - Breakfast OVS</t>
  </si>
  <si>
    <t>https://dev.azure.com/heartlandschools/MCS/_git/Newton/pullrequest/39876</t>
  </si>
  <si>
    <t>Escalation task rasied by a district. Added a condition in the code change which we purposefully removed it. This is  a Hotfix.</t>
  </si>
  <si>
    <t>Analysis and environment for this story completed in the current sprint. Development task will be carry forwarded to Sprint 25. Moving another 5 St. P to next sprint.</t>
  </si>
  <si>
    <t>Defect was introduced by client. Analysis only completed. When analyzed, we found there is no functionality related to this issue, so we are going to implement a new feature that will oversee the future complications related to this defect.</t>
  </si>
  <si>
    <t>SRX24869</t>
  </si>
  <si>
    <t>Significant</t>
  </si>
  <si>
    <t>Defect was introduced by client. Minor Code change fixed this issue. 
HotFix.</t>
  </si>
  <si>
    <t>Defect was introduced by client. Analysis only completed. When analyzed, we found there is no functionality related to this issue, so we are going to implement a new feature that will oversee the future complications related to this defect.
Moving this story to next sprint as we need to implement groupBy layout as other reports in Edison</t>
  </si>
  <si>
    <t>MCS - POS - Speed up dashboard loading</t>
  </si>
  <si>
    <t>Fixes Done as a part of Patricks Code Change. Closed by Josh and Ganesh as it works as expected.</t>
  </si>
  <si>
    <t>MCS - ED - North Carolina Production Report - Leftovers Saved calculation</t>
  </si>
  <si>
    <t>https://dev.azure.com/heartlandschools/MCS/_git/Edison/pullrequest/39826</t>
  </si>
  <si>
    <t>Patrick Dellinger, Andrea</t>
  </si>
  <si>
    <t>1.Renaming the PR title "prefix with the external plugin name ".</t>
  </si>
  <si>
    <t>Defect is fixed</t>
  </si>
  <si>
    <r>
      <t>In the beginning encountered some of technical issues related to the defect reproduce and after that had some technical issues with external plugins so it took more time in the beginning of the sprint. Now defect analysis started and it is completed.
POV Completed,</t>
    </r>
    <r>
      <rPr>
        <b/>
        <strike/>
        <sz val="10"/>
        <color rgb="FF000000"/>
        <rFont val="Arial"/>
      </rPr>
      <t xml:space="preserve"> In Peer Review. </t>
    </r>
  </si>
  <si>
    <r>
      <rPr>
        <sz val="10"/>
        <color rgb="FF000000"/>
        <rFont val="Arial"/>
      </rPr>
      <t xml:space="preserve">Under Product owner for Review 
18/11 - Additional AC points has been added after the discussion with Josh and Ganesh
Since PO is Out last week, we couldn't conclude the story, Josh will be back today.
</t>
    </r>
    <r>
      <rPr>
        <b/>
        <sz val="10"/>
        <color rgb="FF000000"/>
        <rFont val="Arial"/>
      </rPr>
      <t>Development Completed. In Client POV</t>
    </r>
  </si>
  <si>
    <t>Client Development, Client assigned this Production Issue. Critical Item. Going to be planned release.</t>
  </si>
  <si>
    <r>
      <rPr>
        <sz val="10"/>
        <color rgb="FF000000"/>
        <rFont val="Arial"/>
      </rPr>
      <t>In the beginning encountered some of technical issues related to the defect reproduce and after that had some technical issues with external plugins so it took more time in the beginning of the sprint. Now defect analysis started and it is completed.
POV Completed,</t>
    </r>
    <r>
      <rPr>
        <b/>
        <sz val="10"/>
        <color rgb="FF000000"/>
        <rFont val="Arial"/>
      </rPr>
      <t xml:space="preserve"> In Peer Review. </t>
    </r>
  </si>
  <si>
    <t>MCS24 Sprint 22</t>
  </si>
  <si>
    <t>MCS - ED - FOH/BOH Integration Calculation Issues</t>
  </si>
  <si>
    <t>BoobalaKrishnan</t>
  </si>
  <si>
    <t>https://dev.azure.com/heartlandschools/MCS/_git/Edison/pullrequest/39588</t>
  </si>
  <si>
    <t>Fixed all the Pages other than original ACs which took more efforts.</t>
  </si>
  <si>
    <t>MCS 24 Sprint 22</t>
  </si>
  <si>
    <t>MCS - POS - Use the default cafeteria filter (in the profile) in the default filter of the dashboard</t>
  </si>
  <si>
    <t>Add Indexing instead of descritpion Text.</t>
  </si>
  <si>
    <t>https://dev.azure.com/heartlandschools/MCS/_git/Newton/pullrequest/39622</t>
  </si>
  <si>
    <t>MCS - POS - Determine Balance Reconciliation Discrepancy</t>
  </si>
  <si>
    <t>NIL</t>
  </si>
  <si>
    <t>https://docs.google.com/spreadsheets/d/1LROUDZt5RLbRoQ5DnzXjYsuGFabWV995LYdVKNEV2GU/edit?gid=634878953#gid=634878953</t>
  </si>
  <si>
    <t>Have to work on report in separate ticket</t>
  </si>
  <si>
    <t>Medium</t>
  </si>
  <si>
    <t>Existing issue</t>
  </si>
  <si>
    <t>MCS - ED - Add Report Layout Overrides</t>
  </si>
  <si>
    <t>Andrews</t>
  </si>
  <si>
    <t>https://dev.azure.com/heartlandschools/MCS/_git/Edison/pullrequest/39277</t>
  </si>
  <si>
    <t>3rd Report Recipe Listing - Group by functionality was added as a new AC.</t>
  </si>
  <si>
    <t>MCS - ED - Product Expiration Report</t>
  </si>
  <si>
    <t>https://dev.azure.com/heartlandschools/MCS/_git/Edison/pullrequest/39401</t>
  </si>
  <si>
    <t>Moving the story to sprint 21 since it was added at end of sprint 20 strech</t>
  </si>
  <si>
    <t>MCS - ED - Inventory On Hand report</t>
  </si>
  <si>
    <t>https://heartlandschools.visualstudio.com/MCS/_git/Edison/pullrequest/39386</t>
  </si>
  <si>
    <t>MCS 24 Sprint 21 Stretch</t>
  </si>
  <si>
    <t>Moving the story to sprint 22 since it was added at end of sprint 21 strech</t>
  </si>
  <si>
    <t>No Defects/Bounceback reported</t>
  </si>
  <si>
    <t>3rd Report Recipe Listing has been involved in more efforts as it has more enhancements to be done for grouping and parameters.</t>
  </si>
  <si>
    <t>MCS - POS - Plugin - Tennessee Plugin Update for Claim</t>
  </si>
  <si>
    <t>https://dev.azure.com/heartlandschools/MCS/_git/Newton/pullrequest/39250</t>
  </si>
  <si>
    <t>MCS - ED - Update Sugars to Total Sugars</t>
  </si>
  <si>
    <t>https://dev.azure.com/heartlandschools/MCS/_git/Edison/pullrequest/39219</t>
  </si>
  <si>
    <t>MCS - POS - Support for 2024 Meal Pattern Flexibility for Breakfast Grains &amp; Meats</t>
  </si>
  <si>
    <t>https://dev.azure.com/heartlandschools/MCS/_git/Newton/pullrequest/38968</t>
  </si>
  <si>
    <t>working on change in the ACs.and added new validation popup in template pages.</t>
  </si>
  <si>
    <t>Bounce Back</t>
  </si>
  <si>
    <t>Report layout overrides</t>
  </si>
  <si>
    <t xml:space="preserve">Existing Issue </t>
  </si>
  <si>
    <t>MCS24 Sprint 19</t>
  </si>
  <si>
    <t>Ah, I forgot to mention that the LocalDB upgrade is a special case.
For every upgrade level that we add to the end, we also modify UpgradeLevel0 to produce the same schema.
The idea is that Local Databases are created from scratch very often, so we want to make that process as efficient as possible. It makes sense, in that case, to do all the work in the very first upgrade level.
Of course, any local databases that have already been created also need to be updated to have a matching schema, so we add it to the end as well.
Towards the top, you did catch that DoUpgradeLevel(UpgradeLevel_0, 0, 87); was referencing the highest version as well. What that's doing is telling all the other DoUpgradeLevel calls to skip running their upgrades, but that only works as intended if you also add it to the schema here.</t>
  </si>
  <si>
    <t>This Story was reopened and added new ACs to this task and worked on this sprint.
Analysis for the AC took more effort.</t>
  </si>
  <si>
    <t>MCS - ED - Add Product Code to Process Invoices Screen</t>
  </si>
  <si>
    <t>https://dev.azure.com/heartlandschools/MCS/_git/Edison/pullrequest/38950</t>
  </si>
  <si>
    <t>MCS - FR - Add "Test Email" button to SMTP settings</t>
  </si>
  <si>
    <t>Remove Checking the email tab from its name. use indexing or tab id.</t>
  </si>
  <si>
    <t>https://dev.azure.com/heartlandschools/MCS/_git/Newton/pullrequest/38842</t>
  </si>
  <si>
    <t>this MessageBox.Show should be converted into a throw new ValidationException just for consistency. You could also include the message from the caught exception so that they know why the email address was rejected</t>
  </si>
  <si>
    <t>MCS - POS - Add "Test Email" button to SMTP settings</t>
  </si>
  <si>
    <t>MCS - ED - Error message when trying to run the Food Item Nutrient Analysis (extended)</t>
  </si>
  <si>
    <t>https://dev.azure.com/heartlandschools/MCS/_git/Edison/pullrequest/39012</t>
  </si>
  <si>
    <t>MCS - ED - Manufactured Items - Allergens Update from Recipe not working</t>
  </si>
  <si>
    <t>https://dev.azure.com/heartlandschools/MCS/_git/Edison/pullrequest/39063</t>
  </si>
  <si>
    <t xml:space="preserve">Defect </t>
  </si>
  <si>
    <t xml:space="preserve">Internal </t>
  </si>
  <si>
    <t xml:space="preserve">Existing issue </t>
  </si>
  <si>
    <t xml:space="preserve">As there was a space in between the field name property caused the issue in creating the report for "Added Sugars" So after removing the space and renaming the field name property for "AddedSugars" the issue is resolved </t>
  </si>
  <si>
    <t>High</t>
  </si>
  <si>
    <t>The Save Changes Button is not enabled for the case of "Update Form Recipe"  Now that is enabled by adding a conditional check if  there is a change under the Allergens tab.</t>
  </si>
  <si>
    <t>Hariharan Dhnadapani</t>
  </si>
  <si>
    <t>Bounceback</t>
  </si>
  <si>
    <t xml:space="preserve">Meal flexibility plan </t>
  </si>
  <si>
    <t>we should also prevent putting any value on the Minimum Breakfast Grain/Meat portion to OVS Requirement, which is mapped to Lunch in any OVS template.
Wrong AC from the client side.</t>
  </si>
  <si>
    <t>MCS 24 Sprint 19`</t>
  </si>
  <si>
    <t>AC 5 is not met</t>
  </si>
  <si>
    <t>QA</t>
  </si>
  <si>
    <t>Corresponding AC is fixed and defect is closed</t>
  </si>
  <si>
    <t>MCS24 Sprint 18</t>
  </si>
  <si>
    <t>MCS - ED - Improve SFTP Order Sender</t>
  </si>
  <si>
    <t>Andews Wilson Joseph</t>
  </si>
  <si>
    <t xml:space="preserve">BoobalaKrishnan </t>
  </si>
  <si>
    <t>https://dev.azure.com/heartlandschools/MCS/_git/Edison/pullrequest/38741</t>
  </si>
  <si>
    <t>https://dev.azure.com/heartlandschools/MCS/_git/Newton/pullrequest/38777</t>
  </si>
  <si>
    <t>Environmental setup and Code walkthrough</t>
  </si>
  <si>
    <t>AS I got the access in this sprint i was involved in environmental setup and code walkthrough</t>
  </si>
  <si>
    <t>Carry Forwarded to next sprint. As analysis took additional effort.</t>
  </si>
  <si>
    <t>No Defects or Bounce Backs reported</t>
  </si>
  <si>
    <t>MCS24 Sprint 17</t>
  </si>
  <si>
    <t>MCS - MSA Client - Change Cafe Enterprise application export image format to JPG</t>
  </si>
  <si>
    <t>https://dev.azure.com/heartlandschools/MCS/_git/MSAClient/pullrequest/38660</t>
  </si>
  <si>
    <t xml:space="preserve">Global Payments account access issues and environmental setup </t>
  </si>
  <si>
    <t>Access was not provided due to issue in the MCS Tech Tool.</t>
  </si>
  <si>
    <t>MCS Tech - Extend Username length</t>
  </si>
  <si>
    <t>https://dev.azure.com/heartlandschools/MCS/_git/MCSTechWeb/pullrequest/38663</t>
  </si>
  <si>
    <t xml:space="preserve">                                              </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</si>
  <si>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</si>
  <si>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</si>
  <si>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</si>
  <si>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</si>
  <si>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</si>
  <si>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</si>
  <si>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</si>
  <si>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</si>
  <si>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</si>
  <si>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</si>
  <si>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</si>
  <si>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</si>
  <si>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</si>
  <si>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</si>
  <si>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</si>
  <si>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</si>
  <si>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Existing_Issues</t>
  </si>
  <si>
    <t>Requirements</t>
  </si>
  <si>
    <t>Design</t>
  </si>
  <si>
    <t>Documentation</t>
  </si>
  <si>
    <t>Development</t>
  </si>
  <si>
    <t>Project_Management</t>
  </si>
  <si>
    <t>Environment_Related</t>
  </si>
  <si>
    <t>Story Approved</t>
  </si>
  <si>
    <t>Defect Found</t>
  </si>
  <si>
    <t>Defect Verified</t>
  </si>
  <si>
    <t>Defect Being Tested</t>
  </si>
  <si>
    <t>Defect Rejected</t>
  </si>
  <si>
    <t>Defect Blocked</t>
  </si>
  <si>
    <t>Story Needs More Info</t>
  </si>
  <si>
    <t xml:space="preserve">12/10 - POV is done and created PR. This will be carried over to next sprint
Rudy is fine with the implementation.
Dev and unit testing is done. Need to go for POV
11/22 - Based on the discussion(11/22) with Patrick and Rudy we need to implement this feature based on InventoryOnHand report layout. GroupBy layout will be modified according to that.
Defect was introduced by client. Analysis only completed. When analyzed, we found there is no functionality related to this issue, so we are going to implement a new feature that will oversee the future complications related to this defect.
12/10 - PR has been raised for this defect. Waiting for PR approval from Patrick. Carry forwarded to next sprint.
12/19 - PR Approved. Testing is pending.
</t>
  </si>
  <si>
    <t xml:space="preserve">1.In the current sprint development has been started and still in-progress, since it requires confirmation (from Josh for Phase wise development and DLL implementation) from the client side so we(that includes Client) decided to complete this task by different phases.
2.This Sprint we will be doing the UI implementations and functionality will be carry forwarded for the next sprint.
3. 1/10/24  UI Part is completed and Backend is partially completed and optimization is going on so it will be continued in the next sprint because I will  be  on PTO (1/15/24 &amp; 1/16/24). 
4. Moving to next sprint after reducing the story points based on the remaning work
</t>
  </si>
  <si>
    <t>Analysis for this story completed in the Previous Sprint. 
Environment setup and profile setup has been completed for DEV Testing.
Development completed as per ACs. Since Patrick added new changes to the AC. 
Since Josh suggested to Prioritize the production escalation task #SRX25080 and resume to this once completed. Currently working on the same. This Task will be carry forwarded to the next sprint.
Moving to next sprint after reducing the story points based on the remaning work
Waiting for SMTP Permission from Relevantz ITOps</t>
  </si>
  <si>
    <t>Task development is completed and PR is approved. QA requested additional testing effort and only one QA is available and hence it is in testing stage.
6/1 Testing is completed and moved the story to completed state by QA.</t>
  </si>
  <si>
    <t>1.In the current sprint development has been started and still in-progress, since it requires confirmation (from Josh for Phase wise development and DLL implementation) from the client side so we(that includes Client) decided to complete this task by different phases.
2.This Sprint we will be doing the UI implementations and functionality will be carry forwarded for the next sprint.
3. 1/10/24  UI Part is completed and Backend is partially completed and optimization is going on so it will be continued in the next sprint because I will  be  on PTO (1/15/24 &amp; 1/16/24). 
4. 1/21/25 We had a demo with the client for importer and showcased the implementations done so far.After that we had a discussion about some new implementations to the story.Based on the new implementations new AC's are introduced and started working on the new AC from 1/22/25.
5. Moved this story to POV(01/30/2025).
6. POV done on 1/31/25 and suggested to add persistence to the data grid &amp; filename textfield and rename a button and working on the same.
7. Story is going to be tested by MIlan.</t>
  </si>
  <si>
    <t xml:space="preserve">1.In the current sprint development has been started and still in-progress, since it requires confirmation (from Josh for Phase wise development and DLL implementation) from the client side so we(that includes Client) decided to complete this task by different phases.
2.This Sprint we will be doing the UI implementations and functionality will be carry forwarded for the next sprint.
3. 1/10/24  UI Part is completed and Backend is partially completed and optimization is going on so it will be continued in the next sprint because I will  be  on PTO (1/15/24 &amp; 1/16/24). 
4. 1/21/25 We had a demo with the client for importer and showcased the implementations done so far.After that we had a discussion about some new implementations to the story.Based on the new implementations new AC's are introduced and started working on the new AC from 1/22/25.
5.Moved to POV on 1/30/2025.
6.POV happened on 1/31/25 and suggested two changes and after making  those two changes that involved 1SP effort and raised PR on 2/4/25.
7. PR approved on 2/6/25.
8.Moved to testing on 2/7/25.Milan will do the testing.
9.During planning POV did not happen and estimated 3SP in that 1SP spent for new changes mentioned after POV and remaining 2SP  for testing.
</t>
  </si>
  <si>
    <t>Analysis for this story completed in the Previous Sprint. 
Environment setup and profile setup has been completed for DEV Testing.
Development completed as per ACs. Since Patrick added new changes to the AC. 
Since Josh suggested to Prioritize the production escalation task #SRX25080 and resume to this once completed. Currently working on the same. This Task will be carry forwarded to the next sprint.
New ACs has been added and updated the SP from 3 to 5 .Development effort and DEV testing for this story is completed as planned. Now adding 3 sp and carry forwarded to next sprint for testing.
05/02/2024 - During POV Josh has added new ACs for masking the Client Secrete and Some Popup changes which involved 1SP. Completed the same by 06/02/2025. Since Patrick is held up with other tasks yet approve the PR and Milan has paralley started his testing for this story,
During planning  estimated 2SP in that 1SP spent for new  AC's changes mentioned after POV and remaining 1SP  for testing.</t>
  </si>
  <si>
    <t>Root causse is found and it is fixed and while reviewing the code it is found that there may be issue in the district Database itself and so I have brought this up to Patrick and he is  going to contact the district admin about the database issue.
As of now they are going to fix the issue with script change provide by us.
Defect is fixed.</t>
  </si>
  <si>
    <t>MCS 25 - Sprint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</si>
</sst>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d\-mmm\-yyyy"/>
  </numFmts>
  <fonts count="52">
    <font>
      <sz val="10"/>
      <color rgb="FF000000"/>
      <name val="Arial"/>
      <scheme val="minor"/>
    </font>
    <font>
      <sz val="11"/>
      <color theme="1"/>
      <name val="Aptos Narrow"/>
      <scheme val="minor"/>
    </font>
    <font>
      <b/>
      <sz val="10"/>
      <color rgb="FFFFFFFF"/>
      <name val="Calibri"/>
    </font>
    <font>
      <sz val="10"/>
      <color theme="1"/>
      <name val="Arial"/>
      <scheme val="minor"/>
    </font>
    <font>
      <b/>
      <sz val="10"/>
      <color rgb="FFFFFFFF"/>
      <name val="Arial"/>
      <scheme val="minor"/>
    </font>
    <font>
      <sz val="10"/>
      <color theme="1"/>
      <name val="Arial"/>
    </font>
    <font>
      <b/>
      <sz val="10"/>
      <color theme="1"/>
      <name val="Arial"/>
      <scheme val="minor"/>
    </font>
    <font>
      <sz val="10"/>
      <name val="Arial"/>
    </font>
    <font>
      <b/>
      <sz val="9"/>
      <color rgb="FFFFFFFF"/>
      <name val="&quot;Proxima Nova&quot;"/>
    </font>
    <font>
      <sz val="10"/>
      <color theme="1"/>
      <name val="&quot;Proxima Nova&quot;"/>
    </font>
    <font>
      <u/>
      <sz val="10"/>
      <color theme="10"/>
      <name val="Arial"/>
      <scheme val="minor"/>
    </font>
    <font>
      <sz val="10"/>
      <color rgb="FF000000"/>
      <name val="Arial"/>
      <charset val="1"/>
    </font>
    <font>
      <sz val="10"/>
      <color rgb="FF1C2933"/>
      <name val="Arial"/>
      <scheme val="minor"/>
    </font>
    <font>
      <sz val="10"/>
      <color rgb="FF000000"/>
      <name val="Arial"/>
    </font>
    <font>
      <sz val="11"/>
      <color rgb="FF000000"/>
      <name val="Segoe UI"/>
      <charset val="1"/>
    </font>
    <font>
      <sz val="11"/>
      <color rgb="FF2A3E51"/>
      <name val="Helvetica Neue"/>
    </font>
    <font>
      <sz val="12"/>
      <color rgb="FF2A3E51"/>
      <name val="Helvetica Neue"/>
      <charset val="1"/>
    </font>
    <font>
      <sz val="10"/>
      <color rgb="FF2A3E51"/>
      <name val="Arial"/>
    </font>
    <font>
      <b/>
      <sz val="10"/>
      <color rgb="FFFFFFFF"/>
      <name val="Arial"/>
    </font>
    <font>
      <sz val="10"/>
      <color rgb="FF1C2933"/>
      <name val="Arial"/>
    </font>
    <font>
      <u/>
      <sz val="10"/>
      <color theme="10"/>
      <name val="Arial"/>
    </font>
    <font>
      <sz val="10"/>
      <color rgb="FF2A3E51"/>
      <name val="Helvetica Neue"/>
      <charset val="1"/>
    </font>
    <font>
      <sz val="10"/>
      <color rgb="FF2A3E51"/>
      <name val="Arial"/>
      <scheme val="minor"/>
    </font>
    <font>
      <sz val="10"/>
      <color rgb="FFFFFFFF"/>
      <name val="Arial"/>
    </font>
    <font>
      <sz val="11"/>
      <color rgb="FF242424"/>
      <name val="Aptos Narrow"/>
      <charset val="1"/>
    </font>
    <font>
      <b/>
      <sz val="10"/>
      <color theme="1"/>
      <name val="Arial"/>
    </font>
    <font>
      <b/>
      <sz val="10"/>
      <color rgb="FF000000"/>
      <name val="Arial"/>
      <scheme val="minor"/>
    </font>
    <font>
      <b/>
      <sz val="10"/>
      <color rgb="FF000000"/>
      <name val="Arial"/>
    </font>
    <font>
      <strike/>
      <sz val="10"/>
      <color rgb="FF000000"/>
      <name val="Arial"/>
    </font>
    <font>
      <b/>
      <strike/>
      <sz val="10"/>
      <color rgb="FF000000"/>
      <name val="Arial"/>
    </font>
    <font>
      <sz val="10"/>
      <color rgb="FF242424"/>
      <name val="Aptos Narrow"/>
      <charset val="1"/>
    </font>
    <font>
      <sz val="10"/>
      <color rgb="FF242424"/>
      <name val="Arial"/>
    </font>
    <font>
      <sz val="9"/>
      <color rgb="FF000000"/>
      <name val="Arial"/>
      <scheme val="minor"/>
    </font>
    <font>
      <sz val="10"/>
      <color rgb="FF000000"/>
      <name val="Aptos Narrow"/>
      <scheme val="minor"/>
    </font>
    <font>
      <sz val="11"/>
      <color rgb="FF2A3E51"/>
      <name val="Arial"/>
    </font>
    <font>
      <sz val="9"/>
      <color rgb="FF000000"/>
      <name val="Aptos Narrow"/>
      <scheme val="minor"/>
    </font>
    <font>
      <u/>
      <sz val="10"/>
      <color rgb="FF000000"/>
      <name val="Aptos Narrow"/>
      <scheme val="minor"/>
    </font>
    <font>
      <sz val="11"/>
      <color rgb="FF000000"/>
      <name val="-Apple-System"/>
      <charset val="1"/>
    </font>
    <font>
      <sz val="10"/>
      <color rgb="FF1C2933"/>
      <name val="Arial"/>
      <charset val="1"/>
    </font>
    <font>
      <sz val="10"/>
      <color rgb="FFFFFFFF"/>
      <name val="Arial"/>
      <scheme val="minor"/>
    </font>
    <font>
      <sz val="9"/>
      <color rgb="FF000000"/>
      <name val="Arial"/>
    </font>
    <font>
      <u/>
      <sz val="10"/>
      <color rgb="FF000000"/>
      <name val="Arial"/>
    </font>
    <font>
      <sz val="9"/>
      <color theme="1"/>
      <name val="Arial"/>
    </font>
    <font>
      <sz val="9"/>
      <color theme="1"/>
      <name val="Aptos Narrow"/>
      <scheme val="minor"/>
    </font>
    <font>
      <sz val="10"/>
      <color theme="1"/>
      <name val="Aptos Narrow"/>
      <scheme val="minor"/>
    </font>
    <font>
      <sz val="9"/>
      <color rgb="FF000000"/>
      <name val="Aptos Narrow"/>
    </font>
    <font>
      <u/>
      <sz val="10"/>
      <color rgb="FF000000"/>
      <name val="Arial"/>
      <scheme val="minor"/>
    </font>
    <font>
      <sz val="9"/>
      <color theme="1"/>
      <name val="Arial"/>
      <scheme val="minor"/>
    </font>
    <font>
      <sz val="9"/>
      <color rgb="FF000000"/>
      <name val="Arial"/>
      <charset val="1"/>
    </font>
    <font>
      <sz val="11"/>
      <color rgb="FF1D1C1D"/>
      <name val="Slack-Lato"/>
      <charset val="1"/>
    </font>
    <font>
      <b/>
      <sz val="10"/>
      <color theme="0"/>
      <name val="Arial"/>
      <scheme val="minor"/>
    </font>
    <font>
      <b/>
      <sz val="18"/>
      <color rgb="FF2A3E51"/>
      <name val="Helvetica Neue"/>
      <charset val="1"/>
    </font>
  </fonts>
  <fills count="18">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FFFFF"/>
        <bgColor rgb="FFFFFFFF"/>
      </patternFill>
    </fill>
    <fill>
      <patternFill patternType="solid">
        <fgColor rgb="FF97247E"/>
        <bgColor rgb="FF97247E"/>
      </patternFill>
    </fill>
    <fill>
      <patternFill patternType="solid">
        <fgColor rgb="FFD9D9D9"/>
        <bgColor rgb="FFD9D9D9"/>
      </patternFill>
    </fill>
    <fill>
      <patternFill patternType="solid">
        <fgColor rgb="FFFFFFFF"/>
        <bgColor indexed="64"/>
      </patternFill>
    </fill>
    <fill>
      <patternFill patternType="solid">
        <fgColor theme="0"/>
        <bgColor indexed="64"/>
      </patternFill>
    </fill>
    <fill>
      <patternFill patternType="solid">
        <fgColor rgb="FF00B05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6"/>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499984740745262"/>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style="thin">
        <color theme="4" tint="0.39997558519241921"/>
      </bottom>
      <diagonal/>
    </border>
    <border>
      <left/>
      <right style="thin">
        <color rgb="FF000000"/>
      </right>
      <top style="thin">
        <color rgb="FF000000"/>
      </top>
      <bottom style="thin">
        <color theme="4" tint="0.39997558519241921"/>
      </bottom>
      <diagonal/>
    </border>
    <border>
      <left/>
      <right/>
      <top style="thin">
        <color theme="4" tint="0.39997558519241921"/>
      </top>
      <bottom style="thin">
        <color rgb="FF000000"/>
      </bottom>
      <diagonal/>
    </border>
    <border>
      <left style="thin">
        <color rgb="FF000000"/>
      </left>
      <right style="thin">
        <color rgb="FF000000"/>
      </right>
      <top style="thin">
        <color theme="4" tint="0.39997558519241921"/>
      </top>
      <bottom style="thin">
        <color rgb="FF000000"/>
      </bottom>
      <diagonal/>
    </border>
    <border>
      <left/>
      <right/>
      <top style="thin">
        <color theme="4" tint="0.39997558519241921"/>
      </top>
      <bottom/>
      <diagonal/>
    </border>
  </borders>
  <cellStyleXfs count="2">
    <xf numFmtId="0" fontId="0" fillId="0" borderId="0"/>
    <xf numFmtId="0" fontId="10" fillId="0" borderId="0" applyNumberFormat="0" applyFill="0" applyBorder="0" applyAlignment="0" applyProtection="0"/>
  </cellStyleXfs>
  <cellXfs count="717">
    <xf numFmtId="0" fontId="0" fillId="0" borderId="0" xfId="0"/>
    <xf numFmtId="0" fontId="2" fillId="2" borderId="1" xfId="0" applyFont="1" applyFill="1" applyBorder="1" applyAlignment="1">
      <alignment horizontal="center" wrapText="1"/>
    </xf>
    <xf numFmtId="0" fontId="3" fillId="0" borderId="1" xfId="0" applyFont="1" applyBorder="1"/>
    <xf numFmtId="0" fontId="2" fillId="2" borderId="0" xfId="0" applyFont="1" applyFill="1" applyAlignment="1">
      <alignment horizontal="center" wrapText="1"/>
    </xf>
    <xf numFmtId="0" fontId="2" fillId="3" borderId="0" xfId="0" applyFont="1" applyFill="1" applyAlignment="1">
      <alignment horizontal="center" wrapText="1"/>
    </xf>
    <xf numFmtId="0" fontId="4" fillId="2" borderId="1" xfId="0" applyFont="1" applyFill="1" applyBorder="1" applyAlignment="1">
      <alignment horizontal="center" wrapText="1"/>
    </xf>
    <xf numFmtId="0" fontId="2" fillId="3" borderId="1" xfId="0" applyFont="1" applyFill="1" applyBorder="1" applyAlignment="1">
      <alignment horizontal="center" wrapText="1"/>
    </xf>
    <xf numFmtId="0" fontId="5" fillId="0" borderId="2" xfId="0" applyFont="1" applyBorder="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4" xfId="0" applyFont="1" applyBorder="1" applyAlignment="1">
      <alignment horizontal="center"/>
    </xf>
    <xf numFmtId="0" fontId="3"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3" fillId="0" borderId="0" xfId="0" applyFont="1" applyAlignment="1">
      <alignment vertical="center" wrapText="1"/>
    </xf>
    <xf numFmtId="0" fontId="5" fillId="0" borderId="4" xfId="0" applyFont="1" applyBorder="1"/>
    <xf numFmtId="0" fontId="3" fillId="0" borderId="1" xfId="0" applyFont="1" applyBorder="1" applyAlignment="1">
      <alignment horizontal="center"/>
    </xf>
    <xf numFmtId="0" fontId="3" fillId="0" borderId="0" xfId="0" applyFont="1" applyAlignment="1">
      <alignment wrapText="1"/>
    </xf>
    <xf numFmtId="0" fontId="3" fillId="0" borderId="0" xfId="0" applyFont="1" applyAlignment="1">
      <alignment horizontal="center"/>
    </xf>
    <xf numFmtId="0" fontId="2" fillId="2" borderId="5" xfId="0" applyFont="1" applyFill="1" applyBorder="1" applyAlignment="1">
      <alignment horizontal="center" wrapText="1"/>
    </xf>
    <xf numFmtId="0" fontId="2" fillId="2" borderId="5" xfId="0" applyFont="1" applyFill="1" applyBorder="1" applyAlignment="1">
      <alignment wrapText="1"/>
    </xf>
    <xf numFmtId="0" fontId="2" fillId="5" borderId="5" xfId="0" applyFont="1" applyFill="1" applyBorder="1" applyAlignment="1">
      <alignment horizontal="center" wrapText="1"/>
    </xf>
    <xf numFmtId="0" fontId="5" fillId="0" borderId="0" xfId="0" applyFont="1"/>
    <xf numFmtId="0" fontId="5" fillId="0" borderId="5" xfId="0" applyFont="1" applyBorder="1"/>
    <xf numFmtId="0" fontId="6" fillId="6" borderId="1" xfId="0" applyFont="1" applyFill="1" applyBorder="1"/>
    <xf numFmtId="0" fontId="3" fillId="0" borderId="0" xfId="0" applyFont="1"/>
    <xf numFmtId="0" fontId="8" fillId="5" borderId="1" xfId="0" applyFont="1" applyFill="1" applyBorder="1" applyAlignment="1">
      <alignment horizontal="center"/>
    </xf>
    <xf numFmtId="0" fontId="9" fillId="4" borderId="2" xfId="0" applyFont="1" applyFill="1" applyBorder="1" applyAlignment="1">
      <alignment horizontal="center"/>
    </xf>
    <xf numFmtId="0" fontId="5" fillId="0" borderId="4" xfId="0" applyFont="1" applyBorder="1" applyAlignment="1">
      <alignment horizontal="left" wrapText="1"/>
    </xf>
    <xf numFmtId="0" fontId="5" fillId="0" borderId="1" xfId="0" applyFont="1" applyBorder="1" applyAlignment="1">
      <alignment wrapText="1"/>
    </xf>
    <xf numFmtId="0" fontId="2" fillId="3" borderId="8" xfId="0" applyFont="1" applyFill="1" applyBorder="1" applyAlignment="1">
      <alignment horizontal="center" wrapText="1"/>
    </xf>
    <xf numFmtId="0" fontId="5" fillId="0" borderId="3" xfId="0" applyFont="1" applyBorder="1"/>
    <xf numFmtId="0" fontId="5" fillId="0" borderId="6" xfId="0" applyFont="1" applyBorder="1" applyAlignment="1">
      <alignment horizontal="center"/>
    </xf>
    <xf numFmtId="0" fontId="5" fillId="0" borderId="9" xfId="0" applyFont="1" applyBorder="1" applyAlignment="1">
      <alignment horizontal="center"/>
    </xf>
    <xf numFmtId="0" fontId="12" fillId="4" borderId="1" xfId="0" applyFont="1" applyFill="1" applyBorder="1" applyAlignment="1">
      <alignment wrapText="1"/>
    </xf>
    <xf numFmtId="0" fontId="5" fillId="0" borderId="8" xfId="0" applyFont="1" applyBorder="1" applyAlignment="1">
      <alignment wrapText="1"/>
    </xf>
    <xf numFmtId="0" fontId="5" fillId="0" borderId="3"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0" fillId="0" borderId="1" xfId="0" applyBorder="1"/>
    <xf numFmtId="0" fontId="0" fillId="0" borderId="1" xfId="0" applyBorder="1" applyAlignment="1">
      <alignment wrapText="1"/>
    </xf>
    <xf numFmtId="0" fontId="5" fillId="0" borderId="1" xfId="0" applyFont="1" applyBorder="1" applyAlignment="1">
      <alignment horizontal="left"/>
    </xf>
    <xf numFmtId="0" fontId="0" fillId="0" borderId="1" xfId="0" applyBorder="1" applyAlignment="1">
      <alignment horizontal="left"/>
    </xf>
    <xf numFmtId="0" fontId="0" fillId="0" borderId="0" xfId="0" applyAlignment="1">
      <alignment wrapText="1"/>
    </xf>
    <xf numFmtId="0" fontId="0" fillId="0" borderId="0" xfId="0" applyAlignment="1">
      <alignment horizontal="left"/>
    </xf>
    <xf numFmtId="0" fontId="5" fillId="0" borderId="0" xfId="0" applyFont="1" applyAlignment="1">
      <alignment wrapText="1"/>
    </xf>
    <xf numFmtId="0" fontId="0" fillId="0" borderId="3" xfId="0" applyBorder="1"/>
    <xf numFmtId="0" fontId="5" fillId="0" borderId="3" xfId="0" applyFont="1" applyBorder="1" applyAlignment="1">
      <alignment horizontal="left" vertical="center"/>
    </xf>
    <xf numFmtId="0" fontId="0" fillId="0" borderId="3" xfId="0" applyBorder="1" applyAlignment="1">
      <alignment wrapText="1"/>
    </xf>
    <xf numFmtId="0" fontId="10" fillId="0" borderId="1" xfId="1" applyBorder="1" applyAlignment="1">
      <alignment wrapText="1"/>
    </xf>
    <xf numFmtId="0" fontId="0" fillId="7" borderId="0" xfId="0" applyFill="1" applyAlignment="1">
      <alignment wrapText="1"/>
    </xf>
    <xf numFmtId="0" fontId="3" fillId="0" borderId="1" xfId="0" applyFont="1" applyBorder="1" applyAlignment="1">
      <alignment horizontal="right" indent="1"/>
    </xf>
    <xf numFmtId="0" fontId="5" fillId="0" borderId="1" xfId="0" applyFont="1" applyBorder="1" applyAlignment="1">
      <alignment vertical="center" wrapText="1"/>
    </xf>
    <xf numFmtId="0" fontId="5" fillId="8" borderId="1" xfId="0" applyFont="1" applyFill="1" applyBorder="1" applyAlignment="1">
      <alignment wrapText="1"/>
    </xf>
    <xf numFmtId="0" fontId="13" fillId="0" borderId="0" xfId="0" applyFont="1"/>
    <xf numFmtId="0" fontId="5" fillId="0" borderId="0" xfId="0" applyFont="1" applyAlignment="1">
      <alignment horizontal="center"/>
    </xf>
    <xf numFmtId="0" fontId="0" fillId="0" borderId="3" xfId="0" applyBorder="1" applyAlignment="1">
      <alignment horizontal="left"/>
    </xf>
    <xf numFmtId="15" fontId="5" fillId="0" borderId="1" xfId="0" applyNumberFormat="1" applyFont="1" applyBorder="1"/>
    <xf numFmtId="0" fontId="0" fillId="8" borderId="10" xfId="0" applyFill="1" applyBorder="1" applyAlignment="1">
      <alignment wrapText="1"/>
    </xf>
    <xf numFmtId="0" fontId="14" fillId="0" borderId="0" xfId="0" applyFont="1"/>
    <xf numFmtId="0" fontId="12" fillId="4" borderId="1" xfId="0" applyFont="1" applyFill="1" applyBorder="1" applyAlignment="1">
      <alignment horizontal="center" wrapText="1"/>
    </xf>
    <xf numFmtId="0" fontId="5" fillId="0" borderId="0" xfId="0" applyFont="1" applyAlignment="1">
      <alignment horizontal="center" wrapText="1"/>
    </xf>
    <xf numFmtId="0" fontId="3" fillId="0" borderId="0" xfId="0" applyFont="1" applyAlignment="1">
      <alignment horizontal="center" wrapText="1"/>
    </xf>
    <xf numFmtId="0" fontId="0" fillId="0" borderId="0" xfId="0" applyAlignment="1">
      <alignment horizontal="center"/>
    </xf>
    <xf numFmtId="0" fontId="10" fillId="0" borderId="0" xfId="1" applyAlignment="1">
      <alignment wrapText="1"/>
    </xf>
    <xf numFmtId="0" fontId="5" fillId="0" borderId="9" xfId="0" applyFont="1" applyBorder="1"/>
    <xf numFmtId="0" fontId="10" fillId="0" borderId="2" xfId="1" applyBorder="1" applyAlignment="1">
      <alignment horizontal="center" wrapText="1"/>
    </xf>
    <xf numFmtId="0" fontId="5" fillId="0" borderId="11" xfId="0" applyFont="1" applyBorder="1" applyAlignment="1">
      <alignment horizontal="right"/>
    </xf>
    <xf numFmtId="0" fontId="5" fillId="0" borderId="1" xfId="0" applyFont="1" applyBorder="1" applyAlignment="1">
      <alignment horizontal="right"/>
    </xf>
    <xf numFmtId="0" fontId="10" fillId="0" borderId="2" xfId="1" applyBorder="1" applyAlignment="1">
      <alignment wrapText="1"/>
    </xf>
    <xf numFmtId="0" fontId="15" fillId="7" borderId="0" xfId="0" applyFont="1" applyFill="1" applyAlignment="1">
      <alignment wrapText="1"/>
    </xf>
    <xf numFmtId="0" fontId="10" fillId="0" borderId="1" xfId="1" applyBorder="1" applyAlignment="1">
      <alignment vertical="center" wrapText="1"/>
    </xf>
    <xf numFmtId="0" fontId="16" fillId="7" borderId="1" xfId="0" applyFont="1" applyFill="1" applyBorder="1" applyAlignment="1">
      <alignment wrapText="1"/>
    </xf>
    <xf numFmtId="0" fontId="3" fillId="0" borderId="6" xfId="0" applyFont="1" applyBorder="1" applyAlignment="1">
      <alignment horizontal="center"/>
    </xf>
    <xf numFmtId="0" fontId="12" fillId="4" borderId="5" xfId="0" applyFont="1" applyFill="1" applyBorder="1" applyAlignment="1">
      <alignment horizontal="center" wrapText="1"/>
    </xf>
    <xf numFmtId="0" fontId="4" fillId="2" borderId="3" xfId="0" applyFont="1" applyFill="1" applyBorder="1" applyAlignment="1">
      <alignment horizontal="center" wrapText="1"/>
    </xf>
    <xf numFmtId="0" fontId="5" fillId="0" borderId="5" xfId="0" applyFont="1" applyBorder="1" applyAlignment="1">
      <alignment vertical="center" wrapText="1"/>
    </xf>
    <xf numFmtId="0" fontId="5" fillId="0" borderId="5" xfId="0" applyFont="1" applyBorder="1" applyAlignment="1">
      <alignment wrapText="1"/>
    </xf>
    <xf numFmtId="0" fontId="2" fillId="2" borderId="3" xfId="0" applyFont="1" applyFill="1" applyBorder="1" applyAlignment="1">
      <alignment horizontal="center" wrapText="1"/>
    </xf>
    <xf numFmtId="0" fontId="5" fillId="0" borderId="10" xfId="0" applyFont="1" applyBorder="1" applyAlignment="1">
      <alignment wrapText="1"/>
    </xf>
    <xf numFmtId="0" fontId="17" fillId="7" borderId="0" xfId="0" applyFont="1" applyFill="1" applyAlignment="1">
      <alignment wrapText="1"/>
    </xf>
    <xf numFmtId="0" fontId="17" fillId="7" borderId="1" xfId="0" applyFont="1" applyFill="1" applyBorder="1" applyAlignment="1">
      <alignment wrapText="1"/>
    </xf>
    <xf numFmtId="0" fontId="5" fillId="0" borderId="5" xfId="0" applyFont="1" applyBorder="1" applyAlignment="1">
      <alignment horizontal="center" wrapText="1"/>
    </xf>
    <xf numFmtId="0" fontId="2" fillId="2" borderId="8" xfId="0" applyFont="1" applyFill="1" applyBorder="1" applyAlignment="1">
      <alignment wrapText="1"/>
    </xf>
    <xf numFmtId="0" fontId="5" fillId="0" borderId="13" xfId="0" applyFont="1" applyBorder="1" applyAlignment="1">
      <alignment horizontal="center"/>
    </xf>
    <xf numFmtId="0" fontId="17" fillId="7" borderId="3" xfId="0" applyFont="1" applyFill="1" applyBorder="1" applyAlignment="1">
      <alignment wrapText="1"/>
    </xf>
    <xf numFmtId="0" fontId="5" fillId="0" borderId="3" xfId="0" applyFont="1" applyBorder="1" applyAlignment="1">
      <alignment horizontal="center" wrapText="1"/>
    </xf>
    <xf numFmtId="0" fontId="5" fillId="8" borderId="3" xfId="0" applyFont="1" applyFill="1" applyBorder="1" applyAlignment="1">
      <alignment wrapText="1"/>
    </xf>
    <xf numFmtId="0" fontId="5" fillId="0" borderId="3" xfId="0" applyFont="1" applyBorder="1" applyAlignment="1">
      <alignment wrapText="1"/>
    </xf>
    <xf numFmtId="0" fontId="5" fillId="0" borderId="10" xfId="0" applyFont="1" applyBorder="1" applyAlignment="1">
      <alignment horizontal="center"/>
    </xf>
    <xf numFmtId="0" fontId="10" fillId="0" borderId="3" xfId="1" applyBorder="1" applyAlignment="1">
      <alignment wrapText="1"/>
    </xf>
    <xf numFmtId="15" fontId="5" fillId="0" borderId="3" xfId="0" applyNumberFormat="1" applyFont="1" applyBorder="1"/>
    <xf numFmtId="0" fontId="3" fillId="0" borderId="3" xfId="0" applyFont="1" applyBorder="1"/>
    <xf numFmtId="0" fontId="3" fillId="0" borderId="3" xfId="0" applyFont="1" applyBorder="1" applyAlignment="1">
      <alignment wrapText="1"/>
    </xf>
    <xf numFmtId="0" fontId="2"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13" fillId="0" borderId="0" xfId="0" applyFont="1" applyAlignment="1">
      <alignment horizontal="center" vertical="center"/>
    </xf>
    <xf numFmtId="0" fontId="0" fillId="0" borderId="0" xfId="0" applyAlignment="1">
      <alignment horizontal="center" vertical="center"/>
    </xf>
    <xf numFmtId="0" fontId="18" fillId="2" borderId="1" xfId="0" applyFont="1" applyFill="1" applyBorder="1" applyAlignment="1">
      <alignment horizontal="center" wrapText="1"/>
    </xf>
    <xf numFmtId="0" fontId="18" fillId="2" borderId="3" xfId="0" applyFont="1" applyFill="1" applyBorder="1" applyAlignment="1">
      <alignment horizontal="center" wrapText="1"/>
    </xf>
    <xf numFmtId="0" fontId="18" fillId="3" borderId="1" xfId="0" applyFont="1" applyFill="1" applyBorder="1" applyAlignment="1">
      <alignment horizontal="center" wrapText="1"/>
    </xf>
    <xf numFmtId="0" fontId="19" fillId="4" borderId="5" xfId="0" applyFont="1" applyFill="1" applyBorder="1" applyAlignment="1">
      <alignment horizontal="center" wrapText="1"/>
    </xf>
    <xf numFmtId="0" fontId="19" fillId="4" borderId="1" xfId="0" applyFont="1" applyFill="1" applyBorder="1" applyAlignment="1">
      <alignment wrapText="1"/>
    </xf>
    <xf numFmtId="0" fontId="13" fillId="8" borderId="10" xfId="0" applyFont="1" applyFill="1" applyBorder="1" applyAlignment="1">
      <alignment wrapText="1"/>
    </xf>
    <xf numFmtId="0" fontId="5" fillId="0" borderId="6" xfId="0" applyFont="1" applyBorder="1" applyAlignment="1">
      <alignment wrapText="1"/>
    </xf>
    <xf numFmtId="0" fontId="13" fillId="0" borderId="1" xfId="0" applyFont="1" applyBorder="1"/>
    <xf numFmtId="0" fontId="3" fillId="0" borderId="1" xfId="0" applyFont="1" applyBorder="1" applyAlignment="1">
      <alignment horizontal="center" wrapText="1"/>
    </xf>
    <xf numFmtId="0" fontId="5" fillId="0" borderId="14" xfId="0" applyFont="1" applyBorder="1" applyAlignment="1">
      <alignment horizontal="right"/>
    </xf>
    <xf numFmtId="0" fontId="5" fillId="0" borderId="15" xfId="0" applyFont="1" applyBorder="1" applyAlignment="1">
      <alignment horizontal="center"/>
    </xf>
    <xf numFmtId="0" fontId="19" fillId="4" borderId="8" xfId="0" applyFont="1" applyFill="1" applyBorder="1" applyAlignment="1">
      <alignment horizontal="center" wrapText="1"/>
    </xf>
    <xf numFmtId="0" fontId="19" fillId="4" borderId="3" xfId="0" applyFont="1" applyFill="1" applyBorder="1" applyAlignment="1">
      <alignment wrapText="1"/>
    </xf>
    <xf numFmtId="0" fontId="5" fillId="0" borderId="3" xfId="0" applyFont="1" applyBorder="1" applyAlignment="1">
      <alignment horizontal="left"/>
    </xf>
    <xf numFmtId="0" fontId="17" fillId="7" borderId="11" xfId="0" applyFont="1" applyFill="1" applyBorder="1" applyAlignment="1">
      <alignment wrapText="1"/>
    </xf>
    <xf numFmtId="0" fontId="21" fillId="7" borderId="1" xfId="0" applyFont="1" applyFill="1" applyBorder="1" applyAlignment="1">
      <alignment wrapText="1"/>
    </xf>
    <xf numFmtId="0" fontId="13" fillId="0" borderId="6" xfId="0" applyFont="1" applyBorder="1" applyAlignment="1">
      <alignment horizontal="center"/>
    </xf>
    <xf numFmtId="0" fontId="20" fillId="0" borderId="3" xfId="1" applyFont="1" applyBorder="1" applyAlignment="1">
      <alignment vertical="center" wrapText="1"/>
    </xf>
    <xf numFmtId="0" fontId="22" fillId="7" borderId="0" xfId="0" applyFont="1" applyFill="1" applyAlignment="1">
      <alignment wrapText="1"/>
    </xf>
    <xf numFmtId="0" fontId="13" fillId="0" borderId="1" xfId="0" applyFont="1" applyBorder="1" applyAlignment="1">
      <alignment horizontal="center"/>
    </xf>
    <xf numFmtId="0" fontId="13" fillId="0" borderId="3" xfId="0" applyFont="1" applyBorder="1"/>
    <xf numFmtId="0" fontId="13" fillId="0" borderId="1" xfId="0" applyFont="1" applyBorder="1" applyAlignment="1">
      <alignment wrapText="1"/>
    </xf>
    <xf numFmtId="0" fontId="10" fillId="0" borderId="1" xfId="1" applyBorder="1" applyAlignment="1">
      <alignment horizontal="left" wrapText="1"/>
    </xf>
    <xf numFmtId="0" fontId="2" fillId="2" borderId="0" xfId="0" applyFont="1" applyFill="1" applyAlignment="1">
      <alignment horizontal="left" wrapText="1"/>
    </xf>
    <xf numFmtId="0" fontId="18" fillId="2" borderId="1" xfId="0" applyFont="1" applyFill="1" applyBorder="1" applyAlignment="1">
      <alignment horizontal="left" wrapText="1"/>
    </xf>
    <xf numFmtId="0" fontId="13" fillId="0" borderId="1" xfId="0" applyFont="1" applyBorder="1" applyAlignment="1">
      <alignment horizontal="left"/>
    </xf>
    <xf numFmtId="0" fontId="3" fillId="0" borderId="0" xfId="0" applyFont="1" applyAlignment="1">
      <alignment horizontal="left"/>
    </xf>
    <xf numFmtId="15" fontId="5" fillId="0" borderId="1" xfId="0" applyNumberFormat="1" applyFont="1" applyBorder="1" applyAlignment="1">
      <alignment horizontal="left"/>
    </xf>
    <xf numFmtId="15" fontId="5" fillId="0" borderId="3" xfId="0" applyNumberFormat="1" applyFont="1" applyBorder="1" applyAlignment="1">
      <alignment horizontal="left"/>
    </xf>
    <xf numFmtId="0" fontId="3" fillId="0" borderId="1" xfId="0" applyFont="1" applyBorder="1" applyAlignment="1">
      <alignment horizontal="left"/>
    </xf>
    <xf numFmtId="0" fontId="20" fillId="0" borderId="1" xfId="1" applyFont="1" applyBorder="1" applyAlignment="1">
      <alignment horizontal="left" vertical="center" wrapText="1"/>
    </xf>
    <xf numFmtId="0" fontId="22" fillId="7" borderId="1" xfId="0" applyFont="1" applyFill="1" applyBorder="1" applyAlignment="1">
      <alignment wrapText="1"/>
    </xf>
    <xf numFmtId="0" fontId="13" fillId="0" borderId="6" xfId="0" applyFont="1" applyBorder="1"/>
    <xf numFmtId="0" fontId="0" fillId="0" borderId="6" xfId="0" applyBorder="1"/>
    <xf numFmtId="0" fontId="13" fillId="0" borderId="5" xfId="0" applyFont="1" applyBorder="1"/>
    <xf numFmtId="0" fontId="0" fillId="0" borderId="5" xfId="0" applyBorder="1"/>
    <xf numFmtId="0" fontId="3" fillId="0" borderId="3" xfId="0" applyFont="1" applyBorder="1" applyAlignment="1">
      <alignment horizontal="center"/>
    </xf>
    <xf numFmtId="0" fontId="3" fillId="0" borderId="3" xfId="0" applyFont="1" applyBorder="1" applyAlignment="1">
      <alignment horizontal="center" wrapText="1"/>
    </xf>
    <xf numFmtId="0" fontId="13" fillId="0" borderId="2" xfId="0" applyFont="1" applyBorder="1"/>
    <xf numFmtId="0" fontId="10" fillId="0" borderId="3" xfId="1" applyBorder="1" applyAlignment="1">
      <alignment horizontal="left" vertical="center" wrapText="1"/>
    </xf>
    <xf numFmtId="0" fontId="19" fillId="4" borderId="3" xfId="0" applyFont="1" applyFill="1" applyBorder="1" applyAlignment="1">
      <alignment horizontal="center" wrapText="1"/>
    </xf>
    <xf numFmtId="0" fontId="10" fillId="0" borderId="1" xfId="1" applyBorder="1" applyAlignment="1">
      <alignment horizontal="left" vertical="center" wrapText="1"/>
    </xf>
    <xf numFmtId="0" fontId="19" fillId="4" borderId="1" xfId="0" applyFont="1" applyFill="1" applyBorder="1" applyAlignment="1">
      <alignment horizontal="center" wrapText="1"/>
    </xf>
    <xf numFmtId="0" fontId="5" fillId="0" borderId="1" xfId="0" applyFont="1" applyBorder="1" applyAlignment="1">
      <alignment horizontal="left" wrapText="1"/>
    </xf>
    <xf numFmtId="0" fontId="3" fillId="0" borderId="1" xfId="0" applyFont="1" applyBorder="1" applyAlignment="1">
      <alignment horizontal="left" wrapText="1"/>
    </xf>
    <xf numFmtId="0" fontId="3" fillId="0" borderId="0" xfId="0" applyFont="1" applyAlignment="1">
      <alignment horizontal="left" wrapText="1"/>
    </xf>
    <xf numFmtId="0" fontId="0" fillId="0" borderId="0" xfId="0" applyAlignment="1">
      <alignment horizontal="left" wrapText="1"/>
    </xf>
    <xf numFmtId="0" fontId="13" fillId="0" borderId="1" xfId="0" applyFont="1" applyBorder="1" applyAlignment="1">
      <alignment vertical="center" wrapText="1"/>
    </xf>
    <xf numFmtId="0" fontId="0" fillId="0" borderId="1" xfId="0" applyBorder="1" applyAlignment="1">
      <alignment vertical="center" wrapText="1"/>
    </xf>
    <xf numFmtId="0" fontId="5" fillId="0" borderId="5" xfId="0" applyFont="1" applyBorder="1" applyAlignment="1">
      <alignment horizontal="center" vertical="center" wrapText="1"/>
    </xf>
    <xf numFmtId="0" fontId="23" fillId="2" borderId="4"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2" xfId="0" applyFont="1" applyFill="1" applyBorder="1" applyAlignment="1">
      <alignment horizontal="left" vertical="center" wrapText="1"/>
    </xf>
    <xf numFmtId="0" fontId="23" fillId="3" borderId="12" xfId="0" applyFont="1" applyFill="1" applyBorder="1" applyAlignment="1">
      <alignment horizontal="center" vertical="center" wrapText="1"/>
    </xf>
    <xf numFmtId="0" fontId="0" fillId="0" borderId="0" xfId="0" applyAlignment="1">
      <alignment vertical="center" wrapText="1"/>
    </xf>
    <xf numFmtId="0" fontId="5" fillId="0" borderId="5" xfId="0" applyFont="1" applyBorder="1" applyAlignment="1">
      <alignment horizontal="right" vertical="center" wrapText="1"/>
    </xf>
    <xf numFmtId="0" fontId="5" fillId="0" borderId="1" xfId="0" applyFont="1" applyBorder="1" applyAlignment="1">
      <alignment horizontal="center" vertical="center" wrapText="1"/>
    </xf>
    <xf numFmtId="0" fontId="17" fillId="7" borderId="1" xfId="0" applyFont="1" applyFill="1" applyBorder="1" applyAlignment="1">
      <alignment vertical="center" wrapText="1"/>
    </xf>
    <xf numFmtId="15" fontId="5" fillId="0" borderId="1" xfId="0" applyNumberFormat="1" applyFont="1" applyBorder="1" applyAlignment="1">
      <alignment horizontal="left" vertical="center" wrapText="1"/>
    </xf>
    <xf numFmtId="0" fontId="13" fillId="0" borderId="0" xfId="0" applyFont="1" applyAlignment="1">
      <alignment vertical="center" wrapText="1"/>
    </xf>
    <xf numFmtId="0" fontId="13" fillId="0" borderId="1" xfId="0" applyFont="1" applyBorder="1" applyAlignment="1">
      <alignment horizontal="center" vertical="center" wrapText="1"/>
    </xf>
    <xf numFmtId="0" fontId="13" fillId="0" borderId="5" xfId="0" applyFont="1" applyBorder="1" applyAlignment="1">
      <alignment vertical="center" wrapText="1"/>
    </xf>
    <xf numFmtId="0" fontId="13" fillId="0" borderId="6" xfId="0" applyFont="1" applyBorder="1" applyAlignment="1">
      <alignment vertical="center" wrapText="1"/>
    </xf>
    <xf numFmtId="0" fontId="13" fillId="0" borderId="8" xfId="0" applyFont="1" applyBorder="1" applyAlignment="1">
      <alignment vertical="center" wrapText="1"/>
    </xf>
    <xf numFmtId="0" fontId="5" fillId="0" borderId="11" xfId="0" applyFont="1" applyBorder="1" applyAlignment="1">
      <alignment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13" fillId="0" borderId="2" xfId="0" applyFont="1" applyBorder="1" applyAlignment="1">
      <alignment vertical="center" wrapText="1"/>
    </xf>
    <xf numFmtId="0" fontId="5" fillId="0" borderId="2" xfId="0" applyFont="1" applyBorder="1" applyAlignment="1">
      <alignment horizontal="left" vertical="center" wrapText="1"/>
    </xf>
    <xf numFmtId="0" fontId="13" fillId="0" borderId="2" xfId="0" applyFont="1" applyBorder="1" applyAlignment="1">
      <alignment horizontal="left" vertical="center" wrapText="1"/>
    </xf>
    <xf numFmtId="0" fontId="10" fillId="0" borderId="2" xfId="1" applyBorder="1" applyAlignment="1">
      <alignment horizontal="left" vertical="center" wrapText="1"/>
    </xf>
    <xf numFmtId="15" fontId="5" fillId="0" borderId="2" xfId="0" applyNumberFormat="1" applyFont="1" applyBorder="1" applyAlignment="1">
      <alignment horizontal="left" vertical="center" wrapText="1"/>
    </xf>
    <xf numFmtId="0" fontId="13" fillId="0" borderId="12" xfId="0" applyFont="1" applyBorder="1" applyAlignment="1">
      <alignment vertical="center" wrapText="1"/>
    </xf>
    <xf numFmtId="0" fontId="5" fillId="0" borderId="0" xfId="0" applyFont="1" applyAlignment="1">
      <alignment horizontal="center" vertical="center" wrapText="1"/>
    </xf>
    <xf numFmtId="0" fontId="17" fillId="7" borderId="0" xfId="0" applyFont="1" applyFill="1" applyAlignment="1">
      <alignment vertical="center" wrapText="1"/>
    </xf>
    <xf numFmtId="0" fontId="13" fillId="0" borderId="6" xfId="0" applyFont="1" applyBorder="1" applyAlignment="1">
      <alignment horizontal="center" vertical="center" wrapText="1"/>
    </xf>
    <xf numFmtId="0" fontId="22" fillId="7" borderId="1" xfId="0" applyFont="1" applyFill="1" applyBorder="1" applyAlignment="1">
      <alignment vertical="center" wrapText="1"/>
    </xf>
    <xf numFmtId="0" fontId="0" fillId="0" borderId="5" xfId="0"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0" borderId="6" xfId="0" applyBorder="1" applyAlignment="1">
      <alignment vertical="center" wrapText="1"/>
    </xf>
    <xf numFmtId="0" fontId="0" fillId="0" borderId="3" xfId="0"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5" fillId="0" borderId="1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2" fillId="2" borderId="8"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5" fillId="9" borderId="1" xfId="0" applyFont="1" applyFill="1" applyBorder="1"/>
    <xf numFmtId="0" fontId="5" fillId="9" borderId="3" xfId="0" applyFont="1" applyFill="1" applyBorder="1"/>
    <xf numFmtId="0" fontId="13" fillId="8" borderId="1" xfId="0" applyFont="1" applyFill="1" applyBorder="1"/>
    <xf numFmtId="0" fontId="11" fillId="0" borderId="1" xfId="0" applyFont="1" applyBorder="1" applyAlignment="1">
      <alignment horizontal="center" vertical="center"/>
    </xf>
    <xf numFmtId="0" fontId="0" fillId="7" borderId="1" xfId="0" applyFill="1" applyBorder="1" applyAlignment="1">
      <alignment wrapText="1"/>
    </xf>
    <xf numFmtId="0" fontId="3" fillId="0" borderId="3" xfId="0" applyFont="1" applyBorder="1" applyAlignment="1">
      <alignment horizontal="center" vertical="center"/>
    </xf>
    <xf numFmtId="0" fontId="3" fillId="0" borderId="8" xfId="0" applyFont="1" applyBorder="1" applyAlignment="1">
      <alignment wrapText="1"/>
    </xf>
    <xf numFmtId="0" fontId="5" fillId="0" borderId="2" xfId="0" applyFont="1" applyBorder="1" applyAlignment="1">
      <alignment horizontal="center" vertical="center"/>
    </xf>
    <xf numFmtId="0" fontId="5" fillId="0" borderId="4" xfId="0" applyFont="1" applyBorder="1" applyAlignment="1">
      <alignment vertical="center" wrapText="1"/>
    </xf>
    <xf numFmtId="0" fontId="5" fillId="0" borderId="6" xfId="0" applyFont="1" applyBorder="1"/>
    <xf numFmtId="0" fontId="5" fillId="0" borderId="2" xfId="0" applyFont="1" applyBorder="1" applyAlignment="1">
      <alignment wrapText="1"/>
    </xf>
    <xf numFmtId="15" fontId="5" fillId="0" borderId="5" xfId="0" applyNumberFormat="1" applyFont="1" applyBorder="1"/>
    <xf numFmtId="0" fontId="0" fillId="0" borderId="1" xfId="0" applyBorder="1" applyAlignment="1">
      <alignment horizontal="center"/>
    </xf>
    <xf numFmtId="0" fontId="5" fillId="0" borderId="13" xfId="0" applyFont="1" applyBorder="1" applyAlignment="1">
      <alignment wrapText="1"/>
    </xf>
    <xf numFmtId="0" fontId="5" fillId="0" borderId="3" xfId="0" applyFont="1" applyBorder="1" applyAlignment="1">
      <alignment horizontal="right"/>
    </xf>
    <xf numFmtId="0" fontId="5" fillId="0" borderId="3" xfId="0" applyFont="1" applyBorder="1" applyAlignment="1">
      <alignment horizontal="center"/>
    </xf>
    <xf numFmtId="0" fontId="0" fillId="0" borderId="13" xfId="0" applyBorder="1"/>
    <xf numFmtId="0" fontId="0" fillId="0" borderId="8" xfId="0" applyBorder="1"/>
    <xf numFmtId="0" fontId="10" fillId="0" borderId="1" xfId="1" applyBorder="1" applyAlignment="1">
      <alignment horizontal="center" wrapText="1"/>
    </xf>
    <xf numFmtId="15" fontId="3" fillId="0" borderId="1" xfId="0" applyNumberFormat="1" applyFont="1" applyBorder="1" applyAlignment="1">
      <alignment horizontal="center"/>
    </xf>
    <xf numFmtId="0" fontId="3" fillId="0" borderId="2" xfId="0" applyFont="1" applyBorder="1" applyAlignment="1">
      <alignment wrapText="1"/>
    </xf>
    <xf numFmtId="0" fontId="2" fillId="2" borderId="8" xfId="0" applyFont="1" applyFill="1" applyBorder="1" applyAlignment="1">
      <alignment horizontal="center" wrapText="1"/>
    </xf>
    <xf numFmtId="0" fontId="2" fillId="5" borderId="8" xfId="0" applyFont="1" applyFill="1" applyBorder="1" applyAlignment="1">
      <alignment horizontal="center" wrapText="1"/>
    </xf>
    <xf numFmtId="0" fontId="5" fillId="0" borderId="7" xfId="0" applyFont="1" applyBorder="1" applyAlignment="1">
      <alignment horizontal="center"/>
    </xf>
    <xf numFmtId="0" fontId="0" fillId="0" borderId="2" xfId="0" applyBorder="1"/>
    <xf numFmtId="0" fontId="0" fillId="0" borderId="2" xfId="0" applyBorder="1" applyAlignment="1">
      <alignment horizontal="center"/>
    </xf>
    <xf numFmtId="0" fontId="24" fillId="0" borderId="1" xfId="0" applyFont="1" applyBorder="1"/>
    <xf numFmtId="15" fontId="5" fillId="0" borderId="6" xfId="0" applyNumberFormat="1" applyFont="1" applyBorder="1"/>
    <xf numFmtId="15" fontId="5" fillId="0" borderId="13" xfId="0" applyNumberFormat="1" applyFont="1" applyBorder="1"/>
    <xf numFmtId="15" fontId="13" fillId="0" borderId="6" xfId="0" applyNumberFormat="1" applyFont="1" applyBorder="1"/>
    <xf numFmtId="0" fontId="5" fillId="0" borderId="8" xfId="0" applyFont="1" applyBorder="1"/>
    <xf numFmtId="0" fontId="5" fillId="8" borderId="5" xfId="0" applyFont="1" applyFill="1" applyBorder="1" applyAlignment="1">
      <alignment horizontal="right" vertical="center" wrapText="1"/>
    </xf>
    <xf numFmtId="0" fontId="5" fillId="8" borderId="1" xfId="0" applyFont="1" applyFill="1" applyBorder="1" applyAlignment="1">
      <alignment vertical="center" wrapText="1"/>
    </xf>
    <xf numFmtId="0" fontId="5" fillId="8" borderId="1" xfId="0" applyFont="1" applyFill="1" applyBorder="1" applyAlignment="1">
      <alignment horizontal="center" vertical="center" wrapText="1"/>
    </xf>
    <xf numFmtId="0" fontId="17" fillId="8" borderId="1" xfId="0" applyFont="1" applyFill="1" applyBorder="1" applyAlignment="1">
      <alignment vertical="center" wrapText="1"/>
    </xf>
    <xf numFmtId="0" fontId="19"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20" fillId="8" borderId="1" xfId="1" applyFont="1" applyFill="1" applyBorder="1" applyAlignment="1">
      <alignment horizontal="left" vertical="center" wrapText="1"/>
    </xf>
    <xf numFmtId="15" fontId="5" fillId="8" borderId="1" xfId="0" applyNumberFormat="1" applyFont="1" applyFill="1" applyBorder="1" applyAlignment="1">
      <alignment horizontal="left" vertical="center" wrapText="1"/>
    </xf>
    <xf numFmtId="15" fontId="5" fillId="8" borderId="1" xfId="0" applyNumberFormat="1" applyFont="1" applyFill="1" applyBorder="1" applyAlignment="1">
      <alignment vertical="center" wrapText="1"/>
    </xf>
    <xf numFmtId="0" fontId="5" fillId="8" borderId="6" xfId="0" applyFont="1" applyFill="1" applyBorder="1" applyAlignment="1">
      <alignment vertical="center" wrapText="1"/>
    </xf>
    <xf numFmtId="0" fontId="5" fillId="8" borderId="3" xfId="0" applyFont="1" applyFill="1" applyBorder="1" applyAlignment="1">
      <alignment vertical="center" wrapText="1"/>
    </xf>
    <xf numFmtId="0" fontId="13" fillId="8" borderId="1" xfId="0" applyFont="1" applyFill="1" applyBorder="1" applyAlignment="1">
      <alignment horizontal="center" vertical="center" wrapText="1"/>
    </xf>
    <xf numFmtId="0" fontId="13" fillId="8" borderId="1" xfId="0" applyFont="1" applyFill="1" applyBorder="1" applyAlignment="1">
      <alignment vertical="center" wrapText="1"/>
    </xf>
    <xf numFmtId="15" fontId="5" fillId="8" borderId="6" xfId="0" applyNumberFormat="1" applyFont="1" applyFill="1" applyBorder="1" applyAlignment="1">
      <alignment horizontal="left" vertical="center" wrapText="1"/>
    </xf>
    <xf numFmtId="0" fontId="13" fillId="8" borderId="5" xfId="0" applyFont="1" applyFill="1" applyBorder="1" applyAlignment="1">
      <alignment vertical="center" wrapText="1"/>
    </xf>
    <xf numFmtId="0" fontId="0" fillId="10" borderId="0" xfId="0" applyFill="1"/>
    <xf numFmtId="0" fontId="0" fillId="0" borderId="0" xfId="0" applyAlignment="1">
      <alignment vertical="center"/>
    </xf>
    <xf numFmtId="0" fontId="18" fillId="2" borderId="1" xfId="0" applyFont="1" applyFill="1" applyBorder="1" applyAlignment="1">
      <alignment horizontal="center" vertical="center" wrapText="1"/>
    </xf>
    <xf numFmtId="49" fontId="18" fillId="2" borderId="1" xfId="0" applyNumberFormat="1" applyFont="1" applyFill="1" applyBorder="1" applyAlignment="1">
      <alignment horizontal="center" vertical="center" wrapText="1"/>
    </xf>
    <xf numFmtId="0" fontId="18" fillId="2" borderId="6"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3" fillId="0" borderId="1" xfId="0" applyFont="1" applyBorder="1" applyAlignment="1">
      <alignment vertical="center"/>
    </xf>
    <xf numFmtId="164" fontId="13" fillId="0" borderId="4" xfId="0" applyNumberFormat="1" applyFont="1" applyBorder="1" applyAlignment="1">
      <alignment horizontal="center" vertical="center" readingOrder="1"/>
    </xf>
    <xf numFmtId="0" fontId="13" fillId="0" borderId="5" xfId="0" applyFont="1" applyBorder="1" applyAlignment="1">
      <alignment horizontal="center" vertical="center" readingOrder="1"/>
    </xf>
    <xf numFmtId="49" fontId="13" fillId="0" borderId="15" xfId="0" applyNumberFormat="1" applyFont="1" applyBorder="1" applyAlignment="1">
      <alignment horizontal="center" vertical="center" readingOrder="1"/>
    </xf>
    <xf numFmtId="0" fontId="13" fillId="0" borderId="7" xfId="0" applyFont="1" applyBorder="1" applyAlignment="1">
      <alignment vertical="center" wrapText="1" readingOrder="1"/>
    </xf>
    <xf numFmtId="0" fontId="5" fillId="0" borderId="1" xfId="0" applyFont="1" applyBorder="1" applyAlignment="1">
      <alignment vertical="center"/>
    </xf>
    <xf numFmtId="0" fontId="13" fillId="0" borderId="4" xfId="0" applyFont="1" applyBorder="1" applyAlignment="1">
      <alignment horizontal="center" vertical="center" readingOrder="1"/>
    </xf>
    <xf numFmtId="0" fontId="13" fillId="0" borderId="9" xfId="0" applyFont="1" applyBorder="1" applyAlignment="1">
      <alignment horizontal="center" vertical="center" readingOrder="1"/>
    </xf>
    <xf numFmtId="49" fontId="13" fillId="0" borderId="3" xfId="0" applyNumberFormat="1" applyFont="1" applyBorder="1" applyAlignment="1">
      <alignment horizontal="center" vertical="center" wrapText="1" readingOrder="1"/>
    </xf>
    <xf numFmtId="0" fontId="13" fillId="0" borderId="0" xfId="0" applyFont="1" applyAlignment="1">
      <alignment vertical="center" readingOrder="1"/>
    </xf>
    <xf numFmtId="49" fontId="13" fillId="0" borderId="1" xfId="0" applyNumberFormat="1" applyFont="1" applyBorder="1" applyAlignment="1">
      <alignment horizontal="center" vertical="center" readingOrder="1"/>
    </xf>
    <xf numFmtId="0" fontId="5" fillId="0" borderId="6" xfId="0" applyFont="1" applyBorder="1" applyAlignment="1">
      <alignment horizontal="center" vertical="center"/>
    </xf>
    <xf numFmtId="49" fontId="5" fillId="0" borderId="2" xfId="0" applyNumberFormat="1" applyFont="1" applyBorder="1" applyAlignment="1">
      <alignment horizontal="center" vertical="center" wrapText="1"/>
    </xf>
    <xf numFmtId="14" fontId="5" fillId="0" borderId="1" xfId="0" applyNumberFormat="1" applyFont="1" applyBorder="1" applyAlignment="1">
      <alignment horizontal="center" vertical="center"/>
    </xf>
    <xf numFmtId="49" fontId="5" fillId="0" borderId="1" xfId="0" applyNumberFormat="1" applyFont="1" applyBorder="1" applyAlignment="1">
      <alignment horizontal="center" vertical="center"/>
    </xf>
    <xf numFmtId="0" fontId="5" fillId="0" borderId="9" xfId="0" applyFont="1" applyBorder="1" applyAlignment="1">
      <alignment vertical="center" wrapText="1"/>
    </xf>
    <xf numFmtId="49" fontId="5" fillId="0" borderId="6" xfId="0" applyNumberFormat="1" applyFont="1" applyBorder="1" applyAlignment="1">
      <alignment horizontal="center" vertical="center" wrapText="1"/>
    </xf>
    <xf numFmtId="0" fontId="5" fillId="0" borderId="15" xfId="0" applyFont="1" applyBorder="1" applyAlignment="1">
      <alignment vertical="center" wrapText="1"/>
    </xf>
    <xf numFmtId="0" fontId="5" fillId="0" borderId="3" xfId="0" applyFont="1" applyBorder="1" applyAlignment="1">
      <alignment vertical="center"/>
    </xf>
    <xf numFmtId="0" fontId="5" fillId="0" borderId="2" xfId="0" applyFont="1" applyBorder="1" applyAlignment="1">
      <alignment vertical="center"/>
    </xf>
    <xf numFmtId="0" fontId="5" fillId="9" borderId="1" xfId="0" applyFont="1" applyFill="1" applyBorder="1" applyAlignment="1">
      <alignment horizontal="center" vertical="center" wrapText="1"/>
    </xf>
    <xf numFmtId="0" fontId="13" fillId="8" borderId="7" xfId="0" applyFont="1" applyFill="1" applyBorder="1" applyAlignment="1">
      <alignment vertical="center" wrapText="1"/>
    </xf>
    <xf numFmtId="0" fontId="13" fillId="0" borderId="4" xfId="0" applyFont="1" applyBorder="1" applyAlignment="1">
      <alignment vertical="center" wrapText="1"/>
    </xf>
    <xf numFmtId="0" fontId="0" fillId="0" borderId="6" xfId="0" applyBorder="1" applyAlignment="1">
      <alignment horizontal="center" vertical="center"/>
    </xf>
    <xf numFmtId="0" fontId="5" fillId="8" borderId="5" xfId="0" applyFont="1" applyFill="1" applyBorder="1" applyAlignment="1">
      <alignment vertical="center" wrapText="1"/>
    </xf>
    <xf numFmtId="0" fontId="10" fillId="8" borderId="1" xfId="1" applyFill="1" applyBorder="1" applyAlignment="1">
      <alignment vertical="center" wrapText="1"/>
    </xf>
    <xf numFmtId="0" fontId="5" fillId="12" borderId="1" xfId="0" applyFont="1" applyFill="1" applyBorder="1" applyAlignment="1">
      <alignment horizontal="center" vertical="center" wrapText="1"/>
    </xf>
    <xf numFmtId="15" fontId="13" fillId="8" borderId="1" xfId="0" applyNumberFormat="1" applyFont="1" applyFill="1" applyBorder="1" applyAlignment="1">
      <alignment horizontal="left" vertical="center" wrapText="1"/>
    </xf>
    <xf numFmtId="0" fontId="5" fillId="0" borderId="8" xfId="0" applyFont="1" applyBorder="1" applyAlignment="1">
      <alignment horizontal="right" vertical="center" wrapText="1"/>
    </xf>
    <xf numFmtId="0" fontId="5" fillId="0" borderId="3" xfId="0" applyFont="1" applyBorder="1" applyAlignment="1">
      <alignment horizontal="center" vertical="center" wrapText="1"/>
    </xf>
    <xf numFmtId="0" fontId="17" fillId="7" borderId="3" xfId="0" applyFont="1" applyFill="1" applyBorder="1" applyAlignment="1">
      <alignment horizontal="center" vertical="center" wrapText="1"/>
    </xf>
    <xf numFmtId="0" fontId="13" fillId="0" borderId="3" xfId="0" applyFont="1" applyBorder="1" applyAlignment="1">
      <alignment vertical="center" wrapText="1"/>
    </xf>
    <xf numFmtId="15" fontId="5" fillId="0" borderId="3" xfId="0" applyNumberFormat="1" applyFont="1" applyBorder="1" applyAlignment="1">
      <alignment horizontal="left" vertical="center" wrapText="1"/>
    </xf>
    <xf numFmtId="0" fontId="28" fillId="8" borderId="6" xfId="0" applyFont="1" applyFill="1" applyBorder="1" applyAlignment="1">
      <alignment vertical="center" wrapText="1"/>
    </xf>
    <xf numFmtId="0" fontId="0" fillId="12" borderId="1" xfId="0" applyFill="1" applyBorder="1" applyAlignment="1">
      <alignment horizontal="center" vertical="center"/>
    </xf>
    <xf numFmtId="0" fontId="22" fillId="7" borderId="0" xfId="0" applyFont="1" applyFill="1" applyAlignment="1">
      <alignment vertical="center" wrapText="1"/>
    </xf>
    <xf numFmtId="15" fontId="3" fillId="0" borderId="1" xfId="0" applyNumberFormat="1" applyFont="1" applyBorder="1" applyAlignment="1">
      <alignment horizontal="left" vertical="center" wrapText="1"/>
    </xf>
    <xf numFmtId="14" fontId="0" fillId="0" borderId="1" xfId="0" applyNumberFormat="1" applyBorder="1" applyAlignment="1">
      <alignment vertical="center" wrapText="1"/>
    </xf>
    <xf numFmtId="0" fontId="0" fillId="0" borderId="2" xfId="0" applyBorder="1" applyAlignment="1">
      <alignment vertical="center" wrapText="1"/>
    </xf>
    <xf numFmtId="0" fontId="5" fillId="8" borderId="4"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3" fillId="8" borderId="2" xfId="0" applyFont="1" applyFill="1" applyBorder="1" applyAlignment="1">
      <alignment vertical="center" wrapText="1"/>
    </xf>
    <xf numFmtId="0" fontId="13" fillId="8" borderId="2" xfId="0" applyFont="1" applyFill="1" applyBorder="1" applyAlignment="1">
      <alignment horizontal="left" vertical="center" wrapText="1"/>
    </xf>
    <xf numFmtId="0" fontId="10" fillId="8" borderId="2" xfId="1" applyFill="1" applyBorder="1" applyAlignment="1">
      <alignment horizontal="left" vertical="center" wrapText="1"/>
    </xf>
    <xf numFmtId="15" fontId="5" fillId="8" borderId="2" xfId="0" applyNumberFormat="1" applyFont="1" applyFill="1" applyBorder="1" applyAlignment="1">
      <alignment horizontal="left" vertical="center" wrapText="1"/>
    </xf>
    <xf numFmtId="0" fontId="13" fillId="8" borderId="12" xfId="0" applyFont="1" applyFill="1" applyBorder="1" applyAlignment="1">
      <alignment vertical="center" wrapText="1"/>
    </xf>
    <xf numFmtId="0" fontId="13" fillId="8" borderId="4" xfId="0" applyFont="1" applyFill="1" applyBorder="1" applyAlignment="1">
      <alignment vertical="center" wrapText="1"/>
    </xf>
    <xf numFmtId="0" fontId="13" fillId="8" borderId="0" xfId="0" applyFont="1" applyFill="1" applyAlignment="1">
      <alignment vertical="center" wrapText="1"/>
    </xf>
    <xf numFmtId="0" fontId="5" fillId="0" borderId="16" xfId="0" applyFont="1" applyBorder="1" applyAlignment="1">
      <alignment horizontal="center" vertical="center" wrapText="1"/>
    </xf>
    <xf numFmtId="0" fontId="13" fillId="0" borderId="3" xfId="0" applyFont="1" applyBorder="1" applyAlignment="1">
      <alignment horizontal="center" vertical="center" wrapText="1"/>
    </xf>
    <xf numFmtId="0" fontId="13" fillId="8" borderId="6" xfId="0" applyFont="1" applyFill="1" applyBorder="1" applyAlignment="1">
      <alignment vertical="center" wrapText="1"/>
    </xf>
    <xf numFmtId="0" fontId="13" fillId="0" borderId="2" xfId="0" applyFont="1" applyBorder="1" applyAlignment="1">
      <alignment horizontal="center" vertical="center" wrapText="1"/>
    </xf>
    <xf numFmtId="0" fontId="30" fillId="0" borderId="1" xfId="0" applyFont="1" applyBorder="1" applyAlignment="1">
      <alignment horizontal="center" vertical="center"/>
    </xf>
    <xf numFmtId="0" fontId="10" fillId="8" borderId="1" xfId="1" applyFill="1" applyBorder="1" applyAlignment="1">
      <alignment horizontal="left" vertical="center" wrapText="1"/>
    </xf>
    <xf numFmtId="14" fontId="13" fillId="8" borderId="2" xfId="0" applyNumberFormat="1" applyFont="1" applyFill="1" applyBorder="1" applyAlignment="1">
      <alignment vertical="center" wrapText="1"/>
    </xf>
    <xf numFmtId="0" fontId="5" fillId="0" borderId="16" xfId="0" applyFont="1" applyBorder="1" applyAlignment="1">
      <alignment vertical="center" wrapText="1"/>
    </xf>
    <xf numFmtId="15" fontId="5" fillId="0" borderId="16" xfId="0" applyNumberFormat="1" applyFont="1" applyBorder="1" applyAlignment="1">
      <alignment horizontal="left" vertical="center" wrapText="1"/>
    </xf>
    <xf numFmtId="49" fontId="5" fillId="0" borderId="13" xfId="0" applyNumberFormat="1" applyFont="1" applyBorder="1" applyAlignment="1">
      <alignment horizontal="center" vertical="center" wrapText="1"/>
    </xf>
    <xf numFmtId="0" fontId="5" fillId="8" borderId="7" xfId="0" applyFont="1" applyFill="1" applyBorder="1" applyAlignment="1">
      <alignment horizontal="right" vertical="center" wrapText="1"/>
    </xf>
    <xf numFmtId="0" fontId="5" fillId="0" borderId="15" xfId="0" applyFont="1" applyBorder="1" applyAlignment="1">
      <alignment horizontal="right" vertical="center" wrapText="1"/>
    </xf>
    <xf numFmtId="0" fontId="5" fillId="8" borderId="5"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3" xfId="0" applyFont="1" applyBorder="1" applyAlignment="1">
      <alignment vertical="center" wrapText="1"/>
    </xf>
    <xf numFmtId="0" fontId="24" fillId="0" borderId="1" xfId="0" applyFont="1" applyBorder="1" applyAlignment="1">
      <alignment vertical="center"/>
    </xf>
    <xf numFmtId="0" fontId="31" fillId="13" borderId="1" xfId="0" applyFont="1" applyFill="1" applyBorder="1" applyAlignment="1">
      <alignment horizontal="center" vertical="center"/>
    </xf>
    <xf numFmtId="0" fontId="0" fillId="9" borderId="1" xfId="0" applyFill="1" applyBorder="1" applyAlignment="1">
      <alignment horizontal="center" vertical="center" wrapText="1"/>
    </xf>
    <xf numFmtId="0" fontId="5" fillId="9" borderId="11" xfId="0" applyFont="1" applyFill="1" applyBorder="1" applyAlignment="1">
      <alignment horizontal="center" vertical="center" wrapText="1"/>
    </xf>
    <xf numFmtId="0" fontId="0" fillId="14" borderId="0" xfId="0" applyFill="1"/>
    <xf numFmtId="15" fontId="13" fillId="0" borderId="3" xfId="0" applyNumberFormat="1" applyFont="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32" fillId="0" borderId="0" xfId="0" applyFont="1"/>
    <xf numFmtId="0" fontId="2" fillId="2" borderId="1" xfId="0" applyFont="1" applyFill="1" applyBorder="1" applyAlignment="1">
      <alignment horizontal="center" vertical="center" wrapText="1"/>
    </xf>
    <xf numFmtId="0" fontId="5" fillId="8" borderId="1" xfId="0" applyFont="1" applyFill="1" applyBorder="1" applyAlignment="1">
      <alignment horizontal="right" vertical="center" wrapText="1"/>
    </xf>
    <xf numFmtId="0" fontId="5" fillId="0" borderId="1" xfId="0" applyFont="1" applyBorder="1" applyAlignment="1">
      <alignment horizontal="right" vertical="center" wrapText="1"/>
    </xf>
    <xf numFmtId="0" fontId="5" fillId="0" borderId="10" xfId="0" applyFont="1" applyBorder="1" applyAlignment="1">
      <alignment horizontal="right" vertical="center" wrapText="1"/>
    </xf>
    <xf numFmtId="0" fontId="30" fillId="0" borderId="1" xfId="0" applyFont="1" applyBorder="1" applyAlignment="1">
      <alignment horizontal="center" vertical="center" wrapText="1"/>
    </xf>
    <xf numFmtId="0" fontId="31" fillId="13" borderId="1" xfId="0" applyFont="1" applyFill="1" applyBorder="1" applyAlignment="1">
      <alignment horizontal="center" vertical="center" wrapText="1"/>
    </xf>
    <xf numFmtId="165" fontId="32" fillId="8" borderId="2" xfId="0" applyNumberFormat="1" applyFont="1" applyFill="1" applyBorder="1" applyAlignment="1">
      <alignment horizontal="center" vertical="center"/>
    </xf>
    <xf numFmtId="165" fontId="33" fillId="8" borderId="1" xfId="0" applyNumberFormat="1" applyFont="1" applyFill="1" applyBorder="1" applyAlignment="1">
      <alignment horizontal="center" vertical="center"/>
    </xf>
    <xf numFmtId="0" fontId="5" fillId="0" borderId="8" xfId="0" applyFont="1" applyBorder="1" applyAlignment="1">
      <alignment horizontal="center" vertical="center" wrapText="1"/>
    </xf>
    <xf numFmtId="0" fontId="5" fillId="8" borderId="3" xfId="0" applyFont="1" applyFill="1" applyBorder="1" applyAlignment="1">
      <alignment horizontal="center" vertical="center" wrapText="1"/>
    </xf>
    <xf numFmtId="0" fontId="5" fillId="0" borderId="10" xfId="0" applyFont="1" applyBorder="1" applyAlignment="1">
      <alignment horizontal="center" vertical="center" wrapText="1"/>
    </xf>
    <xf numFmtId="14" fontId="5" fillId="0" borderId="8" xfId="0" applyNumberFormat="1" applyFont="1" applyBorder="1" applyAlignment="1">
      <alignment horizontal="center" vertical="center" wrapText="1"/>
    </xf>
    <xf numFmtId="14" fontId="5" fillId="8" borderId="3" xfId="0" applyNumberFormat="1" applyFont="1" applyFill="1" applyBorder="1" applyAlignment="1">
      <alignment horizontal="center" vertical="center" wrapText="1"/>
    </xf>
    <xf numFmtId="14" fontId="5" fillId="0" borderId="1" xfId="0" applyNumberFormat="1" applyFont="1" applyBorder="1" applyAlignment="1">
      <alignment horizontal="center" vertical="center" wrapText="1"/>
    </xf>
    <xf numFmtId="14" fontId="5" fillId="8" borderId="1" xfId="0" applyNumberFormat="1" applyFont="1" applyFill="1" applyBorder="1" applyAlignment="1">
      <alignment horizontal="center" vertical="center" wrapText="1"/>
    </xf>
    <xf numFmtId="14" fontId="5" fillId="0" borderId="10" xfId="0" applyNumberFormat="1" applyFont="1" applyBorder="1" applyAlignment="1">
      <alignment horizontal="center" vertical="center" wrapText="1"/>
    </xf>
    <xf numFmtId="0" fontId="24" fillId="0" borderId="5" xfId="0" applyFont="1" applyBorder="1" applyAlignment="1">
      <alignment horizontal="center" vertical="center"/>
    </xf>
    <xf numFmtId="0" fontId="24" fillId="0" borderId="1" xfId="0" applyFont="1" applyBorder="1" applyAlignment="1">
      <alignment horizontal="center" vertical="center"/>
    </xf>
    <xf numFmtId="0" fontId="24" fillId="0" borderId="3" xfId="0" applyFont="1" applyBorder="1" applyAlignment="1">
      <alignment horizontal="center" vertical="center"/>
    </xf>
    <xf numFmtId="0" fontId="0" fillId="0" borderId="3" xfId="0" applyBorder="1" applyAlignment="1">
      <alignment horizontal="center" vertical="center" wrapText="1"/>
    </xf>
    <xf numFmtId="0" fontId="0" fillId="0" borderId="13" xfId="0" applyBorder="1" applyAlignment="1">
      <alignment vertical="center" wrapText="1"/>
    </xf>
    <xf numFmtId="0" fontId="3" fillId="0" borderId="3" xfId="0" applyFont="1" applyBorder="1" applyAlignment="1">
      <alignment horizontal="left" vertical="center" wrapText="1"/>
    </xf>
    <xf numFmtId="0" fontId="0" fillId="0" borderId="8" xfId="0" applyBorder="1" applyAlignment="1">
      <alignment vertical="center" wrapText="1"/>
    </xf>
    <xf numFmtId="15" fontId="3" fillId="0" borderId="1" xfId="0" applyNumberFormat="1" applyFont="1" applyBorder="1" applyAlignment="1">
      <alignment horizontal="center" vertical="center" wrapText="1"/>
    </xf>
    <xf numFmtId="0" fontId="17" fillId="7" borderId="0" xfId="0" applyFont="1" applyFill="1" applyAlignment="1">
      <alignment horizontal="left" vertical="center" wrapText="1"/>
    </xf>
    <xf numFmtId="0" fontId="32" fillId="8" borderId="2" xfId="0" applyFont="1" applyFill="1" applyBorder="1" applyAlignment="1">
      <alignment horizontal="center" vertical="center" wrapText="1"/>
    </xf>
    <xf numFmtId="0" fontId="5" fillId="0" borderId="13" xfId="0" applyFont="1" applyBorder="1" applyAlignment="1">
      <alignment horizontal="center" vertical="center"/>
    </xf>
    <xf numFmtId="0" fontId="5" fillId="0" borderId="11" xfId="0" applyFont="1" applyBorder="1" applyAlignment="1">
      <alignment vertical="center"/>
    </xf>
    <xf numFmtId="14" fontId="5" fillId="0" borderId="3" xfId="0" applyNumberFormat="1" applyFont="1" applyBorder="1" applyAlignment="1">
      <alignment horizontal="center" vertical="center" wrapText="1"/>
    </xf>
    <xf numFmtId="0" fontId="17" fillId="7" borderId="3" xfId="0" applyFont="1" applyFill="1" applyBorder="1" applyAlignment="1">
      <alignment horizontal="left" vertical="center" wrapText="1"/>
    </xf>
    <xf numFmtId="15" fontId="3" fillId="0" borderId="3" xfId="0" applyNumberFormat="1" applyFont="1" applyBorder="1" applyAlignment="1">
      <alignment horizontal="center" vertical="center" wrapText="1"/>
    </xf>
    <xf numFmtId="15" fontId="0" fillId="0" borderId="3" xfId="0" applyNumberFormat="1" applyBorder="1" applyAlignment="1">
      <alignment vertical="center" wrapText="1"/>
    </xf>
    <xf numFmtId="0" fontId="0" fillId="9" borderId="1" xfId="0" applyFill="1" applyBorder="1" applyAlignment="1">
      <alignment horizontal="center" vertical="center"/>
    </xf>
    <xf numFmtId="0" fontId="32" fillId="0" borderId="0" xfId="0" applyFont="1" applyAlignment="1">
      <alignment vertical="center"/>
    </xf>
    <xf numFmtId="0" fontId="0" fillId="0" borderId="1" xfId="0" applyBorder="1" applyAlignment="1">
      <alignment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5" fillId="0" borderId="3" xfId="0" applyFont="1" applyBorder="1" applyAlignment="1">
      <alignment horizontal="right" vertical="center" wrapText="1"/>
    </xf>
    <xf numFmtId="0" fontId="30" fillId="0" borderId="6" xfId="0" applyFont="1" applyBorder="1" applyAlignment="1">
      <alignment horizontal="center" vertical="center" wrapText="1"/>
    </xf>
    <xf numFmtId="0" fontId="22" fillId="7" borderId="6" xfId="0" applyFont="1" applyFill="1" applyBorder="1" applyAlignment="1">
      <alignment vertical="center" wrapText="1"/>
    </xf>
    <xf numFmtId="0" fontId="5" fillId="8" borderId="7" xfId="0" applyFont="1" applyFill="1" applyBorder="1" applyAlignment="1">
      <alignment horizontal="center" vertical="center" wrapText="1"/>
    </xf>
    <xf numFmtId="0" fontId="10" fillId="0" borderId="9" xfId="1" applyBorder="1" applyAlignment="1">
      <alignment horizontal="left" vertical="center" wrapText="1"/>
    </xf>
    <xf numFmtId="165" fontId="32" fillId="8" borderId="12" xfId="0" applyNumberFormat="1" applyFont="1" applyFill="1" applyBorder="1" applyAlignment="1">
      <alignment horizontal="center" vertical="center"/>
    </xf>
    <xf numFmtId="15" fontId="13" fillId="0" borderId="1" xfId="0" applyNumberFormat="1" applyFont="1" applyBorder="1" applyAlignment="1">
      <alignment horizontal="center" vertical="center" wrapText="1"/>
    </xf>
    <xf numFmtId="0" fontId="5" fillId="0" borderId="6" xfId="0" applyFont="1" applyBorder="1" applyAlignment="1">
      <alignment vertical="center" wrapText="1"/>
    </xf>
    <xf numFmtId="0" fontId="32" fillId="8" borderId="4" xfId="0" applyFont="1" applyFill="1" applyBorder="1" applyAlignment="1">
      <alignment horizontal="center" vertical="center" wrapText="1"/>
    </xf>
    <xf numFmtId="0" fontId="17" fillId="12" borderId="1" xfId="0" applyFont="1" applyFill="1" applyBorder="1" applyAlignment="1">
      <alignment horizontal="center" vertical="center" wrapText="1"/>
    </xf>
    <xf numFmtId="0" fontId="0" fillId="12" borderId="3" xfId="0" applyFill="1" applyBorder="1" applyAlignment="1">
      <alignment horizontal="center" vertical="center" wrapText="1"/>
    </xf>
    <xf numFmtId="0" fontId="17" fillId="7" borderId="1" xfId="0" applyFont="1" applyFill="1" applyBorder="1" applyAlignment="1">
      <alignment horizontal="left" vertical="center" wrapText="1"/>
    </xf>
    <xf numFmtId="0" fontId="34" fillId="7" borderId="1" xfId="0" applyFont="1" applyFill="1" applyBorder="1" applyAlignment="1">
      <alignment vertical="center" wrapText="1"/>
    </xf>
    <xf numFmtId="0" fontId="0" fillId="0" borderId="13" xfId="0" applyBorder="1" applyAlignment="1">
      <alignment horizontal="center" vertical="center" wrapText="1"/>
    </xf>
    <xf numFmtId="0" fontId="0" fillId="9" borderId="8" xfId="0" applyFill="1" applyBorder="1" applyAlignment="1">
      <alignment horizontal="center" vertical="center" wrapText="1"/>
    </xf>
    <xf numFmtId="0" fontId="0" fillId="9" borderId="5" xfId="0" applyFill="1" applyBorder="1" applyAlignment="1">
      <alignment horizontal="center" vertical="center" wrapText="1"/>
    </xf>
    <xf numFmtId="0" fontId="11" fillId="7" borderId="0" xfId="0" applyFont="1" applyFill="1"/>
    <xf numFmtId="0" fontId="13" fillId="7" borderId="1" xfId="0" applyFont="1" applyFill="1" applyBorder="1" applyAlignment="1">
      <alignment wrapText="1"/>
    </xf>
    <xf numFmtId="14" fontId="5" fillId="13" borderId="1" xfId="0" applyNumberFormat="1" applyFont="1" applyFill="1" applyBorder="1" applyAlignment="1">
      <alignment horizontal="center" vertical="center" wrapText="1"/>
    </xf>
    <xf numFmtId="0" fontId="3" fillId="0" borderId="3" xfId="0" applyFont="1" applyBorder="1" applyAlignment="1">
      <alignment vertical="center"/>
    </xf>
    <xf numFmtId="14" fontId="5" fillId="0" borderId="3" xfId="0" applyNumberFormat="1" applyFont="1" applyBorder="1" applyAlignment="1">
      <alignment horizontal="center" vertical="center"/>
    </xf>
    <xf numFmtId="14" fontId="5" fillId="0" borderId="13" xfId="0" applyNumberFormat="1" applyFont="1" applyBorder="1" applyAlignment="1">
      <alignment horizontal="center" vertical="center"/>
    </xf>
    <xf numFmtId="0" fontId="0" fillId="0" borderId="3" xfId="0" applyBorder="1" applyAlignment="1">
      <alignment horizontal="center" vertical="center"/>
    </xf>
    <xf numFmtId="15" fontId="0" fillId="0" borderId="3" xfId="0" applyNumberFormat="1" applyBorder="1" applyAlignment="1">
      <alignment horizontal="center" vertical="center" wrapText="1"/>
    </xf>
    <xf numFmtId="0" fontId="0" fillId="8" borderId="3" xfId="0" applyFill="1" applyBorder="1" applyAlignment="1">
      <alignment wrapText="1"/>
    </xf>
    <xf numFmtId="0" fontId="32" fillId="0" borderId="1" xfId="0" applyFont="1" applyBorder="1"/>
    <xf numFmtId="15" fontId="3" fillId="13" borderId="1" xfId="0" applyNumberFormat="1" applyFont="1" applyFill="1" applyBorder="1" applyAlignment="1">
      <alignment horizontal="center" vertical="center" wrapText="1"/>
    </xf>
    <xf numFmtId="0" fontId="2" fillId="2" borderId="6" xfId="0" applyFont="1" applyFill="1" applyBorder="1" applyAlignment="1">
      <alignment horizontal="center" wrapText="1"/>
    </xf>
    <xf numFmtId="0" fontId="2" fillId="2" borderId="1" xfId="0" applyFont="1" applyFill="1" applyBorder="1" applyAlignment="1">
      <alignment wrapText="1"/>
    </xf>
    <xf numFmtId="0" fontId="2" fillId="5" borderId="1" xfId="0" applyFont="1" applyFill="1" applyBorder="1" applyAlignment="1">
      <alignment horizontal="center" wrapText="1"/>
    </xf>
    <xf numFmtId="0" fontId="10" fillId="0" borderId="1" xfId="1" applyBorder="1"/>
    <xf numFmtId="0" fontId="10" fillId="11" borderId="1" xfId="1" applyFill="1" applyBorder="1"/>
    <xf numFmtId="0" fontId="5" fillId="11" borderId="1" xfId="0" applyFont="1" applyFill="1" applyBorder="1"/>
    <xf numFmtId="0" fontId="0" fillId="0" borderId="1" xfId="0" applyBorder="1" applyAlignment="1">
      <alignment horizontal="left" wrapText="1"/>
    </xf>
    <xf numFmtId="0" fontId="3" fillId="13" borderId="1" xfId="0" applyFont="1" applyFill="1" applyBorder="1" applyAlignment="1">
      <alignment vertical="center" wrapText="1"/>
    </xf>
    <xf numFmtId="14" fontId="3" fillId="0" borderId="1" xfId="0" applyNumberFormat="1" applyFont="1" applyBorder="1" applyAlignment="1">
      <alignment horizontal="left" vertical="center" wrapText="1"/>
    </xf>
    <xf numFmtId="0" fontId="0" fillId="12" borderId="1" xfId="0" applyFill="1" applyBorder="1" applyAlignment="1">
      <alignment horizontal="center" vertical="center" wrapText="1"/>
    </xf>
    <xf numFmtId="0" fontId="5" fillId="8" borderId="17" xfId="0" applyFont="1" applyFill="1" applyBorder="1" applyAlignment="1">
      <alignment horizontal="center" vertical="center" wrapText="1"/>
    </xf>
    <xf numFmtId="0" fontId="0" fillId="8" borderId="0" xfId="0" applyFill="1" applyAlignment="1">
      <alignment vertical="center"/>
    </xf>
    <xf numFmtId="0" fontId="0" fillId="8" borderId="1" xfId="0" applyFill="1" applyBorder="1" applyAlignment="1">
      <alignment horizontal="center" vertical="center" wrapText="1"/>
    </xf>
    <xf numFmtId="0" fontId="0" fillId="8" borderId="5" xfId="0" applyFill="1" applyBorder="1" applyAlignment="1">
      <alignment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0" fillId="8" borderId="1" xfId="0" applyFill="1" applyBorder="1" applyAlignment="1">
      <alignment vertical="center" wrapText="1"/>
    </xf>
    <xf numFmtId="0" fontId="3" fillId="8" borderId="3" xfId="0" applyFont="1" applyFill="1" applyBorder="1" applyAlignment="1">
      <alignment horizontal="center" vertical="center" wrapText="1"/>
    </xf>
    <xf numFmtId="0" fontId="0" fillId="8" borderId="3" xfId="0" applyFill="1" applyBorder="1" applyAlignment="1">
      <alignment horizontal="center" vertical="center" wrapText="1"/>
    </xf>
    <xf numFmtId="0" fontId="17" fillId="8" borderId="0" xfId="0" applyFont="1" applyFill="1" applyAlignment="1">
      <alignment horizontal="left" vertical="center" wrapText="1"/>
    </xf>
    <xf numFmtId="0" fontId="0" fillId="8" borderId="13" xfId="0" applyFill="1" applyBorder="1" applyAlignment="1">
      <alignment vertical="center" wrapText="1"/>
    </xf>
    <xf numFmtId="0" fontId="3" fillId="8" borderId="3" xfId="0" applyFont="1" applyFill="1" applyBorder="1" applyAlignment="1">
      <alignment horizontal="left" vertical="center" wrapText="1"/>
    </xf>
    <xf numFmtId="0" fontId="0" fillId="8" borderId="8" xfId="0" applyFill="1" applyBorder="1" applyAlignment="1">
      <alignment vertical="center" wrapText="1"/>
    </xf>
    <xf numFmtId="0" fontId="10" fillId="8" borderId="3" xfId="1" applyFill="1" applyBorder="1" applyAlignment="1">
      <alignment horizontal="left" vertical="center" wrapText="1"/>
    </xf>
    <xf numFmtId="15" fontId="3" fillId="8" borderId="3" xfId="0" applyNumberFormat="1" applyFont="1" applyFill="1" applyBorder="1" applyAlignment="1">
      <alignment horizontal="center" vertical="center" wrapText="1"/>
    </xf>
    <xf numFmtId="0" fontId="0" fillId="8" borderId="3" xfId="0" applyFill="1" applyBorder="1" applyAlignment="1">
      <alignment vertical="center" wrapText="1"/>
    </xf>
    <xf numFmtId="0" fontId="32" fillId="8" borderId="0" xfId="0" applyFont="1" applyFill="1"/>
    <xf numFmtId="0" fontId="0" fillId="9" borderId="3" xfId="0" applyFill="1" applyBorder="1" applyAlignment="1">
      <alignment horizontal="center" vertical="center" wrapText="1"/>
    </xf>
    <xf numFmtId="14" fontId="0" fillId="0" borderId="3" xfId="0" applyNumberFormat="1" applyBorder="1" applyAlignment="1">
      <alignment horizontal="center" vertical="center"/>
    </xf>
    <xf numFmtId="0" fontId="0" fillId="0" borderId="13" xfId="0" applyBorder="1" applyAlignment="1">
      <alignment wrapText="1"/>
    </xf>
    <xf numFmtId="0" fontId="0" fillId="8" borderId="13" xfId="0" applyFill="1" applyBorder="1" applyAlignment="1">
      <alignment wrapText="1"/>
    </xf>
    <xf numFmtId="0" fontId="5" fillId="8" borderId="6" xfId="0" applyFont="1" applyFill="1" applyBorder="1" applyAlignment="1">
      <alignment horizontal="right" vertical="center" wrapText="1"/>
    </xf>
    <xf numFmtId="0" fontId="5" fillId="8" borderId="0" xfId="0" applyFont="1" applyFill="1" applyAlignment="1">
      <alignment horizontal="right" vertical="center" wrapText="1"/>
    </xf>
    <xf numFmtId="0" fontId="5" fillId="0" borderId="6" xfId="0" applyFont="1" applyBorder="1" applyAlignment="1">
      <alignment horizontal="right" vertical="center" wrapText="1"/>
    </xf>
    <xf numFmtId="0" fontId="5" fillId="8" borderId="8" xfId="0" applyFont="1" applyFill="1" applyBorder="1" applyAlignment="1">
      <alignment horizontal="center" vertical="center" wrapText="1"/>
    </xf>
    <xf numFmtId="14" fontId="5" fillId="0" borderId="2" xfId="0" applyNumberFormat="1" applyFont="1" applyBorder="1" applyAlignment="1">
      <alignment horizontal="center" vertical="center" wrapText="1"/>
    </xf>
    <xf numFmtId="0" fontId="22" fillId="7" borderId="0" xfId="0" applyFont="1" applyFill="1" applyAlignment="1">
      <alignment horizontal="left" vertical="center" wrapText="1"/>
    </xf>
    <xf numFmtId="0" fontId="35" fillId="8" borderId="5" xfId="0" applyFont="1" applyFill="1" applyBorder="1" applyAlignment="1">
      <alignment horizontal="center" vertical="center"/>
    </xf>
    <xf numFmtId="0" fontId="35" fillId="8" borderId="1" xfId="0" applyFont="1" applyFill="1" applyBorder="1" applyAlignment="1">
      <alignment horizontal="center" vertical="center" wrapText="1"/>
    </xf>
    <xf numFmtId="0" fontId="35" fillId="8" borderId="1" xfId="0" applyFont="1" applyFill="1" applyBorder="1" applyAlignment="1">
      <alignment horizontal="center" vertical="center"/>
    </xf>
    <xf numFmtId="0" fontId="33" fillId="8" borderId="0" xfId="0" applyFont="1" applyFill="1" applyAlignment="1">
      <alignment horizontal="left" vertical="center" wrapText="1"/>
    </xf>
    <xf numFmtId="0" fontId="35" fillId="8" borderId="6" xfId="0" applyFont="1" applyFill="1" applyBorder="1" applyAlignment="1">
      <alignment horizontal="center" vertical="center" wrapText="1"/>
    </xf>
    <xf numFmtId="0" fontId="36" fillId="8" borderId="1" xfId="1" applyFont="1" applyFill="1" applyBorder="1" applyAlignment="1">
      <alignment horizontal="center" vertical="center" wrapText="1"/>
    </xf>
    <xf numFmtId="165" fontId="35" fillId="8" borderId="1" xfId="0" applyNumberFormat="1" applyFont="1" applyFill="1" applyBorder="1" applyAlignment="1">
      <alignment horizontal="center" vertical="center"/>
    </xf>
    <xf numFmtId="0" fontId="33" fillId="8" borderId="3" xfId="0" applyFont="1" applyFill="1" applyBorder="1" applyAlignment="1">
      <alignment vertical="center" wrapText="1"/>
    </xf>
    <xf numFmtId="0" fontId="0" fillId="11" borderId="1" xfId="0" applyFill="1" applyBorder="1" applyAlignment="1">
      <alignment vertical="center" wrapText="1"/>
    </xf>
    <xf numFmtId="0" fontId="0" fillId="11" borderId="3" xfId="0" applyFill="1" applyBorder="1" applyAlignment="1">
      <alignment vertical="center" wrapText="1"/>
    </xf>
    <xf numFmtId="0" fontId="33" fillId="8" borderId="1" xfId="0" applyFont="1" applyFill="1" applyBorder="1" applyAlignment="1">
      <alignment horizontal="left" vertical="center" wrapText="1"/>
    </xf>
    <xf numFmtId="0" fontId="35" fillId="8" borderId="6" xfId="0" applyFont="1" applyFill="1" applyBorder="1" applyAlignment="1">
      <alignment horizontal="center" vertical="center"/>
    </xf>
    <xf numFmtId="0" fontId="33" fillId="8" borderId="3" xfId="0" applyFont="1" applyFill="1" applyBorder="1" applyAlignment="1">
      <alignment horizontal="left" vertical="center" wrapText="1"/>
    </xf>
    <xf numFmtId="0" fontId="3" fillId="0" borderId="2" xfId="0" applyFont="1" applyBorder="1" applyAlignment="1">
      <alignment horizontal="left" vertical="center" wrapText="1"/>
    </xf>
    <xf numFmtId="14" fontId="3" fillId="8" borderId="1" xfId="0" applyNumberFormat="1" applyFont="1" applyFill="1" applyBorder="1" applyAlignment="1">
      <alignment horizontal="left" vertical="center" wrapText="1"/>
    </xf>
    <xf numFmtId="14" fontId="3" fillId="8" borderId="6" xfId="0" applyNumberFormat="1" applyFont="1" applyFill="1" applyBorder="1" applyAlignment="1">
      <alignment horizontal="left" vertical="center" wrapText="1"/>
    </xf>
    <xf numFmtId="0" fontId="37" fillId="8" borderId="1" xfId="0" applyFont="1" applyFill="1" applyBorder="1" applyAlignment="1">
      <alignment vertical="center"/>
    </xf>
    <xf numFmtId="0" fontId="30" fillId="8" borderId="1" xfId="0" applyFont="1" applyFill="1" applyBorder="1" applyAlignment="1">
      <alignment horizontal="center" vertical="center" wrapText="1"/>
    </xf>
    <xf numFmtId="0" fontId="10" fillId="0" borderId="1" xfId="1" applyBorder="1" applyAlignment="1">
      <alignment horizontal="center" vertical="center"/>
    </xf>
    <xf numFmtId="0" fontId="38" fillId="0" borderId="0" xfId="0" applyFont="1" applyAlignment="1">
      <alignment horizontal="center" vertical="center" wrapText="1"/>
    </xf>
    <xf numFmtId="0" fontId="10" fillId="8" borderId="1" xfId="1" applyFill="1" applyBorder="1" applyAlignment="1">
      <alignment horizontal="center" vertical="center"/>
    </xf>
    <xf numFmtId="0" fontId="5" fillId="8" borderId="1" xfId="0" applyFont="1" applyFill="1" applyBorder="1" applyAlignment="1">
      <alignment horizontal="center" vertical="center"/>
    </xf>
    <xf numFmtId="0" fontId="26" fillId="8" borderId="3" xfId="0" applyFont="1" applyFill="1" applyBorder="1" applyAlignment="1">
      <alignment vertical="center" wrapText="1"/>
    </xf>
    <xf numFmtId="0" fontId="38" fillId="0" borderId="0" xfId="0" applyFont="1" applyAlignment="1">
      <alignment wrapText="1"/>
    </xf>
    <xf numFmtId="0" fontId="22" fillId="7" borderId="0" xfId="0" applyFont="1" applyFill="1" applyAlignment="1">
      <alignment horizontal="center" vertical="center" wrapText="1"/>
    </xf>
    <xf numFmtId="0" fontId="0" fillId="8" borderId="0" xfId="0" applyFill="1" applyAlignment="1">
      <alignment horizontal="center" vertical="center" wrapText="1"/>
    </xf>
    <xf numFmtId="0" fontId="22" fillId="7" borderId="1" xfId="0" applyFont="1" applyFill="1" applyBorder="1" applyAlignment="1">
      <alignment horizontal="center" vertical="center" wrapText="1"/>
    </xf>
    <xf numFmtId="0" fontId="39" fillId="2" borderId="11" xfId="0" applyFont="1" applyFill="1" applyBorder="1" applyAlignment="1">
      <alignment horizontal="center" vertical="center" wrapText="1"/>
    </xf>
    <xf numFmtId="0" fontId="10" fillId="8" borderId="1" xfId="1" applyFill="1" applyBorder="1" applyAlignment="1">
      <alignment horizontal="center" vertical="center" wrapText="1"/>
    </xf>
    <xf numFmtId="0" fontId="0" fillId="10" borderId="0" xfId="0" applyFill="1" applyAlignment="1">
      <alignment horizontal="center"/>
    </xf>
    <xf numFmtId="14" fontId="0" fillId="0" borderId="0" xfId="0" applyNumberFormat="1" applyAlignment="1">
      <alignment horizontal="center"/>
    </xf>
    <xf numFmtId="0" fontId="13" fillId="0" borderId="1" xfId="0" applyFont="1" applyBorder="1" applyAlignment="1">
      <alignment horizontal="center" vertical="center" readingOrder="1"/>
    </xf>
    <xf numFmtId="0" fontId="5" fillId="10" borderId="5"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35" fillId="8" borderId="5" xfId="0" applyFont="1" applyFill="1" applyBorder="1" applyAlignment="1">
      <alignment vertical="center"/>
    </xf>
    <xf numFmtId="0" fontId="35" fillId="9" borderId="5" xfId="0" applyFont="1" applyFill="1" applyBorder="1" applyAlignment="1">
      <alignment horizontal="center" vertical="center"/>
    </xf>
    <xf numFmtId="0" fontId="35" fillId="8" borderId="2" xfId="0" applyFont="1" applyFill="1" applyBorder="1" applyAlignment="1">
      <alignment horizontal="center" vertical="center" wrapText="1"/>
    </xf>
    <xf numFmtId="0" fontId="35" fillId="8" borderId="3" xfId="0" applyFont="1" applyFill="1" applyBorder="1" applyAlignment="1">
      <alignment horizontal="center" vertical="center" wrapText="1"/>
    </xf>
    <xf numFmtId="0" fontId="26" fillId="8" borderId="16" xfId="0" applyFont="1" applyFill="1" applyBorder="1" applyAlignment="1">
      <alignment vertical="center" wrapText="1"/>
    </xf>
    <xf numFmtId="0" fontId="35" fillId="8" borderId="5" xfId="0" applyFont="1" applyFill="1"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3" fillId="0" borderId="13" xfId="0" applyFont="1" applyBorder="1" applyAlignment="1">
      <alignment vertical="center"/>
    </xf>
    <xf numFmtId="0" fontId="5" fillId="9" borderId="1" xfId="0" applyFont="1" applyFill="1" applyBorder="1" applyAlignment="1">
      <alignment horizontal="center" vertical="center"/>
    </xf>
    <xf numFmtId="0" fontId="13" fillId="8" borderId="6" xfId="0" applyFont="1" applyFill="1" applyBorder="1" applyAlignment="1">
      <alignment horizontal="center" vertical="center" wrapText="1"/>
    </xf>
    <xf numFmtId="0" fontId="33" fillId="8" borderId="2" xfId="0" applyFont="1" applyFill="1" applyBorder="1" applyAlignment="1">
      <alignment horizontal="left" vertical="center" wrapText="1"/>
    </xf>
    <xf numFmtId="0" fontId="35" fillId="11" borderId="6" xfId="0" applyFont="1" applyFill="1" applyBorder="1" applyAlignment="1">
      <alignment horizontal="center" vertical="center"/>
    </xf>
    <xf numFmtId="0" fontId="5" fillId="11" borderId="1" xfId="0" applyFont="1" applyFill="1" applyBorder="1" applyAlignment="1">
      <alignment horizontal="center" vertical="center" wrapText="1"/>
    </xf>
    <xf numFmtId="0" fontId="10" fillId="0" borderId="1" xfId="1" applyBorder="1" applyAlignment="1">
      <alignment horizontal="center" vertical="center" wrapText="1"/>
    </xf>
    <xf numFmtId="0" fontId="3" fillId="11" borderId="0" xfId="0" applyFont="1" applyFill="1" applyAlignment="1">
      <alignment horizontal="center" vertical="center" wrapText="1"/>
    </xf>
    <xf numFmtId="0" fontId="22" fillId="7"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3" fillId="8" borderId="0" xfId="0" applyFont="1" applyFill="1" applyAlignment="1">
      <alignment horizontal="center" vertical="center" wrapText="1"/>
    </xf>
    <xf numFmtId="0" fontId="17" fillId="8" borderId="1" xfId="0" applyFont="1" applyFill="1" applyBorder="1" applyAlignment="1">
      <alignment horizontal="center" vertical="center" wrapText="1"/>
    </xf>
    <xf numFmtId="0" fontId="11" fillId="8" borderId="0" xfId="0" applyFont="1" applyFill="1" applyAlignment="1">
      <alignment vertical="center"/>
    </xf>
    <xf numFmtId="0" fontId="0" fillId="8" borderId="5" xfId="0" applyFill="1" applyBorder="1" applyAlignment="1">
      <alignment horizontal="center" vertical="center" wrapText="1"/>
    </xf>
    <xf numFmtId="0" fontId="0" fillId="8" borderId="2" xfId="0" applyFill="1" applyBorder="1" applyAlignment="1">
      <alignment vertical="center" wrapText="1"/>
    </xf>
    <xf numFmtId="0" fontId="0" fillId="8" borderId="6" xfId="0" applyFill="1" applyBorder="1" applyAlignment="1">
      <alignment horizontal="center" vertical="center" wrapText="1"/>
    </xf>
    <xf numFmtId="0" fontId="3" fillId="8" borderId="2" xfId="0" applyFont="1" applyFill="1" applyBorder="1" applyAlignment="1">
      <alignment horizontal="center" vertical="center" wrapText="1"/>
    </xf>
    <xf numFmtId="0" fontId="11" fillId="0" borderId="1" xfId="0" applyFont="1" applyBorder="1" applyAlignment="1">
      <alignment vertical="center"/>
    </xf>
    <xf numFmtId="0" fontId="13" fillId="8" borderId="7" xfId="0" applyFont="1" applyFill="1" applyBorder="1" applyAlignment="1">
      <alignment horizontal="center" vertical="center" wrapText="1"/>
    </xf>
    <xf numFmtId="14" fontId="0" fillId="0" borderId="8" xfId="0" applyNumberFormat="1" applyBorder="1" applyAlignment="1">
      <alignment horizontal="center" vertical="center"/>
    </xf>
    <xf numFmtId="0" fontId="0" fillId="0" borderId="5" xfId="0" applyBorder="1" applyAlignment="1">
      <alignment horizontal="center" vertical="center"/>
    </xf>
    <xf numFmtId="14" fontId="0" fillId="0" borderId="5" xfId="0" applyNumberFormat="1" applyBorder="1" applyAlignment="1">
      <alignment horizontal="center" vertical="center"/>
    </xf>
    <xf numFmtId="14" fontId="0" fillId="0" borderId="1" xfId="0" applyNumberFormat="1" applyBorder="1" applyAlignment="1">
      <alignment horizontal="center" vertical="center"/>
    </xf>
    <xf numFmtId="0" fontId="3" fillId="0" borderId="1" xfId="0" applyFont="1" applyBorder="1" applyAlignment="1">
      <alignment horizontal="left" vertical="center"/>
    </xf>
    <xf numFmtId="0" fontId="10" fillId="8" borderId="0" xfId="1" applyFill="1" applyAlignment="1">
      <alignment wrapText="1"/>
    </xf>
    <xf numFmtId="0" fontId="5" fillId="11" borderId="5" xfId="0" applyFont="1" applyFill="1" applyBorder="1" applyAlignment="1">
      <alignment horizontal="center" vertical="center" wrapText="1"/>
    </xf>
    <xf numFmtId="0" fontId="33" fillId="15" borderId="3" xfId="0" applyFont="1" applyFill="1" applyBorder="1" applyAlignment="1">
      <alignment vertical="center" wrapText="1"/>
    </xf>
    <xf numFmtId="0" fontId="13" fillId="8" borderId="3" xfId="0" applyFont="1" applyFill="1" applyBorder="1" applyAlignment="1">
      <alignment horizontal="center" vertical="center"/>
    </xf>
    <xf numFmtId="0" fontId="13" fillId="8" borderId="1" xfId="0" applyFont="1" applyFill="1" applyBorder="1" applyAlignment="1">
      <alignment horizontal="center" vertical="center"/>
    </xf>
    <xf numFmtId="0" fontId="40" fillId="8" borderId="3" xfId="0" applyFont="1" applyFill="1" applyBorder="1" applyAlignment="1">
      <alignment horizontal="center" vertical="center"/>
    </xf>
    <xf numFmtId="0" fontId="40" fillId="8" borderId="1" xfId="0" applyFont="1" applyFill="1" applyBorder="1" applyAlignment="1">
      <alignment horizontal="center" vertical="center"/>
    </xf>
    <xf numFmtId="14" fontId="13" fillId="8" borderId="5" xfId="0" applyNumberFormat="1" applyFont="1" applyFill="1" applyBorder="1" applyAlignment="1">
      <alignment horizontal="center" vertical="center"/>
    </xf>
    <xf numFmtId="14" fontId="13" fillId="8" borderId="1" xfId="0" applyNumberFormat="1" applyFont="1" applyFill="1" applyBorder="1" applyAlignment="1">
      <alignment horizontal="center" vertical="center"/>
    </xf>
    <xf numFmtId="0" fontId="17" fillId="7" borderId="1" xfId="0" applyFont="1" applyFill="1" applyBorder="1" applyAlignment="1">
      <alignment horizontal="center" vertical="center" wrapText="1"/>
    </xf>
    <xf numFmtId="0" fontId="40" fillId="8" borderId="1" xfId="0" applyFont="1" applyFill="1" applyBorder="1" applyAlignment="1">
      <alignment horizontal="center" vertical="center" wrapText="1"/>
    </xf>
    <xf numFmtId="0" fontId="40" fillId="8" borderId="6" xfId="0" applyFont="1" applyFill="1" applyBorder="1" applyAlignment="1">
      <alignment horizontal="center" vertical="center" wrapText="1"/>
    </xf>
    <xf numFmtId="165" fontId="40" fillId="8" borderId="1" xfId="0" applyNumberFormat="1" applyFont="1" applyFill="1" applyBorder="1" applyAlignment="1">
      <alignment horizontal="center" vertical="center"/>
    </xf>
    <xf numFmtId="0" fontId="13" fillId="8" borderId="3" xfId="0" applyFont="1" applyFill="1" applyBorder="1" applyAlignment="1">
      <alignment vertical="center" wrapText="1"/>
    </xf>
    <xf numFmtId="0" fontId="13" fillId="0" borderId="3" xfId="0" applyFont="1" applyBorder="1" applyAlignment="1">
      <alignment horizontal="center" vertical="center"/>
    </xf>
    <xf numFmtId="0" fontId="40" fillId="8" borderId="3" xfId="0" applyFont="1" applyFill="1" applyBorder="1" applyAlignment="1">
      <alignment horizontal="center" vertical="center" wrapText="1"/>
    </xf>
    <xf numFmtId="0" fontId="40" fillId="8" borderId="13" xfId="0" applyFont="1" applyFill="1" applyBorder="1" applyAlignment="1">
      <alignment horizontal="center" vertical="center" wrapText="1"/>
    </xf>
    <xf numFmtId="0" fontId="41" fillId="8" borderId="3" xfId="1" applyFont="1" applyFill="1" applyBorder="1" applyAlignment="1">
      <alignment horizontal="center" vertical="center" wrapText="1"/>
    </xf>
    <xf numFmtId="165" fontId="40" fillId="8" borderId="3" xfId="0" applyNumberFormat="1" applyFont="1" applyFill="1" applyBorder="1" applyAlignment="1">
      <alignment horizontal="center" vertical="center"/>
    </xf>
    <xf numFmtId="0" fontId="13" fillId="8" borderId="3" xfId="0" applyFont="1" applyFill="1" applyBorder="1" applyAlignment="1">
      <alignment horizontal="center" vertical="center" wrapText="1"/>
    </xf>
    <xf numFmtId="0" fontId="13" fillId="0" borderId="1" xfId="0" applyFont="1" applyBorder="1" applyAlignment="1">
      <alignment horizontal="center" vertical="center"/>
    </xf>
    <xf numFmtId="0" fontId="13" fillId="0" borderId="9" xfId="0" applyFont="1" applyBorder="1"/>
    <xf numFmtId="0" fontId="5" fillId="0" borderId="9" xfId="0" applyFont="1" applyBorder="1" applyAlignment="1">
      <alignment horizontal="center" vertical="center" wrapText="1"/>
    </xf>
    <xf numFmtId="0" fontId="40" fillId="8" borderId="11" xfId="0" applyFont="1" applyFill="1" applyBorder="1" applyAlignment="1">
      <alignment horizontal="center" vertical="center" wrapText="1"/>
    </xf>
    <xf numFmtId="0" fontId="20" fillId="8" borderId="3" xfId="1" applyFont="1" applyFill="1" applyBorder="1" applyAlignment="1">
      <alignment horizontal="center" vertical="center" wrapText="1"/>
    </xf>
    <xf numFmtId="165" fontId="42" fillId="8" borderId="1" xfId="0" applyNumberFormat="1" applyFont="1" applyFill="1" applyBorder="1" applyAlignment="1">
      <alignment horizontal="center" vertical="center"/>
    </xf>
    <xf numFmtId="0" fontId="5" fillId="0" borderId="18" xfId="0" applyFont="1" applyBorder="1" applyAlignment="1">
      <alignment horizontal="center" vertical="center" wrapText="1"/>
    </xf>
    <xf numFmtId="0" fontId="42" fillId="8" borderId="1" xfId="0" applyFont="1" applyFill="1" applyBorder="1" applyAlignment="1">
      <alignment horizontal="center" vertical="center" wrapText="1"/>
    </xf>
    <xf numFmtId="0" fontId="0" fillId="8" borderId="1" xfId="0" applyFill="1" applyBorder="1" applyAlignment="1">
      <alignment horizontal="center" vertical="center"/>
    </xf>
    <xf numFmtId="0" fontId="43" fillId="9" borderId="5" xfId="0" applyFont="1" applyFill="1" applyBorder="1" applyAlignment="1">
      <alignment horizontal="center" vertical="center"/>
    </xf>
    <xf numFmtId="0" fontId="10" fillId="8" borderId="3" xfId="1" applyFill="1" applyBorder="1" applyAlignment="1">
      <alignment horizontal="center" vertical="center" wrapText="1"/>
    </xf>
    <xf numFmtId="0" fontId="3" fillId="8" borderId="5" xfId="0" applyFont="1" applyFill="1" applyBorder="1" applyAlignment="1">
      <alignment horizontal="center" vertical="center" wrapText="1"/>
    </xf>
    <xf numFmtId="0" fontId="43" fillId="8" borderId="1" xfId="0" applyFont="1" applyFill="1" applyBorder="1" applyAlignment="1">
      <alignment horizontal="center" vertical="center" wrapText="1"/>
    </xf>
    <xf numFmtId="0" fontId="43" fillId="8" borderId="6" xfId="0" applyFont="1" applyFill="1" applyBorder="1" applyAlignment="1">
      <alignment horizontal="center" vertical="center" wrapText="1"/>
    </xf>
    <xf numFmtId="165" fontId="43" fillId="8" borderId="1" xfId="0" applyNumberFormat="1" applyFont="1" applyFill="1" applyBorder="1" applyAlignment="1">
      <alignment horizontal="center" vertical="center"/>
    </xf>
    <xf numFmtId="0" fontId="43" fillId="8" borderId="1" xfId="0" applyFont="1" applyFill="1" applyBorder="1" applyAlignment="1">
      <alignment horizontal="center" vertical="center"/>
    </xf>
    <xf numFmtId="0" fontId="44" fillId="8" borderId="16" xfId="0" applyFont="1" applyFill="1" applyBorder="1" applyAlignment="1">
      <alignment vertical="center" wrapText="1"/>
    </xf>
    <xf numFmtId="0" fontId="5" fillId="8" borderId="6"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9" xfId="0" applyFont="1" applyBorder="1" applyAlignment="1">
      <alignment vertical="center" wrapText="1"/>
    </xf>
    <xf numFmtId="0" fontId="44" fillId="15" borderId="16" xfId="0" applyFont="1" applyFill="1" applyBorder="1" applyAlignment="1">
      <alignment vertical="center" wrapText="1"/>
    </xf>
    <xf numFmtId="0" fontId="5" fillId="8" borderId="13" xfId="0" applyFont="1" applyFill="1" applyBorder="1" applyAlignment="1">
      <alignment vertical="center" wrapText="1"/>
    </xf>
    <xf numFmtId="0" fontId="43" fillId="8" borderId="13" xfId="0" applyFont="1" applyFill="1" applyBorder="1" applyAlignment="1">
      <alignment horizontal="center" vertical="center"/>
    </xf>
    <xf numFmtId="0" fontId="22" fillId="7" borderId="3" xfId="0" applyFont="1" applyFill="1" applyBorder="1" applyAlignment="1">
      <alignment horizontal="center" vertical="center" wrapText="1"/>
    </xf>
    <xf numFmtId="0" fontId="43" fillId="8" borderId="3" xfId="0" applyFont="1" applyFill="1" applyBorder="1" applyAlignment="1">
      <alignment horizontal="center" vertical="center" wrapText="1"/>
    </xf>
    <xf numFmtId="0" fontId="3" fillId="8" borderId="20" xfId="0" applyFont="1" applyFill="1" applyBorder="1" applyAlignment="1">
      <alignment horizontal="center" vertical="center" wrapText="1"/>
    </xf>
    <xf numFmtId="0" fontId="43" fillId="8" borderId="13" xfId="0" applyFont="1" applyFill="1" applyBorder="1" applyAlignment="1">
      <alignment horizontal="center" vertical="center" wrapText="1"/>
    </xf>
    <xf numFmtId="0" fontId="36" fillId="8" borderId="3" xfId="1" applyFont="1" applyFill="1" applyBorder="1" applyAlignment="1">
      <alignment horizontal="center" vertical="center" wrapText="1"/>
    </xf>
    <xf numFmtId="165" fontId="43" fillId="8" borderId="3" xfId="0" applyNumberFormat="1" applyFont="1" applyFill="1" applyBorder="1" applyAlignment="1">
      <alignment horizontal="center" vertical="center"/>
    </xf>
    <xf numFmtId="0" fontId="43" fillId="8" borderId="3" xfId="0" applyFont="1" applyFill="1" applyBorder="1" applyAlignment="1">
      <alignment horizontal="center" vertical="center"/>
    </xf>
    <xf numFmtId="0" fontId="3" fillId="8" borderId="3" xfId="0" applyFont="1" applyFill="1" applyBorder="1" applyAlignment="1">
      <alignment vertical="center" wrapText="1"/>
    </xf>
    <xf numFmtId="0" fontId="17" fillId="8" borderId="3" xfId="0" applyFont="1" applyFill="1" applyBorder="1" applyAlignment="1">
      <alignment horizontal="left" vertical="center" wrapText="1"/>
    </xf>
    <xf numFmtId="14" fontId="3" fillId="0" borderId="3" xfId="0" applyNumberFormat="1" applyFont="1" applyBorder="1" applyAlignment="1">
      <alignment horizontal="left" vertical="center" wrapText="1"/>
    </xf>
    <xf numFmtId="14" fontId="3" fillId="8" borderId="3" xfId="0" applyNumberFormat="1" applyFont="1" applyFill="1" applyBorder="1" applyAlignment="1">
      <alignment horizontal="left" vertical="center" wrapText="1"/>
    </xf>
    <xf numFmtId="0" fontId="0" fillId="9" borderId="5" xfId="0" applyFill="1" applyBorder="1" applyAlignment="1">
      <alignment horizontal="center" vertical="center"/>
    </xf>
    <xf numFmtId="0" fontId="32" fillId="8" borderId="1" xfId="0" applyFont="1" applyFill="1" applyBorder="1" applyAlignment="1">
      <alignment horizontal="center" vertical="center" wrapText="1"/>
    </xf>
    <xf numFmtId="0" fontId="43" fillId="11" borderId="8" xfId="0" applyFont="1" applyFill="1" applyBorder="1" applyAlignment="1">
      <alignment horizontal="center" vertical="center"/>
    </xf>
    <xf numFmtId="14" fontId="5" fillId="8" borderId="5" xfId="0" applyNumberFormat="1" applyFont="1" applyFill="1" applyBorder="1" applyAlignment="1">
      <alignment horizontal="center" vertical="center"/>
    </xf>
    <xf numFmtId="14" fontId="5" fillId="8" borderId="1" xfId="0" applyNumberFormat="1" applyFont="1" applyFill="1" applyBorder="1" applyAlignment="1">
      <alignment horizontal="center" vertical="center"/>
    </xf>
    <xf numFmtId="0" fontId="45" fillId="9" borderId="5" xfId="0" applyFont="1" applyFill="1" applyBorder="1" applyAlignment="1">
      <alignment horizontal="center" vertical="center"/>
    </xf>
    <xf numFmtId="0" fontId="5" fillId="11" borderId="15" xfId="0" applyFont="1" applyFill="1" applyBorder="1" applyAlignment="1">
      <alignment horizontal="center" vertical="center" wrapText="1"/>
    </xf>
    <xf numFmtId="0" fontId="0" fillId="0" borderId="3" xfId="0" applyBorder="1" applyAlignment="1">
      <alignment vertical="center"/>
    </xf>
    <xf numFmtId="0" fontId="10" fillId="0" borderId="3" xfId="1" applyBorder="1" applyAlignment="1">
      <alignment horizontal="center" vertical="center" wrapText="1"/>
    </xf>
    <xf numFmtId="0" fontId="0" fillId="0" borderId="6" xfId="0" applyBorder="1" applyAlignment="1">
      <alignment vertical="center"/>
    </xf>
    <xf numFmtId="0" fontId="11" fillId="0" borderId="11" xfId="0" applyFont="1" applyBorder="1" applyAlignment="1">
      <alignment horizontal="center" vertical="center" wrapText="1"/>
    </xf>
    <xf numFmtId="0" fontId="13" fillId="8" borderId="0" xfId="0" applyFont="1" applyFill="1" applyAlignment="1">
      <alignment horizontal="center" vertical="center" wrapText="1"/>
    </xf>
    <xf numFmtId="0" fontId="32" fillId="8" borderId="3" xfId="0" applyFont="1" applyFill="1" applyBorder="1" applyAlignment="1">
      <alignment horizontal="center" vertical="center"/>
    </xf>
    <xf numFmtId="0" fontId="32" fillId="8" borderId="3" xfId="0" applyFont="1" applyFill="1" applyBorder="1" applyAlignment="1">
      <alignment horizontal="center" vertical="center" wrapText="1"/>
    </xf>
    <xf numFmtId="0" fontId="32" fillId="8" borderId="13" xfId="0" applyFont="1" applyFill="1" applyBorder="1" applyAlignment="1">
      <alignment horizontal="center" vertical="center" wrapText="1"/>
    </xf>
    <xf numFmtId="165" fontId="32" fillId="8" borderId="3" xfId="0" applyNumberFormat="1" applyFont="1" applyFill="1" applyBorder="1" applyAlignment="1">
      <alignment horizontal="center" vertical="center"/>
    </xf>
    <xf numFmtId="14" fontId="5" fillId="8" borderId="3" xfId="0" applyNumberFormat="1" applyFont="1" applyFill="1" applyBorder="1" applyAlignment="1">
      <alignment horizontal="center" vertical="center"/>
    </xf>
    <xf numFmtId="0" fontId="5" fillId="8" borderId="20" xfId="0" applyFont="1" applyFill="1" applyBorder="1" applyAlignment="1">
      <alignment horizontal="center" vertical="center" wrapText="1"/>
    </xf>
    <xf numFmtId="0" fontId="32" fillId="9" borderId="3" xfId="0" applyFont="1" applyFill="1" applyBorder="1" applyAlignment="1">
      <alignment horizontal="center" vertical="center"/>
    </xf>
    <xf numFmtId="0" fontId="46" fillId="8" borderId="3" xfId="1" applyFont="1" applyFill="1" applyBorder="1" applyAlignment="1">
      <alignment horizontal="center" vertical="center" wrapText="1"/>
    </xf>
    <xf numFmtId="0" fontId="0" fillId="8" borderId="0" xfId="0" applyFill="1" applyAlignment="1">
      <alignment vertical="center" wrapText="1"/>
    </xf>
    <xf numFmtId="0" fontId="32" fillId="8" borderId="8" xfId="0" applyFont="1" applyFill="1" applyBorder="1" applyAlignment="1">
      <alignment horizontal="right" vertical="center"/>
    </xf>
    <xf numFmtId="14" fontId="13" fillId="8" borderId="3" xfId="0" applyNumberFormat="1" applyFont="1" applyFill="1" applyBorder="1" applyAlignment="1">
      <alignment horizontal="center" vertical="center"/>
    </xf>
    <xf numFmtId="0" fontId="32" fillId="9" borderId="3" xfId="0" applyFont="1" applyFill="1" applyBorder="1" applyAlignment="1">
      <alignment horizontal="center" vertical="center" wrapText="1"/>
    </xf>
    <xf numFmtId="0" fontId="38" fillId="0" borderId="1" xfId="0" applyFont="1" applyBorder="1" applyAlignment="1">
      <alignment horizontal="center" vertical="center" wrapText="1"/>
    </xf>
    <xf numFmtId="0" fontId="3" fillId="8" borderId="1" xfId="0" applyFont="1" applyFill="1" applyBorder="1" applyAlignment="1">
      <alignment vertical="center" wrapText="1"/>
    </xf>
    <xf numFmtId="14" fontId="0" fillId="8" borderId="5" xfId="0" applyNumberFormat="1" applyFill="1" applyBorder="1" applyAlignment="1">
      <alignment horizontal="center" vertical="center"/>
    </xf>
    <xf numFmtId="14" fontId="0" fillId="8" borderId="1" xfId="0" applyNumberFormat="1" applyFill="1" applyBorder="1" applyAlignment="1">
      <alignment horizontal="center" vertical="center"/>
    </xf>
    <xf numFmtId="0" fontId="17" fillId="8" borderId="1" xfId="0" applyFont="1" applyFill="1" applyBorder="1" applyAlignment="1">
      <alignment horizontal="center" vertical="center"/>
    </xf>
    <xf numFmtId="0" fontId="13" fillId="8" borderId="0" xfId="0" applyFont="1" applyFill="1"/>
    <xf numFmtId="0" fontId="0" fillId="8" borderId="0" xfId="0" applyFill="1"/>
    <xf numFmtId="165" fontId="13" fillId="8" borderId="1" xfId="0" applyNumberFormat="1" applyFont="1" applyFill="1" applyBorder="1" applyAlignment="1">
      <alignment horizontal="center" vertical="center"/>
    </xf>
    <xf numFmtId="0" fontId="0" fillId="8" borderId="8" xfId="0" applyFill="1" applyBorder="1" applyAlignment="1">
      <alignment horizontal="right" vertical="center"/>
    </xf>
    <xf numFmtId="0" fontId="0" fillId="8" borderId="3" xfId="0" applyFill="1" applyBorder="1" applyAlignment="1">
      <alignment horizontal="center" vertical="center"/>
    </xf>
    <xf numFmtId="0" fontId="0" fillId="8" borderId="13" xfId="0" applyFill="1" applyBorder="1" applyAlignment="1">
      <alignment horizontal="center" vertical="center" wrapText="1"/>
    </xf>
    <xf numFmtId="165" fontId="0" fillId="8" borderId="3" xfId="0" applyNumberFormat="1" applyFill="1" applyBorder="1" applyAlignment="1">
      <alignment horizontal="center" vertical="center"/>
    </xf>
    <xf numFmtId="0" fontId="11" fillId="0" borderId="0" xfId="0" applyFont="1" applyAlignment="1">
      <alignment horizontal="center"/>
    </xf>
    <xf numFmtId="0" fontId="32" fillId="8" borderId="5" xfId="0" applyFont="1" applyFill="1" applyBorder="1" applyAlignment="1">
      <alignment horizontal="center" vertical="center"/>
    </xf>
    <xf numFmtId="0" fontId="32" fillId="8" borderId="1" xfId="0" applyFont="1" applyFill="1" applyBorder="1" applyAlignment="1">
      <alignment horizontal="center" vertical="center"/>
    </xf>
    <xf numFmtId="0" fontId="32" fillId="8" borderId="6" xfId="0" applyFont="1" applyFill="1" applyBorder="1" applyAlignment="1">
      <alignment horizontal="center" vertical="center" wrapText="1"/>
    </xf>
    <xf numFmtId="0" fontId="46" fillId="8" borderId="1" xfId="1" applyFont="1" applyFill="1" applyBorder="1" applyAlignment="1">
      <alignment horizontal="center" vertical="center" wrapText="1"/>
    </xf>
    <xf numFmtId="165" fontId="32" fillId="8" borderId="1" xfId="0" applyNumberFormat="1" applyFont="1" applyFill="1" applyBorder="1" applyAlignment="1">
      <alignment horizontal="center" vertical="center"/>
    </xf>
    <xf numFmtId="0" fontId="11" fillId="0" borderId="0" xfId="0" applyFont="1"/>
    <xf numFmtId="0" fontId="4" fillId="2" borderId="11" xfId="0" applyFont="1" applyFill="1" applyBorder="1" applyAlignment="1">
      <alignment horizontal="center" vertical="center" wrapText="1"/>
    </xf>
    <xf numFmtId="0" fontId="38" fillId="13" borderId="1" xfId="0" applyFont="1" applyFill="1" applyBorder="1" applyAlignment="1">
      <alignment horizontal="center" vertical="center" wrapText="1"/>
    </xf>
    <xf numFmtId="0" fontId="0" fillId="8" borderId="3" xfId="0" applyFill="1" applyBorder="1" applyAlignment="1">
      <alignment horizontal="left" vertical="center" wrapText="1"/>
    </xf>
    <xf numFmtId="0" fontId="5" fillId="8" borderId="0" xfId="0" applyFont="1" applyFill="1" applyAlignment="1">
      <alignment horizontal="center" vertical="center" wrapText="1"/>
    </xf>
    <xf numFmtId="0" fontId="32" fillId="8" borderId="8" xfId="0" applyFont="1" applyFill="1" applyBorder="1" applyAlignment="1">
      <alignment horizontal="center" vertical="center"/>
    </xf>
    <xf numFmtId="0" fontId="0" fillId="8" borderId="0" xfId="0" applyFill="1" applyAlignment="1">
      <alignment horizontal="center" vertical="center"/>
    </xf>
    <xf numFmtId="0" fontId="47" fillId="0" borderId="0" xfId="0" applyFont="1" applyAlignment="1">
      <alignment horizontal="center" vertical="center" wrapText="1"/>
    </xf>
    <xf numFmtId="0" fontId="11" fillId="7" borderId="0" xfId="0" applyFont="1" applyFill="1" applyAlignment="1">
      <alignment vertical="center"/>
    </xf>
    <xf numFmtId="0" fontId="13" fillId="9"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48" fillId="0" borderId="1" xfId="0" applyFont="1" applyBorder="1" applyAlignment="1">
      <alignment horizontal="center" vertical="center"/>
    </xf>
    <xf numFmtId="0" fontId="32" fillId="8" borderId="7" xfId="0" applyFont="1" applyFill="1" applyBorder="1" applyAlignment="1">
      <alignment horizontal="center" vertical="center"/>
    </xf>
    <xf numFmtId="0" fontId="32" fillId="8" borderId="15" xfId="0" applyFont="1" applyFill="1" applyBorder="1" applyAlignment="1">
      <alignment horizontal="center" vertical="center"/>
    </xf>
    <xf numFmtId="0" fontId="46" fillId="8" borderId="1" xfId="1" applyFont="1" applyFill="1" applyBorder="1" applyAlignment="1">
      <alignment horizontal="left" vertical="center" wrapText="1"/>
    </xf>
    <xf numFmtId="0" fontId="11" fillId="0" borderId="0" xfId="0" applyFont="1" applyAlignment="1">
      <alignment horizontal="center" vertical="center"/>
    </xf>
    <xf numFmtId="0" fontId="32" fillId="8" borderId="1" xfId="0" applyFont="1" applyFill="1" applyBorder="1" applyAlignment="1">
      <alignment horizontal="left" vertical="center" wrapText="1"/>
    </xf>
    <xf numFmtId="0" fontId="0" fillId="8" borderId="8" xfId="0" applyFill="1" applyBorder="1" applyAlignment="1">
      <alignment horizontal="left" vertical="center" wrapText="1"/>
    </xf>
    <xf numFmtId="0" fontId="13" fillId="12" borderId="1" xfId="0" applyFont="1" applyFill="1" applyBorder="1" applyAlignment="1">
      <alignment horizontal="center" vertical="center" wrapText="1"/>
    </xf>
    <xf numFmtId="0" fontId="48" fillId="0" borderId="0" xfId="0" applyFont="1" applyAlignment="1">
      <alignment horizontal="center" vertical="center"/>
    </xf>
    <xf numFmtId="0" fontId="32" fillId="12" borderId="3" xfId="0" applyFont="1" applyFill="1" applyBorder="1" applyAlignment="1">
      <alignment horizontal="center" vertical="center"/>
    </xf>
    <xf numFmtId="0" fontId="0" fillId="0" borderId="8" xfId="0" applyBorder="1" applyAlignment="1">
      <alignment horizontal="center" vertical="center"/>
    </xf>
    <xf numFmtId="0" fontId="3" fillId="0" borderId="3" xfId="0" applyFont="1" applyBorder="1" applyAlignment="1">
      <alignment horizontal="left" vertical="center"/>
    </xf>
    <xf numFmtId="0" fontId="32" fillId="12" borderId="1" xfId="0" applyFont="1" applyFill="1" applyBorder="1" applyAlignment="1">
      <alignment horizontal="center" vertical="center"/>
    </xf>
    <xf numFmtId="0" fontId="49" fillId="0" borderId="0" xfId="0" applyFont="1" applyAlignment="1">
      <alignment vertical="top" wrapText="1"/>
    </xf>
    <xf numFmtId="15" fontId="5" fillId="8" borderId="3" xfId="0" applyNumberFormat="1" applyFont="1" applyFill="1" applyBorder="1" applyAlignment="1">
      <alignment horizontal="center" vertical="center" wrapText="1"/>
    </xf>
    <xf numFmtId="0" fontId="38" fillId="0" borderId="0" xfId="0" applyFont="1"/>
    <xf numFmtId="0" fontId="0" fillId="0" borderId="11" xfId="0" applyBorder="1"/>
    <xf numFmtId="0" fontId="0" fillId="0" borderId="11" xfId="0" applyBorder="1" applyAlignment="1">
      <alignment horizontal="center" vertical="center"/>
    </xf>
    <xf numFmtId="14" fontId="0" fillId="0" borderId="11" xfId="0" applyNumberFormat="1" applyBorder="1" applyAlignment="1">
      <alignment horizontal="center" vertical="center"/>
    </xf>
    <xf numFmtId="0" fontId="0" fillId="0" borderId="11" xfId="0" applyBorder="1" applyAlignment="1">
      <alignment horizontal="center" vertical="center" wrapText="1"/>
    </xf>
    <xf numFmtId="15" fontId="5" fillId="8" borderId="1" xfId="0" applyNumberFormat="1" applyFont="1" applyFill="1" applyBorder="1" applyAlignment="1">
      <alignment horizontal="center" vertical="center" wrapText="1"/>
    </xf>
    <xf numFmtId="0" fontId="48" fillId="0" borderId="9" xfId="0" applyFont="1" applyBorder="1"/>
    <xf numFmtId="0" fontId="0" fillId="0" borderId="9" xfId="0" applyBorder="1"/>
    <xf numFmtId="0" fontId="10" fillId="0" borderId="2" xfId="1" applyBorder="1" applyAlignment="1">
      <alignment horizontal="center" vertical="center" wrapText="1"/>
    </xf>
    <xf numFmtId="0" fontId="10" fillId="8" borderId="2" xfId="1" applyFill="1" applyBorder="1" applyAlignment="1">
      <alignment horizontal="center" vertical="center"/>
    </xf>
    <xf numFmtId="0" fontId="5" fillId="8" borderId="2" xfId="0" applyFont="1" applyFill="1" applyBorder="1" applyAlignment="1">
      <alignment horizontal="center" vertical="center"/>
    </xf>
    <xf numFmtId="0" fontId="5" fillId="11" borderId="2" xfId="0" applyFont="1" applyFill="1" applyBorder="1" applyAlignment="1">
      <alignment horizontal="center" vertical="center" wrapText="1"/>
    </xf>
    <xf numFmtId="0" fontId="3" fillId="8" borderId="2" xfId="0" applyFont="1" applyFill="1" applyBorder="1" applyAlignment="1">
      <alignment vertical="center" wrapText="1"/>
    </xf>
    <xf numFmtId="0" fontId="48" fillId="0" borderId="0" xfId="0" applyFont="1" applyAlignment="1">
      <alignment vertical="center"/>
    </xf>
    <xf numFmtId="0" fontId="32" fillId="8" borderId="3" xfId="0" applyFont="1" applyFill="1" applyBorder="1" applyAlignment="1">
      <alignment vertical="center" wrapText="1"/>
    </xf>
    <xf numFmtId="0" fontId="1" fillId="8" borderId="3" xfId="0" applyFont="1" applyFill="1" applyBorder="1" applyAlignment="1">
      <alignment horizontal="center" vertical="center" wrapText="1"/>
    </xf>
    <xf numFmtId="14" fontId="48" fillId="0" borderId="0" xfId="0" applyNumberFormat="1" applyFont="1"/>
    <xf numFmtId="0" fontId="32" fillId="8" borderId="3" xfId="1" applyFont="1" applyFill="1" applyBorder="1" applyAlignment="1">
      <alignment horizontal="center" vertical="center"/>
    </xf>
    <xf numFmtId="0" fontId="2" fillId="2" borderId="11" xfId="0" applyFont="1" applyFill="1" applyBorder="1" applyAlignment="1">
      <alignment vertical="center" wrapText="1"/>
    </xf>
    <xf numFmtId="0" fontId="3" fillId="0" borderId="0" xfId="0" applyFont="1" applyAlignment="1">
      <alignment vertical="center"/>
    </xf>
    <xf numFmtId="0" fontId="48" fillId="0" borderId="0" xfId="0" applyFont="1" applyAlignment="1">
      <alignment horizontal="center"/>
    </xf>
    <xf numFmtId="0" fontId="27" fillId="7" borderId="0" xfId="0" applyFont="1" applyFill="1"/>
    <xf numFmtId="15" fontId="32" fillId="8" borderId="3" xfId="0" applyNumberFormat="1" applyFont="1" applyFill="1" applyBorder="1" applyAlignment="1">
      <alignment horizontal="center" vertical="center" wrapText="1"/>
    </xf>
    <xf numFmtId="0" fontId="48" fillId="0" borderId="9" xfId="0" applyFont="1" applyBorder="1" applyAlignment="1">
      <alignment vertical="center"/>
    </xf>
    <xf numFmtId="0" fontId="48" fillId="0" borderId="0" xfId="0" applyFont="1"/>
    <xf numFmtId="0" fontId="0" fillId="8" borderId="1" xfId="0" applyFill="1" applyBorder="1" applyAlignment="1">
      <alignment vertical="center"/>
    </xf>
    <xf numFmtId="0" fontId="32" fillId="8" borderId="8" xfId="0" applyFont="1" applyFill="1" applyBorder="1" applyAlignment="1">
      <alignment horizontal="center" vertical="center" wrapText="1"/>
    </xf>
    <xf numFmtId="165" fontId="10" fillId="8" borderId="3" xfId="1" applyNumberFormat="1" applyFill="1" applyBorder="1" applyAlignment="1">
      <alignment horizontal="center" vertical="center"/>
    </xf>
    <xf numFmtId="0" fontId="47" fillId="8" borderId="16" xfId="0" applyFont="1" applyFill="1" applyBorder="1" applyAlignment="1">
      <alignment horizontal="center" vertical="center"/>
    </xf>
    <xf numFmtId="0" fontId="24" fillId="0" borderId="0" xfId="0" applyFont="1"/>
    <xf numFmtId="0" fontId="5" fillId="0" borderId="2" xfId="0" applyFont="1" applyBorder="1" applyAlignment="1">
      <alignment vertical="center" wrapText="1"/>
    </xf>
    <xf numFmtId="0" fontId="13" fillId="0" borderId="11" xfId="0" applyFont="1" applyBorder="1" applyAlignment="1">
      <alignment vertical="center" wrapText="1"/>
    </xf>
    <xf numFmtId="0" fontId="26" fillId="0" borderId="0" xfId="0" applyFont="1" applyAlignment="1">
      <alignment vertical="center"/>
    </xf>
    <xf numFmtId="0" fontId="26" fillId="0" borderId="0" xfId="0" applyFont="1" applyAlignment="1">
      <alignment horizontal="left" vertical="center"/>
    </xf>
    <xf numFmtId="0" fontId="26" fillId="0" borderId="1" xfId="0" applyFont="1" applyBorder="1" applyAlignment="1">
      <alignment vertical="center"/>
    </xf>
    <xf numFmtId="0" fontId="50" fillId="17" borderId="1" xfId="0" applyFont="1" applyFill="1" applyBorder="1" applyAlignment="1">
      <alignment vertical="center"/>
    </xf>
    <xf numFmtId="0" fontId="26" fillId="16" borderId="1" xfId="0" applyFont="1" applyFill="1"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right"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32" fillId="8" borderId="3" xfId="0" applyFont="1" applyFill="1" applyBorder="1" applyAlignment="1">
      <alignment horizontal="left" vertical="center" wrapText="1"/>
    </xf>
    <xf numFmtId="0" fontId="2" fillId="2" borderId="3" xfId="0" applyFont="1" applyFill="1" applyBorder="1" applyAlignment="1">
      <alignment vertical="center" wrapText="1"/>
    </xf>
    <xf numFmtId="14" fontId="24" fillId="0" borderId="0" xfId="0" applyNumberFormat="1" applyFont="1" applyAlignment="1">
      <alignment horizontal="center" vertical="center"/>
    </xf>
    <xf numFmtId="0" fontId="0" fillId="0" borderId="15" xfId="0" applyBorder="1" applyAlignment="1">
      <alignment vertical="center" wrapText="1"/>
    </xf>
    <xf numFmtId="0" fontId="0" fillId="0" borderId="5" xfId="0" applyBorder="1" applyAlignment="1">
      <alignment wrapText="1"/>
    </xf>
    <xf numFmtId="0" fontId="27" fillId="7" borderId="3" xfId="0" applyFont="1" applyFill="1" applyBorder="1" applyAlignment="1">
      <alignment wrapText="1"/>
    </xf>
    <xf numFmtId="0" fontId="13" fillId="0" borderId="15" xfId="0" applyFont="1" applyBorder="1" applyAlignment="1">
      <alignment horizontal="center" vertical="center" readingOrder="1"/>
    </xf>
    <xf numFmtId="0" fontId="13" fillId="0" borderId="0" xfId="0" applyFont="1" applyAlignment="1">
      <alignment horizontal="center" vertical="center" readingOrder="1"/>
    </xf>
    <xf numFmtId="0" fontId="5" fillId="0" borderId="12" xfId="0" applyFont="1" applyBorder="1" applyAlignment="1">
      <alignment horizontal="center" vertical="center"/>
    </xf>
    <xf numFmtId="0" fontId="2" fillId="3" borderId="14" xfId="0" applyFont="1" applyFill="1" applyBorder="1" applyAlignment="1">
      <alignment vertical="center"/>
    </xf>
    <xf numFmtId="14" fontId="11" fillId="0" borderId="0" xfId="0" applyNumberFormat="1" applyFont="1" applyAlignment="1">
      <alignment horizontal="center" vertical="center"/>
    </xf>
    <xf numFmtId="0" fontId="0" fillId="14" borderId="0" xfId="0" applyFill="1" applyAlignment="1">
      <alignment horizontal="center" vertical="center"/>
    </xf>
    <xf numFmtId="14" fontId="0" fillId="0" borderId="0" xfId="0" applyNumberFormat="1" applyAlignment="1">
      <alignment horizontal="center" vertical="center"/>
    </xf>
    <xf numFmtId="0" fontId="47" fillId="8" borderId="1" xfId="0" applyFont="1" applyFill="1" applyBorder="1" applyAlignment="1">
      <alignment horizontal="center" vertical="center" wrapText="1"/>
    </xf>
    <xf numFmtId="0" fontId="3" fillId="0" borderId="1" xfId="1" applyFont="1" applyBorder="1" applyAlignment="1">
      <alignment vertical="center" wrapText="1"/>
    </xf>
    <xf numFmtId="14" fontId="0" fillId="0" borderId="0" xfId="0" applyNumberFormat="1"/>
    <xf numFmtId="49" fontId="18" fillId="2" borderId="13" xfId="0" applyNumberFormat="1" applyFont="1" applyFill="1" applyBorder="1" applyAlignment="1">
      <alignment horizontal="center" vertical="center" wrapText="1"/>
    </xf>
    <xf numFmtId="49" fontId="13" fillId="0" borderId="1" xfId="0" applyNumberFormat="1" applyFont="1" applyBorder="1" applyAlignment="1">
      <alignment horizontal="center" vertical="center" wrapText="1" readingOrder="1"/>
    </xf>
    <xf numFmtId="49" fontId="13" fillId="0" borderId="2" xfId="0" applyNumberFormat="1" applyFont="1" applyBorder="1" applyAlignment="1">
      <alignment horizontal="center" vertical="center" wrapText="1" readingOrder="1"/>
    </xf>
    <xf numFmtId="49" fontId="13" fillId="0" borderId="5" xfId="0" applyNumberFormat="1" applyFont="1" applyBorder="1" applyAlignment="1">
      <alignment horizontal="center" vertical="center" wrapText="1" readingOrder="1"/>
    </xf>
    <xf numFmtId="49" fontId="5" fillId="0" borderId="1" xfId="0" applyNumberFormat="1" applyFont="1" applyBorder="1" applyAlignment="1">
      <alignment horizontal="center" vertical="center" wrapText="1"/>
    </xf>
    <xf numFmtId="0" fontId="31" fillId="0" borderId="1" xfId="0" applyFont="1" applyBorder="1" applyAlignment="1">
      <alignment horizontal="left" vertical="center" wrapText="1"/>
    </xf>
    <xf numFmtId="0" fontId="0" fillId="0" borderId="11" xfId="0" applyBorder="1" applyAlignment="1">
      <alignment wrapText="1"/>
    </xf>
    <xf numFmtId="0" fontId="11" fillId="0" borderId="7" xfId="0" applyFont="1" applyBorder="1" applyAlignment="1">
      <alignment wrapText="1"/>
    </xf>
    <xf numFmtId="0" fontId="11" fillId="0" borderId="3" xfId="0" applyFont="1" applyBorder="1" applyAlignment="1">
      <alignment wrapText="1"/>
    </xf>
    <xf numFmtId="0" fontId="11" fillId="0" borderId="1" xfId="0" applyFont="1" applyBorder="1" applyAlignment="1">
      <alignment wrapText="1"/>
    </xf>
    <xf numFmtId="0" fontId="11" fillId="0" borderId="0" xfId="0" applyFont="1" applyAlignment="1">
      <alignment wrapText="1"/>
    </xf>
    <xf numFmtId="0" fontId="11" fillId="7" borderId="3" xfId="0" applyFont="1" applyFill="1" applyBorder="1" applyAlignment="1">
      <alignment wrapText="1"/>
    </xf>
    <xf numFmtId="0" fontId="47" fillId="8" borderId="1" xfId="0" applyFont="1" applyFill="1" applyBorder="1" applyAlignment="1">
      <alignment vertical="top" wrapText="1"/>
    </xf>
    <xf numFmtId="0" fontId="27" fillId="7" borderId="1" xfId="0" applyFont="1" applyFill="1" applyBorder="1" applyAlignment="1">
      <alignment wrapText="1"/>
    </xf>
    <xf numFmtId="0" fontId="0" fillId="0" borderId="13" xfId="0" applyBorder="1" applyAlignment="1">
      <alignment horizontal="center" vertical="center"/>
    </xf>
    <xf numFmtId="0" fontId="47" fillId="8" borderId="3" xfId="0" applyFont="1" applyFill="1" applyBorder="1" applyAlignment="1">
      <alignment horizontal="left" vertical="center" wrapText="1"/>
    </xf>
    <xf numFmtId="0" fontId="13" fillId="7" borderId="3" xfId="0" applyFont="1" applyFill="1" applyBorder="1" applyAlignment="1">
      <alignment wrapText="1"/>
    </xf>
    <xf numFmtId="0" fontId="0" fillId="0" borderId="8" xfId="0" applyBorder="1" applyAlignment="1">
      <alignment wrapText="1"/>
    </xf>
    <xf numFmtId="0" fontId="47" fillId="8" borderId="3" xfId="0" applyFont="1" applyFill="1" applyBorder="1" applyAlignment="1">
      <alignment vertical="top" wrapText="1"/>
    </xf>
    <xf numFmtId="15" fontId="32" fillId="8" borderId="3" xfId="0" applyNumberFormat="1" applyFont="1" applyFill="1" applyBorder="1" applyAlignment="1">
      <alignment horizontal="center" vertical="center"/>
    </xf>
    <xf numFmtId="14" fontId="32" fillId="8" borderId="3" xfId="0" applyNumberFormat="1" applyFont="1" applyFill="1" applyBorder="1" applyAlignment="1">
      <alignment horizontal="center" vertical="center" wrapText="1"/>
    </xf>
    <xf numFmtId="0" fontId="0" fillId="0" borderId="1" xfId="0" applyBorder="1" applyAlignment="1">
      <alignment horizontal="left" vertical="top"/>
    </xf>
    <xf numFmtId="0" fontId="13" fillId="0" borderId="0" xfId="0" applyFont="1" applyAlignment="1">
      <alignment wrapText="1"/>
    </xf>
    <xf numFmtId="49" fontId="13" fillId="0" borderId="11" xfId="0" applyNumberFormat="1" applyFont="1" applyBorder="1" applyAlignment="1">
      <alignment horizontal="center" vertical="center" wrapText="1" readingOrder="1"/>
    </xf>
    <xf numFmtId="49" fontId="13" fillId="0" borderId="5" xfId="0" applyNumberFormat="1" applyFont="1" applyBorder="1" applyAlignment="1">
      <alignment horizontal="center" vertical="center" readingOrder="1"/>
    </xf>
    <xf numFmtId="49" fontId="5" fillId="0" borderId="6" xfId="0" applyNumberFormat="1" applyFont="1" applyBorder="1" applyAlignment="1">
      <alignment horizontal="center" vertical="center"/>
    </xf>
    <xf numFmtId="49" fontId="5" fillId="0" borderId="13" xfId="0" applyNumberFormat="1" applyFont="1" applyBorder="1" applyAlignment="1">
      <alignment horizontal="center" vertical="center"/>
    </xf>
    <xf numFmtId="0" fontId="0" fillId="0" borderId="7" xfId="0" applyBorder="1" applyAlignment="1">
      <alignment horizontal="center" vertical="center"/>
    </xf>
    <xf numFmtId="0" fontId="25" fillId="11" borderId="6" xfId="0" applyFont="1" applyFill="1" applyBorder="1" applyAlignment="1">
      <alignment horizontal="center" vertical="center" wrapText="1"/>
    </xf>
    <xf numFmtId="164" fontId="5" fillId="0" borderId="6" xfId="0" applyNumberFormat="1" applyFont="1" applyBorder="1" applyAlignment="1">
      <alignment vertical="center"/>
    </xf>
    <xf numFmtId="164" fontId="5" fillId="0" borderId="13" xfId="0" applyNumberFormat="1" applyFont="1" applyBorder="1" applyAlignment="1">
      <alignment vertical="center"/>
    </xf>
    <xf numFmtId="164" fontId="5" fillId="0" borderId="12" xfId="0" applyNumberFormat="1" applyFont="1" applyBorder="1" applyAlignment="1">
      <alignment vertical="center"/>
    </xf>
    <xf numFmtId="164" fontId="5" fillId="0" borderId="14" xfId="0" applyNumberFormat="1" applyFont="1" applyBorder="1" applyAlignment="1">
      <alignment vertical="center"/>
    </xf>
    <xf numFmtId="0" fontId="0" fillId="0" borderId="14" xfId="0" applyBorder="1"/>
    <xf numFmtId="0" fontId="51" fillId="7" borderId="0" xfId="0" applyFont="1" applyFill="1" applyAlignment="1">
      <alignment wrapText="1"/>
    </xf>
    <xf numFmtId="0" fontId="26" fillId="0" borderId="6" xfId="0" applyFont="1" applyBorder="1" applyAlignment="1">
      <alignment horizontal="left" vertical="center"/>
    </xf>
    <xf numFmtId="0" fontId="26" fillId="0" borderId="7" xfId="0" applyFont="1" applyBorder="1" applyAlignment="1">
      <alignment horizontal="left" vertical="center"/>
    </xf>
    <xf numFmtId="0" fontId="26" fillId="0" borderId="5" xfId="0" applyFont="1" applyBorder="1" applyAlignment="1">
      <alignment horizontal="left" vertical="center"/>
    </xf>
    <xf numFmtId="0" fontId="11" fillId="0" borderId="11" xfId="0" applyFont="1" applyBorder="1" applyAlignment="1">
      <alignment horizontal="center" vertical="center" wrapText="1"/>
    </xf>
    <xf numFmtId="0" fontId="11" fillId="0" borderId="2" xfId="0" applyFont="1" applyBorder="1" applyAlignment="1">
      <alignment horizontal="center" vertical="center" wrapText="1"/>
    </xf>
    <xf numFmtId="0" fontId="0" fillId="0" borderId="1" xfId="0" applyBorder="1" applyAlignment="1">
      <alignment horizontal="center"/>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3" fillId="0" borderId="6" xfId="0" applyFont="1" applyBorder="1" applyAlignment="1">
      <alignment wrapText="1"/>
    </xf>
    <xf numFmtId="0" fontId="6" fillId="6" borderId="0" xfId="0" applyFont="1" applyFill="1" applyAlignment="1"/>
    <xf numFmtId="0" fontId="0" fillId="0" borderId="0" xfId="0" applyAlignment="1"/>
    <xf numFmtId="0" fontId="7" fillId="0" borderId="7" xfId="0" applyFont="1" applyBorder="1" applyAlignment="1"/>
    <xf numFmtId="0" fontId="7" fillId="0" borderId="5" xfId="0" applyFont="1" applyBorder="1" applyAlignment="1"/>
  </cellXfs>
  <cellStyles count="2">
    <cellStyle name="Hyperlink" xfId="1" builtinId="8"/>
    <cellStyle name="Normal" xfId="0" builtinId="0"/>
  </cellStyles>
  <dxfs count="1238">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horizontal="center" vertical="center" wrapText="1"/>
    </dxf>
    <dxf>
      <alignment horizontal="center" vertical="center" wrapText="1"/>
    </dxf>
    <dxf>
      <font>
        <color rgb="FF2A3E51"/>
      </font>
      <fill>
        <patternFill patternType="solid">
          <fgColor indexed="64"/>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2A3E51"/>
        <name val="Arial"/>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righ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rder>
    </dxf>
    <dxf>
      <alignment vertical="center" wrapText="1"/>
    </dxf>
    <dxf>
      <font>
        <b val="0"/>
        <i val="0"/>
        <strike val="0"/>
        <condense val="0"/>
        <extend val="0"/>
        <outline val="0"/>
        <shadow val="0"/>
        <u val="none"/>
        <vertAlign val="baseline"/>
        <sz val="10"/>
        <color rgb="FFFFFFFF"/>
        <name val="Arial"/>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horizontal="center" vertical="center" wrapText="1"/>
    </dxf>
    <dxf>
      <alignment horizontal="center" vertical="center" wrapText="1"/>
    </dxf>
    <dxf>
      <font>
        <color rgb="FF2A3E51"/>
      </font>
      <fill>
        <patternFill patternType="solid">
          <fgColor indexed="64"/>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2A3E51"/>
        <name val="Arial"/>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righ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rder>
    </dxf>
    <dxf>
      <alignment vertical="center" wrapText="1"/>
    </dxf>
    <dxf>
      <font>
        <b val="0"/>
        <i val="0"/>
        <strike val="0"/>
        <condense val="0"/>
        <extend val="0"/>
        <outline val="0"/>
        <shadow val="0"/>
        <u val="none"/>
        <vertAlign val="baseline"/>
        <sz val="10"/>
        <color rgb="FFFFFFFF"/>
        <name val="Arial"/>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alignment vertical="center" wrapText="1"/>
    </dxf>
    <dxf>
      <font>
        <color rgb="FF242424"/>
        <name val="Aptos Narrow"/>
        <charset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vertical="center" wrapText="1"/>
    </dxf>
    <dxf>
      <alignment horizontal="center"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horizontal="center" vertical="center" wrapText="1"/>
    </dxf>
    <dxf>
      <alignment horizontal="center" vertical="center" wrapText="1"/>
    </dxf>
    <dxf>
      <font>
        <color rgb="FF2A3E51"/>
      </font>
      <fill>
        <patternFill patternType="solid">
          <fgColor indexed="64"/>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2A3E51"/>
        <name val="Arial"/>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righ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rder>
    </dxf>
    <dxf>
      <alignment vertical="center" wrapText="1"/>
    </dxf>
    <dxf>
      <font>
        <b val="0"/>
        <i val="0"/>
        <strike val="0"/>
        <condense val="0"/>
        <extend val="0"/>
        <outline val="0"/>
        <shadow val="0"/>
        <u val="none"/>
        <vertAlign val="baseline"/>
        <sz val="10"/>
        <color rgb="FFFFFFFF"/>
        <name val="Arial"/>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dxf>
    <dxf>
      <numFmt numFmtId="19" formatCode="m/d/yyyy"/>
      <alignment horizontal="center" vertical="center"/>
    </dxf>
    <dxf>
      <numFmt numFmtId="0" formatCode="General"/>
      <alignment horizontal="center"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dxf>
    <dxf>
      <numFmt numFmtId="19" formatCode="m/d/yyyy"/>
      <alignment horizontal="center"/>
    </dxf>
    <dxf>
      <numFmt numFmtId="0" formatCode="General"/>
      <alignment horizont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000000"/>
        <name val="Aptos Narrow"/>
        <scheme val="minor"/>
      </font>
      <fill>
        <patternFill patternType="solid">
          <fgColor indexed="64"/>
          <bgColor rgb="FFFFFF0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color rgb="FF000000"/>
        <name val="Arial"/>
        <scheme val="minor"/>
      </font>
      <fill>
        <patternFill patternType="solid">
          <fgColor indexed="64"/>
          <bgColor theme="0"/>
        </patternFill>
      </fill>
      <alignment horizontal="center"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color rgb="FF000000"/>
        <name val="Arial"/>
        <scheme val="minor"/>
      </font>
      <fill>
        <patternFill patternType="solid">
          <fgColor indexed="64"/>
          <bgColor theme="0"/>
        </patternFill>
      </fill>
      <alignment horizontal="center"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alignment horizontal="center" vertical="cent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relativeIndent="-1"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wrapText="1"/>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165"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name val="Arial"/>
      </font>
      <numFmt numFmtId="0" formatCode="General"/>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color rgb="FF000000"/>
        <name val="Arial"/>
        <scheme val="minor"/>
      </font>
      <fill>
        <patternFill patternType="solid">
          <fgColor indexed="64"/>
          <bgColor theme="0"/>
        </patternFill>
      </fill>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0" formatCode="General"/>
      <fill>
        <patternFill patternType="solid">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heetMetadata" Target="metadata.xml"/><Relationship Id="rId10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haredStrings" Target="sharedStrings.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38B91A5-60D0-4FD3-A59A-4AA8DDC947C0}" name="Table14596781011123141513161719202118232224252627282930313233343536373839" displayName="Table14596781011123141513161719202118232224252627282930313233343536373839" ref="A1:AE6" totalsRowShown="0" headerRowDxfId="1237" dataDxfId="1236" tableBorderDxfId="1235">
  <autoFilter ref="A1:AE6"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74872152-961F-45C5-8F1D-8A9AB786A6C1}" name="S.No" dataDxfId="1234">
      <calculatedColumnFormula>ROW() - ROW(Table1459678101112314151316171920211823[[#Headers],[S.No]])</calculatedColumnFormula>
    </tableColumn>
    <tableColumn id="27" xr3:uid="{283F802B-4754-40EF-85BA-7A06D5DC15FC}" name="Application Name" dataDxfId="1233">
      <calculatedColumnFormula>Dashboard!$J$1</calculatedColumnFormula>
    </tableColumn>
    <tableColumn id="26" xr3:uid="{3C7E04A2-6167-4AA2-9698-01D814E04B45}" name="Sprint Start Date" dataDxfId="1232"/>
    <tableColumn id="25" xr3:uid="{703925BC-3DA3-4AF4-A740-063AF1D8B8DE}" name="Sprint End Date" dataDxfId="1231">
      <calculatedColumnFormula>Dashboard!#REF!</calculatedColumnFormula>
    </tableColumn>
    <tableColumn id="2" xr3:uid="{10EE4127-65CA-4080-A534-9AF17B44594E}" name="Sprint " dataDxfId="1230"/>
    <tableColumn id="3" xr3:uid="{8CBD5ECC-62A1-4610-B8F2-8C4F680C9035}" name="Developer" dataDxfId="1229"/>
    <tableColumn id="4" xr3:uid="{F8BAB692-D170-45CD-BC57-C3EF7755DF16}" name="Story ID/Defect ID" dataDxfId="1228"/>
    <tableColumn id="5" xr3:uid="{21CBEBAF-C588-4AAD-A5C6-934B9FFF60C5}" name="Description" dataDxfId="1227"/>
    <tableColumn id="8" xr3:uid="{1B085A27-C3C6-486C-8A30-F5D10C740AD3}" name="Status" dataDxfId="1226"/>
    <tableColumn id="6" xr3:uid="{BED22D0A-28CF-48B4-813D-93E608E431A8}" name="Estimated(hrs/sp)" dataDxfId="1225"/>
    <tableColumn id="7" xr3:uid="{233B3E07-C6E0-429C-A124-F3C2A0FE75C9}" name="Actual(hrs/sp)" dataDxfId="1224">
      <calculatedColumnFormula>Table14596781011123141513161719202118232224252627282930313233343536373839[[#This Row],[Estimated(hrs/sp)]] * 4</calculatedColumnFormula>
    </tableColumn>
    <tableColumn id="28" xr3:uid="{D63AA970-9633-4675-8623-E31EA2CC3F8C}" name="Actual Hours (Worklog)" dataDxfId="1223"/>
    <tableColumn id="30" xr3:uid="{376FD090-CA20-4DC1-8330-007052824B1D}" name="Dev Start Date" dataDxfId="1222"/>
    <tableColumn id="31" xr3:uid="{C6B36A30-B8D0-4F00-BF7A-7F01072275C6}" name="Dev End Date" dataDxfId="1221"/>
    <tableColumn id="9" xr3:uid="{10CD1031-BE08-48F9-B28F-48CDBD97DFE0}" name="Unit testing" dataDxfId="1220"/>
    <tableColumn id="10" xr3:uid="{4CE39265-E59A-4773-9532-82E9ACA21D33}" name="Peer Tested By" dataDxfId="1219"/>
    <tableColumn id="11" xr3:uid="{EE7825F8-AA95-4A01-A35C-D2C089C54CBC}" name="Peer Tested Defects, if any" dataDxfId="1218"/>
    <tableColumn id="12" xr3:uid="{42FA9521-DDA3-4F77-9070-8CD0DFFB1D3E}" name="Peer Reviewed By" dataDxfId="1217"/>
    <tableColumn id="13" xr3:uid="{279E67E9-7CAC-469F-BF4E-5F557D37BD0C}" name="Peer Code Review Comments, if any" dataDxfId="1216"/>
    <tableColumn id="14" xr3:uid="{7DC741AF-716F-4E2D-854D-3A4149BE3B83}" name="PR Number/Link" dataDxfId="1215" dataCellStyle="Hyperlink"/>
    <tableColumn id="15" xr3:uid="{0D803CC2-38E7-4DED-A92D-E52C4548566E}" name="PR Created Date" dataDxfId="1214"/>
    <tableColumn id="16" xr3:uid="{C7412741-65B1-41FD-BC5F-EEC9B9FEBB1E}" name="Reviewer 1" dataDxfId="1213"/>
    <tableColumn id="17" xr3:uid="{E5F27020-3DC9-46BE-8AB7-D7433F54EB70}" name="PR Approved Date" dataDxfId="1212"/>
    <tableColumn id="18" xr3:uid="{484D221E-C28C-449A-B120-C135157192C0}" name="Code Review Comments, if any" dataDxfId="1211"/>
    <tableColumn id="19" xr3:uid="{8D579CEB-EA56-4D4C-BFED-1198044AFCE7}" name="Reviewer 2" dataDxfId="1210"/>
    <tableColumn id="20" xr3:uid="{3D429407-31A9-434F-B3E2-CF1D20B447EF}" name="Approved Date" dataDxfId="1209"/>
    <tableColumn id="21" xr3:uid="{2F6DF72A-E933-4793-9E42-3D3C1EE3BFE8}" name="Code Review Comments, if any2" dataDxfId="1208"/>
    <tableColumn id="22" xr3:uid="{442DBA6D-1ED6-468D-838D-F2C5D948B98C}" name="Internal PO -POV Comments" dataDxfId="1207"/>
    <tableColumn id="23" xr3:uid="{CD7FD044-F704-4AE8-B0EA-24B4DF522FF2}" name="Client PO -POV Comments" dataDxfId="1206"/>
    <tableColumn id="24" xr3:uid="{2431746A-0DA1-4C58-99BB-71BC9674632D}" name="Comments" dataDxfId="1205"/>
    <tableColumn id="29" xr3:uid="{FA26BC24-4E42-4778-BB75-3EF314DA9F10}" name="Column1" dataDxfId="120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6FD772B2-5109-4AD7-8CA4-3D9EA78A9F0E}" name="Table145967810111231415131617192021182322242526272829303132333435363738" displayName="Table145967810111231415131617192021182322242526272829303132333435363738" ref="A1:AE7" totalsRowShown="0" headerRowDxfId="1203" dataDxfId="1202" tableBorderDxfId="1201">
  <autoFilter ref="A1:AE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375ADE3-19E7-4258-870F-557E2BDE6950}" name="S.No" dataDxfId="1200">
      <calculatedColumnFormula>ROW() - ROW(Table1459678101112314151316171920211823[[#Headers],[S.No]])</calculatedColumnFormula>
    </tableColumn>
    <tableColumn id="27" xr3:uid="{979A4826-B0B6-47B6-8FA1-86156126397D}" name="Application Name" dataDxfId="1199">
      <calculatedColumnFormula>Dashboard!$J$1</calculatedColumnFormula>
    </tableColumn>
    <tableColumn id="26" xr3:uid="{2408BB2C-20DF-4F62-B8BA-FE203254AC95}" name="Sprint Start Date" dataDxfId="1198"/>
    <tableColumn id="25" xr3:uid="{CCA38992-CEA4-480A-B54F-336D0330EAFF}" name="Sprint End Date" dataDxfId="1197">
      <calculatedColumnFormula>Dashboard!#REF!</calculatedColumnFormula>
    </tableColumn>
    <tableColumn id="2" xr3:uid="{78BA3DD8-1051-47DB-BF30-1FF2549C7EAC}" name="Sprint " dataDxfId="1196"/>
    <tableColumn id="3" xr3:uid="{7F8807C5-4015-4D37-8F17-00E7C200CF26}" name="Developer" dataDxfId="1195"/>
    <tableColumn id="4" xr3:uid="{10E3EAA3-EF58-4750-B07B-CFE12DF792D2}" name="Story ID/Defect ID" dataDxfId="1194"/>
    <tableColumn id="5" xr3:uid="{17403565-EC3E-41A3-B5EA-93CDC79C9458}" name="Description" dataDxfId="1193"/>
    <tableColumn id="8" xr3:uid="{A6F5A4D1-BEE0-4C49-89F9-B16AC355AF6E}" name="Status" dataDxfId="1192"/>
    <tableColumn id="6" xr3:uid="{5449DA03-C59A-4666-B8BB-0F3E57ED1045}" name="Estimated(hrs/sp)" dataDxfId="1191"/>
    <tableColumn id="7" xr3:uid="{94E33990-7A7A-4DAC-BFC4-12AC25E1582A}" name="Actual(hrs/sp)" dataDxfId="1190">
      <calculatedColumnFormula>Table145967810111231415131617192021182322242526272829303132333435363738[[#This Row],[Estimated(hrs/sp)]] * 4</calculatedColumnFormula>
    </tableColumn>
    <tableColumn id="28" xr3:uid="{F7A10E2F-49E1-48A2-9B1B-31F26B482002}" name="Actual Hours (Worklog)" dataDxfId="1189"/>
    <tableColumn id="30" xr3:uid="{C8F1C937-6B10-432E-9475-E20039C385A2}" name="Dev Start Date" dataDxfId="1188"/>
    <tableColumn id="31" xr3:uid="{BC7FD18A-F595-4EBF-83EF-5C21FB9500F7}" name="Dev End Date" dataDxfId="1187"/>
    <tableColumn id="9" xr3:uid="{E2FBF565-EEC5-4CA5-A1CC-1BF33E6EC46B}" name="Unit testing" dataDxfId="1186"/>
    <tableColumn id="10" xr3:uid="{DCC23B3D-C681-428D-A5F4-DDB11A46F15E}" name="Peer Tested By" dataDxfId="1185"/>
    <tableColumn id="11" xr3:uid="{A6D61449-CB67-452D-B895-2EB298519B09}" name="Peer Tested Defects, if any" dataDxfId="1184"/>
    <tableColumn id="12" xr3:uid="{9946C83B-ED7E-43B6-AA79-4848CC048ED1}" name="Peer Reviewed By" dataDxfId="1183"/>
    <tableColumn id="13" xr3:uid="{F225A211-0D5B-4758-B512-C0E08FD22EEE}" name="Peer Code Review Comments, if any" dataDxfId="1182"/>
    <tableColumn id="14" xr3:uid="{79A86FA4-2F02-4D5D-B9E3-E83DF396A898}" name="PR Number/Link" dataDxfId="1181" dataCellStyle="Hyperlink"/>
    <tableColumn id="15" xr3:uid="{F0A5FBA1-A778-42B9-92D7-51EBB042608F}" name="PR Created Date" dataDxfId="1180"/>
    <tableColumn id="16" xr3:uid="{EFF71D25-1F4B-4E42-9543-1D3CB97FC7A1}" name="Reviewer 1" dataDxfId="1179"/>
    <tableColumn id="17" xr3:uid="{F610ED6F-DA45-4876-BBE0-266C795DAFB6}" name="PR Approved Date" dataDxfId="1178"/>
    <tableColumn id="18" xr3:uid="{26EEEB66-CAAC-4B63-8CFF-17A636FB464A}" name="Code Review Comments, if any" dataDxfId="1177"/>
    <tableColumn id="19" xr3:uid="{FDC51ACE-1DC4-4806-965E-785CD8E8EC84}" name="Reviewer 2" dataDxfId="1176"/>
    <tableColumn id="20" xr3:uid="{BE85C7E4-D6AE-453A-A0CB-32D23FEF1755}" name="Approved Date" dataDxfId="1175"/>
    <tableColumn id="21" xr3:uid="{CD04961E-DEA6-4DDB-9787-407A0B1DE18D}" name="Code Review Comments, if any2" dataDxfId="1174"/>
    <tableColumn id="22" xr3:uid="{0831A1AB-3910-4DEA-9600-98ECA81A3F54}" name="Internal PO -POV Comments" dataDxfId="1173"/>
    <tableColumn id="23" xr3:uid="{9E4E9D77-A7A7-4268-851A-C20472DDD4B1}" name="Client PO -POV Comments" dataDxfId="1172"/>
    <tableColumn id="24" xr3:uid="{63911F8E-27FA-46EB-9158-FB774E9374EC}" name="Comments" dataDxfId="1171"/>
    <tableColumn id="29" xr3:uid="{B4C77875-1B83-4662-9E19-24888DB0EA45}" name="Column1" dataDxfId="117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6CCCB2F-5E23-453A-8963-1BE552F035E4}" name="Table1459678101112314151316171920211823222425262728293031323334353637" displayName="Table1459678101112314151316171920211823222425262728293031323334353637" ref="A1:AE7" totalsRowShown="0" headerRowDxfId="1169" dataDxfId="1168" tableBorderDxfId="1167">
  <autoFilter ref="A1:AE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7153F969-8F83-4335-930D-1BD40C10E5EF}" name="S.No" dataDxfId="1166">
      <calculatedColumnFormula>ROW() - ROW(Table1459678101112314151316171920211823[[#Headers],[S.No]])</calculatedColumnFormula>
    </tableColumn>
    <tableColumn id="27" xr3:uid="{C4B9F572-128E-470D-B21F-0B195B196155}" name="Application Name" dataDxfId="1165">
      <calculatedColumnFormula>Dashboard!$J$1</calculatedColumnFormula>
    </tableColumn>
    <tableColumn id="26" xr3:uid="{3B67364F-F050-44B7-BF0E-960A4825D97C}" name="Sprint Start Date" dataDxfId="1164"/>
    <tableColumn id="25" xr3:uid="{5D0048D4-48E3-4CDE-AEEB-3401CDDFFB81}" name="Sprint End Date" dataDxfId="1163">
      <calculatedColumnFormula>Dashboard!#REF!</calculatedColumnFormula>
    </tableColumn>
    <tableColumn id="2" xr3:uid="{26F4925E-3138-47F3-A50B-0C10502C721B}" name="Sprint " dataDxfId="1162"/>
    <tableColumn id="3" xr3:uid="{0CC1FFB8-32F2-4161-963B-663B4AC73FD5}" name="Developer" dataDxfId="1161"/>
    <tableColumn id="4" xr3:uid="{CE3C44A5-2A49-4132-A41F-1AD9A5F98F72}" name="Story ID/Defect ID" dataDxfId="1160"/>
    <tableColumn id="5" xr3:uid="{FCA8EDC0-9778-40B1-8280-1C5FB4B714D9}" name="Description" dataDxfId="1159"/>
    <tableColumn id="8" xr3:uid="{43F90682-54F8-4242-8FEE-3C0D68A00E19}" name="Status" dataDxfId="1158"/>
    <tableColumn id="6" xr3:uid="{EDB611F0-D8BD-47B3-9DA5-B0BB42C23793}" name="Estimated(hrs/sp)" dataDxfId="1157"/>
    <tableColumn id="7" xr3:uid="{CDA8B4DE-56D1-441C-A141-9D123ED30BE7}" name="Actual(hrs/sp)" dataDxfId="1156">
      <calculatedColumnFormula>Table1459678101112314151316171920211823222425262728293031323334353637[[#This Row],[Estimated(hrs/sp)]] * 4</calculatedColumnFormula>
    </tableColumn>
    <tableColumn id="28" xr3:uid="{681B12B7-5C60-46EE-88B9-91AA80428B2D}" name="Actual Hours (Worklog)" dataDxfId="1155"/>
    <tableColumn id="30" xr3:uid="{79717EE1-CFF9-40D7-9FE3-3D4D1B23BFE3}" name="Dev Start Date" dataDxfId="1154"/>
    <tableColumn id="31" xr3:uid="{24839478-6217-456C-A976-B70C0FACAB3A}" name="Dev End Date" dataDxfId="1153"/>
    <tableColumn id="9" xr3:uid="{4EF09167-9A27-4D46-B817-6FB1646E1962}" name="Unit testing" dataDxfId="1152"/>
    <tableColumn id="10" xr3:uid="{D0CDEA4D-6003-4D0B-A823-835CE3979C21}" name="Peer Tested By" dataDxfId="1151"/>
    <tableColumn id="11" xr3:uid="{80DC2394-39E2-4892-9763-A7E5C35A89A2}" name="Peer Tested Defects, if any" dataDxfId="1150"/>
    <tableColumn id="12" xr3:uid="{CD6B8CE1-BDE0-4DE6-821F-3B0B039E1FF1}" name="Peer Reviewed By" dataDxfId="1149"/>
    <tableColumn id="13" xr3:uid="{D73676A9-2ED9-4DED-951F-F6682ECDC515}" name="Peer Code Review Comments, if any" dataDxfId="1148"/>
    <tableColumn id="14" xr3:uid="{AABF321C-D15D-411C-A7E0-4603AA25F8B2}" name="PR Number/Link" dataDxfId="1147" dataCellStyle="Hyperlink"/>
    <tableColumn id="15" xr3:uid="{A1CA1965-FA14-4D23-A5C5-604335DE5DD9}" name="PR Created Date" dataDxfId="1146"/>
    <tableColumn id="16" xr3:uid="{6389125A-B0CA-44DF-AC74-7A5BD2BC2413}" name="Reviewer 1" dataDxfId="1145"/>
    <tableColumn id="17" xr3:uid="{255028B1-6A63-4739-9357-DC239B3FBAE8}" name="PR Approved Date" dataDxfId="1144"/>
    <tableColumn id="18" xr3:uid="{2DE39A79-A113-4385-8C50-CAA8B2285F61}" name="Code Review Comments, if any" dataDxfId="1143"/>
    <tableColumn id="19" xr3:uid="{E59F0F90-D3DC-4A3B-A0DD-3920CD616A82}" name="Reviewer 2" dataDxfId="1142"/>
    <tableColumn id="20" xr3:uid="{3947D68C-9B8D-459D-8D6A-C21FEDD8BE8E}" name="Approved Date" dataDxfId="1141"/>
    <tableColumn id="21" xr3:uid="{138BF6B8-CFDA-4C01-8208-F44FFF6F54A7}" name="Code Review Comments, if any2" dataDxfId="1140"/>
    <tableColumn id="22" xr3:uid="{C92DA6CB-3C1A-49B2-898C-75AAC4EA945B}" name="Internal PO -POV Comments" dataDxfId="1139"/>
    <tableColumn id="23" xr3:uid="{70235C17-8666-4AE0-ABB1-505CF3397DB6}" name="Client PO -POV Comments" dataDxfId="1138"/>
    <tableColumn id="24" xr3:uid="{1A5B232D-6AC8-4193-BA0B-82E5CA3E75B1}" name="Comments" dataDxfId="1137"/>
    <tableColumn id="29" xr3:uid="{F76B6FAF-2D62-4B08-B7DF-6A303850F385}" name="Column1" dataDxfId="113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80A99FF-513D-43F4-9DD7-9747E702BE43}" name="Table14596781011123141513161719202118232224252627282930313233343536" displayName="Table14596781011123141513161719202118232224252627282930313233343536" ref="A1:AE8" totalsRowShown="0" headerRowDxfId="1135" dataDxfId="1134" tableBorderDxfId="1133">
  <autoFilter ref="A1:AE8"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99A1A53A-A892-4FDA-A6A8-1BCB39F65990}" name="S.No" dataDxfId="1132">
      <calculatedColumnFormula>ROW() - ROW(Table1459678101112314151316171920211823[[#Headers],[S.No]])</calculatedColumnFormula>
    </tableColumn>
    <tableColumn id="27" xr3:uid="{2E8DDAE9-11F6-4977-80B3-6E7014C8A4C7}" name="Application Name" dataDxfId="1131">
      <calculatedColumnFormula>Dashboard!$J$1</calculatedColumnFormula>
    </tableColumn>
    <tableColumn id="26" xr3:uid="{2E64CE24-7F44-4B40-9C9A-55E18BA31934}" name="Sprint Start Date" dataDxfId="1130"/>
    <tableColumn id="25" xr3:uid="{F9585DE4-3914-4611-ABCA-84BE2267679B}" name="Sprint End Date" dataDxfId="1129">
      <calculatedColumnFormula>Dashboard!#REF!</calculatedColumnFormula>
    </tableColumn>
    <tableColumn id="2" xr3:uid="{796F0B33-04A2-4D90-988E-E2EBD58AC961}" name="Sprint " dataDxfId="1128"/>
    <tableColumn id="3" xr3:uid="{4C61DBE4-B6F2-4FBD-94D3-323DD8683BB0}" name="Developer" dataDxfId="1127"/>
    <tableColumn id="4" xr3:uid="{E064C643-3594-482B-8ADF-17206246CCC3}" name="Story ID/Defect ID" dataDxfId="1126"/>
    <tableColumn id="5" xr3:uid="{F91A37AE-587C-44A0-9F3C-BEAC8F501ACA}" name="Description" dataDxfId="1125"/>
    <tableColumn id="8" xr3:uid="{8F76110C-B290-488D-A076-FC1AAE8F802A}" name="Status" dataDxfId="1124"/>
    <tableColumn id="6" xr3:uid="{2C68186B-690B-4EA8-A8FF-ACC899ADD904}" name="Estimated(hrs/sp)" dataDxfId="1123"/>
    <tableColumn id="7" xr3:uid="{CAD240FE-B4D9-4AE0-8A84-510F5EAB4D78}" name="Actual(hrs/sp)" dataDxfId="1122">
      <calculatedColumnFormula>Table14596781011123141513161719202118232224252627282930313233343536[[#This Row],[Estimated(hrs/sp)]] * 4</calculatedColumnFormula>
    </tableColumn>
    <tableColumn id="28" xr3:uid="{077BC58B-6C73-4A21-AE0C-F7D3DAC21466}" name="Actual Hours (Worklog)" dataDxfId="1121"/>
    <tableColumn id="30" xr3:uid="{27F45ABE-04BC-4BD3-9C15-9F2AA30FB3F9}" name="Dev Start Date" dataDxfId="1120"/>
    <tableColumn id="31" xr3:uid="{5D824152-7F0E-4642-9E95-78BCD86A38B4}" name="Dev End Date" dataDxfId="1119"/>
    <tableColumn id="9" xr3:uid="{FF6E4B25-360D-4B54-B561-A6E341A6B317}" name="Unit testing" dataDxfId="1118"/>
    <tableColumn id="10" xr3:uid="{FF692DF9-F55A-44F0-9527-5CDA93CEE680}" name="Peer Tested By" dataDxfId="1117"/>
    <tableColumn id="11" xr3:uid="{840DC3A4-087A-4B54-879C-066ED0674F34}" name="Peer Tested Defects, if any" dataDxfId="1116"/>
    <tableColumn id="12" xr3:uid="{E0FB429B-8224-45A0-9AC0-3FEEA549AB97}" name="Peer Reviewed By" dataDxfId="1115"/>
    <tableColumn id="13" xr3:uid="{584DFC9A-BF15-433C-B205-5178E6437FCA}" name="Peer Code Review Comments, if any" dataDxfId="1114"/>
    <tableColumn id="14" xr3:uid="{4F6F9282-209B-4583-9DF4-8DCC906EDBA2}" name="PR Number/Link" dataDxfId="1113" dataCellStyle="Hyperlink"/>
    <tableColumn id="15" xr3:uid="{373419FD-90E0-47EA-9848-A36D989274A8}" name="PR Created Date" dataDxfId="1112"/>
    <tableColumn id="16" xr3:uid="{57F3132F-A193-4F39-BC5C-E2A7C777AFF8}" name="Reviewer 1" dataDxfId="1111"/>
    <tableColumn id="17" xr3:uid="{3FCC06E4-D6FA-4C30-9289-93C1F0928ADF}" name="PR Approved Date" dataDxfId="1110"/>
    <tableColumn id="18" xr3:uid="{F19B7E10-BCFE-494F-8720-80B746B71432}" name="Code Review Comments, if any" dataDxfId="1109"/>
    <tableColumn id="19" xr3:uid="{496847BE-5D24-4333-A8E0-6AF3A467240D}" name="Reviewer 2" dataDxfId="1108"/>
    <tableColumn id="20" xr3:uid="{BB08D6DD-44E3-4056-9C49-776B8671AB50}" name="Approved Date" dataDxfId="1107"/>
    <tableColumn id="21" xr3:uid="{D34C51A2-9A25-4B57-B6FE-C7670A955D77}" name="Code Review Comments, if any2" dataDxfId="1106"/>
    <tableColumn id="22" xr3:uid="{80FF7E9B-7E85-44AA-8F06-EB04096F092E}" name="Internal PO -POV Comments" dataDxfId="1105"/>
    <tableColumn id="23" xr3:uid="{C86390D6-76C7-4921-98FA-842E47256E37}" name="Client PO -POV Comments" dataDxfId="1104"/>
    <tableColumn id="24" xr3:uid="{7367459F-80DB-4B32-9741-614737603A33}" name="Comments" dataDxfId="1103"/>
    <tableColumn id="29" xr3:uid="{51D99B50-A23A-42D6-BD40-A6B7076082A1}" name="Column1" dataDxfId="110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F201765-951F-4BD5-B0E4-67E9203316BF}" name="Table145967810111231415131617192021182322242526272829303132333435" displayName="Table145967810111231415131617192021182322242526272829303132333435" ref="A1:AE5" totalsRowShown="0" headerRowDxfId="1101" dataDxfId="1100" tableBorderDxfId="1099">
  <autoFilter ref="A1:AE5"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8B8ACCF7-5F9F-4EE2-8EB9-4EF5DCBBFD2E}" name="S.No" dataDxfId="1098">
      <calculatedColumnFormula>ROW() - ROW(Table1459678101112314151316171920211823[[#Headers],[S.No]])</calculatedColumnFormula>
    </tableColumn>
    <tableColumn id="27" xr3:uid="{1245A54D-ECA5-4284-BEB5-B603A7B38893}" name="Application Name" dataDxfId="1097">
      <calculatedColumnFormula>Dashboard!$J$1</calculatedColumnFormula>
    </tableColumn>
    <tableColumn id="26" xr3:uid="{8CD28304-5967-450D-85E6-78017DB64C65}" name="Sprint Start Date" dataDxfId="1096"/>
    <tableColumn id="25" xr3:uid="{45925EED-79D5-48FB-938C-AE8632FF04EB}" name="Sprint End Date" dataDxfId="1095">
      <calculatedColumnFormula>Dashboard!#REF!</calculatedColumnFormula>
    </tableColumn>
    <tableColumn id="2" xr3:uid="{B6380773-4BA5-4EED-95EB-E1E45671E9A3}" name="Sprint " dataDxfId="1094"/>
    <tableColumn id="3" xr3:uid="{41C206DD-9ADE-4D71-AA9A-28B89B49A2FA}" name="Developer" dataDxfId="1093"/>
    <tableColumn id="4" xr3:uid="{566EF94D-0F55-4076-8826-A77D2C590B81}" name="Story ID/Defect ID" dataDxfId="1092"/>
    <tableColumn id="5" xr3:uid="{F730305E-DCBA-4FE9-B10E-71B1611667B8}" name="Description" dataDxfId="1091"/>
    <tableColumn id="8" xr3:uid="{B54B4533-E0AB-43A1-809D-482FCF04258F}" name="Status" dataDxfId="1090"/>
    <tableColumn id="6" xr3:uid="{24FE40EF-CEBE-4421-B13B-406AE561F8CD}" name="Estimated(hrs/sp)" dataDxfId="1089"/>
    <tableColumn id="7" xr3:uid="{B210A7ED-1AFB-4022-B005-2EFA9D720A85}" name="Actual(hrs/sp)" dataDxfId="1088">
      <calculatedColumnFormula>Table145967810111231415131617192021182322242526272829303132333435[[#This Row],[Estimated(hrs/sp)]] * 4</calculatedColumnFormula>
    </tableColumn>
    <tableColumn id="28" xr3:uid="{19F35492-EDD4-443B-B3A1-14B52F8B5F49}" name="Actual Hours (Worklog)" dataDxfId="1087"/>
    <tableColumn id="30" xr3:uid="{93284636-4A17-4A94-8EFF-3CC3961FA1A9}" name="Dev Start Date" dataDxfId="1086"/>
    <tableColumn id="31" xr3:uid="{CE06A7D4-4D66-4613-8BC8-ACD0276B723C}" name="Dev End Date" dataDxfId="1085"/>
    <tableColumn id="9" xr3:uid="{DAC1F377-DCE6-4C90-9406-A9C6BB304801}" name="Unit testing" dataDxfId="1084"/>
    <tableColumn id="10" xr3:uid="{4807F44D-3A79-478D-8B7F-B6315256F127}" name="Peer Tested By" dataDxfId="1083"/>
    <tableColumn id="11" xr3:uid="{C8421D91-784E-40A1-9E93-BD3B72F1CA97}" name="Peer Tested Defects, if any" dataDxfId="1082"/>
    <tableColumn id="12" xr3:uid="{BF4748EC-0463-4663-BB7A-F9F032CBEE8B}" name="Peer Reviewed By" dataDxfId="1081"/>
    <tableColumn id="13" xr3:uid="{17964BDC-5E2F-4034-9702-CD9CF2AB8B14}" name="Peer Code Review Comments, if any" dataDxfId="1080"/>
    <tableColumn id="14" xr3:uid="{7401CF1F-D21B-4F0C-B2F4-85704A5C52C8}" name="PR Number/Link" dataDxfId="1079" dataCellStyle="Hyperlink"/>
    <tableColumn id="15" xr3:uid="{3B855E4E-C98A-4A26-8793-F4B765C1540C}" name="PR Created Date" dataDxfId="1078"/>
    <tableColumn id="16" xr3:uid="{ABA18EA0-01F1-4124-9FA2-CEAF1B9ED1A5}" name="Reviewer 1" dataDxfId="1077"/>
    <tableColumn id="17" xr3:uid="{55EAA8C9-C2E8-4985-8DDE-98EDCFDD8DD5}" name="PR Approved Date" dataDxfId="1076"/>
    <tableColumn id="18" xr3:uid="{157D167B-5216-46EA-83DE-E34965E5B911}" name="Code Review Comments, if any" dataDxfId="1075"/>
    <tableColumn id="19" xr3:uid="{22998D7D-1FDB-4DBC-8785-28DE8291CDAF}" name="Reviewer 2" dataDxfId="1074"/>
    <tableColumn id="20" xr3:uid="{17C3F079-B331-4057-B9A6-F4F82F574B13}" name="Approved Date" dataDxfId="1073"/>
    <tableColumn id="21" xr3:uid="{D2929B27-2EDD-45D9-9548-86A8C13DE23E}" name="Code Review Comments, if any2" dataDxfId="1072"/>
    <tableColumn id="22" xr3:uid="{14ADAFE1-1DB2-4003-A0A4-E9EE95055059}" name="Internal PO -POV Comments" dataDxfId="1071"/>
    <tableColumn id="23" xr3:uid="{23D52BE6-EDE1-424E-866A-71F23E0EF4E2}" name="Client PO -POV Comments" dataDxfId="1070"/>
    <tableColumn id="24" xr3:uid="{EB06C7FE-195E-4AD3-938C-35202BF3546D}" name="Comments" dataDxfId="1069"/>
    <tableColumn id="29" xr3:uid="{810FA86F-9776-4D2E-871F-C32376AD24B6}" name="Column1" dataDxfId="106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733AE03-CA60-49E4-8DC5-0B019FCD924B}" name="Table1459678101112314151316171920211823222425262728293031323334" displayName="Table1459678101112314151316171920211823222425262728293031323334" ref="A1:AE5" totalsRowShown="0" headerRowDxfId="1067" dataDxfId="1066" tableBorderDxfId="1065">
  <autoFilter ref="A1:AE5"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279DBAF-5D2B-4E4D-B7D2-E6D9F7075E20}" name="S.No" dataDxfId="1064">
      <calculatedColumnFormula>ROW() - ROW(Table1459678101112314151316171920211823[[#Headers],[S.No]])</calculatedColumnFormula>
    </tableColumn>
    <tableColumn id="27" xr3:uid="{9DE26B01-830F-4CEB-89A0-B7B20FB9C0F2}" name="Application Name" dataDxfId="1063">
      <calculatedColumnFormula>Dashboard!$J$1</calculatedColumnFormula>
    </tableColumn>
    <tableColumn id="26" xr3:uid="{1197F2E7-73CD-4B78-BCD0-00821165B6D8}" name="Sprint Start Date" dataDxfId="1062"/>
    <tableColumn id="25" xr3:uid="{2FECFE0C-BF5F-4C3A-9546-1EB3B22B9275}" name="Sprint End Date" dataDxfId="1061">
      <calculatedColumnFormula>Dashboard!#REF!</calculatedColumnFormula>
    </tableColumn>
    <tableColumn id="2" xr3:uid="{DB5FFEAC-FD0F-4ACB-B88A-050556E2E4EC}" name="Sprint " dataDxfId="1060"/>
    <tableColumn id="3" xr3:uid="{209C551B-92BF-4041-A289-1F270BA31A1A}" name="Developer" dataDxfId="1059"/>
    <tableColumn id="4" xr3:uid="{ABA2FEAA-8CA0-4D1C-A1FA-6E1139588BA5}" name="Story ID/Defect ID" dataDxfId="1058"/>
    <tableColumn id="5" xr3:uid="{DFFA4BA4-7DAC-4021-BF6A-4E126B2107B0}" name="Description" dataDxfId="1057"/>
    <tableColumn id="8" xr3:uid="{6AFDA00F-5AB7-4603-A01C-DAB968C7340F}" name="Status" dataDxfId="1056"/>
    <tableColumn id="6" xr3:uid="{B6E798B2-815C-4427-877C-77E1E9E8CE0C}" name="Estimated(hrs/sp)" dataDxfId="1055"/>
    <tableColumn id="7" xr3:uid="{5CB0646B-08CE-44D5-A798-7CAF58767796}" name="Actual(hrs/sp)" dataDxfId="1054">
      <calculatedColumnFormula>Table14596781011123141513161719202118232224252627282930313233[[#This Row],[Estimated(hrs/sp)]] * 4</calculatedColumnFormula>
    </tableColumn>
    <tableColumn id="28" xr3:uid="{D34D3A95-71D5-4748-88E1-A9600CC60CF2}" name="Actual Hours (Worklog)" dataDxfId="1053"/>
    <tableColumn id="30" xr3:uid="{46AA2CD9-4A33-4C43-8F8A-84487A021B0C}" name="Dev Start Date" dataDxfId="1052"/>
    <tableColumn id="31" xr3:uid="{7D20711C-531F-4DC5-A51B-840E80DF4575}" name="Dev End Date" dataDxfId="1051"/>
    <tableColumn id="9" xr3:uid="{1C13AE8A-9D53-4917-9671-18975A11C7D1}" name="Unit testing" dataDxfId="1050"/>
    <tableColumn id="10" xr3:uid="{C1AB10FF-82C5-40BB-A789-8363C2659267}" name="Peer Tested By" dataDxfId="1049"/>
    <tableColumn id="11" xr3:uid="{F6F8F98F-39D6-409B-9E7E-F03FA92C26D2}" name="Peer Tested Defects, if any" dataDxfId="1048"/>
    <tableColumn id="12" xr3:uid="{63AA0F5C-BE83-48C4-B61D-089649C64BEC}" name="Peer Reviewed By" dataDxfId="1047"/>
    <tableColumn id="13" xr3:uid="{47273BC8-1B6D-4A2D-86A0-FD956E1A4B64}" name="Peer Code Review Comments, if any" dataDxfId="1046"/>
    <tableColumn id="14" xr3:uid="{A1FAFE68-9ACE-4F12-9FC9-7A00B5C90513}" name="PR Number/Link" dataDxfId="1045" dataCellStyle="Hyperlink"/>
    <tableColumn id="15" xr3:uid="{612BE67C-2567-41B5-87EE-73F48B9004DE}" name="PR Created Date" dataDxfId="1044"/>
    <tableColumn id="16" xr3:uid="{FA63139C-3108-474A-9F83-3A351DDDEA72}" name="Reviewer 1" dataDxfId="1043"/>
    <tableColumn id="17" xr3:uid="{8A1D34CD-9120-40CB-B121-E545F516B3C1}" name="PR Approved Date" dataDxfId="1042"/>
    <tableColumn id="18" xr3:uid="{681AF1D4-ACB0-46FD-BB5B-4C93988AF98D}" name="Code Review Comments, if any" dataDxfId="1041"/>
    <tableColumn id="19" xr3:uid="{1C3E30C8-1ED3-4556-8455-30FF66CE8D7B}" name="Reviewer 2" dataDxfId="1040"/>
    <tableColumn id="20" xr3:uid="{B11B79D2-F6AC-4F83-A837-5D818F5EAEFC}" name="Approved Date" dataDxfId="1039"/>
    <tableColumn id="21" xr3:uid="{42D45956-CFA5-411F-A7B1-9E6A8A51C9A8}" name="Code Review Comments, if any2" dataDxfId="1038"/>
    <tableColumn id="22" xr3:uid="{96D7484D-C518-4C24-BB16-017FB17124EB}" name="Internal PO -POV Comments" dataDxfId="1037"/>
    <tableColumn id="23" xr3:uid="{8AC84D11-8032-464A-B74E-9CEBFF1729D4}" name="Client PO -POV Comments" dataDxfId="1036"/>
    <tableColumn id="24" xr3:uid="{29F7E70D-DBAF-41F1-83BF-D723025B3EF7}" name="Comments" dataDxfId="1035"/>
    <tableColumn id="29" xr3:uid="{083AD4E4-F028-400D-8FE6-9B41060ECBD0}" name="Column1" dataDxfId="10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EB41C17-9B78-4C06-8222-0D63ABC729BC}" name="Table14596781011123141513161719202118232224252627282930313233" displayName="Table14596781011123141513161719202118232224252627282930313233" ref="A1:AE8" totalsRowShown="0" headerRowDxfId="1033" dataDxfId="1032" tableBorderDxfId="1031">
  <autoFilter ref="A1:AE8"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71377259-B123-4F74-9798-2CEADCCE8CD8}" name="S.No" dataDxfId="1030">
      <calculatedColumnFormula>ROW() - ROW(Table1459678101112314151316171920211823[[#Headers],[S.No]])</calculatedColumnFormula>
    </tableColumn>
    <tableColumn id="27" xr3:uid="{F0EEB7A8-717C-4353-97C1-74322F93E98F}" name="Application Name" dataDxfId="1029">
      <calculatedColumnFormula>Dashboard!$J$1</calculatedColumnFormula>
    </tableColumn>
    <tableColumn id="26" xr3:uid="{C8DC8715-BE90-4C8A-921C-D5B147F4D5F8}" name="Sprint Start Date" dataDxfId="1028"/>
    <tableColumn id="25" xr3:uid="{113DB453-E71B-4C72-AD35-6FD3C63D1CFB}" name="Sprint End Date" dataDxfId="1027">
      <calculatedColumnFormula>Dashboard!#REF!</calculatedColumnFormula>
    </tableColumn>
    <tableColumn id="2" xr3:uid="{7E66F5A2-614C-4F3F-86CB-EB532ECC43A3}" name="Sprint " dataDxfId="1026"/>
    <tableColumn id="3" xr3:uid="{5D76CD3F-1BA3-4AFC-AF6F-67BA5FA85359}" name="Developer" dataDxfId="1025"/>
    <tableColumn id="4" xr3:uid="{23041CD6-212E-4B5B-A7DA-22CFF5128790}" name="Story ID/Defect ID" dataDxfId="1024"/>
    <tableColumn id="5" xr3:uid="{A30B0B42-306A-4F7C-91C6-40CDC1B9E9B7}" name="Description" dataDxfId="1023"/>
    <tableColumn id="8" xr3:uid="{10B6AC51-79BE-4F96-AF02-18DCE80C8C0F}" name="Status" dataDxfId="1022"/>
    <tableColumn id="6" xr3:uid="{85BED96A-04C9-4633-B18E-BB9487C582F4}" name="Estimated(hrs/sp)" dataDxfId="1021"/>
    <tableColumn id="7" xr3:uid="{4250CA4D-271E-4257-98B4-5758E0FA1DA9}" name="Actual(hrs/sp)" dataDxfId="1020">
      <calculatedColumnFormula>Table14596781011123141513161719202118232224252627282930313233[[#This Row],[Estimated(hrs/sp)]] * 4</calculatedColumnFormula>
    </tableColumn>
    <tableColumn id="28" xr3:uid="{C5D8D94D-980B-43E1-A1C9-F3566DB1293A}" name="Actual Hours (Worklog)" dataDxfId="1019"/>
    <tableColumn id="30" xr3:uid="{AC43DBEF-3D74-4ECB-B129-BE4307F12488}" name="Dev Start Date" dataDxfId="1018"/>
    <tableColumn id="31" xr3:uid="{B7D3C1EA-79F9-4684-B2B6-FA20F068EF4F}" name="Dev End Date" dataDxfId="1017"/>
    <tableColumn id="9" xr3:uid="{075843E4-9A14-46BC-AAF2-ABFF4600D927}" name="Unit testing" dataDxfId="1016"/>
    <tableColumn id="10" xr3:uid="{2983EA30-78A7-4B54-AA08-20A3F28332A7}" name="Peer Tested By" dataDxfId="1015"/>
    <tableColumn id="11" xr3:uid="{AE96459F-8A4A-42F3-9C50-3D5327865F6D}" name="Peer Tested Defects, if any" dataDxfId="1014"/>
    <tableColumn id="12" xr3:uid="{BCCBF940-CBC1-41DD-9A0E-CD67BB1447A1}" name="Peer Reviewed By" dataDxfId="1013"/>
    <tableColumn id="13" xr3:uid="{8A647627-B50E-47C3-B3C5-85966188BA5F}" name="Peer Code Review Comments, if any" dataDxfId="1012"/>
    <tableColumn id="14" xr3:uid="{8720D2B0-C292-46B1-9281-D10F3A8C5222}" name="PR Number/Link" dataDxfId="1011" dataCellStyle="Hyperlink"/>
    <tableColumn id="15" xr3:uid="{706FEFA9-C053-4767-AA50-2A7FE41F92EC}" name="PR Created Date" dataDxfId="1010"/>
    <tableColumn id="16" xr3:uid="{ECDE1DD7-D621-46A6-A281-AC36394D8740}" name="Reviewer 1" dataDxfId="1009"/>
    <tableColumn id="17" xr3:uid="{6055531A-4018-488C-881F-29252BCC7542}" name="PR Approved Date" dataDxfId="1008"/>
    <tableColumn id="18" xr3:uid="{736C471B-4DFB-4B79-B4EB-8E1389B259F4}" name="Code Review Comments, if any" dataDxfId="1007"/>
    <tableColumn id="19" xr3:uid="{0E2C6EBC-975E-4AFF-A078-D13C61D756E7}" name="Reviewer 2" dataDxfId="1006"/>
    <tableColumn id="20" xr3:uid="{48936CDF-44B9-4201-9E69-A54829B0CD3A}" name="Approved Date" dataDxfId="1005"/>
    <tableColumn id="21" xr3:uid="{FA05D9BA-381A-422F-82CA-FC185D84CE15}" name="Code Review Comments, if any2" dataDxfId="1004"/>
    <tableColumn id="22" xr3:uid="{13C734A9-E28D-4FA5-B038-49EE416EDD55}" name="Internal PO -POV Comments" dataDxfId="1003"/>
    <tableColumn id="23" xr3:uid="{2C312835-F5EB-4575-8898-490C6DD47D14}" name="Client PO -POV Comments" dataDxfId="1002"/>
    <tableColumn id="24" xr3:uid="{6CA906F0-CE40-4CA7-BFF9-6D64C289AEAC}" name="Comments" dataDxfId="1001"/>
    <tableColumn id="29" xr3:uid="{43FFE0C0-1156-4368-BE37-E01FB30E4493}" name="Column1" dataDxfId="100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3EBF07A-55E8-4228-88D7-8F066459003D}" name="Table145967810111231415131617192021182322242526272829303132" displayName="Table145967810111231415131617192021182322242526272829303132" ref="A1:AE6" totalsRowShown="0" headerRowDxfId="999" dataDxfId="998" tableBorderDxfId="997">
  <autoFilter ref="A1:AE6"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7C89386D-7BBB-4C37-838B-AF37417598BC}" name="S.No" dataDxfId="996">
      <calculatedColumnFormula>ROW() - ROW(Table1459678101112314151316171920211823[[#Headers],[S.No]])</calculatedColumnFormula>
    </tableColumn>
    <tableColumn id="27" xr3:uid="{901917AE-9028-4AC4-B060-A8648DDB3396}" name="Application Name" dataDxfId="995">
      <calculatedColumnFormula>Dashboard!$J$1</calculatedColumnFormula>
    </tableColumn>
    <tableColumn id="26" xr3:uid="{B617BD9D-3C9B-4393-8B80-8CC359393D1C}" name="Sprint Start Date" dataDxfId="994"/>
    <tableColumn id="25" xr3:uid="{CD5643CB-A35E-4EFB-B5F5-1A5A76C2BF8B}" name="Sprint End Date" dataDxfId="993">
      <calculatedColumnFormula>Dashboard!#REF!</calculatedColumnFormula>
    </tableColumn>
    <tableColumn id="2" xr3:uid="{CB119F14-D028-4DC0-82A1-0B940AB2B0F3}" name="Sprint " dataDxfId="992"/>
    <tableColumn id="3" xr3:uid="{F98C906C-7CCB-49C9-BAA0-09A5D1B2313B}" name="Developer" dataDxfId="991"/>
    <tableColumn id="4" xr3:uid="{A9AAA763-F597-44BE-B9A7-A561E35E8AB6}" name="Story ID/Defect ID" dataDxfId="990"/>
    <tableColumn id="5" xr3:uid="{AEE671FE-2248-4784-A0E8-C88DD609FAF0}" name="Description" dataDxfId="989"/>
    <tableColumn id="8" xr3:uid="{A83497B7-2C28-4249-9227-4A1991D2D97F}" name="Status" dataDxfId="988"/>
    <tableColumn id="6" xr3:uid="{694C9EC7-B249-42FF-93F7-4B02BFADD195}" name="Estimated(hrs/sp)" dataDxfId="987"/>
    <tableColumn id="7" xr3:uid="{4AD7F683-4FED-4D87-AB5B-A86D2F97D9DE}" name="Actual(hrs/sp)" dataDxfId="986">
      <calculatedColumnFormula>Table145967810111231415131617192021182322242526272829303132[[#This Row],[Estimated(hrs/sp)]] * 4</calculatedColumnFormula>
    </tableColumn>
    <tableColumn id="28" xr3:uid="{9BC1F103-605C-4AE1-9C1B-3857331E98B4}" name="Actual Hours (Worklog)" dataDxfId="985"/>
    <tableColumn id="30" xr3:uid="{8B3EBF19-7B6B-419F-8DDE-F5E945104D5C}" name="Dev Start Date" dataDxfId="984"/>
    <tableColumn id="31" xr3:uid="{A3D27089-1556-4AB6-9654-CF02FD9F7899}" name="Dev End Date" dataDxfId="983"/>
    <tableColumn id="9" xr3:uid="{606F8E1D-B3D4-48CA-88AB-8AA6727E2FE7}" name="Unit testing" dataDxfId="982"/>
    <tableColumn id="10" xr3:uid="{6FEF97A6-8C38-407C-B30E-3FF2A641C2B3}" name="Peer Tested By" dataDxfId="981"/>
    <tableColumn id="11" xr3:uid="{DEBF60A8-6CB6-435E-BCB8-0835009F97C0}" name="Peer Tested Defects, if any" dataDxfId="980"/>
    <tableColumn id="12" xr3:uid="{ABACEAF8-15A4-41FF-87D7-98B030462D3E}" name="Peer Reviewed By" dataDxfId="979"/>
    <tableColumn id="13" xr3:uid="{E3B5348D-C76F-43CC-8940-DA0C9A37AE92}" name="Peer Code Review Comments, if any" dataDxfId="978"/>
    <tableColumn id="14" xr3:uid="{046D1801-3D50-4A70-99C4-6B9FB7A8C7D8}" name="PR Number/Link" dataDxfId="977" dataCellStyle="Hyperlink"/>
    <tableColumn id="15" xr3:uid="{7842AAB8-FA01-4F8A-A524-352D1BA622F9}" name="PR Created Date" dataDxfId="976"/>
    <tableColumn id="16" xr3:uid="{07A79CA0-833F-41AC-9AA8-B4E784572295}" name="Reviewer 1" dataDxfId="975"/>
    <tableColumn id="17" xr3:uid="{7F143B7E-561C-47E3-8350-1549938269F9}" name="PR Approved Date" dataDxfId="974"/>
    <tableColumn id="18" xr3:uid="{17FB9409-5211-4C82-A192-54F1148B8DB1}" name="Code Review Comments, if any" dataDxfId="973"/>
    <tableColumn id="19" xr3:uid="{9B30EB46-8722-4C2A-B0E3-9AFFF94B85F8}" name="Reviewer 2" dataDxfId="972"/>
    <tableColumn id="20" xr3:uid="{D9049357-BE12-4E3F-969F-E024BAD522D0}" name="Approved Date" dataDxfId="971"/>
    <tableColumn id="21" xr3:uid="{C0C5EF9F-1E5F-4131-996A-A153630FD5FA}" name="Code Review Comments, if any2" dataDxfId="970"/>
    <tableColumn id="22" xr3:uid="{1BE9CB4F-B9FA-4732-BC6D-B45A45E0D300}" name="Internal PO -POV Comments" dataDxfId="969"/>
    <tableColumn id="23" xr3:uid="{A8A7FEB1-B167-4208-B92E-AEED2ADFBBB1}" name="Client PO -POV Comments" dataDxfId="968"/>
    <tableColumn id="24" xr3:uid="{338D5580-A7EB-43F3-A704-7708260C20AC}" name="Comments" dataDxfId="967"/>
    <tableColumn id="29" xr3:uid="{96C876E5-2B8A-4D14-AFBA-8CD029A50AC7}" name="Mitigation Plan" dataDxfId="96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70F85A7-C4D4-4AA5-8ECD-656DB47F6395}" name="Table1459678101112314151316171920211823222425262728293031" displayName="Table1459678101112314151316171920211823222425262728293031" ref="A1:AE8" totalsRowShown="0" headerRowDxfId="965" dataDxfId="964" tableBorderDxfId="963">
  <autoFilter ref="A1:AE8"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D75BEC6B-DE48-48BE-8D81-0AD36617A47D}" name="S.No" dataDxfId="962">
      <calculatedColumnFormula>ROW() - ROW(Table1459678101112314151316171920211823[[#Headers],[S.No]])</calculatedColumnFormula>
    </tableColumn>
    <tableColumn id="27" xr3:uid="{2F640F55-253C-4771-8D40-04C77E86349E}" name="Application Name" dataDxfId="961">
      <calculatedColumnFormula>Dashboard!$J$1</calculatedColumnFormula>
    </tableColumn>
    <tableColumn id="26" xr3:uid="{1531F2DD-7F95-4110-8FC4-43EA49F98E1F}" name="Sprint Start Date" dataDxfId="960">
      <calculatedColumnFormula>Dashboard!$F$1</calculatedColumnFormula>
    </tableColumn>
    <tableColumn id="25" xr3:uid="{421FE091-0659-4EE9-A53C-341B19435CC5}" name="Sprint End Date" dataDxfId="959">
      <calculatedColumnFormula>Dashboard!#REF!</calculatedColumnFormula>
    </tableColumn>
    <tableColumn id="2" xr3:uid="{53E3AA48-14B8-44C4-9E92-9265CE4C331C}" name="Sprint " dataDxfId="958"/>
    <tableColumn id="3" xr3:uid="{D987E702-85FA-4390-8D5E-FE1CBB6B8816}" name="Developer" dataDxfId="957"/>
    <tableColumn id="4" xr3:uid="{2128640F-8182-41C1-AFD1-15B395EA83AA}" name="Story ID/Defect ID" dataDxfId="956"/>
    <tableColumn id="5" xr3:uid="{97EEE514-C687-4CD7-BD50-ED62E4500C1F}" name="Description" dataDxfId="955"/>
    <tableColumn id="8" xr3:uid="{DF928A2E-1B29-4C3D-8EA8-270E84E6296D}" name="Status" dataDxfId="954"/>
    <tableColumn id="6" xr3:uid="{A1A28181-EAED-406C-97EC-B1110276D28C}" name="Estimated(hrs/sp)" dataDxfId="953"/>
    <tableColumn id="7" xr3:uid="{460CFB4F-D2E1-4631-B807-6F295224E075}" name="Actual(hrs/sp)" dataDxfId="952">
      <calculatedColumnFormula>Table1459678101112314151316171920211823222425262728293031[[#This Row],[Estimated(hrs/sp)]] * 4</calculatedColumnFormula>
    </tableColumn>
    <tableColumn id="28" xr3:uid="{9832BA44-D3F2-4D5C-863E-E62C76257022}" name="Actual Hours (Worklog)" dataDxfId="951"/>
    <tableColumn id="30" xr3:uid="{52552450-6FC4-4AE4-A793-A956DD9A01B4}" name="Dev Start Date" dataDxfId="950"/>
    <tableColumn id="31" xr3:uid="{61E221DD-96C5-4864-8360-344275DA5AB0}" name="Dev End Date" dataDxfId="949"/>
    <tableColumn id="9" xr3:uid="{54EE2F1F-3F3F-40A4-B24C-EF67B6AE0243}" name="Unit testing" dataDxfId="948"/>
    <tableColumn id="10" xr3:uid="{702056E4-47CF-4A6A-8AA4-7EE8DC84429C}" name="Peer Tested By" dataDxfId="947"/>
    <tableColumn id="11" xr3:uid="{826C3FFE-373F-4D96-9582-09C592E64666}" name="Peer Tested Defects, if any" dataDxfId="946"/>
    <tableColumn id="12" xr3:uid="{EEFF4A7E-2A2B-440C-8084-0DDAC1225BB7}" name="Peer Reviewed By" dataDxfId="945"/>
    <tableColumn id="13" xr3:uid="{0CD5434C-9333-45FF-85FE-D7A0CEF174C5}" name="Peer Code Review Comments, if any" dataDxfId="944"/>
    <tableColumn id="14" xr3:uid="{DEE4AF37-3BE5-426F-A238-334639414CD6}" name="PR Number/Link" dataDxfId="943" dataCellStyle="Hyperlink"/>
    <tableColumn id="15" xr3:uid="{AB6AB42A-B876-414F-AA93-8E0536295B35}" name="PR Created Date" dataDxfId="942"/>
    <tableColumn id="16" xr3:uid="{03120458-1948-4EC8-86CB-303BC894BC74}" name="Reviewer 1" dataDxfId="941"/>
    <tableColumn id="17" xr3:uid="{AF92B766-F8D1-4110-A679-59BA381EC79E}" name="PR Approved Date" dataDxfId="940"/>
    <tableColumn id="18" xr3:uid="{6A3B9F3C-9DAF-498A-935F-B2B1AE326CA5}" name="Code Review Comments, if any" dataDxfId="939"/>
    <tableColumn id="19" xr3:uid="{E42AF01D-47AE-4E94-BFF7-6266C89911D2}" name="Reviewer 2" dataDxfId="938"/>
    <tableColumn id="20" xr3:uid="{18476F20-B14F-4F02-BD2F-78CA80724531}" name="Approved Date" dataDxfId="937"/>
    <tableColumn id="21" xr3:uid="{C45340CF-31B1-4EC3-9CD9-3E80D3B16FAA}" name="Code Review Comments, if any2" dataDxfId="936"/>
    <tableColumn id="22" xr3:uid="{AC8DA54C-5723-4D23-B4F0-FF7C16A94F9C}" name="Internal PO -POV Comments" dataDxfId="935"/>
    <tableColumn id="23" xr3:uid="{F9AD20E1-2546-43B8-89BD-CEB2D4B542EA}" name="Client PO -POV Comments" dataDxfId="934"/>
    <tableColumn id="24" xr3:uid="{A714CC5C-5C3D-4D15-B75E-A124C3CEBF8E}" name="Comments" dataDxfId="933"/>
    <tableColumn id="29" xr3:uid="{679AC149-4E4F-4385-A904-B5B082A19D45}" name="Mitigation Plan" dataDxfId="93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7398ACF-5079-475F-BB76-9FFEB1B67CF5}" name="Table14596781011123141513161719202118232224252627282930" displayName="Table14596781011123141513161719202118232224252627282930" ref="A1:AE7" totalsRowShown="0" headerRowDxfId="931" dataDxfId="930" tableBorderDxfId="929">
  <autoFilter ref="A1:AE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4DB738AB-8D87-49B6-9798-C9450A599D4D}" name="S.No" dataDxfId="928">
      <calculatedColumnFormula>ROW() - ROW(Table1459678101112314151316171920211823[[#Headers],[S.No]])</calculatedColumnFormula>
    </tableColumn>
    <tableColumn id="27" xr3:uid="{92A629F8-23C3-4C27-8B2F-4500B58A2304}" name="Application Name" dataDxfId="927">
      <calculatedColumnFormula>Dashboard!$J$1</calculatedColumnFormula>
    </tableColumn>
    <tableColumn id="26" xr3:uid="{0BF67FFE-B374-410B-8571-6C76E8109C51}" name="Sprint Start Date" dataDxfId="926">
      <calculatedColumnFormula>Dashboard!$F$1</calculatedColumnFormula>
    </tableColumn>
    <tableColumn id="25" xr3:uid="{CEF285D3-DD49-4629-8B28-C0D4BB00BEE3}" name="Sprint End Date" dataDxfId="925">
      <calculatedColumnFormula>Dashboard!#REF!</calculatedColumnFormula>
    </tableColumn>
    <tableColumn id="2" xr3:uid="{F09ADECF-CAA4-4FD8-99D6-1010951A561C}" name="Sprint " dataDxfId="924"/>
    <tableColumn id="3" xr3:uid="{7610E0F1-877D-46C1-ACDA-FDC4F88E4069}" name="Developer" dataDxfId="923"/>
    <tableColumn id="4" xr3:uid="{E2568DFF-95CC-49D3-AB13-B3348D8ACD41}" name="Story ID/Defect ID" dataDxfId="922"/>
    <tableColumn id="5" xr3:uid="{75698B76-CB22-4387-A2A1-F617D0F9870D}" name="Description" dataDxfId="921"/>
    <tableColumn id="8" xr3:uid="{A2B4B506-FE4D-4BB4-8944-7D23DE9C1B3C}" name="Status" dataDxfId="920"/>
    <tableColumn id="6" xr3:uid="{9CA7BF29-3624-47F9-8F57-B054BAE9A225}" name="Estimated(hrs/sp)" dataDxfId="919"/>
    <tableColumn id="7" xr3:uid="{CB87AC43-5696-457C-8D8E-1EA2BEA04416}" name="Actual(hrs/sp)" dataDxfId="918">
      <calculatedColumnFormula>Table14596781011123141513161719202118232224252627282930[[#This Row],[Estimated(hrs/sp)]] * 4</calculatedColumnFormula>
    </tableColumn>
    <tableColumn id="28" xr3:uid="{CF767DDD-B953-4AB8-B8E0-A683AC0A21C8}" name="Actual Hours (Worklog)" dataDxfId="917"/>
    <tableColumn id="30" xr3:uid="{FE84DC8C-0598-498E-906B-DE31D7A0EF86}" name="Dev Start Date" dataDxfId="916"/>
    <tableColumn id="31" xr3:uid="{4F924C38-45EF-4F59-BA43-9E466DCB2DAE}" name="Dev End Date" dataDxfId="915"/>
    <tableColumn id="9" xr3:uid="{03388666-8ECC-4CC9-BF92-C338CC8AB4D2}" name="Unit testing" dataDxfId="914"/>
    <tableColumn id="10" xr3:uid="{FC6B0C28-F368-473B-BE26-5D69DE5A9A2D}" name="Peer Tested By" dataDxfId="913"/>
    <tableColumn id="11" xr3:uid="{F8EEE54D-EF57-4B93-95EE-110C1429EB65}" name="Peer Tested Defects, if any" dataDxfId="912"/>
    <tableColumn id="12" xr3:uid="{9146E4A1-A1C2-48A6-85DB-A6BDBC7F3479}" name="Peer Reviewed By" dataDxfId="911"/>
    <tableColumn id="13" xr3:uid="{3879A3DB-44EF-403D-9669-F2E6293C3537}" name="Peer Code Review Comments, if any" dataDxfId="910"/>
    <tableColumn id="14" xr3:uid="{942B28AD-A868-4853-A2B8-136829753314}" name="PR Number/Link" dataDxfId="909" dataCellStyle="Hyperlink"/>
    <tableColumn id="15" xr3:uid="{B2BDA2CD-312B-4412-BD89-41DB675C7BC8}" name="PR Created Date" dataDxfId="908"/>
    <tableColumn id="16" xr3:uid="{205EDCED-D7C0-471E-BA1C-6CF974C3B559}" name="Reviewer 1" dataDxfId="907"/>
    <tableColumn id="17" xr3:uid="{D18C952D-BD14-4A00-85F2-2368ABF6F8C5}" name="PR Approved Date" dataDxfId="906"/>
    <tableColumn id="18" xr3:uid="{080741BA-FF64-4907-94C6-69ACA4E275CD}" name="Code Review Comments, if any" dataDxfId="905"/>
    <tableColumn id="19" xr3:uid="{006911B1-6843-4504-A85C-B84590E07FEC}" name="Reviewer 2" dataDxfId="904"/>
    <tableColumn id="20" xr3:uid="{78577A2D-6487-4973-9F75-9C3E67BF9C23}" name="Approved Date" dataDxfId="903"/>
    <tableColumn id="21" xr3:uid="{5327CAC7-5167-482B-B226-3F301B86488B}" name="Code Review Comments, if any2" dataDxfId="902"/>
    <tableColumn id="22" xr3:uid="{0CDB5AF4-6FE2-44D0-8E60-0EAFC7ED4452}" name="Internal PO -POV Comments" dataDxfId="901"/>
    <tableColumn id="23" xr3:uid="{478804D7-26AA-417B-84FF-E37CF452FA34}" name="Client PO -POV Comments" dataDxfId="900"/>
    <tableColumn id="24" xr3:uid="{97B3DC17-FD44-4318-B197-C2E3039DC755}" name="Comments" dataDxfId="899"/>
    <tableColumn id="29" xr3:uid="{173CCCC5-96AA-48F2-B426-61414D32F627}" name="Column1" dataDxfId="89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29BECF-FF4F-414C-8231-37055DD5DE10}" name="Table145967810111231415131617192021182322242526272829" displayName="Table145967810111231415131617192021182322242526272829" ref="A1:AE9" totalsRowShown="0" headerRowDxfId="897" dataDxfId="896" tableBorderDxfId="895">
  <autoFilter ref="A1:AE9"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86D9D5D7-5A17-45E0-92B4-8F422FF5857D}" name="S.No" dataDxfId="894">
      <calculatedColumnFormula>ROW() - ROW(Table1459678101112314151316171920211823[[#Headers],[S.No]])</calculatedColumnFormula>
    </tableColumn>
    <tableColumn id="27" xr3:uid="{3E7454D6-185C-4755-B1D1-E86C94C3CA89}" name="Application Name" dataDxfId="893">
      <calculatedColumnFormula>Dashboard!$J$1</calculatedColumnFormula>
    </tableColumn>
    <tableColumn id="26" xr3:uid="{10AEFCB6-671C-464F-AA31-BD7E961D4B0F}" name="Sprint Start Date" dataDxfId="892">
      <calculatedColumnFormula>Dashboard!$F$1</calculatedColumnFormula>
    </tableColumn>
    <tableColumn id="25" xr3:uid="{E9A5DBB5-BBB8-4318-873A-9BA0B5B1359E}" name="Sprint End Date" dataDxfId="891">
      <calculatedColumnFormula>Dashboard!#REF!</calculatedColumnFormula>
    </tableColumn>
    <tableColumn id="2" xr3:uid="{5DEFB57A-2B01-4BE7-9E9C-39B43F56E6A2}" name="Sprint " dataDxfId="890"/>
    <tableColumn id="3" xr3:uid="{49E35C6D-D1DB-4BE1-98FE-FD4264A03861}" name="Developer" dataDxfId="889"/>
    <tableColumn id="4" xr3:uid="{06574F35-295C-45FA-9303-943B514ADA91}" name="Story ID/Defect ID" dataDxfId="888"/>
    <tableColumn id="5" xr3:uid="{725FF20F-E339-429E-8F67-A969D9021C98}" name="Description" dataDxfId="887"/>
    <tableColumn id="8" xr3:uid="{BB9FF263-D453-4971-9E47-7857D39DB14B}" name="Status" dataDxfId="886"/>
    <tableColumn id="6" xr3:uid="{805BAD1D-BA47-4B2B-9B2C-359D74C48CFA}" name="Estimated(hrs/sp)" dataDxfId="885"/>
    <tableColumn id="7" xr3:uid="{7323ECED-7B9E-47C7-87BE-A59E8830C3CF}" name="Actual(hrs/sp)" dataDxfId="884">
      <calculatedColumnFormula>Table145967810111231415131617192021182322242526272829[[#This Row],[Estimated(hrs/sp)]] * 4</calculatedColumnFormula>
    </tableColumn>
    <tableColumn id="28" xr3:uid="{989A57DA-56B4-4986-83DB-38B7C1136489}" name="Actual Hours (Worklog)" dataDxfId="883"/>
    <tableColumn id="30" xr3:uid="{7A0FA580-6170-4591-861A-C493BE4EAB09}" name="Dev Start Date" dataDxfId="882"/>
    <tableColumn id="31" xr3:uid="{226342FE-7DB9-4D86-AB2F-D30CD5509C55}" name="Dev End Date" dataDxfId="881"/>
    <tableColumn id="9" xr3:uid="{4C02EEB3-5DA2-4EAD-9C53-B9FD9879F306}" name="Unit testing" dataDxfId="880"/>
    <tableColumn id="10" xr3:uid="{22DA65A0-E7BF-4B50-8117-473D74E6DF06}" name="Peer Tested By" dataDxfId="879"/>
    <tableColumn id="11" xr3:uid="{92CA79CF-AFBA-46D0-96A4-166A47351ECA}" name="Peer Tested Defects, if any" dataDxfId="878"/>
    <tableColumn id="12" xr3:uid="{F0201947-3B1D-4296-ABDA-961A297D68F8}" name="Peer Reviewed By" dataDxfId="877"/>
    <tableColumn id="13" xr3:uid="{4DCA010C-885C-4961-B2E1-2D6AA7C4F60B}" name="Peer Code Review Comments, if any" dataDxfId="876"/>
    <tableColumn id="14" xr3:uid="{33F51521-BB0A-4771-9477-35442ACBE45E}" name="PR Number/Link" dataDxfId="875" dataCellStyle="Hyperlink"/>
    <tableColumn id="15" xr3:uid="{EF383168-5818-4ABA-9BE4-6B8B5B486079}" name="PR Created Date" dataDxfId="874"/>
    <tableColumn id="16" xr3:uid="{D78E38F0-D690-4F3B-B567-F8EC508F87F6}" name="Reviewer 1" dataDxfId="873"/>
    <tableColumn id="17" xr3:uid="{E81B5CDB-8AF4-4C51-967A-122E351F30B9}" name="PR Approved Date" dataDxfId="872"/>
    <tableColumn id="18" xr3:uid="{E66AB2A0-7679-4E3C-93DA-4BCF8B086555}" name="Code Review Comments, if any" dataDxfId="871"/>
    <tableColumn id="19" xr3:uid="{693397F0-3A42-4D65-82AC-6800EB6EAE5B}" name="Reviewer 2" dataDxfId="870"/>
    <tableColumn id="20" xr3:uid="{DF86BC63-D48E-48D0-8919-DC49675053DB}" name="Approved Date" dataDxfId="869"/>
    <tableColumn id="21" xr3:uid="{8AD01662-89EB-4530-A255-E53F8F79629B}" name="Code Review Comments, if any2" dataDxfId="868"/>
    <tableColumn id="22" xr3:uid="{B942F2EA-3AA2-46E6-885F-6DBA6C19D351}" name="Internal PO -POV Comments" dataDxfId="867"/>
    <tableColumn id="23" xr3:uid="{8FC57D80-0620-4B35-B2B6-3E7EFF60B22E}" name="Client PO -POV Comments" dataDxfId="866"/>
    <tableColumn id="24" xr3:uid="{C38E2148-24BE-4C4A-8B7C-03035E3ED48A}" name="Comments" dataDxfId="865"/>
    <tableColumn id="29" xr3:uid="{608EE346-1AEE-42CC-9C93-4EAF6BFBE5E0}" name="Column1" dataDxfId="86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DEC31F5-0F74-411C-8F33-6BBF6CC87DCB}" name="Table1459678101112314151316171920211823222425262728" displayName="Table1459678101112314151316171920211823222425262728" ref="A1:AE6" totalsRowShown="0" headerRowDxfId="863" dataDxfId="862" tableBorderDxfId="861">
  <autoFilter ref="A1:AE6"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A602E3B1-1851-479F-91AC-A32BCFC329BD}" name="S.No" dataDxfId="860">
      <calculatedColumnFormula>ROW() - ROW(Table1459678101112314151316171920211823[[#Headers],[S.No]])</calculatedColumnFormula>
    </tableColumn>
    <tableColumn id="27" xr3:uid="{4B9F51FE-1D7F-4BA5-B06B-975C2095C62B}" name="Application Name" dataDxfId="859">
      <calculatedColumnFormula>Dashboard!$J$1</calculatedColumnFormula>
    </tableColumn>
    <tableColumn id="26" xr3:uid="{D5B2F058-F043-4D2A-8B8E-ED341B10BEF2}" name="Sprint Start Date" dataDxfId="858">
      <calculatedColumnFormula>Dashboard!$F$1</calculatedColumnFormula>
    </tableColumn>
    <tableColumn id="25" xr3:uid="{F353DFA4-5137-4236-996B-624811D44BE5}" name="Sprint End Date" dataDxfId="857">
      <calculatedColumnFormula>Dashboard!#REF!</calculatedColumnFormula>
    </tableColumn>
    <tableColumn id="2" xr3:uid="{6528EC89-9236-481E-9DB6-AC09125D9E5C}" name="Sprint " dataDxfId="856"/>
    <tableColumn id="3" xr3:uid="{2C165A81-5C0E-4C88-AA1B-2A539495278A}" name="Developer" dataDxfId="855"/>
    <tableColumn id="4" xr3:uid="{3948B368-B13A-4769-AB80-D0A8B4D3C240}" name="Story ID/Defect ID" dataDxfId="854"/>
    <tableColumn id="5" xr3:uid="{A9C351B2-508E-4646-B409-06324CAED5C7}" name="Description" dataDxfId="853"/>
    <tableColumn id="8" xr3:uid="{FD57ABA7-0A51-49D9-88B2-08A5E076BFA8}" name="Status" dataDxfId="852"/>
    <tableColumn id="6" xr3:uid="{C946F163-C56B-4B6E-A0AF-5ACDD0E5EE97}" name="Estimated(hrs/sp)" dataDxfId="851"/>
    <tableColumn id="7" xr3:uid="{7E90D8A7-B794-4705-B284-147CF0D8D29C}" name="Actual(hrs/sp)" dataDxfId="850">
      <calculatedColumnFormula>Table1459678101112314151316171920211823222425262728[[#This Row],[Estimated(hrs/sp)]] * 4</calculatedColumnFormula>
    </tableColumn>
    <tableColumn id="28" xr3:uid="{F58A29DF-3ADA-4C35-948D-37B00B623D17}" name="Actual Hours (Worklog)" dataDxfId="849"/>
    <tableColumn id="30" xr3:uid="{B2F25AF4-BB67-4F60-8477-562C727966B7}" name="Dev Start Date" dataDxfId="848"/>
    <tableColumn id="31" xr3:uid="{AA94FED7-EEDC-4012-BB31-4BFE0A486A35}" name="Dev End Date" dataDxfId="847"/>
    <tableColumn id="9" xr3:uid="{1668350B-EDA1-4336-85E0-D52C6AC09871}" name="Unit testing" dataDxfId="846"/>
    <tableColumn id="10" xr3:uid="{A1D5E627-BCC9-479C-B76D-CFF3353ACB86}" name="Peer Tested By" dataDxfId="845"/>
    <tableColumn id="11" xr3:uid="{A900A5DA-C4AB-4C19-89C1-3C13FE925BD4}" name="Peer Tested Defects, if any" dataDxfId="844"/>
    <tableColumn id="12" xr3:uid="{1415BEC9-B65B-40F5-8969-96FD4D9E2C75}" name="Peer Reviewed By" dataDxfId="843"/>
    <tableColumn id="13" xr3:uid="{6882EABD-EC42-474C-AED1-1E2C21F3713F}" name="Peer Code Review Comments, if any" dataDxfId="842"/>
    <tableColumn id="14" xr3:uid="{45D3D980-30C0-4FCB-9720-89BBA9D46FE1}" name="PR Number/Link" dataDxfId="841" dataCellStyle="Hyperlink"/>
    <tableColumn id="15" xr3:uid="{2F478DE1-1977-41CD-AE20-4E96E4325D0B}" name="PR Created Date" dataDxfId="840"/>
    <tableColumn id="16" xr3:uid="{0EAAF041-2AFC-457F-A58F-9B9B84B0F3EF}" name="Reviewer 1" dataDxfId="839"/>
    <tableColumn id="17" xr3:uid="{2C0C14C6-6851-4404-8AF1-4908401097D1}" name="PR Approved Date" dataDxfId="838"/>
    <tableColumn id="18" xr3:uid="{CC2E47B8-917B-4DEA-97FD-8CFE574EE74E}" name="Code Review Comments, if any" dataDxfId="837"/>
    <tableColumn id="19" xr3:uid="{22BC3050-A9F4-420F-AD7B-C2C6AFC8F6F9}" name="Reviewer 2" dataDxfId="836"/>
    <tableColumn id="20" xr3:uid="{2B48F83D-CB10-41DC-9F69-CAFC3C46C87C}" name="Approved Date" dataDxfId="835"/>
    <tableColumn id="21" xr3:uid="{40029DCB-698D-4D7E-A1DA-AFD97088A6EF}" name="Code Review Comments, if any2" dataDxfId="834"/>
    <tableColumn id="22" xr3:uid="{CE526A5D-18E9-4676-B567-73CF37796DC3}" name="Internal PO -POV Comments" dataDxfId="833"/>
    <tableColumn id="23" xr3:uid="{8CB8F468-BF3F-4F83-ACC5-E7CE78500055}" name="Client PO -POV Comments" dataDxfId="832"/>
    <tableColumn id="24" xr3:uid="{FA045176-D923-4CEB-93EF-3F5464122C88}" name="Comments" dataDxfId="831"/>
    <tableColumn id="29" xr3:uid="{152D9000-BF96-45F4-A6FC-9E65A23ABDF9}" name="Column1" dataDxfId="83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A615D8A-A9A2-476F-8547-DBCEB8C810F3}" name="Table14596781011123141513161719202118232224252627" displayName="Table14596781011123141513161719202118232224252627" ref="A1:AE5" totalsRowShown="0" headerRowDxfId="829" dataDxfId="828" tableBorderDxfId="827">
  <autoFilter ref="A1:AE5"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A04ED55-3A8D-410C-AAA1-A58B7A032409}" name="S.No" dataDxfId="826">
      <calculatedColumnFormula>ROW() - ROW(Table1459678101112314151316171920211823[[#Headers],[S.No]])</calculatedColumnFormula>
    </tableColumn>
    <tableColumn id="27" xr3:uid="{5AE22624-6674-440D-BF74-C32AD952FF34}" name="Application Name" dataDxfId="825">
      <calculatedColumnFormula>Dashboard!$J$1</calculatedColumnFormula>
    </tableColumn>
    <tableColumn id="26" xr3:uid="{3F6CD04B-BDF8-4B67-B327-50C1B5461F6D}" name="Sprint Start Date" dataDxfId="824">
      <calculatedColumnFormula>Dashboard!$F$1</calculatedColumnFormula>
    </tableColumn>
    <tableColumn id="25" xr3:uid="{60217653-8798-4BF8-875A-456638DDBE15}" name="Sprint End Date" dataDxfId="823">
      <calculatedColumnFormula>Dashboard!#REF!</calculatedColumnFormula>
    </tableColumn>
    <tableColumn id="2" xr3:uid="{0E16AD9F-4607-426C-9A30-3F0EDA380C50}" name="Sprint " dataDxfId="822"/>
    <tableColumn id="3" xr3:uid="{B46FC1FA-A71C-4500-A4D6-D8E876119CB0}" name="Developer" dataDxfId="821"/>
    <tableColumn id="4" xr3:uid="{D7053E1D-BD3E-418C-A456-238F9A94DC17}" name="Story ID/Defect ID" dataDxfId="820"/>
    <tableColumn id="5" xr3:uid="{C67F23A2-BECB-481F-968E-687EB5DD7AB6}" name="Description" dataDxfId="819"/>
    <tableColumn id="8" xr3:uid="{1E80AB5E-FC41-478B-8018-FFEE6D784358}" name="Status" dataDxfId="818"/>
    <tableColumn id="6" xr3:uid="{588EE606-88B6-473E-8219-B930129CC044}" name="Estimated(hrs/sp)" dataDxfId="817"/>
    <tableColumn id="7" xr3:uid="{0A8D4BA6-F524-448C-83E1-C432EBB7A0E5}" name="Actual(hrs/sp)" dataDxfId="816">
      <calculatedColumnFormula>Table14596781011123141513161719202118232224252627[[#This Row],[Estimated(hrs/sp)]] * 4</calculatedColumnFormula>
    </tableColumn>
    <tableColumn id="28" xr3:uid="{57110E73-F1EF-4F6B-B7DF-F3C7410DDB58}" name="Actual Hours (Worklog)" dataDxfId="815"/>
    <tableColumn id="30" xr3:uid="{17D28C3D-E1D4-4D3B-B1DB-587977D129B5}" name="Dev Start Date" dataDxfId="814"/>
    <tableColumn id="31" xr3:uid="{4BF19FB6-7E96-4647-B408-965EA6E756EE}" name="Dev End Date" dataDxfId="813"/>
    <tableColumn id="9" xr3:uid="{C8C7E634-DECE-432D-8D9D-D459963BDCAB}" name="Unit testing" dataDxfId="812"/>
    <tableColumn id="10" xr3:uid="{CBFA2C08-DFA0-4883-B301-C2BF35B1D1DC}" name="Peer Tested By" dataDxfId="811"/>
    <tableColumn id="11" xr3:uid="{1E8BF55B-E8C9-4E91-9E50-05276C6CE233}" name="Peer Tested Defects, if any" dataDxfId="810"/>
    <tableColumn id="12" xr3:uid="{E8A9EEB2-4765-42AE-9186-119F84D129CA}" name="Peer Reviewed By" dataDxfId="809"/>
    <tableColumn id="13" xr3:uid="{B6A42983-2CD7-4C41-9A02-DFC945B0C17B}" name="Peer Code Review Comments, if any" dataDxfId="808"/>
    <tableColumn id="14" xr3:uid="{F318F736-CE56-4A98-B40F-BC56EB7F6E08}" name="PR Number/Link" dataDxfId="807" dataCellStyle="Hyperlink"/>
    <tableColumn id="15" xr3:uid="{76036380-85CD-44FC-A0E8-1717793FFE43}" name="PR Created Date" dataDxfId="806"/>
    <tableColumn id="16" xr3:uid="{B856370F-B396-4EF0-B0E4-803AB846A43E}" name="Reviewer 1" dataDxfId="805"/>
    <tableColumn id="17" xr3:uid="{4E0BBCBB-9139-44B6-9480-8AE3761EB527}" name="PR Approved Date" dataDxfId="804"/>
    <tableColumn id="18" xr3:uid="{779595DE-ED77-4033-A94C-7BB6B35E6D17}" name="Code Review Comments, if any" dataDxfId="803"/>
    <tableColumn id="19" xr3:uid="{DC9D1D50-C8BE-491D-9670-895AF15BB807}" name="Reviewer 2" dataDxfId="802"/>
    <tableColumn id="20" xr3:uid="{44CA49C9-2902-47C7-AB71-876571E961A6}" name="Approved Date" dataDxfId="801"/>
    <tableColumn id="21" xr3:uid="{D05740C4-7ED5-4AB4-8129-96FF70E9B823}" name="Code Review Comments, if any2" dataDxfId="800"/>
    <tableColumn id="22" xr3:uid="{663FC6EC-233F-43D9-92A1-B6C91196E04C}" name="Internal PO -POV Comments" dataDxfId="799"/>
    <tableColumn id="23" xr3:uid="{77A193AF-97FD-418F-AC68-DFBDD7796C3C}" name="Client PO -POV Comments" dataDxfId="798"/>
    <tableColumn id="24" xr3:uid="{FB5C4AEF-0972-4FF3-B4A2-66C2E7026808}" name="Comments" dataDxfId="797"/>
    <tableColumn id="29" xr3:uid="{04807D7E-4B99-4F53-A97C-91DE519F8892}" name="Column1" dataDxfId="79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4B8506E-32F9-40AE-8269-01C8CA326931}" name="Table145967810111231415131617192021182322242526" displayName="Table145967810111231415131617192021182322242526" ref="A1:AE5" totalsRowShown="0" headerRowDxfId="795" dataDxfId="794" tableBorderDxfId="793">
  <autoFilter ref="A1:AE5"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4F182AE8-D8E2-46BF-8E6A-64A65F782927}" name="S.No" dataDxfId="792">
      <calculatedColumnFormula>ROW() - ROW(Table1459678101112314151316171920211823[[#Headers],[S.No]])</calculatedColumnFormula>
    </tableColumn>
    <tableColumn id="27" xr3:uid="{87E9F05C-DF48-4E05-984E-F7BB846CB88A}" name="Application Name" dataDxfId="791">
      <calculatedColumnFormula>Dashboard!$J$1</calculatedColumnFormula>
    </tableColumn>
    <tableColumn id="26" xr3:uid="{3EDFEFAC-F567-47F8-BECD-AC60E08E7370}" name="Sprint Start Date" dataDxfId="790">
      <calculatedColumnFormula>Dashboard!$F$1</calculatedColumnFormula>
    </tableColumn>
    <tableColumn id="25" xr3:uid="{59189246-0782-4B80-B0F5-9EEB72373BBD}" name="Sprint End Date" dataDxfId="789">
      <calculatedColumnFormula>Dashboard!#REF!</calculatedColumnFormula>
    </tableColumn>
    <tableColumn id="2" xr3:uid="{C08417AD-8F7D-4C63-8818-B17335C2831E}" name="Sprint " dataDxfId="788"/>
    <tableColumn id="3" xr3:uid="{46853F1B-8EB8-44B9-871A-1791DF031261}" name="Developer" dataDxfId="787"/>
    <tableColumn id="4" xr3:uid="{17A21487-1CB5-4BD9-87AD-B6446504137E}" name="Story ID/Defect ID" dataDxfId="786"/>
    <tableColumn id="5" xr3:uid="{48A0A2C3-78F4-4716-8351-6823B331A08F}" name="Description" dataDxfId="785"/>
    <tableColumn id="8" xr3:uid="{9BBC26DD-F12C-4046-9247-46E14C9FA633}" name="Status" dataDxfId="784"/>
    <tableColumn id="6" xr3:uid="{A190E636-23C3-4693-9A47-44FA323A8F5A}" name="Estimated(hrs/sp)" dataDxfId="783"/>
    <tableColumn id="7" xr3:uid="{CAF51030-77C2-480A-B906-16A97BF668E7}" name="Actual(hrs/sp)" dataDxfId="782">
      <calculatedColumnFormula>Table145967810111231415131617192021182322242526[[#This Row],[Estimated(hrs/sp)]] * 4</calculatedColumnFormula>
    </tableColumn>
    <tableColumn id="28" xr3:uid="{70B4F136-3014-44DD-9C5E-B816C8E945D9}" name="Actual Hours (Worklog)" dataDxfId="781"/>
    <tableColumn id="30" xr3:uid="{860B190F-CA86-46FB-B836-43D3BFDD4094}" name="Dev Start Date" dataDxfId="780"/>
    <tableColumn id="31" xr3:uid="{E07A004A-1D85-4C92-BA64-C2D38EF2071E}" name="Dev End Date" dataDxfId="779"/>
    <tableColumn id="9" xr3:uid="{B89D8D27-F77C-4596-9737-3DFF8D2FB53C}" name="Unit testing" dataDxfId="778"/>
    <tableColumn id="10" xr3:uid="{4667C5F9-A5C4-49C1-9623-488BDC58E27E}" name="Peer Tested By" dataDxfId="777"/>
    <tableColumn id="11" xr3:uid="{8FC29EEA-5A97-41B4-AB03-E8BD7003D0D4}" name="Peer Tested Defects, if any" dataDxfId="776"/>
    <tableColumn id="12" xr3:uid="{632A57B0-594B-4795-A2B4-9FD218FC478F}" name="Peer Reviewed By" dataDxfId="775"/>
    <tableColumn id="13" xr3:uid="{77258964-4A63-46F3-A0A7-34101C67E2DA}" name="Peer Code Review Comments, if any" dataDxfId="774"/>
    <tableColumn id="14" xr3:uid="{D36D4CC3-48A4-4B29-A8D4-EA0AA7918B7E}" name="PR Number/Link" dataDxfId="773" dataCellStyle="Hyperlink"/>
    <tableColumn id="15" xr3:uid="{BB74039E-D4E5-41FA-A98D-127338F1B9C4}" name="PR Created Date" dataDxfId="772"/>
    <tableColumn id="16" xr3:uid="{361F9B7C-0863-411A-9C25-68DD46FE69D2}" name="Reviewer 1" dataDxfId="771"/>
    <tableColumn id="17" xr3:uid="{18CCF69D-60B3-4BBB-8036-3F8DB797FFFF}" name="PR Approved Date" dataDxfId="770"/>
    <tableColumn id="18" xr3:uid="{6722276A-CB51-4730-BB4A-1889C046186A}" name="Code Review Comments, if any" dataDxfId="769"/>
    <tableColumn id="19" xr3:uid="{A9910A36-04F4-4699-A824-A172A3ADF9A4}" name="Reviewer 2" dataDxfId="768"/>
    <tableColumn id="20" xr3:uid="{952E216B-BF7F-4358-A60D-1F911190C3FE}" name="Approved Date" dataDxfId="767"/>
    <tableColumn id="21" xr3:uid="{C802BB90-5501-4EA0-81B6-DC877504DC6D}" name="Code Review Comments, if any2" dataDxfId="766"/>
    <tableColumn id="22" xr3:uid="{E58FC567-DDA1-4EAB-87F1-5790009C4234}" name="Internal PO -POV Comments" dataDxfId="765"/>
    <tableColumn id="23" xr3:uid="{0B92CE9D-19BD-4954-9869-76EB2FC1D037}" name="Client PO -POV Comments" dataDxfId="764"/>
    <tableColumn id="24" xr3:uid="{1224059D-AEBC-4A54-AF39-D5C86BB2C904}" name="Comments" dataDxfId="763"/>
    <tableColumn id="29" xr3:uid="{80EA1040-00E4-4461-BBE2-782C82593029}" name="Column1" dataDxfId="76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1C73F57-47F9-4179-8D8F-7E05C79B393E}" name="Table1459678101112314151316171920211823222425" displayName="Table1459678101112314151316171920211823222425" ref="A1:AE5" totalsRowShown="0" headerRowDxfId="761" dataDxfId="760" tableBorderDxfId="759">
  <autoFilter ref="A1:AE5"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2365083A-C9F6-42A4-9B0F-558F038D6F3E}" name="S.No" dataDxfId="758">
      <calculatedColumnFormula>ROW() - ROW(Table1459678101112314151316171920211823[[#Headers],[S.No]])</calculatedColumnFormula>
    </tableColumn>
    <tableColumn id="27" xr3:uid="{B8305D2E-B013-4125-AADC-7625BEDF8575}" name="Application Name" dataDxfId="757">
      <calculatedColumnFormula>Dashboard!$J$1</calculatedColumnFormula>
    </tableColumn>
    <tableColumn id="26" xr3:uid="{4A1ABCC5-3F0D-4077-8955-D6B0579A285A}" name="Sprint Start Date" dataDxfId="756">
      <calculatedColumnFormula>Dashboard!$F$1</calculatedColumnFormula>
    </tableColumn>
    <tableColumn id="25" xr3:uid="{E1B44575-9EEB-42D8-862D-8375C727730B}" name="Sprint End Date" dataDxfId="755">
      <calculatedColumnFormula>Dashboard!#REF!</calculatedColumnFormula>
    </tableColumn>
    <tableColumn id="2" xr3:uid="{2958A2A8-ABE9-4F50-AB71-2422B3C9CB5A}" name="Sprint " dataDxfId="754"/>
    <tableColumn id="3" xr3:uid="{9ACF6E24-7CBA-4216-BA99-3A7EE3E0FFAF}" name="Developer" dataDxfId="753"/>
    <tableColumn id="4" xr3:uid="{9B59E00C-DC71-4821-9490-DF7173294C7E}" name="Story ID/Defect ID" dataDxfId="752"/>
    <tableColumn id="5" xr3:uid="{27773499-0EDC-440B-A676-1BD4CEA4D51C}" name="Description" dataDxfId="751"/>
    <tableColumn id="8" xr3:uid="{503DF552-10D7-4D79-B325-0EB48FCA7D2B}" name="Status" dataDxfId="750"/>
    <tableColumn id="6" xr3:uid="{EB04543B-8325-4EEE-860B-595020D2710C}" name="Estimated(hrs/sp)" dataDxfId="749"/>
    <tableColumn id="7" xr3:uid="{A51C2975-52BC-4C88-8F56-32EEBBAFF929}" name="Actual(hrs/sp)" dataDxfId="748">
      <calculatedColumnFormula>Table1459678101112314151316171920211823222425[[#This Row],[Estimated(hrs/sp)]] * 4</calculatedColumnFormula>
    </tableColumn>
    <tableColumn id="28" xr3:uid="{04A221FD-2529-49C5-8FFB-8337D19A4019}" name="Actual Hours (Worklog)" dataDxfId="747"/>
    <tableColumn id="30" xr3:uid="{1F5B4F24-CFFD-4AFC-9890-3F05355C8B34}" name="Dev Start Date" dataDxfId="746"/>
    <tableColumn id="31" xr3:uid="{56A30C18-38BA-4BD3-ACC4-0ED1C1F28C7E}" name="Dev End Date" dataDxfId="745"/>
    <tableColumn id="9" xr3:uid="{2B01DEFC-932E-49AA-8762-DC3ECF767D21}" name="Unit testing" dataDxfId="744"/>
    <tableColumn id="10" xr3:uid="{BC7E3505-BF17-4616-8D3E-75BCBAB57CBA}" name="Peer Tested By" dataDxfId="743"/>
    <tableColumn id="11" xr3:uid="{3FE55951-304E-4668-A654-A2E492775C14}" name="Peer Tested Defects, if any" dataDxfId="742"/>
    <tableColumn id="12" xr3:uid="{6113C7F9-B085-427C-87F2-DC24245F49D4}" name="Peer Reviewed By" dataDxfId="741"/>
    <tableColumn id="13" xr3:uid="{4C7970FC-6DC0-4030-8DB8-097641CA3B80}" name="Peer Code Review Comments, if any" dataDxfId="740"/>
    <tableColumn id="14" xr3:uid="{F428A73F-6AAD-448D-B218-C3E7097020B4}" name="PR Number/Link" dataDxfId="739" dataCellStyle="Hyperlink"/>
    <tableColumn id="15" xr3:uid="{6B1A1018-168D-4C0C-80D8-8BF6461DB162}" name="PR Created Date" dataDxfId="738"/>
    <tableColumn id="16" xr3:uid="{5E97991F-3ECF-41B1-B422-AC8752A08D1F}" name="Reviewer 1" dataDxfId="737"/>
    <tableColumn id="17" xr3:uid="{3E968B96-61AF-4273-AF5F-00D40EB6F6E0}" name="PR Approved Date" dataDxfId="736"/>
    <tableColumn id="18" xr3:uid="{7B71082A-4B5E-470E-BF05-D9315DAEF9C7}" name="Code Review Comments, if any" dataDxfId="735"/>
    <tableColumn id="19" xr3:uid="{2276B08C-DD86-4DFE-9574-62AF97B96DD8}" name="Reviewer 2" dataDxfId="734"/>
    <tableColumn id="20" xr3:uid="{C0944AC2-FE2A-40BB-8D14-FB5F6C69C675}" name="Approved Date" dataDxfId="733"/>
    <tableColumn id="21" xr3:uid="{5C21737D-B586-4B21-9AEC-D07EB415C87C}" name="Code Review Comments, if any2" dataDxfId="732"/>
    <tableColumn id="22" xr3:uid="{1350CB5B-9717-4C66-9027-07A3A617DE2C}" name="Internal PO -POV Comments" dataDxfId="731"/>
    <tableColumn id="23" xr3:uid="{A758F15B-D448-4911-B65D-00FCEB82B8CB}" name="Client PO -POV Comments" dataDxfId="730"/>
    <tableColumn id="24" xr3:uid="{C84223FE-EFEF-4721-B400-2EDBA9CD448F}" name="Comments" dataDxfId="729"/>
    <tableColumn id="29" xr3:uid="{E28403F6-42AF-4C49-932F-EAD542941499}" name="Column1" dataDxfId="72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FA6E3-F802-4EA1-966A-C633A1AAAE2E}" name="Table14596781011123141513161719202118232224" displayName="Table14596781011123141513161719202118232224" ref="A1:AE3" totalsRowShown="0" headerRowDxfId="727" dataDxfId="726" tableBorderDxfId="725">
  <autoFilter ref="A1:AE3"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8A78BAFB-FF16-4978-B196-13768DD27222}" name="S.No" dataDxfId="724">
      <calculatedColumnFormula>ROW() - ROW(Table1459678101112314151316171920211823[[#Headers],[S.No]])</calculatedColumnFormula>
    </tableColumn>
    <tableColumn id="27" xr3:uid="{3CB4DE89-18DF-4489-B48A-3FC9BB240C24}" name="Application Name" dataDxfId="723">
      <calculatedColumnFormula>Dashboard!$J$1</calculatedColumnFormula>
    </tableColumn>
    <tableColumn id="26" xr3:uid="{8503D006-BB5B-42FC-9ABC-50BD6752CA60}" name="Sprint Start Date" dataDxfId="722">
      <calculatedColumnFormula>Dashboard!$F$1</calculatedColumnFormula>
    </tableColumn>
    <tableColumn id="25" xr3:uid="{206A904B-26BF-4258-9DBB-542EDBA1F415}" name="Sprint End Date" dataDxfId="721">
      <calculatedColumnFormula>Dashboard!#REF!</calculatedColumnFormula>
    </tableColumn>
    <tableColumn id="2" xr3:uid="{8386855B-6BB4-4584-B51E-F302F2596033}" name="Sprint " dataDxfId="720"/>
    <tableColumn id="3" xr3:uid="{7C10CD01-E9EA-4F91-AE9A-D08D13C296BF}" name="Developer" dataDxfId="719"/>
    <tableColumn id="4" xr3:uid="{C3F689AB-BB4E-44CF-A7FE-A73ED08BF783}" name="Story ID/Defect ID" dataDxfId="718"/>
    <tableColumn id="5" xr3:uid="{8E896CFE-922C-434E-8057-B342D187415B}" name="Description" dataDxfId="717"/>
    <tableColumn id="8" xr3:uid="{BAC67580-49AB-4C58-A653-660656D5C2F9}" name="Status" dataDxfId="716"/>
    <tableColumn id="6" xr3:uid="{897C5EEE-E9E9-425C-A78D-9DA30B9879AF}" name="Estimated(hrs/sp)" dataDxfId="715"/>
    <tableColumn id="7" xr3:uid="{8441A59C-3BF9-4825-9889-1CAD901B0CBF}" name="Actual(hrs/sp)" dataDxfId="714">
      <calculatedColumnFormula>Table1459678101112314151316171920211823[[#This Row],[Estimated(hrs/sp)]] * 4</calculatedColumnFormula>
    </tableColumn>
    <tableColumn id="28" xr3:uid="{6529DCCA-709B-474A-916B-8E7BD0DB6BE1}" name="Actual Hours (Worklog)" dataDxfId="713"/>
    <tableColumn id="30" xr3:uid="{EF2F024D-FC05-4565-9513-AB2AD52F1450}" name="Dev Start Date" dataDxfId="712"/>
    <tableColumn id="31" xr3:uid="{75CEE0FF-969A-4EB3-BF67-926F5DBB3608}" name="Dev End Date" dataDxfId="711"/>
    <tableColumn id="9" xr3:uid="{5E58ADAA-4ADF-4F17-9647-6B70918A96F0}" name="Unit testing" dataDxfId="710"/>
    <tableColumn id="10" xr3:uid="{BDB299CC-E077-4133-BE76-2B711B27D291}" name="Peer Tested By" dataDxfId="709"/>
    <tableColumn id="11" xr3:uid="{76470BC8-740F-4826-B985-C8398E05CF38}" name="Peer Tested Defects, if any" dataDxfId="708"/>
    <tableColumn id="12" xr3:uid="{BDE1E98A-F6D2-4CE9-8656-E64E27F28EB1}" name="Peer Reviewed By" dataDxfId="707"/>
    <tableColumn id="13" xr3:uid="{B3C66953-C3BD-4E61-933B-AEE42596FE9E}" name="Peer Code Review Comments, if any" dataDxfId="706"/>
    <tableColumn id="14" xr3:uid="{6D5F86FC-FEB7-4676-8398-FB6F872A9B9C}" name="PR Number/Link" dataDxfId="705" dataCellStyle="Hyperlink"/>
    <tableColumn id="15" xr3:uid="{799ACCEE-B2CA-4E54-BD17-4FF18DEEB690}" name="PR Created Date" dataDxfId="704"/>
    <tableColumn id="16" xr3:uid="{87345E26-8E92-46B7-AE31-C1FA5782DC53}" name="Reviewer 1" dataDxfId="703"/>
    <tableColumn id="17" xr3:uid="{AF3CC7C8-4292-4381-A9BA-AFA6065DE8EF}" name="PR Approved Date" dataDxfId="702"/>
    <tableColumn id="18" xr3:uid="{464DF820-F6B5-4904-90F1-FD188B520444}" name="Code Review Comments, if any" dataDxfId="701"/>
    <tableColumn id="19" xr3:uid="{8D782E27-7BF1-4264-B64D-E26661D07E71}" name="Reviewer 2" dataDxfId="700"/>
    <tableColumn id="20" xr3:uid="{DF85ACDD-DF14-427C-9F2B-8CF38647C1D2}" name="Approved Date" dataDxfId="699"/>
    <tableColumn id="21" xr3:uid="{BB1539ED-9499-480A-96DD-916D379251F2}" name="Code Review Comments, if any2" dataDxfId="698"/>
    <tableColumn id="22" xr3:uid="{2F1D0E5D-5900-44DF-9A77-28B66C52834C}" name="Internal PO -POV Comments" dataDxfId="697"/>
    <tableColumn id="23" xr3:uid="{22F149DD-7DDE-4E1B-BE8C-BD9F2582EDF4}" name="Client PO -POV Comments" dataDxfId="696"/>
    <tableColumn id="24" xr3:uid="{44BE44FC-7EAA-4002-911B-E281169429EC}" name="Comments" dataDxfId="695"/>
    <tableColumn id="29" xr3:uid="{CB979C74-E61F-4472-BE2B-D2933BF1D642}" name="Column1" dataDxfId="69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F3FFE0A-3044-4E13-8133-E3FCF30E2FF8}" name="Table145967810111231415131617192021182322" displayName="Table145967810111231415131617192021182322" ref="A1:AE6" totalsRowShown="0" headerRowDxfId="693" dataDxfId="692" tableBorderDxfId="691">
  <autoFilter ref="A1:AE6"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4C7CD904-0D32-4696-AE53-1D8C74AB8D3B}" name="S.No" dataDxfId="690">
      <calculatedColumnFormula>ROW() - ROW(Table1459678101112314151316171920211823[[#Headers],[S.No]])</calculatedColumnFormula>
    </tableColumn>
    <tableColumn id="27" xr3:uid="{5EABBD9C-FA5D-43E8-9ADA-1A259D8CAAAD}" name="Application Name" dataDxfId="689">
      <calculatedColumnFormula>Dashboard!$J$1</calculatedColumnFormula>
    </tableColumn>
    <tableColumn id="26" xr3:uid="{8F839C38-B11D-4B95-B1B0-10E6DDBA06DB}" name="Sprint Start Date" dataDxfId="688">
      <calculatedColumnFormula>Dashboard!$F$1</calculatedColumnFormula>
    </tableColumn>
    <tableColumn id="25" xr3:uid="{63F945C3-41D5-42C0-8C77-0BC2BD25A00A}" name="Sprint End Date" dataDxfId="687">
      <calculatedColumnFormula>Dashboard!#REF!</calculatedColumnFormula>
    </tableColumn>
    <tableColumn id="2" xr3:uid="{E6E72482-AC97-4D6E-BB83-5485F288B789}" name="Sprint " dataDxfId="686"/>
    <tableColumn id="3" xr3:uid="{9A889E80-612B-4AE9-82D3-4945BB334FD6}" name="Developer" dataDxfId="685"/>
    <tableColumn id="4" xr3:uid="{659C340A-EBED-49AC-B8A4-8ED9A31C29EF}" name="Story ID/Defect ID" dataDxfId="684"/>
    <tableColumn id="5" xr3:uid="{DD1B4C2B-A93C-427B-BB87-F6258FBF53DD}" name="Description" dataDxfId="683"/>
    <tableColumn id="8" xr3:uid="{51637297-7B12-4FCF-895F-E8801F4DDB36}" name="Status" dataDxfId="682"/>
    <tableColumn id="6" xr3:uid="{26931A63-AFCB-411B-A2E8-D99525C7257A}" name="Estimated(hrs/sp)" dataDxfId="681"/>
    <tableColumn id="7" xr3:uid="{CA0845DF-7EC0-4890-BA3E-F18B975B7432}" name="Actual(hrs/sp)" dataDxfId="680">
      <calculatedColumnFormula>Table1459678101112314151316171920211823[[#This Row],[Estimated(hrs/sp)]] * 4</calculatedColumnFormula>
    </tableColumn>
    <tableColumn id="28" xr3:uid="{8F1E40B0-0569-4909-826F-3852BC0A5C2A}" name="Actual Hours (Worklog)" dataDxfId="679"/>
    <tableColumn id="30" xr3:uid="{027314FF-EA9D-47F3-83D3-9FAB185C4B88}" name="Dev Start Date" dataDxfId="678"/>
    <tableColumn id="31" xr3:uid="{AAC5EABE-A0C1-4D3F-9CE5-C1BAF878D102}" name="Dev End Date" dataDxfId="677"/>
    <tableColumn id="9" xr3:uid="{C98D471A-AE70-442B-B6A7-43B693AD4503}" name="Unit testing" dataDxfId="676"/>
    <tableColumn id="10" xr3:uid="{F96B46DD-B78E-41FA-BEC6-C1ED05096E54}" name="Peer Tested By" dataDxfId="675"/>
    <tableColumn id="11" xr3:uid="{97AA41F0-E981-4E95-8F21-590E76FAC545}" name="Peer Tested Defects, if any" dataDxfId="674"/>
    <tableColumn id="12" xr3:uid="{1060FEA9-3864-4C1E-8D7B-27BBF24FE15F}" name="Peer Reviewed By" dataDxfId="673"/>
    <tableColumn id="13" xr3:uid="{EA2682D1-39FE-401F-8C52-89B1F65D0544}" name="Peer Code Review Comments, if any" dataDxfId="672"/>
    <tableColumn id="14" xr3:uid="{88DDA8F9-551A-4574-953A-9242F830D8F0}" name="PR Number/Link" dataDxfId="671" dataCellStyle="Hyperlink"/>
    <tableColumn id="15" xr3:uid="{BB17D969-7908-481E-81E0-0C0917F834AF}" name="PR Created Date" dataDxfId="670"/>
    <tableColumn id="16" xr3:uid="{482CBB35-35E9-483E-86E2-318C1A2B6C3E}" name="Reviewer 1" dataDxfId="669"/>
    <tableColumn id="17" xr3:uid="{35004E22-9767-4722-B6CA-83AE26312F89}" name="PR Approved Date" dataDxfId="668"/>
    <tableColumn id="18" xr3:uid="{0EA26C36-4247-4180-B65A-1C0054A3B1B8}" name="Code Review Comments, if any" dataDxfId="667"/>
    <tableColumn id="19" xr3:uid="{1AE6288E-5A47-4919-856F-DFDB8E254DDE}" name="Reviewer 2" dataDxfId="666"/>
    <tableColumn id="20" xr3:uid="{4DB66322-6510-4D8F-9054-01E783D81DF5}" name="Approved Date" dataDxfId="665"/>
    <tableColumn id="21" xr3:uid="{6D883D8A-DF01-43D8-92F6-BF024B1443B2}" name="Code Review Comments, if any2" dataDxfId="664"/>
    <tableColumn id="22" xr3:uid="{26478BD6-6326-497B-87C1-5280AF26A8B0}" name="Internal PO -POV Comments" dataDxfId="663"/>
    <tableColumn id="23" xr3:uid="{EC2C7983-FC73-4EB1-8BB3-B2CE0906261C}" name="Client PO -POV Comments" dataDxfId="662"/>
    <tableColumn id="24" xr3:uid="{7F0C7E8B-43C5-4F7B-A965-E75F27243408}" name="Comments" dataDxfId="661"/>
    <tableColumn id="29" xr3:uid="{C68E23C7-AC2D-4642-8D24-1764254B943A}" name="Column1" dataDxfId="66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4167E26-9E97-451A-A6A5-FD33B0C2BF11}" name="Table1459678101112314151316171920211823" displayName="Table1459678101112314151316171920211823" ref="A1:AE10" totalsRowShown="0" headerRowDxfId="659" dataDxfId="658" tableBorderDxfId="657">
  <autoFilter ref="A1:AE10"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42C990FB-BE9A-4BE9-A0F3-51832959B649}" name="S.No" dataDxfId="656">
      <calculatedColumnFormula>ROW() - ROW(Table1459678101112314151316171920211823[[#Headers],[S.No]])</calculatedColumnFormula>
    </tableColumn>
    <tableColumn id="27" xr3:uid="{CED01FBE-A93A-47A6-AEF2-0C9D11ED68FE}" name="Application Name" dataDxfId="655">
      <calculatedColumnFormula>Dashboard!$J$1</calculatedColumnFormula>
    </tableColumn>
    <tableColumn id="26" xr3:uid="{0D954950-CD00-4AAD-A7A3-F999057BE834}" name="Sprint Start Date" dataDxfId="654">
      <calculatedColumnFormula>Dashboard!$F$1</calculatedColumnFormula>
    </tableColumn>
    <tableColumn id="25" xr3:uid="{2FAFE346-8D66-4EA1-B063-3CA31F2BF81B}" name="Sprint End Date" dataDxfId="653">
      <calculatedColumnFormula>Dashboard!#REF!</calculatedColumnFormula>
    </tableColumn>
    <tableColumn id="2" xr3:uid="{547A41FB-C221-48C3-9BF4-8E50F05439EC}" name="Sprint " dataDxfId="652"/>
    <tableColumn id="3" xr3:uid="{1CA33960-4754-41BE-A005-91CBC33F4B27}" name="Developer" dataDxfId="651"/>
    <tableColumn id="4" xr3:uid="{3AD32245-C5F3-4649-BC4B-8FC4992A5F4F}" name="Story ID/Defect ID" dataDxfId="650"/>
    <tableColumn id="5" xr3:uid="{703821AF-D52B-49D8-8A0F-B297204D6480}" name="Description" dataDxfId="649"/>
    <tableColumn id="8" xr3:uid="{DB07B890-7516-4C55-B88E-C33985129648}" name="Status" dataDxfId="648"/>
    <tableColumn id="6" xr3:uid="{F40DD494-9044-4700-A622-DFC80A28DF2D}" name="Estimated(hrs/sp)" dataDxfId="647"/>
    <tableColumn id="7" xr3:uid="{826183F7-BFE5-4052-9BDD-7E166604BD37}" name="Actual(hrs/sp)" dataDxfId="646">
      <calculatedColumnFormula>Table1459678101112314151316171920211823[[#This Row],[Estimated(hrs/sp)]] * 4</calculatedColumnFormula>
    </tableColumn>
    <tableColumn id="28" xr3:uid="{889B5133-8778-4601-A114-B8D1FB149B39}" name="Actual Hours (Worklog)" dataDxfId="645"/>
    <tableColumn id="30" xr3:uid="{DFF2A5A6-1A9B-4C56-834D-C0D88750C94C}" name="Dev Start Date" dataDxfId="644"/>
    <tableColumn id="31" xr3:uid="{9E5400EC-7961-48A6-A0B2-BF5232553FB1}" name="Dev End Date" dataDxfId="643"/>
    <tableColumn id="9" xr3:uid="{C0C397D8-8468-4E0F-80AF-5F3648B468FF}" name="Unit testing" dataDxfId="642"/>
    <tableColumn id="10" xr3:uid="{33D20EC2-3216-4FAB-910F-32D289D9B7A0}" name="Peer Tested By" dataDxfId="641"/>
    <tableColumn id="11" xr3:uid="{5C517A93-C2D5-45F3-B052-85A14451A2F0}" name="Peer Tested Defects, if any" dataDxfId="640"/>
    <tableColumn id="12" xr3:uid="{046DE0E7-AE88-4144-A1C2-5FD89EB36223}" name="Peer Reviewed By" dataDxfId="639"/>
    <tableColumn id="13" xr3:uid="{E8604FC0-BC34-4D93-B531-82B94EBE2F8C}" name="Peer Code Review Comments, if any" dataDxfId="638"/>
    <tableColumn id="14" xr3:uid="{8F025EF1-5713-42F0-8541-F8ED94A2B28D}" name="PR Number/Link" dataDxfId="637" dataCellStyle="Hyperlink"/>
    <tableColumn id="15" xr3:uid="{50DE8DD5-B1AD-42A9-BDA0-B52609810055}" name="PR Created Date" dataDxfId="636"/>
    <tableColumn id="16" xr3:uid="{97920CFB-A2C4-4F5C-865A-A29CFA24AE65}" name="Reviewer 1" dataDxfId="635"/>
    <tableColumn id="17" xr3:uid="{6303FF83-9F30-4B7B-919E-85B78C8A4232}" name="PR Approved Date" dataDxfId="634"/>
    <tableColumn id="18" xr3:uid="{D28DEB96-ECAD-4E28-86A2-26E95464CFD8}" name="Code Review Comments, if any" dataDxfId="633"/>
    <tableColumn id="19" xr3:uid="{B7FEC031-CE2A-4FCC-9740-6921E529428A}" name="Reviewer 2" dataDxfId="632"/>
    <tableColumn id="20" xr3:uid="{FD42D1F0-05C6-4B57-9326-88485E5D087D}" name="Approved Date" dataDxfId="631"/>
    <tableColumn id="21" xr3:uid="{9D85F70D-70D7-4D23-A3DA-483F4DBE005B}" name="Code Review Comments, if any2" dataDxfId="630"/>
    <tableColumn id="22" xr3:uid="{6193EA4B-6160-44D1-812A-CE9E1A09233E}" name="Internal PO -POV Comments" dataDxfId="629"/>
    <tableColumn id="23" xr3:uid="{B36E41B4-00CF-4450-A81E-356F14F5913A}" name="Client PO -POV Comments" dataDxfId="628"/>
    <tableColumn id="24" xr3:uid="{47FB122B-EEE3-4E70-867D-3568AB8F4E53}" name="Comments" dataDxfId="627"/>
    <tableColumn id="29" xr3:uid="{187533FF-A22A-48D6-9E9D-22897FCBF318}" name="Column1" dataDxfId="626"/>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BF4F3A3-7014-427B-9A76-914F4842A469}" name="Table14596781011123141513161719202118" displayName="Table14596781011123141513161719202118" ref="A1:AE7" totalsRowShown="0" headerRowDxfId="625" dataDxfId="624" tableBorderDxfId="623">
  <autoFilter ref="A1:AE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DD756CAD-E6CF-42DC-AA84-F7B4B4876754}" name="S.No" dataDxfId="622">
      <calculatedColumnFormula>ROW() - ROW(Table14596781011123141513161719202118[[#Headers],[S.No]])</calculatedColumnFormula>
    </tableColumn>
    <tableColumn id="27" xr3:uid="{32F26AC8-13DB-4A56-A0B3-5F903FB09154}" name="Application Name" dataDxfId="621">
      <calculatedColumnFormula>Dashboard!$J$1</calculatedColumnFormula>
    </tableColumn>
    <tableColumn id="26" xr3:uid="{D8F68006-B268-4F8D-B9E1-69E807EEFBEA}" name="Sprint Start Date" dataDxfId="620">
      <calculatedColumnFormula>Dashboard!$F$1</calculatedColumnFormula>
    </tableColumn>
    <tableColumn id="25" xr3:uid="{D7DCFC1B-4485-4C97-BC50-F08661918905}" name="Sprint End Date" dataDxfId="619">
      <calculatedColumnFormula>Dashboard!#REF!</calculatedColumnFormula>
    </tableColumn>
    <tableColumn id="2" xr3:uid="{94763B59-59E8-4093-9CE0-BAFF6DA51C92}" name="Sprint " dataDxfId="618"/>
    <tableColumn id="3" xr3:uid="{1A22F6DB-B620-4991-88A0-B38B13F1590A}" name="Developer" dataDxfId="617"/>
    <tableColumn id="4" xr3:uid="{7F911A61-FFA1-43F1-8104-C7FA0B8E9BEE}" name="Story ID/Defect ID" dataDxfId="616"/>
    <tableColumn id="5" xr3:uid="{D4601362-F540-4B56-9C0A-0A17F8379E0F}" name="Description" dataDxfId="615"/>
    <tableColumn id="8" xr3:uid="{E3D1079A-8453-4835-88F8-6F953EE5C348}" name="Status" dataDxfId="614"/>
    <tableColumn id="6" xr3:uid="{1C445827-1B14-4883-B796-80F0EEE807E2}" name="Estimated(hrs/sp)" dataDxfId="613"/>
    <tableColumn id="7" xr3:uid="{D7734DF3-938B-4145-8E7B-88A9824D438A}" name="Actual(hrs/sp)" dataDxfId="612">
      <calculatedColumnFormula>Table1459678101112314151316[[#This Row],[Estimated(hrs/sp)]] * 4</calculatedColumnFormula>
    </tableColumn>
    <tableColumn id="28" xr3:uid="{013AE1DD-651E-4466-832A-26481F28FE4B}" name="Actual Hours (Worklog)" dataDxfId="611"/>
    <tableColumn id="30" xr3:uid="{754FE4F4-4F92-4D4D-A1B5-6BD5C7FFFEFB}" name="Dev Start Date" dataDxfId="610"/>
    <tableColumn id="31" xr3:uid="{1824631B-41BD-416E-9CB7-32E95DD93596}" name="Dev End Date" dataDxfId="609"/>
    <tableColumn id="9" xr3:uid="{438378B9-E92E-4E7D-A45D-9E75466E1980}" name="Unit testing" dataDxfId="608"/>
    <tableColumn id="10" xr3:uid="{80D699E2-E193-4CF9-BA5D-41186C98F91C}" name="Peer Tested By" dataDxfId="607"/>
    <tableColumn id="11" xr3:uid="{EE2D714D-FBB0-4ACC-8F5F-EA6333D2BFC7}" name="Peer Tested Defects, if any" dataDxfId="606"/>
    <tableColumn id="12" xr3:uid="{B4134ED8-AEFE-4A0F-810C-44A5E678CE3C}" name="Peer Reviewed By" dataDxfId="605"/>
    <tableColumn id="13" xr3:uid="{0D84548E-7C4B-4E7F-8024-FE735752024F}" name="Peer Code Review Comments, if any" dataDxfId="604"/>
    <tableColumn id="14" xr3:uid="{78810950-86DD-49A1-9071-5537738D2132}" name="PR Number/Link" dataDxfId="603" dataCellStyle="Hyperlink"/>
    <tableColumn id="15" xr3:uid="{7642F770-1187-467B-BF8E-63F4E8FDFEA1}" name="PR Created Date" dataDxfId="602"/>
    <tableColumn id="16" xr3:uid="{9A5A3EB5-8101-4914-95EB-E11F380CA02C}" name="Reviewer 1" dataDxfId="601"/>
    <tableColumn id="17" xr3:uid="{F7DFA8B6-57E2-4D7D-88B4-4ACAF04803E5}" name="PR Approved Date" dataDxfId="600"/>
    <tableColumn id="18" xr3:uid="{0A0C1078-D224-4E52-8B97-6ACC09B22A1A}" name="Code Review Comments, if any" dataDxfId="599"/>
    <tableColumn id="19" xr3:uid="{070E52AD-9CC2-4C37-992E-BD59A028FA2D}" name="Reviewer 2" dataDxfId="598"/>
    <tableColumn id="20" xr3:uid="{B49304EC-7F05-43D2-9367-8CBA651B609A}" name="Approved Date" dataDxfId="597"/>
    <tableColumn id="21" xr3:uid="{9FE33CDB-28F5-41A7-8067-5E0F4F12C80B}" name="Code Review Comments, if any2" dataDxfId="596"/>
    <tableColumn id="22" xr3:uid="{7D45D092-161B-4710-B0D5-84B958DE158B}" name="Internal PO -POV Comments" dataDxfId="595"/>
    <tableColumn id="23" xr3:uid="{8AC0D9E2-6571-485C-B04C-3A86758585CC}" name="Client PO -POV Comments" dataDxfId="594"/>
    <tableColumn id="24" xr3:uid="{239E6984-9652-4C76-AA1F-AA19C0061CF6}" name="Comments" dataDxfId="593"/>
    <tableColumn id="29" xr3:uid="{927DAF5E-578C-4987-B1D1-C0C613646B80}" name="Column1" dataDxfId="5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B6D652E-9232-4D4F-A928-BF97A07FA634}" name="Table145967810111231415131617192021" displayName="Table145967810111231415131617192021" ref="A1:AE8" totalsRowShown="0" headerRowDxfId="591" dataDxfId="590" tableBorderDxfId="589">
  <autoFilter ref="A1:AE8"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F7136926-D2F2-48A0-B437-C3F9C5AD17A6}" name="S.No" dataDxfId="588">
      <calculatedColumnFormula>ROW() - ROW(Table145967810111231415131617192021[[#Headers],[S.No]])</calculatedColumnFormula>
    </tableColumn>
    <tableColumn id="27" xr3:uid="{26572192-BB0E-4D08-9040-71032F5F83B4}" name="Application Name" dataDxfId="587">
      <calculatedColumnFormula>Dashboard!$J$1</calculatedColumnFormula>
    </tableColumn>
    <tableColumn id="26" xr3:uid="{DB3CFF89-2106-4980-99F2-FBA7AF942EF3}" name="Sprint Start Date" dataDxfId="586">
      <calculatedColumnFormula>Dashboard!$F$1</calculatedColumnFormula>
    </tableColumn>
    <tableColumn id="25" xr3:uid="{DBF37A34-A3BD-4C1C-89EA-0F56A2504191}" name="Sprint End Date" dataDxfId="585">
      <calculatedColumnFormula>Dashboard!#REF!</calculatedColumnFormula>
    </tableColumn>
    <tableColumn id="2" xr3:uid="{1E56EDDB-6D9A-46E7-9437-C4F118F8AB3E}" name="Sprint " dataDxfId="584"/>
    <tableColumn id="3" xr3:uid="{346C54B6-C7E7-4CAE-AE6F-4BFA5752D060}" name="Developer" dataDxfId="583"/>
    <tableColumn id="4" xr3:uid="{9C1B99FB-6F44-42AD-A33F-4275A9AE439E}" name="Story ID/Defect ID" dataDxfId="582"/>
    <tableColumn id="5" xr3:uid="{D48F885A-693E-4BD6-910C-C042C93190D6}" name="Description" dataDxfId="581"/>
    <tableColumn id="8" xr3:uid="{629E688F-BC85-4E27-8272-E935AA44FA76}" name="Status" dataDxfId="580"/>
    <tableColumn id="6" xr3:uid="{DA8F8D19-9F79-4A8C-B853-13C8B0C7B684}" name="Estimated(hrs/sp)" dataDxfId="579"/>
    <tableColumn id="7" xr3:uid="{987AC27E-B3F5-452A-801F-9C31F0D2718E}" name="Actual(hrs/sp)" dataDxfId="578">
      <calculatedColumnFormula>Table1459678101112314151316[[#This Row],[Estimated(hrs/sp)]] * 4</calculatedColumnFormula>
    </tableColumn>
    <tableColumn id="28" xr3:uid="{FED4CDAB-7F64-4282-A979-12412C99DAEB}" name="Actual Hours (Worklog)" dataDxfId="577"/>
    <tableColumn id="30" xr3:uid="{A1163961-8595-4FF5-BB1F-7B91A229B9D3}" name="Dev Start Date" dataDxfId="576"/>
    <tableColumn id="31" xr3:uid="{8DE7BF3F-D560-4A5F-B816-166CFCD12A6A}" name="Dev End Date" dataDxfId="575"/>
    <tableColumn id="9" xr3:uid="{6AE246AB-C9A3-472C-8C2C-0E62D102C50F}" name="Unit testing" dataDxfId="574"/>
    <tableColumn id="10" xr3:uid="{DCF6EE0F-5B2E-40A8-B389-26BDEA2393FC}" name="Peer Tested By" dataDxfId="573"/>
    <tableColumn id="11" xr3:uid="{F9130B05-2DEA-46CC-9012-6F33B05B1562}" name="Peer Tested Defects, if any" dataDxfId="572"/>
    <tableColumn id="12" xr3:uid="{FA0036C4-0035-4651-8E37-C720AC7D6594}" name="Peer Reviewed By" dataDxfId="571"/>
    <tableColumn id="13" xr3:uid="{658CEB7A-EEE4-4DC3-9CA7-D19001225856}" name="Peer Code Review Comments, if any" dataDxfId="570"/>
    <tableColumn id="14" xr3:uid="{E96CE0A2-4C4E-45B8-97A3-7297472CEC44}" name="PR Number/Link" dataDxfId="569" dataCellStyle="Hyperlink"/>
    <tableColumn id="15" xr3:uid="{F320618E-11A0-412F-BCB8-1FAC72D20E2B}" name="PR Created Date" dataDxfId="568"/>
    <tableColumn id="16" xr3:uid="{9B99F3FC-DD95-4312-B96A-CB485BA46A24}" name="Reviewer 1" dataDxfId="567"/>
    <tableColumn id="17" xr3:uid="{637D7D5E-10B2-4F4C-8ABA-6D86A0E4DD0C}" name="PR Approved Date" dataDxfId="566"/>
    <tableColumn id="18" xr3:uid="{B01FA028-9B1D-4E02-8FF7-873EADE05BCB}" name="Code Review Comments, if any" dataDxfId="565"/>
    <tableColumn id="19" xr3:uid="{9F110BC4-ED23-4BBF-94D2-602CB04839ED}" name="Reviewer 2" dataDxfId="564"/>
    <tableColumn id="20" xr3:uid="{F8C2F871-B659-4177-80FA-B4A94603CDBC}" name="Approved Date" dataDxfId="563"/>
    <tableColumn id="21" xr3:uid="{36A1CFC2-0A71-49AF-B70D-E6BEC9CE89E6}" name="Code Review Comments, if any2" dataDxfId="562"/>
    <tableColumn id="22" xr3:uid="{71FEEFE5-5CAC-45AD-88CC-6490B67ECF9F}" name="Internal PO -POV Comments" dataDxfId="561"/>
    <tableColumn id="23" xr3:uid="{9308AFCB-5C7A-414D-B37B-BA1541AFD51C}" name="Client PO -POV Comments" dataDxfId="560"/>
    <tableColumn id="24" xr3:uid="{FD780558-2E49-4C8B-8EAD-91F2881782D7}" name="Comments" dataDxfId="559"/>
    <tableColumn id="29" xr3:uid="{8BBEA213-F079-4C03-B0B8-67B682DB7A3D}" name="Column1" dataDxfId="55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902BF0C-C1EB-4FF7-9084-5FEFC276A0C2}" name="Table1459678101112314151316171920" displayName="Table1459678101112314151316171920" ref="A1:AE9" totalsRowShown="0" headerRowDxfId="557" dataDxfId="556" tableBorderDxfId="555">
  <autoFilter ref="A1:AE9"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3E87DD53-DBD8-4BF8-8C2D-7DBE16BF6FB5}" name="S.No" dataDxfId="554">
      <calculatedColumnFormula>ROW() - ROW(Table1459678101112314151316171920[[#Headers],[S.No]])</calculatedColumnFormula>
    </tableColumn>
    <tableColumn id="27" xr3:uid="{CA8EF254-250F-4444-B1E5-3D9B376D0D2A}" name="Application Name" dataDxfId="553">
      <calculatedColumnFormula>Dashboard!$J$1</calculatedColumnFormula>
    </tableColumn>
    <tableColumn id="26" xr3:uid="{61804397-9AE0-4CB9-A511-CCD992104E2B}" name="Sprint Start Date" dataDxfId="552">
      <calculatedColumnFormula>Dashboard!$F$1</calculatedColumnFormula>
    </tableColumn>
    <tableColumn id="25" xr3:uid="{FDCF3F37-926C-4462-B53C-129E9C66AD06}" name="Sprint End Date" dataDxfId="551">
      <calculatedColumnFormula>Dashboard!#REF!</calculatedColumnFormula>
    </tableColumn>
    <tableColumn id="2" xr3:uid="{ED9610A3-2992-4891-AE8B-E8A3CE176721}" name="Sprint " dataDxfId="550"/>
    <tableColumn id="3" xr3:uid="{6B6B81A3-292B-413A-9420-26BC66DA0470}" name="Developer" dataDxfId="549"/>
    <tableColumn id="4" xr3:uid="{3DC3B93D-7464-43B8-9EF2-BE614F382E99}" name="Story ID/Defect ID" dataDxfId="548"/>
    <tableColumn id="5" xr3:uid="{64FE17AF-35EF-462B-8639-65B5116D427C}" name="Description" dataDxfId="547"/>
    <tableColumn id="8" xr3:uid="{FB091263-BE63-4691-8B6B-659A8B229E73}" name="Status" dataDxfId="546"/>
    <tableColumn id="6" xr3:uid="{01C06AA4-5B90-4D32-A190-1EA4200B6268}" name="Estimated(hrs/sp)" dataDxfId="545"/>
    <tableColumn id="7" xr3:uid="{EC6D52F4-1606-476B-B664-47EC5AED2BE5}" name="Actual(hrs/sp)" dataDxfId="544">
      <calculatedColumnFormula>Table1459678101112314151316[[#This Row],[Estimated(hrs/sp)]] * 4</calculatedColumnFormula>
    </tableColumn>
    <tableColumn id="28" xr3:uid="{57328A55-6F3E-49D5-A4EE-C0958277A837}" name="Actual Hours (Worklog)" dataDxfId="543"/>
    <tableColumn id="30" xr3:uid="{7C2173C0-937D-40A5-97A2-7FEFF1A8E4E9}" name="Dev Start Date" dataDxfId="542"/>
    <tableColumn id="31" xr3:uid="{19AA30F5-DADC-48E9-9FC0-DA1CB68B6E39}" name="Dev End Date" dataDxfId="541"/>
    <tableColumn id="9" xr3:uid="{EA133CB2-E763-4C33-8BBC-6C3888F37282}" name="Unit testing" dataDxfId="540"/>
    <tableColumn id="10" xr3:uid="{CD296E3D-1267-4D8A-A965-7EE065CCAC76}" name="Peer Tested By" dataDxfId="539"/>
    <tableColumn id="11" xr3:uid="{8EADE739-C37F-4F96-B710-006430947CD4}" name="Peer Tested Defects, if any" dataDxfId="538"/>
    <tableColumn id="12" xr3:uid="{3E7E254B-90FB-453D-AEF5-9D35F5FD006A}" name="Peer Reviewed By" dataDxfId="537"/>
    <tableColumn id="13" xr3:uid="{3F6CB425-4B18-411B-A0E7-6BF1100872F1}" name="Peer Code Review Comments, if any" dataDxfId="536"/>
    <tableColumn id="14" xr3:uid="{C2C05073-DE13-40DD-8C65-09C17634219F}" name="PR Number/Link" dataDxfId="535" dataCellStyle="Hyperlink"/>
    <tableColumn id="15" xr3:uid="{57EA6DD3-CAE9-48D6-912B-49ACD3AB156A}" name="PR Created Date" dataDxfId="534"/>
    <tableColumn id="16" xr3:uid="{1358390A-9A2C-4A0A-B1F0-66005259397B}" name="Reviewer 1" dataDxfId="533"/>
    <tableColumn id="17" xr3:uid="{801734AA-5877-4BFE-B466-1FF0F50CF59E}" name="PR Approved Date" dataDxfId="532"/>
    <tableColumn id="18" xr3:uid="{CD0AAE96-4ED8-4AEA-9706-43BDDF06D438}" name="Code Review Comments, if any" dataDxfId="531"/>
    <tableColumn id="19" xr3:uid="{E6BA0FE2-1DB9-4E66-9353-5FA35A64AD1E}" name="Reviewer 2" dataDxfId="530"/>
    <tableColumn id="20" xr3:uid="{AD55A9CF-69FC-4AD0-B70B-FBEBB33C12D7}" name="Approved Date" dataDxfId="529"/>
    <tableColumn id="21" xr3:uid="{101E40F3-38CB-4021-9D0E-6C0FE4D0A2C4}" name="Code Review Comments, if any2" dataDxfId="528"/>
    <tableColumn id="22" xr3:uid="{26AC37E0-6ABB-41C9-A28C-5B6E7343E969}" name="Internal PO -POV Comments" dataDxfId="527"/>
    <tableColumn id="23" xr3:uid="{9F8F5FED-C62D-47A2-B388-6E694AEC659F}" name="Client PO -POV Comments" dataDxfId="526"/>
    <tableColumn id="24" xr3:uid="{7A42ED28-0381-4A08-A879-5A1C271DFE44}" name="Comments" dataDxfId="525"/>
    <tableColumn id="29" xr3:uid="{1AE4ED36-E487-4204-9912-99982B0EA166}" name="Column1" dataDxfId="524"/>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289692C-909C-4847-B1F3-6785021D6ED7}" name="Table14596781011123141513161719" displayName="Table14596781011123141513161719" ref="A1:AC8" totalsRowShown="0" headerRowDxfId="523" dataDxfId="522" tableBorderDxfId="521">
  <autoFilter ref="A1:AC8"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8CF6B918-C6DA-4678-B6CE-03094BFBD7F8}" name="S.No" dataDxfId="520">
      <calculatedColumnFormula>ROW() - ROW(Table14596781011123141513161719[[#Headers],[S.No]])</calculatedColumnFormula>
    </tableColumn>
    <tableColumn id="27" xr3:uid="{D7E2CFC4-6234-4A83-AF33-8026D5AD011F}" name="Application Name" dataDxfId="519">
      <calculatedColumnFormula>Dashboard!$J$1</calculatedColumnFormula>
    </tableColumn>
    <tableColumn id="26" xr3:uid="{8A7D897C-8326-445C-B1A6-6CA07CAF0E7C}" name="Sprint Start Date" dataDxfId="518">
      <calculatedColumnFormula>Dashboard!$F$1</calculatedColumnFormula>
    </tableColumn>
    <tableColumn id="25" xr3:uid="{E1C9ABE7-6622-46E0-8756-C730759C1A33}" name="Sprint End Date" dataDxfId="517">
      <calculatedColumnFormula>Dashboard!#REF!</calculatedColumnFormula>
    </tableColumn>
    <tableColumn id="2" xr3:uid="{AFA874B6-AE4C-4179-97F1-798F2327C67D}" name="Sprint " dataDxfId="516"/>
    <tableColumn id="3" xr3:uid="{81B48118-B089-4CD8-A48A-541C0AD79C76}" name="Developer" dataDxfId="515"/>
    <tableColumn id="4" xr3:uid="{0B75CE9C-5C84-43A2-A861-71255D2EDE66}" name="Story ID/Defect ID" dataDxfId="514"/>
    <tableColumn id="5" xr3:uid="{18C3B3D0-31F3-430E-9F85-309BA8C7C248}" name="Description" dataDxfId="513"/>
    <tableColumn id="8" xr3:uid="{3264D59C-26B8-40B8-82AA-2855FE14F690}" name="Status" dataDxfId="512"/>
    <tableColumn id="6" xr3:uid="{318B7C15-474A-4121-8293-649A88E112D6}" name="Estimated(hrs/sp)" dataDxfId="511"/>
    <tableColumn id="7" xr3:uid="{DFEA5121-B075-4A73-B407-34D14EA45793}" name="Actual(hrs/sp)" dataDxfId="510">
      <calculatedColumnFormula>Table1459678101112314151316[[#This Row],[Estimated(hrs/sp)]] * 4</calculatedColumnFormula>
    </tableColumn>
    <tableColumn id="28" xr3:uid="{128B78CC-6CC2-44F6-9265-BED178ABF835}" name="Actual Hours (Worklog)" dataDxfId="509"/>
    <tableColumn id="9" xr3:uid="{B346EB11-B84E-4161-9376-AF2619455C05}" name="Unit testing" dataDxfId="508"/>
    <tableColumn id="10" xr3:uid="{A75647A7-6BDE-4DD8-821D-72F59F8B4C5D}" name="Peer Tested By" dataDxfId="507"/>
    <tableColumn id="11" xr3:uid="{736D4140-C8E3-416B-811B-BFFED890AE5E}" name="Peer Tested Defects, if any" dataDxfId="506"/>
    <tableColumn id="12" xr3:uid="{80BBE7CA-E362-459C-B778-04D3C29B9ED8}" name="Peer Reviewed By" dataDxfId="505"/>
    <tableColumn id="13" xr3:uid="{AAA8E317-A2AE-44B6-9B2D-1FC5E12C42B5}" name="Peer Code Review Comments, if any" dataDxfId="504"/>
    <tableColumn id="14" xr3:uid="{D3D345B6-82EE-405B-B1B4-09EBA1AE51FE}" name="PR Number/Link" dataDxfId="503" dataCellStyle="Hyperlink"/>
    <tableColumn id="15" xr3:uid="{8BA08074-3FB1-4FB6-91CA-5C25F5211E06}" name="PR Created Date" dataDxfId="502"/>
    <tableColumn id="16" xr3:uid="{AF33009D-8045-4F7B-AA38-45D199CAF261}" name="Reviewer 1" dataDxfId="501"/>
    <tableColumn id="17" xr3:uid="{763A4F4D-3C1F-4AA6-BF3E-6B4D41FB28CE}" name="PR Approved Date" dataDxfId="500"/>
    <tableColumn id="18" xr3:uid="{1B344951-38BE-4358-86AA-5D38C9E819D1}" name="Code Review Comments, if any" dataDxfId="499"/>
    <tableColumn id="19" xr3:uid="{8C1DB09E-A50B-40FB-973D-3A06A01458FD}" name="Reviewer 2" dataDxfId="498"/>
    <tableColumn id="20" xr3:uid="{863F34E2-7240-4694-ACAB-D88F4064E7CC}" name="Approved Date" dataDxfId="497"/>
    <tableColumn id="21" xr3:uid="{38CCAFA5-E4DB-46DE-AE46-1E7C5C9797F3}" name="Code Review Comments, if any2" dataDxfId="496"/>
    <tableColumn id="22" xr3:uid="{09AEC65E-E6E0-45D7-9F2F-73EB7E4AD461}" name="Internal PO -POV Comments" dataDxfId="495"/>
    <tableColumn id="23" xr3:uid="{965165CA-8CEB-4728-A1F6-7B6DD9815AD6}" name="Client PO -POV Comments" dataDxfId="494"/>
    <tableColumn id="24" xr3:uid="{D2464B31-9B27-48DA-BEF8-8A353CEAB866}" name="Comments" dataDxfId="493"/>
    <tableColumn id="29" xr3:uid="{C6DB469C-9F3C-4A9D-B4BC-7F8C571EABEA}" name="Column1" dataDxfId="492"/>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3D4DEA-D20E-44D2-8591-E65FCE6E2199}" name="Table145967810111231415131617" displayName="Table145967810111231415131617" ref="A1:AC9" totalsRowShown="0" headerRowDxfId="491" dataDxfId="490" tableBorderDxfId="489">
  <autoFilter ref="A1:AC9"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E7A8BD44-E1C4-4F06-B9A3-62FCC05C380C}" name="S.No" dataDxfId="488">
      <calculatedColumnFormula>ROW() - ROW(Table145967810111231415131617[[#Headers],[S.No]])</calculatedColumnFormula>
    </tableColumn>
    <tableColumn id="27" xr3:uid="{E3573BF9-4295-4274-89D8-7DD9C7FCF55D}" name="Application Name" dataDxfId="487">
      <calculatedColumnFormula>Dashboard!$J$1</calculatedColumnFormula>
    </tableColumn>
    <tableColumn id="26" xr3:uid="{BABEB616-6CEE-41A9-B830-D555938A51E6}" name="Sprint Start Date" dataDxfId="486">
      <calculatedColumnFormula>Dashboard!$F$1</calculatedColumnFormula>
    </tableColumn>
    <tableColumn id="25" xr3:uid="{80AB5ECE-AFA9-449E-96E3-E9A498A53CFB}" name="Sprint End Date" dataDxfId="485">
      <calculatedColumnFormula>Dashboard!#REF!</calculatedColumnFormula>
    </tableColumn>
    <tableColumn id="2" xr3:uid="{41CFB39F-6F1C-43AD-A45E-16207CD7197F}" name="Sprint " dataDxfId="484"/>
    <tableColumn id="3" xr3:uid="{0EA5E4D2-DFB5-495D-B0E2-76ADB0614D30}" name="Developer" dataDxfId="483"/>
    <tableColumn id="4" xr3:uid="{D84B9114-40FC-4D61-97FC-00F3571E5908}" name="Story ID/Defect ID" dataDxfId="482"/>
    <tableColumn id="5" xr3:uid="{2BA3D806-EB65-4AC4-805E-A4AA53E9E2F7}" name="Description" dataDxfId="481"/>
    <tableColumn id="8" xr3:uid="{1C2DB7CA-091A-4C25-9311-C56C2A1A5191}" name="Status" dataDxfId="480"/>
    <tableColumn id="6" xr3:uid="{26D62376-E295-4B01-8BEC-4B1BE4086663}" name="Estimated(hrs/sp)" dataDxfId="479"/>
    <tableColumn id="7" xr3:uid="{D695C4CA-C5E9-4A2C-ABD4-9726A28D1605}" name="Actual(hrs/sp)" dataDxfId="478">
      <calculatedColumnFormula>Table1459678101112314151316[[#This Row],[Estimated(hrs/sp)]] * 4</calculatedColumnFormula>
    </tableColumn>
    <tableColumn id="28" xr3:uid="{66BA5FFE-37EC-4526-B9DF-6BCA147E8B7D}" name="Actual Hours (Worklog)" dataDxfId="477">
      <calculatedColumnFormula>Table145967810111231415131617[[#This Row],[S.No]] + 19</calculatedColumnFormula>
    </tableColumn>
    <tableColumn id="9" xr3:uid="{C60DD51C-F3D4-49E9-985D-480BC4C71136}" name="Unit testing" dataDxfId="476"/>
    <tableColumn id="10" xr3:uid="{65277195-F132-4A24-ADA1-C74E4BF2F6D5}" name="Peer Tested By" dataDxfId="475"/>
    <tableColumn id="11" xr3:uid="{40856194-AD35-4D59-9B78-C424BD299D49}" name="Peer Tested Defects, if any" dataDxfId="474"/>
    <tableColumn id="12" xr3:uid="{6884A7A1-C527-48F5-8F31-1CE175676C00}" name="Peer Reviewed By" dataDxfId="473"/>
    <tableColumn id="13" xr3:uid="{B3432B18-321C-4D07-A71D-86AE0EA5AB04}" name="Peer Code Review Comments, if any" dataDxfId="472"/>
    <tableColumn id="14" xr3:uid="{F6F5E79A-2910-4FB9-935D-6B94BAA30A73}" name="PR Number/Link" dataDxfId="471" dataCellStyle="Hyperlink"/>
    <tableColumn id="15" xr3:uid="{FFE3C9FB-498D-47E8-B2EE-AED33D5F8F82}" name="PR Created Date" dataDxfId="470"/>
    <tableColumn id="16" xr3:uid="{0799C78E-4AC0-42D1-A77D-D5E7FDC4E209}" name="Reviewer 1" dataDxfId="469"/>
    <tableColumn id="17" xr3:uid="{B5A9AA42-F2BD-4B6E-B14B-4A223C356C8B}" name="PR Approved Date" dataDxfId="468"/>
    <tableColumn id="18" xr3:uid="{2B8E491E-91CE-4471-B361-8ED819965931}" name="Code Review Comments, if any" dataDxfId="467"/>
    <tableColumn id="19" xr3:uid="{0471D8C8-B83E-47C7-9CEC-26A8BFB330F3}" name="Reviewer 2" dataDxfId="466"/>
    <tableColumn id="20" xr3:uid="{4DEB2FAB-25E8-48C9-A347-6D57F83C362C}" name="Approved Date" dataDxfId="465"/>
    <tableColumn id="21" xr3:uid="{AA8A01BF-66A6-45CC-B42D-1DFBB99A4401}" name="Code Review Comments, if any2" dataDxfId="464"/>
    <tableColumn id="22" xr3:uid="{F3E9FB3B-B56D-4716-BE87-D9EE68EF7ACD}" name="Internal PO -POV Comments" dataDxfId="463"/>
    <tableColumn id="23" xr3:uid="{2E7BF94B-0AD2-4541-BC1A-DCC97F8E4F10}" name="Client PO -POV Comments" dataDxfId="462"/>
    <tableColumn id="24" xr3:uid="{D0364D5A-2EEE-4204-BAF5-A691FB81D378}" name="Comments" dataDxfId="461"/>
    <tableColumn id="29" xr3:uid="{1BAF9B4F-1AF3-46FD-9267-807DC4E38D5F}" name="Column1" dataDxfId="46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1587AA7-28EF-4A84-8298-5E0AD98DA10D}" name="Table1459678101112314151316" displayName="Table1459678101112314151316" ref="A1:AC9" totalsRowShown="0" headerRowDxfId="459" dataDxfId="458" tableBorderDxfId="457">
  <autoFilter ref="A1:AC9"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6B2FA3B5-E51E-412F-BA56-14F0F3CB3514}" name="S.No" dataDxfId="456">
      <calculatedColumnFormula>ROW() - ROW(Table1459678101112314151316[[#Headers],[S.No]])</calculatedColumnFormula>
    </tableColumn>
    <tableColumn id="27" xr3:uid="{0485CB06-DC38-4681-AAF2-DAF5EA82144C}" name="Application Name" dataDxfId="455">
      <calculatedColumnFormula>Dashboard!$J$1</calculatedColumnFormula>
    </tableColumn>
    <tableColumn id="26" xr3:uid="{7033A0C6-E419-465C-801E-628296C474D9}" name="Sprint Start Date" dataDxfId="454">
      <calculatedColumnFormula>Dashboard!$F$1</calculatedColumnFormula>
    </tableColumn>
    <tableColumn id="25" xr3:uid="{84DCF06C-AD5F-4BEC-8E8D-AD9D25883C17}" name="Sprint End Date" dataDxfId="453">
      <calculatedColumnFormula>Dashboard!#REF!</calculatedColumnFormula>
    </tableColumn>
    <tableColumn id="2" xr3:uid="{3BAB13A4-15E7-4C86-B795-DA20231B86B2}" name="Sprint " dataDxfId="452"/>
    <tableColumn id="3" xr3:uid="{988C46E6-9313-4E52-86E8-50BA779B06A2}" name="Developer" dataDxfId="451"/>
    <tableColumn id="4" xr3:uid="{0472DBCD-88C3-4419-A3B8-1261B9E7C4BD}" name="Story ID/Defect ID" dataDxfId="450"/>
    <tableColumn id="5" xr3:uid="{23A666C4-770C-40EB-BA82-70E519D81CC4}" name="Description" dataDxfId="449"/>
    <tableColumn id="8" xr3:uid="{BB16A98B-8455-44E9-96D2-167920D84032}" name="Status" dataDxfId="448"/>
    <tableColumn id="6" xr3:uid="{43BE1688-B9F3-47DE-B06C-9237BD92B425}" name="Estimated(hrs/sp)" dataDxfId="447"/>
    <tableColumn id="7" xr3:uid="{2409A422-D67C-414B-816B-9035B7423AA9}" name="Actual(hrs/sp)" dataDxfId="446">
      <calculatedColumnFormula>Table1459678101112314151316[[#This Row],[Estimated(hrs/sp)]] * 4</calculatedColumnFormula>
    </tableColumn>
    <tableColumn id="28" xr3:uid="{0FD57FFD-65BA-4300-BD0E-99FFD4723B6A}" name="Actual Hours (Worklog)" dataDxfId="445">
      <calculatedColumnFormula>Table1459678101112314[[#This Row],[Estimated(hrs/sp)]] * 4</calculatedColumnFormula>
    </tableColumn>
    <tableColumn id="9" xr3:uid="{F95A65F3-E379-4D12-9073-58E852BB6D5E}" name="Unit testing" dataDxfId="444"/>
    <tableColumn id="10" xr3:uid="{4DCD32D0-B8BF-411B-A351-3E7EA6A21FFE}" name="Peer Tested By" dataDxfId="443"/>
    <tableColumn id="11" xr3:uid="{28150C67-DB21-4987-9E19-4F8F3C3015D8}" name="Peer Tested Defects, if any" dataDxfId="442"/>
    <tableColumn id="12" xr3:uid="{C3688867-6096-4757-A51D-EAD48733CF2F}" name="Peer Reviewed By" dataDxfId="441"/>
    <tableColumn id="13" xr3:uid="{74A1DABE-09B3-46D8-A484-D2EA2C3C4C3E}" name="Peer Code Review Comments, if any" dataDxfId="440"/>
    <tableColumn id="14" xr3:uid="{26C9C91E-FAD5-43D9-A615-A5B40532D57D}" name="PR Number/Link" dataDxfId="439" dataCellStyle="Hyperlink"/>
    <tableColumn id="15" xr3:uid="{D5224822-93A8-4AFA-8662-1F983015DF57}" name="PR Created Date" dataDxfId="438"/>
    <tableColumn id="16" xr3:uid="{B770BA21-A361-4400-8130-E2FA5D797145}" name="Reviewer 1" dataDxfId="437"/>
    <tableColumn id="17" xr3:uid="{1013FF24-A9CC-4174-A5FB-6B2BE076ED68}" name="PR Approved Date" dataDxfId="436"/>
    <tableColumn id="18" xr3:uid="{AD818D92-8795-4CCB-BC2B-201B0CA38A5C}" name="Code Review Comments, if any" dataDxfId="435"/>
    <tableColumn id="19" xr3:uid="{B30441B2-4E12-4909-9788-A9613434F29E}" name="Reviewer 2" dataDxfId="434"/>
    <tableColumn id="20" xr3:uid="{DF8DBF92-6EFA-4D2F-81EB-DDD60407F935}" name="Approved Date" dataDxfId="433"/>
    <tableColumn id="21" xr3:uid="{C1899DFB-FE6C-4A82-9756-732EB9ADD471}" name="Code Review Comments, if any2" dataDxfId="432"/>
    <tableColumn id="22" xr3:uid="{4638FC4F-91C5-4409-993F-36027660CC22}" name="Internal PO -POV Comments" dataDxfId="431"/>
    <tableColumn id="23" xr3:uid="{1D9EA324-267A-4FC9-9A8A-77BE6623016E}" name="Client PO -POV Comments" dataDxfId="430"/>
    <tableColumn id="24" xr3:uid="{204A2109-DC67-44C2-AE4D-B212AFD393AE}" name="Comments" dataDxfId="429"/>
    <tableColumn id="29" xr3:uid="{204984DD-AB24-48E3-BBF7-B035774971DB}" name="Column1" dataDxfId="428"/>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1B202EB-51F3-42E1-9F25-16600D66E01C}" name="Table14596781011123141513" displayName="Table14596781011123141513" ref="A1:AC4" totalsRowShown="0" headerRowDxfId="427" dataDxfId="426" tableBorderDxfId="425">
  <autoFilter ref="A1:AC4"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E16FD29C-0E69-4A74-8B69-D81D7701E7F8}" name="S.No" dataDxfId="424"/>
    <tableColumn id="27" xr3:uid="{BB95DBC0-9553-4AA1-A825-7D821455FBFC}" name="Application Name" dataDxfId="423">
      <calculatedColumnFormula>Dashboard!$J$1</calculatedColumnFormula>
    </tableColumn>
    <tableColumn id="26" xr3:uid="{3406861C-2525-4973-B590-8DE2672DB5FC}" name="Sprint Start Date" dataDxfId="422">
      <calculatedColumnFormula>Dashboard!$F$1</calculatedColumnFormula>
    </tableColumn>
    <tableColumn id="25" xr3:uid="{A9856686-4DE1-46CC-8060-27250C0A2A42}" name="Sprint End Date" dataDxfId="421">
      <calculatedColumnFormula>Dashboard!#REF!</calculatedColumnFormula>
    </tableColumn>
    <tableColumn id="2" xr3:uid="{6D5312F3-5404-4564-AB3F-E8C390D66127}" name="Sprint " dataDxfId="420"/>
    <tableColumn id="3" xr3:uid="{CCF91202-D4F0-4860-A08D-C5FF260CC899}" name="Developer" dataDxfId="419"/>
    <tableColumn id="4" xr3:uid="{8CE68D72-133A-4139-A3A3-BFD4C768917C}" name="Story ID/Defect ID" dataDxfId="418"/>
    <tableColumn id="5" xr3:uid="{4FF7F6CC-B733-4018-B0CA-FC0773B69819}" name="Description" dataDxfId="417"/>
    <tableColumn id="8" xr3:uid="{3D36C7FC-8A4C-4E1B-B0C8-E5A3940804F8}" name="Status" dataDxfId="416"/>
    <tableColumn id="6" xr3:uid="{2E9BFEA0-D5A8-4315-ABF2-54A22932D802}" name="Estimated(hrs/sp)" dataDxfId="415"/>
    <tableColumn id="7" xr3:uid="{759F7778-2DFA-40D1-A0E9-22D67D26D670}" name="Actual(hrs/sp)" dataDxfId="414">
      <calculatedColumnFormula>Table14596781011123141513[[#This Row],[Estimated(hrs/sp)]] * 4</calculatedColumnFormula>
    </tableColumn>
    <tableColumn id="28" xr3:uid="{228F51A7-B2BE-458B-9392-896F3698EA0B}" name="Actual Hours (Worklog)" dataDxfId="413">
      <calculatedColumnFormula>Table1459678101112314[[#This Row],[Estimated(hrs/sp)]] * 4</calculatedColumnFormula>
    </tableColumn>
    <tableColumn id="9" xr3:uid="{8AD6672E-5707-43A4-9F7C-9F2C35C4B445}" name="Unit testing" dataDxfId="412"/>
    <tableColumn id="10" xr3:uid="{5B19EF63-2BDD-4269-A186-C33985DEE901}" name="Peer Tested By" dataDxfId="411"/>
    <tableColumn id="11" xr3:uid="{44EDC8E9-1AA8-4D53-96EA-D9A35CAACFFF}" name="Peer Tested Defects, if any" dataDxfId="410"/>
    <tableColumn id="12" xr3:uid="{E55BBA8C-B997-4441-84BB-7A1808313026}" name="Peer Reviewed By" dataDxfId="409"/>
    <tableColumn id="13" xr3:uid="{E7869DA8-FDC7-449F-B5F4-DF325A9B2A10}" name="Peer Code Review Comments, if any" dataDxfId="408"/>
    <tableColumn id="14" xr3:uid="{783BA638-8209-4918-BBDF-C13439E1022B}" name="PR Number/Link" dataDxfId="407" dataCellStyle="Hyperlink"/>
    <tableColumn id="15" xr3:uid="{192625DF-2390-4DFE-8959-E8744E69390A}" name="PR Created Date" dataDxfId="406"/>
    <tableColumn id="16" xr3:uid="{F31BB7C7-1FE4-4AE8-9705-16FE8FC672B9}" name="Reviewer 1" dataDxfId="405"/>
    <tableColumn id="17" xr3:uid="{261D5ED2-3A40-4571-987F-11FE22B7DC14}" name="PR Approved Date" dataDxfId="404"/>
    <tableColumn id="18" xr3:uid="{9D78C952-35F5-4A11-8FD1-9A1D9E6451D5}" name="Code Review Comments, if any" dataDxfId="403"/>
    <tableColumn id="19" xr3:uid="{55F63297-85E1-4BF1-923A-3110B5F26C07}" name="Reviewer 2" dataDxfId="402"/>
    <tableColumn id="20" xr3:uid="{B4CFCD03-F03F-437B-A570-1580641D287A}" name="Approved Date" dataDxfId="401"/>
    <tableColumn id="21" xr3:uid="{0114A347-E423-4019-BB9E-6086D1963BDF}" name="Code Review Comments, if any2" dataDxfId="400"/>
    <tableColumn id="22" xr3:uid="{E25D6137-3F1F-44C8-A7F9-2C809CC39963}" name="Internal PO -POV Comments" dataDxfId="399"/>
    <tableColumn id="23" xr3:uid="{87EA40D5-64D0-47FB-A4D1-73ECE9B5E249}" name="Client PO -POV Comments" dataDxfId="398"/>
    <tableColumn id="24" xr3:uid="{1ADA60EA-D007-4792-8008-59C7C2726584}" name="Comments" dataDxfId="397"/>
    <tableColumn id="29" xr3:uid="{29F761CF-80F9-47A4-9AB6-840F8B521288}" name="Column1" dataDxfId="39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F7A618D-1CEB-4FB5-A173-DCB63D5AD86A}" name="Table145967810111231415" displayName="Table145967810111231415" ref="A1:AC6" totalsRowShown="0" headerRowDxfId="395" dataDxfId="394" tableBorderDxfId="393">
  <autoFilter ref="A1:AC6"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E34E121-7067-4AE2-A467-5830A4A336E4}" name="S.No" dataDxfId="392"/>
    <tableColumn id="27" xr3:uid="{28476865-9AE9-44D3-A828-4BC4778B64AC}" name="Application Name" dataDxfId="391">
      <calculatedColumnFormula>Dashboard!$J$1</calculatedColumnFormula>
    </tableColumn>
    <tableColumn id="26" xr3:uid="{1D627EA0-1F6D-425E-96A8-2E539086348C}" name="Sprint Start Date" dataDxfId="390">
      <calculatedColumnFormula>Dashboard!$F$1</calculatedColumnFormula>
    </tableColumn>
    <tableColumn id="25" xr3:uid="{C1D3B3E6-6C1C-441F-91F4-7166324384C5}" name="Sprint End Date" dataDxfId="389">
      <calculatedColumnFormula>Dashboard!#REF!</calculatedColumnFormula>
    </tableColumn>
    <tableColumn id="2" xr3:uid="{269911E2-2EF0-49B3-880E-8FBF3974B065}" name="Sprint " dataDxfId="388"/>
    <tableColumn id="3" xr3:uid="{FFC99A80-A7BF-491D-BB47-45E2CF1E89AD}" name="Developer" dataDxfId="387"/>
    <tableColumn id="4" xr3:uid="{3B149E51-17BA-4C52-83AD-9E679BA3C693}" name="Story ID/Defect ID" dataDxfId="386"/>
    <tableColumn id="5" xr3:uid="{4F6C8AE3-32DA-4C30-A8A2-CB2F9A6647D4}" name="Description" dataDxfId="385"/>
    <tableColumn id="8" xr3:uid="{689CD357-F868-4814-8D73-22FAED9357FE}" name="Status" dataDxfId="384"/>
    <tableColumn id="6" xr3:uid="{3A08881A-D3C6-413B-8D52-FD40172FE4E8}" name="Estimated(hrs/sp)" dataDxfId="383"/>
    <tableColumn id="7" xr3:uid="{5C72E23A-1668-476F-A5C5-172626D19ED5}" name="Actual(hrs/sp)" dataDxfId="382">
      <calculatedColumnFormula>Table1459678101112314[[#This Row],[Actual Hours (Worklog)]]/4</calculatedColumnFormula>
    </tableColumn>
    <tableColumn id="28" xr3:uid="{DEC99AC4-E835-4B61-B258-11FBB97A1E4E}" name="Actual Hours (Worklog)" dataDxfId="381">
      <calculatedColumnFormula>Table1459678101112314[[#This Row],[Estimated(hrs/sp)]] * 4</calculatedColumnFormula>
    </tableColumn>
    <tableColumn id="9" xr3:uid="{7C9C97F6-3D20-45CA-BD02-9340A9C22D39}" name="Unit testing" dataDxfId="380"/>
    <tableColumn id="10" xr3:uid="{A5641F2A-EE2C-4EA1-92BF-CB3B452BAA8E}" name="Peer Tested By" dataDxfId="379"/>
    <tableColumn id="11" xr3:uid="{00F62E7F-8FEE-48F1-85EA-CE9D1DDDAF0C}" name="Peer Tested Defects, if any" dataDxfId="378"/>
    <tableColumn id="12" xr3:uid="{DD04D26B-20D1-469C-869C-33680D65C2BE}" name="Peer Reviewed By" dataDxfId="377"/>
    <tableColumn id="13" xr3:uid="{F5FA0898-420F-430D-946D-09CB6F715147}" name="Peer Code Review Comments, if any" dataDxfId="376"/>
    <tableColumn id="14" xr3:uid="{F4A1DABD-FA9F-4C7D-8086-3D2BAC3F0994}" name="PR Number/Link" dataDxfId="375" dataCellStyle="Hyperlink"/>
    <tableColumn id="15" xr3:uid="{97661C28-4B6E-4463-AF60-0B07CCA3AEE5}" name="PR Created Date" dataDxfId="374"/>
    <tableColumn id="16" xr3:uid="{585C3F57-3487-4414-B8DA-F616E0E948F5}" name="Reviewer 1" dataDxfId="373"/>
    <tableColumn id="17" xr3:uid="{8100B3C0-56DB-4B5B-B3B0-C6E250897DF2}" name="PR Approved Date" dataDxfId="372"/>
    <tableColumn id="18" xr3:uid="{7DCC37AD-AA97-4866-9747-7BD315989C7D}" name="Code Review Comments, if any" dataDxfId="371"/>
    <tableColumn id="19" xr3:uid="{E860AA89-AE7E-4A91-BD3C-DB71A4870479}" name="Reviewer 2" dataDxfId="370"/>
    <tableColumn id="20" xr3:uid="{A1903AC2-9BA0-4617-B481-ACB508F7215B}" name="Approved Date" dataDxfId="369"/>
    <tableColumn id="21" xr3:uid="{1234D73A-7FCA-46C8-93EB-FA24714A0AE9}" name="Code Review Comments, if any2" dataDxfId="368"/>
    <tableColumn id="22" xr3:uid="{C61396B8-35C5-4898-B22D-5FC2360D1B23}" name="Internal PO -POV Comments" dataDxfId="367"/>
    <tableColumn id="23" xr3:uid="{084AFD06-4025-4F7B-BC97-CD3B35AA9292}" name="Client PO -POV Comments" dataDxfId="366"/>
    <tableColumn id="24" xr3:uid="{CE6B7F86-3C7B-449C-92F2-206435CA1809}" name="Comments" dataDxfId="365"/>
    <tableColumn id="29" xr3:uid="{7FB987A3-1341-46D1-9C42-56F23BEE02AB}" name="Column1" dataDxfId="364"/>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68F1231-5188-49C4-89A6-E1C42412D55E}" name="Table1459678101112314" displayName="Table1459678101112314" ref="A1:AC9" totalsRowShown="0" headerRowDxfId="363" dataDxfId="362" tableBorderDxfId="361">
  <autoFilter ref="A1:AC9"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0D52829-907F-4A06-BFEB-892A5DE5B929}" name="S.No" dataDxfId="360"/>
    <tableColumn id="27" xr3:uid="{680F9C2B-778F-4E86-BCF9-92137C847836}" name="Application Name" dataDxfId="359">
      <calculatedColumnFormula>Dashboard!$J$1</calculatedColumnFormula>
    </tableColumn>
    <tableColumn id="26" xr3:uid="{0684551E-6859-4E44-B0CB-540A9D1A5A8F}" name="Sprint Start Date" dataDxfId="358">
      <calculatedColumnFormula>Dashboard!$F$1</calculatedColumnFormula>
    </tableColumn>
    <tableColumn id="25" xr3:uid="{EFE5B4C1-DC76-4B3F-B994-BE2A7E657169}" name="Sprint End Date" dataDxfId="357">
      <calculatedColumnFormula>Dashboard!#REF!</calculatedColumnFormula>
    </tableColumn>
    <tableColumn id="2" xr3:uid="{D706ADFC-FC02-40D1-BD2C-2E39EC55A0FC}" name="Sprint " dataDxfId="356"/>
    <tableColumn id="3" xr3:uid="{63A8F3B2-6A00-46E3-9C3A-1A8B5469160A}" name="Developer" dataDxfId="355"/>
    <tableColumn id="4" xr3:uid="{F5AED229-3D7D-4096-8930-0218BF8EF0DC}" name="Story ID/Defect ID" dataDxfId="354"/>
    <tableColumn id="5" xr3:uid="{226FF040-3426-43AE-BD14-62B38656AC23}" name="Description" dataDxfId="353"/>
    <tableColumn id="8" xr3:uid="{B689222A-25F4-42E3-AE94-2D49D0707A6F}" name="Status" dataDxfId="352"/>
    <tableColumn id="6" xr3:uid="{E602654A-7514-4E3A-A869-379523B9F8C7}" name="Estimated(hrs/sp)" dataDxfId="351"/>
    <tableColumn id="7" xr3:uid="{BC4AF71E-8A4E-4563-ABFD-34D9DFFC0873}" name="Actual(hrs/sp)" dataDxfId="350">
      <calculatedColumnFormula>Table1459678101112314[[#This Row],[Actual Hours (Worklog)]]/4</calculatedColumnFormula>
    </tableColumn>
    <tableColumn id="28" xr3:uid="{65AAF710-80A3-4859-8A07-C0DE2EDD9FA3}" name="Actual Hours (Worklog)" dataDxfId="349">
      <calculatedColumnFormula>Table1459678101112314[[#This Row],[Estimated(hrs/sp)]] * 4</calculatedColumnFormula>
    </tableColumn>
    <tableColumn id="9" xr3:uid="{9F67E59E-24D0-412E-AB67-6BAF7EEED2E5}" name="Unit testing" dataDxfId="348"/>
    <tableColumn id="10" xr3:uid="{720A0170-1D43-4B67-A359-D00A3D7FE7F3}" name="Peer Tested By" dataDxfId="347"/>
    <tableColumn id="11" xr3:uid="{CDA3AFBE-042F-420A-8F3C-0F4459BD44A6}" name="Peer Tested Defects, if any" dataDxfId="346"/>
    <tableColumn id="12" xr3:uid="{B69CB987-7948-4A3C-B52A-ED3995D2EA02}" name="Peer Reviewed By" dataDxfId="345"/>
    <tableColumn id="13" xr3:uid="{DC635D03-614B-4CB2-8842-E5C50C56A9AF}" name="Peer Code Review Comments, if any" dataDxfId="344"/>
    <tableColumn id="14" xr3:uid="{A2A8FEB8-9368-42C5-AFD5-4575D138A667}" name="PR Number/Link" dataDxfId="343" dataCellStyle="Hyperlink"/>
    <tableColumn id="15" xr3:uid="{9EABB8A6-B521-4122-909E-9514053348F2}" name="PR Created Date" dataDxfId="342"/>
    <tableColumn id="16" xr3:uid="{AEDCD4ED-33FE-41AC-96E3-E81A013EF626}" name="Reviewer 1" dataDxfId="341"/>
    <tableColumn id="17" xr3:uid="{950FA73C-51D8-4593-84D6-56EEDAE3A590}" name="PR Approved Date" dataDxfId="340"/>
    <tableColumn id="18" xr3:uid="{36DB001D-E690-49AF-ADFF-6FFFCB43697A}" name="Code Review Comments, if any" dataDxfId="339"/>
    <tableColumn id="19" xr3:uid="{817FA5D4-85B4-4A3B-AC94-9A6D3F0A69FE}" name="Reviewer 2" dataDxfId="338"/>
    <tableColumn id="20" xr3:uid="{7E34B91D-46F1-4A7C-A323-EE52AD6CD6BE}" name="Approved Date" dataDxfId="337"/>
    <tableColumn id="21" xr3:uid="{7DAED224-F92E-486B-A766-CE6A62283C7C}" name="Code Review Comments, if any2" dataDxfId="336"/>
    <tableColumn id="22" xr3:uid="{4E3FA310-FB4A-447B-BE81-57B82275D8D0}" name="Internal PO -POV Comments" dataDxfId="335"/>
    <tableColumn id="23" xr3:uid="{9702F805-5BC6-4B22-B3FE-744669EB571E}" name="Client PO -POV Comments" dataDxfId="334"/>
    <tableColumn id="24" xr3:uid="{22ACC9CD-702F-40B8-BB07-FB02B59327C5}" name="Comments" dataDxfId="333"/>
    <tableColumn id="29" xr3:uid="{3181E9BD-0B2B-4089-A54F-8A0759870398}" name="Column1" dataDxfId="33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B8315E-A8B1-4E1F-ABB6-6B55A6F24ADE}" name="Table14596781011123" displayName="Table14596781011123" ref="A1:AC10" totalsRowShown="0" headerRowDxfId="331" dataDxfId="330" tableBorderDxfId="329">
  <autoFilter ref="A1:AC10"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3BF4B890-465B-48F3-AFB6-5E09A868406B}" name="S.No" dataDxfId="328"/>
    <tableColumn id="27" xr3:uid="{0B4E0C41-8F62-485F-B892-74ACE8CAD410}" name="Application Name" dataDxfId="327">
      <calculatedColumnFormula>Dashboard!$J$1</calculatedColumnFormula>
    </tableColumn>
    <tableColumn id="26" xr3:uid="{1FCA3308-8A96-48E7-87A2-782263E73B26}" name="Sprint Start Date" dataDxfId="326">
      <calculatedColumnFormula>Dashboard!$F$1</calculatedColumnFormula>
    </tableColumn>
    <tableColumn id="25" xr3:uid="{8035FA75-9C58-45EA-B345-0BF9CD54B523}" name="Sprint End Date" dataDxfId="325">
      <calculatedColumnFormula>Dashboard!#REF!</calculatedColumnFormula>
    </tableColumn>
    <tableColumn id="2" xr3:uid="{3A72A7B8-400F-4441-9DEA-7F50B0526435}" name="Sprint " dataDxfId="324"/>
    <tableColumn id="3" xr3:uid="{641C94BF-BDF4-47E5-99BE-0392F9AB12D9}" name="Developer" dataDxfId="323"/>
    <tableColumn id="4" xr3:uid="{7F0D110A-0336-40DD-B85A-E236EB4D4E3D}" name="Story ID/Defect ID" dataDxfId="322"/>
    <tableColumn id="5" xr3:uid="{CB33ED84-4510-4F9B-A861-DDE52DBAE5DB}" name="Description" dataDxfId="321"/>
    <tableColumn id="8" xr3:uid="{554D92E0-9D83-4EEF-88E5-CDB7AFD5C7A0}" name="Status" dataDxfId="320"/>
    <tableColumn id="6" xr3:uid="{CAE5A02D-AB95-4488-9CE3-47FD1C2C3205}" name="Estimated(hrs/sp)" dataDxfId="319"/>
    <tableColumn id="7" xr3:uid="{149C2B64-A65F-4073-B291-6CF8E3DC390B}" name="Actual(hrs/sp)" dataDxfId="318">
      <calculatedColumnFormula>(Table14596781011123[[#This Row],[Actual Hours (Worklog)]])/4</calculatedColumnFormula>
    </tableColumn>
    <tableColumn id="28" xr3:uid="{860CB59C-1E49-40A3-9DA2-5DF73FD29378}" name="Actual Hours (Worklog)" dataDxfId="317"/>
    <tableColumn id="9" xr3:uid="{63D974A6-FA6F-47DE-A559-B7DAC320DE17}" name="Unit testing" dataDxfId="316"/>
    <tableColumn id="10" xr3:uid="{C4A93079-E95C-4271-8556-E93B3F64FC55}" name="Peer Tested By" dataDxfId="315"/>
    <tableColumn id="11" xr3:uid="{B51CD2A8-C8E0-4F39-8D8A-A94244354C50}" name="Peer Tested Defects, if any" dataDxfId="314"/>
    <tableColumn id="12" xr3:uid="{F846F3E5-5B0C-4477-BEA3-DFB99598436C}" name="Peer Reviewed By" dataDxfId="313"/>
    <tableColumn id="13" xr3:uid="{AA785265-D0B1-4E8F-8F85-E1F527E7CD9E}" name="Peer Code Review Comments, if any" dataDxfId="312"/>
    <tableColumn id="14" xr3:uid="{79A5C91A-E2E7-4FFE-9B3B-D28F2B6B14A5}" name="PR Number/Link" dataDxfId="311" dataCellStyle="Hyperlink"/>
    <tableColumn id="15" xr3:uid="{453D431E-517A-456B-8518-B01718886FFE}" name="PR Created Date" dataDxfId="310"/>
    <tableColumn id="16" xr3:uid="{7F02DDF2-B8D1-422A-AD2C-F880D80A8B6A}" name="Reviewer 1" dataDxfId="309"/>
    <tableColumn id="17" xr3:uid="{16514C07-EC82-4B31-A0D5-DD8E85F0D78C}" name="PR Approved Date" dataDxfId="308"/>
    <tableColumn id="18" xr3:uid="{3F0276AE-EB5B-474F-80B8-4392BAF44346}" name="Code Review Comments, if any" dataDxfId="307"/>
    <tableColumn id="19" xr3:uid="{6DFDD3A7-1D4D-4FE3-837A-0F9C783E95EA}" name="Reviewer 2" dataDxfId="306"/>
    <tableColumn id="20" xr3:uid="{928E588B-E5E7-4763-AE7B-F2E6608349FD}" name="Approved Date" dataDxfId="305"/>
    <tableColumn id="21" xr3:uid="{D6B88720-0DC6-4721-AD1A-92094B0B3647}" name="Code Review Comments, if any2" dataDxfId="304"/>
    <tableColumn id="22" xr3:uid="{5F028B0C-0ACD-43E5-BC57-955183919977}" name="Internal PO -POV Comments" dataDxfId="303"/>
    <tableColumn id="23" xr3:uid="{D25D984E-B536-4978-9D65-B4251FC4E42E}" name="Client PO -POV Comments" dataDxfId="302"/>
    <tableColumn id="24" xr3:uid="{1E406F26-782B-4865-859D-73108B2E123F}" name="Comments" dataDxfId="301"/>
    <tableColumn id="29" xr3:uid="{5E547BDF-F8F7-40E7-8CE7-1228BC1F2E1A}" name="Column1" dataDxfId="300"/>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AE5D7EC-07CB-47D4-918C-C3750759CEEC}" name="Table1459678101112" displayName="Table1459678101112" ref="A1:AC7" totalsRowShown="0" headerRowDxfId="299" dataDxfId="298" tableBorderDxfId="297">
  <autoFilter ref="A1:AC7" xr:uid="{BA067416-CD96-4C3F-9E03-6BC8EC36C063}"/>
  <tableColumns count="29">
    <tableColumn id="1" xr3:uid="{21481273-39D8-465C-8279-C7A878F1D382}" name="S.No" dataDxfId="296"/>
    <tableColumn id="27" xr3:uid="{4A5EE5E7-9188-4CD6-BA26-257E34518BD6}" name="Application Name" dataDxfId="295">
      <calculatedColumnFormula>Dashboard!$J$1</calculatedColumnFormula>
    </tableColumn>
    <tableColumn id="26" xr3:uid="{1896B94A-9DF6-4E27-A986-5F4B1EA94FBA}" name="Sprint Start Date" dataDxfId="294">
      <calculatedColumnFormula>Dashboard!$F$1</calculatedColumnFormula>
    </tableColumn>
    <tableColumn id="25" xr3:uid="{6719F04A-22EC-4C2A-A8DD-40ACEEA8CEDC}" name="Sprint End Date" dataDxfId="293">
      <calculatedColumnFormula>Dashboard!#REF!</calculatedColumnFormula>
    </tableColumn>
    <tableColumn id="2" xr3:uid="{31CFE2B1-D75A-43B7-9D33-8F754B15C2CE}" name="Sprint " dataDxfId="292"/>
    <tableColumn id="3" xr3:uid="{18622F65-D445-4F9F-897C-D45BCF39C9D1}" name="Developer" dataDxfId="291"/>
    <tableColumn id="4" xr3:uid="{C13953C2-CF36-476D-8B91-C9D07B47ECD6}" name="Story ID/Defect ID" dataDxfId="290"/>
    <tableColumn id="5" xr3:uid="{E4318752-F04A-4977-B45E-4C97C9C25666}" name="Description" dataDxfId="289"/>
    <tableColumn id="8" xr3:uid="{7B95134D-8770-4AD9-BAF8-D9764CCFEC7F}" name="Status" dataDxfId="288"/>
    <tableColumn id="6" xr3:uid="{1E3C2AF9-0C05-4A92-ABD3-E346B0F709EA}" name="Estimated(hrs/sp)" dataDxfId="287"/>
    <tableColumn id="7" xr3:uid="{EBD4AFF9-23A2-4321-B3C4-1AEDDB9CFF26}" name="Actual(hrs/sp)" dataDxfId="286"/>
    <tableColumn id="28" xr3:uid="{A79BDD78-3280-441A-AEBE-5675478AE07C}" name="Actual Hours (Worklog)" dataDxfId="285"/>
    <tableColumn id="9" xr3:uid="{7EBA011E-0EBE-4A12-8B70-667476F00FFA}" name="Unit testing" dataDxfId="284"/>
    <tableColumn id="10" xr3:uid="{FA016F8F-8032-47B8-87B7-2FFEE98FF91C}" name="Peer Tested By" dataDxfId="283"/>
    <tableColumn id="11" xr3:uid="{9CBB1FCE-8EE1-44BD-9B2F-4723EBE5BC85}" name="Peer Tested Defects, if any" dataDxfId="282"/>
    <tableColumn id="12" xr3:uid="{25F36529-F8C9-4D4D-8B74-6511CB5212CB}" name="Peer Reviewed By" dataDxfId="281"/>
    <tableColumn id="13" xr3:uid="{4C616ACE-A21D-457C-B8F1-2B4AB8EBC3E9}" name="Peer Code Review Comments, if any" dataDxfId="280"/>
    <tableColumn id="14" xr3:uid="{C436CD5F-0658-49CB-8E7B-82F32B69A08E}" name="PR Number/Link" dataDxfId="279" dataCellStyle="Hyperlink"/>
    <tableColumn id="15" xr3:uid="{7E4F7FD6-81F3-4998-8490-84AF8334EBAC}" name="PR Created Date" dataDxfId="278"/>
    <tableColumn id="16" xr3:uid="{E79CA010-39B4-467B-BE1C-7844078C5F03}" name="Reviewer 1" dataDxfId="277"/>
    <tableColumn id="17" xr3:uid="{9484A2D5-9408-45E7-BF0C-D735D14DCAE2}" name="PR Approved Date" dataDxfId="276"/>
    <tableColumn id="18" xr3:uid="{FA29F4A6-24AA-43B6-B833-4D12104A466C}" name="Code Review Comments, if any" dataDxfId="275"/>
    <tableColumn id="19" xr3:uid="{C7F512E7-1802-40C4-B398-B1950B1320F5}" name="Reviewer 2" dataDxfId="274"/>
    <tableColumn id="20" xr3:uid="{B913A8BE-60EC-4E6B-89DE-146C3A70EAD9}" name="Approved Date" dataDxfId="273"/>
    <tableColumn id="21" xr3:uid="{F8C63F4D-5CA4-4DC3-8A80-FEC736709357}" name="Code Review Comments, if any2" dataDxfId="272"/>
    <tableColumn id="22" xr3:uid="{14928AF4-0589-4332-8B6F-D3D9E5B6EF7D}" name="Internal PO -POV Comments" dataDxfId="271"/>
    <tableColumn id="23" xr3:uid="{A38F79EB-91F9-4D3C-A9C9-C68EC7D8B917}" name="Client PO -POV Comments" dataDxfId="270"/>
    <tableColumn id="24" xr3:uid="{B542CC39-036D-4B9F-86DC-014F95EFBA80}" name="Comments" dataDxfId="269"/>
    <tableColumn id="29" xr3:uid="{BDD609FC-077A-4BB8-9383-43556A2002E8}" name="Column1" dataDxfId="268"/>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6EB4F4-133A-48C4-9CF7-67B8DCB42990}" name="Table14596781011" displayName="Table14596781011" ref="A1:AC11" totalsRowShown="0" headerRowDxfId="267" dataDxfId="266" tableBorderDxfId="265">
  <autoFilter ref="A1:AC11" xr:uid="{BA067416-CD96-4C3F-9E03-6BC8EC36C063}"/>
  <tableColumns count="29">
    <tableColumn id="1" xr3:uid="{6A57BEA0-D9C7-4DE6-B281-FCC61540B803}" name="S.No" dataDxfId="264"/>
    <tableColumn id="27" xr3:uid="{1475067F-F288-4892-869C-6677E294B2C7}" name="Application Name" dataDxfId="263">
      <calculatedColumnFormula>Dashboard!$J$1</calculatedColumnFormula>
    </tableColumn>
    <tableColumn id="26" xr3:uid="{FCFAC431-0FEB-40B2-ACEC-B4AD2E89E85A}" name="Sprint Start Date" dataDxfId="262">
      <calculatedColumnFormula>Dashboard!$F$1</calculatedColumnFormula>
    </tableColumn>
    <tableColumn id="25" xr3:uid="{585E6957-9169-41E9-B248-5CDE7EF8986C}" name="Sprint End Date" dataDxfId="261">
      <calculatedColumnFormula>Dashboard!#REF!</calculatedColumnFormula>
    </tableColumn>
    <tableColumn id="2" xr3:uid="{40FB9BEA-85C6-4A81-8CAD-1B34567FC90B}" name="Sprint " dataDxfId="260"/>
    <tableColumn id="3" xr3:uid="{17914A69-0F4A-4B40-9E38-1225A659DD81}" name="Developer" dataDxfId="259"/>
    <tableColumn id="4" xr3:uid="{8307A833-1DD1-4506-BB45-07CB8F58B58C}" name="Story ID/Defect ID" dataDxfId="258"/>
    <tableColumn id="5" xr3:uid="{5654BB23-C6E5-4705-B3FF-559A5DB2FFB7}" name="Description" dataDxfId="257"/>
    <tableColumn id="8" xr3:uid="{699D62FE-00FE-47B0-BA78-A9EE8C33F48A}" name="Status" dataDxfId="256"/>
    <tableColumn id="6" xr3:uid="{98887C43-F77A-4E24-8C9F-A67367B18919}" name="Estimated(hrs/sp)" dataDxfId="255"/>
    <tableColumn id="7" xr3:uid="{89C3FD51-7288-412A-835F-E4AD4AD8876C}" name="Actual(hrs/sp)" dataDxfId="254"/>
    <tableColumn id="28" xr3:uid="{5B22DC1C-A3D5-489C-81F2-B2C2B8BA3313}" name="Actual Hours (Worklog)" dataDxfId="253"/>
    <tableColumn id="9" xr3:uid="{C2868E1D-FC1D-405A-B6A4-7862DD43F1BA}" name="Unit testing" dataDxfId="252"/>
    <tableColumn id="10" xr3:uid="{1155519B-5F62-4DE7-AD10-3347D530D956}" name="Peer Tested By" dataDxfId="251"/>
    <tableColumn id="11" xr3:uid="{CF8DE3BB-52DB-4B47-8E1B-FD07050C2BC3}" name="Peer Tested Defects, if any" dataDxfId="250"/>
    <tableColumn id="12" xr3:uid="{05FC148D-2877-4D71-B45C-16FA56FD273C}" name="Peer Reviewed By" dataDxfId="249"/>
    <tableColumn id="13" xr3:uid="{65E467EF-E21A-4B83-8809-DD624BB8E157}" name="Peer Code Review Comments, if any" dataDxfId="248"/>
    <tableColumn id="14" xr3:uid="{7F7F0546-83B4-49D2-90E2-F49EF5E23A1C}" name="PR Number/Link" dataDxfId="247" dataCellStyle="Hyperlink"/>
    <tableColumn id="15" xr3:uid="{5C85220B-B5D7-4800-9431-07669CCABA2B}" name="PR Created Date" dataDxfId="246"/>
    <tableColumn id="16" xr3:uid="{4516A110-28A4-4977-B3AC-100852E35B46}" name="Reviewer 1" dataDxfId="245"/>
    <tableColumn id="17" xr3:uid="{D6E6C0B3-3B96-4F13-9269-F608714605E7}" name="PR Approved Date" dataDxfId="244"/>
    <tableColumn id="18" xr3:uid="{BB4A939D-8777-4ABC-874B-C8A2BF9E6E1C}" name="Code Review Comments, if any" dataDxfId="243"/>
    <tableColumn id="19" xr3:uid="{AA42D743-3EAF-4412-8D3F-67EA867DB7DF}" name="Reviewer 2" dataDxfId="242"/>
    <tableColumn id="20" xr3:uid="{856BCE5B-4568-49C6-9B10-E0C8E3396D5C}" name="Approved Date" dataDxfId="241"/>
    <tableColumn id="21" xr3:uid="{B6801362-E53E-42F7-9482-464E56CF5527}" name="Code Review Comments, if any2" dataDxfId="240"/>
    <tableColumn id="22" xr3:uid="{001AD9D4-17A9-4CFA-B513-5DB8D34EE7F1}" name="Internal PO -POV Comments" dataDxfId="239"/>
    <tableColumn id="23" xr3:uid="{DC5AF200-832E-4279-AE4E-7B467FD8FAAB}" name="Client PO -POV Comments" dataDxfId="238"/>
    <tableColumn id="24" xr3:uid="{CC8D8D18-F755-42CB-ADC9-F1F6CB54A0FC}" name="Comments" dataDxfId="237"/>
    <tableColumn id="29" xr3:uid="{5A74D225-5DB7-460A-A846-3275CDFDFF1C}" name="Column1" dataDxfId="236"/>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37CE6D-3350-42FF-8161-EFF7E0611A23}" name="Table145967810" displayName="Table145967810" ref="A1:AC919" totalsRowShown="0" headerRowDxfId="235" dataDxfId="234" tableBorderDxfId="233">
  <autoFilter ref="A1:AC919" xr:uid="{BA067416-CD96-4C3F-9E03-6BC8EC36C063}"/>
  <tableColumns count="29">
    <tableColumn id="1" xr3:uid="{54BFAC34-E197-4D34-A09E-335FBDEC8E81}" name="S.No" dataDxfId="232"/>
    <tableColumn id="27" xr3:uid="{FF2A2443-0936-48CD-A0E7-05DC210B1602}" name="Application Name" dataDxfId="231">
      <calculatedColumnFormula>Dashboard!$J$1</calculatedColumnFormula>
    </tableColumn>
    <tableColumn id="26" xr3:uid="{51CA2BC2-8788-48FB-893F-583C2B80831D}" name="Sprint Start Date" dataDxfId="230">
      <calculatedColumnFormula>Dashboard!$F$1</calculatedColumnFormula>
    </tableColumn>
    <tableColumn id="25" xr3:uid="{049FDA72-7453-4DDB-A01D-CA25AE2826B2}" name="Sprint End Date" dataDxfId="229">
      <calculatedColumnFormula>Dashboard!#REF!</calculatedColumnFormula>
    </tableColumn>
    <tableColumn id="2" xr3:uid="{F6FC9C8B-8A94-42AF-80A3-F8628D29209C}" name="Sprint " dataDxfId="228"/>
    <tableColumn id="3" xr3:uid="{E8D56E0D-6B9F-47AD-A75B-E9CBD67104AB}" name="Developer" dataDxfId="227"/>
    <tableColumn id="4" xr3:uid="{0DA25F74-930E-4AA6-AC68-1346D7BB4142}" name="Story ID/Defect ID" dataDxfId="226"/>
    <tableColumn id="5" xr3:uid="{F968A965-FCE2-43FF-B42E-9BBEAC5B3ECA}" name="Description" dataDxfId="225"/>
    <tableColumn id="8" xr3:uid="{44E6C221-D389-4133-928F-5AFA4FEA80AB}" name="Status" dataDxfId="224"/>
    <tableColumn id="6" xr3:uid="{8970E893-54E6-41C5-9028-3D179D5253BD}" name="Estimated(hrs/sp)" dataDxfId="223"/>
    <tableColumn id="7" xr3:uid="{BBAE3654-5029-422B-9C3B-6E61D1418E1A}" name="Actual(hrs/sp)" dataDxfId="222"/>
    <tableColumn id="28" xr3:uid="{F3DDEEF8-2D35-429F-9540-183E139F8F80}" name="Actual Hours (Worklog)" dataDxfId="221"/>
    <tableColumn id="9" xr3:uid="{AECF2CEE-F29E-4BA8-B589-772AC46D34C7}" name="Unit testing" dataDxfId="220"/>
    <tableColumn id="10" xr3:uid="{91865E03-6F27-495A-9879-B42F879CD50C}" name="Peer Tested By" dataDxfId="219"/>
    <tableColumn id="11" xr3:uid="{42031997-613E-4FD0-84A4-3B93E7D3A212}" name="Peer Tested Defects, if any" dataDxfId="218"/>
    <tableColumn id="12" xr3:uid="{C6E3AD1A-0D7E-4E6F-9608-17764022ABC3}" name="Peer Reviewed By" dataDxfId="217"/>
    <tableColumn id="13" xr3:uid="{7E0E9BFF-2EA0-408F-BB39-8E7DD060F063}" name="Peer Code Review Comments, if any" dataDxfId="216"/>
    <tableColumn id="14" xr3:uid="{74F9A212-7955-4F9D-BBEB-6DB8040A5968}" name="PR Number/Link" dataDxfId="215" dataCellStyle="Hyperlink"/>
    <tableColumn id="15" xr3:uid="{5C92250B-7B37-4C9B-B5FC-59BC36D89493}" name="PR Created Date" dataDxfId="214"/>
    <tableColumn id="16" xr3:uid="{5250895B-72D0-42E3-AFCA-2E24C426870B}" name="Reviewer 1" dataDxfId="213"/>
    <tableColumn id="17" xr3:uid="{A0666ACC-FE0B-4FF3-8BB5-0FF4B77264A3}" name="PR Approved Date" dataDxfId="212"/>
    <tableColumn id="18" xr3:uid="{AF53CA9A-2EFC-48AD-B05D-9F0BECF9F517}" name="Code Review Comments, if any" dataDxfId="211"/>
    <tableColumn id="19" xr3:uid="{A4386990-0887-4A09-8AFE-3BF218A94254}" name="Reviewer 2" dataDxfId="210"/>
    <tableColumn id="20" xr3:uid="{05754A6C-7097-4C18-B6F0-44FA019A1383}" name="Approved Date" dataDxfId="209"/>
    <tableColumn id="21" xr3:uid="{86D26A47-689C-4AA3-B2FD-AEBBB030C76E}" name="Code Review Comments, if any2" dataDxfId="208"/>
    <tableColumn id="22" xr3:uid="{39C92E9C-4C59-429E-BA4E-C60828809A23}" name="Internal PO -POV Comments" dataDxfId="207"/>
    <tableColumn id="23" xr3:uid="{1C868E35-28A6-4188-8BEE-E54047C5A966}" name="Client PO -POV Comments" dataDxfId="206"/>
    <tableColumn id="24" xr3:uid="{D933D7D2-9E21-408B-BEF5-DEA4B7CC376A}" name="Comments" dataDxfId="205"/>
    <tableColumn id="29" xr3:uid="{0C8A8FE6-510C-4CE7-8975-076995B8D100}" name="Column1" dataDxfId="204"/>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537677-FBCB-4824-9076-DB7F811BBB87}" name="Table1459678" displayName="Table1459678" ref="A1:AB919" totalsRowShown="0" headerRowDxfId="203" dataDxfId="202" tableBorderDxfId="201">
  <autoFilter ref="A1:AB919" xr:uid="{BA067416-CD96-4C3F-9E03-6BC8EC36C063}"/>
  <tableColumns count="28">
    <tableColumn id="1" xr3:uid="{BE94888A-348D-44F1-9B64-003FE3BAB32A}" name="S.No" dataDxfId="200"/>
    <tableColumn id="27" xr3:uid="{25F052BD-B5B4-4EA6-9942-F614FB38509E}" name="Application Name" dataDxfId="199">
      <calculatedColumnFormula>Dashboard!$J$1</calculatedColumnFormula>
    </tableColumn>
    <tableColumn id="26" xr3:uid="{49C2E099-1989-4E50-96F7-7B9A988733A5}" name="Sprint Start Date" dataDxfId="198">
      <calculatedColumnFormula>Dashboard!$F$1</calculatedColumnFormula>
    </tableColumn>
    <tableColumn id="25" xr3:uid="{BC821F6C-D4E0-46A1-8E00-E885E3E7C0B3}" name="Sprint End Date" dataDxfId="197">
      <calculatedColumnFormula>Dashboard!#REF!</calculatedColumnFormula>
    </tableColumn>
    <tableColumn id="2" xr3:uid="{27735B8B-76F5-48AC-A1E9-EFCE8C505ECB}" name="Sprint " dataDxfId="196"/>
    <tableColumn id="3" xr3:uid="{F46AACDC-3D0D-4371-A974-09FBCF10202F}" name="Developer" dataDxfId="195"/>
    <tableColumn id="4" xr3:uid="{EAFF5EC8-23F1-4040-8FE5-F56F62F3E5C0}" name="Story ID/Defect ID" dataDxfId="194"/>
    <tableColumn id="5" xr3:uid="{AD7C64E1-3125-45BF-BDF9-5A3BC8D99999}" name="Description" dataDxfId="193"/>
    <tableColumn id="8" xr3:uid="{7F7B3E02-10B8-48B1-A906-218B6F6C5E11}" name="Status" dataDxfId="192"/>
    <tableColumn id="6" xr3:uid="{11C27260-516A-48CD-8CD7-FFBE2D583FD0}" name="Estimated(hrs/sp)" dataDxfId="191"/>
    <tableColumn id="7" xr3:uid="{A5C2F4DE-B1B9-47B6-9B80-738E2E71BD19}" name="Actual(hrs/sp)" dataDxfId="190"/>
    <tableColumn id="28" xr3:uid="{22797495-BFFF-4B11-8DDB-8AA0F3253E18}" name="Actual Hours (Worklog)"/>
    <tableColumn id="9" xr3:uid="{5156E48A-6D38-46EA-AE12-7A04C2462706}" name="Unit testing" dataDxfId="189"/>
    <tableColumn id="10" xr3:uid="{FDF2898A-9DD8-4ACF-A10D-01AA4293DDA5}" name="Peer Tested By" dataDxfId="188"/>
    <tableColumn id="11" xr3:uid="{961A81EA-0B58-47F9-9C95-2765231DE199}" name="Peer Tested Defects, if any" dataDxfId="187"/>
    <tableColumn id="12" xr3:uid="{FF1A4646-D627-49C4-B186-C2F9D227202C}" name="Peer Reviewed By" dataDxfId="186"/>
    <tableColumn id="13" xr3:uid="{BF0296CA-F60F-4CDF-ADC6-482E7EE33E29}" name="Peer Code Review Comments, if any" dataDxfId="185"/>
    <tableColumn id="14" xr3:uid="{EF8A925C-AB54-4007-AF1C-A981ECB69795}" name="PR Number/Link" dataDxfId="184" dataCellStyle="Hyperlink"/>
    <tableColumn id="15" xr3:uid="{F7DA11C2-10D8-4521-B7B5-236D3E871B7C}" name="PR Created Date" dataDxfId="183"/>
    <tableColumn id="16" xr3:uid="{3F571B75-0208-486B-8FD7-35B0DDD7345A}" name="Reviewer 1" dataDxfId="182"/>
    <tableColumn id="17" xr3:uid="{698F9F03-354E-444F-A850-F62367268402}" name="PR Approved Date" dataDxfId="181"/>
    <tableColumn id="18" xr3:uid="{8C7ABC84-2F61-4EA9-AA38-F28A889BD6FF}" name="Code Review Comments, if any" dataDxfId="180"/>
    <tableColumn id="19" xr3:uid="{FAD396DF-8727-460A-9DB0-9A674365980C}" name="Reviewer 2" dataDxfId="179"/>
    <tableColumn id="20" xr3:uid="{D8663705-0930-44BC-9CA4-808F333D83A0}" name="Approved Date" dataDxfId="178"/>
    <tableColumn id="21" xr3:uid="{E1A9726E-A227-4A2F-9B21-E0DF81C30F42}" name="Code Review Comments, if any2" dataDxfId="177"/>
    <tableColumn id="22" xr3:uid="{270FED7F-8DDC-48FD-9E87-DE3A62455D97}" name="Internal PO -POV Comments" dataDxfId="176"/>
    <tableColumn id="23" xr3:uid="{1B8BDB58-003A-4B7C-A63E-E0B665EC5DC4}" name="Client PO -POV Comments" dataDxfId="175"/>
    <tableColumn id="24" xr3:uid="{B3842C91-315C-4E90-B082-584FCB676108}" name="Comments" dataDxfId="174"/>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14726D-9A81-4E06-819A-B7F6C2C2E07D}" name="Table145967" displayName="Table145967" ref="A1:AB4" totalsRowShown="0" headerRowDxfId="173" dataDxfId="172" tableBorderDxfId="171">
  <autoFilter ref="A1:AB4" xr:uid="{BA067416-CD96-4C3F-9E03-6BC8EC36C063}"/>
  <tableColumns count="28">
    <tableColumn id="1" xr3:uid="{77144BAB-5099-47DC-987C-CBF7B6E3A126}" name="S.No" dataDxfId="170"/>
    <tableColumn id="27" xr3:uid="{65C10CBA-72F1-455C-AF76-DEA7988AE59A}" name="Application Name" dataDxfId="169">
      <calculatedColumnFormula>Dashboard!$J$1</calculatedColumnFormula>
    </tableColumn>
    <tableColumn id="26" xr3:uid="{D86C5E3F-E0A8-45CA-8CAE-BE5406D95915}" name="Sprint Start Date" dataDxfId="168">
      <calculatedColumnFormula>Dashboard!$F$1</calculatedColumnFormula>
    </tableColumn>
    <tableColumn id="25" xr3:uid="{13947F13-9122-4748-8228-A88F4BAE8F4F}" name="Sprint End Date" dataDxfId="167">
      <calculatedColumnFormula>Dashboard!#REF!</calculatedColumnFormula>
    </tableColumn>
    <tableColumn id="2" xr3:uid="{D4C64288-482A-4F16-862F-E34437DE0A86}" name="Sprint " dataDxfId="166"/>
    <tableColumn id="3" xr3:uid="{4620A1AC-4B99-4957-817B-FF624AB80065}" name="Developer" dataDxfId="165"/>
    <tableColumn id="4" xr3:uid="{F2F38581-BE57-406E-9ED7-B44EBFFF92DD}" name="Story ID/Defect ID" dataDxfId="164"/>
    <tableColumn id="5" xr3:uid="{A4B0CEFF-259D-4645-B317-4BEFB64AD01D}" name="Description" dataDxfId="163"/>
    <tableColumn id="8" xr3:uid="{6F4B2083-BEC7-4D1D-B86F-F0F247C504B0}" name="Status" dataDxfId="162"/>
    <tableColumn id="6" xr3:uid="{1014DD88-F3D2-432C-A834-38BE004C12F6}" name="Estimated(sp)" dataDxfId="161"/>
    <tableColumn id="7" xr3:uid="{D6A64750-4366-401E-877D-287F8A9E9B39}" name="Actual(sp)" dataDxfId="160"/>
    <tableColumn id="28" xr3:uid="{20C1D132-DD71-4C19-9445-1131D7605BBF}" name="Actual Worklog _x000a_(Hours)"/>
    <tableColumn id="9" xr3:uid="{1BF1B8BB-1167-421E-8DBF-B49040990B66}" name="Unit testing" dataDxfId="159"/>
    <tableColumn id="10" xr3:uid="{0418BA09-71D3-458B-9E2D-924673A58B44}" name="Peer Tested By" dataDxfId="158"/>
    <tableColumn id="11" xr3:uid="{79BEACDE-1138-4907-9A3B-F9C36D60DC4A}" name="Peer Tested Defects, if any" dataDxfId="157"/>
    <tableColumn id="12" xr3:uid="{9E200D4F-2CC8-4BAD-93A9-526BBAA06E51}" name="Peer Reviewed By" dataDxfId="156"/>
    <tableColumn id="13" xr3:uid="{A8F8E7F2-BBB0-4D69-9014-1CF1A684EEC4}" name="Peer Code Review Comments, if any" dataDxfId="155"/>
    <tableColumn id="14" xr3:uid="{5A82898C-775C-4458-8D6E-DE38D8B58F87}" name="PR Number/Link" dataDxfId="154" dataCellStyle="Hyperlink"/>
    <tableColumn id="15" xr3:uid="{8D2C002F-573F-4470-AC72-2287E6C8454B}" name="PR Created Date" dataDxfId="153"/>
    <tableColumn id="16" xr3:uid="{062DB663-CC94-4E09-BDF9-7CD81A224E08}" name="Reviewer 1" dataDxfId="152"/>
    <tableColumn id="17" xr3:uid="{2C145BE8-C9E3-419F-95FF-169AE7E788A7}" name="PR Approved Date" dataDxfId="151"/>
    <tableColumn id="18" xr3:uid="{677322D5-5773-429E-9C89-E68952CE3659}" name="Code Review Comments, if any" dataDxfId="150"/>
    <tableColumn id="19" xr3:uid="{E221CAB5-1CF0-4112-85DB-5B8859FD9F0C}" name="Reviewer 2" dataDxfId="149"/>
    <tableColumn id="20" xr3:uid="{286AC797-61A0-441C-B110-AEF73C7877C0}" name="Approved Date" dataDxfId="148"/>
    <tableColumn id="21" xr3:uid="{2CBE00EF-DA71-4F03-AC33-CDEEB63A2D3B}" name="Code Review Comments, if any2" dataDxfId="147"/>
    <tableColumn id="22" xr3:uid="{F88C55B4-9A09-48C4-AEBD-D355005BE65A}" name="Internal PO -POV Comments" dataDxfId="146"/>
    <tableColumn id="23" xr3:uid="{1172C55C-BBC1-4E61-B03B-A0B3D9C234A3}" name="Client PO -POV Comments" dataDxfId="145"/>
    <tableColumn id="24" xr3:uid="{4A3294D3-D747-401F-B3EB-772AFAFD01D9}" name="Comments" dataDxfId="144"/>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D81745-BE0D-485D-BD18-0EF01EAFDB72}" name="Table14596" displayName="Table14596" ref="A1:AB4" totalsRowShown="0" headerRowDxfId="143" dataDxfId="142" tableBorderDxfId="141">
  <autoFilter ref="A1:AB4" xr:uid="{BA067416-CD96-4C3F-9E03-6BC8EC36C063}"/>
  <tableColumns count="28">
    <tableColumn id="1" xr3:uid="{F1D8CBB1-2128-4186-8DDA-DF242996EE3B}" name="S.No" dataDxfId="140"/>
    <tableColumn id="27" xr3:uid="{8536BDFF-0D71-4ECB-BEF6-E39729294A4E}" name="Application Name" dataDxfId="139">
      <calculatedColumnFormula>Dashboard!$J$1</calculatedColumnFormula>
    </tableColumn>
    <tableColumn id="26" xr3:uid="{5B01E2E2-AAB8-433B-8294-27475BCCB699}" name="Sprint Start Date" dataDxfId="138">
      <calculatedColumnFormula>Dashboard!$F$1</calculatedColumnFormula>
    </tableColumn>
    <tableColumn id="25" xr3:uid="{14402917-F159-4FD9-9675-1D8036BFB896}" name="Sprint End Date" dataDxfId="137">
      <calculatedColumnFormula>Dashboard!#REF!</calculatedColumnFormula>
    </tableColumn>
    <tableColumn id="2" xr3:uid="{49E00F68-E573-41B5-89F7-F4AAFEA2B2CC}" name="Sprint " dataDxfId="136"/>
    <tableColumn id="3" xr3:uid="{483070D0-DEBB-4BCA-B73B-0A57FBFBFDBF}" name="Developer" dataDxfId="135"/>
    <tableColumn id="4" xr3:uid="{FDFCDDFC-2D5D-4D0C-8AA5-E9A369399EC0}" name="Story ID/Defect ID" dataDxfId="134"/>
    <tableColumn id="5" xr3:uid="{105DC486-D9D8-44CA-9557-6B03ACDB3B5B}" name="Description" dataDxfId="133"/>
    <tableColumn id="8" xr3:uid="{6D094AEB-93BD-48E8-9CAC-A7F09EA55C19}" name="Status" dataDxfId="132"/>
    <tableColumn id="6" xr3:uid="{00AA9273-DDA6-42A9-92E7-BD67847CA40A}" name="Estimated(hrs/sp)" dataDxfId="131"/>
    <tableColumn id="7" xr3:uid="{9CF0CD52-D2C7-448B-A9EB-C266EE19D8BE}" name="Actual(hrs/sp)" dataDxfId="130"/>
    <tableColumn id="28" xr3:uid="{D017F08E-F760-4A0D-85CF-E6B916DE327D}" name="Actual Hours Worklog"/>
    <tableColumn id="9" xr3:uid="{B0AB14AA-BB19-49A2-BF52-DB65A790B0C5}" name="Unit testing" dataDxfId="129"/>
    <tableColumn id="10" xr3:uid="{7D0F2FCD-F3E8-4198-AB32-E3D16CC086DA}" name="Peer Tested By" dataDxfId="128"/>
    <tableColumn id="11" xr3:uid="{C62E9152-BE68-4B65-BBA7-37E512677692}" name="Peer Tested Defects, if any" dataDxfId="127"/>
    <tableColumn id="12" xr3:uid="{00253DE0-4E2B-4DF4-BBEC-FD87992058E9}" name="Peer Reviewed By" dataDxfId="126"/>
    <tableColumn id="13" xr3:uid="{7AD62DD9-0902-43BE-B4CA-349AEB68E9EE}" name="Peer Code Review Comments, if any" dataDxfId="125"/>
    <tableColumn id="14" xr3:uid="{39FAF9F2-2FBC-44A2-86BE-883EFDDE4EBD}" name="PR Number/Link" dataDxfId="124" dataCellStyle="Hyperlink"/>
    <tableColumn id="15" xr3:uid="{8EF02B94-E48D-4508-9679-2C46F14F2FB8}" name="PR Created Date" dataDxfId="123"/>
    <tableColumn id="16" xr3:uid="{B51A354A-AEF7-41A5-BB64-C80F4D21D472}" name="Reviewer 1" dataDxfId="122"/>
    <tableColumn id="17" xr3:uid="{A50ADC34-ABCE-44BA-A4ED-F5BDEA6B9D75}" name="PR Approved Date" dataDxfId="121"/>
    <tableColumn id="18" xr3:uid="{7CCD2007-BCBE-466D-9BC3-CEEAF4170036}" name="Code Review Comments, if any" dataDxfId="120"/>
    <tableColumn id="19" xr3:uid="{ABB339A7-9703-4ED5-976D-623F5FDD89AD}" name="Reviewer 2" dataDxfId="119"/>
    <tableColumn id="20" xr3:uid="{8AB81A58-7B08-4D4E-B89C-0599DD8FA7C0}" name="Approved Date" dataDxfId="118"/>
    <tableColumn id="21" xr3:uid="{74DFB999-2C0A-4CE0-9713-DDB29992AF90}" name="Code Review Comments, if any2" dataDxfId="117"/>
    <tableColumn id="22" xr3:uid="{6636E22F-EF04-4B00-B44C-3BA02E850641}" name="Internal PO -POV Comments" dataDxfId="116"/>
    <tableColumn id="23" xr3:uid="{F257A823-E4D8-4989-BF66-C180B65FBFE5}" name="Client PO -POV Comments" dataDxfId="115"/>
    <tableColumn id="24" xr3:uid="{C572F316-C646-4C40-B9CF-7F48ADCCE65C}" name="Comments" dataDxfId="114"/>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067416-CD96-4C3F-9E03-6BC8EC36C063}" name="Table1459" displayName="Table1459" ref="A1:AB6" totalsRowShown="0" headerRowDxfId="113" dataDxfId="112" tableBorderDxfId="111">
  <autoFilter ref="A1:AB6" xr:uid="{BA067416-CD96-4C3F-9E03-6BC8EC36C063}"/>
  <tableColumns count="28">
    <tableColumn id="1" xr3:uid="{668856BD-47E4-47B9-915A-1ED73DF6376A}" name="S.No" dataDxfId="110"/>
    <tableColumn id="27" xr3:uid="{0C49052F-95EC-474A-B0D6-212FF6D2B95A}" name="Application Name" dataDxfId="109">
      <calculatedColumnFormula>Dashboard!$J$1</calculatedColumnFormula>
    </tableColumn>
    <tableColumn id="26" xr3:uid="{1ABC321D-51D8-40CD-8DC4-8AC8437FD959}" name="Sprint Start Date" dataDxfId="108">
      <calculatedColumnFormula>Dashboard!$F$1</calculatedColumnFormula>
    </tableColumn>
    <tableColumn id="25" xr3:uid="{2DAA8B03-ABB5-4B10-9955-23D53C57D67D}" name="Sprint End Date" dataDxfId="107">
      <calculatedColumnFormula>Dashboard!#REF!</calculatedColumnFormula>
    </tableColumn>
    <tableColumn id="2" xr3:uid="{29E54AEA-1B5C-4F01-8E4B-638E654931EC}" name="Sprint " dataDxfId="106"/>
    <tableColumn id="3" xr3:uid="{745FA0A9-1866-450B-97BF-EEFA57E86E0C}" name="Developer" dataDxfId="105"/>
    <tableColumn id="4" xr3:uid="{8449E208-3E64-4E85-A815-94DB04BCDA81}" name="Story ID/Defect ID" dataDxfId="104"/>
    <tableColumn id="5" xr3:uid="{0FBFB6BB-8C73-4A6D-A5B3-CBA05AC64D1F}" name="Description" dataDxfId="103"/>
    <tableColumn id="8" xr3:uid="{959692AD-9F3E-4700-A8CE-309F52202270}" name="Status" dataDxfId="102"/>
    <tableColumn id="6" xr3:uid="{8C8E70AB-0EE3-4EF4-8FC0-445038397287}" name="Estimated(hrs/sp)" dataDxfId="101"/>
    <tableColumn id="7" xr3:uid="{A46BD776-0FB1-4BDB-B557-9102FBF6EA25}" name="Actual(hrs/sp)" dataDxfId="100"/>
    <tableColumn id="28" xr3:uid="{05FB85F3-0127-4AEB-84C6-A2D3E0147227}" name="Actual Hours Worklog"/>
    <tableColumn id="9" xr3:uid="{174518A8-FCF6-441C-BB8E-E68F29FA1E0F}" name="Unit testing" dataDxfId="99"/>
    <tableColumn id="10" xr3:uid="{7AFB61F5-1096-474D-AB01-7768B298ACD8}" name="Peer Tested By" dataDxfId="98"/>
    <tableColumn id="11" xr3:uid="{354858DC-5F3E-4E7A-A746-2A1F0851113D}" name="Peer Tested Defects, if any" dataDxfId="97"/>
    <tableColumn id="12" xr3:uid="{01DD2B84-E95A-40C8-B9A1-686DF4C66DE1}" name="Peer Reviewed By" dataDxfId="96"/>
    <tableColumn id="13" xr3:uid="{FA28F2AA-FFFA-458D-8352-FC90C5DB315A}" name="Peer Code Review Comments, if any" dataDxfId="95"/>
    <tableColumn id="14" xr3:uid="{53077848-B176-4005-AE2D-A17A403DA3E6}" name="PR Number/Link" dataDxfId="94" dataCellStyle="Hyperlink"/>
    <tableColumn id="15" xr3:uid="{F45841C2-0410-4D4D-B719-72EEE50713AE}" name="PR Created Date" dataDxfId="93"/>
    <tableColumn id="16" xr3:uid="{E67860F2-6551-432C-AA83-47C714C21A76}" name="Reviewer 1" dataDxfId="92"/>
    <tableColumn id="17" xr3:uid="{81B856D3-E5A3-488F-9D1A-47A07266CC2E}" name="PR Approved Date" dataDxfId="91"/>
    <tableColumn id="18" xr3:uid="{CF78BC4E-FA43-438C-B1DC-5365AE9F6D5E}" name="Code Review Comments, if any" dataDxfId="90"/>
    <tableColumn id="19" xr3:uid="{68070600-0FC5-4F46-B6FC-C14CE2D766EB}" name="Reviewer 2" dataDxfId="89"/>
    <tableColumn id="20" xr3:uid="{30ACA68F-4245-4FEC-8712-88447C70E512}" name="Approved Date" dataDxfId="88"/>
    <tableColumn id="21" xr3:uid="{8019FDDB-4BB9-49FC-AE89-9FD7E044707B}" name="Code Review Comments, if any2" dataDxfId="87"/>
    <tableColumn id="22" xr3:uid="{FC6DF90C-F769-4B5F-9C1F-BFB1F8F59B80}" name="Internal PO -POV Comments" dataDxfId="86"/>
    <tableColumn id="23" xr3:uid="{7D90BEF1-F163-46F3-83E1-16E3299A5F4C}" name="Client PO -POV Comments" dataDxfId="85"/>
    <tableColumn id="24" xr3:uid="{C348034C-22B9-48EA-B052-3484696F01A2}" name="Comments" dataDxfId="84"/>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2078B9-9637-4CCE-9A12-1ED532FEFA2D}" name="Table145" displayName="Table145" ref="A1:X2" totalsRowShown="0" headerRowDxfId="83" dataDxfId="82" headerRowBorderDxfId="80" tableBorderDxfId="81">
  <autoFilter ref="A1:X2" xr:uid="{393E6A19-CAE3-46F8-A5EF-D33C949EF9F2}"/>
  <tableColumns count="24">
    <tableColumn id="1" xr3:uid="{83D1F8B9-872E-4DAB-A5BE-463B871001ED}" name="S.No" dataDxfId="79"/>
    <tableColumn id="2" xr3:uid="{3CC9BB39-D5F0-47E8-A13C-B77A2CD8BAD3}" name="Sprint " dataDxfId="78"/>
    <tableColumn id="3" xr3:uid="{457D2D6E-1AE2-48C6-84F1-692C72BCC622}" name="Developer" dataDxfId="77"/>
    <tableColumn id="4" xr3:uid="{27D5708F-3724-41D4-B2CA-E85031BDCE3A}" name="Story ID/Defect ID" dataDxfId="76"/>
    <tableColumn id="5" xr3:uid="{2E5A5D39-23E7-4B24-882D-E4A76E07F2D8}" name="Description" dataDxfId="75"/>
    <tableColumn id="23" xr3:uid="{66C4E16E-DFB8-4883-96BD-3634C5D93989}" name="Status" dataDxfId="74"/>
    <tableColumn id="6" xr3:uid="{99C75716-8A08-43C6-AC9A-582E8311D871}" name="Estimated(hrs/sp)" dataDxfId="73"/>
    <tableColumn id="7" xr3:uid="{0BF0D558-FAC5-4C84-8626-2E7ABE5B20F1}" name="Actual(hrs/sp)" dataDxfId="72"/>
    <tableColumn id="8" xr3:uid="{3BCF46E4-DB9A-475F-B31D-169074494AC7}" name="Unit testing" dataDxfId="71"/>
    <tableColumn id="9" xr3:uid="{F965656E-625C-456F-9399-AF62DE545E15}" name="Peer Tested By" dataDxfId="70"/>
    <tableColumn id="10" xr3:uid="{9267E118-206F-4519-B058-C09D788741AD}" name="Peer Tested Comments, if any" dataDxfId="69"/>
    <tableColumn id="11" xr3:uid="{182158AB-C889-4C12-A44D-37CDC112BA07}" name="Peer Code Review" dataDxfId="68"/>
    <tableColumn id="12" xr3:uid="{68E5238E-E139-48DC-8F11-F406D9A30B30}" name="Peer Code Review Comments, if any" dataDxfId="67"/>
    <tableColumn id="13" xr3:uid="{F9D0BCA8-AAF2-44D3-AB80-52C5E433AFCE}" name="PR Number/Link" dataDxfId="66"/>
    <tableColumn id="14" xr3:uid="{7220316D-2B6F-4F2B-A84B-392A9C010B20}" name="PR Created Date" dataDxfId="65"/>
    <tableColumn id="15" xr3:uid="{4828232E-975E-4FB8-888C-2E06AFAE9383}" name="PR Approved Date" dataDxfId="64"/>
    <tableColumn id="16" xr3:uid="{12B32B19-AAC1-40DB-A787-88E739A68147}" name="Onsite Lead Code Review" dataDxfId="63"/>
    <tableColumn id="17" xr3:uid="{62B44CF9-DAE9-47F7-B42B-912CC9EEE65D}" name="Code Review Comments, if any" dataDxfId="62"/>
    <tableColumn id="18" xr3:uid="{35E60D07-BBAB-47E1-9147-6FED208DE4EF}" name="Client Code Review" dataDxfId="61"/>
    <tableColumn id="19" xr3:uid="{DEE21F0C-3A41-4077-8F16-10FC91A85736}" name="Client Code Review Comments" dataDxfId="60"/>
    <tableColumn id="20" xr3:uid="{AAB6CCBE-B793-4247-A891-93BF9F3C4483}" name="Approved Date" dataDxfId="59"/>
    <tableColumn id="21" xr3:uid="{E208DE58-CEF8-4B3B-A33D-476FBE7B3D3C}" name="Internal PO -POV Comments" dataDxfId="58"/>
    <tableColumn id="22" xr3:uid="{B9F295B3-1C3A-44E0-B67D-846EFB2533B6}" name="Client PO -POV Comments" dataDxfId="57"/>
    <tableColumn id="24" xr3:uid="{6139A10F-2654-4CDF-A863-291DF887F152}" name="Comments" dataDxfId="56"/>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4EA7DE-3660-4CF6-B875-FD2E50C17FA9}" name="Table14" displayName="Table14" ref="A1:X3" totalsRowShown="0" headerRowDxfId="55" dataDxfId="54" headerRowBorderDxfId="52" tableBorderDxfId="53">
  <autoFilter ref="A1:X3" xr:uid="{393E6A19-CAE3-46F8-A5EF-D33C949EF9F2}"/>
  <tableColumns count="24">
    <tableColumn id="1" xr3:uid="{08C0E899-B1D3-49BF-917A-E646861B62FF}" name="S.No" dataDxfId="51"/>
    <tableColumn id="2" xr3:uid="{735B86A8-C5B5-4B84-AB48-DEE375362C2E}" name="Sprint " dataDxfId="50"/>
    <tableColumn id="3" xr3:uid="{55CE0B01-E6F6-41BD-B074-AF0378992279}" name="Developer" dataDxfId="49"/>
    <tableColumn id="4" xr3:uid="{C718A150-5182-4336-AD29-A529A43C0C92}" name="Story ID/Defect ID" dataDxfId="48"/>
    <tableColumn id="5" xr3:uid="{038972A2-728C-4F22-90AF-93F410EE561F}" name="Description" dataDxfId="47"/>
    <tableColumn id="23" xr3:uid="{03CB0E44-8F17-4F06-B7BA-1F1FE53A6CBE}" name="Status" dataDxfId="46"/>
    <tableColumn id="6" xr3:uid="{7F59CF66-802C-4692-9B9E-4C744306F65B}" name="Estimated(hrs/sp)" dataDxfId="45"/>
    <tableColumn id="7" xr3:uid="{59E85E79-FCE3-489C-B726-49AC4BD1230A}" name="Actual(hrs/sp)" dataDxfId="44"/>
    <tableColumn id="8" xr3:uid="{A5BEE0BD-CFF1-4C19-8B9C-D655EE5D0F1C}" name="Unit testing" dataDxfId="43"/>
    <tableColumn id="9" xr3:uid="{B8C994DF-CF50-4C15-99D5-252044798ACF}" name="Peer Tested By" dataDxfId="42"/>
    <tableColumn id="10" xr3:uid="{F7675B3E-4701-47A1-933E-9FDFDD211F67}" name="Peer Tested Comments, if any" dataDxfId="41"/>
    <tableColumn id="11" xr3:uid="{4A859C79-D7E6-477A-8D1C-22A84F1E6A20}" name="Peer Code Review" dataDxfId="40"/>
    <tableColumn id="12" xr3:uid="{8BBB7766-C36D-4F16-9757-2DA0E8E5D439}" name="Peer Code Review Comments, if any" dataDxfId="39"/>
    <tableColumn id="13" xr3:uid="{F1B949D1-5FCE-4710-B0F1-1F4D9F16DD80}" name="PR Number/Link" dataDxfId="38"/>
    <tableColumn id="14" xr3:uid="{39030062-19C1-4E54-A102-18A819BA69B7}" name="PR Created Date" dataDxfId="37"/>
    <tableColumn id="15" xr3:uid="{E361805F-F4F3-4171-ACEF-4C9EABC72C37}" name="PR Approved Date" dataDxfId="36"/>
    <tableColumn id="16" xr3:uid="{BA8A8B6A-43B2-4AC7-AC50-33E6598D9A38}" name="Onsite Lead Code Review" dataDxfId="35"/>
    <tableColumn id="17" xr3:uid="{8DB07C00-9C07-41F6-B8FC-508298C435CF}" name="Code Review Comments, if any" dataDxfId="34"/>
    <tableColumn id="18" xr3:uid="{68A7FD3D-D836-4B9A-A2A6-D30B7F61A8D2}" name="Client Code Review" dataDxfId="33"/>
    <tableColumn id="19" xr3:uid="{8F04BE10-3046-436B-960E-32CAC8CB60ED}" name="Client Code Review Comments" dataDxfId="32"/>
    <tableColumn id="20" xr3:uid="{DE22976E-F450-4BE0-87E0-1776F5B13028}" name="Approved Date" dataDxfId="31"/>
    <tableColumn id="21" xr3:uid="{2F8FA20E-3717-44DB-AF90-F4C5E9B04CE2}" name="Internal PO -POV Comments" dataDxfId="30"/>
    <tableColumn id="22" xr3:uid="{F822D069-AF1F-40BF-AA9B-EAFE93C36A74}" name="Client PO -POV Comments" dataDxfId="29"/>
    <tableColumn id="24" xr3:uid="{850C76BD-50AA-4FCA-AE20-3C54545822FB}" name="Comments" dataDxfId="28"/>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E6A19-CAE3-46F8-A5EF-D33C949EF9F2}" name="Table1" displayName="Table1" ref="A1:X5" totalsRowShown="0" headerRowDxfId="27" dataDxfId="26" headerRowBorderDxfId="24" tableBorderDxfId="25">
  <autoFilter ref="A1:X5" xr:uid="{393E6A19-CAE3-46F8-A5EF-D33C949EF9F2}"/>
  <tableColumns count="24">
    <tableColumn id="1" xr3:uid="{1468983D-249C-40AB-BA54-078EA32EA444}" name="S.No" dataDxfId="23"/>
    <tableColumn id="2" xr3:uid="{20E46FC2-8D47-45EB-B07C-9AFC398C0C95}" name="Sprint " dataDxfId="22"/>
    <tableColumn id="3" xr3:uid="{93DDBCE2-1E57-4B15-A175-690297A50C80}" name="Developer" dataDxfId="21"/>
    <tableColumn id="4" xr3:uid="{3DBD313E-D82B-4D98-8BD0-C601D76F3922}" name="Story ID/Defect ID" dataDxfId="20"/>
    <tableColumn id="5" xr3:uid="{661B0D59-3242-4CE2-BA89-903DDC38C09E}" name="Description" dataDxfId="19"/>
    <tableColumn id="23" xr3:uid="{1D5F3C81-9517-4B4C-B6D2-149D07107568}" name="Status" dataDxfId="18"/>
    <tableColumn id="6" xr3:uid="{769FE48C-136E-4D26-9358-8F1A7F3CBA29}" name="Estimated(hrs/sp)" dataDxfId="17"/>
    <tableColumn id="7" xr3:uid="{E9F4A2F3-7479-4119-9466-FA94992C1CCC}" name="Actual(hrs/sp)" dataDxfId="16"/>
    <tableColumn id="8" xr3:uid="{EED7F7E4-E084-4212-9A66-3AA30448D660}" name="Unit testing" dataDxfId="15"/>
    <tableColumn id="9" xr3:uid="{9452E086-6730-40DC-ACC2-AEE3A5155E7E}" name="Peer Tested By" dataDxfId="14"/>
    <tableColumn id="10" xr3:uid="{EE522D6C-14B0-46C6-9061-92D1150AB08F}" name="Peer Tested Comments, if any" dataDxfId="13"/>
    <tableColumn id="11" xr3:uid="{0E0424DB-CABE-433C-B057-46DAAE9C9BBD}" name="Peer Code Review" dataDxfId="12"/>
    <tableColumn id="12" xr3:uid="{0A9B66C2-497E-4450-B532-A7A994272493}" name="Peer Code Review Comments, if any" dataDxfId="11"/>
    <tableColumn id="13" xr3:uid="{0946B1B5-C126-4233-B1A3-924C9F8DB717}" name="PR Number/Link" dataDxfId="10"/>
    <tableColumn id="14" xr3:uid="{006E6155-27FF-4262-92DA-6A4434ED7331}" name="PR Created Date" dataDxfId="9"/>
    <tableColumn id="15" xr3:uid="{00A41B7C-F4CE-4B4A-AE46-5E2BDF1F90C1}" name="PR Approved Date" dataDxfId="8"/>
    <tableColumn id="16" xr3:uid="{061DFFBE-ACB2-4010-92BC-435C430FD823}" name="Onsite Lead Code Review" dataDxfId="7"/>
    <tableColumn id="17" xr3:uid="{5CD929A9-959D-4966-A2BC-8C92346D44FB}" name="Code Review Comments, if any" dataDxfId="6"/>
    <tableColumn id="18" xr3:uid="{899430F5-F7FB-42DF-B8FA-54D279553136}" name="Client Code Review" dataDxfId="5"/>
    <tableColumn id="19" xr3:uid="{F4608988-E192-4416-BD3B-0AC8C53A0D27}" name="Client Code Review Comments" dataDxfId="4"/>
    <tableColumn id="20" xr3:uid="{61C9C5B9-7C30-4395-AB35-C0934D38E086}" name="Approved Date" dataDxfId="3"/>
    <tableColumn id="21" xr3:uid="{55A1FBF7-7BF8-42CB-BE2B-9F5B5DE999FE}" name="Internal PO -POV Comments" dataDxfId="2"/>
    <tableColumn id="22" xr3:uid="{7E9A5017-C374-4D58-A6EF-4003CB02EA89}" name="Client PO -POV Comments" dataDxfId="1"/>
    <tableColumn id="24" xr3:uid="{9187159B-A95D-4B59-BABE-1A358F64B032}"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19:3b0279a924ab4f35985570b471228dd7@thread.v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ev.azure.com/heartlandschools/MCS/_git/Edison/pullrequest/49035" TargetMode="External"/><Relationship Id="rId2" Type="http://schemas.openxmlformats.org/officeDocument/2006/relationships/hyperlink" Target="https://dev.azure.com/heartlandschools/MCS/_git/Edison/pullrequest/48965" TargetMode="External"/><Relationship Id="rId1" Type="http://schemas.openxmlformats.org/officeDocument/2006/relationships/hyperlink" Target="https://dev.azure.com/heartlandschools/MCS/_git/Franklin/pullrequest/48851" TargetMode="Externa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hyperlink" Target="https://dev.azure.com/heartlandschools/MCS/_git/Franklin/pullrequest/48851" TargetMode="External"/><Relationship Id="rId2" Type="http://schemas.openxmlformats.org/officeDocument/2006/relationships/hyperlink" Target="https://dev.azure.com/heartlandschools/MCS/_git/MSAClient/pullrequest/48660" TargetMode="External"/><Relationship Id="rId1" Type="http://schemas.openxmlformats.org/officeDocument/2006/relationships/hyperlink" Target="https://dev.azure.com/heartlandschools/MCS/_git/Edison/pullrequest/48565?tracking_data=ew0KICAic291cmNlIjogIlNsYWNrUmVwb3NBcHAiLA0KICAic291cmNlX2V2ZW50X25hbWUiOiAiZ2l0LnB1bGxyZXF1ZXN0LmNyZWF0ZWQiDQp9" TargetMode="External"/><Relationship Id="rId5" Type="http://schemas.openxmlformats.org/officeDocument/2006/relationships/table" Target="../tables/table2.xml"/><Relationship Id="rId4" Type="http://schemas.openxmlformats.org/officeDocument/2006/relationships/hyperlink" Target="https://dev.azure.com/heartlandschools/MCS/_git/Edison/pullrequest/48823"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ev.azure.com/heartlandschools/MCS/_git/Edison/pullrequest/48380" TargetMode="External"/><Relationship Id="rId2" Type="http://schemas.openxmlformats.org/officeDocument/2006/relationships/hyperlink" Target="https://dev.azure.com/heartlandschools/MCS/_git/Edison/pullrequest/48381" TargetMode="External"/><Relationship Id="rId1" Type="http://schemas.openxmlformats.org/officeDocument/2006/relationships/hyperlink" Target="https://dev.azure.com/heartlandschools/MCS/_git/Franklin/pullrequest/47949" TargetMode="External"/><Relationship Id="rId5" Type="http://schemas.openxmlformats.org/officeDocument/2006/relationships/table" Target="../tables/table3.xml"/><Relationship Id="rId4" Type="http://schemas.openxmlformats.org/officeDocument/2006/relationships/hyperlink" Target="https://dev.azure.com/heartlandschools/MCS/_git/Edison/pullrequest/48565?tracking_data=ew0KICAic291cmNlIjogIlNsYWNrUmVwb3NBcHAiLA0KICAic291cmNlX2V2ZW50X25hbWUiOiAiZ2l0LnB1bGxyZXF1ZXN0LmNyZWF0ZWQiDQp9"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ev.azure.com/heartlandschools/MCS/_git/Edison/pullrequest/48247" TargetMode="External"/><Relationship Id="rId7" Type="http://schemas.openxmlformats.org/officeDocument/2006/relationships/table" Target="../tables/table4.xml"/><Relationship Id="rId2" Type="http://schemas.openxmlformats.org/officeDocument/2006/relationships/hyperlink" Target="https://dev.azure.com/heartlandschools/MCS/_git/Franklin/pullrequest/47949" TargetMode="External"/><Relationship Id="rId1" Type="http://schemas.openxmlformats.org/officeDocument/2006/relationships/hyperlink" Target="https://dev.azure.com/heartlandschools/MCS/_git/Franklin/pullrequest/47906" TargetMode="External"/><Relationship Id="rId6" Type="http://schemas.openxmlformats.org/officeDocument/2006/relationships/hyperlink" Target="https://dev.azure.com/heartlandschools/MCS/_git/Newton/pullrequest/48249" TargetMode="External"/><Relationship Id="rId5" Type="http://schemas.openxmlformats.org/officeDocument/2006/relationships/hyperlink" Target="https://dev.azure.com/heartlandschools/MCS/_git/MSAClient/pullrequest/48234" TargetMode="External"/><Relationship Id="rId4" Type="http://schemas.openxmlformats.org/officeDocument/2006/relationships/hyperlink" Target="https://dev.azure.com/heartlandschools/MCS/_git/MSAClient/pullrequest/4823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v.azure.com/heartlandschools/MCS/_git/Franklin/pullrequest/47949" TargetMode="External"/><Relationship Id="rId2" Type="http://schemas.openxmlformats.org/officeDocument/2006/relationships/hyperlink" Target="https://dev.azure.com/heartlandschools/MCS/_git/Franklin/pullrequest/47906" TargetMode="External"/><Relationship Id="rId1" Type="http://schemas.openxmlformats.org/officeDocument/2006/relationships/hyperlink" Target="https://dev.azure.com/heartlandschools/MCS/_git/Newton/pullrequest/47592" TargetMode="External"/><Relationship Id="rId5" Type="http://schemas.openxmlformats.org/officeDocument/2006/relationships/table" Target="../tables/table5.xml"/><Relationship Id="rId4" Type="http://schemas.openxmlformats.org/officeDocument/2006/relationships/hyperlink" Target="https://dev.azure.com/heartlandschools/MCS/_git/Newton/pullrequest/47592"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dev.azure.com/heartlandschools/MCS/_git/Newton/pullrequest/47592" TargetMode="External"/><Relationship Id="rId2" Type="http://schemas.openxmlformats.org/officeDocument/2006/relationships/hyperlink" Target="https://dev.azure.com/heartlandschools/MCS/_git/Newton/pullrequest/47309" TargetMode="External"/><Relationship Id="rId1" Type="http://schemas.openxmlformats.org/officeDocument/2006/relationships/hyperlink" Target="https://dev.azure.com/heartlandschools/MCS/_git/Edison/pullrequest/47308" TargetMode="External"/><Relationship Id="rId4"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3" Type="http://schemas.openxmlformats.org/officeDocument/2006/relationships/hyperlink" Target="https://dev.azure.com/heartlandschools/MCS/_git/Edison/pullrequest/47359" TargetMode="External"/><Relationship Id="rId7" Type="http://schemas.openxmlformats.org/officeDocument/2006/relationships/table" Target="../tables/table7.xml"/><Relationship Id="rId2" Type="http://schemas.openxmlformats.org/officeDocument/2006/relationships/hyperlink" Target="https://dev.azure.com/heartlandschools/MCS/_git/Edison/pullrequest/46873" TargetMode="External"/><Relationship Id="rId1" Type="http://schemas.openxmlformats.org/officeDocument/2006/relationships/hyperlink" Target="https://dev.azure.com/heartlandschools/MCS/_git/Edison/pullrequest/47308" TargetMode="External"/><Relationship Id="rId6" Type="http://schemas.openxmlformats.org/officeDocument/2006/relationships/hyperlink" Target="https://dev.azure.com/heartlandschools/MCS/_git/Newton/pullrequest/47462" TargetMode="External"/><Relationship Id="rId5" Type="http://schemas.openxmlformats.org/officeDocument/2006/relationships/hyperlink" Target="https://dev.azure.com/heartlandschools/MCS/_git/Edison/pullrequest/47442" TargetMode="External"/><Relationship Id="rId4" Type="http://schemas.openxmlformats.org/officeDocument/2006/relationships/hyperlink" Target="https://dev.azure.com/heartlandschools/MCS/_git/Newton/pullrequest/47309"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dev.azure.com/heartlandschools/MCS/_git/Edison/pullrequest/46873" TargetMode="External"/><Relationship Id="rId2" Type="http://schemas.openxmlformats.org/officeDocument/2006/relationships/hyperlink" Target="https://dev.azure.com/heartlandschools/MCS/_git/Edison/pullrequest/46873" TargetMode="External"/><Relationship Id="rId1" Type="http://schemas.openxmlformats.org/officeDocument/2006/relationships/hyperlink" Target="https://dev.azure.com/heartlandschools/MCS/_git/Edison/pullrequest/45228" TargetMode="External"/><Relationship Id="rId4" Type="http://schemas.openxmlformats.org/officeDocument/2006/relationships/table" Target="../tables/table8.xml"/></Relationships>
</file>

<file path=xl/worksheets/_rels/sheet20.xml.rels><?xml version="1.0" encoding="UTF-8" standalone="yes"?>
<Relationships xmlns="http://schemas.openxmlformats.org/package/2006/relationships"><Relationship Id="rId3" Type="http://schemas.openxmlformats.org/officeDocument/2006/relationships/hyperlink" Target="https://dev.azure.com/heartlandschools/MCS/_git/Newton/pullrequest/46857" TargetMode="External"/><Relationship Id="rId2" Type="http://schemas.openxmlformats.org/officeDocument/2006/relationships/hyperlink" Target="https://dev.azure.com/heartlandschools/MCS/_git/Edison/pullrequest/46577?path=%2FForms%2FFormMaintItem.Designer.cs&amp;_a=files" TargetMode="External"/><Relationship Id="rId1" Type="http://schemas.openxmlformats.org/officeDocument/2006/relationships/hyperlink" Target="https://dev.azure.com/heartlandschools/MCS/_git/Edison/pullrequest/45228" TargetMode="External"/><Relationship Id="rId6" Type="http://schemas.openxmlformats.org/officeDocument/2006/relationships/table" Target="../tables/table9.xml"/><Relationship Id="rId5" Type="http://schemas.openxmlformats.org/officeDocument/2006/relationships/hyperlink" Target="https://dev.azure.com/heartlandschools/MCS/_git/Edison/pullrequest/46778" TargetMode="External"/><Relationship Id="rId4" Type="http://schemas.openxmlformats.org/officeDocument/2006/relationships/hyperlink" Target="https://dev.azure.com/heartlandschools/MCS/_git/Edison/pullrequest/46873"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dev.azure.com/heartlandschools/MCS/_git/MCSTechWeb/pullrequest/46373" TargetMode="External"/><Relationship Id="rId2" Type="http://schemas.openxmlformats.org/officeDocument/2006/relationships/hyperlink" Target="https://dev.azure.com/heartlandschools/MCS/_git/MySchoolApps/pullrequest/46014" TargetMode="External"/><Relationship Id="rId1" Type="http://schemas.openxmlformats.org/officeDocument/2006/relationships/hyperlink" Target="https://dev.azure.com/heartlandschools/MCS/_git/Edison/pullrequest/45228" TargetMode="External"/><Relationship Id="rId5" Type="http://schemas.openxmlformats.org/officeDocument/2006/relationships/table" Target="../tables/table10.xml"/><Relationship Id="rId4" Type="http://schemas.openxmlformats.org/officeDocument/2006/relationships/hyperlink" Target="https://dev.azure.com/heartlandschools/MCS/_git/Edison/pullrequest/46577?path=%2FForms%2FFormMaintItem.Designer.cs&amp;_a=files"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dev.azure.com/heartlandschools/MCS/_git/MySchoolApps/pullrequest/46014" TargetMode="External"/><Relationship Id="rId2" Type="http://schemas.openxmlformats.org/officeDocument/2006/relationships/hyperlink" Target="https://dev.azure.com/heartlandschools/MCS/_git/Edison/pullrequest/45228" TargetMode="External"/><Relationship Id="rId1" Type="http://schemas.openxmlformats.org/officeDocument/2006/relationships/hyperlink" Target="https://dev.azure.com/heartlandschools/MCS/_git/Nebulizer/pullrequest/44723" TargetMode="External"/><Relationship Id="rId6" Type="http://schemas.openxmlformats.org/officeDocument/2006/relationships/table" Target="../tables/table11.xml"/><Relationship Id="rId5" Type="http://schemas.openxmlformats.org/officeDocument/2006/relationships/hyperlink" Target="https://dev.azure.com/heartlandschools/MCS/_git/Newton/pullrequest/46071" TargetMode="External"/><Relationship Id="rId4" Type="http://schemas.openxmlformats.org/officeDocument/2006/relationships/hyperlink" Target="https://dev.azure.com/heartlandschools/MCS/_git/Newton/pullrequest/46087" TargetMode="External"/></Relationships>
</file>

<file path=xl/worksheets/_rels/sheet2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hyperlink" Target="https://dev.azure.com/heartlandschools/MCS/_git/Edison/pullrequest/45228" TargetMode="External"/><Relationship Id="rId1" Type="http://schemas.openxmlformats.org/officeDocument/2006/relationships/hyperlink" Target="https://dev.azure.com/heartlandschools/MCS/_git/Nebulizer/pullrequest/44723"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dev.azure.com/heartlandschools/MCS/_git/Edison/pullrequest/45228" TargetMode="External"/><Relationship Id="rId2" Type="http://schemas.openxmlformats.org/officeDocument/2006/relationships/hyperlink" Target="https://dev.azure.com/heartlandschools/MCS/_git/Edison/pullrequest/44956" TargetMode="External"/><Relationship Id="rId1" Type="http://schemas.openxmlformats.org/officeDocument/2006/relationships/hyperlink" Target="https://dev.azure.com/heartlandschools/MCS/_git/Nebulizer/pullrequest/44723" TargetMode="External"/><Relationship Id="rId5" Type="http://schemas.openxmlformats.org/officeDocument/2006/relationships/table" Target="../tables/table13.xml"/><Relationship Id="rId4" Type="http://schemas.openxmlformats.org/officeDocument/2006/relationships/hyperlink" Target="https://dev.azure.com/heartlandschools/MCS/_git/Newton/pullrequest/45510"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dev.azure.com/heartlandschools/MCS/_git/Edison/pullrequest/45228" TargetMode="External"/><Relationship Id="rId2" Type="http://schemas.openxmlformats.org/officeDocument/2006/relationships/hyperlink" Target="https://dev.azure.com/heartlandschools/MCS/_git/Edison/pullrequest/44956" TargetMode="External"/><Relationship Id="rId1" Type="http://schemas.openxmlformats.org/officeDocument/2006/relationships/hyperlink" Target="https://dev.azure.com/heartlandschools/MCS/_git/Nebulizer/pullrequest/44723" TargetMode="External"/><Relationship Id="rId5" Type="http://schemas.openxmlformats.org/officeDocument/2006/relationships/table" Target="../tables/table14.xml"/><Relationship Id="rId4" Type="http://schemas.openxmlformats.org/officeDocument/2006/relationships/hyperlink" Target="https://dev.azure.com/heartlandschools/MCS/_git/Edison/pullrequest/45268"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dev.azure.com/heartlandschools/MCS/_git/Edison/pullrequest/44956" TargetMode="External"/><Relationship Id="rId2" Type="http://schemas.openxmlformats.org/officeDocument/2006/relationships/hyperlink" Target="https://dev.azure.com/heartlandschools/MCS/_git/Edison/pullrequest/44947" TargetMode="External"/><Relationship Id="rId1" Type="http://schemas.openxmlformats.org/officeDocument/2006/relationships/hyperlink" Target="https://dev.azure.com/heartlandschools/MCS/_git/Nebulizer/pullrequest/44723" TargetMode="External"/><Relationship Id="rId5" Type="http://schemas.openxmlformats.org/officeDocument/2006/relationships/table" Target="../tables/table15.xml"/><Relationship Id="rId4" Type="http://schemas.openxmlformats.org/officeDocument/2006/relationships/hyperlink" Target="https://dev.azure.com/heartlandschools/MCS/_git/Edison/pullrequest/44947" TargetMode="External"/></Relationships>
</file>

<file path=xl/worksheets/_rels/sheet34.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hyperlink" Target="https://dev.azure.com/heartlandschools/MCS/_git/Nebulizer/pullrequest/44723"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dev.azure.com/heartlandschools/MCS/_git/Newton/pullrequest/44482" TargetMode="External"/><Relationship Id="rId2" Type="http://schemas.openxmlformats.org/officeDocument/2006/relationships/hyperlink" Target="https://dev.azure.com/heartlandschools/MCS/_git/Edison/pullrequest/43356" TargetMode="External"/><Relationship Id="rId1" Type="http://schemas.openxmlformats.org/officeDocument/2006/relationships/hyperlink" Target="https://dev.azure.com/heartlandschools/MCS/_git/Edison/pullrequest/44295?_a=commits&amp;path=%2FExternalPlugins%2FReportDesigner%2FReportDesigner.csproj" TargetMode="External"/><Relationship Id="rId5" Type="http://schemas.openxmlformats.org/officeDocument/2006/relationships/table" Target="../tables/table17.xml"/><Relationship Id="rId4" Type="http://schemas.openxmlformats.org/officeDocument/2006/relationships/hyperlink" Target="https://dev.azure.com/heartlandschools/MCS/_git/Edison/pullrequest/44350"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https://dev.azure.com/heartlandschools/MCS/_git/Edison/pullrequest/43356" TargetMode="External"/><Relationship Id="rId2" Type="http://schemas.openxmlformats.org/officeDocument/2006/relationships/hyperlink" Target="https://dev.azure.com/heartlandschools/MCS/_git/Datacenter/pullrequest/43923" TargetMode="External"/><Relationship Id="rId1" Type="http://schemas.openxmlformats.org/officeDocument/2006/relationships/hyperlink" Target="https://dev.azure.com/heartlandschools/MCS/_git/Edison/pullrequest/43914" TargetMode="External"/><Relationship Id="rId4" Type="http://schemas.openxmlformats.org/officeDocument/2006/relationships/table" Target="../tables/table18.xml"/></Relationships>
</file>

<file path=xl/worksheets/_rels/sheet40.xml.rels><?xml version="1.0" encoding="UTF-8" standalone="yes"?>
<Relationships xmlns="http://schemas.openxmlformats.org/package/2006/relationships"><Relationship Id="rId3" Type="http://schemas.openxmlformats.org/officeDocument/2006/relationships/hyperlink" Target="https://dev.azure.com/heartlandschools/MCS/_git/Datacenter/pullrequest/43923" TargetMode="External"/><Relationship Id="rId2" Type="http://schemas.openxmlformats.org/officeDocument/2006/relationships/hyperlink" Target="https://dev.azure.com/heartlandschools/MCS/_git/Newton/pullrequest/43822" TargetMode="External"/><Relationship Id="rId1" Type="http://schemas.openxmlformats.org/officeDocument/2006/relationships/hyperlink" Target="https://dev.azure.com/heartlandschools/MCS/_git/Edison/pullrequest/43914" TargetMode="External"/><Relationship Id="rId6" Type="http://schemas.openxmlformats.org/officeDocument/2006/relationships/table" Target="../tables/table19.xml"/><Relationship Id="rId5" Type="http://schemas.openxmlformats.org/officeDocument/2006/relationships/hyperlink" Target="https://dev.azure.com/heartlandschools/MCS/_git/Edison/pullrequest/43689" TargetMode="External"/><Relationship Id="rId4" Type="http://schemas.openxmlformats.org/officeDocument/2006/relationships/hyperlink" Target="https://dev.azure.com/heartlandschools/MCS/_git/Edison/pullrequest/43356"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dev.azure.com/heartlandschools/MCS/_git/Nebulizer/pullrequest/43662" TargetMode="External"/><Relationship Id="rId2" Type="http://schemas.openxmlformats.org/officeDocument/2006/relationships/hyperlink" Target="https://dev.azure.com/heartlandschools/MCS/_git/Edison/pullrequest/43689" TargetMode="External"/><Relationship Id="rId1" Type="http://schemas.openxmlformats.org/officeDocument/2006/relationships/hyperlink" Target="https://dev.azure.com/heartlandschools/MCS/_git/Edison/pullrequest/43356" TargetMode="External"/><Relationship Id="rId5" Type="http://schemas.openxmlformats.org/officeDocument/2006/relationships/table" Target="../tables/table20.xml"/><Relationship Id="rId4" Type="http://schemas.openxmlformats.org/officeDocument/2006/relationships/hyperlink" Target="https://dev.azure.com/heartlandschools/MCS/_git/Newton/pullrequest/43508"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heartlandschools.visualstudio.com/MCS/_git/Edison/pullrequest/43311" TargetMode="External"/><Relationship Id="rId2" Type="http://schemas.openxmlformats.org/officeDocument/2006/relationships/hyperlink" Target="https://dev.azure.com/heartlandschools/MCS/_git/Edison/pullrequest/43285" TargetMode="External"/><Relationship Id="rId1" Type="http://schemas.openxmlformats.org/officeDocument/2006/relationships/hyperlink" Target="https://dev.azure.com/heartlandschools/MCS/_git/Edison/pullrequest/42977" TargetMode="External"/><Relationship Id="rId5" Type="http://schemas.openxmlformats.org/officeDocument/2006/relationships/table" Target="../tables/table21.xml"/><Relationship Id="rId4" Type="http://schemas.openxmlformats.org/officeDocument/2006/relationships/hyperlink" Target="https://dev.azure.com/heartlandschools/MCS/_git/Edison/pullrequest/43356"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https://dev.azure.com/heartlandschools/MCS/_git/Newton/pullrequest/42735" TargetMode="External"/><Relationship Id="rId2" Type="http://schemas.openxmlformats.org/officeDocument/2006/relationships/hyperlink" Target="https://dev.azure.com/heartlandschools/MCS/_git/Edison/pullrequest/42494" TargetMode="External"/><Relationship Id="rId1" Type="http://schemas.openxmlformats.org/officeDocument/2006/relationships/hyperlink" Target="https://dev.azure.com/heartlandschools/MCS/_git/Edison/pullrequest/42977" TargetMode="External"/><Relationship Id="rId4" Type="http://schemas.openxmlformats.org/officeDocument/2006/relationships/table" Target="../tables/table22.xml"/></Relationships>
</file>

<file path=xl/worksheets/_rels/sheet48.xml.rels><?xml version="1.0" encoding="UTF-8" standalone="yes"?>
<Relationships xmlns="http://schemas.openxmlformats.org/package/2006/relationships"><Relationship Id="rId3" Type="http://schemas.openxmlformats.org/officeDocument/2006/relationships/hyperlink" Target="https://dev.azure.com/heartlandschools/MCS/_git/Newton/pullrequest/42925" TargetMode="External"/><Relationship Id="rId2" Type="http://schemas.openxmlformats.org/officeDocument/2006/relationships/hyperlink" Target="https://dev.azure.com/heartlandschools/MCS/_git/Newton/pullrequest/42735" TargetMode="External"/><Relationship Id="rId1" Type="http://schemas.openxmlformats.org/officeDocument/2006/relationships/hyperlink" Target="https://dev.azure.com/heartlandschools/MCS/_git/Edison/pullrequest/42899" TargetMode="External"/><Relationship Id="rId5" Type="http://schemas.openxmlformats.org/officeDocument/2006/relationships/table" Target="../tables/table23.xml"/><Relationship Id="rId4" Type="http://schemas.openxmlformats.org/officeDocument/2006/relationships/hyperlink" Target="https://dev.azure.com/heartlandschools/MCS/_git/Edison/pullrequest/42494"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s://dev.azure.com/heartlandschools/MCS/_git/Newton/pullrequest/42524" TargetMode="External"/><Relationship Id="rId2" Type="http://schemas.openxmlformats.org/officeDocument/2006/relationships/hyperlink" Target="https://dev.azure.com/heartlandschools/MCS/_git/Edison/pullrequest/42423" TargetMode="External"/><Relationship Id="rId1" Type="http://schemas.openxmlformats.org/officeDocument/2006/relationships/hyperlink" Target="https://dev.azure.com/heartlandschools/MCS/_git/Edison/pullrequest/42494" TargetMode="External"/><Relationship Id="rId4" Type="http://schemas.openxmlformats.org/officeDocument/2006/relationships/table" Target="../tables/table24.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54.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hyperlink" Target="https://dev.azure.com/heartlandschools/MCS/_git/Edison/pullrequest/42014" TargetMode="External"/><Relationship Id="rId1" Type="http://schemas.openxmlformats.org/officeDocument/2006/relationships/hyperlink" Target="https://dev.azure.com/heartlandschools/MCS/_git/Edison/pullrequest/41818"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https://dev.azure.com/heartlandschools/MCS/_git/Edison/pullrequest/41818" TargetMode="External"/><Relationship Id="rId2" Type="http://schemas.openxmlformats.org/officeDocument/2006/relationships/hyperlink" Target="https://dev.azure.com/heartlandschools/MCS/_git/Edison/pullrequest/41615" TargetMode="External"/><Relationship Id="rId1" Type="http://schemas.openxmlformats.org/officeDocument/2006/relationships/hyperlink" Target="https://dev.azure.com/heartlandschools/MCS/_git/MySchoolApps/pullrequest/41724" TargetMode="External"/><Relationship Id="rId4" Type="http://schemas.openxmlformats.org/officeDocument/2006/relationships/table" Target="../tables/table27.xml"/></Relationships>
</file>

<file path=xl/worksheets/_rels/sheet58.xml.rels><?xml version="1.0" encoding="UTF-8" standalone="yes"?>
<Relationships xmlns="http://schemas.openxmlformats.org/package/2006/relationships"><Relationship Id="rId3" Type="http://schemas.openxmlformats.org/officeDocument/2006/relationships/hyperlink" Target="https://dev.azure.com/heartlandschools/MCS/_git/MySchoolApps/pullrequest/41631" TargetMode="External"/><Relationship Id="rId2" Type="http://schemas.openxmlformats.org/officeDocument/2006/relationships/hyperlink" Target="https://dev.azure.com/heartlandschools/MCS/_git/Newton/pullrequest/41326/" TargetMode="External"/><Relationship Id="rId1" Type="http://schemas.openxmlformats.org/officeDocument/2006/relationships/hyperlink" Target="https://dev.azure.com/heartlandschools/MCS/_git/MySchoolApps/pullrequest/41522" TargetMode="External"/><Relationship Id="rId6" Type="http://schemas.openxmlformats.org/officeDocument/2006/relationships/table" Target="../tables/table28.xml"/><Relationship Id="rId5" Type="http://schemas.openxmlformats.org/officeDocument/2006/relationships/hyperlink" Target="https://dev.azure.com/heartlandschools/MCS/_git/MCSApplicationServer/pullrequest/41173" TargetMode="External"/><Relationship Id="rId4" Type="http://schemas.openxmlformats.org/officeDocument/2006/relationships/hyperlink" Target="https://dev.azure.com/heartlandschools/MCS/_git/Edison/pullrequest/41615"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https://dev.azure.com/heartlandschools/MCS/_git/Newton/pullrequest/41326" TargetMode="External"/><Relationship Id="rId13" Type="http://schemas.openxmlformats.org/officeDocument/2006/relationships/table" Target="../tables/table29.xml"/><Relationship Id="rId3" Type="http://schemas.openxmlformats.org/officeDocument/2006/relationships/hyperlink" Target="https://dev.azure.com/heartlandschools/MCS/_git/MySchoolApps/pullrequest/41306" TargetMode="External"/><Relationship Id="rId7" Type="http://schemas.openxmlformats.org/officeDocument/2006/relationships/hyperlink" Target="https://dev.azure.com/heartlandschools/MCS/_git/MCSLib/pullrequest/40432" TargetMode="External"/><Relationship Id="rId12" Type="http://schemas.openxmlformats.org/officeDocument/2006/relationships/hyperlink" Target="https://dev.azure.com/heartlandschools/MCS/_git/MCSApplicationServer/pullrequest/41173" TargetMode="External"/><Relationship Id="rId2" Type="http://schemas.openxmlformats.org/officeDocument/2006/relationships/hyperlink" Target="https://dev.azure.com/heartlandschools/MCS/_git/MySchoolApps/pullrequest/41261" TargetMode="External"/><Relationship Id="rId1" Type="http://schemas.openxmlformats.org/officeDocument/2006/relationships/hyperlink" Target="https://dev.azure.com/heartlandschools/MCS/_git/MySchoolApps/pullrequest/41261" TargetMode="External"/><Relationship Id="rId6" Type="http://schemas.openxmlformats.org/officeDocument/2006/relationships/hyperlink" Target="https://dev.azure.com/heartlandschools/MCS/_git/Edison/pullrequest/41196" TargetMode="External"/><Relationship Id="rId11" Type="http://schemas.openxmlformats.org/officeDocument/2006/relationships/hyperlink" Target="https://dev.azure.com/heartlandschools/MCS/_git/MCSApplicationServer/pullrequest/41173" TargetMode="External"/><Relationship Id="rId5" Type="http://schemas.openxmlformats.org/officeDocument/2006/relationships/hyperlink" Target="https://dev.azure.com/heartlandschools/MCS/_git/MySchoolApps/pullrequest/41392" TargetMode="External"/><Relationship Id="rId10" Type="http://schemas.openxmlformats.org/officeDocument/2006/relationships/hyperlink" Target="https://dev.azure.com/heartlandschools/MCS/_git/MCSApplicationServer/pullrequest/41173" TargetMode="External"/><Relationship Id="rId4" Type="http://schemas.openxmlformats.org/officeDocument/2006/relationships/hyperlink" Target="https://dev.azure.com/heartlandschools/MCS/_git/MySchoolApps/pullrequest/41306" TargetMode="External"/><Relationship Id="rId9" Type="http://schemas.openxmlformats.org/officeDocument/2006/relationships/hyperlink" Target="https://dev.azure.com/heartlandschools/MCS/_git/Edison/pullrequest/41244"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https://dev.azure.com/heartlandschools/MCS/_git/MCSLib/pullrequest/40432" TargetMode="External"/><Relationship Id="rId3" Type="http://schemas.openxmlformats.org/officeDocument/2006/relationships/hyperlink" Target="https://dev.azure.com/heartlandschools/MCS/_git/MCSApplicationServer/pullrequest/41173" TargetMode="External"/><Relationship Id="rId7" Type="http://schemas.openxmlformats.org/officeDocument/2006/relationships/hyperlink" Target="https://dev.azure.com/heartlandschools/MCS/_git/Edison/pullrequest/41196" TargetMode="External"/><Relationship Id="rId2" Type="http://schemas.openxmlformats.org/officeDocument/2006/relationships/hyperlink" Target="https://dev.azure.com/heartlandschools/MCS/_git/MySchoolApps/pullrequest/41141" TargetMode="External"/><Relationship Id="rId1" Type="http://schemas.openxmlformats.org/officeDocument/2006/relationships/hyperlink" Target="https://dev.azure.com/heartlandschools/MCS/_git/MySchoolApps/pullrequest/41072" TargetMode="External"/><Relationship Id="rId6" Type="http://schemas.openxmlformats.org/officeDocument/2006/relationships/hyperlink" Target="https://dev.azure.com/heartlandschools/MCS/_git/MySchoolApps/pullrequest/41191" TargetMode="External"/><Relationship Id="rId5" Type="http://schemas.openxmlformats.org/officeDocument/2006/relationships/hyperlink" Target="https://dev.azure.com/heartlandschools/MCS/_git/MCSApplicationServer/pullrequest/41173" TargetMode="External"/><Relationship Id="rId10" Type="http://schemas.openxmlformats.org/officeDocument/2006/relationships/table" Target="../tables/table30.xml"/><Relationship Id="rId4" Type="http://schemas.openxmlformats.org/officeDocument/2006/relationships/hyperlink" Target="https://dev.azure.com/heartlandschools/MCS/_git/MCSApplicationServer/pullrequest/41173" TargetMode="External"/><Relationship Id="rId9" Type="http://schemas.openxmlformats.org/officeDocument/2006/relationships/hyperlink" Target="https://dev.azure.com/heartlandschools/MCS/_git/Edison/pullrequest/41244" TargetMode="External"/></Relationships>
</file>

<file path=xl/worksheets/_rels/sheet64.xml.rels><?xml version="1.0" encoding="UTF-8" standalone="yes"?>
<Relationships xmlns="http://schemas.openxmlformats.org/package/2006/relationships"><Relationship Id="rId3" Type="http://schemas.openxmlformats.org/officeDocument/2006/relationships/hyperlink" Target="https://dev.azure.com/heartlandschools/MCS/_git/MySchoolApps/pullrequest/40879" TargetMode="External"/><Relationship Id="rId2" Type="http://schemas.openxmlformats.org/officeDocument/2006/relationships/hyperlink" Target="https://dev.azure.com/heartlandschools/MCS/_git/MySchoolApps/pullrequest/40747" TargetMode="External"/><Relationship Id="rId1" Type="http://schemas.openxmlformats.org/officeDocument/2006/relationships/hyperlink" Target="https://docs.google.com/spreadsheets/d/1ZKzwseHgtzP5o5iA1lSu_zehVAY2B_lA-sDGi_n7Bjw/edit?gid=417185395" TargetMode="External"/><Relationship Id="rId6" Type="http://schemas.openxmlformats.org/officeDocument/2006/relationships/table" Target="../tables/table31.xml"/><Relationship Id="rId5" Type="http://schemas.openxmlformats.org/officeDocument/2006/relationships/hyperlink" Target="https://dev.azure.com/heartlandschools/MCS/_git/Edison/pullrequest/40776" TargetMode="External"/><Relationship Id="rId4" Type="http://schemas.openxmlformats.org/officeDocument/2006/relationships/hyperlink" Target="https://dev.azure.com/heartlandschools/MCS/_git/MCSLib/pullrequest/40432"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https://docs.google.com/document/d/1KgLHRcyRIj557rWMT7m1NoD-x2BN22lEc0P_nbZwsNA/edit?usp=sharing" TargetMode="External"/><Relationship Id="rId2" Type="http://schemas.openxmlformats.org/officeDocument/2006/relationships/hyperlink" Target="https://dev.azure.com/heartlandschools/MCS/_git/Edison/pullrequest/40677" TargetMode="External"/><Relationship Id="rId1" Type="http://schemas.openxmlformats.org/officeDocument/2006/relationships/hyperlink" Target="https://dev.azure.com/heartlandschools/MCS/_git/MCSLib/pullrequest/40432" TargetMode="External"/><Relationship Id="rId5" Type="http://schemas.openxmlformats.org/officeDocument/2006/relationships/table" Target="../tables/table32.xml"/><Relationship Id="rId4" Type="http://schemas.openxmlformats.org/officeDocument/2006/relationships/hyperlink" Target="https://dev.azure.com/heartlandschools/MCS/_git/Edison/pullrequest/40776" TargetMode="External"/></Relationships>
</file>

<file path=xl/worksheets/_rels/sheet68.xml.rels><?xml version="1.0" encoding="UTF-8" standalone="yes"?>
<Relationships xmlns="http://schemas.openxmlformats.org/package/2006/relationships"><Relationship Id="rId3" Type="http://schemas.openxmlformats.org/officeDocument/2006/relationships/hyperlink" Target="https://dev.azure.com/heartlandschools/MCS/_git/MCSLib/pullrequest/40432" TargetMode="External"/><Relationship Id="rId2" Type="http://schemas.openxmlformats.org/officeDocument/2006/relationships/hyperlink" Target="https://dev.azure.com/heartlandschools/MCS/_git/Newton/pullrequest/40261" TargetMode="External"/><Relationship Id="rId1" Type="http://schemas.openxmlformats.org/officeDocument/2006/relationships/hyperlink" Target="https://dev.azure.com/heartlandschools/MCS/_git/Newton/pullrequest/40505?_a=files" TargetMode="External"/><Relationship Id="rId4" Type="http://schemas.openxmlformats.org/officeDocument/2006/relationships/table" Target="../tables/table33.xml"/></Relationships>
</file>

<file path=xl/worksheets/_rels/sheet70.xml.rels><?xml version="1.0" encoding="UTF-8" standalone="yes"?>
<Relationships xmlns="http://schemas.openxmlformats.org/package/2006/relationships"><Relationship Id="rId3" Type="http://schemas.openxmlformats.org/officeDocument/2006/relationships/hyperlink" Target="https://dev.azure.com/heartlandschools/MCS/_git/Newton/pullrequest/40261" TargetMode="External"/><Relationship Id="rId2" Type="http://schemas.openxmlformats.org/officeDocument/2006/relationships/hyperlink" Target="https://dev.azure.com/heartlandschools/MCS/_git/Newton/pullrequest/39972" TargetMode="External"/><Relationship Id="rId1" Type="http://schemas.openxmlformats.org/officeDocument/2006/relationships/hyperlink" Target="https://dev.azure.com/heartlandschools/MCS/_git/Edison/pullrequest/40162" TargetMode="External"/><Relationship Id="rId5" Type="http://schemas.openxmlformats.org/officeDocument/2006/relationships/table" Target="../tables/table34.xml"/><Relationship Id="rId4" Type="http://schemas.openxmlformats.org/officeDocument/2006/relationships/hyperlink" Target="https://dev.azure.com/heartlandschools/MCS/_git/Edison/pullrequest/40162"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https://dev.azure.com/heartlandschools/MCS/_git/Edison/pullrequest/40162" TargetMode="External"/><Relationship Id="rId2" Type="http://schemas.openxmlformats.org/officeDocument/2006/relationships/hyperlink" Target="https://dev.azure.com/heartlandschools/MCS/_git/Newton/pullrequest/39981" TargetMode="External"/><Relationship Id="rId1" Type="http://schemas.openxmlformats.org/officeDocument/2006/relationships/hyperlink" Target="https://dev.azure.com/heartlandschools/MCS/_git/Newton/pullrequest/39972" TargetMode="External"/><Relationship Id="rId4" Type="http://schemas.openxmlformats.org/officeDocument/2006/relationships/table" Target="../tables/table35.xml"/></Relationships>
</file>

<file path=xl/worksheets/_rels/sheet73.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hyperlink" Target="https://dev.azure.com/heartlandschools/MCS/_git/Newton/pullrequest/39981" TargetMode="External"/><Relationship Id="rId1" Type="http://schemas.openxmlformats.org/officeDocument/2006/relationships/hyperlink" Target="https://dev.azure.com/heartlandschools/MCS/_git/Newton/pullrequest/39972" TargetMode="External"/></Relationships>
</file>

<file path=xl/worksheets/_rels/sheet75.xml.rels><?xml version="1.0" encoding="UTF-8" standalone="yes"?>
<Relationships xmlns="http://schemas.openxmlformats.org/package/2006/relationships"><Relationship Id="rId3" Type="http://schemas.openxmlformats.org/officeDocument/2006/relationships/hyperlink" Target="https://dev.azure.com/heartlandschools/MCS/_git/Newton/pullrequest/39972" TargetMode="External"/><Relationship Id="rId2" Type="http://schemas.openxmlformats.org/officeDocument/2006/relationships/hyperlink" Target="https://dev.azure.com/heartlandschools/MCS/_git/Newton/pullrequest/39876" TargetMode="External"/><Relationship Id="rId1" Type="http://schemas.openxmlformats.org/officeDocument/2006/relationships/hyperlink" Target="https://dev.azure.com/heartlandschools/MCS/_git/Newton/pullrequest/39851" TargetMode="External"/><Relationship Id="rId5" Type="http://schemas.openxmlformats.org/officeDocument/2006/relationships/table" Target="../tables/table37.xml"/><Relationship Id="rId4" Type="http://schemas.openxmlformats.org/officeDocument/2006/relationships/hyperlink" Target="https://dev.azure.com/heartlandschools/MCS/_git/Newton/pullrequest/39981" TargetMode="External"/></Relationships>
</file>

<file path=xl/worksheets/_rels/sheet77.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hyperlink" Target="https://dev.azure.com/heartlandschools/MCS/_git/Edison/pullrequest/39826" TargetMode="External"/></Relationships>
</file>

<file path=xl/worksheets/_rels/sheet79.xml.rels><?xml version="1.0" encoding="UTF-8" standalone="yes"?>
<Relationships xmlns="http://schemas.openxmlformats.org/package/2006/relationships"><Relationship Id="rId3" Type="http://schemas.openxmlformats.org/officeDocument/2006/relationships/hyperlink" Target="https://docs.google.com/spreadsheets/d/1LROUDZt5RLbRoQ5DnzXjYsuGFabWV995LYdVKNEV2GU/edit?gid=634878953" TargetMode="External"/><Relationship Id="rId2" Type="http://schemas.openxmlformats.org/officeDocument/2006/relationships/hyperlink" Target="https://dev.azure.com/heartlandschools/MCS/_git/Edison/pullrequest/39588" TargetMode="External"/><Relationship Id="rId1" Type="http://schemas.openxmlformats.org/officeDocument/2006/relationships/hyperlink" Target="https://dev.azure.com/heartlandschools/MCS/_git/Newton/pullrequest/39622" TargetMode="External"/></Relationships>
</file>

<file path=xl/worksheets/_rels/sheet81.xml.rels><?xml version="1.0" encoding="UTF-8" standalone="yes"?>
<Relationships xmlns="http://schemas.openxmlformats.org/package/2006/relationships"><Relationship Id="rId3" Type="http://schemas.openxmlformats.org/officeDocument/2006/relationships/hyperlink" Target="https://dev.azure.com/heartlandschools/MCS/_git/Edison/pullrequest/39401" TargetMode="External"/><Relationship Id="rId2" Type="http://schemas.openxmlformats.org/officeDocument/2006/relationships/hyperlink" Target="https://heartlandschools.visualstudio.com/MCS/_git/Edison/pullrequest/39386" TargetMode="External"/><Relationship Id="rId1" Type="http://schemas.openxmlformats.org/officeDocument/2006/relationships/hyperlink" Target="https://dev.azure.com/heartlandschools/MCS/_git/Edison/pullrequest/39277" TargetMode="External"/></Relationships>
</file>

<file path=xl/worksheets/_rels/sheet83.xml.rels><?xml version="1.0" encoding="UTF-8" standalone="yes"?>
<Relationships xmlns="http://schemas.openxmlformats.org/package/2006/relationships"><Relationship Id="rId3" Type="http://schemas.openxmlformats.org/officeDocument/2006/relationships/hyperlink" Target="https://dev.azure.com/heartlandschools/MCS/_git/Newton/pullrequest/39250" TargetMode="External"/><Relationship Id="rId2" Type="http://schemas.openxmlformats.org/officeDocument/2006/relationships/hyperlink" Target="https://dev.azure.com/heartlandschools/MCS/_git/Edison/pullrequest/39219" TargetMode="External"/><Relationship Id="rId1" Type="http://schemas.openxmlformats.org/officeDocument/2006/relationships/hyperlink" Target="https://dev.azure.com/heartlandschools/MCS/_git/Newton/pullrequest/38968" TargetMode="External"/><Relationship Id="rId4" Type="http://schemas.openxmlformats.org/officeDocument/2006/relationships/hyperlink" Target="https://dev.azure.com/heartlandschools/MCS/_git/Edison/pullrequest/39277" TargetMode="External"/></Relationships>
</file>

<file path=xl/worksheets/_rels/sheet86.xml.rels><?xml version="1.0" encoding="UTF-8" standalone="yes"?>
<Relationships xmlns="http://schemas.openxmlformats.org/package/2006/relationships"><Relationship Id="rId3" Type="http://schemas.openxmlformats.org/officeDocument/2006/relationships/hyperlink" Target="https://dev.azure.com/heartlandschools/MCS/_git/Edison/pullrequest/38950" TargetMode="External"/><Relationship Id="rId2" Type="http://schemas.openxmlformats.org/officeDocument/2006/relationships/hyperlink" Target="https://dev.azure.com/heartlandschools/MCS/_git/Newton/pullrequest/38842" TargetMode="External"/><Relationship Id="rId1" Type="http://schemas.openxmlformats.org/officeDocument/2006/relationships/hyperlink" Target="https://dev.azure.com/heartlandschools/MCS/_git/Newton/pullrequest/38968" TargetMode="External"/><Relationship Id="rId6" Type="http://schemas.openxmlformats.org/officeDocument/2006/relationships/hyperlink" Target="https://dev.azure.com/heartlandschools/MCS/_git/Edison/pullrequest/39063" TargetMode="External"/><Relationship Id="rId5" Type="http://schemas.openxmlformats.org/officeDocument/2006/relationships/hyperlink" Target="https://dev.azure.com/heartlandschools/MCS/_git/Edison/pullrequest/39012" TargetMode="External"/><Relationship Id="rId4" Type="http://schemas.openxmlformats.org/officeDocument/2006/relationships/hyperlink" Target="https://dev.azure.com/heartlandschools/MCS/_git/Newton/pullrequest/38842" TargetMode="External"/></Relationships>
</file>

<file path=xl/worksheets/_rels/sheet88.xml.rels><?xml version="1.0" encoding="UTF-8" standalone="yes"?>
<Relationships xmlns="http://schemas.openxmlformats.org/package/2006/relationships"><Relationship Id="rId2" Type="http://schemas.openxmlformats.org/officeDocument/2006/relationships/hyperlink" Target="https://dev.azure.com/heartlandschools/MCS/_git/Newton/pullrequest/38777" TargetMode="External"/><Relationship Id="rId1" Type="http://schemas.openxmlformats.org/officeDocument/2006/relationships/hyperlink" Target="https://dev.azure.com/heartlandschools/MCS/_git/Edison/pullrequest/38741" TargetMode="External"/></Relationships>
</file>

<file path=xl/worksheets/_rels/sheet90.xml.rels><?xml version="1.0" encoding="UTF-8" standalone="yes"?>
<Relationships xmlns="http://schemas.openxmlformats.org/package/2006/relationships"><Relationship Id="rId2" Type="http://schemas.openxmlformats.org/officeDocument/2006/relationships/hyperlink" Target="https://dev.azure.com/heartlandschools/MCS/_git/MCSTechWeb/pullrequest/38663" TargetMode="External"/><Relationship Id="rId1" Type="http://schemas.openxmlformats.org/officeDocument/2006/relationships/hyperlink" Target="https://dev.azure.com/heartlandschools/MCS/_git/MSAClient/pullrequest/386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92FB6-22CC-4536-A726-17842AFB12CE}">
  <dimension ref="A1:BJ45"/>
  <sheetViews>
    <sheetView workbookViewId="0">
      <pane ySplit="2" topLeftCell="A44" activePane="bottomLeft" state="frozen"/>
      <selection pane="bottomLeft" activeCell="V44" sqref="V44"/>
    </sheetView>
  </sheetViews>
  <sheetFormatPr defaultRowHeight="12.75"/>
  <cols>
    <col min="1" max="1" width="17.85546875" customWidth="1"/>
    <col min="2" max="2" width="19" style="63" customWidth="1"/>
    <col min="3" max="3" width="19.140625" style="63" customWidth="1"/>
    <col min="4" max="4" width="35.7109375" style="63" customWidth="1"/>
    <col min="5" max="5" width="9.140625" style="99"/>
    <col min="6" max="6" width="25" style="99" customWidth="1"/>
    <col min="7" max="9" width="23.85546875" style="99" customWidth="1"/>
    <col min="10" max="10" width="35.85546875" customWidth="1"/>
    <col min="11" max="11" width="57.85546875" customWidth="1"/>
    <col min="12" max="12" width="40.85546875" customWidth="1"/>
    <col min="13" max="13" width="13.28515625" customWidth="1"/>
    <col min="14" max="14" width="12.7109375" customWidth="1"/>
    <col min="15" max="15" width="16.140625" customWidth="1"/>
  </cols>
  <sheetData>
    <row r="1" spans="1:62">
      <c r="A1" s="240" t="s">
        <v>0</v>
      </c>
      <c r="B1" s="63" t="str" cm="1">
        <f t="array" aca="1" ref="B1" ca="1">INDEX($B$2:$B$97,MATCH(1,(($D$2:$D$97 &gt;=TODAY())*($C$2:$C$97&lt;=TODAY())),0))</f>
        <v>MCS 26 Sprint 9</v>
      </c>
      <c r="C1" s="450" t="s">
        <v>1</v>
      </c>
      <c r="D1" s="451" t="str">
        <f ca="1">CONCATENATE(B1,"-Status")</f>
        <v>MCS 26 Sprint 9-Status</v>
      </c>
      <c r="E1" s="663" t="s">
        <v>2</v>
      </c>
      <c r="F1" s="664">
        <f ca="1">VLOOKUP($B$1,$B$1:$C$97,2)</f>
        <v>46150</v>
      </c>
      <c r="G1" s="663" t="s">
        <v>3</v>
      </c>
      <c r="H1" s="667">
        <f ca="1">VLOOKUP($B$1,$B$1:$D$97,3)</f>
        <v>46163</v>
      </c>
      <c r="I1" s="314" t="s">
        <v>4</v>
      </c>
      <c r="J1" t="s">
        <v>5</v>
      </c>
      <c r="K1" t="s">
        <v>6</v>
      </c>
      <c r="L1" t="s">
        <v>7</v>
      </c>
      <c r="M1" s="314" t="s">
        <v>8</v>
      </c>
      <c r="N1" s="387" t="s">
        <v>9</v>
      </c>
    </row>
    <row r="2" spans="1:62" s="241" customFormat="1" ht="39.75" customHeight="1">
      <c r="A2" s="241" t="s">
        <v>10</v>
      </c>
      <c r="B2" s="242" t="s">
        <v>11</v>
      </c>
      <c r="C2" s="242" t="s">
        <v>2</v>
      </c>
      <c r="D2" s="242" t="s">
        <v>3</v>
      </c>
      <c r="E2" s="242" t="s">
        <v>12</v>
      </c>
      <c r="F2" s="242" t="s">
        <v>13</v>
      </c>
      <c r="G2" s="243" t="s">
        <v>14</v>
      </c>
      <c r="H2" s="668" t="s">
        <v>15</v>
      </c>
      <c r="I2" s="668" t="s">
        <v>16</v>
      </c>
      <c r="J2" s="244" t="s">
        <v>17</v>
      </c>
      <c r="K2" s="242" t="s">
        <v>18</v>
      </c>
      <c r="L2" s="242" t="s">
        <v>19</v>
      </c>
      <c r="M2" s="245" t="s">
        <v>20</v>
      </c>
      <c r="N2" s="696" t="s">
        <v>21</v>
      </c>
      <c r="O2" s="242" t="s">
        <v>22</v>
      </c>
      <c r="P2" s="242" t="s">
        <v>23</v>
      </c>
    </row>
    <row r="3" spans="1:62" s="241" customFormat="1" ht="69.75" customHeight="1">
      <c r="A3" s="246" t="str">
        <f ca="1">IF(AND($D$1&gt;=C3,$D$1&lt;=D3),"CurrentSprint","NA")</f>
        <v>NA</v>
      </c>
      <c r="B3" s="452" t="s">
        <v>24</v>
      </c>
      <c r="C3" s="247">
        <v>45520</v>
      </c>
      <c r="D3" s="247">
        <v>45533</v>
      </c>
      <c r="E3" s="248">
        <v>3</v>
      </c>
      <c r="F3" s="248">
        <v>3</v>
      </c>
      <c r="G3" s="249" t="s">
        <v>25</v>
      </c>
      <c r="H3" s="249"/>
      <c r="I3" s="669" t="s">
        <v>26</v>
      </c>
      <c r="J3" s="250" t="s">
        <v>27</v>
      </c>
      <c r="K3" s="52" t="s">
        <v>28</v>
      </c>
      <c r="L3" s="52"/>
      <c r="M3" s="251"/>
      <c r="N3" s="697"/>
      <c r="O3" s="354"/>
      <c r="P3" s="658"/>
    </row>
    <row r="4" spans="1:62" s="241" customFormat="1" ht="37.5" customHeight="1">
      <c r="A4" s="246" t="str">
        <f t="shared" ref="A4:A9" ca="1" si="0">IF(AND($D$1&gt;=C4,$D$1&lt;=D4),"CurrentSprint","NA")</f>
        <v>NA</v>
      </c>
      <c r="B4" s="452" t="s">
        <v>29</v>
      </c>
      <c r="C4" s="247">
        <v>45534</v>
      </c>
      <c r="D4" s="247">
        <v>45547</v>
      </c>
      <c r="E4" s="252">
        <v>19</v>
      </c>
      <c r="F4" s="253">
        <v>13</v>
      </c>
      <c r="G4" s="254" t="s">
        <v>30</v>
      </c>
      <c r="H4" s="691"/>
      <c r="I4" s="670" t="s">
        <v>31</v>
      </c>
      <c r="J4" s="255" t="s">
        <v>32</v>
      </c>
      <c r="K4" s="52" t="s">
        <v>28</v>
      </c>
      <c r="L4" s="52"/>
      <c r="M4" s="251"/>
      <c r="N4" s="697"/>
      <c r="O4" s="354"/>
      <c r="P4" s="659"/>
    </row>
    <row r="5" spans="1:62" s="241" customFormat="1" ht="37.5" customHeight="1">
      <c r="A5" s="246" t="str">
        <f t="shared" ca="1" si="0"/>
        <v>NA</v>
      </c>
      <c r="B5" s="452" t="s">
        <v>33</v>
      </c>
      <c r="C5" s="247">
        <v>45548</v>
      </c>
      <c r="D5" s="247">
        <v>45561</v>
      </c>
      <c r="E5" s="252">
        <v>12</v>
      </c>
      <c r="F5" s="253">
        <v>12</v>
      </c>
      <c r="G5" s="256" t="s">
        <v>34</v>
      </c>
      <c r="H5" s="692"/>
      <c r="I5" s="671" t="s">
        <v>35</v>
      </c>
      <c r="J5" s="250" t="s">
        <v>36</v>
      </c>
      <c r="K5" s="52" t="s">
        <v>28</v>
      </c>
      <c r="L5" s="52"/>
      <c r="M5" s="251"/>
      <c r="N5" s="697"/>
      <c r="O5" s="354"/>
      <c r="P5" s="253"/>
    </row>
    <row r="6" spans="1:62" s="241" customFormat="1" ht="64.5" customHeight="1">
      <c r="A6" s="246" t="str">
        <f t="shared" ca="1" si="0"/>
        <v>NA</v>
      </c>
      <c r="B6" s="452" t="s">
        <v>37</v>
      </c>
      <c r="C6" s="247">
        <v>45562</v>
      </c>
      <c r="D6" s="247">
        <v>45575</v>
      </c>
      <c r="E6" s="97">
        <v>18</v>
      </c>
      <c r="F6" s="257">
        <v>18</v>
      </c>
      <c r="G6" s="258" t="s">
        <v>38</v>
      </c>
      <c r="H6" s="258"/>
      <c r="I6" s="672" t="s">
        <v>39</v>
      </c>
      <c r="J6" s="263" t="s">
        <v>40</v>
      </c>
      <c r="K6" s="181" t="s">
        <v>41</v>
      </c>
      <c r="L6" s="181"/>
      <c r="M6" s="264"/>
      <c r="N6" s="698"/>
      <c r="O6" s="354"/>
      <c r="P6" s="660"/>
    </row>
    <row r="7" spans="1:62" s="241" customFormat="1" ht="68.25" customHeight="1">
      <c r="A7" s="246" t="str">
        <f t="shared" ca="1" si="0"/>
        <v>NA</v>
      </c>
      <c r="B7" s="452" t="s">
        <v>42</v>
      </c>
      <c r="C7" s="259">
        <v>45576</v>
      </c>
      <c r="D7" s="259">
        <v>45589</v>
      </c>
      <c r="E7" s="97">
        <v>11</v>
      </c>
      <c r="F7" s="257">
        <v>11</v>
      </c>
      <c r="G7" s="260" t="s">
        <v>43</v>
      </c>
      <c r="H7" s="693"/>
      <c r="I7" s="262" t="s">
        <v>44</v>
      </c>
      <c r="J7" s="251" t="s">
        <v>45</v>
      </c>
      <c r="K7" s="40" t="s">
        <v>46</v>
      </c>
      <c r="L7" s="40"/>
      <c r="M7" s="251"/>
      <c r="N7" s="697"/>
      <c r="O7" s="354"/>
      <c r="P7" s="257"/>
    </row>
    <row r="8" spans="1:62" s="241" customFormat="1" ht="77.25" customHeight="1">
      <c r="A8" s="246" t="str">
        <f ca="1">IF(AND($D$1&gt;=C8,$D$1&lt;=D8),"CurrentSprint","NA")</f>
        <v>NA</v>
      </c>
      <c r="B8" s="452" t="s">
        <v>47</v>
      </c>
      <c r="C8" s="259">
        <v>45590</v>
      </c>
      <c r="D8" s="259">
        <v>45603</v>
      </c>
      <c r="E8" s="97">
        <v>11</v>
      </c>
      <c r="F8" s="257">
        <v>11</v>
      </c>
      <c r="G8" s="260" t="s">
        <v>25</v>
      </c>
      <c r="H8" s="694"/>
      <c r="I8" s="304" t="s">
        <v>48</v>
      </c>
      <c r="J8" s="251" t="s">
        <v>49</v>
      </c>
      <c r="K8" s="39" t="s">
        <v>50</v>
      </c>
      <c r="L8" s="39"/>
      <c r="M8" s="251"/>
      <c r="N8" s="697"/>
      <c r="O8" s="354"/>
      <c r="P8" s="257"/>
    </row>
    <row r="9" spans="1:62" s="241" customFormat="1" ht="107.25">
      <c r="A9" s="246" t="str">
        <f ca="1">IF(AND($D$1&gt;=C9,$D$1&lt;=D9),"CurrentSprint","NA")</f>
        <v>NA</v>
      </c>
      <c r="B9" s="452" t="s">
        <v>51</v>
      </c>
      <c r="C9" s="259">
        <v>45604</v>
      </c>
      <c r="D9" s="259">
        <v>45617</v>
      </c>
      <c r="E9" s="97">
        <v>13</v>
      </c>
      <c r="F9" s="257">
        <v>7</v>
      </c>
      <c r="G9" s="262"/>
      <c r="H9" s="262"/>
      <c r="I9" s="52" t="s">
        <v>52</v>
      </c>
      <c r="J9" s="261" t="s">
        <v>53</v>
      </c>
      <c r="K9" s="52" t="s">
        <v>28</v>
      </c>
      <c r="L9" s="640"/>
      <c r="M9" s="265"/>
      <c r="N9" s="699"/>
      <c r="O9" s="354"/>
      <c r="P9" s="257"/>
    </row>
    <row r="10" spans="1:62" ht="154.5">
      <c r="A10" s="246" t="str">
        <f ca="1">IF(AND($D$1&gt;=C10,$D$1&lt;=D10),"CurrentSprint","NA")</f>
        <v>NA</v>
      </c>
      <c r="B10" s="452" t="s">
        <v>54</v>
      </c>
      <c r="C10" s="259">
        <v>45618</v>
      </c>
      <c r="D10" s="259">
        <v>45636</v>
      </c>
      <c r="E10" s="156" t="s">
        <v>55</v>
      </c>
      <c r="F10" s="257">
        <v>12</v>
      </c>
      <c r="G10" s="262" t="s">
        <v>56</v>
      </c>
      <c r="H10" s="262"/>
      <c r="I10" s="673" t="s">
        <v>57</v>
      </c>
      <c r="J10" s="261" t="s">
        <v>58</v>
      </c>
      <c r="K10" s="147" t="s">
        <v>59</v>
      </c>
      <c r="L10" s="167"/>
      <c r="M10" s="265"/>
      <c r="N10" s="699"/>
      <c r="O10" s="354"/>
      <c r="P10" s="257"/>
    </row>
    <row r="11" spans="1:62" ht="192" customHeight="1">
      <c r="A11" s="246" t="str">
        <f ca="1">IF(AND($D$1&gt;=C11,$D$1&lt;=D11),"CurrentSprint","NA")</f>
        <v>NA</v>
      </c>
      <c r="B11" s="452" t="s">
        <v>60</v>
      </c>
      <c r="C11" s="259">
        <v>45637</v>
      </c>
      <c r="D11" s="259">
        <v>45659</v>
      </c>
      <c r="E11" s="275" t="s">
        <v>61</v>
      </c>
      <c r="F11" s="346">
        <v>12</v>
      </c>
      <c r="G11" s="304" t="s">
        <v>62</v>
      </c>
      <c r="H11" s="304"/>
      <c r="I11" s="309" t="s">
        <v>63</v>
      </c>
      <c r="J11" s="294" t="s">
        <v>64</v>
      </c>
      <c r="K11" s="277" t="s">
        <v>65</v>
      </c>
      <c r="L11" s="641"/>
      <c r="M11" s="347"/>
      <c r="N11" s="700"/>
      <c r="O11" s="39"/>
      <c r="P11" s="346"/>
    </row>
    <row r="12" spans="1:62" ht="88.5" customHeight="1">
      <c r="A12" s="376" t="str">
        <f ca="1">IF(AND($D$1&gt;=C12,$D$1&lt;=D12),"CurrentSprint","NA")</f>
        <v>NA</v>
      </c>
      <c r="B12" s="99" t="s">
        <v>66</v>
      </c>
      <c r="C12" s="377">
        <v>45660</v>
      </c>
      <c r="D12" s="378">
        <v>45673</v>
      </c>
      <c r="E12" s="339" t="s">
        <v>67</v>
      </c>
      <c r="F12" s="379">
        <v>9</v>
      </c>
      <c r="G12" s="379">
        <v>5</v>
      </c>
      <c r="H12" s="379"/>
      <c r="I12" s="181" t="s">
        <v>68</v>
      </c>
      <c r="J12" s="381" t="s">
        <v>69</v>
      </c>
      <c r="K12" s="277" t="s">
        <v>70</v>
      </c>
      <c r="L12" s="277"/>
      <c r="M12" s="46"/>
      <c r="N12" s="210"/>
      <c r="O12" s="39"/>
      <c r="P12" s="379"/>
    </row>
    <row r="13" spans="1:62" ht="83.25" customHeight="1">
      <c r="A13" s="376" t="str">
        <f ca="1">IF(AND($D$1&gt;=C13,$D$1&lt;=D13),"CurrentSprint","NA")</f>
        <v>NA</v>
      </c>
      <c r="B13" s="379" t="s">
        <v>71</v>
      </c>
      <c r="C13" s="412">
        <v>45674</v>
      </c>
      <c r="D13" s="412">
        <v>45687</v>
      </c>
      <c r="E13" s="402">
        <v>9</v>
      </c>
      <c r="F13" s="379">
        <v>9</v>
      </c>
      <c r="G13" s="379">
        <v>5</v>
      </c>
      <c r="H13" s="682"/>
      <c r="I13" s="413" t="s">
        <v>72</v>
      </c>
      <c r="J13" s="414" t="s">
        <v>73</v>
      </c>
      <c r="K13" s="277" t="s">
        <v>74</v>
      </c>
      <c r="L13" s="163"/>
      <c r="M13" s="211"/>
      <c r="N13" s="210"/>
      <c r="O13" s="39"/>
      <c r="P13" s="379"/>
    </row>
    <row r="14" spans="1:62" s="39" customFormat="1" ht="68.25" customHeight="1">
      <c r="A14" s="246" t="str">
        <f ca="1">IF(AND($D$1&gt;=C14,$D$1&lt;=D14),"CurrentSprint","NA")</f>
        <v>NA</v>
      </c>
      <c r="B14" s="379" t="s">
        <v>75</v>
      </c>
      <c r="C14" s="412">
        <v>45688</v>
      </c>
      <c r="D14" s="412">
        <v>45701</v>
      </c>
      <c r="E14" s="339">
        <v>26</v>
      </c>
      <c r="F14" s="379">
        <v>23</v>
      </c>
      <c r="G14" s="379">
        <v>4</v>
      </c>
      <c r="H14" s="379"/>
      <c r="I14" s="48" t="s">
        <v>76</v>
      </c>
      <c r="J14" s="48" t="s">
        <v>77</v>
      </c>
      <c r="K14" s="48" t="s">
        <v>78</v>
      </c>
      <c r="L14" s="413"/>
      <c r="M14" s="210"/>
      <c r="N14" s="210"/>
      <c r="P14" s="379"/>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s="135"/>
    </row>
    <row r="15" spans="1:62" ht="69" customHeight="1">
      <c r="A15" s="463" t="str">
        <f ca="1">IF(AND($D$1&gt;=C15,$D$1&lt;=D15),"CurrentSprint","NA")</f>
        <v>NA</v>
      </c>
      <c r="B15" s="379" t="s">
        <v>79</v>
      </c>
      <c r="C15" s="412">
        <v>45702</v>
      </c>
      <c r="D15" s="412">
        <v>45715</v>
      </c>
      <c r="E15" s="339">
        <v>34</v>
      </c>
      <c r="F15" s="379">
        <v>29</v>
      </c>
      <c r="G15" s="379">
        <v>2</v>
      </c>
      <c r="H15" s="379"/>
      <c r="I15" s="48" t="s">
        <v>80</v>
      </c>
      <c r="J15" s="48" t="s">
        <v>81</v>
      </c>
      <c r="K15" s="48" t="s">
        <v>82</v>
      </c>
      <c r="L15" s="48"/>
      <c r="M15" s="46"/>
      <c r="N15" s="210"/>
      <c r="O15" s="39"/>
      <c r="P15" s="379"/>
    </row>
    <row r="16" spans="1:62" ht="49.5" customHeight="1">
      <c r="A16" s="463" t="str">
        <f ca="1">IF(AND($D$1&gt;=C16,$D$1&lt;=D16),"CurrentSprint","NA")</f>
        <v>NA</v>
      </c>
      <c r="B16" s="379" t="s">
        <v>83</v>
      </c>
      <c r="C16" s="482">
        <v>45716</v>
      </c>
      <c r="D16" s="412">
        <v>45729</v>
      </c>
      <c r="E16" s="339">
        <v>38</v>
      </c>
      <c r="F16" s="379">
        <v>35</v>
      </c>
      <c r="G16" s="379">
        <v>5</v>
      </c>
      <c r="H16" s="379"/>
      <c r="I16" s="48" t="s">
        <v>84</v>
      </c>
      <c r="J16" s="48" t="s">
        <v>85</v>
      </c>
      <c r="K16" s="48" t="s">
        <v>82</v>
      </c>
      <c r="L16" s="48"/>
      <c r="M16" s="46"/>
      <c r="N16" s="210"/>
      <c r="O16" s="39"/>
      <c r="P16" s="379"/>
    </row>
    <row r="17" spans="1:16" s="190" customFormat="1" ht="62.25" customHeight="1">
      <c r="A17" s="486" t="str">
        <f ca="1">IF(AND($D$1&gt;=C17,$D$1&lt;=D17),"CurrentSprint","NA")</f>
        <v>NA</v>
      </c>
      <c r="B17" s="483" t="s">
        <v>86</v>
      </c>
      <c r="C17" s="484">
        <v>45730</v>
      </c>
      <c r="D17" s="485">
        <v>45743</v>
      </c>
      <c r="E17" s="515">
        <v>54</v>
      </c>
      <c r="F17" s="190">
        <v>40</v>
      </c>
      <c r="G17" s="190">
        <v>3</v>
      </c>
      <c r="I17" s="396" t="s">
        <v>87</v>
      </c>
      <c r="J17" s="48" t="s">
        <v>88</v>
      </c>
      <c r="K17" s="189" t="s">
        <v>89</v>
      </c>
      <c r="L17" s="189"/>
      <c r="N17" s="269"/>
    </row>
    <row r="18" spans="1:16" ht="154.5">
      <c r="A18" s="486" t="str">
        <f ca="1">IF(AND($D$1&gt;=C18,$D$1&lt;=D18),"CurrentSprint","NA")</f>
        <v>NA</v>
      </c>
      <c r="B18" s="483" t="s">
        <v>90</v>
      </c>
      <c r="C18" s="484">
        <v>45744</v>
      </c>
      <c r="D18" s="485">
        <v>45757</v>
      </c>
      <c r="E18" s="396">
        <v>36</v>
      </c>
      <c r="F18" s="189">
        <v>31</v>
      </c>
      <c r="G18" s="190">
        <v>8</v>
      </c>
      <c r="H18" s="190"/>
      <c r="I18" s="396" t="s">
        <v>91</v>
      </c>
      <c r="J18" s="148" t="s">
        <v>92</v>
      </c>
      <c r="K18" s="189" t="s">
        <v>93</v>
      </c>
      <c r="L18" s="189"/>
      <c r="M18" s="190"/>
      <c r="N18" s="269"/>
      <c r="O18" s="39"/>
      <c r="P18" s="189"/>
    </row>
    <row r="19" spans="1:16" ht="190.5">
      <c r="A19" s="486" t="str">
        <f ca="1">IF(AND($D$1&gt;=C19,$D$1&lt;=D19),"CurrentSprint","NA")</f>
        <v>NA</v>
      </c>
      <c r="B19" s="483" t="s">
        <v>94</v>
      </c>
      <c r="C19" s="484">
        <v>45758</v>
      </c>
      <c r="D19" s="485">
        <v>45771</v>
      </c>
      <c r="E19" s="515">
        <v>12</v>
      </c>
      <c r="F19" s="190">
        <v>25</v>
      </c>
      <c r="G19" s="190">
        <v>34</v>
      </c>
      <c r="H19" s="190"/>
      <c r="I19" s="396" t="s">
        <v>95</v>
      </c>
      <c r="J19" s="148" t="s">
        <v>96</v>
      </c>
      <c r="K19" s="189" t="s">
        <v>97</v>
      </c>
      <c r="L19" s="189"/>
      <c r="M19" s="190"/>
      <c r="N19" s="269"/>
      <c r="O19" s="39"/>
      <c r="P19" s="190"/>
    </row>
    <row r="20" spans="1:16" ht="93" customHeight="1">
      <c r="A20" s="486" t="str">
        <f ca="1">IF(AND($D$1&gt;=C20,$D$1&lt;=D20),"CurrentSprint","NA")</f>
        <v>NA</v>
      </c>
      <c r="B20" s="483" t="s">
        <v>98</v>
      </c>
      <c r="C20" s="484">
        <v>45772</v>
      </c>
      <c r="D20" s="485">
        <v>45785</v>
      </c>
      <c r="E20" s="515">
        <v>2</v>
      </c>
      <c r="F20" s="190">
        <v>2</v>
      </c>
      <c r="G20" s="190">
        <v>21</v>
      </c>
      <c r="H20" s="190"/>
      <c r="I20" s="396" t="s">
        <v>99</v>
      </c>
      <c r="J20" s="148" t="s">
        <v>96</v>
      </c>
      <c r="K20" s="189" t="s">
        <v>100</v>
      </c>
      <c r="L20" s="189"/>
      <c r="M20" s="190"/>
      <c r="N20" s="269"/>
      <c r="O20" s="39"/>
      <c r="P20" s="190"/>
    </row>
    <row r="21" spans="1:16" ht="107.25">
      <c r="A21" s="486" t="str">
        <f ca="1">IF(AND($D$1&gt;=C21,$D$1&lt;=D21),"CurrentSprint","NA")</f>
        <v>NA</v>
      </c>
      <c r="B21" s="483" t="s">
        <v>101</v>
      </c>
      <c r="C21" s="484">
        <v>45786</v>
      </c>
      <c r="D21" s="485">
        <v>45799</v>
      </c>
      <c r="E21" s="515">
        <v>2</v>
      </c>
      <c r="F21" s="190">
        <v>2</v>
      </c>
      <c r="G21" s="190">
        <v>13</v>
      </c>
      <c r="H21" s="190"/>
      <c r="I21" s="396" t="s">
        <v>102</v>
      </c>
      <c r="J21" s="148" t="s">
        <v>103</v>
      </c>
      <c r="K21" s="189" t="s">
        <v>104</v>
      </c>
      <c r="L21" s="189"/>
      <c r="M21" s="190"/>
      <c r="N21" s="269"/>
      <c r="O21" s="39"/>
      <c r="P21" s="190"/>
    </row>
    <row r="22" spans="1:16" ht="99" customHeight="1">
      <c r="A22" s="606" t="str">
        <f ca="1">IF(AND($D$1&gt;=C22,$D$1&lt;=D22),"CurrentSprint","NA")</f>
        <v>NA</v>
      </c>
      <c r="B22" s="605" t="s">
        <v>105</v>
      </c>
      <c r="C22" s="482">
        <v>45800</v>
      </c>
      <c r="D22" s="412">
        <v>45813</v>
      </c>
      <c r="E22" s="575">
        <v>16</v>
      </c>
      <c r="F22" s="379">
        <v>3</v>
      </c>
      <c r="G22" s="379">
        <v>12</v>
      </c>
      <c r="H22" s="379"/>
      <c r="I22" s="402" t="s">
        <v>106</v>
      </c>
      <c r="J22" s="181" t="s">
        <v>107</v>
      </c>
      <c r="K22" s="592" t="s">
        <v>108</v>
      </c>
      <c r="L22" s="592"/>
      <c r="M22" s="379"/>
      <c r="N22" s="682"/>
      <c r="O22" s="39"/>
      <c r="P22" s="379"/>
    </row>
    <row r="23" spans="1:16" s="39" customFormat="1" ht="103.5" customHeight="1">
      <c r="A23" s="39" t="s">
        <v>109</v>
      </c>
      <c r="B23" s="190" t="s">
        <v>110</v>
      </c>
      <c r="C23" s="485">
        <v>45814</v>
      </c>
      <c r="D23" s="485">
        <v>45828</v>
      </c>
      <c r="E23" s="190">
        <v>19</v>
      </c>
      <c r="F23" s="190">
        <v>10</v>
      </c>
      <c r="G23" s="190">
        <v>4</v>
      </c>
      <c r="H23" s="190"/>
      <c r="I23" s="40" t="s">
        <v>111</v>
      </c>
      <c r="J23" s="148" t="s">
        <v>112</v>
      </c>
      <c r="K23" s="189" t="s">
        <v>113</v>
      </c>
      <c r="L23" s="189"/>
      <c r="N23" s="133"/>
      <c r="P23" s="190"/>
    </row>
    <row r="24" spans="1:16" s="611" customFormat="1" ht="89.25" customHeight="1">
      <c r="A24" s="611" t="s">
        <v>109</v>
      </c>
      <c r="B24" s="612" t="s">
        <v>114</v>
      </c>
      <c r="C24" s="613">
        <v>45831</v>
      </c>
      <c r="D24" s="613">
        <v>45841</v>
      </c>
      <c r="E24" s="612">
        <v>18</v>
      </c>
      <c r="F24" s="612">
        <v>9</v>
      </c>
      <c r="G24" s="612">
        <v>9</v>
      </c>
      <c r="H24" s="612"/>
      <c r="I24" s="674" t="s">
        <v>115</v>
      </c>
      <c r="J24" s="181" t="s">
        <v>116</v>
      </c>
      <c r="K24" s="614" t="s">
        <v>117</v>
      </c>
      <c r="L24" s="614"/>
      <c r="N24" s="701"/>
      <c r="O24" s="39"/>
      <c r="P24" s="612"/>
    </row>
    <row r="25" spans="1:16" s="39" customFormat="1" ht="96.75" customHeight="1">
      <c r="A25" s="39" t="s">
        <v>109</v>
      </c>
      <c r="B25" s="190" t="s">
        <v>118</v>
      </c>
      <c r="C25" s="485">
        <v>45842</v>
      </c>
      <c r="D25" s="485">
        <v>45855</v>
      </c>
      <c r="E25" s="190">
        <v>18</v>
      </c>
      <c r="F25" s="190">
        <v>10</v>
      </c>
      <c r="G25" s="190">
        <v>8</v>
      </c>
      <c r="H25" s="695"/>
      <c r="I25" s="675" t="s">
        <v>119</v>
      </c>
      <c r="J25" s="148" t="s">
        <v>120</v>
      </c>
      <c r="K25" s="189" t="s">
        <v>121</v>
      </c>
      <c r="L25" s="189"/>
      <c r="N25" s="133"/>
      <c r="P25" s="190"/>
    </row>
    <row r="26" spans="1:16" ht="55.5" customHeight="1">
      <c r="A26" s="39" t="s">
        <v>109</v>
      </c>
      <c r="B26" s="190" t="s">
        <v>122</v>
      </c>
      <c r="C26" s="485">
        <v>45856</v>
      </c>
      <c r="D26" s="485">
        <v>45869</v>
      </c>
      <c r="E26" s="190">
        <v>13</v>
      </c>
      <c r="F26" s="190">
        <v>3</v>
      </c>
      <c r="G26" s="190">
        <v>7</v>
      </c>
      <c r="I26" s="43" t="s">
        <v>123</v>
      </c>
      <c r="J26" s="148" t="s">
        <v>124</v>
      </c>
      <c r="K26" s="189" t="s">
        <v>125</v>
      </c>
      <c r="L26" s="186"/>
      <c r="O26" s="39"/>
      <c r="P26" s="190"/>
    </row>
    <row r="27" spans="1:16" ht="84">
      <c r="A27" s="39" t="s">
        <v>109</v>
      </c>
      <c r="B27" s="190" t="s">
        <v>126</v>
      </c>
      <c r="C27" s="485">
        <v>45870</v>
      </c>
      <c r="D27" s="485">
        <v>45883</v>
      </c>
      <c r="E27" s="190">
        <v>12</v>
      </c>
      <c r="F27" s="190">
        <v>2</v>
      </c>
      <c r="G27" s="190">
        <v>6</v>
      </c>
      <c r="I27" s="43" t="s">
        <v>127</v>
      </c>
      <c r="J27" s="148" t="s">
        <v>116</v>
      </c>
      <c r="K27" s="631" t="s">
        <v>128</v>
      </c>
      <c r="L27" s="631"/>
      <c r="O27" s="39"/>
      <c r="P27" s="190"/>
    </row>
    <row r="28" spans="1:16" ht="214.5">
      <c r="A28" s="39" t="s">
        <v>109</v>
      </c>
      <c r="B28" s="190" t="s">
        <v>129</v>
      </c>
      <c r="C28" s="485">
        <v>45884</v>
      </c>
      <c r="D28" s="485">
        <v>45897</v>
      </c>
      <c r="E28" s="190">
        <v>16</v>
      </c>
      <c r="F28" s="190">
        <v>6</v>
      </c>
      <c r="G28" s="190">
        <v>6</v>
      </c>
      <c r="I28" s="43" t="s">
        <v>130</v>
      </c>
      <c r="J28" s="148" t="s">
        <v>116</v>
      </c>
      <c r="K28" t="s">
        <v>131</v>
      </c>
      <c r="O28" s="39"/>
      <c r="P28" s="190"/>
    </row>
    <row r="29" spans="1:16" ht="91.5" customHeight="1">
      <c r="A29" s="39" t="s">
        <v>109</v>
      </c>
      <c r="B29" s="190" t="s">
        <v>132</v>
      </c>
      <c r="C29" s="485">
        <v>45898</v>
      </c>
      <c r="D29" s="485">
        <v>45911</v>
      </c>
      <c r="E29" s="190">
        <v>12</v>
      </c>
      <c r="F29" s="190">
        <v>9</v>
      </c>
      <c r="G29" s="190">
        <v>6</v>
      </c>
      <c r="I29" s="43" t="s">
        <v>133</v>
      </c>
      <c r="J29" s="148" t="s">
        <v>116</v>
      </c>
      <c r="K29" t="s">
        <v>131</v>
      </c>
      <c r="O29" s="39"/>
      <c r="P29" s="190"/>
    </row>
    <row r="30" spans="1:16" ht="62.25" customHeight="1">
      <c r="A30" s="39" t="s">
        <v>109</v>
      </c>
      <c r="B30" s="190" t="s">
        <v>134</v>
      </c>
      <c r="C30" s="485">
        <v>45912</v>
      </c>
      <c r="D30" s="485">
        <v>45924</v>
      </c>
      <c r="E30" s="190">
        <v>8</v>
      </c>
      <c r="F30" s="190">
        <v>2</v>
      </c>
      <c r="G30" s="190">
        <v>0</v>
      </c>
      <c r="I30" s="584" t="s">
        <v>135</v>
      </c>
      <c r="J30" s="148" t="s">
        <v>116</v>
      </c>
      <c r="K30" t="s">
        <v>136</v>
      </c>
      <c r="O30" s="39"/>
      <c r="P30" s="190"/>
    </row>
    <row r="31" spans="1:16" ht="63.75" customHeight="1">
      <c r="A31" s="46" t="s">
        <v>109</v>
      </c>
      <c r="B31" s="379" t="s">
        <v>137</v>
      </c>
      <c r="C31" s="412">
        <v>45925</v>
      </c>
      <c r="D31" s="412">
        <v>45939</v>
      </c>
      <c r="E31" s="379">
        <v>4</v>
      </c>
      <c r="F31" s="379">
        <v>2</v>
      </c>
      <c r="G31" s="379">
        <v>10</v>
      </c>
      <c r="H31" s="379"/>
      <c r="I31" s="676" t="s">
        <v>138</v>
      </c>
      <c r="J31" s="342" t="s">
        <v>139</v>
      </c>
      <c r="K31" t="s">
        <v>136</v>
      </c>
      <c r="O31" s="39"/>
      <c r="P31" s="379"/>
    </row>
    <row r="32" spans="1:16" s="39" customFormat="1" ht="48">
      <c r="A32" s="39" t="s">
        <v>109</v>
      </c>
      <c r="B32" s="190" t="s">
        <v>140</v>
      </c>
      <c r="C32" s="485">
        <v>45940</v>
      </c>
      <c r="D32" s="485">
        <v>45953</v>
      </c>
      <c r="E32" s="190">
        <v>6</v>
      </c>
      <c r="F32" s="190">
        <v>2</v>
      </c>
      <c r="G32" s="190">
        <v>10</v>
      </c>
      <c r="H32" s="190"/>
      <c r="I32" s="677" t="s">
        <v>141</v>
      </c>
      <c r="J32" s="148" t="s">
        <v>142</v>
      </c>
      <c r="K32" s="39" t="s">
        <v>136</v>
      </c>
      <c r="N32" s="133"/>
      <c r="P32" s="190"/>
    </row>
    <row r="33" spans="1:62" s="39" customFormat="1" ht="107.25">
      <c r="A33" s="39" t="s">
        <v>109</v>
      </c>
      <c r="B33" s="190" t="s">
        <v>143</v>
      </c>
      <c r="C33" s="546">
        <v>45954</v>
      </c>
      <c r="D33" s="546">
        <v>45967</v>
      </c>
      <c r="E33" s="190">
        <v>6</v>
      </c>
      <c r="F33" s="190">
        <v>6</v>
      </c>
      <c r="G33" s="190">
        <v>5</v>
      </c>
      <c r="H33" s="190"/>
      <c r="I33" s="677" t="s">
        <v>144</v>
      </c>
      <c r="J33" s="148" t="s">
        <v>145</v>
      </c>
      <c r="K33" s="39" t="s">
        <v>136</v>
      </c>
      <c r="N33" s="133"/>
      <c r="P33" s="190"/>
    </row>
    <row r="34" spans="1:62" ht="72">
      <c r="A34" s="39" t="s">
        <v>109</v>
      </c>
      <c r="B34" s="190" t="s">
        <v>146</v>
      </c>
      <c r="C34" s="485">
        <v>45968</v>
      </c>
      <c r="D34" s="485">
        <v>45981</v>
      </c>
      <c r="E34" s="190">
        <v>8</v>
      </c>
      <c r="F34" s="190">
        <v>5</v>
      </c>
      <c r="G34" s="190">
        <v>11</v>
      </c>
      <c r="I34" s="678" t="s">
        <v>147</v>
      </c>
      <c r="J34" s="148" t="s">
        <v>148</v>
      </c>
      <c r="K34" s="39" t="s">
        <v>149</v>
      </c>
      <c r="O34" s="39"/>
      <c r="P34" s="190"/>
    </row>
    <row r="35" spans="1:62" ht="69.75" customHeight="1">
      <c r="A35" s="39" t="s">
        <v>109</v>
      </c>
      <c r="B35" s="190" t="s">
        <v>150</v>
      </c>
      <c r="C35" s="485">
        <v>45982</v>
      </c>
      <c r="D35" s="485">
        <v>46009</v>
      </c>
      <c r="E35" s="190">
        <v>14</v>
      </c>
      <c r="F35" s="190">
        <v>12</v>
      </c>
      <c r="G35" s="190">
        <v>10</v>
      </c>
      <c r="I35" s="678" t="s">
        <v>151</v>
      </c>
      <c r="J35" s="148" t="s">
        <v>152</v>
      </c>
      <c r="K35" s="39"/>
      <c r="O35" s="39"/>
      <c r="P35" s="190"/>
    </row>
    <row r="36" spans="1:62" ht="72">
      <c r="A36" s="46" t="s">
        <v>109</v>
      </c>
      <c r="B36" s="379" t="s">
        <v>153</v>
      </c>
      <c r="C36" s="412">
        <v>46010</v>
      </c>
      <c r="D36" s="412">
        <v>46037</v>
      </c>
      <c r="E36" s="379">
        <v>9</v>
      </c>
      <c r="F36" s="379">
        <v>4</v>
      </c>
      <c r="G36" s="379">
        <v>12</v>
      </c>
      <c r="I36" s="678" t="s">
        <v>154</v>
      </c>
      <c r="J36" s="181" t="s">
        <v>155</v>
      </c>
      <c r="K36" s="46"/>
      <c r="O36" s="39"/>
      <c r="P36" s="379"/>
    </row>
    <row r="37" spans="1:62" s="39" customFormat="1" ht="129.75" customHeight="1">
      <c r="A37" s="46" t="s">
        <v>109</v>
      </c>
      <c r="B37" s="379" t="s">
        <v>156</v>
      </c>
      <c r="C37" s="412">
        <v>46038</v>
      </c>
      <c r="D37" s="412">
        <v>46051</v>
      </c>
      <c r="E37" s="379">
        <v>9</v>
      </c>
      <c r="F37" s="379">
        <v>3</v>
      </c>
      <c r="G37" s="379">
        <v>7</v>
      </c>
      <c r="H37" s="379"/>
      <c r="I37" s="676" t="s">
        <v>157</v>
      </c>
      <c r="J37" s="340" t="s">
        <v>158</v>
      </c>
      <c r="K37" s="657" t="s">
        <v>159</v>
      </c>
      <c r="L37" s="211"/>
      <c r="M37" s="46"/>
      <c r="N37" s="210"/>
      <c r="P37" s="379">
        <v>2</v>
      </c>
    </row>
    <row r="38" spans="1:62" s="611" customFormat="1" ht="141.75" customHeight="1">
      <c r="A38" s="39" t="s">
        <v>109</v>
      </c>
      <c r="B38" s="190" t="s">
        <v>160</v>
      </c>
      <c r="C38" s="485">
        <v>46052</v>
      </c>
      <c r="D38" s="485">
        <v>46065</v>
      </c>
      <c r="E38" s="190">
        <v>6</v>
      </c>
      <c r="F38" s="190">
        <v>4</v>
      </c>
      <c r="G38" s="269">
        <v>5</v>
      </c>
      <c r="H38" s="682"/>
      <c r="I38" s="679" t="s">
        <v>161</v>
      </c>
      <c r="J38" s="655" t="s">
        <v>162</v>
      </c>
      <c r="K38" s="657" t="s">
        <v>163</v>
      </c>
      <c r="L38" s="656" t="s">
        <v>164</v>
      </c>
      <c r="M38" s="39"/>
      <c r="N38" s="133"/>
      <c r="O38" s="39"/>
      <c r="P38" s="269">
        <v>0</v>
      </c>
    </row>
    <row r="39" spans="1:62" ht="100.5" customHeight="1">
      <c r="A39" s="46" t="s">
        <v>109</v>
      </c>
      <c r="B39" s="379" t="s">
        <v>165</v>
      </c>
      <c r="C39" s="412">
        <v>46066</v>
      </c>
      <c r="D39" s="412">
        <v>46079</v>
      </c>
      <c r="E39" s="379">
        <v>8</v>
      </c>
      <c r="F39" s="379">
        <v>5</v>
      </c>
      <c r="G39" s="682">
        <v>8</v>
      </c>
      <c r="H39" s="682"/>
      <c r="I39" s="683" t="s">
        <v>166</v>
      </c>
      <c r="J39" s="655" t="s">
        <v>167</v>
      </c>
      <c r="K39" s="684" t="s">
        <v>168</v>
      </c>
      <c r="L39" s="685" t="s">
        <v>169</v>
      </c>
      <c r="M39" s="46"/>
      <c r="N39" s="210"/>
      <c r="O39" s="39"/>
      <c r="P39" s="682">
        <v>1</v>
      </c>
    </row>
    <row r="40" spans="1:62" s="46" customFormat="1" ht="80.25" customHeight="1">
      <c r="A40" s="46" t="s">
        <v>109</v>
      </c>
      <c r="B40" s="379" t="s">
        <v>170</v>
      </c>
      <c r="C40" s="412">
        <v>46080</v>
      </c>
      <c r="D40" s="412">
        <v>46093</v>
      </c>
      <c r="E40" s="379">
        <v>4</v>
      </c>
      <c r="F40" s="379">
        <v>4</v>
      </c>
      <c r="G40" s="379">
        <v>7</v>
      </c>
      <c r="H40" s="379"/>
      <c r="I40" s="686" t="s">
        <v>171</v>
      </c>
      <c r="J40" s="181" t="s">
        <v>172</v>
      </c>
      <c r="K40" s="684" t="s">
        <v>173</v>
      </c>
      <c r="L40" s="48" t="s">
        <v>174</v>
      </c>
      <c r="N40" s="210"/>
      <c r="O40" s="39"/>
      <c r="P40" s="379">
        <v>1</v>
      </c>
    </row>
    <row r="41" spans="1:62" s="39" customFormat="1" ht="48">
      <c r="A41" s="39" t="s">
        <v>109</v>
      </c>
      <c r="B41" s="190" t="s">
        <v>175</v>
      </c>
      <c r="C41" s="485">
        <v>46094</v>
      </c>
      <c r="D41" s="485">
        <v>46107</v>
      </c>
      <c r="E41" s="190" t="s">
        <v>25</v>
      </c>
      <c r="F41" s="190">
        <v>1</v>
      </c>
      <c r="G41" s="190">
        <v>17</v>
      </c>
      <c r="H41" s="190"/>
      <c r="I41" s="680" t="s">
        <v>176</v>
      </c>
      <c r="J41" s="181" t="s">
        <v>177</v>
      </c>
      <c r="K41" s="681" t="s">
        <v>178</v>
      </c>
      <c r="L41" s="40" t="s">
        <v>174</v>
      </c>
      <c r="N41" s="133"/>
      <c r="P41" s="190" t="s">
        <v>25</v>
      </c>
    </row>
    <row r="42" spans="1:62" ht="128.25" customHeight="1">
      <c r="A42" s="39" t="s">
        <v>109</v>
      </c>
      <c r="B42" s="190" t="s">
        <v>179</v>
      </c>
      <c r="C42" s="485">
        <v>46108</v>
      </c>
      <c r="D42" s="485">
        <v>46121</v>
      </c>
      <c r="E42" s="190">
        <v>8</v>
      </c>
      <c r="F42" s="190">
        <v>8</v>
      </c>
      <c r="G42" s="190">
        <v>8</v>
      </c>
      <c r="H42" s="648" t="s">
        <v>180</v>
      </c>
      <c r="I42" s="680" t="s">
        <v>181</v>
      </c>
      <c r="J42" s="181" t="s">
        <v>182</v>
      </c>
      <c r="K42" s="690" t="s">
        <v>183</v>
      </c>
      <c r="L42" s="40" t="s">
        <v>174</v>
      </c>
      <c r="M42" s="39"/>
      <c r="N42" s="133"/>
      <c r="O42" s="39"/>
      <c r="P42" s="190">
        <v>2</v>
      </c>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row>
    <row r="43" spans="1:62" ht="121.5">
      <c r="A43" s="39" t="s">
        <v>109</v>
      </c>
      <c r="B43" s="190" t="s">
        <v>184</v>
      </c>
      <c r="C43" s="485">
        <v>46122</v>
      </c>
      <c r="D43" s="485">
        <v>46135</v>
      </c>
      <c r="E43" s="190">
        <v>5</v>
      </c>
      <c r="F43" s="190">
        <v>5</v>
      </c>
      <c r="G43" s="190">
        <v>7</v>
      </c>
      <c r="H43" s="40" t="s">
        <v>185</v>
      </c>
      <c r="I43" s="680" t="s">
        <v>186</v>
      </c>
      <c r="J43" s="181" t="s">
        <v>187</v>
      </c>
      <c r="K43" s="690" t="s">
        <v>188</v>
      </c>
      <c r="L43" s="40" t="s">
        <v>189</v>
      </c>
      <c r="M43" s="39"/>
      <c r="N43" s="133"/>
      <c r="O43" s="39"/>
      <c r="P43" s="190" t="s">
        <v>25</v>
      </c>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row>
    <row r="44" spans="1:62" ht="166.5">
      <c r="A44" s="39" t="s">
        <v>109</v>
      </c>
      <c r="B44" s="190" t="s">
        <v>190</v>
      </c>
      <c r="C44" s="485">
        <v>46136</v>
      </c>
      <c r="D44" s="485">
        <v>46149</v>
      </c>
      <c r="E44" s="190">
        <v>2</v>
      </c>
      <c r="F44" s="190">
        <v>2</v>
      </c>
      <c r="G44" s="190">
        <v>10</v>
      </c>
      <c r="H44" s="40" t="s">
        <v>191</v>
      </c>
      <c r="I44" s="648" t="s">
        <v>192</v>
      </c>
      <c r="J44" s="181" t="s">
        <v>193</v>
      </c>
      <c r="K44" s="690" t="s">
        <v>194</v>
      </c>
      <c r="L44" s="40" t="s">
        <v>174</v>
      </c>
      <c r="M44" s="39"/>
      <c r="N44" s="133"/>
      <c r="O44" s="39"/>
      <c r="P44" s="190">
        <v>3</v>
      </c>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row>
    <row r="45" spans="1:62" ht="48">
      <c r="A45" s="39" t="s">
        <v>109</v>
      </c>
      <c r="B45" s="190" t="s">
        <v>195</v>
      </c>
      <c r="C45" s="485">
        <v>46150</v>
      </c>
      <c r="D45" s="485">
        <v>46163</v>
      </c>
      <c r="E45" s="190">
        <v>5</v>
      </c>
      <c r="F45" s="190" t="s">
        <v>25</v>
      </c>
      <c r="G45" s="190" t="s">
        <v>25</v>
      </c>
      <c r="H45" s="190" t="s">
        <v>25</v>
      </c>
      <c r="I45" s="190" t="s">
        <v>25</v>
      </c>
      <c r="J45" s="181" t="s">
        <v>155</v>
      </c>
      <c r="K45" s="690"/>
      <c r="L45" s="40" t="s">
        <v>174</v>
      </c>
      <c r="M45" s="39"/>
      <c r="N45" s="133"/>
      <c r="O45" s="39"/>
      <c r="P45" s="190" t="s">
        <v>25</v>
      </c>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row>
  </sheetData>
  <dataValidations count="1">
    <dataValidation type="list" allowBlank="1" showInputMessage="1" showErrorMessage="1" sqref="M3:M11" xr:uid="{9E0A9AC6-6EF6-4A6C-99D5-130857DBFE72}">
      <formula1>"Inprogress, Completed"</formula1>
    </dataValidation>
  </dataValidations>
  <hyperlinks>
    <hyperlink ref="N1" r:id="rId1" xr:uid="{D0E42E6E-5A77-4732-9D54-C2003E8C26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A02A-FE48-49AA-B884-DAEC8C922C7F}">
  <sheetPr>
    <tabColor rgb="FFFFFF00"/>
    <outlinePr summaryBelow="0" summaryRight="0"/>
  </sheetPr>
  <dimension ref="A1:AB992"/>
  <sheetViews>
    <sheetView topLeftCell="B1" workbookViewId="0">
      <selection activeCell="E3" sqref="E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384"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70.5" customHeight="1">
      <c r="B2" s="12"/>
      <c r="C2" s="387"/>
      <c r="D2" s="388"/>
      <c r="E2" s="39"/>
      <c r="F2" s="389"/>
      <c r="G2" s="390"/>
      <c r="H2" s="12"/>
      <c r="I2" s="389"/>
      <c r="J2" s="12"/>
      <c r="K2" s="389"/>
      <c r="L2" s="12"/>
      <c r="M2" s="39"/>
    </row>
    <row r="3" spans="1:28" ht="33.75" customHeight="1">
      <c r="B3" s="12"/>
      <c r="C3" s="387"/>
      <c r="D3" s="387"/>
      <c r="E3" s="12"/>
      <c r="F3" s="12"/>
      <c r="G3" s="390"/>
      <c r="H3" s="12"/>
      <c r="I3" s="12"/>
      <c r="J3" s="12"/>
      <c r="K3" s="12"/>
      <c r="L3" s="12"/>
      <c r="M3" s="39"/>
    </row>
    <row r="4" spans="1:28" ht="15.75" customHeight="1"/>
    <row r="5" spans="1:28" ht="15.75" customHeight="1"/>
    <row r="6" spans="1:28" ht="15.75" customHeight="1"/>
    <row r="7" spans="1:28" ht="15.75" customHeight="1">
      <c r="F7" s="43"/>
    </row>
    <row r="8" spans="1:28" ht="15.75" customHeight="1"/>
    <row r="9" spans="1:28" ht="15.75" customHeight="1"/>
    <row r="10" spans="1:28" ht="15.75" customHeight="1">
      <c r="K10" s="43"/>
    </row>
    <row r="11" spans="1:28" ht="15.75" customHeight="1"/>
    <row r="12" spans="1:28" ht="15.75" customHeight="1"/>
    <row r="13" spans="1:28" ht="15.75" customHeight="1"/>
    <row r="14" spans="1:28" ht="15.75" customHeight="1">
      <c r="N14" s="43"/>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5459B8C0-1C07-4C7A-837D-88CDDF5FC7DF}">
      <formula1>"Internal,External"</formula1>
    </dataValidation>
    <dataValidation type="list" allowBlank="1" showErrorMessage="1" sqref="K3" xr:uid="{04270554-2F6E-4C2E-A11A-815D37B8EF44}">
      <formula1>"Open,Inprogress,Closed"</formula1>
    </dataValidation>
    <dataValidation type="list" allowBlank="1" showErrorMessage="1" sqref="H2:H3" xr:uid="{B6F8BC68-D98C-4168-9B56-50961741AF6C}">
      <formula1>"Minor,Significant,Major"</formula1>
    </dataValidation>
    <dataValidation type="list" allowBlank="1" showErrorMessage="1" sqref="F3" xr:uid="{67A69BD0-0733-4054-BEE1-2F67943150B5}">
      <formula1>"Bounceback,Defect,None"</formula1>
    </dataValidation>
    <dataValidation type="list" allowBlank="1" showErrorMessage="1" sqref="F2" xr:uid="{8FFD3CBC-003D-4997-BD9F-D81296BAC2C4}">
      <formula1>"Bounceback/Sub-Defect,Defect,None"</formula1>
    </dataValidation>
    <dataValidation type="list" allowBlank="1" showErrorMessage="1" sqref="I2:I3" xr:uid="{95D9D329-6470-48EF-8A4C-DE08840AD38E}">
      <formula1>"Manual, Automation"</formula1>
    </dataValidation>
    <dataValidation type="list" allowBlank="1" showErrorMessage="1" sqref="K2" xr:uid="{F1B789D4-216E-4ED2-BD9A-94A8BA15375B}">
      <formula1>"Open,Inprogress,Closed/Rejected"</formula1>
    </dataValidation>
    <dataValidation type="list" allowBlank="1" showErrorMessage="1" sqref="L2:L3" xr:uid="{D240B87E-58D4-4902-ADC0-A4DB669A503A}">
      <formula1>$A$2:$A$10</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D5ED2-3F7F-40E4-A5F2-61489144EF98}">
  <dimension ref="A1:F18"/>
  <sheetViews>
    <sheetView workbookViewId="0">
      <selection activeCell="F10" sqref="F10"/>
    </sheetView>
  </sheetViews>
  <sheetFormatPr defaultRowHeight="12.75"/>
  <cols>
    <col min="1" max="1" width="36.85546875" bestFit="1" customWidth="1"/>
    <col min="2" max="2" width="20.140625" bestFit="1" customWidth="1"/>
    <col min="3" max="3" width="20.42578125" bestFit="1" customWidth="1"/>
    <col min="4" max="4" width="20" bestFit="1" customWidth="1"/>
    <col min="5" max="5" width="19.85546875" bestFit="1" customWidth="1"/>
    <col min="6" max="6" width="49.140625" bestFit="1" customWidth="1"/>
  </cols>
  <sheetData>
    <row r="1" spans="1:6">
      <c r="A1" s="241"/>
      <c r="B1" s="241"/>
      <c r="C1" s="241"/>
      <c r="D1" s="241"/>
      <c r="E1" s="241"/>
      <c r="F1" s="241"/>
    </row>
    <row r="2" spans="1:6">
      <c r="A2" s="642" t="s">
        <v>208</v>
      </c>
      <c r="B2" s="643">
        <f>SUM(B18:E18)</f>
        <v>9.5</v>
      </c>
      <c r="C2" s="241"/>
      <c r="D2" s="241"/>
      <c r="E2" s="241"/>
      <c r="F2" s="241"/>
    </row>
    <row r="3" spans="1:6">
      <c r="A3" s="644"/>
      <c r="B3" s="703" t="s">
        <v>209</v>
      </c>
      <c r="C3" s="704"/>
      <c r="D3" s="704"/>
      <c r="E3" s="704"/>
      <c r="F3" s="705"/>
    </row>
    <row r="4" spans="1:6" ht="21" customHeight="1">
      <c r="A4" s="645" t="s">
        <v>210</v>
      </c>
      <c r="B4" s="646" t="s">
        <v>211</v>
      </c>
      <c r="C4" s="646" t="s">
        <v>212</v>
      </c>
      <c r="D4" s="646" t="s">
        <v>213</v>
      </c>
      <c r="E4" s="646" t="s">
        <v>214</v>
      </c>
      <c r="F4" s="646" t="s">
        <v>17</v>
      </c>
    </row>
    <row r="5" spans="1:6" ht="24">
      <c r="A5" s="647" t="s">
        <v>215</v>
      </c>
      <c r="B5" s="647"/>
      <c r="C5" s="647">
        <v>6</v>
      </c>
      <c r="D5" s="647"/>
      <c r="E5" s="647"/>
      <c r="F5" s="648" t="s">
        <v>216</v>
      </c>
    </row>
    <row r="6" spans="1:6">
      <c r="A6" s="647" t="s">
        <v>217</v>
      </c>
      <c r="B6" s="647"/>
      <c r="C6" s="647"/>
      <c r="D6" s="647">
        <v>1</v>
      </c>
      <c r="E6" s="647"/>
      <c r="F6" s="584" t="s">
        <v>218</v>
      </c>
    </row>
    <row r="7" spans="1:6">
      <c r="A7" s="647" t="s">
        <v>219</v>
      </c>
      <c r="B7" s="647"/>
      <c r="C7" s="647"/>
      <c r="D7" s="647"/>
      <c r="E7" s="647"/>
      <c r="F7" s="648"/>
    </row>
    <row r="8" spans="1:6">
      <c r="A8" s="689" t="s">
        <v>220</v>
      </c>
      <c r="B8" s="647"/>
      <c r="C8" s="647"/>
      <c r="D8" s="647"/>
      <c r="E8" s="647"/>
      <c r="F8" s="648"/>
    </row>
    <row r="9" spans="1:6">
      <c r="A9" s="689" t="s">
        <v>221</v>
      </c>
      <c r="B9" s="647"/>
      <c r="C9" s="647"/>
      <c r="D9" s="647"/>
      <c r="E9" s="647"/>
      <c r="F9" s="648"/>
    </row>
    <row r="10" spans="1:6" ht="36">
      <c r="A10" s="689" t="s">
        <v>222</v>
      </c>
      <c r="B10" s="647"/>
      <c r="C10" s="647"/>
      <c r="D10" s="647">
        <v>1</v>
      </c>
      <c r="E10" s="647">
        <v>1.5</v>
      </c>
      <c r="F10" s="678" t="s">
        <v>223</v>
      </c>
    </row>
    <row r="11" spans="1:6">
      <c r="A11" s="689" t="s">
        <v>224</v>
      </c>
      <c r="B11" s="647"/>
      <c r="C11" s="647"/>
      <c r="D11" s="647"/>
      <c r="E11" s="647"/>
      <c r="F11" s="648"/>
    </row>
    <row r="12" spans="1:6">
      <c r="A12" s="647"/>
      <c r="B12" s="647"/>
      <c r="C12" s="647"/>
      <c r="D12" s="647"/>
      <c r="E12" s="647"/>
      <c r="F12" s="648"/>
    </row>
    <row r="13" spans="1:6">
      <c r="A13" s="647"/>
      <c r="B13" s="647"/>
      <c r="C13" s="647"/>
      <c r="D13" s="647"/>
      <c r="E13" s="647"/>
      <c r="F13" s="648"/>
    </row>
    <row r="14" spans="1:6">
      <c r="A14" s="647"/>
      <c r="B14" s="647"/>
      <c r="C14" s="647"/>
      <c r="D14" s="647"/>
      <c r="E14" s="647"/>
      <c r="F14" s="648"/>
    </row>
    <row r="15" spans="1:6">
      <c r="A15" s="647"/>
      <c r="B15" s="647"/>
      <c r="C15" s="647"/>
      <c r="D15" s="647"/>
      <c r="E15" s="647"/>
      <c r="F15" s="648"/>
    </row>
    <row r="16" spans="1:6">
      <c r="A16" s="647"/>
      <c r="B16" s="647"/>
      <c r="C16" s="647"/>
      <c r="D16" s="647"/>
      <c r="E16" s="647"/>
      <c r="F16" s="648"/>
    </row>
    <row r="17" spans="1:6">
      <c r="A17" s="650"/>
      <c r="B17" s="650"/>
      <c r="C17" s="650"/>
      <c r="D17" s="650"/>
      <c r="E17" s="650"/>
      <c r="F17" s="651"/>
    </row>
    <row r="18" spans="1:6">
      <c r="A18" s="649" t="s">
        <v>225</v>
      </c>
      <c r="B18" s="354">
        <f>SUM(B5:B17)</f>
        <v>0</v>
      </c>
      <c r="C18" s="354">
        <f t="shared" ref="C18:E18" si="0">SUM(C5:C17)</f>
        <v>6</v>
      </c>
      <c r="D18" s="354">
        <f t="shared" si="0"/>
        <v>2</v>
      </c>
      <c r="E18" s="354">
        <f t="shared" si="0"/>
        <v>1.5</v>
      </c>
      <c r="F18" s="354"/>
    </row>
  </sheetData>
  <mergeCells count="1">
    <mergeCell ref="B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EB39D-291B-4B19-AFAE-3B06371EFAF8}">
  <sheetPr>
    <outlinePr summaryBelow="0" summaryRight="0"/>
  </sheetPr>
  <dimension ref="A1:AE827"/>
  <sheetViews>
    <sheetView showGridLines="0" tabSelected="1" workbookViewId="0">
      <pane ySplit="1" topLeftCell="C2" activePane="bottomLeft" state="frozen"/>
      <selection pane="bottomLeft" activeCell="G3" sqref="G3"/>
      <selection activeCell="A3" sqref="A3"/>
    </sheetView>
  </sheetViews>
  <sheetFormatPr defaultColWidth="12.5703125" defaultRowHeight="28.5" customHeight="1"/>
  <cols>
    <col min="1" max="1" width="7" customWidth="1"/>
    <col min="2" max="2" width="13.7109375" customWidth="1"/>
    <col min="3" max="3" width="10.85546875" style="63"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99"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84"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564">
        <v>46150</v>
      </c>
      <c r="D2" s="564">
        <v>46163</v>
      </c>
      <c r="E2" s="555" t="s">
        <v>195</v>
      </c>
      <c r="F2" s="554" t="s">
        <v>250</v>
      </c>
      <c r="G2" s="554">
        <v>51826</v>
      </c>
      <c r="H2" s="652" t="s">
        <v>251</v>
      </c>
      <c r="I2" s="554" t="s">
        <v>252</v>
      </c>
      <c r="J2" s="555">
        <v>3</v>
      </c>
      <c r="K2" s="555">
        <f>Table14596781011123141513161719202118232224252627282930313233343536373839[[#This Row],[Estimated(hrs/sp)]] * 4</f>
        <v>12</v>
      </c>
      <c r="L2" s="329">
        <v>25</v>
      </c>
      <c r="M2" s="609">
        <v>46150</v>
      </c>
      <c r="N2" s="555" t="s">
        <v>25</v>
      </c>
      <c r="O2" s="555" t="s">
        <v>25</v>
      </c>
      <c r="P2" s="555" t="s">
        <v>25</v>
      </c>
      <c r="Q2" s="555" t="s">
        <v>25</v>
      </c>
      <c r="R2" s="555" t="s">
        <v>25</v>
      </c>
      <c r="S2" s="555" t="s">
        <v>25</v>
      </c>
      <c r="T2" s="517" t="s">
        <v>253</v>
      </c>
      <c r="U2" s="557">
        <v>46147</v>
      </c>
      <c r="V2" s="555" t="s">
        <v>254</v>
      </c>
      <c r="W2" s="557">
        <v>46147</v>
      </c>
      <c r="X2" s="555" t="s">
        <v>25</v>
      </c>
      <c r="Y2" s="555" t="s">
        <v>255</v>
      </c>
      <c r="Z2" s="632">
        <v>46148</v>
      </c>
      <c r="AA2" s="555" t="s">
        <v>25</v>
      </c>
      <c r="AB2" s="555" t="s">
        <v>25</v>
      </c>
      <c r="AC2" s="555" t="s">
        <v>25</v>
      </c>
      <c r="AD2" s="395"/>
      <c r="AE2" s="555"/>
    </row>
    <row r="3" spans="1:31" ht="28.5" customHeight="1">
      <c r="A3" s="589">
        <f>ROW() - ROW(Table1459678101112314151316171920211823[[#Headers],[S.No]])</f>
        <v>2</v>
      </c>
      <c r="B3" s="490" t="str">
        <f>Dashboard!$J$1</f>
        <v>MCS</v>
      </c>
      <c r="C3" s="564">
        <v>46150</v>
      </c>
      <c r="D3" s="564">
        <v>46163</v>
      </c>
      <c r="E3" s="555" t="s">
        <v>195</v>
      </c>
      <c r="F3" s="554" t="s">
        <v>250</v>
      </c>
      <c r="G3" s="554">
        <v>43179</v>
      </c>
      <c r="H3" s="652" t="s">
        <v>256</v>
      </c>
      <c r="I3" s="554" t="s">
        <v>252</v>
      </c>
      <c r="J3" s="555">
        <v>1</v>
      </c>
      <c r="K3" s="555">
        <f>Table14596781011123141513161719202118232224252627282930313233343536373839[[#This Row],[Estimated(hrs/sp)]] * 4</f>
        <v>4</v>
      </c>
      <c r="L3" s="329">
        <v>17</v>
      </c>
      <c r="M3" s="609">
        <v>46150</v>
      </c>
      <c r="N3" s="555" t="s">
        <v>25</v>
      </c>
      <c r="O3" s="555" t="s">
        <v>25</v>
      </c>
      <c r="P3" s="555" t="s">
        <v>25</v>
      </c>
      <c r="Q3" s="555" t="s">
        <v>25</v>
      </c>
      <c r="R3" s="555" t="s">
        <v>25</v>
      </c>
      <c r="S3" s="554" t="s">
        <v>25</v>
      </c>
      <c r="T3" s="517" t="s">
        <v>257</v>
      </c>
      <c r="U3" s="557">
        <v>46153</v>
      </c>
      <c r="V3" s="555" t="s">
        <v>254</v>
      </c>
      <c r="W3" s="557">
        <v>46154</v>
      </c>
      <c r="X3" s="555" t="s">
        <v>25</v>
      </c>
      <c r="Y3" s="557" t="s">
        <v>255</v>
      </c>
      <c r="Z3" s="557">
        <v>46154</v>
      </c>
      <c r="AA3" s="555" t="s">
        <v>25</v>
      </c>
      <c r="AB3" s="555" t="s">
        <v>25</v>
      </c>
      <c r="AC3" s="555" t="s">
        <v>25</v>
      </c>
      <c r="AD3" s="395"/>
      <c r="AE3" s="555"/>
    </row>
    <row r="4" spans="1:31" ht="28.5" customHeight="1">
      <c r="A4" s="589">
        <f>ROW() - ROW(Table1459678101112314151316171920211823[[#Headers],[S.No]])</f>
        <v>3</v>
      </c>
      <c r="B4" s="490" t="str">
        <f>Dashboard!$J$1</f>
        <v>MCS</v>
      </c>
      <c r="C4" s="564">
        <v>46150</v>
      </c>
      <c r="D4" s="564">
        <v>46163</v>
      </c>
      <c r="E4" s="555" t="s">
        <v>258</v>
      </c>
      <c r="F4" s="554" t="s">
        <v>211</v>
      </c>
      <c r="G4" s="554">
        <v>53117</v>
      </c>
      <c r="H4" s="652" t="s">
        <v>259</v>
      </c>
      <c r="I4" s="554" t="s">
        <v>260</v>
      </c>
      <c r="J4" s="555">
        <v>1</v>
      </c>
      <c r="K4" s="555">
        <f>Table14596781011123141513161719202118232224252627282930313233343536373839[[#This Row],[Estimated(hrs/sp)]] * 4</f>
        <v>4</v>
      </c>
      <c r="L4" s="329">
        <v>10</v>
      </c>
      <c r="M4" s="609">
        <v>46150</v>
      </c>
      <c r="N4" s="555" t="s">
        <v>25</v>
      </c>
      <c r="O4" s="555" t="s">
        <v>25</v>
      </c>
      <c r="P4" s="555" t="s">
        <v>25</v>
      </c>
      <c r="Q4" s="555" t="s">
        <v>25</v>
      </c>
      <c r="R4" s="555" t="s">
        <v>25</v>
      </c>
      <c r="S4" s="554" t="s">
        <v>25</v>
      </c>
      <c r="T4" s="557" t="s">
        <v>25</v>
      </c>
      <c r="U4" s="557" t="s">
        <v>25</v>
      </c>
      <c r="V4" s="557" t="s">
        <v>25</v>
      </c>
      <c r="W4" s="557" t="s">
        <v>25</v>
      </c>
      <c r="X4" s="555" t="s">
        <v>25</v>
      </c>
      <c r="Y4" s="554" t="s">
        <v>25</v>
      </c>
      <c r="Z4" s="557" t="s">
        <v>25</v>
      </c>
      <c r="AA4" s="555" t="s">
        <v>25</v>
      </c>
      <c r="AB4" s="555" t="s">
        <v>25</v>
      </c>
      <c r="AC4" s="555" t="s">
        <v>25</v>
      </c>
      <c r="AD4" s="395"/>
      <c r="AE4" s="555"/>
    </row>
    <row r="5" spans="1:31" ht="28.5" customHeight="1">
      <c r="A5" s="589">
        <f>ROW() - ROW(Table1459678101112314151316171920211823[[#Headers],[S.No]])</f>
        <v>4</v>
      </c>
      <c r="B5" s="490" t="str">
        <f>Dashboard!$J$1</f>
        <v>MCS</v>
      </c>
      <c r="C5" s="564">
        <v>46150</v>
      </c>
      <c r="D5" s="564">
        <v>46163</v>
      </c>
      <c r="E5" s="555" t="s">
        <v>195</v>
      </c>
      <c r="F5" s="554" t="s">
        <v>250</v>
      </c>
      <c r="G5" s="554">
        <v>52692</v>
      </c>
      <c r="H5" s="652" t="s">
        <v>261</v>
      </c>
      <c r="I5" s="554" t="s">
        <v>262</v>
      </c>
      <c r="J5" s="555">
        <v>1</v>
      </c>
      <c r="K5" s="555">
        <f>Table14596781011123141513161719202118232224252627282930313233343536373839[[#This Row],[Estimated(hrs/sp)]] * 4</f>
        <v>4</v>
      </c>
      <c r="L5" s="329">
        <v>17</v>
      </c>
      <c r="M5" s="609">
        <v>46153</v>
      </c>
      <c r="N5" s="329" t="s">
        <v>25</v>
      </c>
      <c r="O5" s="555" t="s">
        <v>25</v>
      </c>
      <c r="P5" s="555" t="s">
        <v>25</v>
      </c>
      <c r="Q5" s="555" t="s">
        <v>25</v>
      </c>
      <c r="R5" s="555" t="s">
        <v>25</v>
      </c>
      <c r="S5" s="554" t="s">
        <v>25</v>
      </c>
      <c r="T5" s="517" t="s">
        <v>263</v>
      </c>
      <c r="U5" s="557">
        <v>46155</v>
      </c>
      <c r="V5" s="555" t="s">
        <v>254</v>
      </c>
      <c r="W5" s="557" t="s">
        <v>25</v>
      </c>
      <c r="X5" s="555" t="s">
        <v>25</v>
      </c>
      <c r="Y5" s="554" t="s">
        <v>25</v>
      </c>
      <c r="Z5" s="557" t="s">
        <v>25</v>
      </c>
      <c r="AA5" s="555" t="s">
        <v>25</v>
      </c>
      <c r="AB5" s="555" t="s">
        <v>25</v>
      </c>
      <c r="AC5" s="555" t="s">
        <v>25</v>
      </c>
      <c r="AD5" s="395"/>
      <c r="AE5" s="555"/>
    </row>
    <row r="6" spans="1:31" ht="28.5" customHeight="1">
      <c r="A6" s="589">
        <f>ROW() - ROW(Table1459678101112314151316171920211823[[#Headers],[S.No]])</f>
        <v>5</v>
      </c>
      <c r="B6" s="490" t="str">
        <f>Dashboard!$J$1</f>
        <v>MCS</v>
      </c>
      <c r="C6" s="564">
        <v>46150</v>
      </c>
      <c r="D6" s="564">
        <v>46163</v>
      </c>
      <c r="E6" s="555" t="s">
        <v>195</v>
      </c>
      <c r="F6" s="554" t="s">
        <v>250</v>
      </c>
      <c r="G6" s="554">
        <v>51328</v>
      </c>
      <c r="H6" s="652" t="s">
        <v>264</v>
      </c>
      <c r="I6" s="554" t="s">
        <v>260</v>
      </c>
      <c r="J6" s="555">
        <v>2</v>
      </c>
      <c r="K6" s="555">
        <f>Table14596781011123141513161719202118232224252627282930313233343536373839[[#This Row],[Estimated(hrs/sp)]] * 4</f>
        <v>8</v>
      </c>
      <c r="L6" s="329">
        <v>6</v>
      </c>
      <c r="M6" s="609">
        <v>46153</v>
      </c>
      <c r="N6" s="329" t="s">
        <v>25</v>
      </c>
      <c r="O6" s="555" t="s">
        <v>25</v>
      </c>
      <c r="P6" s="555" t="s">
        <v>25</v>
      </c>
      <c r="Q6" s="555" t="s">
        <v>25</v>
      </c>
      <c r="R6" s="555" t="s">
        <v>25</v>
      </c>
      <c r="S6" s="554" t="s">
        <v>25</v>
      </c>
      <c r="T6" s="561" t="s">
        <v>25</v>
      </c>
      <c r="U6" s="557" t="s">
        <v>25</v>
      </c>
      <c r="V6" s="555" t="s">
        <v>25</v>
      </c>
      <c r="W6" s="557" t="s">
        <v>25</v>
      </c>
      <c r="X6" s="555" t="s">
        <v>25</v>
      </c>
      <c r="Y6" s="554" t="s">
        <v>25</v>
      </c>
      <c r="Z6" s="557" t="s">
        <v>25</v>
      </c>
      <c r="AA6" s="555" t="s">
        <v>25</v>
      </c>
      <c r="AB6" s="555" t="s">
        <v>25</v>
      </c>
      <c r="AC6" s="555" t="s">
        <v>25</v>
      </c>
      <c r="AD6" s="395"/>
      <c r="AE6" s="555"/>
    </row>
    <row r="7" spans="1:31" ht="28.5" customHeight="1">
      <c r="A7" s="702"/>
      <c r="E7" s="17"/>
      <c r="F7" s="18"/>
      <c r="H7" s="185"/>
      <c r="J7" s="17"/>
      <c r="K7" s="62"/>
      <c r="L7" s="62"/>
      <c r="M7" s="62"/>
      <c r="N7" s="62"/>
      <c r="P7" s="629"/>
      <c r="R7" s="18"/>
      <c r="T7" s="18"/>
      <c r="U7" s="18"/>
      <c r="V7" s="18"/>
      <c r="W7" s="18"/>
      <c r="AA7" s="17"/>
      <c r="AD7" s="17"/>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sheetData>
  <hyperlinks>
    <hyperlink ref="T2" r:id="rId1" xr:uid="{74F9ED5E-2DEF-4730-806C-CB52E894302E}"/>
    <hyperlink ref="T3" r:id="rId2" xr:uid="{8A1C4A3E-B849-4FD6-9D03-A0CCCBCBE52F}"/>
    <hyperlink ref="T5" r:id="rId3" xr:uid="{2C0CC327-3310-4E90-9370-3A95176D8AD1}"/>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0B1BEC6C-36C6-4DCB-BC6E-B727A877BF86}">
          <x14:formula1>
            <xm:f>Settings!$C$3:$C$20</xm:f>
          </x14:formula1>
          <xm:sqref>I2:I6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BDBF-99F9-49ED-B380-FE810531E4F2}">
  <sheetPr>
    <outlinePr summaryBelow="0" summaryRight="0"/>
  </sheetPr>
  <dimension ref="A1:AB983"/>
  <sheetViews>
    <sheetView workbookViewId="0"/>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row r="3" spans="1:28" ht="15.75" customHeight="1"/>
    <row r="4" spans="1:28" ht="15.75" customHeight="1"/>
    <row r="5" spans="1:28" ht="15.75" customHeight="1">
      <c r="N5" s="43"/>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autoFilter ref="A1:M1" xr:uid="{3A2BB050-11AC-4ED7-A296-96B42C7FCFBA}"/>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E4A3181F-7B18-4606-8412-CAD3F219A193}">
          <x14:formula1>
            <xm:f>Settings!$C$3:$C$20</xm:f>
          </x14:formula1>
          <xm:sqref>K1:K1048576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53C9-4C73-47E5-9069-B9DEF47E73DA}">
  <sheetPr>
    <outlinePr summaryBelow="0" summaryRight="0"/>
  </sheetPr>
  <dimension ref="A1:AE830"/>
  <sheetViews>
    <sheetView showGridLines="0" workbookViewId="0">
      <pane ySplit="1" topLeftCell="A2" activePane="bottomLeft" state="frozen"/>
      <selection pane="bottomLeft" activeCell="AC7" sqref="AC7"/>
      <selection activeCell="A3" sqref="A3"/>
    </sheetView>
  </sheetViews>
  <sheetFormatPr defaultColWidth="12.5703125" defaultRowHeight="28.5" customHeight="1"/>
  <cols>
    <col min="1" max="1" width="7" customWidth="1"/>
    <col min="2" max="2" width="13.7109375" customWidth="1"/>
    <col min="3" max="3" width="10.85546875" style="63"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99"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84"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564">
        <v>46136</v>
      </c>
      <c r="D2" s="564">
        <v>46149</v>
      </c>
      <c r="E2" s="555" t="s">
        <v>190</v>
      </c>
      <c r="F2" s="554" t="s">
        <v>211</v>
      </c>
      <c r="G2" s="554">
        <v>52664</v>
      </c>
      <c r="H2" s="652" t="s">
        <v>265</v>
      </c>
      <c r="I2" s="554" t="s">
        <v>266</v>
      </c>
      <c r="J2" s="555">
        <v>2</v>
      </c>
      <c r="K2" s="555">
        <f>Table145967810111231415131617192021182322242526272829303132333435363738[[#This Row],[Estimated(hrs/sp)]] * 4</f>
        <v>8</v>
      </c>
      <c r="L2" s="555" t="s">
        <v>25</v>
      </c>
      <c r="M2" s="555" t="s">
        <v>25</v>
      </c>
      <c r="N2" s="555" t="s">
        <v>25</v>
      </c>
      <c r="O2" s="599" t="s">
        <v>267</v>
      </c>
      <c r="P2" s="555" t="s">
        <v>268</v>
      </c>
      <c r="Q2" s="555" t="s">
        <v>25</v>
      </c>
      <c r="R2" s="555" t="s">
        <v>25</v>
      </c>
      <c r="S2" s="555" t="s">
        <v>25</v>
      </c>
      <c r="T2" s="517" t="s">
        <v>269</v>
      </c>
      <c r="U2" s="557">
        <v>46133</v>
      </c>
      <c r="V2" s="555" t="s">
        <v>255</v>
      </c>
      <c r="W2" s="557">
        <v>46134</v>
      </c>
      <c r="X2" s="555" t="s">
        <v>25</v>
      </c>
      <c r="Y2" s="555" t="s">
        <v>25</v>
      </c>
      <c r="Z2" s="555" t="s">
        <v>25</v>
      </c>
      <c r="AA2" s="555" t="s">
        <v>25</v>
      </c>
      <c r="AB2" s="555" t="s">
        <v>25</v>
      </c>
      <c r="AC2" s="555" t="s">
        <v>25</v>
      </c>
      <c r="AD2" s="395"/>
      <c r="AE2" s="555"/>
    </row>
    <row r="3" spans="1:31" ht="28.5" customHeight="1">
      <c r="A3" s="589">
        <f>ROW() - ROW(Table1459678101112314151316171920211823[[#Headers],[S.No]])</f>
        <v>2</v>
      </c>
      <c r="B3" s="490" t="str">
        <f>Dashboard!$J$1</f>
        <v>MCS</v>
      </c>
      <c r="C3" s="564">
        <v>46136</v>
      </c>
      <c r="D3" s="564">
        <v>46149</v>
      </c>
      <c r="E3" s="555" t="s">
        <v>270</v>
      </c>
      <c r="F3" s="554" t="s">
        <v>250</v>
      </c>
      <c r="G3" s="554">
        <v>51826</v>
      </c>
      <c r="H3" s="652" t="s">
        <v>251</v>
      </c>
      <c r="I3" s="554" t="s">
        <v>252</v>
      </c>
      <c r="J3" s="555">
        <v>3</v>
      </c>
      <c r="K3" s="555">
        <f>Table145967810111231415131617192021182322242526272829303132333435363738[[#This Row],[Estimated(hrs/sp)]] * 4</f>
        <v>12</v>
      </c>
      <c r="L3" s="329">
        <v>25</v>
      </c>
      <c r="M3" s="609">
        <v>46136</v>
      </c>
      <c r="N3" s="609">
        <v>46149</v>
      </c>
      <c r="O3" s="555" t="s">
        <v>25</v>
      </c>
      <c r="P3" s="555" t="s">
        <v>25</v>
      </c>
      <c r="Q3" s="555" t="s">
        <v>25</v>
      </c>
      <c r="R3" s="555" t="s">
        <v>25</v>
      </c>
      <c r="S3" s="555" t="s">
        <v>25</v>
      </c>
      <c r="T3" s="517" t="s">
        <v>253</v>
      </c>
      <c r="U3" s="557">
        <v>46147</v>
      </c>
      <c r="V3" s="555" t="s">
        <v>254</v>
      </c>
      <c r="W3" s="632">
        <v>46148</v>
      </c>
      <c r="X3" s="555" t="s">
        <v>271</v>
      </c>
      <c r="Y3" s="555" t="s">
        <v>255</v>
      </c>
      <c r="Z3" s="632">
        <v>46148</v>
      </c>
      <c r="AA3" s="555" t="s">
        <v>272</v>
      </c>
      <c r="AB3" s="555" t="s">
        <v>25</v>
      </c>
      <c r="AC3" s="555" t="s">
        <v>25</v>
      </c>
      <c r="AD3" s="395"/>
      <c r="AE3" s="555"/>
    </row>
    <row r="4" spans="1:31" ht="28.5" customHeight="1">
      <c r="A4" s="589">
        <f>ROW() - ROW(Table1459678101112314151316171920211823[[#Headers],[S.No]])</f>
        <v>3</v>
      </c>
      <c r="B4" s="490" t="str">
        <f>Dashboard!$J$1</f>
        <v>MCS</v>
      </c>
      <c r="C4" s="564">
        <v>46136</v>
      </c>
      <c r="D4" s="564">
        <v>46149</v>
      </c>
      <c r="E4" s="555" t="s">
        <v>270</v>
      </c>
      <c r="F4" s="554" t="s">
        <v>211</v>
      </c>
      <c r="G4" s="554">
        <v>52660</v>
      </c>
      <c r="H4" s="652" t="s">
        <v>273</v>
      </c>
      <c r="I4" s="554" t="s">
        <v>266</v>
      </c>
      <c r="J4" s="555">
        <v>1</v>
      </c>
      <c r="K4" s="555">
        <f>Table145967810111231415131617192021182322242526272829303132333435363738[[#This Row],[Estimated(hrs/sp)]] * 4</f>
        <v>4</v>
      </c>
      <c r="L4" s="329">
        <v>5</v>
      </c>
      <c r="M4" s="609">
        <v>46136</v>
      </c>
      <c r="N4" s="609">
        <v>46140</v>
      </c>
      <c r="O4" s="555" t="s">
        <v>25</v>
      </c>
      <c r="P4" s="555" t="s">
        <v>25</v>
      </c>
      <c r="Q4" s="555" t="s">
        <v>25</v>
      </c>
      <c r="R4" s="555" t="s">
        <v>25</v>
      </c>
      <c r="S4" s="554" t="s">
        <v>25</v>
      </c>
      <c r="T4" s="517" t="s">
        <v>274</v>
      </c>
      <c r="U4" s="557">
        <v>46139</v>
      </c>
      <c r="V4" s="555" t="s">
        <v>275</v>
      </c>
      <c r="W4" s="557">
        <v>46139</v>
      </c>
      <c r="X4" s="555" t="s">
        <v>25</v>
      </c>
      <c r="Y4" s="554" t="s">
        <v>25</v>
      </c>
      <c r="Z4" s="557" t="s">
        <v>25</v>
      </c>
      <c r="AA4" s="555" t="s">
        <v>25</v>
      </c>
      <c r="AB4" s="555" t="s">
        <v>25</v>
      </c>
      <c r="AC4" s="555" t="s">
        <v>25</v>
      </c>
      <c r="AD4" s="395"/>
      <c r="AE4" s="555"/>
    </row>
    <row r="5" spans="1:31" ht="28.5" customHeight="1">
      <c r="A5" s="589">
        <f>ROW() - ROW(Table1459678101112314151316171920211823[[#Headers],[S.No]])</f>
        <v>4</v>
      </c>
      <c r="B5" s="490" t="str">
        <f>Dashboard!$J$1</f>
        <v>MCS</v>
      </c>
      <c r="C5" s="564">
        <v>46136</v>
      </c>
      <c r="D5" s="564">
        <v>46149</v>
      </c>
      <c r="E5" s="555" t="s">
        <v>270</v>
      </c>
      <c r="F5" s="554" t="s">
        <v>250</v>
      </c>
      <c r="G5" s="554">
        <v>43179</v>
      </c>
      <c r="H5" s="652" t="s">
        <v>256</v>
      </c>
      <c r="I5" s="554" t="s">
        <v>260</v>
      </c>
      <c r="J5" s="555">
        <v>3</v>
      </c>
      <c r="K5" s="555">
        <f>Table145967810111231415131617192021182322242526272829303132333435363738[[#This Row],[Estimated(hrs/sp)]] * 4</f>
        <v>12</v>
      </c>
      <c r="L5" s="329">
        <v>17</v>
      </c>
      <c r="M5" s="609">
        <v>46136</v>
      </c>
      <c r="N5" s="609">
        <v>46149</v>
      </c>
      <c r="O5" s="555" t="s">
        <v>25</v>
      </c>
      <c r="P5" s="555" t="s">
        <v>25</v>
      </c>
      <c r="Q5" s="555" t="s">
        <v>25</v>
      </c>
      <c r="R5" s="555" t="s">
        <v>25</v>
      </c>
      <c r="S5" s="554" t="s">
        <v>25</v>
      </c>
      <c r="T5" s="561" t="s">
        <v>25</v>
      </c>
      <c r="U5" s="557" t="s">
        <v>25</v>
      </c>
      <c r="V5" s="555" t="s">
        <v>25</v>
      </c>
      <c r="W5" s="557" t="s">
        <v>25</v>
      </c>
      <c r="X5" s="555" t="s">
        <v>25</v>
      </c>
      <c r="Y5" s="554" t="s">
        <v>25</v>
      </c>
      <c r="Z5" s="557" t="s">
        <v>25</v>
      </c>
      <c r="AA5" s="555" t="s">
        <v>25</v>
      </c>
      <c r="AB5" s="555" t="s">
        <v>25</v>
      </c>
      <c r="AC5" s="555" t="s">
        <v>25</v>
      </c>
      <c r="AD5" s="395"/>
      <c r="AE5" s="555"/>
    </row>
    <row r="6" spans="1:31" ht="28.5" customHeight="1">
      <c r="A6" s="589">
        <f>ROW() - ROW(Table1459678101112314151316171920211823[[#Headers],[S.No]])</f>
        <v>5</v>
      </c>
      <c r="B6" s="490" t="str">
        <f>Dashboard!$J$1</f>
        <v>MCS</v>
      </c>
      <c r="C6" s="564">
        <v>46136</v>
      </c>
      <c r="D6" s="564">
        <v>46149</v>
      </c>
      <c r="E6" s="555" t="s">
        <v>270</v>
      </c>
      <c r="F6" s="554" t="s">
        <v>211</v>
      </c>
      <c r="G6" s="554">
        <v>52971</v>
      </c>
      <c r="H6" s="652" t="s">
        <v>276</v>
      </c>
      <c r="I6" s="554" t="s">
        <v>266</v>
      </c>
      <c r="J6" s="555">
        <v>2</v>
      </c>
      <c r="K6" s="555">
        <f>Table145967810111231415131617192021182322242526272829303132333435363738[[#This Row],[Estimated(hrs/sp)]] * 4</f>
        <v>8</v>
      </c>
      <c r="L6" s="329">
        <v>27</v>
      </c>
      <c r="M6" s="609">
        <v>46136</v>
      </c>
      <c r="N6" s="609">
        <v>46149</v>
      </c>
      <c r="O6" s="555" t="s">
        <v>25</v>
      </c>
      <c r="P6" s="555" t="s">
        <v>25</v>
      </c>
      <c r="Q6" s="555" t="s">
        <v>25</v>
      </c>
      <c r="R6" s="555" t="s">
        <v>25</v>
      </c>
      <c r="S6" s="554" t="s">
        <v>25</v>
      </c>
      <c r="T6" s="517" t="s">
        <v>277</v>
      </c>
      <c r="U6" s="557">
        <v>46146</v>
      </c>
      <c r="V6" s="555" t="s">
        <v>255</v>
      </c>
      <c r="W6" s="557">
        <v>46147</v>
      </c>
      <c r="X6" s="555" t="s">
        <v>278</v>
      </c>
      <c r="Y6" s="554" t="s">
        <v>25</v>
      </c>
      <c r="Z6" s="557" t="s">
        <v>25</v>
      </c>
      <c r="AA6" s="555" t="s">
        <v>25</v>
      </c>
      <c r="AB6" s="555" t="s">
        <v>25</v>
      </c>
      <c r="AC6" s="555" t="s">
        <v>25</v>
      </c>
      <c r="AD6" s="395"/>
      <c r="AE6" s="555"/>
    </row>
    <row r="7" spans="1:31" ht="28.5" customHeight="1">
      <c r="A7" s="589">
        <f>ROW() - ROW(Table1459678101112314151316171920211823[[#Headers],[S.No]])</f>
        <v>6</v>
      </c>
      <c r="B7" s="490" t="str">
        <f>Dashboard!$J$1</f>
        <v>MCS</v>
      </c>
      <c r="C7" s="564">
        <v>46136</v>
      </c>
      <c r="D7" s="564">
        <v>46149</v>
      </c>
      <c r="E7" s="555" t="s">
        <v>270</v>
      </c>
      <c r="F7" s="554" t="s">
        <v>211</v>
      </c>
      <c r="G7" s="554">
        <v>53117</v>
      </c>
      <c r="H7" s="652" t="s">
        <v>259</v>
      </c>
      <c r="I7" s="554" t="s">
        <v>260</v>
      </c>
      <c r="J7" s="555">
        <v>1</v>
      </c>
      <c r="K7" s="555">
        <f>Table145967810111231415131617192021182322242526272829303132333435363738[[#This Row],[Estimated(hrs/sp)]] * 4</f>
        <v>4</v>
      </c>
      <c r="L7" s="329">
        <v>10</v>
      </c>
      <c r="M7" s="609">
        <v>46147</v>
      </c>
      <c r="N7" s="609">
        <v>46149</v>
      </c>
      <c r="O7" s="555" t="s">
        <v>25</v>
      </c>
      <c r="P7" s="555" t="s">
        <v>25</v>
      </c>
      <c r="Q7" s="555" t="s">
        <v>25</v>
      </c>
      <c r="R7" s="555" t="s">
        <v>25</v>
      </c>
      <c r="S7" s="554" t="s">
        <v>25</v>
      </c>
      <c r="T7" s="557" t="s">
        <v>25</v>
      </c>
      <c r="U7" s="557" t="s">
        <v>25</v>
      </c>
      <c r="V7" s="557" t="s">
        <v>25</v>
      </c>
      <c r="W7" s="557" t="s">
        <v>25</v>
      </c>
      <c r="X7" s="555" t="s">
        <v>25</v>
      </c>
      <c r="Y7" s="554" t="s">
        <v>25</v>
      </c>
      <c r="Z7" s="557" t="s">
        <v>25</v>
      </c>
      <c r="AA7" s="555" t="s">
        <v>25</v>
      </c>
      <c r="AB7" s="555" t="s">
        <v>25</v>
      </c>
      <c r="AC7" s="555" t="s">
        <v>25</v>
      </c>
      <c r="AD7" s="395"/>
      <c r="AE7" s="555"/>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sheetData>
  <hyperlinks>
    <hyperlink ref="T2" r:id="rId1" xr:uid="{B81E032D-EE2D-4755-8870-F4F97E6D7138}"/>
    <hyperlink ref="T4" r:id="rId2" xr:uid="{AB3C68D7-77A5-4572-B63D-6AE048B2AD62}"/>
    <hyperlink ref="T3" r:id="rId3" xr:uid="{31C9CDB3-35ED-49AA-8543-C968CB6566ED}"/>
    <hyperlink ref="T6" r:id="rId4" xr:uid="{999BFFF2-3AF6-49D3-AFA1-63070D041D1F}"/>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5BD5FFDB-AD75-4AC2-A4C5-39B158F184A8}">
          <x14:formula1>
            <xm:f>Settings!$C$3:$C$20</xm:f>
          </x14:formula1>
          <xm:sqref>I2:I7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ABA1D-DD32-45FB-8AF2-2CF4D7D65C97}">
  <sheetPr>
    <outlinePr summaryBelow="0" summaryRight="0"/>
  </sheetPr>
  <dimension ref="A1:AB983"/>
  <sheetViews>
    <sheetView topLeftCell="B1" workbookViewId="0"/>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row r="3" spans="1:28" ht="15.75" customHeight="1"/>
    <row r="4" spans="1:28" ht="15.75" customHeight="1"/>
    <row r="5" spans="1:28" ht="15.75" customHeight="1">
      <c r="N5" s="43"/>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autoFilter ref="A1:M1" xr:uid="{3A2BB050-11AC-4ED7-A296-96B42C7FCFBA}"/>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17C2E560-191C-4811-8563-E1B6E3A31BB3}">
          <x14:formula1>
            <xm:f>Settings!$C$3:$C$20</xm:f>
          </x14:formula1>
          <xm:sqref>K1:K1048576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49CA-F1FF-4D3C-B359-FED3AD4601F2}">
  <sheetPr>
    <outlinePr summaryBelow="0" summaryRight="0"/>
  </sheetPr>
  <dimension ref="A1:AE833"/>
  <sheetViews>
    <sheetView showGridLines="0" workbookViewId="0">
      <pane ySplit="1" topLeftCell="E2" activePane="bottomLeft" state="frozen"/>
      <selection pane="bottomLeft" activeCell="H7" sqref="H7"/>
      <selection activeCell="A3" sqref="A3"/>
    </sheetView>
  </sheetViews>
  <sheetFormatPr defaultColWidth="12.5703125" defaultRowHeight="28.5" customHeight="1"/>
  <cols>
    <col min="1" max="1" width="7" customWidth="1"/>
    <col min="2" max="2" width="13.7109375" customWidth="1"/>
    <col min="3" max="3" width="10.85546875" style="63"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99"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84"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485">
        <v>46122</v>
      </c>
      <c r="D2" s="485">
        <v>46135</v>
      </c>
      <c r="E2" s="555" t="s">
        <v>184</v>
      </c>
      <c r="F2" s="554" t="s">
        <v>250</v>
      </c>
      <c r="G2" s="554">
        <v>50607</v>
      </c>
      <c r="H2" s="652" t="s">
        <v>279</v>
      </c>
      <c r="I2" s="554" t="s">
        <v>266</v>
      </c>
      <c r="J2" s="555">
        <v>2</v>
      </c>
      <c r="K2" s="555">
        <f>Table1459678101112314151316171920211823222425262728293031323334353637[[#This Row],[Estimated(hrs/sp)]] * 4</f>
        <v>8</v>
      </c>
      <c r="L2" s="329">
        <v>8</v>
      </c>
      <c r="M2" s="609">
        <v>46128</v>
      </c>
      <c r="N2" s="609">
        <v>46132</v>
      </c>
      <c r="O2" s="599" t="s">
        <v>267</v>
      </c>
      <c r="P2" s="555" t="s">
        <v>268</v>
      </c>
      <c r="Q2" s="555" t="s">
        <v>25</v>
      </c>
      <c r="R2" s="555" t="s">
        <v>25</v>
      </c>
      <c r="S2" s="554" t="s">
        <v>25</v>
      </c>
      <c r="T2" s="517" t="s">
        <v>280</v>
      </c>
      <c r="U2" s="557">
        <v>46104</v>
      </c>
      <c r="V2" s="555" t="s">
        <v>211</v>
      </c>
      <c r="W2" s="557">
        <v>46105</v>
      </c>
      <c r="X2" s="554" t="s">
        <v>25</v>
      </c>
      <c r="Y2" s="687" t="s">
        <v>275</v>
      </c>
      <c r="Z2" s="687">
        <v>46112</v>
      </c>
      <c r="AA2" s="555" t="s">
        <v>25</v>
      </c>
      <c r="AB2" s="555" t="s">
        <v>25</v>
      </c>
      <c r="AC2" s="555" t="s">
        <v>25</v>
      </c>
      <c r="AD2" s="395"/>
      <c r="AE2" s="555"/>
    </row>
    <row r="3" spans="1:31" ht="28.5" customHeight="1">
      <c r="A3" s="589">
        <f>ROW() - ROW(Table1459678101112314151316171920211823[[#Headers],[S.No]])</f>
        <v>2</v>
      </c>
      <c r="B3" s="490" t="str">
        <f>Dashboard!$J$1</f>
        <v>MCS</v>
      </c>
      <c r="C3" s="485">
        <v>46122</v>
      </c>
      <c r="D3" s="485">
        <v>46135</v>
      </c>
      <c r="E3" s="603" t="s">
        <v>184</v>
      </c>
      <c r="F3" s="554" t="s">
        <v>250</v>
      </c>
      <c r="G3" s="554">
        <v>52486</v>
      </c>
      <c r="H3" s="652" t="s">
        <v>281</v>
      </c>
      <c r="I3" s="554" t="s">
        <v>266</v>
      </c>
      <c r="J3" s="555">
        <v>1</v>
      </c>
      <c r="K3" s="555">
        <f>Table1459678101112314151316171920211823222425262728293031323334353637[[#This Row],[Estimated(hrs/sp)]] * 4</f>
        <v>4</v>
      </c>
      <c r="L3" s="329">
        <v>6</v>
      </c>
      <c r="M3" s="609">
        <v>46126</v>
      </c>
      <c r="N3" s="609">
        <v>46126</v>
      </c>
      <c r="O3" s="599" t="s">
        <v>267</v>
      </c>
      <c r="P3" s="555" t="s">
        <v>268</v>
      </c>
      <c r="Q3" s="555" t="s">
        <v>25</v>
      </c>
      <c r="R3" s="555" t="s">
        <v>25</v>
      </c>
      <c r="S3" s="555" t="s">
        <v>25</v>
      </c>
      <c r="T3" s="517" t="s">
        <v>282</v>
      </c>
      <c r="U3" s="557">
        <v>46125</v>
      </c>
      <c r="V3" s="555" t="s">
        <v>211</v>
      </c>
      <c r="W3" s="557">
        <v>46128</v>
      </c>
      <c r="X3" s="543" t="s">
        <v>283</v>
      </c>
      <c r="Y3" s="555" t="s">
        <v>255</v>
      </c>
      <c r="Z3" s="557">
        <v>46128</v>
      </c>
      <c r="AA3" s="555" t="s">
        <v>25</v>
      </c>
      <c r="AB3" s="555" t="s">
        <v>25</v>
      </c>
      <c r="AC3" s="555" t="s">
        <v>25</v>
      </c>
      <c r="AD3" s="555"/>
      <c r="AE3" s="555"/>
    </row>
    <row r="4" spans="1:31" ht="28.5" customHeight="1">
      <c r="A4" s="589">
        <f>ROW() - ROW(Table1459678101112314151316171920211823[[#Headers],[S.No]])</f>
        <v>3</v>
      </c>
      <c r="B4" s="490" t="str">
        <f>Dashboard!$J$1</f>
        <v>MCS</v>
      </c>
      <c r="C4" s="485">
        <v>46122</v>
      </c>
      <c r="D4" s="485">
        <v>46135</v>
      </c>
      <c r="E4" s="603" t="s">
        <v>184</v>
      </c>
      <c r="F4" s="554" t="s">
        <v>250</v>
      </c>
      <c r="G4" s="554">
        <v>52669</v>
      </c>
      <c r="H4" s="652" t="s">
        <v>284</v>
      </c>
      <c r="I4" s="554" t="s">
        <v>266</v>
      </c>
      <c r="J4" s="555">
        <v>2</v>
      </c>
      <c r="K4" s="555">
        <f>Table1459678101112314151316171920211823222425262728293031323334353637[[#This Row],[Estimated(hrs/sp)]] * 4</f>
        <v>8</v>
      </c>
      <c r="L4" s="329">
        <v>12</v>
      </c>
      <c r="M4" s="609">
        <v>46125</v>
      </c>
      <c r="N4" s="609">
        <v>46132</v>
      </c>
      <c r="O4" s="599" t="s">
        <v>267</v>
      </c>
      <c r="P4" s="555" t="s">
        <v>268</v>
      </c>
      <c r="Q4" s="555" t="s">
        <v>25</v>
      </c>
      <c r="R4" s="555" t="s">
        <v>25</v>
      </c>
      <c r="S4" s="555" t="s">
        <v>25</v>
      </c>
      <c r="T4" s="517" t="s">
        <v>285</v>
      </c>
      <c r="U4" s="557">
        <v>46127</v>
      </c>
      <c r="V4" s="555" t="s">
        <v>211</v>
      </c>
      <c r="W4" s="557">
        <v>46133</v>
      </c>
      <c r="X4" s="555" t="s">
        <v>286</v>
      </c>
      <c r="Y4" s="555" t="s">
        <v>255</v>
      </c>
      <c r="Z4" s="557">
        <v>46134</v>
      </c>
      <c r="AA4" s="555" t="s">
        <v>25</v>
      </c>
      <c r="AB4" s="555" t="s">
        <v>25</v>
      </c>
      <c r="AC4" s="555" t="s">
        <v>25</v>
      </c>
      <c r="AD4" s="395"/>
      <c r="AE4" s="555"/>
    </row>
    <row r="5" spans="1:31" ht="28.5" customHeight="1">
      <c r="A5" s="589">
        <f>ROW() - ROW(Table1459678101112314151316171920211823[[#Headers],[S.No]])</f>
        <v>4</v>
      </c>
      <c r="B5" s="490" t="str">
        <f>Dashboard!$J$1</f>
        <v>MCS</v>
      </c>
      <c r="C5" s="564">
        <v>46122</v>
      </c>
      <c r="D5" s="564">
        <v>46135</v>
      </c>
      <c r="E5" s="555" t="s">
        <v>287</v>
      </c>
      <c r="F5" s="554" t="s">
        <v>211</v>
      </c>
      <c r="G5" s="554">
        <v>52664</v>
      </c>
      <c r="H5" s="652" t="s">
        <v>265</v>
      </c>
      <c r="I5" s="554" t="s">
        <v>252</v>
      </c>
      <c r="J5" s="555">
        <v>3</v>
      </c>
      <c r="K5" s="555">
        <f>Table1459678101112314151316171920211823222425262728293031323334353637[[#This Row],[Estimated(hrs/sp)]] * 4</f>
        <v>12</v>
      </c>
      <c r="L5" s="329">
        <v>12</v>
      </c>
      <c r="M5" s="609">
        <v>46125</v>
      </c>
      <c r="N5" s="609">
        <v>46134</v>
      </c>
      <c r="O5" s="599" t="s">
        <v>267</v>
      </c>
      <c r="P5" s="555" t="s">
        <v>268</v>
      </c>
      <c r="Q5" s="555" t="s">
        <v>25</v>
      </c>
      <c r="R5" s="555" t="s">
        <v>25</v>
      </c>
      <c r="S5" s="555" t="s">
        <v>25</v>
      </c>
      <c r="T5" s="517" t="s">
        <v>269</v>
      </c>
      <c r="U5" s="557">
        <v>46133</v>
      </c>
      <c r="V5" s="555" t="s">
        <v>255</v>
      </c>
      <c r="W5" s="557">
        <v>46134</v>
      </c>
      <c r="X5" s="555" t="s">
        <v>25</v>
      </c>
      <c r="Y5" s="555" t="s">
        <v>25</v>
      </c>
      <c r="Z5" s="555" t="s">
        <v>25</v>
      </c>
      <c r="AA5" s="555" t="s">
        <v>25</v>
      </c>
      <c r="AB5" s="555" t="s">
        <v>25</v>
      </c>
      <c r="AC5" s="555" t="s">
        <v>25</v>
      </c>
      <c r="AD5" s="395"/>
      <c r="AE5" s="555"/>
    </row>
    <row r="6" spans="1:31" ht="28.5" customHeight="1">
      <c r="A6" s="589">
        <f>ROW() - ROW(Table1459678101112314151316171920211823[[#Headers],[S.No]])</f>
        <v>5</v>
      </c>
      <c r="B6" s="490" t="str">
        <f>Dashboard!$J$1</f>
        <v>MCS</v>
      </c>
      <c r="C6" s="564">
        <v>46122</v>
      </c>
      <c r="D6" s="564">
        <v>46135</v>
      </c>
      <c r="E6" s="555" t="s">
        <v>287</v>
      </c>
      <c r="F6" s="554" t="s">
        <v>250</v>
      </c>
      <c r="G6" s="554">
        <v>51826</v>
      </c>
      <c r="H6" s="652" t="s">
        <v>251</v>
      </c>
      <c r="I6" s="554" t="s">
        <v>260</v>
      </c>
      <c r="J6" s="555">
        <v>3</v>
      </c>
      <c r="K6" s="555">
        <f>Table1459678101112314151316171920211823222425262728293031323334353637[[#This Row],[Estimated(hrs/sp)]] * 4</f>
        <v>12</v>
      </c>
      <c r="L6" s="329">
        <v>21</v>
      </c>
      <c r="M6" s="609">
        <v>46128</v>
      </c>
      <c r="N6" s="609">
        <v>46135</v>
      </c>
      <c r="O6" s="555" t="s">
        <v>25</v>
      </c>
      <c r="P6" s="555" t="s">
        <v>25</v>
      </c>
      <c r="Q6" s="555" t="s">
        <v>25</v>
      </c>
      <c r="R6" s="555" t="s">
        <v>25</v>
      </c>
      <c r="S6" s="555" t="s">
        <v>25</v>
      </c>
      <c r="T6" s="555" t="s">
        <v>25</v>
      </c>
      <c r="U6" s="555" t="s">
        <v>25</v>
      </c>
      <c r="V6" s="555" t="s">
        <v>25</v>
      </c>
      <c r="W6" s="555" t="s">
        <v>25</v>
      </c>
      <c r="X6" s="555" t="s">
        <v>25</v>
      </c>
      <c r="Y6" s="555" t="s">
        <v>25</v>
      </c>
      <c r="Z6" s="555" t="s">
        <v>25</v>
      </c>
      <c r="AA6" s="555" t="s">
        <v>25</v>
      </c>
      <c r="AB6" s="555" t="s">
        <v>25</v>
      </c>
      <c r="AC6" s="555" t="s">
        <v>25</v>
      </c>
      <c r="AD6" s="395"/>
      <c r="AE6" s="555"/>
    </row>
    <row r="7" spans="1:31" ht="28.5" customHeight="1">
      <c r="A7" s="589">
        <f>ROW() - ROW(Table1459678101112314151316171920211823[[#Headers],[S.No]])</f>
        <v>6</v>
      </c>
      <c r="B7" s="490" t="str">
        <f>Dashboard!$J$1</f>
        <v>MCS</v>
      </c>
      <c r="C7" s="564">
        <v>46122</v>
      </c>
      <c r="D7" s="564">
        <v>46135</v>
      </c>
      <c r="E7" s="555" t="s">
        <v>287</v>
      </c>
      <c r="F7" s="554" t="s">
        <v>211</v>
      </c>
      <c r="G7" s="554">
        <v>52660</v>
      </c>
      <c r="H7" s="652" t="s">
        <v>288</v>
      </c>
      <c r="I7" s="554" t="s">
        <v>260</v>
      </c>
      <c r="J7" s="555">
        <v>1</v>
      </c>
      <c r="K7" s="555">
        <f>Table1459678101112314151316171920211823222425262728293031323334353637[[#This Row],[Estimated(hrs/sp)]] * 4</f>
        <v>4</v>
      </c>
      <c r="L7" s="329">
        <v>10</v>
      </c>
      <c r="M7" s="609">
        <v>46133</v>
      </c>
      <c r="N7" s="609">
        <v>46134</v>
      </c>
      <c r="O7" s="555" t="s">
        <v>25</v>
      </c>
      <c r="P7" s="555" t="s">
        <v>25</v>
      </c>
      <c r="Q7" s="555" t="s">
        <v>25</v>
      </c>
      <c r="R7" s="555" t="s">
        <v>25</v>
      </c>
      <c r="S7" s="554" t="s">
        <v>25</v>
      </c>
      <c r="T7" s="561" t="s">
        <v>25</v>
      </c>
      <c r="U7" s="557" t="s">
        <v>25</v>
      </c>
      <c r="V7" s="555" t="s">
        <v>25</v>
      </c>
      <c r="W7" s="557" t="s">
        <v>25</v>
      </c>
      <c r="X7" s="555" t="s">
        <v>25</v>
      </c>
      <c r="Y7" s="554" t="s">
        <v>25</v>
      </c>
      <c r="Z7" s="557" t="s">
        <v>25</v>
      </c>
      <c r="AA7" s="555" t="s">
        <v>25</v>
      </c>
      <c r="AB7" s="555" t="s">
        <v>25</v>
      </c>
      <c r="AC7" s="555" t="s">
        <v>25</v>
      </c>
      <c r="AD7" s="395"/>
      <c r="AE7" s="555"/>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sheetData>
  <hyperlinks>
    <hyperlink ref="T2" r:id="rId1" xr:uid="{642F90C7-70FD-49BF-B59A-5BD19330112C}"/>
    <hyperlink ref="T4" r:id="rId2" xr:uid="{6E9DB096-0130-4485-ADB5-15AF6FFD98D8}"/>
    <hyperlink ref="T3" r:id="rId3" xr:uid="{2A2D6FF0-217B-4222-883F-3DEA35F67FE2}"/>
    <hyperlink ref="T5" r:id="rId4" xr:uid="{0FC334FF-4DC7-4B0F-B1F1-91691265BBA6}"/>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2419D476-CE82-4040-A0CC-94D539AD060B}">
          <x14:formula1>
            <xm:f>Settings!$C$3:$C$20</xm:f>
          </x14:formula1>
          <xm:sqref>I2:I7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BF41-8E89-4159-AB4F-75EF0DEB1797}">
  <sheetPr>
    <outlinePr summaryBelow="0" summaryRight="0"/>
  </sheetPr>
  <dimension ref="A1:AB983"/>
  <sheetViews>
    <sheetView topLeftCell="B1" workbookViewId="0">
      <selection activeCell="A2" sqref="A2"/>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row r="3" spans="1:28" ht="15.75" customHeight="1"/>
    <row r="4" spans="1:28" ht="15.75" customHeight="1"/>
    <row r="5" spans="1:28" ht="15.75" customHeight="1">
      <c r="N5" s="43"/>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autoFilter ref="A1:M1" xr:uid="{3A2BB050-11AC-4ED7-A296-96B42C7FCFBA}"/>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224A8108-3B40-4BEC-9888-78B822A73C08}">
          <x14:formula1>
            <xm:f>Settings!$C$3:$C$20</xm:f>
          </x14:formula1>
          <xm:sqref>K1:K1048576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A5C0-9B33-4347-A0AA-30229A6E4632}">
  <sheetPr>
    <outlinePr summaryBelow="0" summaryRight="0"/>
  </sheetPr>
  <dimension ref="A1:AE837"/>
  <sheetViews>
    <sheetView showGridLines="0" workbookViewId="0">
      <pane ySplit="1" topLeftCell="A2" activePane="bottomLeft" state="frozen"/>
      <selection pane="bottomLeft" activeCell="E8" sqref="E8"/>
      <selection activeCell="A3" sqref="A3"/>
    </sheetView>
  </sheetViews>
  <sheetFormatPr defaultColWidth="12.5703125" defaultRowHeight="28.5" customHeight="1"/>
  <cols>
    <col min="1" max="1" width="7" customWidth="1"/>
    <col min="2" max="2" width="13.7109375" customWidth="1"/>
    <col min="3" max="3" width="10.85546875" style="63"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99"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84"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485">
        <v>46108</v>
      </c>
      <c r="D2" s="485">
        <v>46121</v>
      </c>
      <c r="E2" s="555" t="s">
        <v>289</v>
      </c>
      <c r="F2" s="554" t="s">
        <v>250</v>
      </c>
      <c r="G2" s="554">
        <v>50607</v>
      </c>
      <c r="H2" s="652" t="s">
        <v>279</v>
      </c>
      <c r="I2" s="554" t="s">
        <v>252</v>
      </c>
      <c r="J2" s="555">
        <v>2</v>
      </c>
      <c r="K2" s="555">
        <f>Table14596781011123141513161719202118232224252627282930313233343536[[#This Row],[Estimated(hrs/sp)]] * 4</f>
        <v>8</v>
      </c>
      <c r="L2" s="329">
        <v>2</v>
      </c>
      <c r="M2" s="609">
        <v>46111</v>
      </c>
      <c r="N2" s="609">
        <v>46111</v>
      </c>
      <c r="O2" s="599" t="s">
        <v>267</v>
      </c>
      <c r="P2" s="555" t="s">
        <v>268</v>
      </c>
      <c r="Q2" s="555" t="s">
        <v>25</v>
      </c>
      <c r="R2" s="555" t="s">
        <v>211</v>
      </c>
      <c r="S2" s="554" t="s">
        <v>25</v>
      </c>
      <c r="T2" s="517" t="s">
        <v>280</v>
      </c>
      <c r="U2" s="557">
        <v>46104</v>
      </c>
      <c r="V2" s="555" t="s">
        <v>211</v>
      </c>
      <c r="W2" s="557">
        <v>46105</v>
      </c>
      <c r="X2" s="554" t="s">
        <v>25</v>
      </c>
      <c r="Y2" s="687" t="s">
        <v>275</v>
      </c>
      <c r="Z2" s="687">
        <v>46112</v>
      </c>
      <c r="AA2" s="555" t="s">
        <v>290</v>
      </c>
      <c r="AB2" s="555" t="s">
        <v>25</v>
      </c>
      <c r="AC2" s="555" t="s">
        <v>25</v>
      </c>
      <c r="AD2" s="395"/>
      <c r="AE2" s="555"/>
    </row>
    <row r="3" spans="1:31" ht="28.5" customHeight="1">
      <c r="A3" s="589">
        <f>ROW() - ROW(Table1459678101112314151316171920211823[[#Headers],[S.No]])</f>
        <v>2</v>
      </c>
      <c r="B3" s="490" t="str">
        <f>Dashboard!$J$1</f>
        <v>MCS</v>
      </c>
      <c r="C3" s="485">
        <v>46108</v>
      </c>
      <c r="D3" s="485">
        <v>46121</v>
      </c>
      <c r="E3" s="555" t="s">
        <v>291</v>
      </c>
      <c r="F3" s="554" t="s">
        <v>250</v>
      </c>
      <c r="G3" s="554">
        <v>52340</v>
      </c>
      <c r="H3" s="652" t="s">
        <v>292</v>
      </c>
      <c r="I3" s="554" t="s">
        <v>266</v>
      </c>
      <c r="J3" s="555">
        <v>2</v>
      </c>
      <c r="K3" s="555">
        <f>Table14596781011123141513161719202118232224252627282930313233343536[[#This Row],[Estimated(hrs/sp)]] * 4</f>
        <v>8</v>
      </c>
      <c r="L3" s="555" t="s">
        <v>25</v>
      </c>
      <c r="M3" s="555" t="s">
        <v>25</v>
      </c>
      <c r="N3" s="555" t="s">
        <v>25</v>
      </c>
      <c r="O3" s="555" t="s">
        <v>267</v>
      </c>
      <c r="P3" s="555" t="s">
        <v>268</v>
      </c>
      <c r="Q3" s="555" t="s">
        <v>25</v>
      </c>
      <c r="R3" s="555" t="s">
        <v>211</v>
      </c>
      <c r="S3" s="554" t="s">
        <v>25</v>
      </c>
      <c r="T3" s="517" t="s">
        <v>293</v>
      </c>
      <c r="U3" s="557">
        <v>46100</v>
      </c>
      <c r="V3" s="555" t="s">
        <v>211</v>
      </c>
      <c r="W3" s="557">
        <v>46106</v>
      </c>
      <c r="X3" s="555" t="s">
        <v>25</v>
      </c>
      <c r="Y3" s="555" t="s">
        <v>255</v>
      </c>
      <c r="Z3" s="557">
        <v>46107</v>
      </c>
      <c r="AA3" s="555" t="s">
        <v>25</v>
      </c>
      <c r="AB3" s="555" t="s">
        <v>25</v>
      </c>
      <c r="AC3" s="555" t="s">
        <v>25</v>
      </c>
      <c r="AD3" s="395"/>
      <c r="AE3" s="555"/>
    </row>
    <row r="4" spans="1:31" ht="28.5" customHeight="1">
      <c r="A4" s="589">
        <f>ROW() - ROW(Table1459678101112314151316171920211823[[#Headers],[S.No]])</f>
        <v>3</v>
      </c>
      <c r="B4" s="490" t="str">
        <f>Dashboard!$J$1</f>
        <v>MCS</v>
      </c>
      <c r="C4" s="485">
        <v>46108</v>
      </c>
      <c r="D4" s="485">
        <v>46121</v>
      </c>
      <c r="E4" s="555" t="s">
        <v>291</v>
      </c>
      <c r="F4" s="554" t="s">
        <v>211</v>
      </c>
      <c r="G4" s="554">
        <v>52337</v>
      </c>
      <c r="H4" s="652" t="s">
        <v>294</v>
      </c>
      <c r="I4" s="554" t="s">
        <v>266</v>
      </c>
      <c r="J4" s="555">
        <v>2</v>
      </c>
      <c r="K4" s="555">
        <f>Table14596781011123141513161719202118232224252627282930313233343536[[#This Row],[Estimated(hrs/sp)]] * 4</f>
        <v>8</v>
      </c>
      <c r="L4" s="329">
        <v>15</v>
      </c>
      <c r="M4" s="609">
        <v>46111</v>
      </c>
      <c r="N4" s="609">
        <v>46115</v>
      </c>
      <c r="O4" s="555" t="s">
        <v>267</v>
      </c>
      <c r="P4" s="555" t="s">
        <v>268</v>
      </c>
      <c r="Q4" s="555" t="s">
        <v>25</v>
      </c>
      <c r="R4" s="555" t="s">
        <v>25</v>
      </c>
      <c r="S4" s="554" t="s">
        <v>25</v>
      </c>
      <c r="T4" s="517" t="s">
        <v>295</v>
      </c>
      <c r="U4" s="557">
        <v>46119</v>
      </c>
      <c r="V4" s="555" t="s">
        <v>255</v>
      </c>
      <c r="W4" s="688">
        <v>46120</v>
      </c>
      <c r="X4" s="555" t="s">
        <v>296</v>
      </c>
      <c r="Y4" s="555" t="s">
        <v>25</v>
      </c>
      <c r="Z4" s="555" t="s">
        <v>25</v>
      </c>
      <c r="AA4" s="555" t="s">
        <v>25</v>
      </c>
      <c r="AB4" s="555" t="s">
        <v>25</v>
      </c>
      <c r="AC4" s="555" t="s">
        <v>25</v>
      </c>
      <c r="AD4" s="395"/>
      <c r="AE4" s="555"/>
    </row>
    <row r="5" spans="1:31" ht="28.5" customHeight="1">
      <c r="A5" s="589">
        <f>ROW() - ROW(Table1459678101112314151316171920211823[[#Headers],[S.No]])</f>
        <v>4</v>
      </c>
      <c r="B5" s="490" t="str">
        <f>Dashboard!$J$1</f>
        <v>MCS</v>
      </c>
      <c r="C5" s="564">
        <v>46108</v>
      </c>
      <c r="D5" s="564">
        <v>46121</v>
      </c>
      <c r="E5" s="555" t="s">
        <v>289</v>
      </c>
      <c r="F5" s="554" t="s">
        <v>250</v>
      </c>
      <c r="G5" s="554">
        <v>52486</v>
      </c>
      <c r="H5" s="652" t="s">
        <v>281</v>
      </c>
      <c r="I5" s="554" t="s">
        <v>262</v>
      </c>
      <c r="J5" s="555">
        <v>2</v>
      </c>
      <c r="K5" s="555">
        <f>Table14596781011123141513161719202118232224252627282930313233343536[[#This Row],[Estimated(hrs/sp)]] * 4</f>
        <v>8</v>
      </c>
      <c r="L5" s="329">
        <v>24</v>
      </c>
      <c r="M5" s="609">
        <v>46113</v>
      </c>
      <c r="N5" s="609">
        <v>46118</v>
      </c>
      <c r="O5" s="555" t="s">
        <v>25</v>
      </c>
      <c r="P5" s="555" t="s">
        <v>25</v>
      </c>
      <c r="Q5" s="555" t="s">
        <v>25</v>
      </c>
      <c r="R5" s="555" t="s">
        <v>25</v>
      </c>
      <c r="S5" s="555" t="s">
        <v>25</v>
      </c>
      <c r="T5" s="555" t="s">
        <v>25</v>
      </c>
      <c r="U5" s="555" t="s">
        <v>25</v>
      </c>
      <c r="V5" s="555" t="s">
        <v>25</v>
      </c>
      <c r="W5" s="555" t="s">
        <v>25</v>
      </c>
      <c r="X5" s="555" t="s">
        <v>25</v>
      </c>
      <c r="Y5" s="555" t="s">
        <v>25</v>
      </c>
      <c r="Z5" s="555" t="s">
        <v>25</v>
      </c>
      <c r="AA5" s="555" t="s">
        <v>25</v>
      </c>
      <c r="AB5" s="555" t="s">
        <v>25</v>
      </c>
      <c r="AC5" s="555" t="s">
        <v>25</v>
      </c>
      <c r="AD5" s="555"/>
      <c r="AE5" s="555"/>
    </row>
    <row r="6" spans="1:31" ht="28.5" customHeight="1">
      <c r="A6" s="589">
        <f>ROW() - ROW(Table1459678101112314151316171920211823[[#Headers],[S.No]])</f>
        <v>5</v>
      </c>
      <c r="B6" s="490" t="str">
        <f>Dashboard!$J$1</f>
        <v>MCS</v>
      </c>
      <c r="C6" s="564">
        <v>46108</v>
      </c>
      <c r="D6" s="564">
        <v>46121</v>
      </c>
      <c r="E6" s="555" t="s">
        <v>289</v>
      </c>
      <c r="F6" s="554" t="s">
        <v>211</v>
      </c>
      <c r="G6" s="554">
        <v>52672</v>
      </c>
      <c r="H6" s="652" t="s">
        <v>297</v>
      </c>
      <c r="I6" s="554" t="s">
        <v>266</v>
      </c>
      <c r="J6" s="555">
        <v>1</v>
      </c>
      <c r="K6" s="555">
        <f>Table14596781011123141513161719202118232224252627282930313233343536[[#This Row],[Estimated(hrs/sp)]] * 4</f>
        <v>4</v>
      </c>
      <c r="L6" s="329">
        <v>2</v>
      </c>
      <c r="M6" s="609">
        <v>46118</v>
      </c>
      <c r="N6" s="609">
        <v>46118</v>
      </c>
      <c r="O6" s="555" t="s">
        <v>267</v>
      </c>
      <c r="P6" s="555" t="s">
        <v>268</v>
      </c>
      <c r="Q6" s="555" t="s">
        <v>25</v>
      </c>
      <c r="R6" s="555" t="s">
        <v>25</v>
      </c>
      <c r="S6" s="555" t="s">
        <v>25</v>
      </c>
      <c r="T6" s="517" t="s">
        <v>298</v>
      </c>
      <c r="U6" s="557">
        <v>46118</v>
      </c>
      <c r="V6" s="555" t="s">
        <v>255</v>
      </c>
      <c r="W6" s="557">
        <v>46119</v>
      </c>
      <c r="X6" s="555" t="s">
        <v>299</v>
      </c>
      <c r="Y6" s="554" t="s">
        <v>25</v>
      </c>
      <c r="Z6" s="557" t="s">
        <v>25</v>
      </c>
      <c r="AA6" s="555" t="s">
        <v>25</v>
      </c>
      <c r="AB6" s="555" t="s">
        <v>25</v>
      </c>
      <c r="AC6" s="555" t="s">
        <v>25</v>
      </c>
      <c r="AD6" s="395"/>
      <c r="AE6" s="555"/>
    </row>
    <row r="7" spans="1:31" ht="28.5" customHeight="1">
      <c r="A7" s="589">
        <f>ROW() - ROW(Table1459678101112314151316171920211823[[#Headers],[S.No]])</f>
        <v>6</v>
      </c>
      <c r="B7" s="490" t="str">
        <f>Dashboard!$J$1</f>
        <v>MCS</v>
      </c>
      <c r="C7" s="564">
        <v>46108</v>
      </c>
      <c r="D7" s="564">
        <v>46121</v>
      </c>
      <c r="E7" s="555" t="s">
        <v>289</v>
      </c>
      <c r="F7" s="554" t="s">
        <v>250</v>
      </c>
      <c r="G7" s="554">
        <v>52669</v>
      </c>
      <c r="H7" s="652" t="s">
        <v>284</v>
      </c>
      <c r="I7" s="554" t="s">
        <v>300</v>
      </c>
      <c r="J7" s="555">
        <v>2</v>
      </c>
      <c r="K7" s="555">
        <f>Table14596781011123141513161719202118232224252627282930313233343536[[#This Row],[Estimated(hrs/sp)]] * 4</f>
        <v>8</v>
      </c>
      <c r="L7" s="329">
        <v>12</v>
      </c>
      <c r="M7" s="609">
        <v>46119</v>
      </c>
      <c r="N7" s="609">
        <v>46120</v>
      </c>
      <c r="O7" s="555" t="s">
        <v>25</v>
      </c>
      <c r="P7" s="555" t="s">
        <v>25</v>
      </c>
      <c r="Q7" s="555" t="s">
        <v>25</v>
      </c>
      <c r="R7" s="555" t="s">
        <v>25</v>
      </c>
      <c r="S7" s="555" t="s">
        <v>25</v>
      </c>
      <c r="T7" s="555" t="s">
        <v>25</v>
      </c>
      <c r="U7" s="555" t="s">
        <v>25</v>
      </c>
      <c r="V7" s="555" t="s">
        <v>25</v>
      </c>
      <c r="W7" s="555" t="s">
        <v>25</v>
      </c>
      <c r="X7" s="555" t="s">
        <v>25</v>
      </c>
      <c r="Y7" s="555" t="s">
        <v>25</v>
      </c>
      <c r="Z7" s="555" t="s">
        <v>25</v>
      </c>
      <c r="AA7" s="555" t="s">
        <v>25</v>
      </c>
      <c r="AB7" s="555" t="s">
        <v>25</v>
      </c>
      <c r="AC7" s="555" t="s">
        <v>25</v>
      </c>
      <c r="AD7" s="395"/>
      <c r="AE7" s="555"/>
    </row>
    <row r="8" spans="1:31" ht="28.5" customHeight="1">
      <c r="A8" s="589">
        <f>ROW() - ROW(Table1459678101112314151316171920211823[[#Headers],[S.No]])</f>
        <v>7</v>
      </c>
      <c r="B8" s="490" t="str">
        <f>Dashboard!$J$1</f>
        <v>MCS</v>
      </c>
      <c r="C8" s="564">
        <v>46108</v>
      </c>
      <c r="D8" s="564">
        <v>46121</v>
      </c>
      <c r="E8" s="555" t="s">
        <v>289</v>
      </c>
      <c r="F8" s="554" t="s">
        <v>211</v>
      </c>
      <c r="G8" s="554" t="s">
        <v>301</v>
      </c>
      <c r="H8" s="652" t="s">
        <v>302</v>
      </c>
      <c r="I8" s="554" t="s">
        <v>266</v>
      </c>
      <c r="J8" s="555">
        <v>1</v>
      </c>
      <c r="K8" s="555">
        <f>Table14596781011123141513161719202118232224252627282930313233343536[[#This Row],[Estimated(hrs/sp)]] * 4</f>
        <v>4</v>
      </c>
      <c r="L8" s="329">
        <v>4</v>
      </c>
      <c r="M8" s="609">
        <v>46118</v>
      </c>
      <c r="N8" s="609">
        <v>46118</v>
      </c>
      <c r="O8" s="555" t="s">
        <v>267</v>
      </c>
      <c r="P8" s="555" t="s">
        <v>268</v>
      </c>
      <c r="Q8" s="555" t="s">
        <v>25</v>
      </c>
      <c r="R8" s="555" t="s">
        <v>25</v>
      </c>
      <c r="S8" s="554" t="s">
        <v>25</v>
      </c>
      <c r="T8" s="517" t="s">
        <v>303</v>
      </c>
      <c r="U8" s="557">
        <v>46118</v>
      </c>
      <c r="V8" s="555" t="s">
        <v>25</v>
      </c>
      <c r="W8" s="557" t="s">
        <v>25</v>
      </c>
      <c r="X8" s="555" t="s">
        <v>25</v>
      </c>
      <c r="Y8" s="554" t="s">
        <v>25</v>
      </c>
      <c r="Z8" s="557" t="s">
        <v>25</v>
      </c>
      <c r="AA8" s="555" t="s">
        <v>25</v>
      </c>
      <c r="AB8" s="555" t="s">
        <v>25</v>
      </c>
      <c r="AC8" s="555" t="s">
        <v>25</v>
      </c>
      <c r="AD8" s="395"/>
      <c r="AE8" s="555"/>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sheetData>
  <hyperlinks>
    <hyperlink ref="T3" r:id="rId1" xr:uid="{818FA723-20B4-46E0-8FE6-7893D526EF70}"/>
    <hyperlink ref="T2" r:id="rId2" xr:uid="{54906A15-CBA5-4191-88DD-CC055C35114C}"/>
    <hyperlink ref="T6" r:id="rId3" xr:uid="{CBE1E04E-0378-48A6-939C-8DF358E7B9CE}"/>
    <hyperlink ref="T4" r:id="rId4" xr:uid="{0CDFFD81-62DB-4F9C-886D-06BD55BF33A0}"/>
    <hyperlink ref="T7" r:id="rId5" xr:uid="{395C48F4-F0C1-43C6-B10E-DEAFE9415BDB}"/>
    <hyperlink ref="T8" r:id="rId6" xr:uid="{C57EB1D9-2F18-4FA4-8052-5148E62DC36E}"/>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153B52EA-64B7-4C17-89BE-5C639D309D65}">
          <x14:formula1>
            <xm:f>Settings!$C$3:$C$20</xm:f>
          </x14:formula1>
          <xm:sqref>I2:I8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B77B9-75AE-4E1E-B2A9-7D63074E48BF}">
  <sheetPr>
    <outlinePr summaryBelow="0" summaryRight="0"/>
  </sheetPr>
  <dimension ref="A1:AB985"/>
  <sheetViews>
    <sheetView topLeftCell="F1" workbookViewId="0">
      <selection activeCell="N7" sqref="N7"/>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665" t="s">
        <v>179</v>
      </c>
      <c r="C2" s="666">
        <v>26756</v>
      </c>
      <c r="D2" s="441"/>
      <c r="E2" s="638" t="s">
        <v>250</v>
      </c>
      <c r="F2" s="442" t="s">
        <v>304</v>
      </c>
      <c r="G2" s="399" t="s">
        <v>305</v>
      </c>
      <c r="H2" s="97" t="s">
        <v>306</v>
      </c>
      <c r="I2" s="442" t="s">
        <v>307</v>
      </c>
      <c r="J2" s="97" t="s">
        <v>308</v>
      </c>
      <c r="K2" s="468" t="s">
        <v>266</v>
      </c>
      <c r="L2" s="97" t="s">
        <v>309</v>
      </c>
      <c r="M2" s="567"/>
      <c r="N2" s="617"/>
      <c r="O2" s="617"/>
      <c r="P2" s="617"/>
      <c r="Q2" s="617"/>
      <c r="R2" s="617"/>
      <c r="S2" s="617"/>
      <c r="T2" s="617"/>
      <c r="U2" s="617"/>
      <c r="V2" s="617"/>
      <c r="W2" s="617"/>
      <c r="X2" s="617"/>
      <c r="Y2" s="617"/>
      <c r="Z2" s="617"/>
      <c r="AA2" s="617"/>
      <c r="AB2" s="617"/>
    </row>
    <row r="3" spans="1:28" ht="15.75" customHeight="1">
      <c r="A3" s="39"/>
      <c r="B3" s="665" t="s">
        <v>291</v>
      </c>
      <c r="C3" s="666">
        <v>26994</v>
      </c>
      <c r="D3" s="441"/>
      <c r="E3" s="638" t="s">
        <v>250</v>
      </c>
      <c r="F3" s="442" t="s">
        <v>304</v>
      </c>
      <c r="G3" s="399" t="s">
        <v>310</v>
      </c>
      <c r="H3" s="97" t="s">
        <v>306</v>
      </c>
      <c r="I3" s="442" t="s">
        <v>307</v>
      </c>
      <c r="J3" s="97" t="s">
        <v>308</v>
      </c>
      <c r="K3" s="468" t="s">
        <v>266</v>
      </c>
      <c r="L3" s="97" t="s">
        <v>309</v>
      </c>
      <c r="M3" s="567" t="s">
        <v>311</v>
      </c>
      <c r="N3" s="617"/>
      <c r="O3" s="617"/>
      <c r="P3" s="617"/>
      <c r="Q3" s="617"/>
      <c r="R3" s="617"/>
      <c r="S3" s="617"/>
      <c r="T3" s="617"/>
      <c r="U3" s="617"/>
      <c r="V3" s="617"/>
      <c r="W3" s="617"/>
      <c r="X3" s="617"/>
      <c r="Y3" s="617"/>
      <c r="Z3" s="617"/>
      <c r="AA3" s="617"/>
      <c r="AB3" s="617"/>
    </row>
    <row r="4" spans="1:28" ht="15.75" customHeight="1"/>
    <row r="5" spans="1:28" ht="15.75" customHeight="1"/>
    <row r="6" spans="1:28" ht="15.75" customHeight="1"/>
    <row r="7" spans="1:28" ht="15.75" customHeight="1">
      <c r="N7" s="43"/>
    </row>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dataValidations count="5">
    <dataValidation type="list" allowBlank="1" showErrorMessage="1" sqref="L2:L3" xr:uid="{7A91C2D4-2CF5-492C-9662-ADD0B860B3A3}">
      <formula1>"Existing Issue, Internal, Client Reported"</formula1>
    </dataValidation>
    <dataValidation type="list" allowBlank="1" showErrorMessage="1" sqref="I2:I3" xr:uid="{7ADC6A88-A3EC-454C-BCAA-3FD71192E846}">
      <formula1>"Manual, Automation"</formula1>
    </dataValidation>
    <dataValidation type="list" allowBlank="1" showErrorMessage="1" sqref="F2:F3" xr:uid="{B7583273-258E-4CF3-B837-FE058BA704B5}">
      <formula1>"Bounceback/Sub-Defect,Defect,None"</formula1>
    </dataValidation>
    <dataValidation type="list" allowBlank="1" showErrorMessage="1" sqref="H2:H3" xr:uid="{E75D75A3-E4AA-4471-94E6-5C9E2707C965}">
      <formula1>"Minor,Significant,Major"</formula1>
    </dataValidation>
    <dataValidation type="list" allowBlank="1" showErrorMessage="1" sqref="J2:J3" xr:uid="{9939F50C-DC8C-457D-BA95-C7C4BD31E62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59BCCB1A-8A9C-4A13-A501-3E2556E332F3}">
          <x14:formula1>
            <xm:f>Settings!$C$3:$C$20</xm:f>
          </x14:formula1>
          <xm:sqref>K1:K1048576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362A3-2BC9-4DB0-8662-FD5368772074}">
  <sheetPr>
    <outlinePr summaryBelow="0" summaryRight="0"/>
  </sheetPr>
  <dimension ref="A1:AE840"/>
  <sheetViews>
    <sheetView showGridLines="0" workbookViewId="0">
      <pane ySplit="1" topLeftCell="S2" activePane="bottomLeft" state="frozen"/>
      <selection pane="bottomLeft" activeCell="H3" sqref="H3"/>
      <selection activeCell="A3" sqref="A3"/>
    </sheetView>
  </sheetViews>
  <sheetFormatPr defaultColWidth="12.5703125" defaultRowHeight="28.5" customHeight="1"/>
  <cols>
    <col min="1" max="1" width="7" customWidth="1"/>
    <col min="2" max="2" width="13.7109375" customWidth="1"/>
    <col min="3" max="3" width="10.85546875" style="63"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99"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84"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485">
        <v>46094</v>
      </c>
      <c r="D2" s="485">
        <v>46107</v>
      </c>
      <c r="E2" s="555" t="s">
        <v>312</v>
      </c>
      <c r="F2" s="554" t="s">
        <v>250</v>
      </c>
      <c r="G2" s="554">
        <v>50607</v>
      </c>
      <c r="H2" s="652" t="s">
        <v>279</v>
      </c>
      <c r="I2" s="554" t="s">
        <v>262</v>
      </c>
      <c r="J2" s="555">
        <v>2</v>
      </c>
      <c r="K2" s="555">
        <f>Table145967810111231415131617192021182322242526272829303132333435[[#This Row],[Estimated(hrs/sp)]] * 4</f>
        <v>8</v>
      </c>
      <c r="L2" s="329">
        <v>2</v>
      </c>
      <c r="M2" s="609">
        <v>46100</v>
      </c>
      <c r="N2" s="609">
        <v>46100</v>
      </c>
      <c r="O2" s="599" t="s">
        <v>267</v>
      </c>
      <c r="P2" s="555" t="s">
        <v>268</v>
      </c>
      <c r="Q2" s="555" t="s">
        <v>25</v>
      </c>
      <c r="R2" s="555" t="s">
        <v>25</v>
      </c>
      <c r="S2" s="554" t="s">
        <v>25</v>
      </c>
      <c r="T2" s="517" t="s">
        <v>280</v>
      </c>
      <c r="U2" s="557">
        <v>46104</v>
      </c>
      <c r="V2" s="555" t="s">
        <v>211</v>
      </c>
      <c r="W2" s="557">
        <v>46105</v>
      </c>
      <c r="X2" s="555" t="s">
        <v>313</v>
      </c>
      <c r="Y2" s="687" t="s">
        <v>275</v>
      </c>
      <c r="Z2" s="687">
        <v>46105</v>
      </c>
      <c r="AA2" s="555" t="s">
        <v>314</v>
      </c>
      <c r="AB2" s="555" t="s">
        <v>25</v>
      </c>
      <c r="AC2" s="555" t="s">
        <v>25</v>
      </c>
      <c r="AD2" s="395" t="s">
        <v>315</v>
      </c>
      <c r="AE2" s="555"/>
    </row>
    <row r="3" spans="1:31" ht="28.5" customHeight="1">
      <c r="A3" s="589">
        <f>ROW() - ROW(Table1459678101112314151316171920211823[[#Headers],[S.No]])</f>
        <v>2</v>
      </c>
      <c r="B3" s="490" t="str">
        <f>Dashboard!$J$1</f>
        <v>MCS</v>
      </c>
      <c r="C3" s="564">
        <v>46094</v>
      </c>
      <c r="D3" s="485">
        <v>46107</v>
      </c>
      <c r="E3" s="555" t="s">
        <v>312</v>
      </c>
      <c r="F3" s="554" t="s">
        <v>211</v>
      </c>
      <c r="G3" s="554">
        <v>43641</v>
      </c>
      <c r="H3" s="652" t="s">
        <v>316</v>
      </c>
      <c r="I3" s="554" t="s">
        <v>266</v>
      </c>
      <c r="J3" s="555">
        <v>1</v>
      </c>
      <c r="K3" s="555">
        <f>Table145967810111231415131617192021182322242526272829303132333435[[#This Row],[Estimated(hrs/sp)]] * 4</f>
        <v>4</v>
      </c>
      <c r="L3" s="329">
        <v>14</v>
      </c>
      <c r="M3" s="609">
        <v>46100</v>
      </c>
      <c r="N3" s="609">
        <v>46100</v>
      </c>
      <c r="O3" s="599" t="s">
        <v>267</v>
      </c>
      <c r="P3" s="555" t="s">
        <v>268</v>
      </c>
      <c r="Q3" s="555" t="s">
        <v>25</v>
      </c>
      <c r="R3" s="555" t="s">
        <v>25</v>
      </c>
      <c r="S3" s="554" t="s">
        <v>25</v>
      </c>
      <c r="T3" s="517" t="s">
        <v>317</v>
      </c>
      <c r="U3" s="557">
        <v>46057</v>
      </c>
      <c r="V3" s="555" t="s">
        <v>255</v>
      </c>
      <c r="W3" s="557">
        <v>46057</v>
      </c>
      <c r="X3" s="555" t="s">
        <v>25</v>
      </c>
      <c r="Y3" s="554" t="s">
        <v>25</v>
      </c>
      <c r="Z3" s="557" t="s">
        <v>25</v>
      </c>
      <c r="AA3" s="555" t="s">
        <v>25</v>
      </c>
      <c r="AB3" s="555" t="s">
        <v>25</v>
      </c>
      <c r="AC3" s="555" t="s">
        <v>25</v>
      </c>
      <c r="AD3" s="395"/>
      <c r="AE3" s="555"/>
    </row>
    <row r="4" spans="1:31" ht="28.5" customHeight="1">
      <c r="A4" s="589">
        <f>ROW() - ROW(Table1459678101112314151316171920211823[[#Headers],[S.No]])</f>
        <v>3</v>
      </c>
      <c r="B4" s="490" t="str">
        <f>Dashboard!$J$1</f>
        <v>MCS</v>
      </c>
      <c r="C4" s="564">
        <v>46094</v>
      </c>
      <c r="D4" s="564">
        <v>46107</v>
      </c>
      <c r="E4" s="555" t="s">
        <v>312</v>
      </c>
      <c r="F4" s="554" t="s">
        <v>250</v>
      </c>
      <c r="G4" s="554">
        <v>52340</v>
      </c>
      <c r="H4" s="652" t="s">
        <v>318</v>
      </c>
      <c r="I4" s="554" t="s">
        <v>252</v>
      </c>
      <c r="J4" s="555">
        <v>2</v>
      </c>
      <c r="K4" s="555">
        <f>Table145967810111231415131617192021182322242526272829303132333435[[#This Row],[Estimated(hrs/sp)]] * 4</f>
        <v>8</v>
      </c>
      <c r="L4" s="329">
        <v>12</v>
      </c>
      <c r="M4" s="609">
        <v>46094</v>
      </c>
      <c r="N4" s="609">
        <v>46106</v>
      </c>
      <c r="O4" s="555" t="s">
        <v>267</v>
      </c>
      <c r="P4" s="555" t="s">
        <v>268</v>
      </c>
      <c r="Q4" s="555" t="s">
        <v>25</v>
      </c>
      <c r="R4" s="555" t="s">
        <v>211</v>
      </c>
      <c r="S4" s="554" t="s">
        <v>319</v>
      </c>
      <c r="T4" s="517" t="s">
        <v>293</v>
      </c>
      <c r="U4" s="557">
        <v>46100</v>
      </c>
      <c r="V4" s="555" t="s">
        <v>211</v>
      </c>
      <c r="W4" s="557">
        <v>46106</v>
      </c>
      <c r="X4" s="555" t="s">
        <v>25</v>
      </c>
      <c r="Y4" s="557">
        <v>46107</v>
      </c>
      <c r="Z4" s="557" t="s">
        <v>25</v>
      </c>
      <c r="AA4" s="555" t="s">
        <v>25</v>
      </c>
      <c r="AB4" s="555" t="s">
        <v>25</v>
      </c>
      <c r="AC4" s="555" t="s">
        <v>25</v>
      </c>
      <c r="AD4" s="395"/>
      <c r="AE4" s="555"/>
    </row>
    <row r="5" spans="1:31" ht="28.5" customHeight="1">
      <c r="A5" s="589">
        <f>ROW() - ROW(Table1459678101112314151316171920211823[[#Headers],[S.No]])</f>
        <v>4</v>
      </c>
      <c r="B5" s="490" t="str">
        <f>Dashboard!$J$1</f>
        <v>MCS</v>
      </c>
      <c r="C5" s="564">
        <v>46094</v>
      </c>
      <c r="D5" s="564">
        <v>46107</v>
      </c>
      <c r="E5" s="555" t="s">
        <v>312</v>
      </c>
      <c r="F5" s="554" t="s">
        <v>211</v>
      </c>
      <c r="G5" s="554">
        <v>52337</v>
      </c>
      <c r="H5" s="652" t="s">
        <v>294</v>
      </c>
      <c r="I5" s="554" t="s">
        <v>260</v>
      </c>
      <c r="J5" s="555">
        <v>8</v>
      </c>
      <c r="K5" s="555">
        <f>Table145967810111231415131617192021182322242526272829303132333435[[#This Row],[Estimated(hrs/sp)]] * 4</f>
        <v>32</v>
      </c>
      <c r="L5" s="329">
        <v>35</v>
      </c>
      <c r="M5" s="609">
        <v>46100</v>
      </c>
      <c r="N5" s="609">
        <v>46100</v>
      </c>
      <c r="O5" s="555" t="s">
        <v>25</v>
      </c>
      <c r="P5" s="555" t="s">
        <v>25</v>
      </c>
      <c r="Q5" s="555" t="s">
        <v>25</v>
      </c>
      <c r="R5" s="555" t="s">
        <v>25</v>
      </c>
      <c r="S5" s="555" t="s">
        <v>25</v>
      </c>
      <c r="T5" s="555" t="s">
        <v>25</v>
      </c>
      <c r="U5" s="555" t="s">
        <v>25</v>
      </c>
      <c r="V5" s="555" t="s">
        <v>25</v>
      </c>
      <c r="W5" s="555" t="s">
        <v>25</v>
      </c>
      <c r="X5" s="555" t="s">
        <v>25</v>
      </c>
      <c r="Y5" s="555" t="s">
        <v>25</v>
      </c>
      <c r="Z5" s="555" t="s">
        <v>25</v>
      </c>
      <c r="AA5" s="555" t="s">
        <v>25</v>
      </c>
      <c r="AB5" s="555" t="s">
        <v>25</v>
      </c>
      <c r="AC5" s="555" t="s">
        <v>25</v>
      </c>
      <c r="AD5" s="395"/>
      <c r="AE5" s="555"/>
    </row>
    <row r="6" spans="1:31" ht="28.5" customHeight="1">
      <c r="E6" s="17"/>
      <c r="F6" s="18"/>
      <c r="H6" s="185"/>
      <c r="J6" s="17"/>
      <c r="K6" s="62"/>
      <c r="L6" s="62"/>
      <c r="M6" s="62"/>
      <c r="N6" s="62"/>
      <c r="P6" s="629"/>
      <c r="R6" s="18"/>
      <c r="T6" s="18"/>
      <c r="U6" s="18"/>
      <c r="V6" s="18"/>
      <c r="W6" s="18"/>
      <c r="AA6" s="17"/>
      <c r="AD6" s="17"/>
    </row>
    <row r="7" spans="1:31" ht="28.5" customHeight="1">
      <c r="E7" s="17"/>
      <c r="F7" s="18"/>
      <c r="H7" s="185"/>
      <c r="J7" s="17"/>
      <c r="K7" s="62"/>
      <c r="L7" s="62"/>
      <c r="M7" s="62"/>
      <c r="N7" s="62"/>
      <c r="P7" s="629"/>
      <c r="R7" s="18"/>
      <c r="T7" s="18"/>
      <c r="U7" s="18"/>
      <c r="V7" s="18"/>
      <c r="W7" s="18"/>
      <c r="AA7" s="17"/>
      <c r="AD7" s="17"/>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sheetData>
  <hyperlinks>
    <hyperlink ref="T3" r:id="rId1" xr:uid="{0B38CE74-0557-4138-B350-7E8657C3996B}"/>
    <hyperlink ref="T4" r:id="rId2" xr:uid="{21E6DF04-75C6-4000-8D2B-3848039A57F4}"/>
    <hyperlink ref="T2" r:id="rId3" xr:uid="{1B2C7E3B-BA56-432E-A560-3A8C1EB97CAF}"/>
    <hyperlink ref="T5" r:id="rId4" xr:uid="{EFBD8F21-48B8-4CF9-8FC6-360734CF1E6A}"/>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A29048BB-5C1B-4978-9798-107EED0374A4}">
          <x14:formula1>
            <xm:f>Settings!$C$3:$C$20</xm:f>
          </x14:formula1>
          <xm:sqref>I2:I5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911F1-0203-4981-B766-5089A4A9448B}">
  <sheetPr>
    <outlinePr summaryBelow="0" summaryRight="0"/>
  </sheetPr>
  <dimension ref="A1:AB985"/>
  <sheetViews>
    <sheetView topLeftCell="B1" workbookViewId="0">
      <selection activeCell="I9" sqref="I9"/>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38.710937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665" t="s">
        <v>312</v>
      </c>
      <c r="C2" s="666">
        <v>26756</v>
      </c>
      <c r="D2" s="441"/>
      <c r="E2" s="638" t="s">
        <v>250</v>
      </c>
      <c r="F2" s="442" t="s">
        <v>304</v>
      </c>
      <c r="G2" s="399" t="s">
        <v>305</v>
      </c>
      <c r="H2" s="97" t="s">
        <v>306</v>
      </c>
      <c r="I2" s="442" t="s">
        <v>307</v>
      </c>
      <c r="J2" s="97" t="s">
        <v>308</v>
      </c>
      <c r="K2" s="468" t="s">
        <v>262</v>
      </c>
      <c r="L2" s="97" t="s">
        <v>309</v>
      </c>
      <c r="M2" s="567" t="s">
        <v>320</v>
      </c>
      <c r="N2" s="617"/>
      <c r="O2" s="617"/>
      <c r="P2" s="617"/>
      <c r="Q2" s="617"/>
      <c r="R2" s="617"/>
      <c r="S2" s="617"/>
      <c r="T2" s="617"/>
      <c r="U2" s="617"/>
      <c r="V2" s="617"/>
      <c r="W2" s="617"/>
      <c r="X2" s="617"/>
      <c r="Y2" s="617"/>
      <c r="Z2" s="617"/>
      <c r="AA2" s="617"/>
      <c r="AB2" s="617"/>
    </row>
    <row r="3" spans="1:28" ht="15.75" customHeight="1">
      <c r="A3" s="39"/>
      <c r="B3" s="665" t="s">
        <v>312</v>
      </c>
      <c r="C3" s="666">
        <v>26994</v>
      </c>
      <c r="D3" s="441"/>
      <c r="E3" s="638" t="s">
        <v>250</v>
      </c>
      <c r="F3" s="442" t="s">
        <v>304</v>
      </c>
      <c r="G3" s="399" t="s">
        <v>310</v>
      </c>
      <c r="H3" s="97" t="s">
        <v>306</v>
      </c>
      <c r="I3" s="442" t="s">
        <v>307</v>
      </c>
      <c r="J3" s="97" t="s">
        <v>308</v>
      </c>
      <c r="K3" s="468" t="s">
        <v>321</v>
      </c>
      <c r="L3" s="97" t="s">
        <v>309</v>
      </c>
      <c r="M3" s="567" t="s">
        <v>322</v>
      </c>
      <c r="N3" s="617"/>
      <c r="O3" s="617"/>
      <c r="P3" s="617"/>
      <c r="Q3" s="617"/>
      <c r="R3" s="617"/>
      <c r="S3" s="617"/>
      <c r="T3" s="617"/>
      <c r="U3" s="617"/>
      <c r="V3" s="617"/>
      <c r="W3" s="617"/>
      <c r="X3" s="617"/>
      <c r="Y3" s="617"/>
      <c r="Z3" s="617"/>
      <c r="AA3" s="617"/>
      <c r="AB3" s="617"/>
    </row>
    <row r="4" spans="1:28" ht="15.75" customHeight="1"/>
    <row r="5" spans="1:28" ht="15.75" customHeight="1"/>
    <row r="6" spans="1:28" ht="15.75" customHeight="1"/>
    <row r="7" spans="1:28" ht="15.75" customHeight="1">
      <c r="N7" s="43"/>
    </row>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dataValidations count="5">
    <dataValidation type="list" allowBlank="1" showErrorMessage="1" sqref="J2:J3" xr:uid="{72027527-18DB-4CAA-9343-CAADC8E2632A}">
      <formula1>"Internal,External"</formula1>
    </dataValidation>
    <dataValidation type="list" allowBlank="1" showErrorMessage="1" sqref="H2:H3" xr:uid="{1EA7CF45-9422-4CDA-BE5D-4FB2F43F09C8}">
      <formula1>"Minor,Significant,Major"</formula1>
    </dataValidation>
    <dataValidation type="list" allowBlank="1" showErrorMessage="1" sqref="F2:F3" xr:uid="{2611AE0F-FABF-4611-9D12-AFCBBF491592}">
      <formula1>"Bounceback/Sub-Defect,Defect,None"</formula1>
    </dataValidation>
    <dataValidation type="list" allowBlank="1" showErrorMessage="1" sqref="I2:I3" xr:uid="{F7CFEB55-BE18-4954-9B6A-846EA846C697}">
      <formula1>"Manual, Automation"</formula1>
    </dataValidation>
    <dataValidation type="list" allowBlank="1" showErrorMessage="1" sqref="L2:L3" xr:uid="{EC2234F7-D5EC-4F6A-8EBA-097E5BE1999A}">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AFFCA285-FD66-4659-AABE-09374FFE8945}">
          <x14:formula1>
            <xm:f>Settings!$C$3:$C$20</xm:f>
          </x14:formula1>
          <xm:sqref>K1:K1048576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C8732-6050-46A9-A215-17C5B3C4C3A6}">
  <sheetPr>
    <outlinePr summaryBelow="0" summaryRight="0"/>
  </sheetPr>
  <dimension ref="A1:AE842"/>
  <sheetViews>
    <sheetView showGridLines="0" workbookViewId="0">
      <pane ySplit="1" topLeftCell="A2" activePane="bottomLeft" state="frozen"/>
      <selection pane="bottomLeft" activeCell="G3" sqref="G3"/>
      <selection activeCell="A3" sqref="A3"/>
    </sheetView>
  </sheetViews>
  <sheetFormatPr defaultColWidth="12.5703125" defaultRowHeight="28.5" customHeight="1"/>
  <cols>
    <col min="1" max="1" width="7" customWidth="1"/>
    <col min="2" max="2" width="13.7109375" customWidth="1"/>
    <col min="3" max="3" width="10.85546875" style="63"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84"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485">
        <v>46080</v>
      </c>
      <c r="D2" s="485">
        <v>46093</v>
      </c>
      <c r="E2" s="555" t="s">
        <v>170</v>
      </c>
      <c r="F2" s="554" t="s">
        <v>211</v>
      </c>
      <c r="G2" s="554">
        <v>50900</v>
      </c>
      <c r="H2" s="652" t="s">
        <v>323</v>
      </c>
      <c r="I2" s="554" t="s">
        <v>266</v>
      </c>
      <c r="J2" s="555">
        <v>1</v>
      </c>
      <c r="K2" s="555">
        <f>Table1459678101112314151316171920211823222425262728293031323334[[#This Row],[Estimated(hrs/sp)]] * 4</f>
        <v>4</v>
      </c>
      <c r="L2" s="329" t="s">
        <v>25</v>
      </c>
      <c r="M2" s="329" t="s">
        <v>25</v>
      </c>
      <c r="N2" s="329" t="s">
        <v>25</v>
      </c>
      <c r="O2" s="555" t="s">
        <v>267</v>
      </c>
      <c r="P2" s="555" t="s">
        <v>250</v>
      </c>
      <c r="Q2" s="555" t="s">
        <v>25</v>
      </c>
      <c r="R2" s="555" t="s">
        <v>25</v>
      </c>
      <c r="S2" s="554" t="s">
        <v>25</v>
      </c>
      <c r="T2" s="517" t="s">
        <v>324</v>
      </c>
      <c r="U2" s="557">
        <v>46072</v>
      </c>
      <c r="V2" s="555" t="s">
        <v>25</v>
      </c>
      <c r="W2" s="557">
        <v>46072</v>
      </c>
      <c r="X2" s="555" t="s">
        <v>25</v>
      </c>
      <c r="Y2" s="554" t="s">
        <v>25</v>
      </c>
      <c r="Z2" s="557" t="s">
        <v>25</v>
      </c>
      <c r="AA2" s="555" t="s">
        <v>25</v>
      </c>
      <c r="AB2" s="555" t="s">
        <v>25</v>
      </c>
      <c r="AC2" s="555" t="s">
        <v>25</v>
      </c>
      <c r="AD2" s="639"/>
      <c r="AE2" s="555"/>
    </row>
    <row r="3" spans="1:31" ht="28.5" customHeight="1">
      <c r="A3" s="589">
        <f>ROW() - ROW(Table1459678101112314151316171920211823[[#Headers],[S.No]])</f>
        <v>2</v>
      </c>
      <c r="B3" s="490" t="str">
        <f>Dashboard!$J$1</f>
        <v>MCS</v>
      </c>
      <c r="C3" s="485">
        <v>46080</v>
      </c>
      <c r="D3" s="485">
        <v>46093</v>
      </c>
      <c r="E3" s="555" t="s">
        <v>170</v>
      </c>
      <c r="F3" s="554" t="s">
        <v>211</v>
      </c>
      <c r="G3" s="554">
        <v>49673</v>
      </c>
      <c r="H3" s="652" t="s">
        <v>325</v>
      </c>
      <c r="I3" s="554" t="s">
        <v>266</v>
      </c>
      <c r="J3" s="555">
        <v>3</v>
      </c>
      <c r="K3" s="555">
        <f>Table1459678101112314151316171920211823222425262728293031323334[[#This Row],[Estimated(hrs/sp)]] * 4</f>
        <v>12</v>
      </c>
      <c r="L3" s="329">
        <v>4</v>
      </c>
      <c r="M3" s="329" t="s">
        <v>25</v>
      </c>
      <c r="N3" s="329" t="s">
        <v>25</v>
      </c>
      <c r="O3" s="329" t="s">
        <v>25</v>
      </c>
      <c r="P3" s="555" t="s">
        <v>25</v>
      </c>
      <c r="Q3" s="555" t="s">
        <v>25</v>
      </c>
      <c r="R3" s="555" t="s">
        <v>25</v>
      </c>
      <c r="S3" s="554" t="s">
        <v>25</v>
      </c>
      <c r="T3" s="517" t="s">
        <v>326</v>
      </c>
      <c r="U3" s="557">
        <v>46071</v>
      </c>
      <c r="V3" s="557" t="s">
        <v>255</v>
      </c>
      <c r="W3" s="557">
        <v>46071</v>
      </c>
      <c r="X3" s="555" t="s">
        <v>25</v>
      </c>
      <c r="Y3" s="554" t="s">
        <v>25</v>
      </c>
      <c r="Z3" s="557" t="s">
        <v>25</v>
      </c>
      <c r="AA3" s="555" t="s">
        <v>25</v>
      </c>
      <c r="AB3" s="555" t="s">
        <v>25</v>
      </c>
      <c r="AC3" s="555" t="s">
        <v>25</v>
      </c>
      <c r="AD3" s="395" t="s">
        <v>327</v>
      </c>
      <c r="AE3" s="555"/>
    </row>
    <row r="4" spans="1:31" ht="28.5" customHeight="1">
      <c r="A4" s="589">
        <f>ROW() - ROW(Table1459678101112314151316171920211823[[#Headers],[S.No]])</f>
        <v>3</v>
      </c>
      <c r="B4" s="490" t="str">
        <f>Dashboard!$J$1</f>
        <v>MCS</v>
      </c>
      <c r="C4" s="485">
        <v>46080</v>
      </c>
      <c r="D4" s="485">
        <v>46093</v>
      </c>
      <c r="E4" s="555" t="s">
        <v>328</v>
      </c>
      <c r="F4" s="554" t="s">
        <v>250</v>
      </c>
      <c r="G4" s="554">
        <v>50607</v>
      </c>
      <c r="H4" s="652" t="s">
        <v>279</v>
      </c>
      <c r="I4" s="554" t="s">
        <v>262</v>
      </c>
      <c r="J4" s="555">
        <v>2</v>
      </c>
      <c r="K4" s="555">
        <f>Table1459678101112314151316171920211823222425262728293031323334[[#This Row],[Estimated(hrs/sp)]] * 4</f>
        <v>8</v>
      </c>
      <c r="L4" s="329">
        <v>30</v>
      </c>
      <c r="M4" s="609">
        <v>46080</v>
      </c>
      <c r="N4" s="609">
        <v>46056</v>
      </c>
      <c r="O4" s="584" t="s">
        <v>267</v>
      </c>
      <c r="P4" s="555" t="s">
        <v>268</v>
      </c>
      <c r="Q4" s="555" t="s">
        <v>25</v>
      </c>
      <c r="R4" s="555" t="s">
        <v>25</v>
      </c>
      <c r="S4" s="554" t="s">
        <v>25</v>
      </c>
      <c r="T4" s="561" t="s">
        <v>25</v>
      </c>
      <c r="U4" s="557" t="s">
        <v>25</v>
      </c>
      <c r="V4" s="555" t="s">
        <v>25</v>
      </c>
      <c r="W4" s="557" t="s">
        <v>25</v>
      </c>
      <c r="X4" s="555" t="s">
        <v>25</v>
      </c>
      <c r="Y4" s="554" t="s">
        <v>25</v>
      </c>
      <c r="Z4" s="557" t="s">
        <v>25</v>
      </c>
      <c r="AA4" s="555" t="s">
        <v>25</v>
      </c>
      <c r="AB4" s="555" t="s">
        <v>25</v>
      </c>
      <c r="AC4" s="555" t="s">
        <v>25</v>
      </c>
      <c r="AD4" s="395" t="s">
        <v>329</v>
      </c>
      <c r="AE4" s="555"/>
    </row>
    <row r="5" spans="1:31" ht="28.5" customHeight="1">
      <c r="A5" s="589">
        <f>ROW() - ROW(Table1459678101112314151316171920211823[[#Headers],[S.No]])</f>
        <v>4</v>
      </c>
      <c r="B5" s="490" t="str">
        <f>Dashboard!$J$1</f>
        <v>MCS</v>
      </c>
      <c r="C5" s="564">
        <v>46080</v>
      </c>
      <c r="D5" s="564">
        <v>46093</v>
      </c>
      <c r="E5" s="555" t="s">
        <v>328</v>
      </c>
      <c r="F5" s="554" t="s">
        <v>211</v>
      </c>
      <c r="G5" s="554">
        <v>43641</v>
      </c>
      <c r="H5" s="652" t="s">
        <v>316</v>
      </c>
      <c r="I5" s="554" t="s">
        <v>330</v>
      </c>
      <c r="J5" s="555">
        <v>2</v>
      </c>
      <c r="K5" s="555">
        <f>Table1459678101112314151316171920211823222425262728293031323334[[#This Row],[Estimated(hrs/sp)]] * 4</f>
        <v>8</v>
      </c>
      <c r="L5" s="329">
        <v>14</v>
      </c>
      <c r="M5" s="609">
        <v>46080</v>
      </c>
      <c r="N5" s="609">
        <v>46057</v>
      </c>
      <c r="O5" s="584" t="s">
        <v>267</v>
      </c>
      <c r="P5" s="555" t="s">
        <v>25</v>
      </c>
      <c r="Q5" s="555" t="s">
        <v>25</v>
      </c>
      <c r="R5" s="555" t="s">
        <v>25</v>
      </c>
      <c r="S5" s="554" t="s">
        <v>25</v>
      </c>
      <c r="T5" s="517" t="s">
        <v>317</v>
      </c>
      <c r="U5" s="557">
        <v>46057</v>
      </c>
      <c r="V5" s="555" t="s">
        <v>255</v>
      </c>
      <c r="W5" s="557">
        <v>46057</v>
      </c>
      <c r="X5" s="555" t="s">
        <v>25</v>
      </c>
      <c r="Y5" s="554" t="s">
        <v>25</v>
      </c>
      <c r="Z5" s="557" t="s">
        <v>25</v>
      </c>
      <c r="AA5" s="555" t="s">
        <v>25</v>
      </c>
      <c r="AB5" s="555" t="s">
        <v>25</v>
      </c>
      <c r="AC5" s="555" t="s">
        <v>25</v>
      </c>
      <c r="AD5" s="395"/>
      <c r="AE5" s="555"/>
    </row>
    <row r="6" spans="1:31" ht="28.5" customHeight="1">
      <c r="E6" s="17"/>
      <c r="F6" s="18"/>
      <c r="H6" s="185"/>
      <c r="J6" s="17"/>
      <c r="K6" s="62"/>
      <c r="L6" s="62"/>
      <c r="M6" s="62"/>
      <c r="N6" s="62"/>
      <c r="P6" s="629"/>
      <c r="R6" s="18"/>
      <c r="T6" s="18"/>
      <c r="U6" s="18"/>
      <c r="V6" s="18"/>
      <c r="W6" s="18"/>
      <c r="AA6" s="17"/>
      <c r="AD6" s="17"/>
    </row>
    <row r="7" spans="1:31" ht="28.5" customHeight="1">
      <c r="E7" s="17"/>
      <c r="F7" s="18"/>
      <c r="H7" s="185"/>
      <c r="J7" s="17"/>
      <c r="K7" s="62"/>
      <c r="L7" s="62"/>
      <c r="M7" s="62"/>
      <c r="N7" s="62"/>
      <c r="P7" s="629"/>
      <c r="R7" s="18"/>
      <c r="T7" s="18"/>
      <c r="U7" s="18"/>
      <c r="V7" s="18"/>
      <c r="W7" s="18"/>
      <c r="AA7" s="17"/>
      <c r="AD7" s="17"/>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sheetData>
  <hyperlinks>
    <hyperlink ref="T3" r:id="rId1" xr:uid="{15E68CCE-A200-4ECA-B988-17DE56CC23F9}"/>
    <hyperlink ref="T2" r:id="rId2" xr:uid="{47A9AA28-4BAF-4130-B3A5-6CFD29223BB8}"/>
    <hyperlink ref="T5" r:id="rId3" xr:uid="{66BF40FD-4559-41F5-A041-870BD5F12772}"/>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E37FD4A0-79EF-446F-866E-B249D852354E}">
          <x14:formula1>
            <xm:f>Settings!$C$3:$C$20</xm:f>
          </x14:formula1>
          <xm:sqref>I2:I5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91CC-CC2C-48C1-9508-401FFB547A85}">
  <sheetPr>
    <outlinePr summaryBelow="0" summaryRight="0"/>
  </sheetPr>
  <dimension ref="A1:AB986"/>
  <sheetViews>
    <sheetView topLeftCell="F1" workbookViewId="0">
      <selection activeCell="M6" sqref="M6"/>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665" t="s">
        <v>328</v>
      </c>
      <c r="C2" s="666">
        <v>26756</v>
      </c>
      <c r="D2" s="441"/>
      <c r="E2" s="638" t="s">
        <v>250</v>
      </c>
      <c r="F2" s="442" t="s">
        <v>304</v>
      </c>
      <c r="G2" s="399" t="s">
        <v>305</v>
      </c>
      <c r="H2" s="97" t="s">
        <v>306</v>
      </c>
      <c r="I2" s="442" t="s">
        <v>307</v>
      </c>
      <c r="J2" s="97" t="s">
        <v>308</v>
      </c>
      <c r="K2" s="468" t="s">
        <v>300</v>
      </c>
      <c r="L2" s="97" t="s">
        <v>309</v>
      </c>
      <c r="M2" s="567" t="s">
        <v>331</v>
      </c>
      <c r="N2" s="617"/>
      <c r="O2" s="617"/>
      <c r="P2" s="617"/>
      <c r="Q2" s="617"/>
      <c r="R2" s="617"/>
      <c r="S2" s="617"/>
      <c r="T2" s="617"/>
      <c r="U2" s="617"/>
      <c r="V2" s="617"/>
      <c r="W2" s="617"/>
      <c r="X2" s="617"/>
      <c r="Y2" s="617"/>
      <c r="Z2" s="617"/>
      <c r="AA2" s="617"/>
      <c r="AB2" s="617"/>
    </row>
    <row r="3" spans="1:28" ht="15.75" customHeight="1">
      <c r="A3" s="39"/>
      <c r="B3" s="665" t="s">
        <v>328</v>
      </c>
      <c r="C3">
        <v>26820</v>
      </c>
      <c r="D3" s="441"/>
      <c r="E3" s="638" t="s">
        <v>211</v>
      </c>
      <c r="F3" s="442" t="s">
        <v>304</v>
      </c>
      <c r="G3" s="399" t="s">
        <v>332</v>
      </c>
      <c r="H3" s="97" t="s">
        <v>306</v>
      </c>
      <c r="I3" s="442" t="s">
        <v>307</v>
      </c>
      <c r="J3" s="97" t="s">
        <v>308</v>
      </c>
      <c r="K3" s="468" t="s">
        <v>333</v>
      </c>
      <c r="L3" s="97" t="s">
        <v>309</v>
      </c>
      <c r="M3" s="567"/>
      <c r="N3" s="617"/>
      <c r="O3" s="617"/>
      <c r="P3" s="617"/>
      <c r="Q3" s="617"/>
      <c r="R3" s="617"/>
      <c r="S3" s="617"/>
      <c r="T3" s="617"/>
      <c r="U3" s="617"/>
      <c r="V3" s="617"/>
      <c r="W3" s="617"/>
      <c r="X3" s="617"/>
      <c r="Y3" s="617"/>
      <c r="Z3" s="617"/>
      <c r="AA3" s="617"/>
      <c r="AB3" s="617"/>
    </row>
    <row r="4" spans="1:28" ht="15.75" customHeight="1"/>
    <row r="5" spans="1:28" ht="15.75" customHeight="1"/>
    <row r="6" spans="1:28" ht="15.75" customHeight="1"/>
    <row r="7" spans="1:28" ht="15.75" customHeight="1"/>
    <row r="8" spans="1:28" ht="15.75" customHeight="1">
      <c r="N8" s="43"/>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M1" xr:uid="{3A2BB050-11AC-4ED7-A296-96B42C7FCFBA}"/>
  <dataValidations count="5">
    <dataValidation type="list" allowBlank="1" showErrorMessage="1" sqref="L2:L3" xr:uid="{4AAABEFF-52F5-4D6C-89A5-97B545B760C6}">
      <formula1>"Existing Issue, Internal, Client Reported"</formula1>
    </dataValidation>
    <dataValidation type="list" allowBlank="1" showErrorMessage="1" sqref="I2:I3" xr:uid="{A21A7585-0DEB-4E0C-B7C5-A79B1F5C1B52}">
      <formula1>"Manual, Automation"</formula1>
    </dataValidation>
    <dataValidation type="list" allowBlank="1" showErrorMessage="1" sqref="F2:F3" xr:uid="{98EF78AF-BDD9-477A-BDCC-3368B7193814}">
      <formula1>"Bounceback/Sub-Defect,Defect,None"</formula1>
    </dataValidation>
    <dataValidation type="list" allowBlank="1" showErrorMessage="1" sqref="H2:H3" xr:uid="{E01F149A-D989-4DE3-972D-C345DFC7AA91}">
      <formula1>"Minor,Significant,Major"</formula1>
    </dataValidation>
    <dataValidation type="list" allowBlank="1" showErrorMessage="1" sqref="J2:J3" xr:uid="{52247390-4D80-4325-9A99-1D9894091E5B}">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C921991F-F59A-4974-A4F6-D2898D544E49}">
          <x14:formula1>
            <xm:f>Settings!$C$3:$C$20</xm:f>
          </x14:formula1>
          <xm:sqref>K5:K1048576 K1:K3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E7086-D07E-45DF-B22A-FE33E8D31D51}">
  <sheetPr>
    <outlinePr summaryBelow="0" summaryRight="0"/>
  </sheetPr>
  <dimension ref="A1:AE848"/>
  <sheetViews>
    <sheetView showGridLines="0" workbookViewId="0">
      <pane ySplit="1" topLeftCell="A2" activePane="bottomLeft" state="frozen"/>
      <selection pane="bottomLeft" activeCell="I4" sqref="I4"/>
      <selection activeCell="A3" sqref="A3"/>
    </sheetView>
  </sheetViews>
  <sheetFormatPr defaultColWidth="12.5703125" defaultRowHeight="28.5" customHeight="1"/>
  <cols>
    <col min="1" max="1" width="7" customWidth="1"/>
    <col min="2" max="2" width="13.7109375" customWidth="1"/>
    <col min="3" max="3" width="10.85546875" style="63"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84"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485">
        <v>46066</v>
      </c>
      <c r="D2" s="485">
        <v>46079</v>
      </c>
      <c r="E2" s="555" t="s">
        <v>165</v>
      </c>
      <c r="F2" s="554" t="s">
        <v>250</v>
      </c>
      <c r="G2" s="554">
        <v>51943</v>
      </c>
      <c r="H2" s="652" t="s">
        <v>334</v>
      </c>
      <c r="I2" s="554" t="s">
        <v>266</v>
      </c>
      <c r="J2" s="555">
        <v>1</v>
      </c>
      <c r="K2" s="555">
        <f>Table14596781011123141513161719202118232224252627282930313233[[#This Row],[Estimated(hrs/sp)]] * 4</f>
        <v>4</v>
      </c>
      <c r="L2" s="329">
        <v>10</v>
      </c>
      <c r="M2" s="609">
        <v>46066</v>
      </c>
      <c r="N2" s="609">
        <v>46072</v>
      </c>
      <c r="O2" s="555" t="s">
        <v>267</v>
      </c>
      <c r="P2" s="555" t="s">
        <v>268</v>
      </c>
      <c r="Q2" s="329" t="s">
        <v>25</v>
      </c>
      <c r="R2" s="329" t="s">
        <v>25</v>
      </c>
      <c r="S2" s="329" t="s">
        <v>335</v>
      </c>
      <c r="T2" s="517" t="s">
        <v>336</v>
      </c>
      <c r="U2" s="557">
        <v>46072</v>
      </c>
      <c r="V2" s="329" t="s">
        <v>211</v>
      </c>
      <c r="W2" s="557">
        <v>46073</v>
      </c>
      <c r="X2" s="329" t="s">
        <v>25</v>
      </c>
      <c r="Y2" s="554" t="s">
        <v>255</v>
      </c>
      <c r="Z2" s="557">
        <v>46073</v>
      </c>
      <c r="AA2" s="329" t="s">
        <v>25</v>
      </c>
      <c r="AB2" s="329" t="s">
        <v>25</v>
      </c>
      <c r="AC2" s="329" t="s">
        <v>25</v>
      </c>
      <c r="AD2" s="395"/>
      <c r="AE2" s="555"/>
    </row>
    <row r="3" spans="1:31" ht="28.5" customHeight="1">
      <c r="A3" s="589">
        <f>ROW() - ROW(Table1459678101112314151316171920211823[[#Headers],[S.No]])</f>
        <v>2</v>
      </c>
      <c r="B3" s="490" t="str">
        <f>Dashboard!$J$1</f>
        <v>MCS</v>
      </c>
      <c r="C3" s="485">
        <v>46066</v>
      </c>
      <c r="D3" s="485">
        <v>46079</v>
      </c>
      <c r="E3" s="555" t="s">
        <v>337</v>
      </c>
      <c r="F3" s="554" t="s">
        <v>211</v>
      </c>
      <c r="G3" s="554">
        <v>50900</v>
      </c>
      <c r="H3" s="652" t="s">
        <v>323</v>
      </c>
      <c r="I3" s="554" t="s">
        <v>252</v>
      </c>
      <c r="J3" s="555">
        <v>2</v>
      </c>
      <c r="K3" s="555">
        <f>Table14596781011123141513161719202118232224252627282930313233[[#This Row],[Estimated(hrs/sp)]] * 4</f>
        <v>8</v>
      </c>
      <c r="L3" s="502">
        <v>6</v>
      </c>
      <c r="M3" s="609">
        <v>46066</v>
      </c>
      <c r="N3" s="609">
        <v>46072</v>
      </c>
      <c r="O3" s="555" t="s">
        <v>267</v>
      </c>
      <c r="P3" s="555" t="s">
        <v>250</v>
      </c>
      <c r="Q3" s="555" t="s">
        <v>25</v>
      </c>
      <c r="R3" s="555" t="s">
        <v>25</v>
      </c>
      <c r="S3" s="554" t="s">
        <v>25</v>
      </c>
      <c r="T3" s="517" t="s">
        <v>324</v>
      </c>
      <c r="U3" s="557">
        <v>46072</v>
      </c>
      <c r="V3" s="555" t="s">
        <v>25</v>
      </c>
      <c r="W3" s="557">
        <v>46072</v>
      </c>
      <c r="X3" s="555" t="s">
        <v>25</v>
      </c>
      <c r="Y3" s="554" t="s">
        <v>25</v>
      </c>
      <c r="Z3" s="557" t="s">
        <v>25</v>
      </c>
      <c r="AA3" s="555" t="s">
        <v>25</v>
      </c>
      <c r="AB3" s="555" t="s">
        <v>25</v>
      </c>
      <c r="AC3" s="555" t="s">
        <v>25</v>
      </c>
      <c r="AD3" s="639"/>
      <c r="AE3" s="555"/>
    </row>
    <row r="4" spans="1:31" ht="28.5" customHeight="1">
      <c r="A4" s="589">
        <f>ROW() - ROW(Table1459678101112314151316171920211823[[#Headers],[S.No]])</f>
        <v>3</v>
      </c>
      <c r="B4" s="490" t="str">
        <f>Dashboard!$J$1</f>
        <v>MCS</v>
      </c>
      <c r="C4" s="485">
        <v>46066</v>
      </c>
      <c r="D4" s="485">
        <v>46079</v>
      </c>
      <c r="E4" s="555" t="s">
        <v>165</v>
      </c>
      <c r="F4" s="554" t="s">
        <v>250</v>
      </c>
      <c r="G4" s="554">
        <v>51542</v>
      </c>
      <c r="H4" s="652" t="s">
        <v>338</v>
      </c>
      <c r="I4" s="554" t="s">
        <v>266</v>
      </c>
      <c r="J4" s="555">
        <v>1</v>
      </c>
      <c r="K4" s="555">
        <f>Table145967810111231415131617192021182322242526272829303132[[#This Row],[Estimated(hrs/sp)]] * 4</f>
        <v>8</v>
      </c>
      <c r="L4" s="329" t="s">
        <v>25</v>
      </c>
      <c r="M4" s="329" t="s">
        <v>25</v>
      </c>
      <c r="N4" s="329" t="s">
        <v>25</v>
      </c>
      <c r="O4" s="555" t="s">
        <v>267</v>
      </c>
      <c r="P4" s="555" t="s">
        <v>268</v>
      </c>
      <c r="Q4" s="555" t="s">
        <v>25</v>
      </c>
      <c r="R4" s="555" t="s">
        <v>25</v>
      </c>
      <c r="S4" s="555" t="s">
        <v>339</v>
      </c>
      <c r="T4" s="517" t="s">
        <v>340</v>
      </c>
      <c r="U4" s="557">
        <v>46049</v>
      </c>
      <c r="V4" s="557" t="s">
        <v>211</v>
      </c>
      <c r="W4" s="557">
        <v>46051</v>
      </c>
      <c r="X4" s="555" t="s">
        <v>341</v>
      </c>
      <c r="Y4" s="554" t="s">
        <v>255</v>
      </c>
      <c r="Z4" s="557">
        <v>46058</v>
      </c>
      <c r="AA4" s="555" t="s">
        <v>25</v>
      </c>
      <c r="AB4" s="555" t="s">
        <v>25</v>
      </c>
      <c r="AC4" s="555" t="s">
        <v>25</v>
      </c>
      <c r="AD4" s="395"/>
      <c r="AE4" s="555"/>
    </row>
    <row r="5" spans="1:31" ht="28.5" customHeight="1">
      <c r="A5" s="589">
        <f>ROW() - ROW(Table1459678101112314151316171920211823[[#Headers],[S.No]])</f>
        <v>4</v>
      </c>
      <c r="B5" s="490" t="str">
        <f>Dashboard!$J$1</f>
        <v>MCS</v>
      </c>
      <c r="C5" s="485">
        <v>46066</v>
      </c>
      <c r="D5" s="662">
        <v>46079</v>
      </c>
      <c r="E5" s="555" t="s">
        <v>165</v>
      </c>
      <c r="F5" s="554" t="s">
        <v>211</v>
      </c>
      <c r="G5" s="554">
        <v>49673</v>
      </c>
      <c r="H5" s="652" t="s">
        <v>325</v>
      </c>
      <c r="I5" s="554" t="s">
        <v>330</v>
      </c>
      <c r="J5" s="555">
        <v>3</v>
      </c>
      <c r="K5" s="555">
        <f>Table14596781011123141513161719202118232224252627282930313233[[#This Row],[Estimated(hrs/sp)]] * 4</f>
        <v>12</v>
      </c>
      <c r="L5" s="329" t="s">
        <v>25</v>
      </c>
      <c r="M5" s="329" t="s">
        <v>25</v>
      </c>
      <c r="N5" s="329" t="s">
        <v>25</v>
      </c>
      <c r="O5" s="555" t="s">
        <v>267</v>
      </c>
      <c r="P5" s="555" t="s">
        <v>267</v>
      </c>
      <c r="Q5" s="555" t="s">
        <v>25</v>
      </c>
      <c r="R5" s="555" t="s">
        <v>25</v>
      </c>
      <c r="S5" s="554" t="s">
        <v>25</v>
      </c>
      <c r="T5" s="517" t="s">
        <v>326</v>
      </c>
      <c r="U5" s="557">
        <v>46071</v>
      </c>
      <c r="V5" s="557" t="s">
        <v>255</v>
      </c>
      <c r="W5" s="557">
        <v>46071</v>
      </c>
      <c r="X5" s="555" t="s">
        <v>25</v>
      </c>
      <c r="Y5" s="554" t="s">
        <v>25</v>
      </c>
      <c r="Z5" s="557" t="s">
        <v>25</v>
      </c>
      <c r="AA5" s="555" t="s">
        <v>25</v>
      </c>
      <c r="AB5" s="555" t="s">
        <v>25</v>
      </c>
      <c r="AC5" s="555" t="s">
        <v>25</v>
      </c>
      <c r="AD5" s="395" t="s">
        <v>342</v>
      </c>
      <c r="AE5" s="555"/>
    </row>
    <row r="6" spans="1:31" ht="28.5" customHeight="1">
      <c r="A6" s="589">
        <f>ROW() - ROW(Table1459678101112314151316171920211823[[#Headers],[S.No]])</f>
        <v>5</v>
      </c>
      <c r="B6" s="490" t="str">
        <f>Dashboard!$J$1</f>
        <v>MCS</v>
      </c>
      <c r="C6" s="564">
        <v>46066</v>
      </c>
      <c r="D6" s="564">
        <v>46079</v>
      </c>
      <c r="E6" s="555" t="s">
        <v>337</v>
      </c>
      <c r="F6" s="554" t="s">
        <v>250</v>
      </c>
      <c r="G6" s="554">
        <v>50607</v>
      </c>
      <c r="H6" s="652" t="s">
        <v>279</v>
      </c>
      <c r="I6" s="554" t="s">
        <v>260</v>
      </c>
      <c r="J6" s="555">
        <v>5</v>
      </c>
      <c r="K6" s="555">
        <f>Table14596781011123141513161719202118232224252627282930313233[[#This Row],[Estimated(hrs/sp)]] * 4</f>
        <v>20</v>
      </c>
      <c r="L6" s="329">
        <v>42</v>
      </c>
      <c r="M6" s="609">
        <v>46069</v>
      </c>
      <c r="N6" s="329" t="s">
        <v>25</v>
      </c>
      <c r="O6" s="555" t="s">
        <v>25</v>
      </c>
      <c r="P6" s="555" t="s">
        <v>25</v>
      </c>
      <c r="Q6" s="555" t="s">
        <v>25</v>
      </c>
      <c r="R6" s="555" t="s">
        <v>25</v>
      </c>
      <c r="S6" s="554" t="s">
        <v>25</v>
      </c>
      <c r="T6" s="561" t="s">
        <v>25</v>
      </c>
      <c r="U6" s="557" t="s">
        <v>25</v>
      </c>
      <c r="V6" s="555" t="s">
        <v>25</v>
      </c>
      <c r="W6" s="557" t="s">
        <v>25</v>
      </c>
      <c r="X6" s="555" t="s">
        <v>25</v>
      </c>
      <c r="Y6" s="554" t="s">
        <v>25</v>
      </c>
      <c r="Z6" s="557" t="s">
        <v>25</v>
      </c>
      <c r="AA6" s="555" t="s">
        <v>25</v>
      </c>
      <c r="AB6" s="555" t="s">
        <v>25</v>
      </c>
      <c r="AC6" s="555" t="s">
        <v>25</v>
      </c>
      <c r="AD6" s="395"/>
      <c r="AE6" s="555"/>
    </row>
    <row r="7" spans="1:31" ht="28.5" customHeight="1">
      <c r="A7" s="589">
        <f>ROW() - ROW(Table1459678101112314151316171920211823[[#Headers],[S.No]])</f>
        <v>6</v>
      </c>
      <c r="B7" s="490" t="str">
        <f>Dashboard!$J$1</f>
        <v>MCS</v>
      </c>
      <c r="C7" s="485">
        <v>46066</v>
      </c>
      <c r="D7" s="662">
        <v>46079</v>
      </c>
      <c r="E7" s="555" t="s">
        <v>165</v>
      </c>
      <c r="F7" s="554" t="s">
        <v>211</v>
      </c>
      <c r="G7" s="554">
        <v>51888</v>
      </c>
      <c r="H7" s="652" t="s">
        <v>343</v>
      </c>
      <c r="I7" s="554" t="s">
        <v>266</v>
      </c>
      <c r="J7" s="555">
        <v>3</v>
      </c>
      <c r="K7" s="555">
        <f>Table14596781011123141513161719202118232224252627282930313233[[#This Row],[Estimated(hrs/sp)]] * 4</f>
        <v>12</v>
      </c>
      <c r="L7" s="502">
        <v>20</v>
      </c>
      <c r="M7" s="609">
        <v>46069</v>
      </c>
      <c r="N7" s="609">
        <v>46076</v>
      </c>
      <c r="O7" s="555" t="s">
        <v>267</v>
      </c>
      <c r="P7" s="555" t="s">
        <v>268</v>
      </c>
      <c r="Q7" s="555" t="s">
        <v>25</v>
      </c>
      <c r="R7" s="555" t="s">
        <v>25</v>
      </c>
      <c r="S7" s="554" t="s">
        <v>25</v>
      </c>
      <c r="T7" s="517" t="s">
        <v>344</v>
      </c>
      <c r="U7" s="557">
        <v>46076</v>
      </c>
      <c r="V7" s="557" t="s">
        <v>255</v>
      </c>
      <c r="W7" s="557">
        <v>46076</v>
      </c>
      <c r="X7" s="555" t="s">
        <v>25</v>
      </c>
      <c r="Y7" s="554" t="s">
        <v>25</v>
      </c>
      <c r="Z7" s="557" t="s">
        <v>25</v>
      </c>
      <c r="AA7" s="555" t="s">
        <v>25</v>
      </c>
      <c r="AB7" s="555" t="s">
        <v>25</v>
      </c>
      <c r="AC7" s="555" t="s">
        <v>25</v>
      </c>
      <c r="AD7" s="395"/>
      <c r="AE7" s="555"/>
    </row>
    <row r="8" spans="1:31" ht="28.5" customHeight="1">
      <c r="A8" s="589">
        <f>ROW() - ROW(Table1459678101112314151316171920211823[[#Headers],[S.No]])</f>
        <v>7</v>
      </c>
      <c r="B8" s="490" t="str">
        <f>Dashboard!$J$1</f>
        <v>MCS</v>
      </c>
      <c r="C8" s="564">
        <v>46066</v>
      </c>
      <c r="D8" s="564">
        <v>46079</v>
      </c>
      <c r="E8" s="555" t="s">
        <v>337</v>
      </c>
      <c r="F8" s="554" t="s">
        <v>211</v>
      </c>
      <c r="G8" s="554">
        <v>52035</v>
      </c>
      <c r="H8" s="652" t="s">
        <v>345</v>
      </c>
      <c r="I8" s="554" t="s">
        <v>266</v>
      </c>
      <c r="J8" s="555">
        <v>1</v>
      </c>
      <c r="K8" s="555">
        <f>Table14596781011123141513161719202118232224252627282930313233[[#This Row],[Estimated(hrs/sp)]] * 4</f>
        <v>4</v>
      </c>
      <c r="L8" s="329">
        <v>10</v>
      </c>
      <c r="M8" s="609">
        <v>46073</v>
      </c>
      <c r="N8" s="329" t="s">
        <v>25</v>
      </c>
      <c r="O8" s="555" t="s">
        <v>267</v>
      </c>
      <c r="P8" s="555" t="s">
        <v>268</v>
      </c>
      <c r="Q8" s="555" t="s">
        <v>25</v>
      </c>
      <c r="R8" s="555" t="s">
        <v>25</v>
      </c>
      <c r="S8" s="554" t="s">
        <v>25</v>
      </c>
      <c r="T8" s="517" t="s">
        <v>346</v>
      </c>
      <c r="U8" s="557">
        <v>46077</v>
      </c>
      <c r="V8" s="557" t="s">
        <v>255</v>
      </c>
      <c r="W8" s="557">
        <v>46078</v>
      </c>
      <c r="X8" s="555" t="s">
        <v>25</v>
      </c>
      <c r="Y8" s="554" t="s">
        <v>25</v>
      </c>
      <c r="Z8" s="557" t="s">
        <v>25</v>
      </c>
      <c r="AA8" s="555" t="s">
        <v>25</v>
      </c>
      <c r="AB8" s="555" t="s">
        <v>25</v>
      </c>
      <c r="AC8" s="555" t="s">
        <v>25</v>
      </c>
      <c r="AD8" s="395"/>
      <c r="AE8" s="555"/>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sheetData>
  <hyperlinks>
    <hyperlink ref="T5" r:id="rId1" xr:uid="{323913B0-45B8-446B-860B-094E73279EE5}"/>
    <hyperlink ref="T4" r:id="rId2" xr:uid="{179C10E3-A086-4A41-8D3C-35D0057246CD}"/>
    <hyperlink ref="T2" r:id="rId3" xr:uid="{43F76155-189C-4618-AED7-BB56A2423412}"/>
    <hyperlink ref="T3" r:id="rId4" xr:uid="{BAAF7389-B2F5-4C31-A435-C2EEBD201A63}"/>
    <hyperlink ref="T7" r:id="rId5" xr:uid="{C55C4E20-BBDB-434C-8AF5-D7499FCEF0A8}"/>
    <hyperlink ref="T8" r:id="rId6" xr:uid="{02AA482F-444F-4A4F-8864-AD8E5EABA234}"/>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8B4B295F-DBFF-47A3-818C-F3B00A1F6C35}">
          <x14:formula1>
            <xm:f>Settings!$C$3:$C$20</xm:f>
          </x14:formula1>
          <xm:sqref>I2:I8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33780-8843-457D-98E6-DC22BDA6655A}">
  <sheetPr>
    <outlinePr summaryBelow="0" summaryRight="0"/>
  </sheetPr>
  <dimension ref="A1:AB986"/>
  <sheetViews>
    <sheetView topLeftCell="B1" workbookViewId="0">
      <selection activeCell="G18" sqref="G18"/>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227"/>
      <c r="C2" s="469"/>
      <c r="D2" s="441"/>
      <c r="E2" s="638"/>
      <c r="F2" s="442"/>
      <c r="G2" s="399"/>
      <c r="H2" s="97"/>
      <c r="I2" s="442"/>
      <c r="J2" s="97"/>
      <c r="K2" s="468"/>
      <c r="L2" s="97"/>
      <c r="M2" s="567"/>
      <c r="N2" s="617"/>
      <c r="O2" s="617"/>
      <c r="P2" s="617"/>
      <c r="Q2" s="617"/>
      <c r="R2" s="617"/>
      <c r="S2" s="617"/>
      <c r="T2" s="617"/>
      <c r="U2" s="617"/>
      <c r="V2" s="617"/>
      <c r="W2" s="617"/>
      <c r="X2" s="617"/>
      <c r="Y2" s="617"/>
      <c r="Z2" s="617"/>
      <c r="AA2" s="617"/>
      <c r="AB2" s="617"/>
    </row>
    <row r="3" spans="1:28" ht="15.75" customHeight="1">
      <c r="A3" s="39"/>
      <c r="B3" s="227"/>
      <c r="C3" s="469"/>
      <c r="D3" s="441"/>
      <c r="E3" s="638"/>
      <c r="F3" s="442"/>
      <c r="G3" s="399"/>
      <c r="H3" s="97"/>
      <c r="I3" s="442"/>
      <c r="J3" s="97"/>
      <c r="K3" s="468"/>
      <c r="L3" s="97"/>
      <c r="M3" s="567"/>
      <c r="N3" s="617"/>
      <c r="O3" s="617"/>
      <c r="P3" s="617"/>
      <c r="Q3" s="617"/>
      <c r="R3" s="617"/>
      <c r="S3" s="617"/>
      <c r="T3" s="617"/>
      <c r="U3" s="617"/>
      <c r="V3" s="617"/>
      <c r="W3" s="617"/>
      <c r="X3" s="617"/>
      <c r="Y3" s="617"/>
      <c r="Z3" s="617"/>
      <c r="AA3" s="617"/>
      <c r="AB3" s="617"/>
    </row>
    <row r="4" spans="1:28" ht="15.75" customHeight="1">
      <c r="K4" s="43"/>
    </row>
    <row r="5" spans="1:28" ht="15.75" customHeight="1"/>
    <row r="6" spans="1:28" ht="15.75" customHeight="1"/>
    <row r="7" spans="1:28" ht="15.75" customHeight="1"/>
    <row r="8" spans="1:28" ht="15.75" customHeight="1">
      <c r="N8" s="43"/>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M1" xr:uid="{3A2BB050-11AC-4ED7-A296-96B42C7FCFBA}"/>
  <dataValidations count="5">
    <dataValidation type="list" allowBlank="1" showErrorMessage="1" sqref="J2:J3" xr:uid="{E2706DE7-724B-4887-9D07-F00F8D58A3C8}">
      <formula1>"Internal,External"</formula1>
    </dataValidation>
    <dataValidation type="list" allowBlank="1" showErrorMessage="1" sqref="H2:H3" xr:uid="{12781C38-EEF2-4F51-8F0C-01E9F621CB8D}">
      <formula1>"Minor,Significant,Major"</formula1>
    </dataValidation>
    <dataValidation type="list" allowBlank="1" showErrorMessage="1" sqref="F2:F3" xr:uid="{DC4CB489-23E7-40E5-BE39-4129BEDE3AA7}">
      <formula1>"Bounceback/Sub-Defect,Defect,None"</formula1>
    </dataValidation>
    <dataValidation type="list" allowBlank="1" showErrorMessage="1" sqref="I2:I3" xr:uid="{B8EB201D-4FF0-43AA-95E5-66F532642A9B}">
      <formula1>"Manual, Automation"</formula1>
    </dataValidation>
    <dataValidation type="list" allowBlank="1" showErrorMessage="1" sqref="L2:L3" xr:uid="{68628BA3-8E57-4626-A78E-EEBCA7555D31}">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9B9F2255-41F1-4BFC-A7A4-349BAE144023}">
          <x14:formula1>
            <xm:f>Settings!$C$3:$C$20</xm:f>
          </x14:formula1>
          <xm:sqref>K1:K1048576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5A7B-3A40-420F-9FD7-40DA4A97A91D}">
  <sheetPr>
    <outlinePr summaryBelow="0" summaryRight="0"/>
  </sheetPr>
  <dimension ref="A1:AE849"/>
  <sheetViews>
    <sheetView showGridLines="0" workbookViewId="0">
      <pane ySplit="1" topLeftCell="E2" activePane="bottomLeft" state="frozen"/>
      <selection pane="bottomLeft" activeCell="AE3" sqref="AE3"/>
      <selection activeCell="A3" sqref="A3"/>
    </sheetView>
  </sheetViews>
  <sheetFormatPr defaultColWidth="12.5703125" defaultRowHeight="28.5" customHeight="1"/>
  <cols>
    <col min="1" max="1" width="7" customWidth="1"/>
    <col min="2" max="2" width="13.7109375" customWidth="1"/>
    <col min="3" max="3" width="10.85546875" style="241" customWidth="1"/>
    <col min="4" max="4" width="13.140625" customWidth="1"/>
    <col min="5" max="5" width="29.7109375" style="63"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84" style="43" customWidth="1"/>
    <col min="31" max="31" width="66.85546875" customWidth="1"/>
  </cols>
  <sheetData>
    <row r="1" spans="1:31" ht="28.5" customHeight="1">
      <c r="A1" s="316" t="s">
        <v>196</v>
      </c>
      <c r="B1" s="95" t="s">
        <v>4</v>
      </c>
      <c r="C1" s="653" t="s">
        <v>2</v>
      </c>
      <c r="D1" s="95" t="s">
        <v>3</v>
      </c>
      <c r="E1" s="317" t="s">
        <v>226</v>
      </c>
      <c r="F1" s="317" t="s">
        <v>199</v>
      </c>
      <c r="G1" s="317" t="s">
        <v>227</v>
      </c>
      <c r="H1" s="448" t="s">
        <v>228</v>
      </c>
      <c r="I1" s="317" t="s">
        <v>205</v>
      </c>
      <c r="J1" s="317" t="s">
        <v>229</v>
      </c>
      <c r="K1" s="317" t="s">
        <v>230</v>
      </c>
      <c r="L1" s="317" t="s">
        <v>231</v>
      </c>
      <c r="M1" s="317" t="s">
        <v>232</v>
      </c>
      <c r="N1" s="317" t="s">
        <v>233</v>
      </c>
      <c r="O1" s="317" t="s">
        <v>234</v>
      </c>
      <c r="P1" s="317"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347</v>
      </c>
    </row>
    <row r="2" spans="1:31" ht="28.5" customHeight="1">
      <c r="A2" s="589">
        <f>ROW() - ROW(Table1459678101112314151316171920211823[[#Headers],[S.No]])</f>
        <v>1</v>
      </c>
      <c r="B2" s="490" t="str">
        <f>Dashboard!$J$1</f>
        <v>MCS</v>
      </c>
      <c r="C2" s="485">
        <v>46052</v>
      </c>
      <c r="D2" s="654">
        <v>46065</v>
      </c>
      <c r="E2" s="555" t="s">
        <v>348</v>
      </c>
      <c r="F2" s="554" t="s">
        <v>250</v>
      </c>
      <c r="G2" s="554">
        <v>48686</v>
      </c>
      <c r="H2" s="652" t="s">
        <v>349</v>
      </c>
      <c r="I2" s="554" t="s">
        <v>266</v>
      </c>
      <c r="J2" s="555">
        <v>2</v>
      </c>
      <c r="K2" s="555">
        <f>Table145967810111231415131617192021182322242526272829303132[[#This Row],[Estimated(hrs/sp)]] * 4</f>
        <v>8</v>
      </c>
      <c r="L2" s="329" t="s">
        <v>25</v>
      </c>
      <c r="M2" s="329" t="s">
        <v>25</v>
      </c>
      <c r="N2" s="329" t="s">
        <v>25</v>
      </c>
      <c r="O2" s="555" t="s">
        <v>267</v>
      </c>
      <c r="P2" s="555" t="s">
        <v>268</v>
      </c>
      <c r="Q2" s="555" t="s">
        <v>25</v>
      </c>
      <c r="R2" s="555" t="s">
        <v>25</v>
      </c>
      <c r="S2" s="555" t="s">
        <v>25</v>
      </c>
      <c r="T2" s="517" t="s">
        <v>350</v>
      </c>
      <c r="U2" s="557">
        <v>45952</v>
      </c>
      <c r="V2" s="555" t="s">
        <v>211</v>
      </c>
      <c r="W2" s="555" t="s">
        <v>25</v>
      </c>
      <c r="X2" s="555" t="s">
        <v>25</v>
      </c>
      <c r="Y2" s="555" t="s">
        <v>275</v>
      </c>
      <c r="Z2" s="557">
        <v>45966</v>
      </c>
      <c r="AA2" s="555" t="s">
        <v>25</v>
      </c>
      <c r="AB2" s="555" t="s">
        <v>25</v>
      </c>
      <c r="AC2" s="555" t="s">
        <v>25</v>
      </c>
      <c r="AD2" s="395" t="s">
        <v>351</v>
      </c>
      <c r="AE2" s="555"/>
    </row>
    <row r="3" spans="1:31" ht="28.5" customHeight="1">
      <c r="A3" s="589">
        <f>ROW() - ROW(Table1459678101112314151316171920211823[[#Headers],[S.No]])</f>
        <v>2</v>
      </c>
      <c r="B3" s="490" t="str">
        <f>Dashboard!$J$1</f>
        <v>MCS</v>
      </c>
      <c r="C3" s="485">
        <v>46052</v>
      </c>
      <c r="D3" s="654">
        <v>46065</v>
      </c>
      <c r="E3" s="555" t="s">
        <v>352</v>
      </c>
      <c r="F3" s="554" t="s">
        <v>250</v>
      </c>
      <c r="G3" s="554">
        <v>50900</v>
      </c>
      <c r="H3" s="652" t="s">
        <v>323</v>
      </c>
      <c r="I3" s="554" t="s">
        <v>260</v>
      </c>
      <c r="J3" s="555">
        <v>2</v>
      </c>
      <c r="K3" s="555">
        <f>Table145967810111231415131617192021182322242526272829303132[[#This Row],[Estimated(hrs/sp)]] * 4</f>
        <v>8</v>
      </c>
      <c r="L3" s="502">
        <v>8</v>
      </c>
      <c r="M3" s="609">
        <v>46055</v>
      </c>
      <c r="N3" s="609">
        <v>46056</v>
      </c>
      <c r="O3" s="555" t="s">
        <v>25</v>
      </c>
      <c r="P3" s="555" t="s">
        <v>25</v>
      </c>
      <c r="Q3" s="555" t="s">
        <v>25</v>
      </c>
      <c r="R3" s="555" t="s">
        <v>25</v>
      </c>
      <c r="S3" s="554" t="s">
        <v>25</v>
      </c>
      <c r="T3" s="561" t="s">
        <v>25</v>
      </c>
      <c r="U3" s="557" t="s">
        <v>25</v>
      </c>
      <c r="V3" s="555" t="s">
        <v>25</v>
      </c>
      <c r="W3" s="557" t="s">
        <v>25</v>
      </c>
      <c r="X3" s="555" t="s">
        <v>25</v>
      </c>
      <c r="Y3" s="554" t="s">
        <v>25</v>
      </c>
      <c r="Z3" s="557" t="s">
        <v>25</v>
      </c>
      <c r="AA3" s="555" t="s">
        <v>25</v>
      </c>
      <c r="AB3" s="555" t="s">
        <v>25</v>
      </c>
      <c r="AC3" s="555" t="s">
        <v>25</v>
      </c>
      <c r="AD3" s="639" t="s">
        <v>353</v>
      </c>
      <c r="AE3" s="555"/>
    </row>
    <row r="4" spans="1:31" ht="28.5" customHeight="1">
      <c r="A4" s="589">
        <f>ROW() - ROW(Table1459678101112314151316171920211823[[#Headers],[S.No]])</f>
        <v>3</v>
      </c>
      <c r="B4" s="490" t="str">
        <f>Dashboard!$J$1</f>
        <v>MCS</v>
      </c>
      <c r="C4" s="485">
        <v>46052</v>
      </c>
      <c r="D4" s="654">
        <v>46065</v>
      </c>
      <c r="E4" s="555" t="s">
        <v>354</v>
      </c>
      <c r="F4" s="554" t="s">
        <v>211</v>
      </c>
      <c r="G4" s="554">
        <v>47376</v>
      </c>
      <c r="H4" s="652" t="s">
        <v>355</v>
      </c>
      <c r="I4" s="554" t="s">
        <v>266</v>
      </c>
      <c r="J4" s="555">
        <v>2</v>
      </c>
      <c r="K4" s="555">
        <f>Table145967810111231415131617192021182322242526272829303132[[#This Row],[Estimated(hrs/sp)]] * 4</f>
        <v>8</v>
      </c>
      <c r="L4" s="502">
        <v>4</v>
      </c>
      <c r="M4" s="609">
        <v>46055</v>
      </c>
      <c r="N4" s="609">
        <v>46056</v>
      </c>
      <c r="O4" s="555" t="s">
        <v>267</v>
      </c>
      <c r="P4" s="555" t="s">
        <v>268</v>
      </c>
      <c r="Q4" s="555" t="s">
        <v>25</v>
      </c>
      <c r="R4" s="555" t="s">
        <v>25</v>
      </c>
      <c r="S4" s="554" t="s">
        <v>25</v>
      </c>
      <c r="T4" s="561" t="s">
        <v>25</v>
      </c>
      <c r="U4" s="557" t="s">
        <v>25</v>
      </c>
      <c r="V4" s="555" t="s">
        <v>25</v>
      </c>
      <c r="W4" s="557" t="s">
        <v>25</v>
      </c>
      <c r="X4" s="555" t="s">
        <v>25</v>
      </c>
      <c r="Y4" s="554" t="s">
        <v>25</v>
      </c>
      <c r="Z4" s="557" t="s">
        <v>25</v>
      </c>
      <c r="AA4" s="555" t="s">
        <v>25</v>
      </c>
      <c r="AB4" s="555" t="s">
        <v>25</v>
      </c>
      <c r="AC4" s="555" t="s">
        <v>25</v>
      </c>
      <c r="AD4" s="555" t="s">
        <v>25</v>
      </c>
      <c r="AE4" s="555"/>
    </row>
    <row r="5" spans="1:31" ht="28.5" customHeight="1">
      <c r="A5" s="589">
        <f>ROW() - ROW(Table1459678101112314151316171920211823[[#Headers],[S.No]])</f>
        <v>4</v>
      </c>
      <c r="B5" s="490" t="str">
        <f>Dashboard!$J$1</f>
        <v>MCS</v>
      </c>
      <c r="C5" s="485">
        <v>46052</v>
      </c>
      <c r="D5" s="654">
        <v>46065</v>
      </c>
      <c r="E5" s="555" t="s">
        <v>348</v>
      </c>
      <c r="F5" s="554" t="s">
        <v>250</v>
      </c>
      <c r="G5" s="554">
        <v>51542</v>
      </c>
      <c r="H5" s="652" t="s">
        <v>338</v>
      </c>
      <c r="I5" s="554" t="s">
        <v>330</v>
      </c>
      <c r="J5" s="555">
        <v>2</v>
      </c>
      <c r="K5" s="555">
        <f>Table145967810111231415131617192021182322242526272829303132[[#This Row],[Estimated(hrs/sp)]] * 4</f>
        <v>8</v>
      </c>
      <c r="L5" s="502">
        <v>4</v>
      </c>
      <c r="M5" s="609">
        <v>46055</v>
      </c>
      <c r="N5" s="609">
        <v>46056</v>
      </c>
      <c r="O5" s="555" t="s">
        <v>267</v>
      </c>
      <c r="P5" s="555" t="s">
        <v>268</v>
      </c>
      <c r="Q5" s="555" t="s">
        <v>25</v>
      </c>
      <c r="R5" s="555" t="s">
        <v>25</v>
      </c>
      <c r="S5" s="555" t="s">
        <v>339</v>
      </c>
      <c r="T5" s="517" t="s">
        <v>340</v>
      </c>
      <c r="U5" s="557">
        <v>46049</v>
      </c>
      <c r="V5" s="557" t="s">
        <v>211</v>
      </c>
      <c r="W5" s="557">
        <v>46051</v>
      </c>
      <c r="X5" s="555" t="s">
        <v>341</v>
      </c>
      <c r="Y5" s="554" t="s">
        <v>255</v>
      </c>
      <c r="Z5" s="557">
        <v>46058</v>
      </c>
      <c r="AA5" s="555" t="s">
        <v>25</v>
      </c>
      <c r="AB5" s="555" t="s">
        <v>25</v>
      </c>
      <c r="AC5" s="555" t="s">
        <v>25</v>
      </c>
      <c r="AD5" s="562" t="s">
        <v>356</v>
      </c>
      <c r="AE5" s="555" t="s">
        <v>357</v>
      </c>
    </row>
    <row r="6" spans="1:31" ht="28.5" customHeight="1">
      <c r="A6" s="589">
        <f>ROW() - ROW(Table1459678101112314151316171920211823[[#Headers],[S.No]])</f>
        <v>5</v>
      </c>
      <c r="B6" s="490" t="str">
        <f>Dashboard!$J$1</f>
        <v>MCS</v>
      </c>
      <c r="C6" s="564">
        <v>46052</v>
      </c>
      <c r="D6" s="654">
        <v>46065</v>
      </c>
      <c r="E6" s="555" t="s">
        <v>358</v>
      </c>
      <c r="F6" s="554" t="s">
        <v>211</v>
      </c>
      <c r="G6" s="554">
        <v>49673</v>
      </c>
      <c r="H6" s="652" t="s">
        <v>325</v>
      </c>
      <c r="I6" s="554" t="s">
        <v>300</v>
      </c>
      <c r="J6" s="555">
        <v>3</v>
      </c>
      <c r="K6" s="555">
        <f>Table145967810111231415131617192021182322242526272829303132[[#This Row],[Estimated(hrs/sp)]] * 4</f>
        <v>12</v>
      </c>
      <c r="L6" s="502">
        <v>42</v>
      </c>
      <c r="M6" s="609">
        <v>46051</v>
      </c>
      <c r="N6" s="609">
        <v>46050</v>
      </c>
      <c r="O6" s="329" t="s">
        <v>25</v>
      </c>
      <c r="P6" s="555" t="s">
        <v>25</v>
      </c>
      <c r="Q6" s="555" t="s">
        <v>25</v>
      </c>
      <c r="R6" s="555" t="s">
        <v>25</v>
      </c>
      <c r="S6" s="554" t="s">
        <v>25</v>
      </c>
      <c r="T6" s="561" t="s">
        <v>25</v>
      </c>
      <c r="U6" s="557" t="s">
        <v>25</v>
      </c>
      <c r="V6" s="557" t="s">
        <v>25</v>
      </c>
      <c r="W6" s="557" t="s">
        <v>25</v>
      </c>
      <c r="X6" s="555" t="s">
        <v>25</v>
      </c>
      <c r="Y6" s="554" t="s">
        <v>25</v>
      </c>
      <c r="Z6" s="557" t="s">
        <v>25</v>
      </c>
      <c r="AA6" s="555" t="s">
        <v>25</v>
      </c>
      <c r="AB6" s="555" t="s">
        <v>25</v>
      </c>
      <c r="AC6" s="555" t="s">
        <v>25</v>
      </c>
      <c r="AD6" s="395" t="s">
        <v>359</v>
      </c>
      <c r="AE6" s="555"/>
    </row>
    <row r="7" spans="1:31" ht="28.5" customHeight="1">
      <c r="E7" s="62"/>
      <c r="F7" s="18"/>
      <c r="H7" s="185"/>
      <c r="J7" s="17"/>
      <c r="K7" s="62"/>
      <c r="L7" s="62"/>
      <c r="M7" s="62"/>
      <c r="N7" s="62"/>
      <c r="P7" s="629"/>
      <c r="R7" s="18"/>
      <c r="T7" s="18"/>
      <c r="U7" s="18"/>
      <c r="V7" s="18"/>
      <c r="W7" s="18"/>
      <c r="AA7" s="17"/>
      <c r="AD7" s="17"/>
    </row>
    <row r="8" spans="1:31" ht="28.5" customHeight="1">
      <c r="E8" s="62"/>
      <c r="F8" s="18"/>
      <c r="H8" s="185"/>
      <c r="J8" s="17"/>
      <c r="K8" s="62"/>
      <c r="L8" s="62"/>
      <c r="M8" s="62"/>
      <c r="N8" s="62"/>
      <c r="P8" s="629"/>
      <c r="R8" s="18"/>
      <c r="T8" s="18"/>
      <c r="U8" s="18"/>
      <c r="V8" s="18"/>
      <c r="W8" s="18"/>
      <c r="AA8" s="17"/>
      <c r="AD8" s="17"/>
    </row>
    <row r="9" spans="1:31" ht="28.5" customHeight="1">
      <c r="E9" s="62"/>
      <c r="F9" s="18"/>
      <c r="H9" s="185"/>
      <c r="J9" s="17"/>
      <c r="K9" s="62"/>
      <c r="L9" s="62"/>
      <c r="M9" s="62"/>
      <c r="N9" s="62"/>
      <c r="P9" s="629"/>
      <c r="R9" s="18"/>
      <c r="T9" s="18"/>
      <c r="U9" s="18"/>
      <c r="V9" s="18"/>
      <c r="W9" s="18"/>
      <c r="AA9" s="17"/>
      <c r="AD9" s="17"/>
    </row>
    <row r="10" spans="1:31" ht="28.5" customHeight="1">
      <c r="E10" s="62"/>
      <c r="F10" s="18"/>
      <c r="H10" s="185"/>
      <c r="J10" s="17"/>
      <c r="K10" s="62"/>
      <c r="L10" s="62"/>
      <c r="M10" s="62"/>
      <c r="N10" s="62"/>
      <c r="P10" s="629"/>
      <c r="R10" s="18"/>
      <c r="T10" s="18"/>
      <c r="U10" s="18"/>
      <c r="V10" s="18"/>
      <c r="W10" s="18"/>
      <c r="AA10" s="17"/>
      <c r="AD10" s="17"/>
    </row>
    <row r="11" spans="1:31" ht="28.5" customHeight="1">
      <c r="E11" s="62"/>
      <c r="F11" s="18"/>
      <c r="H11" s="185"/>
      <c r="J11" s="17"/>
      <c r="K11" s="62"/>
      <c r="L11" s="62"/>
      <c r="M11" s="62"/>
      <c r="N11" s="62"/>
      <c r="P11" s="629"/>
      <c r="R11" s="18"/>
      <c r="T11" s="18"/>
      <c r="U11" s="18"/>
      <c r="V11" s="18"/>
      <c r="W11" s="18"/>
      <c r="AA11" s="17"/>
      <c r="AD11" s="17"/>
    </row>
    <row r="12" spans="1:31" ht="28.5" customHeight="1">
      <c r="E12" s="62"/>
      <c r="F12" s="18"/>
      <c r="H12" s="185"/>
      <c r="J12" s="17"/>
      <c r="K12" s="62"/>
      <c r="L12" s="62"/>
      <c r="M12" s="62"/>
      <c r="N12" s="62"/>
      <c r="P12" s="629"/>
      <c r="R12" s="18"/>
      <c r="T12" s="18"/>
      <c r="U12" s="18"/>
      <c r="V12" s="18"/>
      <c r="W12" s="18"/>
      <c r="AA12" s="17"/>
      <c r="AD12" s="17"/>
    </row>
    <row r="13" spans="1:31" ht="28.5" customHeight="1">
      <c r="E13" s="62"/>
      <c r="F13" s="18"/>
      <c r="H13" s="185"/>
      <c r="J13" s="17"/>
      <c r="K13" s="62"/>
      <c r="L13" s="62"/>
      <c r="M13" s="62"/>
      <c r="N13" s="62"/>
      <c r="P13" s="629"/>
      <c r="R13" s="18"/>
      <c r="T13" s="18"/>
      <c r="U13" s="18"/>
      <c r="V13" s="18"/>
      <c r="W13" s="18"/>
      <c r="AA13" s="17"/>
      <c r="AD13" s="17"/>
    </row>
    <row r="14" spans="1:31" ht="28.5" customHeight="1">
      <c r="E14" s="62"/>
      <c r="F14" s="18"/>
      <c r="H14" s="185"/>
      <c r="J14" s="17"/>
      <c r="K14" s="62"/>
      <c r="L14" s="62"/>
      <c r="M14" s="62"/>
      <c r="N14" s="62"/>
      <c r="P14" s="629"/>
      <c r="R14" s="18"/>
      <c r="T14" s="18"/>
      <c r="U14" s="18"/>
      <c r="V14" s="18"/>
      <c r="W14" s="18"/>
      <c r="AA14" s="17"/>
      <c r="AD14" s="17"/>
    </row>
    <row r="15" spans="1:31" ht="28.5" customHeight="1">
      <c r="E15" s="62"/>
      <c r="F15" s="18"/>
      <c r="H15" s="185"/>
      <c r="J15" s="17"/>
      <c r="K15" s="62"/>
      <c r="L15" s="62"/>
      <c r="M15" s="62"/>
      <c r="N15" s="62"/>
      <c r="P15" s="629"/>
      <c r="R15" s="18"/>
      <c r="T15" s="18"/>
      <c r="U15" s="18"/>
      <c r="V15" s="18"/>
      <c r="W15" s="18"/>
      <c r="AA15" s="17"/>
      <c r="AD15" s="17"/>
    </row>
    <row r="16" spans="1:31" ht="28.5" customHeight="1">
      <c r="E16" s="62"/>
      <c r="F16" s="18"/>
      <c r="H16" s="185"/>
      <c r="J16" s="17"/>
      <c r="K16" s="62"/>
      <c r="L16" s="62"/>
      <c r="M16" s="62"/>
      <c r="N16" s="62"/>
      <c r="P16" s="629"/>
      <c r="R16" s="18"/>
      <c r="T16" s="18"/>
      <c r="U16" s="18"/>
      <c r="V16" s="18"/>
      <c r="W16" s="18"/>
      <c r="AA16" s="17"/>
      <c r="AD16" s="17"/>
    </row>
    <row r="17" spans="5:30" ht="28.5" customHeight="1">
      <c r="E17" s="62"/>
      <c r="F17" s="18"/>
      <c r="H17" s="185"/>
      <c r="J17" s="17"/>
      <c r="K17" s="62"/>
      <c r="L17" s="62"/>
      <c r="M17" s="62"/>
      <c r="N17" s="62"/>
      <c r="P17" s="629"/>
      <c r="R17" s="18"/>
      <c r="T17" s="18"/>
      <c r="U17" s="18"/>
      <c r="V17" s="18"/>
      <c r="W17" s="18"/>
      <c r="AA17" s="17"/>
      <c r="AD17" s="17"/>
    </row>
    <row r="18" spans="5:30" ht="28.5" customHeight="1">
      <c r="E18" s="62"/>
      <c r="F18" s="18"/>
      <c r="H18" s="185"/>
      <c r="J18" s="17"/>
      <c r="K18" s="62"/>
      <c r="L18" s="62"/>
      <c r="M18" s="62"/>
      <c r="N18" s="62"/>
      <c r="P18" s="629"/>
      <c r="R18" s="18"/>
      <c r="T18" s="18"/>
      <c r="U18" s="18"/>
      <c r="V18" s="18"/>
      <c r="W18" s="18"/>
      <c r="AA18" s="17"/>
      <c r="AD18" s="17"/>
    </row>
    <row r="19" spans="5:30" ht="28.5" customHeight="1">
      <c r="E19" s="62"/>
      <c r="F19" s="18"/>
      <c r="H19" s="185"/>
      <c r="J19" s="17"/>
      <c r="K19" s="62"/>
      <c r="L19" s="62"/>
      <c r="M19" s="62"/>
      <c r="N19" s="62"/>
      <c r="P19" s="629"/>
      <c r="R19" s="18"/>
      <c r="T19" s="18"/>
      <c r="U19" s="18"/>
      <c r="V19" s="18"/>
      <c r="W19" s="18"/>
      <c r="AA19" s="17"/>
      <c r="AD19" s="17"/>
    </row>
    <row r="20" spans="5:30" ht="28.5" customHeight="1">
      <c r="E20" s="62"/>
      <c r="F20" s="18"/>
      <c r="H20" s="185"/>
      <c r="J20" s="17"/>
      <c r="K20" s="62"/>
      <c r="L20" s="62"/>
      <c r="M20" s="62"/>
      <c r="N20" s="62"/>
      <c r="P20" s="629"/>
      <c r="R20" s="18"/>
      <c r="T20" s="18"/>
      <c r="U20" s="18"/>
      <c r="V20" s="18"/>
      <c r="W20" s="18"/>
      <c r="AA20" s="17"/>
      <c r="AD20" s="17"/>
    </row>
    <row r="21" spans="5:30" ht="28.5" customHeight="1">
      <c r="E21" s="62"/>
      <c r="F21" s="18"/>
      <c r="H21" s="185"/>
      <c r="J21" s="17"/>
      <c r="K21" s="62"/>
      <c r="L21" s="62"/>
      <c r="M21" s="62"/>
      <c r="N21" s="62"/>
      <c r="P21" s="629"/>
      <c r="R21" s="18"/>
      <c r="T21" s="18"/>
      <c r="U21" s="18"/>
      <c r="V21" s="18"/>
      <c r="W21" s="18"/>
      <c r="AA21" s="17"/>
      <c r="AD21" s="17"/>
    </row>
    <row r="22" spans="5:30" ht="28.5" customHeight="1">
      <c r="E22" s="62"/>
      <c r="F22" s="18"/>
      <c r="H22" s="185"/>
      <c r="J22" s="17"/>
      <c r="K22" s="62"/>
      <c r="L22" s="62"/>
      <c r="M22" s="62"/>
      <c r="N22" s="62"/>
      <c r="P22" s="629"/>
      <c r="R22" s="18"/>
      <c r="T22" s="18"/>
      <c r="U22" s="18"/>
      <c r="V22" s="18"/>
      <c r="W22" s="18"/>
      <c r="AA22" s="17"/>
      <c r="AD22" s="17"/>
    </row>
    <row r="23" spans="5:30" ht="28.5" customHeight="1">
      <c r="E23" s="62"/>
      <c r="F23" s="18"/>
      <c r="H23" s="185"/>
      <c r="J23" s="17"/>
      <c r="K23" s="62"/>
      <c r="L23" s="62"/>
      <c r="M23" s="62"/>
      <c r="N23" s="62"/>
      <c r="P23" s="629"/>
      <c r="R23" s="18"/>
      <c r="T23" s="18"/>
      <c r="U23" s="18"/>
      <c r="V23" s="18"/>
      <c r="W23" s="18"/>
      <c r="AA23" s="17"/>
      <c r="AD23" s="17"/>
    </row>
    <row r="24" spans="5:30" ht="28.5" customHeight="1">
      <c r="E24" s="62"/>
      <c r="F24" s="18"/>
      <c r="H24" s="185"/>
      <c r="J24" s="17"/>
      <c r="K24" s="62"/>
      <c r="L24" s="62"/>
      <c r="M24" s="62"/>
      <c r="N24" s="62"/>
      <c r="P24" s="629"/>
      <c r="R24" s="18"/>
      <c r="T24" s="18"/>
      <c r="U24" s="18"/>
      <c r="V24" s="18"/>
      <c r="W24" s="18"/>
      <c r="AA24" s="17"/>
      <c r="AD24" s="17"/>
    </row>
    <row r="25" spans="5:30" ht="28.5" customHeight="1">
      <c r="E25" s="62"/>
      <c r="F25" s="18"/>
      <c r="H25" s="185"/>
      <c r="J25" s="17"/>
      <c r="K25" s="62"/>
      <c r="L25" s="62"/>
      <c r="M25" s="62"/>
      <c r="N25" s="62"/>
      <c r="P25" s="629"/>
      <c r="R25" s="18"/>
      <c r="T25" s="18"/>
      <c r="U25" s="18"/>
      <c r="V25" s="18"/>
      <c r="W25" s="18"/>
      <c r="AA25" s="17"/>
      <c r="AD25" s="17"/>
    </row>
    <row r="26" spans="5:30" ht="28.5" customHeight="1">
      <c r="E26" s="62"/>
      <c r="F26" s="18"/>
      <c r="H26" s="185"/>
      <c r="J26" s="17"/>
      <c r="K26" s="62"/>
      <c r="L26" s="62"/>
      <c r="M26" s="62"/>
      <c r="N26" s="62"/>
      <c r="P26" s="629"/>
      <c r="R26" s="18"/>
      <c r="T26" s="18"/>
      <c r="U26" s="18"/>
      <c r="V26" s="18"/>
      <c r="W26" s="18"/>
      <c r="AA26" s="17"/>
      <c r="AD26" s="17"/>
    </row>
    <row r="27" spans="5:30" ht="28.5" customHeight="1">
      <c r="E27" s="62"/>
      <c r="F27" s="18"/>
      <c r="H27" s="185"/>
      <c r="J27" s="17"/>
      <c r="K27" s="62"/>
      <c r="L27" s="62"/>
      <c r="M27" s="62"/>
      <c r="N27" s="62"/>
      <c r="P27" s="629"/>
      <c r="R27" s="18"/>
      <c r="T27" s="18"/>
      <c r="U27" s="18"/>
      <c r="V27" s="18"/>
      <c r="W27" s="18"/>
      <c r="AA27" s="17"/>
      <c r="AD27" s="17"/>
    </row>
    <row r="28" spans="5:30" ht="28.5" customHeight="1">
      <c r="E28" s="62"/>
      <c r="F28" s="18"/>
      <c r="H28" s="185"/>
      <c r="J28" s="17"/>
      <c r="K28" s="62"/>
      <c r="L28" s="62"/>
      <c r="M28" s="62"/>
      <c r="N28" s="62"/>
      <c r="P28" s="629"/>
      <c r="R28" s="18"/>
      <c r="T28" s="18"/>
      <c r="U28" s="18"/>
      <c r="V28" s="18"/>
      <c r="W28" s="18"/>
      <c r="AA28" s="17"/>
      <c r="AD28" s="17"/>
    </row>
    <row r="29" spans="5:30" ht="28.5" customHeight="1">
      <c r="E29" s="62"/>
      <c r="F29" s="18"/>
      <c r="H29" s="185"/>
      <c r="J29" s="17"/>
      <c r="K29" s="62"/>
      <c r="L29" s="62"/>
      <c r="M29" s="62"/>
      <c r="N29" s="62"/>
      <c r="P29" s="629"/>
      <c r="R29" s="18"/>
      <c r="T29" s="18"/>
      <c r="U29" s="18"/>
      <c r="V29" s="18"/>
      <c r="W29" s="18"/>
      <c r="AA29" s="17"/>
      <c r="AD29" s="17"/>
    </row>
    <row r="30" spans="5:30" ht="28.5" customHeight="1">
      <c r="E30" s="62"/>
      <c r="F30" s="18"/>
      <c r="H30" s="185"/>
      <c r="J30" s="17"/>
      <c r="K30" s="62"/>
      <c r="L30" s="62"/>
      <c r="M30" s="62"/>
      <c r="N30" s="62"/>
      <c r="P30" s="629"/>
      <c r="R30" s="18"/>
      <c r="T30" s="18"/>
      <c r="U30" s="18"/>
      <c r="V30" s="18"/>
      <c r="W30" s="18"/>
      <c r="AA30" s="17"/>
      <c r="AD30" s="17"/>
    </row>
    <row r="31" spans="5:30" ht="28.5" customHeight="1">
      <c r="E31" s="62"/>
      <c r="F31" s="18"/>
      <c r="H31" s="185"/>
      <c r="J31" s="17"/>
      <c r="K31" s="62"/>
      <c r="L31" s="62"/>
      <c r="M31" s="62"/>
      <c r="N31" s="62"/>
      <c r="P31" s="629"/>
      <c r="R31" s="18"/>
      <c r="T31" s="18"/>
      <c r="U31" s="18"/>
      <c r="V31" s="18"/>
      <c r="W31" s="18"/>
      <c r="AA31" s="17"/>
      <c r="AD31" s="17"/>
    </row>
    <row r="32" spans="5:30" ht="28.5" customHeight="1">
      <c r="E32" s="62"/>
      <c r="F32" s="18"/>
      <c r="H32" s="185"/>
      <c r="J32" s="17"/>
      <c r="K32" s="62"/>
      <c r="L32" s="62"/>
      <c r="M32" s="62"/>
      <c r="N32" s="62"/>
      <c r="P32" s="629"/>
      <c r="R32" s="18"/>
      <c r="T32" s="18"/>
      <c r="U32" s="18"/>
      <c r="V32" s="18"/>
      <c r="W32" s="18"/>
      <c r="AA32" s="17"/>
      <c r="AD32" s="17"/>
    </row>
    <row r="33" spans="5:30" ht="28.5" customHeight="1">
      <c r="E33" s="62"/>
      <c r="F33" s="18"/>
      <c r="H33" s="185"/>
      <c r="J33" s="17"/>
      <c r="K33" s="62"/>
      <c r="L33" s="62"/>
      <c r="M33" s="62"/>
      <c r="N33" s="62"/>
      <c r="P33" s="629"/>
      <c r="R33" s="18"/>
      <c r="T33" s="18"/>
      <c r="U33" s="18"/>
      <c r="V33" s="18"/>
      <c r="W33" s="18"/>
      <c r="AA33" s="17"/>
      <c r="AD33" s="17"/>
    </row>
    <row r="34" spans="5:30" ht="28.5" customHeight="1">
      <c r="E34" s="62"/>
      <c r="F34" s="18"/>
      <c r="H34" s="185"/>
      <c r="J34" s="17"/>
      <c r="K34" s="62"/>
      <c r="L34" s="62"/>
      <c r="M34" s="62"/>
      <c r="N34" s="62"/>
      <c r="P34" s="629"/>
      <c r="R34" s="18"/>
      <c r="T34" s="18"/>
      <c r="U34" s="18"/>
      <c r="V34" s="18"/>
      <c r="W34" s="18"/>
      <c r="AA34" s="17"/>
      <c r="AD34" s="17"/>
    </row>
    <row r="35" spans="5:30" ht="28.5" customHeight="1">
      <c r="E35" s="62"/>
      <c r="F35" s="18"/>
      <c r="H35" s="185"/>
      <c r="J35" s="17"/>
      <c r="K35" s="62"/>
      <c r="L35" s="62"/>
      <c r="M35" s="62"/>
      <c r="N35" s="62"/>
      <c r="P35" s="629"/>
      <c r="R35" s="18"/>
      <c r="T35" s="18"/>
      <c r="U35" s="18"/>
      <c r="V35" s="18"/>
      <c r="W35" s="18"/>
      <c r="AA35" s="17"/>
      <c r="AD35" s="17"/>
    </row>
    <row r="36" spans="5:30" ht="28.5" customHeight="1">
      <c r="E36" s="62"/>
      <c r="F36" s="18"/>
      <c r="H36" s="185"/>
      <c r="J36" s="17"/>
      <c r="K36" s="62"/>
      <c r="L36" s="62"/>
      <c r="M36" s="62"/>
      <c r="N36" s="62"/>
      <c r="P36" s="629"/>
      <c r="R36" s="18"/>
      <c r="T36" s="18"/>
      <c r="U36" s="18"/>
      <c r="V36" s="18"/>
      <c r="W36" s="18"/>
      <c r="AA36" s="17"/>
      <c r="AD36" s="17"/>
    </row>
    <row r="37" spans="5:30" ht="28.5" customHeight="1">
      <c r="E37" s="62"/>
      <c r="F37" s="18"/>
      <c r="H37" s="185"/>
      <c r="J37" s="17"/>
      <c r="K37" s="62"/>
      <c r="L37" s="62"/>
      <c r="M37" s="62"/>
      <c r="N37" s="62"/>
      <c r="P37" s="629"/>
      <c r="R37" s="18"/>
      <c r="T37" s="18"/>
      <c r="U37" s="18"/>
      <c r="V37" s="18"/>
      <c r="W37" s="18"/>
      <c r="AA37" s="17"/>
      <c r="AD37" s="17"/>
    </row>
    <row r="38" spans="5:30" ht="28.5" customHeight="1">
      <c r="E38" s="62"/>
      <c r="F38" s="18"/>
      <c r="H38" s="185"/>
      <c r="J38" s="17"/>
      <c r="K38" s="62"/>
      <c r="L38" s="62"/>
      <c r="M38" s="62"/>
      <c r="N38" s="62"/>
      <c r="P38" s="629"/>
      <c r="R38" s="18"/>
      <c r="T38" s="18"/>
      <c r="U38" s="18"/>
      <c r="V38" s="18"/>
      <c r="W38" s="18"/>
      <c r="AA38" s="17"/>
      <c r="AD38" s="17"/>
    </row>
    <row r="39" spans="5:30" ht="28.5" customHeight="1">
      <c r="E39" s="62"/>
      <c r="F39" s="18"/>
      <c r="H39" s="185"/>
      <c r="J39" s="17"/>
      <c r="K39" s="62"/>
      <c r="L39" s="62"/>
      <c r="M39" s="62"/>
      <c r="N39" s="62"/>
      <c r="P39" s="629"/>
      <c r="R39" s="18"/>
      <c r="T39" s="18"/>
      <c r="U39" s="18"/>
      <c r="V39" s="18"/>
      <c r="W39" s="18"/>
      <c r="AA39" s="17"/>
      <c r="AD39" s="17"/>
    </row>
    <row r="40" spans="5:30" ht="28.5" customHeight="1">
      <c r="E40" s="62"/>
      <c r="F40" s="18"/>
      <c r="H40" s="185"/>
      <c r="J40" s="17"/>
      <c r="K40" s="62"/>
      <c r="L40" s="62"/>
      <c r="M40" s="62"/>
      <c r="N40" s="62"/>
      <c r="P40" s="629"/>
      <c r="R40" s="18"/>
      <c r="T40" s="18"/>
      <c r="U40" s="18"/>
      <c r="V40" s="18"/>
      <c r="W40" s="18"/>
      <c r="AA40" s="17"/>
      <c r="AD40" s="17"/>
    </row>
    <row r="41" spans="5:30" ht="28.5" customHeight="1">
      <c r="E41" s="62"/>
      <c r="F41" s="18"/>
      <c r="H41" s="185"/>
      <c r="J41" s="17"/>
      <c r="K41" s="62"/>
      <c r="L41" s="62"/>
      <c r="M41" s="62"/>
      <c r="N41" s="62"/>
      <c r="P41" s="629"/>
      <c r="R41" s="18"/>
      <c r="T41" s="18"/>
      <c r="U41" s="18"/>
      <c r="V41" s="18"/>
      <c r="W41" s="18"/>
      <c r="AA41" s="17"/>
      <c r="AD41" s="17"/>
    </row>
    <row r="42" spans="5:30" ht="28.5" customHeight="1">
      <c r="E42" s="62"/>
      <c r="F42" s="18"/>
      <c r="H42" s="185"/>
      <c r="J42" s="17"/>
      <c r="K42" s="62"/>
      <c r="L42" s="62"/>
      <c r="M42" s="62"/>
      <c r="N42" s="62"/>
      <c r="P42" s="629"/>
      <c r="R42" s="18"/>
      <c r="T42" s="18"/>
      <c r="U42" s="18"/>
      <c r="V42" s="18"/>
      <c r="W42" s="18"/>
      <c r="AA42" s="17"/>
      <c r="AD42" s="17"/>
    </row>
    <row r="43" spans="5:30" ht="28.5" customHeight="1">
      <c r="E43" s="62"/>
      <c r="F43" s="18"/>
      <c r="H43" s="185"/>
      <c r="J43" s="17"/>
      <c r="K43" s="62"/>
      <c r="L43" s="62"/>
      <c r="M43" s="62"/>
      <c r="N43" s="62"/>
      <c r="P43" s="629"/>
      <c r="R43" s="18"/>
      <c r="T43" s="18"/>
      <c r="U43" s="18"/>
      <c r="V43" s="18"/>
      <c r="W43" s="18"/>
      <c r="AA43" s="17"/>
      <c r="AD43" s="17"/>
    </row>
    <row r="44" spans="5:30" ht="28.5" customHeight="1">
      <c r="E44" s="62"/>
      <c r="F44" s="18"/>
      <c r="H44" s="185"/>
      <c r="J44" s="17"/>
      <c r="K44" s="62"/>
      <c r="L44" s="62"/>
      <c r="M44" s="62"/>
      <c r="N44" s="62"/>
      <c r="P44" s="629"/>
      <c r="R44" s="18"/>
      <c r="T44" s="18"/>
      <c r="U44" s="18"/>
      <c r="V44" s="18"/>
      <c r="W44" s="18"/>
      <c r="AA44" s="17"/>
      <c r="AD44" s="17"/>
    </row>
    <row r="45" spans="5:30" ht="28.5" customHeight="1">
      <c r="E45" s="62"/>
      <c r="F45" s="18"/>
      <c r="H45" s="185"/>
      <c r="J45" s="17"/>
      <c r="K45" s="62"/>
      <c r="L45" s="62"/>
      <c r="M45" s="62"/>
      <c r="N45" s="62"/>
      <c r="P45" s="629"/>
      <c r="R45" s="18"/>
      <c r="T45" s="18"/>
      <c r="U45" s="18"/>
      <c r="V45" s="18"/>
      <c r="W45" s="18"/>
      <c r="AA45" s="17"/>
      <c r="AD45" s="17"/>
    </row>
    <row r="46" spans="5:30" ht="28.5" customHeight="1">
      <c r="E46" s="62"/>
      <c r="F46" s="18"/>
      <c r="H46" s="185"/>
      <c r="J46" s="17"/>
      <c r="K46" s="62"/>
      <c r="L46" s="62"/>
      <c r="M46" s="62"/>
      <c r="N46" s="62"/>
      <c r="P46" s="629"/>
      <c r="R46" s="18"/>
      <c r="T46" s="18"/>
      <c r="U46" s="18"/>
      <c r="V46" s="18"/>
      <c r="W46" s="18"/>
      <c r="AA46" s="17"/>
      <c r="AD46" s="17"/>
    </row>
    <row r="47" spans="5:30" ht="28.5" customHeight="1">
      <c r="E47" s="62"/>
      <c r="F47" s="18"/>
      <c r="H47" s="185"/>
      <c r="J47" s="17"/>
      <c r="K47" s="62"/>
      <c r="L47" s="62"/>
      <c r="M47" s="62"/>
      <c r="N47" s="62"/>
      <c r="P47" s="629"/>
      <c r="R47" s="18"/>
      <c r="T47" s="18"/>
      <c r="U47" s="18"/>
      <c r="V47" s="18"/>
      <c r="W47" s="18"/>
      <c r="AA47" s="17"/>
      <c r="AD47" s="17"/>
    </row>
    <row r="48" spans="5:30" ht="28.5" customHeight="1">
      <c r="E48" s="62"/>
      <c r="F48" s="18"/>
      <c r="H48" s="185"/>
      <c r="J48" s="17"/>
      <c r="K48" s="62"/>
      <c r="L48" s="62"/>
      <c r="M48" s="62"/>
      <c r="N48" s="62"/>
      <c r="P48" s="629"/>
      <c r="R48" s="18"/>
      <c r="T48" s="18"/>
      <c r="U48" s="18"/>
      <c r="V48" s="18"/>
      <c r="W48" s="18"/>
      <c r="AA48" s="17"/>
      <c r="AD48" s="17"/>
    </row>
    <row r="49" spans="5:30" ht="28.5" customHeight="1">
      <c r="E49" s="62"/>
      <c r="F49" s="18"/>
      <c r="H49" s="185"/>
      <c r="J49" s="17"/>
      <c r="K49" s="62"/>
      <c r="L49" s="62"/>
      <c r="M49" s="62"/>
      <c r="N49" s="62"/>
      <c r="P49" s="629"/>
      <c r="R49" s="18"/>
      <c r="T49" s="18"/>
      <c r="U49" s="18"/>
      <c r="V49" s="18"/>
      <c r="W49" s="18"/>
      <c r="AA49" s="17"/>
      <c r="AD49" s="17"/>
    </row>
    <row r="50" spans="5:30" ht="28.5" customHeight="1">
      <c r="E50" s="62"/>
      <c r="F50" s="18"/>
      <c r="H50" s="185"/>
      <c r="J50" s="17"/>
      <c r="K50" s="62"/>
      <c r="L50" s="62"/>
      <c r="M50" s="62"/>
      <c r="N50" s="62"/>
      <c r="P50" s="629"/>
      <c r="R50" s="18"/>
      <c r="T50" s="18"/>
      <c r="U50" s="18"/>
      <c r="V50" s="18"/>
      <c r="W50" s="18"/>
      <c r="AA50" s="17"/>
      <c r="AD50" s="17"/>
    </row>
    <row r="51" spans="5:30" ht="28.5" customHeight="1">
      <c r="E51" s="62"/>
      <c r="F51" s="18"/>
      <c r="H51" s="185"/>
      <c r="J51" s="17"/>
      <c r="K51" s="62"/>
      <c r="L51" s="62"/>
      <c r="M51" s="62"/>
      <c r="N51" s="62"/>
      <c r="P51" s="629"/>
      <c r="R51" s="18"/>
      <c r="T51" s="18"/>
      <c r="U51" s="18"/>
      <c r="V51" s="18"/>
      <c r="W51" s="18"/>
      <c r="AA51" s="17"/>
      <c r="AD51" s="17"/>
    </row>
    <row r="52" spans="5:30" ht="28.5" customHeight="1">
      <c r="E52" s="62"/>
      <c r="F52" s="18"/>
      <c r="H52" s="185"/>
      <c r="J52" s="17"/>
      <c r="K52" s="62"/>
      <c r="L52" s="62"/>
      <c r="M52" s="62"/>
      <c r="N52" s="62"/>
      <c r="P52" s="629"/>
      <c r="R52" s="18"/>
      <c r="T52" s="18"/>
      <c r="U52" s="18"/>
      <c r="V52" s="18"/>
      <c r="W52" s="18"/>
      <c r="AA52" s="17"/>
      <c r="AD52" s="17"/>
    </row>
    <row r="53" spans="5:30" ht="28.5" customHeight="1">
      <c r="E53" s="62"/>
      <c r="F53" s="18"/>
      <c r="H53" s="185"/>
      <c r="J53" s="17"/>
      <c r="K53" s="62"/>
      <c r="L53" s="62"/>
      <c r="M53" s="62"/>
      <c r="N53" s="62"/>
      <c r="P53" s="629"/>
      <c r="R53" s="18"/>
      <c r="T53" s="18"/>
      <c r="U53" s="18"/>
      <c r="V53" s="18"/>
      <c r="W53" s="18"/>
      <c r="AA53" s="17"/>
      <c r="AD53" s="17"/>
    </row>
    <row r="54" spans="5:30" ht="28.5" customHeight="1">
      <c r="E54" s="62"/>
      <c r="F54" s="18"/>
      <c r="H54" s="185"/>
      <c r="J54" s="17"/>
      <c r="K54" s="62"/>
      <c r="L54" s="62"/>
      <c r="M54" s="62"/>
      <c r="N54" s="62"/>
      <c r="P54" s="629"/>
      <c r="R54" s="18"/>
      <c r="T54" s="18"/>
      <c r="U54" s="18"/>
      <c r="V54" s="18"/>
      <c r="W54" s="18"/>
      <c r="AA54" s="17"/>
      <c r="AD54" s="17"/>
    </row>
    <row r="55" spans="5:30" ht="28.5" customHeight="1">
      <c r="E55" s="62"/>
      <c r="F55" s="18"/>
      <c r="H55" s="185"/>
      <c r="J55" s="17"/>
      <c r="K55" s="62"/>
      <c r="L55" s="62"/>
      <c r="M55" s="62"/>
      <c r="N55" s="62"/>
      <c r="P55" s="629"/>
      <c r="R55" s="18"/>
      <c r="T55" s="18"/>
      <c r="U55" s="18"/>
      <c r="V55" s="18"/>
      <c r="W55" s="18"/>
      <c r="AA55" s="17"/>
      <c r="AD55" s="17"/>
    </row>
    <row r="56" spans="5:30" ht="28.5" customHeight="1">
      <c r="E56" s="62"/>
      <c r="F56" s="18"/>
      <c r="H56" s="185"/>
      <c r="J56" s="17"/>
      <c r="K56" s="62"/>
      <c r="L56" s="62"/>
      <c r="M56" s="62"/>
      <c r="N56" s="62"/>
      <c r="P56" s="629"/>
      <c r="R56" s="18"/>
      <c r="T56" s="18"/>
      <c r="U56" s="18"/>
      <c r="V56" s="18"/>
      <c r="W56" s="18"/>
      <c r="AA56" s="17"/>
      <c r="AD56" s="17"/>
    </row>
    <row r="57" spans="5:30" ht="28.5" customHeight="1">
      <c r="E57" s="62"/>
      <c r="F57" s="18"/>
      <c r="H57" s="185"/>
      <c r="J57" s="17"/>
      <c r="K57" s="62"/>
      <c r="L57" s="62"/>
      <c r="M57" s="62"/>
      <c r="N57" s="62"/>
      <c r="P57" s="629"/>
      <c r="R57" s="18"/>
      <c r="T57" s="18"/>
      <c r="U57" s="18"/>
      <c r="V57" s="18"/>
      <c r="W57" s="18"/>
      <c r="AA57" s="17"/>
      <c r="AD57" s="17"/>
    </row>
    <row r="58" spans="5:30" ht="28.5" customHeight="1">
      <c r="E58" s="62"/>
      <c r="F58" s="18"/>
      <c r="H58" s="185"/>
      <c r="J58" s="17"/>
      <c r="K58" s="62"/>
      <c r="L58" s="62"/>
      <c r="M58" s="62"/>
      <c r="N58" s="62"/>
      <c r="P58" s="629"/>
      <c r="R58" s="18"/>
      <c r="T58" s="18"/>
      <c r="U58" s="18"/>
      <c r="V58" s="18"/>
      <c r="W58" s="18"/>
      <c r="AA58" s="17"/>
      <c r="AD58" s="17"/>
    </row>
    <row r="59" spans="5:30" ht="28.5" customHeight="1">
      <c r="E59" s="62"/>
      <c r="F59" s="18"/>
      <c r="H59" s="185"/>
      <c r="J59" s="17"/>
      <c r="K59" s="62"/>
      <c r="L59" s="62"/>
      <c r="M59" s="62"/>
      <c r="N59" s="62"/>
      <c r="P59" s="629"/>
      <c r="R59" s="18"/>
      <c r="T59" s="18"/>
      <c r="U59" s="18"/>
      <c r="V59" s="18"/>
      <c r="W59" s="18"/>
      <c r="AA59" s="17"/>
      <c r="AD59" s="17"/>
    </row>
    <row r="60" spans="5:30" ht="28.5" customHeight="1">
      <c r="E60" s="62"/>
      <c r="F60" s="18"/>
      <c r="H60" s="185"/>
      <c r="J60" s="17"/>
      <c r="K60" s="62"/>
      <c r="L60" s="62"/>
      <c r="M60" s="62"/>
      <c r="N60" s="62"/>
      <c r="P60" s="629"/>
      <c r="R60" s="18"/>
      <c r="T60" s="18"/>
      <c r="U60" s="18"/>
      <c r="V60" s="18"/>
      <c r="W60" s="18"/>
      <c r="AA60" s="17"/>
      <c r="AD60" s="17"/>
    </row>
    <row r="61" spans="5:30" ht="28.5" customHeight="1">
      <c r="E61" s="62"/>
      <c r="F61" s="18"/>
      <c r="H61" s="185"/>
      <c r="J61" s="17"/>
      <c r="K61" s="62"/>
      <c r="L61" s="62"/>
      <c r="M61" s="62"/>
      <c r="N61" s="62"/>
      <c r="P61" s="629"/>
      <c r="R61" s="18"/>
      <c r="T61" s="18"/>
      <c r="U61" s="18"/>
      <c r="V61" s="18"/>
      <c r="W61" s="18"/>
      <c r="AA61" s="17"/>
      <c r="AD61" s="17"/>
    </row>
    <row r="62" spans="5:30" ht="28.5" customHeight="1">
      <c r="E62" s="62"/>
      <c r="F62" s="18"/>
      <c r="H62" s="185"/>
      <c r="J62" s="17"/>
      <c r="K62" s="62"/>
      <c r="L62" s="62"/>
      <c r="M62" s="62"/>
      <c r="N62" s="62"/>
      <c r="P62" s="629"/>
      <c r="R62" s="18"/>
      <c r="T62" s="18"/>
      <c r="U62" s="18"/>
      <c r="V62" s="18"/>
      <c r="W62" s="18"/>
      <c r="AA62" s="17"/>
      <c r="AD62" s="17"/>
    </row>
    <row r="63" spans="5:30" ht="28.5" customHeight="1">
      <c r="E63" s="62"/>
      <c r="F63" s="18"/>
      <c r="H63" s="185"/>
      <c r="J63" s="17"/>
      <c r="K63" s="62"/>
      <c r="L63" s="62"/>
      <c r="M63" s="62"/>
      <c r="N63" s="62"/>
      <c r="P63" s="629"/>
      <c r="R63" s="18"/>
      <c r="T63" s="18"/>
      <c r="U63" s="18"/>
      <c r="V63" s="18"/>
      <c r="W63" s="18"/>
      <c r="AA63" s="17"/>
      <c r="AD63" s="17"/>
    </row>
    <row r="64" spans="5:30" ht="28.5" customHeight="1">
      <c r="E64" s="62"/>
      <c r="F64" s="18"/>
      <c r="H64" s="185"/>
      <c r="J64" s="17"/>
      <c r="K64" s="62"/>
      <c r="L64" s="62"/>
      <c r="M64" s="62"/>
      <c r="N64" s="62"/>
      <c r="P64" s="629"/>
      <c r="R64" s="18"/>
      <c r="T64" s="18"/>
      <c r="U64" s="18"/>
      <c r="V64" s="18"/>
      <c r="W64" s="18"/>
      <c r="AA64" s="17"/>
      <c r="AD64" s="17"/>
    </row>
    <row r="65" spans="5:30" ht="28.5" customHeight="1">
      <c r="E65" s="62"/>
      <c r="F65" s="18"/>
      <c r="H65" s="185"/>
      <c r="J65" s="17"/>
      <c r="K65" s="62"/>
      <c r="L65" s="62"/>
      <c r="M65" s="62"/>
      <c r="N65" s="62"/>
      <c r="P65" s="629"/>
      <c r="R65" s="18"/>
      <c r="T65" s="18"/>
      <c r="U65" s="18"/>
      <c r="V65" s="18"/>
      <c r="W65" s="18"/>
      <c r="AA65" s="17"/>
      <c r="AD65" s="17"/>
    </row>
    <row r="66" spans="5:30" ht="28.5" customHeight="1">
      <c r="E66" s="62"/>
      <c r="F66" s="18"/>
      <c r="H66" s="185"/>
      <c r="J66" s="17"/>
      <c r="K66" s="62"/>
      <c r="L66" s="62"/>
      <c r="M66" s="62"/>
      <c r="N66" s="62"/>
      <c r="P66" s="629"/>
      <c r="R66" s="18"/>
      <c r="T66" s="18"/>
      <c r="U66" s="18"/>
      <c r="V66" s="18"/>
      <c r="W66" s="18"/>
      <c r="AA66" s="17"/>
      <c r="AD66" s="17"/>
    </row>
    <row r="67" spans="5:30" ht="28.5" customHeight="1">
      <c r="E67" s="62"/>
      <c r="F67" s="18"/>
      <c r="H67" s="185"/>
      <c r="J67" s="17"/>
      <c r="K67" s="62"/>
      <c r="L67" s="62"/>
      <c r="M67" s="62"/>
      <c r="N67" s="62"/>
      <c r="P67" s="629"/>
      <c r="R67" s="18"/>
      <c r="T67" s="18"/>
      <c r="U67" s="18"/>
      <c r="V67" s="18"/>
      <c r="W67" s="18"/>
      <c r="AA67" s="17"/>
      <c r="AD67" s="17"/>
    </row>
    <row r="68" spans="5:30" ht="28.5" customHeight="1">
      <c r="E68" s="62"/>
      <c r="F68" s="18"/>
      <c r="H68" s="185"/>
      <c r="J68" s="17"/>
      <c r="K68" s="62"/>
      <c r="L68" s="62"/>
      <c r="M68" s="62"/>
      <c r="N68" s="62"/>
      <c r="P68" s="629"/>
      <c r="R68" s="18"/>
      <c r="T68" s="18"/>
      <c r="U68" s="18"/>
      <c r="V68" s="18"/>
      <c r="W68" s="18"/>
      <c r="AA68" s="17"/>
      <c r="AD68" s="17"/>
    </row>
    <row r="69" spans="5:30" ht="28.5" customHeight="1">
      <c r="E69" s="62"/>
      <c r="F69" s="18"/>
      <c r="H69" s="185"/>
      <c r="J69" s="17"/>
      <c r="K69" s="62"/>
      <c r="L69" s="62"/>
      <c r="M69" s="62"/>
      <c r="N69" s="62"/>
      <c r="P69" s="629"/>
      <c r="R69" s="18"/>
      <c r="T69" s="18"/>
      <c r="U69" s="18"/>
      <c r="V69" s="18"/>
      <c r="W69" s="18"/>
      <c r="AA69" s="17"/>
      <c r="AD69" s="17"/>
    </row>
    <row r="70" spans="5:30" ht="28.5" customHeight="1">
      <c r="E70" s="62"/>
      <c r="F70" s="18"/>
      <c r="H70" s="185"/>
      <c r="J70" s="17"/>
      <c r="K70" s="62"/>
      <c r="L70" s="62"/>
      <c r="M70" s="62"/>
      <c r="N70" s="62"/>
      <c r="P70" s="629"/>
      <c r="R70" s="18"/>
      <c r="T70" s="18"/>
      <c r="U70" s="18"/>
      <c r="V70" s="18"/>
      <c r="W70" s="18"/>
      <c r="AA70" s="17"/>
      <c r="AD70" s="17"/>
    </row>
    <row r="71" spans="5:30" ht="28.5" customHeight="1">
      <c r="E71" s="62"/>
      <c r="F71" s="18"/>
      <c r="H71" s="185"/>
      <c r="J71" s="17"/>
      <c r="K71" s="62"/>
      <c r="L71" s="62"/>
      <c r="M71" s="62"/>
      <c r="N71" s="62"/>
      <c r="P71" s="629"/>
      <c r="R71" s="18"/>
      <c r="T71" s="18"/>
      <c r="U71" s="18"/>
      <c r="V71" s="18"/>
      <c r="W71" s="18"/>
      <c r="AA71" s="17"/>
      <c r="AD71" s="17"/>
    </row>
    <row r="72" spans="5:30" ht="28.5" customHeight="1">
      <c r="E72" s="62"/>
      <c r="F72" s="18"/>
      <c r="H72" s="185"/>
      <c r="J72" s="17"/>
      <c r="K72" s="62"/>
      <c r="L72" s="62"/>
      <c r="M72" s="62"/>
      <c r="N72" s="62"/>
      <c r="P72" s="629"/>
      <c r="R72" s="18"/>
      <c r="T72" s="18"/>
      <c r="U72" s="18"/>
      <c r="V72" s="18"/>
      <c r="W72" s="18"/>
      <c r="AA72" s="17"/>
      <c r="AD72" s="17"/>
    </row>
    <row r="73" spans="5:30" ht="28.5" customHeight="1">
      <c r="E73" s="62"/>
      <c r="F73" s="18"/>
      <c r="H73" s="185"/>
      <c r="J73" s="17"/>
      <c r="K73" s="62"/>
      <c r="L73" s="62"/>
      <c r="M73" s="62"/>
      <c r="N73" s="62"/>
      <c r="P73" s="629"/>
      <c r="R73" s="18"/>
      <c r="T73" s="18"/>
      <c r="U73" s="18"/>
      <c r="V73" s="18"/>
      <c r="W73" s="18"/>
      <c r="AA73" s="17"/>
      <c r="AD73" s="17"/>
    </row>
    <row r="74" spans="5:30" ht="28.5" customHeight="1">
      <c r="E74" s="62"/>
      <c r="F74" s="18"/>
      <c r="H74" s="185"/>
      <c r="J74" s="17"/>
      <c r="K74" s="62"/>
      <c r="L74" s="62"/>
      <c r="M74" s="62"/>
      <c r="N74" s="62"/>
      <c r="P74" s="629"/>
      <c r="R74" s="18"/>
      <c r="T74" s="18"/>
      <c r="U74" s="18"/>
      <c r="V74" s="18"/>
      <c r="W74" s="18"/>
      <c r="AA74" s="17"/>
      <c r="AD74" s="17"/>
    </row>
    <row r="75" spans="5:30" ht="28.5" customHeight="1">
      <c r="E75" s="62"/>
      <c r="F75" s="18"/>
      <c r="H75" s="185"/>
      <c r="J75" s="17"/>
      <c r="K75" s="62"/>
      <c r="L75" s="62"/>
      <c r="M75" s="62"/>
      <c r="N75" s="62"/>
      <c r="P75" s="629"/>
      <c r="R75" s="18"/>
      <c r="T75" s="18"/>
      <c r="U75" s="18"/>
      <c r="V75" s="18"/>
      <c r="W75" s="18"/>
      <c r="AA75" s="17"/>
      <c r="AD75" s="17"/>
    </row>
    <row r="76" spans="5:30" ht="28.5" customHeight="1">
      <c r="E76" s="62"/>
      <c r="F76" s="18"/>
      <c r="H76" s="185"/>
      <c r="J76" s="17"/>
      <c r="K76" s="62"/>
      <c r="L76" s="62"/>
      <c r="M76" s="62"/>
      <c r="N76" s="62"/>
      <c r="P76" s="629"/>
      <c r="R76" s="18"/>
      <c r="T76" s="18"/>
      <c r="U76" s="18"/>
      <c r="V76" s="18"/>
      <c r="W76" s="18"/>
      <c r="AA76" s="17"/>
      <c r="AD76" s="17"/>
    </row>
    <row r="77" spans="5:30" ht="28.5" customHeight="1">
      <c r="E77" s="62"/>
      <c r="F77" s="18"/>
      <c r="H77" s="185"/>
      <c r="J77" s="17"/>
      <c r="K77" s="62"/>
      <c r="L77" s="62"/>
      <c r="M77" s="62"/>
      <c r="N77" s="62"/>
      <c r="P77" s="629"/>
      <c r="R77" s="18"/>
      <c r="T77" s="18"/>
      <c r="U77" s="18"/>
      <c r="V77" s="18"/>
      <c r="W77" s="18"/>
      <c r="AA77" s="17"/>
      <c r="AD77" s="17"/>
    </row>
    <row r="78" spans="5:30" ht="28.5" customHeight="1">
      <c r="E78" s="62"/>
      <c r="F78" s="18"/>
      <c r="H78" s="185"/>
      <c r="J78" s="17"/>
      <c r="K78" s="62"/>
      <c r="L78" s="62"/>
      <c r="M78" s="62"/>
      <c r="N78" s="62"/>
      <c r="P78" s="629"/>
      <c r="R78" s="18"/>
      <c r="T78" s="18"/>
      <c r="U78" s="18"/>
      <c r="V78" s="18"/>
      <c r="W78" s="18"/>
      <c r="AA78" s="17"/>
      <c r="AD78" s="17"/>
    </row>
    <row r="79" spans="5:30" ht="28.5" customHeight="1">
      <c r="E79" s="62"/>
      <c r="F79" s="18"/>
      <c r="H79" s="185"/>
      <c r="J79" s="17"/>
      <c r="K79" s="62"/>
      <c r="L79" s="62"/>
      <c r="M79" s="62"/>
      <c r="N79" s="62"/>
      <c r="P79" s="629"/>
      <c r="R79" s="18"/>
      <c r="T79" s="18"/>
      <c r="U79" s="18"/>
      <c r="V79" s="18"/>
      <c r="W79" s="18"/>
      <c r="AA79" s="17"/>
      <c r="AD79" s="17"/>
    </row>
    <row r="80" spans="5:30" ht="28.5" customHeight="1">
      <c r="E80" s="62"/>
      <c r="F80" s="18"/>
      <c r="H80" s="185"/>
      <c r="J80" s="17"/>
      <c r="K80" s="62"/>
      <c r="L80" s="62"/>
      <c r="M80" s="62"/>
      <c r="N80" s="62"/>
      <c r="P80" s="629"/>
      <c r="R80" s="18"/>
      <c r="T80" s="18"/>
      <c r="U80" s="18"/>
      <c r="V80" s="18"/>
      <c r="W80" s="18"/>
      <c r="AA80" s="17"/>
      <c r="AD80" s="17"/>
    </row>
    <row r="81" spans="5:30" ht="28.5" customHeight="1">
      <c r="E81" s="62"/>
      <c r="F81" s="18"/>
      <c r="H81" s="185"/>
      <c r="J81" s="17"/>
      <c r="K81" s="62"/>
      <c r="L81" s="62"/>
      <c r="M81" s="62"/>
      <c r="N81" s="62"/>
      <c r="P81" s="629"/>
      <c r="R81" s="18"/>
      <c r="T81" s="18"/>
      <c r="U81" s="18"/>
      <c r="V81" s="18"/>
      <c r="W81" s="18"/>
      <c r="AA81" s="17"/>
      <c r="AD81" s="17"/>
    </row>
    <row r="82" spans="5:30" ht="28.5" customHeight="1">
      <c r="E82" s="62"/>
      <c r="F82" s="18"/>
      <c r="H82" s="185"/>
      <c r="J82" s="17"/>
      <c r="K82" s="62"/>
      <c r="L82" s="62"/>
      <c r="M82" s="62"/>
      <c r="N82" s="62"/>
      <c r="P82" s="629"/>
      <c r="R82" s="18"/>
      <c r="T82" s="18"/>
      <c r="U82" s="18"/>
      <c r="V82" s="18"/>
      <c r="W82" s="18"/>
      <c r="AA82" s="17"/>
      <c r="AD82" s="17"/>
    </row>
    <row r="83" spans="5:30" ht="28.5" customHeight="1">
      <c r="E83" s="62"/>
      <c r="F83" s="18"/>
      <c r="H83" s="185"/>
      <c r="J83" s="17"/>
      <c r="K83" s="62"/>
      <c r="L83" s="62"/>
      <c r="M83" s="62"/>
      <c r="N83" s="62"/>
      <c r="P83" s="629"/>
      <c r="R83" s="18"/>
      <c r="T83" s="18"/>
      <c r="U83" s="18"/>
      <c r="V83" s="18"/>
      <c r="W83" s="18"/>
      <c r="AA83" s="17"/>
      <c r="AD83" s="17"/>
    </row>
    <row r="84" spans="5:30" ht="28.5" customHeight="1">
      <c r="E84" s="62"/>
      <c r="F84" s="18"/>
      <c r="H84" s="185"/>
      <c r="J84" s="17"/>
      <c r="K84" s="62"/>
      <c r="L84" s="62"/>
      <c r="M84" s="62"/>
      <c r="N84" s="62"/>
      <c r="P84" s="629"/>
      <c r="R84" s="18"/>
      <c r="T84" s="18"/>
      <c r="U84" s="18"/>
      <c r="V84" s="18"/>
      <c r="W84" s="18"/>
      <c r="AA84" s="17"/>
      <c r="AD84" s="17"/>
    </row>
    <row r="85" spans="5:30" ht="28.5" customHeight="1">
      <c r="E85" s="62"/>
      <c r="F85" s="18"/>
      <c r="H85" s="185"/>
      <c r="J85" s="17"/>
      <c r="K85" s="62"/>
      <c r="L85" s="62"/>
      <c r="M85" s="62"/>
      <c r="N85" s="62"/>
      <c r="P85" s="629"/>
      <c r="R85" s="18"/>
      <c r="T85" s="18"/>
      <c r="U85" s="18"/>
      <c r="V85" s="18"/>
      <c r="W85" s="18"/>
      <c r="AA85" s="17"/>
      <c r="AD85" s="17"/>
    </row>
    <row r="86" spans="5:30" ht="28.5" customHeight="1">
      <c r="E86" s="62"/>
      <c r="F86" s="18"/>
      <c r="H86" s="185"/>
      <c r="J86" s="17"/>
      <c r="K86" s="62"/>
      <c r="L86" s="62"/>
      <c r="M86" s="62"/>
      <c r="N86" s="62"/>
      <c r="P86" s="629"/>
      <c r="R86" s="18"/>
      <c r="T86" s="18"/>
      <c r="U86" s="18"/>
      <c r="V86" s="18"/>
      <c r="W86" s="18"/>
      <c r="AA86" s="17"/>
      <c r="AD86" s="17"/>
    </row>
    <row r="87" spans="5:30" ht="28.5" customHeight="1">
      <c r="E87" s="62"/>
      <c r="F87" s="18"/>
      <c r="H87" s="185"/>
      <c r="J87" s="17"/>
      <c r="K87" s="62"/>
      <c r="L87" s="62"/>
      <c r="M87" s="62"/>
      <c r="N87" s="62"/>
      <c r="P87" s="629"/>
      <c r="R87" s="18"/>
      <c r="T87" s="18"/>
      <c r="U87" s="18"/>
      <c r="V87" s="18"/>
      <c r="W87" s="18"/>
      <c r="AA87" s="17"/>
      <c r="AD87" s="17"/>
    </row>
    <row r="88" spans="5:30" ht="28.5" customHeight="1">
      <c r="E88" s="62"/>
      <c r="F88" s="18"/>
      <c r="H88" s="185"/>
      <c r="J88" s="17"/>
      <c r="K88" s="62"/>
      <c r="L88" s="62"/>
      <c r="M88" s="62"/>
      <c r="N88" s="62"/>
      <c r="P88" s="629"/>
      <c r="R88" s="18"/>
      <c r="T88" s="18"/>
      <c r="U88" s="18"/>
      <c r="V88" s="18"/>
      <c r="W88" s="18"/>
      <c r="AA88" s="17"/>
      <c r="AD88" s="17"/>
    </row>
    <row r="89" spans="5:30" ht="28.5" customHeight="1">
      <c r="E89" s="62"/>
      <c r="F89" s="18"/>
      <c r="H89" s="185"/>
      <c r="J89" s="17"/>
      <c r="K89" s="62"/>
      <c r="L89" s="62"/>
      <c r="M89" s="62"/>
      <c r="N89" s="62"/>
      <c r="P89" s="629"/>
      <c r="R89" s="18"/>
      <c r="T89" s="18"/>
      <c r="U89" s="18"/>
      <c r="V89" s="18"/>
      <c r="W89" s="18"/>
      <c r="AA89" s="17"/>
      <c r="AD89" s="17"/>
    </row>
    <row r="90" spans="5:30" ht="28.5" customHeight="1">
      <c r="E90" s="62"/>
      <c r="F90" s="18"/>
      <c r="H90" s="185"/>
      <c r="J90" s="17"/>
      <c r="K90" s="62"/>
      <c r="L90" s="62"/>
      <c r="M90" s="62"/>
      <c r="N90" s="62"/>
      <c r="P90" s="629"/>
      <c r="R90" s="18"/>
      <c r="T90" s="18"/>
      <c r="U90" s="18"/>
      <c r="V90" s="18"/>
      <c r="W90" s="18"/>
      <c r="AA90" s="17"/>
      <c r="AD90" s="17"/>
    </row>
    <row r="91" spans="5:30" ht="28.5" customHeight="1">
      <c r="E91" s="62"/>
      <c r="F91" s="18"/>
      <c r="H91" s="185"/>
      <c r="J91" s="17"/>
      <c r="K91" s="62"/>
      <c r="L91" s="62"/>
      <c r="M91" s="62"/>
      <c r="N91" s="62"/>
      <c r="P91" s="629"/>
      <c r="R91" s="18"/>
      <c r="T91" s="18"/>
      <c r="U91" s="18"/>
      <c r="V91" s="18"/>
      <c r="W91" s="18"/>
      <c r="AA91" s="17"/>
      <c r="AD91" s="17"/>
    </row>
    <row r="92" spans="5:30" ht="28.5" customHeight="1">
      <c r="E92" s="62"/>
      <c r="F92" s="18"/>
      <c r="H92" s="185"/>
      <c r="J92" s="17"/>
      <c r="K92" s="62"/>
      <c r="L92" s="62"/>
      <c r="M92" s="62"/>
      <c r="N92" s="62"/>
      <c r="P92" s="629"/>
      <c r="R92" s="18"/>
      <c r="T92" s="18"/>
      <c r="U92" s="18"/>
      <c r="V92" s="18"/>
      <c r="W92" s="18"/>
      <c r="AA92" s="17"/>
      <c r="AD92" s="17"/>
    </row>
    <row r="93" spans="5:30" ht="28.5" customHeight="1">
      <c r="E93" s="62"/>
      <c r="F93" s="18"/>
      <c r="H93" s="185"/>
      <c r="J93" s="17"/>
      <c r="K93" s="62"/>
      <c r="L93" s="62"/>
      <c r="M93" s="62"/>
      <c r="N93" s="62"/>
      <c r="P93" s="629"/>
      <c r="R93" s="18"/>
      <c r="T93" s="18"/>
      <c r="U93" s="18"/>
      <c r="V93" s="18"/>
      <c r="W93" s="18"/>
      <c r="AA93" s="17"/>
      <c r="AD93" s="17"/>
    </row>
    <row r="94" spans="5:30" ht="28.5" customHeight="1">
      <c r="E94" s="62"/>
      <c r="F94" s="18"/>
      <c r="H94" s="185"/>
      <c r="J94" s="17"/>
      <c r="K94" s="62"/>
      <c r="L94" s="62"/>
      <c r="M94" s="62"/>
      <c r="N94" s="62"/>
      <c r="P94" s="629"/>
      <c r="R94" s="18"/>
      <c r="T94" s="18"/>
      <c r="U94" s="18"/>
      <c r="V94" s="18"/>
      <c r="W94" s="18"/>
      <c r="AA94" s="17"/>
      <c r="AD94" s="17"/>
    </row>
    <row r="95" spans="5:30" ht="28.5" customHeight="1">
      <c r="E95" s="62"/>
      <c r="F95" s="18"/>
      <c r="H95" s="185"/>
      <c r="J95" s="17"/>
      <c r="K95" s="62"/>
      <c r="L95" s="62"/>
      <c r="M95" s="62"/>
      <c r="N95" s="62"/>
      <c r="P95" s="629"/>
      <c r="R95" s="18"/>
      <c r="T95" s="18"/>
      <c r="U95" s="18"/>
      <c r="V95" s="18"/>
      <c r="W95" s="18"/>
      <c r="AA95" s="17"/>
      <c r="AD95" s="17"/>
    </row>
    <row r="96" spans="5:30" ht="28.5" customHeight="1">
      <c r="E96" s="62"/>
      <c r="F96" s="18"/>
      <c r="H96" s="185"/>
      <c r="J96" s="17"/>
      <c r="K96" s="62"/>
      <c r="L96" s="62"/>
      <c r="M96" s="62"/>
      <c r="N96" s="62"/>
      <c r="P96" s="629"/>
      <c r="R96" s="18"/>
      <c r="T96" s="18"/>
      <c r="U96" s="18"/>
      <c r="V96" s="18"/>
      <c r="W96" s="18"/>
      <c r="AA96" s="17"/>
      <c r="AD96" s="17"/>
    </row>
    <row r="97" spans="5:30" ht="28.5" customHeight="1">
      <c r="E97" s="62"/>
      <c r="F97" s="18"/>
      <c r="H97" s="185"/>
      <c r="J97" s="17"/>
      <c r="K97" s="62"/>
      <c r="L97" s="62"/>
      <c r="M97" s="62"/>
      <c r="N97" s="62"/>
      <c r="P97" s="629"/>
      <c r="R97" s="18"/>
      <c r="T97" s="18"/>
      <c r="U97" s="18"/>
      <c r="V97" s="18"/>
      <c r="W97" s="18"/>
      <c r="AA97" s="17"/>
      <c r="AD97" s="17"/>
    </row>
    <row r="98" spans="5:30" ht="28.5" customHeight="1">
      <c r="E98" s="62"/>
      <c r="F98" s="18"/>
      <c r="H98" s="185"/>
      <c r="J98" s="17"/>
      <c r="K98" s="62"/>
      <c r="L98" s="62"/>
      <c r="M98" s="62"/>
      <c r="N98" s="62"/>
      <c r="P98" s="629"/>
      <c r="R98" s="18"/>
      <c r="T98" s="18"/>
      <c r="U98" s="18"/>
      <c r="V98" s="18"/>
      <c r="W98" s="18"/>
      <c r="AA98" s="17"/>
      <c r="AD98" s="17"/>
    </row>
    <row r="99" spans="5:30" ht="28.5" customHeight="1">
      <c r="E99" s="62"/>
      <c r="F99" s="18"/>
      <c r="H99" s="185"/>
      <c r="J99" s="17"/>
      <c r="K99" s="62"/>
      <c r="L99" s="62"/>
      <c r="M99" s="62"/>
      <c r="N99" s="62"/>
      <c r="P99" s="629"/>
      <c r="R99" s="18"/>
      <c r="T99" s="18"/>
      <c r="U99" s="18"/>
      <c r="V99" s="18"/>
      <c r="W99" s="18"/>
      <c r="AA99" s="17"/>
      <c r="AD99" s="17"/>
    </row>
    <row r="100" spans="5:30" ht="28.5" customHeight="1">
      <c r="E100" s="62"/>
      <c r="F100" s="18"/>
      <c r="H100" s="185"/>
      <c r="J100" s="17"/>
      <c r="K100" s="62"/>
      <c r="L100" s="62"/>
      <c r="M100" s="62"/>
      <c r="N100" s="62"/>
      <c r="P100" s="629"/>
      <c r="R100" s="18"/>
      <c r="T100" s="18"/>
      <c r="U100" s="18"/>
      <c r="V100" s="18"/>
      <c r="W100" s="18"/>
      <c r="AA100" s="17"/>
      <c r="AD100" s="17"/>
    </row>
    <row r="101" spans="5:30" ht="28.5" customHeight="1">
      <c r="E101" s="62"/>
      <c r="F101" s="18"/>
      <c r="H101" s="185"/>
      <c r="J101" s="17"/>
      <c r="K101" s="62"/>
      <c r="L101" s="62"/>
      <c r="M101" s="62"/>
      <c r="N101" s="62"/>
      <c r="P101" s="629"/>
      <c r="R101" s="18"/>
      <c r="T101" s="18"/>
      <c r="U101" s="18"/>
      <c r="V101" s="18"/>
      <c r="W101" s="18"/>
      <c r="AA101" s="17"/>
      <c r="AD101" s="17"/>
    </row>
    <row r="102" spans="5:30" ht="28.5" customHeight="1">
      <c r="E102" s="62"/>
      <c r="F102" s="18"/>
      <c r="H102" s="185"/>
      <c r="J102" s="17"/>
      <c r="K102" s="62"/>
      <c r="L102" s="62"/>
      <c r="M102" s="62"/>
      <c r="N102" s="62"/>
      <c r="P102" s="629"/>
      <c r="R102" s="18"/>
      <c r="T102" s="18"/>
      <c r="U102" s="18"/>
      <c r="V102" s="18"/>
      <c r="W102" s="18"/>
      <c r="AA102" s="17"/>
      <c r="AD102" s="17"/>
    </row>
    <row r="103" spans="5:30" ht="28.5" customHeight="1">
      <c r="E103" s="62"/>
      <c r="F103" s="18"/>
      <c r="H103" s="185"/>
      <c r="J103" s="17"/>
      <c r="K103" s="62"/>
      <c r="L103" s="62"/>
      <c r="M103" s="62"/>
      <c r="N103" s="62"/>
      <c r="P103" s="629"/>
      <c r="R103" s="18"/>
      <c r="T103" s="18"/>
      <c r="U103" s="18"/>
      <c r="V103" s="18"/>
      <c r="W103" s="18"/>
      <c r="AA103" s="17"/>
      <c r="AD103" s="17"/>
    </row>
    <row r="104" spans="5:30" ht="28.5" customHeight="1">
      <c r="E104" s="62"/>
      <c r="F104" s="18"/>
      <c r="H104" s="185"/>
      <c r="J104" s="17"/>
      <c r="K104" s="62"/>
      <c r="L104" s="62"/>
      <c r="M104" s="62"/>
      <c r="N104" s="62"/>
      <c r="P104" s="629"/>
      <c r="R104" s="18"/>
      <c r="T104" s="18"/>
      <c r="U104" s="18"/>
      <c r="V104" s="18"/>
      <c r="W104" s="18"/>
      <c r="AA104" s="17"/>
      <c r="AD104" s="17"/>
    </row>
    <row r="105" spans="5:30" ht="28.5" customHeight="1">
      <c r="E105" s="62"/>
      <c r="F105" s="18"/>
      <c r="H105" s="185"/>
      <c r="J105" s="17"/>
      <c r="K105" s="62"/>
      <c r="L105" s="62"/>
      <c r="M105" s="62"/>
      <c r="N105" s="62"/>
      <c r="P105" s="629"/>
      <c r="R105" s="18"/>
      <c r="T105" s="18"/>
      <c r="U105" s="18"/>
      <c r="V105" s="18"/>
      <c r="W105" s="18"/>
      <c r="AA105" s="17"/>
      <c r="AD105" s="17"/>
    </row>
    <row r="106" spans="5:30" ht="28.5" customHeight="1">
      <c r="E106" s="62"/>
      <c r="F106" s="18"/>
      <c r="H106" s="185"/>
      <c r="J106" s="17"/>
      <c r="K106" s="62"/>
      <c r="L106" s="62"/>
      <c r="M106" s="62"/>
      <c r="N106" s="62"/>
      <c r="P106" s="629"/>
      <c r="R106" s="18"/>
      <c r="T106" s="18"/>
      <c r="U106" s="18"/>
      <c r="V106" s="18"/>
      <c r="W106" s="18"/>
      <c r="AA106" s="17"/>
      <c r="AD106" s="17"/>
    </row>
    <row r="107" spans="5:30" ht="28.5" customHeight="1">
      <c r="E107" s="62"/>
      <c r="F107" s="18"/>
      <c r="H107" s="185"/>
      <c r="J107" s="17"/>
      <c r="K107" s="62"/>
      <c r="L107" s="62"/>
      <c r="M107" s="62"/>
      <c r="N107" s="62"/>
      <c r="P107" s="629"/>
      <c r="R107" s="18"/>
      <c r="T107" s="18"/>
      <c r="U107" s="18"/>
      <c r="V107" s="18"/>
      <c r="W107" s="18"/>
      <c r="AA107" s="17"/>
      <c r="AD107" s="17"/>
    </row>
    <row r="108" spans="5:30" ht="28.5" customHeight="1">
      <c r="E108" s="62"/>
      <c r="F108" s="18"/>
      <c r="H108" s="185"/>
      <c r="J108" s="17"/>
      <c r="K108" s="62"/>
      <c r="L108" s="62"/>
      <c r="M108" s="62"/>
      <c r="N108" s="62"/>
      <c r="P108" s="629"/>
      <c r="R108" s="18"/>
      <c r="T108" s="18"/>
      <c r="U108" s="18"/>
      <c r="V108" s="18"/>
      <c r="W108" s="18"/>
      <c r="AA108" s="17"/>
      <c r="AD108" s="17"/>
    </row>
    <row r="109" spans="5:30" ht="28.5" customHeight="1">
      <c r="E109" s="62"/>
      <c r="F109" s="18"/>
      <c r="H109" s="185"/>
      <c r="J109" s="17"/>
      <c r="K109" s="62"/>
      <c r="L109" s="62"/>
      <c r="M109" s="62"/>
      <c r="N109" s="62"/>
      <c r="P109" s="629"/>
      <c r="R109" s="18"/>
      <c r="T109" s="18"/>
      <c r="U109" s="18"/>
      <c r="V109" s="18"/>
      <c r="W109" s="18"/>
      <c r="AA109" s="17"/>
      <c r="AD109" s="17"/>
    </row>
    <row r="110" spans="5:30" ht="28.5" customHeight="1">
      <c r="E110" s="62"/>
      <c r="F110" s="18"/>
      <c r="H110" s="185"/>
      <c r="J110" s="17"/>
      <c r="K110" s="62"/>
      <c r="L110" s="62"/>
      <c r="M110" s="62"/>
      <c r="N110" s="62"/>
      <c r="P110" s="629"/>
      <c r="R110" s="18"/>
      <c r="T110" s="18"/>
      <c r="U110" s="18"/>
      <c r="V110" s="18"/>
      <c r="W110" s="18"/>
      <c r="AA110" s="17"/>
      <c r="AD110" s="17"/>
    </row>
    <row r="111" spans="5:30" ht="28.5" customHeight="1">
      <c r="E111" s="62"/>
      <c r="F111" s="18"/>
      <c r="H111" s="185"/>
      <c r="J111" s="17"/>
      <c r="K111" s="62"/>
      <c r="L111" s="62"/>
      <c r="M111" s="62"/>
      <c r="N111" s="62"/>
      <c r="P111" s="629"/>
      <c r="R111" s="18"/>
      <c r="T111" s="18"/>
      <c r="U111" s="18"/>
      <c r="V111" s="18"/>
      <c r="W111" s="18"/>
      <c r="AA111" s="17"/>
      <c r="AD111" s="17"/>
    </row>
    <row r="112" spans="5:30" ht="28.5" customHeight="1">
      <c r="E112" s="62"/>
      <c r="F112" s="18"/>
      <c r="H112" s="185"/>
      <c r="J112" s="17"/>
      <c r="K112" s="62"/>
      <c r="L112" s="62"/>
      <c r="M112" s="62"/>
      <c r="N112" s="62"/>
      <c r="P112" s="629"/>
      <c r="R112" s="18"/>
      <c r="T112" s="18"/>
      <c r="U112" s="18"/>
      <c r="V112" s="18"/>
      <c r="W112" s="18"/>
      <c r="AA112" s="17"/>
      <c r="AD112" s="17"/>
    </row>
    <row r="113" spans="5:30" ht="28.5" customHeight="1">
      <c r="E113" s="62"/>
      <c r="F113" s="18"/>
      <c r="H113" s="185"/>
      <c r="J113" s="17"/>
      <c r="K113" s="62"/>
      <c r="L113" s="62"/>
      <c r="M113" s="62"/>
      <c r="N113" s="62"/>
      <c r="P113" s="629"/>
      <c r="R113" s="18"/>
      <c r="T113" s="18"/>
      <c r="U113" s="18"/>
      <c r="V113" s="18"/>
      <c r="W113" s="18"/>
      <c r="AA113" s="17"/>
      <c r="AD113" s="17"/>
    </row>
    <row r="114" spans="5:30" ht="28.5" customHeight="1">
      <c r="E114" s="62"/>
      <c r="F114" s="18"/>
      <c r="H114" s="185"/>
      <c r="J114" s="17"/>
      <c r="K114" s="62"/>
      <c r="L114" s="62"/>
      <c r="M114" s="62"/>
      <c r="N114" s="62"/>
      <c r="P114" s="629"/>
      <c r="R114" s="18"/>
      <c r="T114" s="18"/>
      <c r="U114" s="18"/>
      <c r="V114" s="18"/>
      <c r="W114" s="18"/>
      <c r="AA114" s="17"/>
      <c r="AD114" s="17"/>
    </row>
    <row r="115" spans="5:30" ht="28.5" customHeight="1">
      <c r="E115" s="62"/>
      <c r="F115" s="18"/>
      <c r="H115" s="185"/>
      <c r="J115" s="17"/>
      <c r="K115" s="62"/>
      <c r="L115" s="62"/>
      <c r="M115" s="62"/>
      <c r="N115" s="62"/>
      <c r="P115" s="629"/>
      <c r="R115" s="18"/>
      <c r="T115" s="18"/>
      <c r="U115" s="18"/>
      <c r="V115" s="18"/>
      <c r="W115" s="18"/>
      <c r="AA115" s="17"/>
      <c r="AD115" s="17"/>
    </row>
    <row r="116" spans="5:30" ht="28.5" customHeight="1">
      <c r="E116" s="62"/>
      <c r="F116" s="18"/>
      <c r="H116" s="185"/>
      <c r="J116" s="17"/>
      <c r="K116" s="62"/>
      <c r="L116" s="62"/>
      <c r="M116" s="62"/>
      <c r="N116" s="62"/>
      <c r="P116" s="629"/>
      <c r="R116" s="18"/>
      <c r="T116" s="18"/>
      <c r="U116" s="18"/>
      <c r="V116" s="18"/>
      <c r="W116" s="18"/>
      <c r="AA116" s="17"/>
      <c r="AD116" s="17"/>
    </row>
    <row r="117" spans="5:30" ht="28.5" customHeight="1">
      <c r="E117" s="62"/>
      <c r="F117" s="18"/>
      <c r="H117" s="185"/>
      <c r="J117" s="17"/>
      <c r="K117" s="62"/>
      <c r="L117" s="62"/>
      <c r="M117" s="62"/>
      <c r="N117" s="62"/>
      <c r="P117" s="629"/>
      <c r="R117" s="18"/>
      <c r="T117" s="18"/>
      <c r="U117" s="18"/>
      <c r="V117" s="18"/>
      <c r="W117" s="18"/>
      <c r="AA117" s="17"/>
      <c r="AD117" s="17"/>
    </row>
    <row r="118" spans="5:30" ht="28.5" customHeight="1">
      <c r="E118" s="62"/>
      <c r="F118" s="18"/>
      <c r="H118" s="185"/>
      <c r="J118" s="17"/>
      <c r="K118" s="62"/>
      <c r="L118" s="62"/>
      <c r="M118" s="62"/>
      <c r="N118" s="62"/>
      <c r="P118" s="629"/>
      <c r="R118" s="18"/>
      <c r="T118" s="18"/>
      <c r="U118" s="18"/>
      <c r="V118" s="18"/>
      <c r="W118" s="18"/>
      <c r="AA118" s="17"/>
      <c r="AD118" s="17"/>
    </row>
    <row r="119" spans="5:30" ht="28.5" customHeight="1">
      <c r="E119" s="62"/>
      <c r="F119" s="18"/>
      <c r="H119" s="185"/>
      <c r="J119" s="17"/>
      <c r="K119" s="62"/>
      <c r="L119" s="62"/>
      <c r="M119" s="62"/>
      <c r="N119" s="62"/>
      <c r="P119" s="629"/>
      <c r="R119" s="18"/>
      <c r="T119" s="18"/>
      <c r="U119" s="18"/>
      <c r="V119" s="18"/>
      <c r="W119" s="18"/>
      <c r="AA119" s="17"/>
      <c r="AD119" s="17"/>
    </row>
    <row r="120" spans="5:30" ht="28.5" customHeight="1">
      <c r="E120" s="62"/>
      <c r="F120" s="18"/>
      <c r="H120" s="185"/>
      <c r="J120" s="17"/>
      <c r="K120" s="62"/>
      <c r="L120" s="62"/>
      <c r="M120" s="62"/>
      <c r="N120" s="62"/>
      <c r="P120" s="629"/>
      <c r="R120" s="18"/>
      <c r="T120" s="18"/>
      <c r="U120" s="18"/>
      <c r="V120" s="18"/>
      <c r="W120" s="18"/>
      <c r="AA120" s="17"/>
      <c r="AD120" s="17"/>
    </row>
    <row r="121" spans="5:30" ht="28.5" customHeight="1">
      <c r="E121" s="62"/>
      <c r="F121" s="18"/>
      <c r="H121" s="185"/>
      <c r="J121" s="17"/>
      <c r="K121" s="62"/>
      <c r="L121" s="62"/>
      <c r="M121" s="62"/>
      <c r="N121" s="62"/>
      <c r="P121" s="629"/>
      <c r="R121" s="18"/>
      <c r="T121" s="18"/>
      <c r="U121" s="18"/>
      <c r="V121" s="18"/>
      <c r="W121" s="18"/>
      <c r="AA121" s="17"/>
      <c r="AD121" s="17"/>
    </row>
    <row r="122" spans="5:30" ht="28.5" customHeight="1">
      <c r="E122" s="62"/>
      <c r="F122" s="18"/>
      <c r="H122" s="185"/>
      <c r="J122" s="17"/>
      <c r="K122" s="62"/>
      <c r="L122" s="62"/>
      <c r="M122" s="62"/>
      <c r="N122" s="62"/>
      <c r="P122" s="629"/>
      <c r="R122" s="18"/>
      <c r="T122" s="18"/>
      <c r="U122" s="18"/>
      <c r="V122" s="18"/>
      <c r="W122" s="18"/>
      <c r="AA122" s="17"/>
      <c r="AD122" s="17"/>
    </row>
    <row r="123" spans="5:30" ht="28.5" customHeight="1">
      <c r="E123" s="62"/>
      <c r="F123" s="18"/>
      <c r="H123" s="185"/>
      <c r="J123" s="17"/>
      <c r="K123" s="62"/>
      <c r="L123" s="62"/>
      <c r="M123" s="62"/>
      <c r="N123" s="62"/>
      <c r="P123" s="629"/>
      <c r="R123" s="18"/>
      <c r="T123" s="18"/>
      <c r="U123" s="18"/>
      <c r="V123" s="18"/>
      <c r="W123" s="18"/>
      <c r="AA123" s="17"/>
      <c r="AD123" s="17"/>
    </row>
    <row r="124" spans="5:30" ht="28.5" customHeight="1">
      <c r="E124" s="62"/>
      <c r="F124" s="18"/>
      <c r="H124" s="185"/>
      <c r="J124" s="17"/>
      <c r="K124" s="62"/>
      <c r="L124" s="62"/>
      <c r="M124" s="62"/>
      <c r="N124" s="62"/>
      <c r="P124" s="629"/>
      <c r="R124" s="18"/>
      <c r="T124" s="18"/>
      <c r="U124" s="18"/>
      <c r="V124" s="18"/>
      <c r="W124" s="18"/>
      <c r="AA124" s="17"/>
      <c r="AD124" s="17"/>
    </row>
    <row r="125" spans="5:30" ht="28.5" customHeight="1">
      <c r="E125" s="62"/>
      <c r="F125" s="18"/>
      <c r="H125" s="185"/>
      <c r="J125" s="17"/>
      <c r="K125" s="62"/>
      <c r="L125" s="62"/>
      <c r="M125" s="62"/>
      <c r="N125" s="62"/>
      <c r="P125" s="629"/>
      <c r="R125" s="18"/>
      <c r="T125" s="18"/>
      <c r="U125" s="18"/>
      <c r="V125" s="18"/>
      <c r="W125" s="18"/>
      <c r="AA125" s="17"/>
      <c r="AD125" s="17"/>
    </row>
    <row r="126" spans="5:30" ht="28.5" customHeight="1">
      <c r="E126" s="62"/>
      <c r="F126" s="18"/>
      <c r="H126" s="185"/>
      <c r="J126" s="17"/>
      <c r="K126" s="62"/>
      <c r="L126" s="62"/>
      <c r="M126" s="62"/>
      <c r="N126" s="62"/>
      <c r="P126" s="629"/>
      <c r="R126" s="18"/>
      <c r="T126" s="18"/>
      <c r="U126" s="18"/>
      <c r="V126" s="18"/>
      <c r="W126" s="18"/>
      <c r="AA126" s="17"/>
      <c r="AD126" s="17"/>
    </row>
    <row r="127" spans="5:30" ht="28.5" customHeight="1">
      <c r="E127" s="62"/>
      <c r="F127" s="18"/>
      <c r="H127" s="185"/>
      <c r="J127" s="17"/>
      <c r="K127" s="62"/>
      <c r="L127" s="62"/>
      <c r="M127" s="62"/>
      <c r="N127" s="62"/>
      <c r="P127" s="629"/>
      <c r="R127" s="18"/>
      <c r="T127" s="18"/>
      <c r="U127" s="18"/>
      <c r="V127" s="18"/>
      <c r="W127" s="18"/>
      <c r="AA127" s="17"/>
      <c r="AD127" s="17"/>
    </row>
    <row r="128" spans="5:30" ht="28.5" customHeight="1">
      <c r="E128" s="62"/>
      <c r="F128" s="18"/>
      <c r="H128" s="185"/>
      <c r="J128" s="17"/>
      <c r="K128" s="62"/>
      <c r="L128" s="62"/>
      <c r="M128" s="62"/>
      <c r="N128" s="62"/>
      <c r="P128" s="629"/>
      <c r="R128" s="18"/>
      <c r="T128" s="18"/>
      <c r="U128" s="18"/>
      <c r="V128" s="18"/>
      <c r="W128" s="18"/>
      <c r="AA128" s="17"/>
      <c r="AD128" s="17"/>
    </row>
    <row r="129" spans="5:30" ht="28.5" customHeight="1">
      <c r="E129" s="62"/>
      <c r="F129" s="18"/>
      <c r="H129" s="185"/>
      <c r="J129" s="17"/>
      <c r="K129" s="62"/>
      <c r="L129" s="62"/>
      <c r="M129" s="62"/>
      <c r="N129" s="62"/>
      <c r="P129" s="629"/>
      <c r="R129" s="18"/>
      <c r="T129" s="18"/>
      <c r="U129" s="18"/>
      <c r="V129" s="18"/>
      <c r="W129" s="18"/>
      <c r="AA129" s="17"/>
      <c r="AD129" s="17"/>
    </row>
    <row r="130" spans="5:30" ht="28.5" customHeight="1">
      <c r="E130" s="62"/>
      <c r="F130" s="18"/>
      <c r="H130" s="185"/>
      <c r="J130" s="17"/>
      <c r="K130" s="62"/>
      <c r="L130" s="62"/>
      <c r="M130" s="62"/>
      <c r="N130" s="62"/>
      <c r="P130" s="629"/>
      <c r="R130" s="18"/>
      <c r="T130" s="18"/>
      <c r="U130" s="18"/>
      <c r="V130" s="18"/>
      <c r="W130" s="18"/>
      <c r="AA130" s="17"/>
      <c r="AD130" s="17"/>
    </row>
    <row r="131" spans="5:30" ht="28.5" customHeight="1">
      <c r="E131" s="62"/>
      <c r="F131" s="18"/>
      <c r="H131" s="185"/>
      <c r="J131" s="17"/>
      <c r="K131" s="62"/>
      <c r="L131" s="62"/>
      <c r="M131" s="62"/>
      <c r="N131" s="62"/>
      <c r="P131" s="629"/>
      <c r="R131" s="18"/>
      <c r="T131" s="18"/>
      <c r="U131" s="18"/>
      <c r="V131" s="18"/>
      <c r="W131" s="18"/>
      <c r="AA131" s="17"/>
      <c r="AD131" s="17"/>
    </row>
    <row r="132" spans="5:30" ht="28.5" customHeight="1">
      <c r="E132" s="62"/>
      <c r="F132" s="18"/>
      <c r="H132" s="185"/>
      <c r="J132" s="17"/>
      <c r="K132" s="62"/>
      <c r="L132" s="62"/>
      <c r="M132" s="62"/>
      <c r="N132" s="62"/>
      <c r="P132" s="629"/>
      <c r="R132" s="18"/>
      <c r="T132" s="18"/>
      <c r="U132" s="18"/>
      <c r="V132" s="18"/>
      <c r="W132" s="18"/>
      <c r="AA132" s="17"/>
      <c r="AD132" s="17"/>
    </row>
    <row r="133" spans="5:30" ht="28.5" customHeight="1">
      <c r="E133" s="62"/>
      <c r="F133" s="18"/>
      <c r="H133" s="185"/>
      <c r="J133" s="17"/>
      <c r="K133" s="62"/>
      <c r="L133" s="62"/>
      <c r="M133" s="62"/>
      <c r="N133" s="62"/>
      <c r="P133" s="629"/>
      <c r="R133" s="18"/>
      <c r="T133" s="18"/>
      <c r="U133" s="18"/>
      <c r="V133" s="18"/>
      <c r="W133" s="18"/>
      <c r="AA133" s="17"/>
      <c r="AD133" s="17"/>
    </row>
    <row r="134" spans="5:30" ht="28.5" customHeight="1">
      <c r="E134" s="62"/>
      <c r="F134" s="18"/>
      <c r="H134" s="185"/>
      <c r="J134" s="17"/>
      <c r="K134" s="62"/>
      <c r="L134" s="62"/>
      <c r="M134" s="62"/>
      <c r="N134" s="62"/>
      <c r="P134" s="629"/>
      <c r="R134" s="18"/>
      <c r="T134" s="18"/>
      <c r="U134" s="18"/>
      <c r="V134" s="18"/>
      <c r="W134" s="18"/>
      <c r="AA134" s="17"/>
      <c r="AD134" s="17"/>
    </row>
    <row r="135" spans="5:30" ht="28.5" customHeight="1">
      <c r="E135" s="62"/>
      <c r="F135" s="18"/>
      <c r="H135" s="185"/>
      <c r="J135" s="17"/>
      <c r="K135" s="62"/>
      <c r="L135" s="62"/>
      <c r="M135" s="62"/>
      <c r="N135" s="62"/>
      <c r="P135" s="629"/>
      <c r="R135" s="18"/>
      <c r="T135" s="18"/>
      <c r="U135" s="18"/>
      <c r="V135" s="18"/>
      <c r="W135" s="18"/>
      <c r="AA135" s="17"/>
      <c r="AD135" s="17"/>
    </row>
    <row r="136" spans="5:30" ht="28.5" customHeight="1">
      <c r="E136" s="62"/>
      <c r="F136" s="18"/>
      <c r="H136" s="185"/>
      <c r="J136" s="17"/>
      <c r="K136" s="62"/>
      <c r="L136" s="62"/>
      <c r="M136" s="62"/>
      <c r="N136" s="62"/>
      <c r="P136" s="629"/>
      <c r="R136" s="18"/>
      <c r="T136" s="18"/>
      <c r="U136" s="18"/>
      <c r="V136" s="18"/>
      <c r="W136" s="18"/>
      <c r="AA136" s="17"/>
      <c r="AD136" s="17"/>
    </row>
    <row r="137" spans="5:30" ht="28.5" customHeight="1">
      <c r="E137" s="62"/>
      <c r="F137" s="18"/>
      <c r="H137" s="185"/>
      <c r="J137" s="17"/>
      <c r="K137" s="62"/>
      <c r="L137" s="62"/>
      <c r="M137" s="62"/>
      <c r="N137" s="62"/>
      <c r="P137" s="629"/>
      <c r="R137" s="18"/>
      <c r="T137" s="18"/>
      <c r="U137" s="18"/>
      <c r="V137" s="18"/>
      <c r="W137" s="18"/>
      <c r="AA137" s="17"/>
      <c r="AD137" s="17"/>
    </row>
    <row r="138" spans="5:30" ht="28.5" customHeight="1">
      <c r="E138" s="62"/>
      <c r="F138" s="18"/>
      <c r="H138" s="185"/>
      <c r="J138" s="17"/>
      <c r="K138" s="62"/>
      <c r="L138" s="62"/>
      <c r="M138" s="62"/>
      <c r="N138" s="62"/>
      <c r="P138" s="629"/>
      <c r="R138" s="18"/>
      <c r="T138" s="18"/>
      <c r="U138" s="18"/>
      <c r="V138" s="18"/>
      <c r="W138" s="18"/>
      <c r="AA138" s="17"/>
      <c r="AD138" s="17"/>
    </row>
    <row r="139" spans="5:30" ht="28.5" customHeight="1">
      <c r="E139" s="62"/>
      <c r="F139" s="18"/>
      <c r="H139" s="185"/>
      <c r="J139" s="17"/>
      <c r="K139" s="62"/>
      <c r="L139" s="62"/>
      <c r="M139" s="62"/>
      <c r="N139" s="62"/>
      <c r="P139" s="629"/>
      <c r="R139" s="18"/>
      <c r="T139" s="18"/>
      <c r="U139" s="18"/>
      <c r="V139" s="18"/>
      <c r="W139" s="18"/>
      <c r="AA139" s="17"/>
      <c r="AD139" s="17"/>
    </row>
    <row r="140" spans="5:30" ht="28.5" customHeight="1">
      <c r="E140" s="62"/>
      <c r="F140" s="18"/>
      <c r="H140" s="185"/>
      <c r="J140" s="17"/>
      <c r="K140" s="62"/>
      <c r="L140" s="62"/>
      <c r="M140" s="62"/>
      <c r="N140" s="62"/>
      <c r="P140" s="629"/>
      <c r="R140" s="18"/>
      <c r="T140" s="18"/>
      <c r="U140" s="18"/>
      <c r="V140" s="18"/>
      <c r="W140" s="18"/>
      <c r="AA140" s="17"/>
      <c r="AD140" s="17"/>
    </row>
    <row r="141" spans="5:30" ht="28.5" customHeight="1">
      <c r="E141" s="62"/>
      <c r="F141" s="18"/>
      <c r="H141" s="185"/>
      <c r="J141" s="17"/>
      <c r="K141" s="62"/>
      <c r="L141" s="62"/>
      <c r="M141" s="62"/>
      <c r="N141" s="62"/>
      <c r="P141" s="629"/>
      <c r="R141" s="18"/>
      <c r="T141" s="18"/>
      <c r="U141" s="18"/>
      <c r="V141" s="18"/>
      <c r="W141" s="18"/>
      <c r="AA141" s="17"/>
      <c r="AD141" s="17"/>
    </row>
    <row r="142" spans="5:30" ht="28.5" customHeight="1">
      <c r="E142" s="62"/>
      <c r="F142" s="18"/>
      <c r="H142" s="185"/>
      <c r="J142" s="17"/>
      <c r="K142" s="62"/>
      <c r="L142" s="62"/>
      <c r="M142" s="62"/>
      <c r="N142" s="62"/>
      <c r="P142" s="629"/>
      <c r="R142" s="18"/>
      <c r="T142" s="18"/>
      <c r="U142" s="18"/>
      <c r="V142" s="18"/>
      <c r="W142" s="18"/>
      <c r="AA142" s="17"/>
      <c r="AD142" s="17"/>
    </row>
    <row r="143" spans="5:30" ht="28.5" customHeight="1">
      <c r="E143" s="62"/>
      <c r="F143" s="18"/>
      <c r="H143" s="185"/>
      <c r="J143" s="17"/>
      <c r="K143" s="62"/>
      <c r="L143" s="62"/>
      <c r="M143" s="62"/>
      <c r="N143" s="62"/>
      <c r="P143" s="629"/>
      <c r="R143" s="18"/>
      <c r="T143" s="18"/>
      <c r="U143" s="18"/>
      <c r="V143" s="18"/>
      <c r="W143" s="18"/>
      <c r="AA143" s="17"/>
      <c r="AD143" s="17"/>
    </row>
    <row r="144" spans="5:30" ht="28.5" customHeight="1">
      <c r="E144" s="62"/>
      <c r="F144" s="18"/>
      <c r="H144" s="185"/>
      <c r="J144" s="17"/>
      <c r="K144" s="62"/>
      <c r="L144" s="62"/>
      <c r="M144" s="62"/>
      <c r="N144" s="62"/>
      <c r="P144" s="629"/>
      <c r="R144" s="18"/>
      <c r="T144" s="18"/>
      <c r="U144" s="18"/>
      <c r="V144" s="18"/>
      <c r="W144" s="18"/>
      <c r="AA144" s="17"/>
      <c r="AD144" s="17"/>
    </row>
    <row r="145" spans="5:30" ht="28.5" customHeight="1">
      <c r="E145" s="62"/>
      <c r="F145" s="18"/>
      <c r="H145" s="185"/>
      <c r="J145" s="17"/>
      <c r="K145" s="62"/>
      <c r="L145" s="62"/>
      <c r="M145" s="62"/>
      <c r="N145" s="62"/>
      <c r="P145" s="629"/>
      <c r="R145" s="18"/>
      <c r="T145" s="18"/>
      <c r="U145" s="18"/>
      <c r="V145" s="18"/>
      <c r="W145" s="18"/>
      <c r="AA145" s="17"/>
      <c r="AD145" s="17"/>
    </row>
    <row r="146" spans="5:30" ht="28.5" customHeight="1">
      <c r="E146" s="62"/>
      <c r="F146" s="18"/>
      <c r="H146" s="185"/>
      <c r="J146" s="17"/>
      <c r="K146" s="62"/>
      <c r="L146" s="62"/>
      <c r="M146" s="62"/>
      <c r="N146" s="62"/>
      <c r="P146" s="629"/>
      <c r="R146" s="18"/>
      <c r="T146" s="18"/>
      <c r="U146" s="18"/>
      <c r="V146" s="18"/>
      <c r="W146" s="18"/>
      <c r="AA146" s="17"/>
      <c r="AD146" s="17"/>
    </row>
    <row r="147" spans="5:30" ht="28.5" customHeight="1">
      <c r="E147" s="62"/>
      <c r="F147" s="18"/>
      <c r="H147" s="185"/>
      <c r="J147" s="17"/>
      <c r="K147" s="62"/>
      <c r="L147" s="62"/>
      <c r="M147" s="62"/>
      <c r="N147" s="62"/>
      <c r="P147" s="629"/>
      <c r="R147" s="18"/>
      <c r="T147" s="18"/>
      <c r="U147" s="18"/>
      <c r="V147" s="18"/>
      <c r="W147" s="18"/>
      <c r="AA147" s="17"/>
      <c r="AD147" s="17"/>
    </row>
    <row r="148" spans="5:30" ht="28.5" customHeight="1">
      <c r="E148" s="62"/>
      <c r="F148" s="18"/>
      <c r="H148" s="185"/>
      <c r="J148" s="17"/>
      <c r="K148" s="62"/>
      <c r="L148" s="62"/>
      <c r="M148" s="62"/>
      <c r="N148" s="62"/>
      <c r="P148" s="629"/>
      <c r="R148" s="18"/>
      <c r="T148" s="18"/>
      <c r="U148" s="18"/>
      <c r="V148" s="18"/>
      <c r="W148" s="18"/>
      <c r="AA148" s="17"/>
      <c r="AD148" s="17"/>
    </row>
    <row r="149" spans="5:30" ht="28.5" customHeight="1">
      <c r="E149" s="62"/>
      <c r="F149" s="18"/>
      <c r="H149" s="185"/>
      <c r="J149" s="17"/>
      <c r="K149" s="62"/>
      <c r="L149" s="62"/>
      <c r="M149" s="62"/>
      <c r="N149" s="62"/>
      <c r="P149" s="629"/>
      <c r="R149" s="18"/>
      <c r="T149" s="18"/>
      <c r="U149" s="18"/>
      <c r="V149" s="18"/>
      <c r="W149" s="18"/>
      <c r="AA149" s="17"/>
      <c r="AD149" s="17"/>
    </row>
    <row r="150" spans="5:30" ht="28.5" customHeight="1">
      <c r="E150" s="62"/>
      <c r="F150" s="18"/>
      <c r="H150" s="185"/>
      <c r="J150" s="17"/>
      <c r="K150" s="62"/>
      <c r="L150" s="62"/>
      <c r="M150" s="62"/>
      <c r="N150" s="62"/>
      <c r="P150" s="629"/>
      <c r="R150" s="18"/>
      <c r="T150" s="18"/>
      <c r="U150" s="18"/>
      <c r="V150" s="18"/>
      <c r="W150" s="18"/>
      <c r="AA150" s="17"/>
      <c r="AD150" s="17"/>
    </row>
    <row r="151" spans="5:30" ht="28.5" customHeight="1">
      <c r="E151" s="62"/>
      <c r="F151" s="18"/>
      <c r="H151" s="185"/>
      <c r="J151" s="17"/>
      <c r="K151" s="62"/>
      <c r="L151" s="62"/>
      <c r="M151" s="62"/>
      <c r="N151" s="62"/>
      <c r="P151" s="629"/>
      <c r="R151" s="18"/>
      <c r="T151" s="18"/>
      <c r="U151" s="18"/>
      <c r="V151" s="18"/>
      <c r="W151" s="18"/>
      <c r="AA151" s="17"/>
      <c r="AD151" s="17"/>
    </row>
    <row r="152" spans="5:30" ht="28.5" customHeight="1">
      <c r="E152" s="62"/>
      <c r="F152" s="18"/>
      <c r="H152" s="185"/>
      <c r="J152" s="17"/>
      <c r="K152" s="62"/>
      <c r="L152" s="62"/>
      <c r="M152" s="62"/>
      <c r="N152" s="62"/>
      <c r="P152" s="629"/>
      <c r="R152" s="18"/>
      <c r="T152" s="18"/>
      <c r="U152" s="18"/>
      <c r="V152" s="18"/>
      <c r="W152" s="18"/>
      <c r="AA152" s="17"/>
      <c r="AD152" s="17"/>
    </row>
    <row r="153" spans="5:30" ht="28.5" customHeight="1">
      <c r="E153" s="62"/>
      <c r="F153" s="18"/>
      <c r="H153" s="185"/>
      <c r="J153" s="17"/>
      <c r="K153" s="62"/>
      <c r="L153" s="62"/>
      <c r="M153" s="62"/>
      <c r="N153" s="62"/>
      <c r="P153" s="629"/>
      <c r="R153" s="18"/>
      <c r="T153" s="18"/>
      <c r="U153" s="18"/>
      <c r="V153" s="18"/>
      <c r="W153" s="18"/>
      <c r="AA153" s="17"/>
      <c r="AD153" s="17"/>
    </row>
    <row r="154" spans="5:30" ht="28.5" customHeight="1">
      <c r="E154" s="62"/>
      <c r="F154" s="18"/>
      <c r="H154" s="185"/>
      <c r="J154" s="17"/>
      <c r="K154" s="62"/>
      <c r="L154" s="62"/>
      <c r="M154" s="62"/>
      <c r="N154" s="62"/>
      <c r="P154" s="629"/>
      <c r="R154" s="18"/>
      <c r="T154" s="18"/>
      <c r="U154" s="18"/>
      <c r="V154" s="18"/>
      <c r="W154" s="18"/>
      <c r="AA154" s="17"/>
      <c r="AD154" s="17"/>
    </row>
    <row r="155" spans="5:30" ht="28.5" customHeight="1">
      <c r="E155" s="62"/>
      <c r="F155" s="18"/>
      <c r="H155" s="185"/>
      <c r="J155" s="17"/>
      <c r="K155" s="62"/>
      <c r="L155" s="62"/>
      <c r="M155" s="62"/>
      <c r="N155" s="62"/>
      <c r="P155" s="629"/>
      <c r="R155" s="18"/>
      <c r="T155" s="18"/>
      <c r="U155" s="18"/>
      <c r="V155" s="18"/>
      <c r="W155" s="18"/>
      <c r="AA155" s="17"/>
      <c r="AD155" s="17"/>
    </row>
    <row r="156" spans="5:30" ht="28.5" customHeight="1">
      <c r="E156" s="62"/>
      <c r="F156" s="18"/>
      <c r="H156" s="185"/>
      <c r="J156" s="17"/>
      <c r="K156" s="62"/>
      <c r="L156" s="62"/>
      <c r="M156" s="62"/>
      <c r="N156" s="62"/>
      <c r="P156" s="629"/>
      <c r="R156" s="18"/>
      <c r="T156" s="18"/>
      <c r="U156" s="18"/>
      <c r="V156" s="18"/>
      <c r="W156" s="18"/>
      <c r="AA156" s="17"/>
      <c r="AD156" s="17"/>
    </row>
    <row r="157" spans="5:30" ht="28.5" customHeight="1">
      <c r="E157" s="62"/>
      <c r="F157" s="18"/>
      <c r="H157" s="185"/>
      <c r="J157" s="17"/>
      <c r="K157" s="62"/>
      <c r="L157" s="62"/>
      <c r="M157" s="62"/>
      <c r="N157" s="62"/>
      <c r="P157" s="629"/>
      <c r="R157" s="18"/>
      <c r="T157" s="18"/>
      <c r="U157" s="18"/>
      <c r="V157" s="18"/>
      <c r="W157" s="18"/>
      <c r="AA157" s="17"/>
      <c r="AD157" s="17"/>
    </row>
    <row r="158" spans="5:30" ht="28.5" customHeight="1">
      <c r="E158" s="62"/>
      <c r="F158" s="18"/>
      <c r="H158" s="185"/>
      <c r="J158" s="17"/>
      <c r="K158" s="62"/>
      <c r="L158" s="62"/>
      <c r="M158" s="62"/>
      <c r="N158" s="62"/>
      <c r="P158" s="629"/>
      <c r="R158" s="18"/>
      <c r="T158" s="18"/>
      <c r="U158" s="18"/>
      <c r="V158" s="18"/>
      <c r="W158" s="18"/>
      <c r="AA158" s="17"/>
      <c r="AD158" s="17"/>
    </row>
    <row r="159" spans="5:30" ht="28.5" customHeight="1">
      <c r="E159" s="62"/>
      <c r="F159" s="18"/>
      <c r="H159" s="185"/>
      <c r="J159" s="17"/>
      <c r="K159" s="62"/>
      <c r="L159" s="62"/>
      <c r="M159" s="62"/>
      <c r="N159" s="62"/>
      <c r="P159" s="629"/>
      <c r="R159" s="18"/>
      <c r="T159" s="18"/>
      <c r="U159" s="18"/>
      <c r="V159" s="18"/>
      <c r="W159" s="18"/>
      <c r="AA159" s="17"/>
      <c r="AD159" s="17"/>
    </row>
    <row r="160" spans="5:30" ht="28.5" customHeight="1">
      <c r="E160" s="62"/>
      <c r="F160" s="18"/>
      <c r="H160" s="185"/>
      <c r="J160" s="17"/>
      <c r="K160" s="62"/>
      <c r="L160" s="62"/>
      <c r="M160" s="62"/>
      <c r="N160" s="62"/>
      <c r="P160" s="629"/>
      <c r="R160" s="18"/>
      <c r="T160" s="18"/>
      <c r="U160" s="18"/>
      <c r="V160" s="18"/>
      <c r="W160" s="18"/>
      <c r="AA160" s="17"/>
      <c r="AD160" s="17"/>
    </row>
    <row r="161" spans="5:30" ht="28.5" customHeight="1">
      <c r="E161" s="62"/>
      <c r="F161" s="18"/>
      <c r="H161" s="185"/>
      <c r="J161" s="17"/>
      <c r="K161" s="62"/>
      <c r="L161" s="62"/>
      <c r="M161" s="62"/>
      <c r="N161" s="62"/>
      <c r="P161" s="629"/>
      <c r="R161" s="18"/>
      <c r="T161" s="18"/>
      <c r="U161" s="18"/>
      <c r="V161" s="18"/>
      <c r="W161" s="18"/>
      <c r="AA161" s="17"/>
      <c r="AD161" s="17"/>
    </row>
    <row r="162" spans="5:30" ht="28.5" customHeight="1">
      <c r="E162" s="62"/>
      <c r="F162" s="18"/>
      <c r="H162" s="185"/>
      <c r="J162" s="17"/>
      <c r="K162" s="62"/>
      <c r="L162" s="62"/>
      <c r="M162" s="62"/>
      <c r="N162" s="62"/>
      <c r="P162" s="629"/>
      <c r="R162" s="18"/>
      <c r="T162" s="18"/>
      <c r="U162" s="18"/>
      <c r="V162" s="18"/>
      <c r="W162" s="18"/>
      <c r="AA162" s="17"/>
      <c r="AD162" s="17"/>
    </row>
    <row r="163" spans="5:30" ht="28.5" customHeight="1">
      <c r="E163" s="62"/>
      <c r="F163" s="18"/>
      <c r="H163" s="185"/>
      <c r="J163" s="17"/>
      <c r="K163" s="62"/>
      <c r="L163" s="62"/>
      <c r="M163" s="62"/>
      <c r="N163" s="62"/>
      <c r="P163" s="629"/>
      <c r="R163" s="18"/>
      <c r="T163" s="18"/>
      <c r="U163" s="18"/>
      <c r="V163" s="18"/>
      <c r="W163" s="18"/>
      <c r="AA163" s="17"/>
      <c r="AD163" s="17"/>
    </row>
    <row r="164" spans="5:30" ht="28.5" customHeight="1">
      <c r="E164" s="62"/>
      <c r="F164" s="18"/>
      <c r="H164" s="185"/>
      <c r="J164" s="17"/>
      <c r="K164" s="62"/>
      <c r="L164" s="62"/>
      <c r="M164" s="62"/>
      <c r="N164" s="62"/>
      <c r="P164" s="629"/>
      <c r="R164" s="18"/>
      <c r="T164" s="18"/>
      <c r="U164" s="18"/>
      <c r="V164" s="18"/>
      <c r="W164" s="18"/>
      <c r="AA164" s="17"/>
      <c r="AD164" s="17"/>
    </row>
    <row r="165" spans="5:30" ht="28.5" customHeight="1">
      <c r="E165" s="62"/>
      <c r="F165" s="18"/>
      <c r="H165" s="185"/>
      <c r="J165" s="17"/>
      <c r="K165" s="62"/>
      <c r="L165" s="62"/>
      <c r="M165" s="62"/>
      <c r="N165" s="62"/>
      <c r="P165" s="629"/>
      <c r="R165" s="18"/>
      <c r="T165" s="18"/>
      <c r="U165" s="18"/>
      <c r="V165" s="18"/>
      <c r="W165" s="18"/>
      <c r="AA165" s="17"/>
      <c r="AD165" s="17"/>
    </row>
    <row r="166" spans="5:30" ht="28.5" customHeight="1">
      <c r="E166" s="62"/>
      <c r="F166" s="18"/>
      <c r="H166" s="185"/>
      <c r="J166" s="17"/>
      <c r="K166" s="62"/>
      <c r="L166" s="62"/>
      <c r="M166" s="62"/>
      <c r="N166" s="62"/>
      <c r="P166" s="629"/>
      <c r="R166" s="18"/>
      <c r="T166" s="18"/>
      <c r="U166" s="18"/>
      <c r="V166" s="18"/>
      <c r="W166" s="18"/>
      <c r="AA166" s="17"/>
      <c r="AD166" s="17"/>
    </row>
    <row r="167" spans="5:30" ht="28.5" customHeight="1">
      <c r="E167" s="62"/>
      <c r="F167" s="18"/>
      <c r="H167" s="185"/>
      <c r="J167" s="17"/>
      <c r="K167" s="62"/>
      <c r="L167" s="62"/>
      <c r="M167" s="62"/>
      <c r="N167" s="62"/>
      <c r="P167" s="629"/>
      <c r="R167" s="18"/>
      <c r="T167" s="18"/>
      <c r="U167" s="18"/>
      <c r="V167" s="18"/>
      <c r="W167" s="18"/>
      <c r="AA167" s="17"/>
      <c r="AD167" s="17"/>
    </row>
    <row r="168" spans="5:30" ht="28.5" customHeight="1">
      <c r="E168" s="62"/>
      <c r="F168" s="18"/>
      <c r="H168" s="185"/>
      <c r="J168" s="17"/>
      <c r="K168" s="62"/>
      <c r="L168" s="62"/>
      <c r="M168" s="62"/>
      <c r="N168" s="62"/>
      <c r="P168" s="629"/>
      <c r="R168" s="18"/>
      <c r="T168" s="18"/>
      <c r="U168" s="18"/>
      <c r="V168" s="18"/>
      <c r="W168" s="18"/>
      <c r="AA168" s="17"/>
      <c r="AD168" s="17"/>
    </row>
    <row r="169" spans="5:30" ht="28.5" customHeight="1">
      <c r="E169" s="62"/>
      <c r="F169" s="18"/>
      <c r="H169" s="185"/>
      <c r="J169" s="17"/>
      <c r="K169" s="62"/>
      <c r="L169" s="62"/>
      <c r="M169" s="62"/>
      <c r="N169" s="62"/>
      <c r="P169" s="629"/>
      <c r="R169" s="18"/>
      <c r="T169" s="18"/>
      <c r="U169" s="18"/>
      <c r="V169" s="18"/>
      <c r="W169" s="18"/>
      <c r="AA169" s="17"/>
      <c r="AD169" s="17"/>
    </row>
    <row r="170" spans="5:30" ht="28.5" customHeight="1">
      <c r="E170" s="62"/>
      <c r="F170" s="18"/>
      <c r="H170" s="185"/>
      <c r="J170" s="17"/>
      <c r="K170" s="62"/>
      <c r="L170" s="62"/>
      <c r="M170" s="62"/>
      <c r="N170" s="62"/>
      <c r="P170" s="629"/>
      <c r="R170" s="18"/>
      <c r="T170" s="18"/>
      <c r="U170" s="18"/>
      <c r="V170" s="18"/>
      <c r="W170" s="18"/>
      <c r="AA170" s="17"/>
      <c r="AD170" s="17"/>
    </row>
    <row r="171" spans="5:30" ht="28.5" customHeight="1">
      <c r="E171" s="62"/>
      <c r="F171" s="18"/>
      <c r="H171" s="185"/>
      <c r="J171" s="17"/>
      <c r="K171" s="62"/>
      <c r="L171" s="62"/>
      <c r="M171" s="62"/>
      <c r="N171" s="62"/>
      <c r="P171" s="629"/>
      <c r="R171" s="18"/>
      <c r="T171" s="18"/>
      <c r="U171" s="18"/>
      <c r="V171" s="18"/>
      <c r="W171" s="18"/>
      <c r="AA171" s="17"/>
      <c r="AD171" s="17"/>
    </row>
    <row r="172" spans="5:30" ht="28.5" customHeight="1">
      <c r="E172" s="62"/>
      <c r="F172" s="18"/>
      <c r="H172" s="185"/>
      <c r="J172" s="17"/>
      <c r="K172" s="62"/>
      <c r="L172" s="62"/>
      <c r="M172" s="62"/>
      <c r="N172" s="62"/>
      <c r="P172" s="629"/>
      <c r="R172" s="18"/>
      <c r="T172" s="18"/>
      <c r="U172" s="18"/>
      <c r="V172" s="18"/>
      <c r="W172" s="18"/>
      <c r="AA172" s="17"/>
      <c r="AD172" s="17"/>
    </row>
    <row r="173" spans="5:30" ht="28.5" customHeight="1">
      <c r="E173" s="62"/>
      <c r="F173" s="18"/>
      <c r="H173" s="185"/>
      <c r="J173" s="17"/>
      <c r="K173" s="62"/>
      <c r="L173" s="62"/>
      <c r="M173" s="62"/>
      <c r="N173" s="62"/>
      <c r="P173" s="629"/>
      <c r="R173" s="18"/>
      <c r="T173" s="18"/>
      <c r="U173" s="18"/>
      <c r="V173" s="18"/>
      <c r="W173" s="18"/>
      <c r="AA173" s="17"/>
      <c r="AD173" s="17"/>
    </row>
    <row r="174" spans="5:30" ht="28.5" customHeight="1">
      <c r="E174" s="62"/>
      <c r="F174" s="18"/>
      <c r="H174" s="185"/>
      <c r="J174" s="17"/>
      <c r="K174" s="62"/>
      <c r="L174" s="62"/>
      <c r="M174" s="62"/>
      <c r="N174" s="62"/>
      <c r="P174" s="629"/>
      <c r="R174" s="18"/>
      <c r="T174" s="18"/>
      <c r="U174" s="18"/>
      <c r="V174" s="18"/>
      <c r="W174" s="18"/>
      <c r="AA174" s="17"/>
      <c r="AD174" s="17"/>
    </row>
    <row r="175" spans="5:30" ht="28.5" customHeight="1">
      <c r="E175" s="62"/>
      <c r="F175" s="18"/>
      <c r="H175" s="185"/>
      <c r="J175" s="17"/>
      <c r="K175" s="62"/>
      <c r="L175" s="62"/>
      <c r="M175" s="62"/>
      <c r="N175" s="62"/>
      <c r="P175" s="629"/>
      <c r="R175" s="18"/>
      <c r="T175" s="18"/>
      <c r="U175" s="18"/>
      <c r="V175" s="18"/>
      <c r="W175" s="18"/>
      <c r="AA175" s="17"/>
      <c r="AD175" s="17"/>
    </row>
    <row r="176" spans="5:30" ht="28.5" customHeight="1">
      <c r="E176" s="62"/>
      <c r="F176" s="18"/>
      <c r="H176" s="185"/>
      <c r="J176" s="17"/>
      <c r="K176" s="62"/>
      <c r="L176" s="62"/>
      <c r="M176" s="62"/>
      <c r="N176" s="62"/>
      <c r="P176" s="629"/>
      <c r="R176" s="18"/>
      <c r="T176" s="18"/>
      <c r="U176" s="18"/>
      <c r="V176" s="18"/>
      <c r="W176" s="18"/>
      <c r="AA176" s="17"/>
      <c r="AD176" s="17"/>
    </row>
    <row r="177" spans="5:30" ht="28.5" customHeight="1">
      <c r="E177" s="62"/>
      <c r="F177" s="18"/>
      <c r="H177" s="185"/>
      <c r="J177" s="17"/>
      <c r="K177" s="62"/>
      <c r="L177" s="62"/>
      <c r="M177" s="62"/>
      <c r="N177" s="62"/>
      <c r="P177" s="629"/>
      <c r="R177" s="18"/>
      <c r="T177" s="18"/>
      <c r="U177" s="18"/>
      <c r="V177" s="18"/>
      <c r="W177" s="18"/>
      <c r="AA177" s="17"/>
      <c r="AD177" s="17"/>
    </row>
    <row r="178" spans="5:30" ht="28.5" customHeight="1">
      <c r="E178" s="62"/>
      <c r="F178" s="18"/>
      <c r="H178" s="185"/>
      <c r="J178" s="17"/>
      <c r="K178" s="62"/>
      <c r="L178" s="62"/>
      <c r="M178" s="62"/>
      <c r="N178" s="62"/>
      <c r="P178" s="629"/>
      <c r="R178" s="18"/>
      <c r="T178" s="18"/>
      <c r="U178" s="18"/>
      <c r="V178" s="18"/>
      <c r="W178" s="18"/>
      <c r="AA178" s="17"/>
      <c r="AD178" s="17"/>
    </row>
    <row r="179" spans="5:30" ht="28.5" customHeight="1">
      <c r="E179" s="62"/>
      <c r="F179" s="18"/>
      <c r="H179" s="185"/>
      <c r="J179" s="17"/>
      <c r="K179" s="62"/>
      <c r="L179" s="62"/>
      <c r="M179" s="62"/>
      <c r="N179" s="62"/>
      <c r="P179" s="629"/>
      <c r="R179" s="18"/>
      <c r="T179" s="18"/>
      <c r="U179" s="18"/>
      <c r="V179" s="18"/>
      <c r="W179" s="18"/>
      <c r="AA179" s="17"/>
      <c r="AD179" s="17"/>
    </row>
    <row r="180" spans="5:30" ht="28.5" customHeight="1">
      <c r="E180" s="62"/>
      <c r="F180" s="18"/>
      <c r="H180" s="185"/>
      <c r="J180" s="17"/>
      <c r="K180" s="62"/>
      <c r="L180" s="62"/>
      <c r="M180" s="62"/>
      <c r="N180" s="62"/>
      <c r="P180" s="629"/>
      <c r="R180" s="18"/>
      <c r="T180" s="18"/>
      <c r="U180" s="18"/>
      <c r="V180" s="18"/>
      <c r="W180" s="18"/>
      <c r="AA180" s="17"/>
      <c r="AD180" s="17"/>
    </row>
    <row r="181" spans="5:30" ht="28.5" customHeight="1">
      <c r="E181" s="62"/>
      <c r="F181" s="18"/>
      <c r="H181" s="185"/>
      <c r="J181" s="17"/>
      <c r="K181" s="62"/>
      <c r="L181" s="62"/>
      <c r="M181" s="62"/>
      <c r="N181" s="62"/>
      <c r="P181" s="629"/>
      <c r="R181" s="18"/>
      <c r="T181" s="18"/>
      <c r="U181" s="18"/>
      <c r="V181" s="18"/>
      <c r="W181" s="18"/>
      <c r="AA181" s="17"/>
      <c r="AD181" s="17"/>
    </row>
    <row r="182" spans="5:30" ht="28.5" customHeight="1">
      <c r="E182" s="62"/>
      <c r="F182" s="18"/>
      <c r="H182" s="185"/>
      <c r="J182" s="17"/>
      <c r="K182" s="62"/>
      <c r="L182" s="62"/>
      <c r="M182" s="62"/>
      <c r="N182" s="62"/>
      <c r="P182" s="629"/>
      <c r="R182" s="18"/>
      <c r="T182" s="18"/>
      <c r="U182" s="18"/>
      <c r="V182" s="18"/>
      <c r="W182" s="18"/>
      <c r="AA182" s="17"/>
      <c r="AD182" s="17"/>
    </row>
    <row r="183" spans="5:30" ht="28.5" customHeight="1">
      <c r="E183" s="62"/>
      <c r="F183" s="18"/>
      <c r="H183" s="185"/>
      <c r="J183" s="17"/>
      <c r="K183" s="62"/>
      <c r="L183" s="62"/>
      <c r="M183" s="62"/>
      <c r="N183" s="62"/>
      <c r="P183" s="629"/>
      <c r="R183" s="18"/>
      <c r="T183" s="18"/>
      <c r="U183" s="18"/>
      <c r="V183" s="18"/>
      <c r="W183" s="18"/>
      <c r="AA183" s="17"/>
      <c r="AD183" s="17"/>
    </row>
    <row r="184" spans="5:30" ht="28.5" customHeight="1">
      <c r="E184" s="62"/>
      <c r="F184" s="18"/>
      <c r="H184" s="185"/>
      <c r="J184" s="17"/>
      <c r="K184" s="62"/>
      <c r="L184" s="62"/>
      <c r="M184" s="62"/>
      <c r="N184" s="62"/>
      <c r="P184" s="629"/>
      <c r="R184" s="18"/>
      <c r="T184" s="18"/>
      <c r="U184" s="18"/>
      <c r="V184" s="18"/>
      <c r="W184" s="18"/>
      <c r="AA184" s="17"/>
      <c r="AD184" s="17"/>
    </row>
    <row r="185" spans="5:30" ht="28.5" customHeight="1">
      <c r="E185" s="62"/>
      <c r="F185" s="18"/>
      <c r="H185" s="185"/>
      <c r="J185" s="17"/>
      <c r="K185" s="62"/>
      <c r="L185" s="62"/>
      <c r="M185" s="62"/>
      <c r="N185" s="62"/>
      <c r="P185" s="629"/>
      <c r="R185" s="18"/>
      <c r="T185" s="18"/>
      <c r="U185" s="18"/>
      <c r="V185" s="18"/>
      <c r="W185" s="18"/>
      <c r="AA185" s="17"/>
      <c r="AD185" s="17"/>
    </row>
    <row r="186" spans="5:30" ht="28.5" customHeight="1">
      <c r="E186" s="62"/>
      <c r="F186" s="18"/>
      <c r="H186" s="185"/>
      <c r="J186" s="17"/>
      <c r="K186" s="62"/>
      <c r="L186" s="62"/>
      <c r="M186" s="62"/>
      <c r="N186" s="62"/>
      <c r="P186" s="629"/>
      <c r="R186" s="18"/>
      <c r="T186" s="18"/>
      <c r="U186" s="18"/>
      <c r="V186" s="18"/>
      <c r="W186" s="18"/>
      <c r="AA186" s="17"/>
      <c r="AD186" s="17"/>
    </row>
    <row r="187" spans="5:30" ht="28.5" customHeight="1">
      <c r="E187" s="62"/>
      <c r="F187" s="18"/>
      <c r="H187" s="185"/>
      <c r="J187" s="17"/>
      <c r="K187" s="62"/>
      <c r="L187" s="62"/>
      <c r="M187" s="62"/>
      <c r="N187" s="62"/>
      <c r="P187" s="629"/>
      <c r="R187" s="18"/>
      <c r="T187" s="18"/>
      <c r="U187" s="18"/>
      <c r="V187" s="18"/>
      <c r="W187" s="18"/>
      <c r="AA187" s="17"/>
      <c r="AD187" s="17"/>
    </row>
    <row r="188" spans="5:30" ht="28.5" customHeight="1">
      <c r="E188" s="62"/>
      <c r="F188" s="18"/>
      <c r="H188" s="185"/>
      <c r="J188" s="17"/>
      <c r="K188" s="62"/>
      <c r="L188" s="62"/>
      <c r="M188" s="62"/>
      <c r="N188" s="62"/>
      <c r="P188" s="629"/>
      <c r="R188" s="18"/>
      <c r="T188" s="18"/>
      <c r="U188" s="18"/>
      <c r="V188" s="18"/>
      <c r="W188" s="18"/>
      <c r="AA188" s="17"/>
      <c r="AD188" s="17"/>
    </row>
    <row r="189" spans="5:30" ht="28.5" customHeight="1">
      <c r="E189" s="62"/>
      <c r="F189" s="18"/>
      <c r="H189" s="185"/>
      <c r="J189" s="17"/>
      <c r="K189" s="62"/>
      <c r="L189" s="62"/>
      <c r="M189" s="62"/>
      <c r="N189" s="62"/>
      <c r="P189" s="629"/>
      <c r="R189" s="18"/>
      <c r="T189" s="18"/>
      <c r="U189" s="18"/>
      <c r="V189" s="18"/>
      <c r="W189" s="18"/>
      <c r="AA189" s="17"/>
      <c r="AD189" s="17"/>
    </row>
    <row r="190" spans="5:30" ht="28.5" customHeight="1">
      <c r="E190" s="62"/>
      <c r="F190" s="18"/>
      <c r="H190" s="185"/>
      <c r="J190" s="17"/>
      <c r="K190" s="62"/>
      <c r="L190" s="62"/>
      <c r="M190" s="62"/>
      <c r="N190" s="62"/>
      <c r="P190" s="629"/>
      <c r="R190" s="18"/>
      <c r="T190" s="18"/>
      <c r="U190" s="18"/>
      <c r="V190" s="18"/>
      <c r="W190" s="18"/>
      <c r="AA190" s="17"/>
      <c r="AD190" s="17"/>
    </row>
    <row r="191" spans="5:30" ht="28.5" customHeight="1">
      <c r="E191" s="62"/>
      <c r="F191" s="18"/>
      <c r="H191" s="185"/>
      <c r="J191" s="17"/>
      <c r="K191" s="62"/>
      <c r="L191" s="62"/>
      <c r="M191" s="62"/>
      <c r="N191" s="62"/>
      <c r="P191" s="629"/>
      <c r="R191" s="18"/>
      <c r="T191" s="18"/>
      <c r="U191" s="18"/>
      <c r="V191" s="18"/>
      <c r="W191" s="18"/>
      <c r="AA191" s="17"/>
      <c r="AD191" s="17"/>
    </row>
    <row r="192" spans="5:30" ht="28.5" customHeight="1">
      <c r="E192" s="62"/>
      <c r="F192" s="18"/>
      <c r="H192" s="185"/>
      <c r="J192" s="17"/>
      <c r="K192" s="62"/>
      <c r="L192" s="62"/>
      <c r="M192" s="62"/>
      <c r="N192" s="62"/>
      <c r="P192" s="629"/>
      <c r="R192" s="18"/>
      <c r="T192" s="18"/>
      <c r="U192" s="18"/>
      <c r="V192" s="18"/>
      <c r="W192" s="18"/>
      <c r="AA192" s="17"/>
      <c r="AD192" s="17"/>
    </row>
    <row r="193" spans="5:30" ht="28.5" customHeight="1">
      <c r="E193" s="62"/>
      <c r="F193" s="18"/>
      <c r="H193" s="185"/>
      <c r="J193" s="17"/>
      <c r="K193" s="62"/>
      <c r="L193" s="62"/>
      <c r="M193" s="62"/>
      <c r="N193" s="62"/>
      <c r="P193" s="629"/>
      <c r="R193" s="18"/>
      <c r="T193" s="18"/>
      <c r="U193" s="18"/>
      <c r="V193" s="18"/>
      <c r="W193" s="18"/>
      <c r="AA193" s="17"/>
      <c r="AD193" s="17"/>
    </row>
    <row r="194" spans="5:30" ht="28.5" customHeight="1">
      <c r="E194" s="62"/>
      <c r="F194" s="18"/>
      <c r="H194" s="185"/>
      <c r="J194" s="17"/>
      <c r="K194" s="62"/>
      <c r="L194" s="62"/>
      <c r="M194" s="62"/>
      <c r="N194" s="62"/>
      <c r="P194" s="629"/>
      <c r="R194" s="18"/>
      <c r="T194" s="18"/>
      <c r="U194" s="18"/>
      <c r="V194" s="18"/>
      <c r="W194" s="18"/>
      <c r="AA194" s="17"/>
      <c r="AD194" s="17"/>
    </row>
    <row r="195" spans="5:30" ht="28.5" customHeight="1">
      <c r="E195" s="62"/>
      <c r="F195" s="18"/>
      <c r="H195" s="185"/>
      <c r="J195" s="17"/>
      <c r="K195" s="62"/>
      <c r="L195" s="62"/>
      <c r="M195" s="62"/>
      <c r="N195" s="62"/>
      <c r="P195" s="629"/>
      <c r="R195" s="18"/>
      <c r="T195" s="18"/>
      <c r="U195" s="18"/>
      <c r="V195" s="18"/>
      <c r="W195" s="18"/>
      <c r="AA195" s="17"/>
      <c r="AD195" s="17"/>
    </row>
    <row r="196" spans="5:30" ht="28.5" customHeight="1">
      <c r="E196" s="62"/>
      <c r="F196" s="18"/>
      <c r="H196" s="185"/>
      <c r="J196" s="17"/>
      <c r="K196" s="62"/>
      <c r="L196" s="62"/>
      <c r="M196" s="62"/>
      <c r="N196" s="62"/>
      <c r="P196" s="629"/>
      <c r="R196" s="18"/>
      <c r="T196" s="18"/>
      <c r="U196" s="18"/>
      <c r="V196" s="18"/>
      <c r="W196" s="18"/>
      <c r="AA196" s="17"/>
      <c r="AD196" s="17"/>
    </row>
    <row r="197" spans="5:30" ht="28.5" customHeight="1">
      <c r="E197" s="62"/>
      <c r="F197" s="18"/>
      <c r="H197" s="185"/>
      <c r="J197" s="17"/>
      <c r="K197" s="62"/>
      <c r="L197" s="62"/>
      <c r="M197" s="62"/>
      <c r="N197" s="62"/>
      <c r="P197" s="629"/>
      <c r="R197" s="18"/>
      <c r="T197" s="18"/>
      <c r="U197" s="18"/>
      <c r="V197" s="18"/>
      <c r="W197" s="18"/>
      <c r="AA197" s="17"/>
      <c r="AD197" s="17"/>
    </row>
    <row r="198" spans="5:30" ht="28.5" customHeight="1">
      <c r="E198" s="62"/>
      <c r="F198" s="18"/>
      <c r="H198" s="185"/>
      <c r="J198" s="17"/>
      <c r="K198" s="62"/>
      <c r="L198" s="62"/>
      <c r="M198" s="62"/>
      <c r="N198" s="62"/>
      <c r="P198" s="629"/>
      <c r="R198" s="18"/>
      <c r="T198" s="18"/>
      <c r="U198" s="18"/>
      <c r="V198" s="18"/>
      <c r="W198" s="18"/>
      <c r="AA198" s="17"/>
      <c r="AD198" s="17"/>
    </row>
    <row r="199" spans="5:30" ht="28.5" customHeight="1">
      <c r="E199" s="62"/>
      <c r="F199" s="18"/>
      <c r="H199" s="185"/>
      <c r="J199" s="17"/>
      <c r="K199" s="62"/>
      <c r="L199" s="62"/>
      <c r="M199" s="62"/>
      <c r="N199" s="62"/>
      <c r="P199" s="629"/>
      <c r="R199" s="18"/>
      <c r="T199" s="18"/>
      <c r="U199" s="18"/>
      <c r="V199" s="18"/>
      <c r="W199" s="18"/>
      <c r="AA199" s="17"/>
      <c r="AD199" s="17"/>
    </row>
    <row r="200" spans="5:30" ht="28.5" customHeight="1">
      <c r="E200" s="62"/>
      <c r="F200" s="18"/>
      <c r="H200" s="185"/>
      <c r="J200" s="17"/>
      <c r="K200" s="62"/>
      <c r="L200" s="62"/>
      <c r="M200" s="62"/>
      <c r="N200" s="62"/>
      <c r="P200" s="629"/>
      <c r="R200" s="18"/>
      <c r="T200" s="18"/>
      <c r="U200" s="18"/>
      <c r="V200" s="18"/>
      <c r="W200" s="18"/>
      <c r="AA200" s="17"/>
      <c r="AD200" s="17"/>
    </row>
    <row r="201" spans="5:30" ht="28.5" customHeight="1">
      <c r="E201" s="62"/>
      <c r="F201" s="18"/>
      <c r="H201" s="185"/>
      <c r="J201" s="17"/>
      <c r="K201" s="62"/>
      <c r="L201" s="62"/>
      <c r="M201" s="62"/>
      <c r="N201" s="62"/>
      <c r="P201" s="629"/>
      <c r="R201" s="18"/>
      <c r="T201" s="18"/>
      <c r="U201" s="18"/>
      <c r="V201" s="18"/>
      <c r="W201" s="18"/>
      <c r="AA201" s="17"/>
      <c r="AD201" s="17"/>
    </row>
    <row r="202" spans="5:30" ht="28.5" customHeight="1">
      <c r="E202" s="62"/>
      <c r="F202" s="18"/>
      <c r="H202" s="185"/>
      <c r="J202" s="17"/>
      <c r="K202" s="62"/>
      <c r="L202" s="62"/>
      <c r="M202" s="62"/>
      <c r="N202" s="62"/>
      <c r="P202" s="629"/>
      <c r="R202" s="18"/>
      <c r="T202" s="18"/>
      <c r="U202" s="18"/>
      <c r="V202" s="18"/>
      <c r="W202" s="18"/>
      <c r="AA202" s="17"/>
      <c r="AD202" s="17"/>
    </row>
    <row r="203" spans="5:30" ht="28.5" customHeight="1">
      <c r="E203" s="62"/>
      <c r="F203" s="18"/>
      <c r="H203" s="185"/>
      <c r="J203" s="17"/>
      <c r="K203" s="62"/>
      <c r="L203" s="62"/>
      <c r="M203" s="62"/>
      <c r="N203" s="62"/>
      <c r="P203" s="629"/>
      <c r="R203" s="18"/>
      <c r="T203" s="18"/>
      <c r="U203" s="18"/>
      <c r="V203" s="18"/>
      <c r="W203" s="18"/>
      <c r="AA203" s="17"/>
      <c r="AD203" s="17"/>
    </row>
    <row r="204" spans="5:30" ht="28.5" customHeight="1">
      <c r="E204" s="62"/>
      <c r="F204" s="18"/>
      <c r="H204" s="185"/>
      <c r="J204" s="17"/>
      <c r="K204" s="62"/>
      <c r="L204" s="62"/>
      <c r="M204" s="62"/>
      <c r="N204" s="62"/>
      <c r="P204" s="629"/>
      <c r="R204" s="18"/>
      <c r="T204" s="18"/>
      <c r="U204" s="18"/>
      <c r="V204" s="18"/>
      <c r="W204" s="18"/>
      <c r="AA204" s="17"/>
      <c r="AD204" s="17"/>
    </row>
    <row r="205" spans="5:30" ht="28.5" customHeight="1">
      <c r="E205" s="62"/>
      <c r="F205" s="18"/>
      <c r="H205" s="185"/>
      <c r="J205" s="17"/>
      <c r="K205" s="62"/>
      <c r="L205" s="62"/>
      <c r="M205" s="62"/>
      <c r="N205" s="62"/>
      <c r="P205" s="629"/>
      <c r="R205" s="18"/>
      <c r="T205" s="18"/>
      <c r="U205" s="18"/>
      <c r="V205" s="18"/>
      <c r="W205" s="18"/>
      <c r="AA205" s="17"/>
      <c r="AD205" s="17"/>
    </row>
    <row r="206" spans="5:30" ht="28.5" customHeight="1">
      <c r="E206" s="62"/>
      <c r="F206" s="18"/>
      <c r="H206" s="185"/>
      <c r="J206" s="17"/>
      <c r="K206" s="62"/>
      <c r="L206" s="62"/>
      <c r="M206" s="62"/>
      <c r="N206" s="62"/>
      <c r="P206" s="629"/>
      <c r="R206" s="18"/>
      <c r="T206" s="18"/>
      <c r="U206" s="18"/>
      <c r="V206" s="18"/>
      <c r="W206" s="18"/>
      <c r="AA206" s="17"/>
      <c r="AD206" s="17"/>
    </row>
    <row r="207" spans="5:30" ht="28.5" customHeight="1">
      <c r="E207" s="62"/>
      <c r="F207" s="18"/>
      <c r="H207" s="185"/>
      <c r="J207" s="17"/>
      <c r="K207" s="62"/>
      <c r="L207" s="62"/>
      <c r="M207" s="62"/>
      <c r="N207" s="62"/>
      <c r="P207" s="629"/>
      <c r="R207" s="18"/>
      <c r="T207" s="18"/>
      <c r="U207" s="18"/>
      <c r="V207" s="18"/>
      <c r="W207" s="18"/>
      <c r="AA207" s="17"/>
      <c r="AD207" s="17"/>
    </row>
    <row r="208" spans="5:30" ht="28.5" customHeight="1">
      <c r="E208" s="62"/>
      <c r="F208" s="18"/>
      <c r="H208" s="185"/>
      <c r="J208" s="17"/>
      <c r="K208" s="62"/>
      <c r="L208" s="62"/>
      <c r="M208" s="62"/>
      <c r="N208" s="62"/>
      <c r="P208" s="629"/>
      <c r="R208" s="18"/>
      <c r="T208" s="18"/>
      <c r="U208" s="18"/>
      <c r="V208" s="18"/>
      <c r="W208" s="18"/>
      <c r="AA208" s="17"/>
      <c r="AD208" s="17"/>
    </row>
    <row r="209" spans="5:30" ht="28.5" customHeight="1">
      <c r="E209" s="62"/>
      <c r="F209" s="18"/>
      <c r="H209" s="185"/>
      <c r="J209" s="17"/>
      <c r="K209" s="62"/>
      <c r="L209" s="62"/>
      <c r="M209" s="62"/>
      <c r="N209" s="62"/>
      <c r="P209" s="629"/>
      <c r="R209" s="18"/>
      <c r="T209" s="18"/>
      <c r="U209" s="18"/>
      <c r="V209" s="18"/>
      <c r="W209" s="18"/>
      <c r="AA209" s="17"/>
      <c r="AD209" s="17"/>
    </row>
    <row r="210" spans="5:30" ht="28.5" customHeight="1">
      <c r="E210" s="62"/>
      <c r="F210" s="18"/>
      <c r="H210" s="185"/>
      <c r="J210" s="17"/>
      <c r="K210" s="62"/>
      <c r="L210" s="62"/>
      <c r="M210" s="62"/>
      <c r="N210" s="62"/>
      <c r="P210" s="629"/>
      <c r="R210" s="18"/>
      <c r="T210" s="18"/>
      <c r="U210" s="18"/>
      <c r="V210" s="18"/>
      <c r="W210" s="18"/>
      <c r="AA210" s="17"/>
      <c r="AD210" s="17"/>
    </row>
    <row r="211" spans="5:30" ht="28.5" customHeight="1">
      <c r="E211" s="62"/>
      <c r="F211" s="18"/>
      <c r="H211" s="185"/>
      <c r="J211" s="17"/>
      <c r="K211" s="62"/>
      <c r="L211" s="62"/>
      <c r="M211" s="62"/>
      <c r="N211" s="62"/>
      <c r="P211" s="629"/>
      <c r="R211" s="18"/>
      <c r="T211" s="18"/>
      <c r="U211" s="18"/>
      <c r="V211" s="18"/>
      <c r="W211" s="18"/>
      <c r="AA211" s="17"/>
      <c r="AD211" s="17"/>
    </row>
    <row r="212" spans="5:30" ht="28.5" customHeight="1">
      <c r="E212" s="62"/>
      <c r="F212" s="18"/>
      <c r="H212" s="185"/>
      <c r="J212" s="17"/>
      <c r="K212" s="62"/>
      <c r="L212" s="62"/>
      <c r="M212" s="62"/>
      <c r="N212" s="62"/>
      <c r="P212" s="629"/>
      <c r="R212" s="18"/>
      <c r="T212" s="18"/>
      <c r="U212" s="18"/>
      <c r="V212" s="18"/>
      <c r="W212" s="18"/>
      <c r="AA212" s="17"/>
      <c r="AD212" s="17"/>
    </row>
    <row r="213" spans="5:30" ht="28.5" customHeight="1">
      <c r="E213" s="62"/>
      <c r="F213" s="18"/>
      <c r="H213" s="185"/>
      <c r="J213" s="17"/>
      <c r="K213" s="62"/>
      <c r="L213" s="62"/>
      <c r="M213" s="62"/>
      <c r="N213" s="62"/>
      <c r="P213" s="629"/>
      <c r="R213" s="18"/>
      <c r="T213" s="18"/>
      <c r="U213" s="18"/>
      <c r="V213" s="18"/>
      <c r="W213" s="18"/>
      <c r="AA213" s="17"/>
      <c r="AD213" s="17"/>
    </row>
    <row r="214" spans="5:30" ht="28.5" customHeight="1">
      <c r="E214" s="62"/>
      <c r="F214" s="18"/>
      <c r="H214" s="185"/>
      <c r="J214" s="17"/>
      <c r="K214" s="62"/>
      <c r="L214" s="62"/>
      <c r="M214" s="62"/>
      <c r="N214" s="62"/>
      <c r="P214" s="629"/>
      <c r="R214" s="18"/>
      <c r="T214" s="18"/>
      <c r="U214" s="18"/>
      <c r="V214" s="18"/>
      <c r="W214" s="18"/>
      <c r="AA214" s="17"/>
      <c r="AD214" s="17"/>
    </row>
    <row r="215" spans="5:30" ht="28.5" customHeight="1">
      <c r="E215" s="62"/>
      <c r="F215" s="18"/>
      <c r="H215" s="185"/>
      <c r="J215" s="17"/>
      <c r="K215" s="62"/>
      <c r="L215" s="62"/>
      <c r="M215" s="62"/>
      <c r="N215" s="62"/>
      <c r="P215" s="629"/>
      <c r="R215" s="18"/>
      <c r="T215" s="18"/>
      <c r="U215" s="18"/>
      <c r="V215" s="18"/>
      <c r="W215" s="18"/>
      <c r="AA215" s="17"/>
      <c r="AD215" s="17"/>
    </row>
    <row r="216" spans="5:30" ht="28.5" customHeight="1">
      <c r="E216" s="62"/>
      <c r="F216" s="18"/>
      <c r="H216" s="185"/>
      <c r="J216" s="17"/>
      <c r="K216" s="62"/>
      <c r="L216" s="62"/>
      <c r="M216" s="62"/>
      <c r="N216" s="62"/>
      <c r="P216" s="629"/>
      <c r="R216" s="18"/>
      <c r="T216" s="18"/>
      <c r="U216" s="18"/>
      <c r="V216" s="18"/>
      <c r="W216" s="18"/>
      <c r="AA216" s="17"/>
      <c r="AD216" s="17"/>
    </row>
    <row r="217" spans="5:30" ht="28.5" customHeight="1">
      <c r="E217" s="62"/>
      <c r="F217" s="18"/>
      <c r="H217" s="185"/>
      <c r="J217" s="17"/>
      <c r="K217" s="62"/>
      <c r="L217" s="62"/>
      <c r="M217" s="62"/>
      <c r="N217" s="62"/>
      <c r="P217" s="629"/>
      <c r="R217" s="18"/>
      <c r="T217" s="18"/>
      <c r="U217" s="18"/>
      <c r="V217" s="18"/>
      <c r="W217" s="18"/>
      <c r="AA217" s="17"/>
      <c r="AD217" s="17"/>
    </row>
    <row r="218" spans="5:30" ht="28.5" customHeight="1">
      <c r="E218" s="62"/>
      <c r="F218" s="18"/>
      <c r="H218" s="185"/>
      <c r="J218" s="17"/>
      <c r="K218" s="62"/>
      <c r="L218" s="62"/>
      <c r="M218" s="62"/>
      <c r="N218" s="62"/>
      <c r="P218" s="629"/>
      <c r="R218" s="18"/>
      <c r="T218" s="18"/>
      <c r="U218" s="18"/>
      <c r="V218" s="18"/>
      <c r="W218" s="18"/>
      <c r="AA218" s="17"/>
      <c r="AD218" s="17"/>
    </row>
    <row r="219" spans="5:30" ht="28.5" customHeight="1">
      <c r="E219" s="62"/>
      <c r="F219" s="18"/>
      <c r="H219" s="185"/>
      <c r="J219" s="17"/>
      <c r="K219" s="62"/>
      <c r="L219" s="62"/>
      <c r="M219" s="62"/>
      <c r="N219" s="62"/>
      <c r="P219" s="629"/>
      <c r="R219" s="18"/>
      <c r="T219" s="18"/>
      <c r="U219" s="18"/>
      <c r="V219" s="18"/>
      <c r="W219" s="18"/>
      <c r="AA219" s="17"/>
      <c r="AD219" s="17"/>
    </row>
    <row r="220" spans="5:30" ht="28.5" customHeight="1">
      <c r="E220" s="62"/>
      <c r="F220" s="18"/>
      <c r="H220" s="185"/>
      <c r="J220" s="17"/>
      <c r="K220" s="62"/>
      <c r="L220" s="62"/>
      <c r="M220" s="62"/>
      <c r="N220" s="62"/>
      <c r="P220" s="629"/>
      <c r="R220" s="18"/>
      <c r="T220" s="18"/>
      <c r="U220" s="18"/>
      <c r="V220" s="18"/>
      <c r="W220" s="18"/>
      <c r="AA220" s="17"/>
      <c r="AD220" s="17"/>
    </row>
    <row r="221" spans="5:30" ht="28.5" customHeight="1">
      <c r="E221" s="62"/>
      <c r="F221" s="18"/>
      <c r="H221" s="185"/>
      <c r="J221" s="17"/>
      <c r="K221" s="62"/>
      <c r="L221" s="62"/>
      <c r="M221" s="62"/>
      <c r="N221" s="62"/>
      <c r="P221" s="629"/>
      <c r="R221" s="18"/>
      <c r="T221" s="18"/>
      <c r="U221" s="18"/>
      <c r="V221" s="18"/>
      <c r="W221" s="18"/>
      <c r="AA221" s="17"/>
      <c r="AD221" s="17"/>
    </row>
    <row r="222" spans="5:30" ht="28.5" customHeight="1">
      <c r="E222" s="62"/>
      <c r="F222" s="18"/>
      <c r="H222" s="185"/>
      <c r="J222" s="17"/>
      <c r="K222" s="62"/>
      <c r="L222" s="62"/>
      <c r="M222" s="62"/>
      <c r="N222" s="62"/>
      <c r="P222" s="629"/>
      <c r="R222" s="18"/>
      <c r="T222" s="18"/>
      <c r="U222" s="18"/>
      <c r="V222" s="18"/>
      <c r="W222" s="18"/>
      <c r="AA222" s="17"/>
      <c r="AD222" s="17"/>
    </row>
    <row r="223" spans="5:30" ht="28.5" customHeight="1">
      <c r="E223" s="62"/>
      <c r="F223" s="18"/>
      <c r="H223" s="185"/>
      <c r="J223" s="17"/>
      <c r="K223" s="62"/>
      <c r="L223" s="62"/>
      <c r="M223" s="62"/>
      <c r="N223" s="62"/>
      <c r="P223" s="629"/>
      <c r="R223" s="18"/>
      <c r="T223" s="18"/>
      <c r="U223" s="18"/>
      <c r="V223" s="18"/>
      <c r="W223" s="18"/>
      <c r="AA223" s="17"/>
      <c r="AD223" s="17"/>
    </row>
    <row r="224" spans="5:30" ht="28.5" customHeight="1">
      <c r="E224" s="62"/>
      <c r="F224" s="18"/>
      <c r="H224" s="185"/>
      <c r="J224" s="17"/>
      <c r="K224" s="62"/>
      <c r="L224" s="62"/>
      <c r="M224" s="62"/>
      <c r="N224" s="62"/>
      <c r="P224" s="629"/>
      <c r="R224" s="18"/>
      <c r="T224" s="18"/>
      <c r="U224" s="18"/>
      <c r="V224" s="18"/>
      <c r="W224" s="18"/>
      <c r="AA224" s="17"/>
      <c r="AD224" s="17"/>
    </row>
    <row r="225" spans="5:30" ht="28.5" customHeight="1">
      <c r="E225" s="62"/>
      <c r="F225" s="18"/>
      <c r="H225" s="185"/>
      <c r="J225" s="17"/>
      <c r="K225" s="62"/>
      <c r="L225" s="62"/>
      <c r="M225" s="62"/>
      <c r="N225" s="62"/>
      <c r="P225" s="629"/>
      <c r="R225" s="18"/>
      <c r="T225" s="18"/>
      <c r="U225" s="18"/>
      <c r="V225" s="18"/>
      <c r="W225" s="18"/>
      <c r="AA225" s="17"/>
      <c r="AD225" s="17"/>
    </row>
    <row r="226" spans="5:30" ht="28.5" customHeight="1">
      <c r="E226" s="62"/>
      <c r="F226" s="18"/>
      <c r="H226" s="185"/>
      <c r="J226" s="17"/>
      <c r="K226" s="62"/>
      <c r="L226" s="62"/>
      <c r="M226" s="62"/>
      <c r="N226" s="62"/>
      <c r="P226" s="629"/>
      <c r="R226" s="18"/>
      <c r="T226" s="18"/>
      <c r="U226" s="18"/>
      <c r="V226" s="18"/>
      <c r="W226" s="18"/>
      <c r="AA226" s="17"/>
      <c r="AD226" s="17"/>
    </row>
    <row r="227" spans="5:30" ht="28.5" customHeight="1">
      <c r="E227" s="62"/>
      <c r="F227" s="18"/>
      <c r="H227" s="185"/>
      <c r="J227" s="17"/>
      <c r="K227" s="62"/>
      <c r="L227" s="62"/>
      <c r="M227" s="62"/>
      <c r="N227" s="62"/>
      <c r="P227" s="629"/>
      <c r="R227" s="18"/>
      <c r="T227" s="18"/>
      <c r="U227" s="18"/>
      <c r="V227" s="18"/>
      <c r="W227" s="18"/>
      <c r="AA227" s="17"/>
      <c r="AD227" s="17"/>
    </row>
    <row r="228" spans="5:30" ht="28.5" customHeight="1">
      <c r="E228" s="62"/>
      <c r="F228" s="18"/>
      <c r="H228" s="185"/>
      <c r="J228" s="17"/>
      <c r="K228" s="62"/>
      <c r="L228" s="62"/>
      <c r="M228" s="62"/>
      <c r="N228" s="62"/>
      <c r="P228" s="629"/>
      <c r="R228" s="18"/>
      <c r="T228" s="18"/>
      <c r="U228" s="18"/>
      <c r="V228" s="18"/>
      <c r="W228" s="18"/>
      <c r="AA228" s="17"/>
      <c r="AD228" s="17"/>
    </row>
    <row r="229" spans="5:30" ht="28.5" customHeight="1">
      <c r="E229" s="62"/>
      <c r="F229" s="18"/>
      <c r="H229" s="185"/>
      <c r="J229" s="17"/>
      <c r="K229" s="62"/>
      <c r="L229" s="62"/>
      <c r="M229" s="62"/>
      <c r="N229" s="62"/>
      <c r="P229" s="629"/>
      <c r="R229" s="18"/>
      <c r="T229" s="18"/>
      <c r="U229" s="18"/>
      <c r="V229" s="18"/>
      <c r="W229" s="18"/>
      <c r="AA229" s="17"/>
      <c r="AD229" s="17"/>
    </row>
    <row r="230" spans="5:30" ht="28.5" customHeight="1">
      <c r="E230" s="62"/>
      <c r="F230" s="18"/>
      <c r="H230" s="185"/>
      <c r="J230" s="17"/>
      <c r="K230" s="62"/>
      <c r="L230" s="62"/>
      <c r="M230" s="62"/>
      <c r="N230" s="62"/>
      <c r="P230" s="629"/>
      <c r="R230" s="18"/>
      <c r="T230" s="18"/>
      <c r="U230" s="18"/>
      <c r="V230" s="18"/>
      <c r="W230" s="18"/>
      <c r="AA230" s="17"/>
      <c r="AD230" s="17"/>
    </row>
    <row r="231" spans="5:30" ht="28.5" customHeight="1">
      <c r="E231" s="62"/>
      <c r="F231" s="18"/>
      <c r="H231" s="185"/>
      <c r="J231" s="17"/>
      <c r="K231" s="62"/>
      <c r="L231" s="62"/>
      <c r="M231" s="62"/>
      <c r="N231" s="62"/>
      <c r="P231" s="629"/>
      <c r="R231" s="18"/>
      <c r="T231" s="18"/>
      <c r="U231" s="18"/>
      <c r="V231" s="18"/>
      <c r="W231" s="18"/>
      <c r="AA231" s="17"/>
      <c r="AD231" s="17"/>
    </row>
    <row r="232" spans="5:30" ht="28.5" customHeight="1">
      <c r="E232" s="62"/>
      <c r="F232" s="18"/>
      <c r="H232" s="185"/>
      <c r="J232" s="17"/>
      <c r="K232" s="62"/>
      <c r="L232" s="62"/>
      <c r="M232" s="62"/>
      <c r="N232" s="62"/>
      <c r="P232" s="629"/>
      <c r="R232" s="18"/>
      <c r="T232" s="18"/>
      <c r="U232" s="18"/>
      <c r="V232" s="18"/>
      <c r="W232" s="18"/>
      <c r="AA232" s="17"/>
      <c r="AD232" s="17"/>
    </row>
    <row r="233" spans="5:30" ht="28.5" customHeight="1">
      <c r="E233" s="62"/>
      <c r="F233" s="18"/>
      <c r="H233" s="185"/>
      <c r="J233" s="17"/>
      <c r="K233" s="62"/>
      <c r="L233" s="62"/>
      <c r="M233" s="62"/>
      <c r="N233" s="62"/>
      <c r="P233" s="629"/>
      <c r="R233" s="18"/>
      <c r="T233" s="18"/>
      <c r="U233" s="18"/>
      <c r="V233" s="18"/>
      <c r="W233" s="18"/>
      <c r="AA233" s="17"/>
      <c r="AD233" s="17"/>
    </row>
    <row r="234" spans="5:30" ht="28.5" customHeight="1">
      <c r="E234" s="62"/>
      <c r="F234" s="18"/>
      <c r="H234" s="185"/>
      <c r="J234" s="17"/>
      <c r="K234" s="62"/>
      <c r="L234" s="62"/>
      <c r="M234" s="62"/>
      <c r="N234" s="62"/>
      <c r="P234" s="629"/>
      <c r="R234" s="18"/>
      <c r="T234" s="18"/>
      <c r="U234" s="18"/>
      <c r="V234" s="18"/>
      <c r="W234" s="18"/>
      <c r="AA234" s="17"/>
      <c r="AD234" s="17"/>
    </row>
    <row r="235" spans="5:30" ht="28.5" customHeight="1">
      <c r="E235" s="62"/>
      <c r="F235" s="18"/>
      <c r="H235" s="185"/>
      <c r="J235" s="17"/>
      <c r="K235" s="62"/>
      <c r="L235" s="62"/>
      <c r="M235" s="62"/>
      <c r="N235" s="62"/>
      <c r="P235" s="629"/>
      <c r="R235" s="18"/>
      <c r="T235" s="18"/>
      <c r="U235" s="18"/>
      <c r="V235" s="18"/>
      <c r="W235" s="18"/>
      <c r="AA235" s="17"/>
      <c r="AD235" s="17"/>
    </row>
    <row r="236" spans="5:30" ht="28.5" customHeight="1">
      <c r="E236" s="62"/>
      <c r="F236" s="18"/>
      <c r="H236" s="185"/>
      <c r="J236" s="17"/>
      <c r="K236" s="62"/>
      <c r="L236" s="62"/>
      <c r="M236" s="62"/>
      <c r="N236" s="62"/>
      <c r="P236" s="629"/>
      <c r="R236" s="18"/>
      <c r="T236" s="18"/>
      <c r="U236" s="18"/>
      <c r="V236" s="18"/>
      <c r="W236" s="18"/>
      <c r="AA236" s="17"/>
      <c r="AD236" s="17"/>
    </row>
    <row r="237" spans="5:30" ht="28.5" customHeight="1">
      <c r="E237" s="62"/>
      <c r="F237" s="18"/>
      <c r="H237" s="185"/>
      <c r="J237" s="17"/>
      <c r="K237" s="62"/>
      <c r="L237" s="62"/>
      <c r="M237" s="62"/>
      <c r="N237" s="62"/>
      <c r="P237" s="629"/>
      <c r="R237" s="18"/>
      <c r="T237" s="18"/>
      <c r="U237" s="18"/>
      <c r="V237" s="18"/>
      <c r="W237" s="18"/>
      <c r="AA237" s="17"/>
      <c r="AD237" s="17"/>
    </row>
    <row r="238" spans="5:30" ht="28.5" customHeight="1">
      <c r="E238" s="62"/>
      <c r="F238" s="18"/>
      <c r="H238" s="185"/>
      <c r="J238" s="17"/>
      <c r="K238" s="62"/>
      <c r="L238" s="62"/>
      <c r="M238" s="62"/>
      <c r="N238" s="62"/>
      <c r="P238" s="629"/>
      <c r="R238" s="18"/>
      <c r="T238" s="18"/>
      <c r="U238" s="18"/>
      <c r="V238" s="18"/>
      <c r="W238" s="18"/>
      <c r="AA238" s="17"/>
      <c r="AD238" s="17"/>
    </row>
    <row r="239" spans="5:30" ht="28.5" customHeight="1">
      <c r="E239" s="62"/>
      <c r="F239" s="18"/>
      <c r="H239" s="185"/>
      <c r="J239" s="17"/>
      <c r="K239" s="62"/>
      <c r="L239" s="62"/>
      <c r="M239" s="62"/>
      <c r="N239" s="62"/>
      <c r="P239" s="629"/>
      <c r="R239" s="18"/>
      <c r="T239" s="18"/>
      <c r="U239" s="18"/>
      <c r="V239" s="18"/>
      <c r="W239" s="18"/>
      <c r="AA239" s="17"/>
      <c r="AD239" s="17"/>
    </row>
    <row r="240" spans="5:30" ht="28.5" customHeight="1">
      <c r="E240" s="62"/>
      <c r="F240" s="18"/>
      <c r="H240" s="185"/>
      <c r="J240" s="17"/>
      <c r="K240" s="62"/>
      <c r="L240" s="62"/>
      <c r="M240" s="62"/>
      <c r="N240" s="62"/>
      <c r="P240" s="629"/>
      <c r="R240" s="18"/>
      <c r="T240" s="18"/>
      <c r="U240" s="18"/>
      <c r="V240" s="18"/>
      <c r="W240" s="18"/>
      <c r="AA240" s="17"/>
      <c r="AD240" s="17"/>
    </row>
    <row r="241" spans="5:30" ht="28.5" customHeight="1">
      <c r="E241" s="62"/>
      <c r="F241" s="18"/>
      <c r="H241" s="185"/>
      <c r="J241" s="17"/>
      <c r="K241" s="62"/>
      <c r="L241" s="62"/>
      <c r="M241" s="62"/>
      <c r="N241" s="62"/>
      <c r="P241" s="629"/>
      <c r="R241" s="18"/>
      <c r="T241" s="18"/>
      <c r="U241" s="18"/>
      <c r="V241" s="18"/>
      <c r="W241" s="18"/>
      <c r="AA241" s="17"/>
      <c r="AD241" s="17"/>
    </row>
    <row r="242" spans="5:30" ht="28.5" customHeight="1">
      <c r="E242" s="62"/>
      <c r="F242" s="18"/>
      <c r="H242" s="185"/>
      <c r="J242" s="17"/>
      <c r="K242" s="62"/>
      <c r="L242" s="62"/>
      <c r="M242" s="62"/>
      <c r="N242" s="62"/>
      <c r="P242" s="629"/>
      <c r="R242" s="18"/>
      <c r="T242" s="18"/>
      <c r="U242" s="18"/>
      <c r="V242" s="18"/>
      <c r="W242" s="18"/>
      <c r="AA242" s="17"/>
      <c r="AD242" s="17"/>
    </row>
    <row r="243" spans="5:30" ht="28.5" customHeight="1">
      <c r="E243" s="62"/>
      <c r="F243" s="18"/>
      <c r="H243" s="185"/>
      <c r="J243" s="17"/>
      <c r="K243" s="62"/>
      <c r="L243" s="62"/>
      <c r="M243" s="62"/>
      <c r="N243" s="62"/>
      <c r="P243" s="629"/>
      <c r="R243" s="18"/>
      <c r="T243" s="18"/>
      <c r="U243" s="18"/>
      <c r="V243" s="18"/>
      <c r="W243" s="18"/>
      <c r="AA243" s="17"/>
      <c r="AD243" s="17"/>
    </row>
    <row r="244" spans="5:30" ht="28.5" customHeight="1">
      <c r="E244" s="62"/>
      <c r="F244" s="18"/>
      <c r="H244" s="185"/>
      <c r="J244" s="17"/>
      <c r="K244" s="62"/>
      <c r="L244" s="62"/>
      <c r="M244" s="62"/>
      <c r="N244" s="62"/>
      <c r="P244" s="629"/>
      <c r="R244" s="18"/>
      <c r="T244" s="18"/>
      <c r="U244" s="18"/>
      <c r="V244" s="18"/>
      <c r="W244" s="18"/>
      <c r="AA244" s="17"/>
      <c r="AD244" s="17"/>
    </row>
    <row r="245" spans="5:30" ht="28.5" customHeight="1">
      <c r="E245" s="62"/>
      <c r="F245" s="18"/>
      <c r="H245" s="185"/>
      <c r="J245" s="17"/>
      <c r="K245" s="62"/>
      <c r="L245" s="62"/>
      <c r="M245" s="62"/>
      <c r="N245" s="62"/>
      <c r="P245" s="629"/>
      <c r="R245" s="18"/>
      <c r="T245" s="18"/>
      <c r="U245" s="18"/>
      <c r="V245" s="18"/>
      <c r="W245" s="18"/>
      <c r="AA245" s="17"/>
      <c r="AD245" s="17"/>
    </row>
    <row r="246" spans="5:30" ht="28.5" customHeight="1">
      <c r="E246" s="62"/>
      <c r="F246" s="18"/>
      <c r="H246" s="185"/>
      <c r="J246" s="17"/>
      <c r="K246" s="62"/>
      <c r="L246" s="62"/>
      <c r="M246" s="62"/>
      <c r="N246" s="62"/>
      <c r="P246" s="629"/>
      <c r="R246" s="18"/>
      <c r="T246" s="18"/>
      <c r="U246" s="18"/>
      <c r="V246" s="18"/>
      <c r="W246" s="18"/>
      <c r="AA246" s="17"/>
      <c r="AD246" s="17"/>
    </row>
    <row r="247" spans="5:30" ht="28.5" customHeight="1">
      <c r="E247" s="62"/>
      <c r="F247" s="18"/>
      <c r="H247" s="185"/>
      <c r="J247" s="17"/>
      <c r="K247" s="62"/>
      <c r="L247" s="62"/>
      <c r="M247" s="62"/>
      <c r="N247" s="62"/>
      <c r="P247" s="629"/>
      <c r="R247" s="18"/>
      <c r="T247" s="18"/>
      <c r="U247" s="18"/>
      <c r="V247" s="18"/>
      <c r="W247" s="18"/>
      <c r="AA247" s="17"/>
      <c r="AD247" s="17"/>
    </row>
    <row r="248" spans="5:30" ht="28.5" customHeight="1">
      <c r="E248" s="62"/>
      <c r="F248" s="18"/>
      <c r="H248" s="185"/>
      <c r="J248" s="17"/>
      <c r="K248" s="62"/>
      <c r="L248" s="62"/>
      <c r="M248" s="62"/>
      <c r="N248" s="62"/>
      <c r="P248" s="629"/>
      <c r="R248" s="18"/>
      <c r="T248" s="18"/>
      <c r="U248" s="18"/>
      <c r="V248" s="18"/>
      <c r="W248" s="18"/>
      <c r="AA248" s="17"/>
      <c r="AD248" s="17"/>
    </row>
    <row r="249" spans="5:30" ht="28.5" customHeight="1">
      <c r="E249" s="62"/>
      <c r="F249" s="18"/>
      <c r="H249" s="185"/>
      <c r="J249" s="17"/>
      <c r="K249" s="62"/>
      <c r="L249" s="62"/>
      <c r="M249" s="62"/>
      <c r="N249" s="62"/>
      <c r="P249" s="629"/>
      <c r="R249" s="18"/>
      <c r="T249" s="18"/>
      <c r="U249" s="18"/>
      <c r="V249" s="18"/>
      <c r="W249" s="18"/>
      <c r="AA249" s="17"/>
      <c r="AD249" s="17"/>
    </row>
    <row r="250" spans="5:30" ht="28.5" customHeight="1">
      <c r="E250" s="62"/>
      <c r="F250" s="18"/>
      <c r="H250" s="185"/>
      <c r="J250" s="17"/>
      <c r="K250" s="62"/>
      <c r="L250" s="62"/>
      <c r="M250" s="62"/>
      <c r="N250" s="62"/>
      <c r="P250" s="629"/>
      <c r="R250" s="18"/>
      <c r="T250" s="18"/>
      <c r="U250" s="18"/>
      <c r="V250" s="18"/>
      <c r="W250" s="18"/>
      <c r="AA250" s="17"/>
      <c r="AD250" s="17"/>
    </row>
    <row r="251" spans="5:30" ht="28.5" customHeight="1">
      <c r="E251" s="62"/>
      <c r="F251" s="18"/>
      <c r="H251" s="185"/>
      <c r="J251" s="17"/>
      <c r="K251" s="62"/>
      <c r="L251" s="62"/>
      <c r="M251" s="62"/>
      <c r="N251" s="62"/>
      <c r="P251" s="629"/>
      <c r="R251" s="18"/>
      <c r="T251" s="18"/>
      <c r="U251" s="18"/>
      <c r="V251" s="18"/>
      <c r="W251" s="18"/>
      <c r="AA251" s="17"/>
      <c r="AD251" s="17"/>
    </row>
    <row r="252" spans="5:30" ht="28.5" customHeight="1">
      <c r="E252" s="62"/>
      <c r="F252" s="18"/>
      <c r="H252" s="185"/>
      <c r="J252" s="17"/>
      <c r="K252" s="62"/>
      <c r="L252" s="62"/>
      <c r="M252" s="62"/>
      <c r="N252" s="62"/>
      <c r="P252" s="629"/>
      <c r="R252" s="18"/>
      <c r="T252" s="18"/>
      <c r="U252" s="18"/>
      <c r="V252" s="18"/>
      <c r="W252" s="18"/>
      <c r="AA252" s="17"/>
      <c r="AD252" s="17"/>
    </row>
    <row r="253" spans="5:30" ht="28.5" customHeight="1">
      <c r="E253" s="62"/>
      <c r="F253" s="18"/>
      <c r="H253" s="185"/>
      <c r="J253" s="17"/>
      <c r="K253" s="62"/>
      <c r="L253" s="62"/>
      <c r="M253" s="62"/>
      <c r="N253" s="62"/>
      <c r="P253" s="629"/>
      <c r="R253" s="18"/>
      <c r="T253" s="18"/>
      <c r="U253" s="18"/>
      <c r="V253" s="18"/>
      <c r="W253" s="18"/>
      <c r="AA253" s="17"/>
      <c r="AD253" s="17"/>
    </row>
    <row r="254" spans="5:30" ht="28.5" customHeight="1">
      <c r="E254" s="62"/>
      <c r="F254" s="18"/>
      <c r="H254" s="185"/>
      <c r="J254" s="17"/>
      <c r="K254" s="62"/>
      <c r="L254" s="62"/>
      <c r="M254" s="62"/>
      <c r="N254" s="62"/>
      <c r="P254" s="629"/>
      <c r="R254" s="18"/>
      <c r="T254" s="18"/>
      <c r="U254" s="18"/>
      <c r="V254" s="18"/>
      <c r="W254" s="18"/>
      <c r="AA254" s="17"/>
      <c r="AD254" s="17"/>
    </row>
    <row r="255" spans="5:30" ht="28.5" customHeight="1">
      <c r="E255" s="62"/>
      <c r="F255" s="18"/>
      <c r="H255" s="185"/>
      <c r="J255" s="17"/>
      <c r="K255" s="62"/>
      <c r="L255" s="62"/>
      <c r="M255" s="62"/>
      <c r="N255" s="62"/>
      <c r="P255" s="629"/>
      <c r="R255" s="18"/>
      <c r="T255" s="18"/>
      <c r="U255" s="18"/>
      <c r="V255" s="18"/>
      <c r="W255" s="18"/>
      <c r="AA255" s="17"/>
      <c r="AD255" s="17"/>
    </row>
    <row r="256" spans="5:30" ht="28.5" customHeight="1">
      <c r="E256" s="62"/>
      <c r="F256" s="18"/>
      <c r="H256" s="185"/>
      <c r="J256" s="17"/>
      <c r="K256" s="62"/>
      <c r="L256" s="62"/>
      <c r="M256" s="62"/>
      <c r="N256" s="62"/>
      <c r="P256" s="629"/>
      <c r="R256" s="18"/>
      <c r="T256" s="18"/>
      <c r="U256" s="18"/>
      <c r="V256" s="18"/>
      <c r="W256" s="18"/>
      <c r="AA256" s="17"/>
      <c r="AD256" s="17"/>
    </row>
    <row r="257" spans="5:30" ht="28.5" customHeight="1">
      <c r="E257" s="62"/>
      <c r="F257" s="18"/>
      <c r="H257" s="185"/>
      <c r="J257" s="17"/>
      <c r="K257" s="62"/>
      <c r="L257" s="62"/>
      <c r="M257" s="62"/>
      <c r="N257" s="62"/>
      <c r="P257" s="629"/>
      <c r="R257" s="18"/>
      <c r="T257" s="18"/>
      <c r="U257" s="18"/>
      <c r="V257" s="18"/>
      <c r="W257" s="18"/>
      <c r="AA257" s="17"/>
      <c r="AD257" s="17"/>
    </row>
    <row r="258" spans="5:30" ht="28.5" customHeight="1">
      <c r="E258" s="62"/>
      <c r="F258" s="18"/>
      <c r="H258" s="185"/>
      <c r="J258" s="17"/>
      <c r="K258" s="62"/>
      <c r="L258" s="62"/>
      <c r="M258" s="62"/>
      <c r="N258" s="62"/>
      <c r="P258" s="629"/>
      <c r="R258" s="18"/>
      <c r="T258" s="18"/>
      <c r="U258" s="18"/>
      <c r="V258" s="18"/>
      <c r="W258" s="18"/>
      <c r="AA258" s="17"/>
      <c r="AD258" s="17"/>
    </row>
    <row r="259" spans="5:30" ht="28.5" customHeight="1">
      <c r="E259" s="62"/>
      <c r="F259" s="18"/>
      <c r="H259" s="185"/>
      <c r="J259" s="17"/>
      <c r="K259" s="62"/>
      <c r="L259" s="62"/>
      <c r="M259" s="62"/>
      <c r="N259" s="62"/>
      <c r="P259" s="629"/>
      <c r="R259" s="18"/>
      <c r="T259" s="18"/>
      <c r="U259" s="18"/>
      <c r="V259" s="18"/>
      <c r="W259" s="18"/>
      <c r="AA259" s="17"/>
      <c r="AD259" s="17"/>
    </row>
    <row r="260" spans="5:30" ht="28.5" customHeight="1">
      <c r="E260" s="62"/>
      <c r="F260" s="18"/>
      <c r="H260" s="185"/>
      <c r="J260" s="17"/>
      <c r="K260" s="62"/>
      <c r="L260" s="62"/>
      <c r="M260" s="62"/>
      <c r="N260" s="62"/>
      <c r="P260" s="629"/>
      <c r="R260" s="18"/>
      <c r="T260" s="18"/>
      <c r="U260" s="18"/>
      <c r="V260" s="18"/>
      <c r="W260" s="18"/>
      <c r="AA260" s="17"/>
      <c r="AD260" s="17"/>
    </row>
    <row r="261" spans="5:30" ht="28.5" customHeight="1">
      <c r="E261" s="62"/>
      <c r="F261" s="18"/>
      <c r="H261" s="185"/>
      <c r="J261" s="17"/>
      <c r="K261" s="62"/>
      <c r="L261" s="62"/>
      <c r="M261" s="62"/>
      <c r="N261" s="62"/>
      <c r="P261" s="629"/>
      <c r="R261" s="18"/>
      <c r="T261" s="18"/>
      <c r="U261" s="18"/>
      <c r="V261" s="18"/>
      <c r="W261" s="18"/>
      <c r="AA261" s="17"/>
      <c r="AD261" s="17"/>
    </row>
    <row r="262" spans="5:30" ht="28.5" customHeight="1">
      <c r="E262" s="62"/>
      <c r="F262" s="18"/>
      <c r="H262" s="185"/>
      <c r="J262" s="17"/>
      <c r="K262" s="62"/>
      <c r="L262" s="62"/>
      <c r="M262" s="62"/>
      <c r="N262" s="62"/>
      <c r="P262" s="629"/>
      <c r="R262" s="18"/>
      <c r="T262" s="18"/>
      <c r="U262" s="18"/>
      <c r="V262" s="18"/>
      <c r="W262" s="18"/>
      <c r="AA262" s="17"/>
      <c r="AD262" s="17"/>
    </row>
    <row r="263" spans="5:30" ht="28.5" customHeight="1">
      <c r="E263" s="62"/>
      <c r="F263" s="18"/>
      <c r="H263" s="185"/>
      <c r="J263" s="17"/>
      <c r="K263" s="62"/>
      <c r="L263" s="62"/>
      <c r="M263" s="62"/>
      <c r="N263" s="62"/>
      <c r="P263" s="629"/>
      <c r="R263" s="18"/>
      <c r="T263" s="18"/>
      <c r="U263" s="18"/>
      <c r="V263" s="18"/>
      <c r="W263" s="18"/>
      <c r="AA263" s="17"/>
      <c r="AD263" s="17"/>
    </row>
    <row r="264" spans="5:30" ht="28.5" customHeight="1">
      <c r="E264" s="62"/>
      <c r="F264" s="18"/>
      <c r="H264" s="185"/>
      <c r="J264" s="17"/>
      <c r="K264" s="62"/>
      <c r="L264" s="62"/>
      <c r="M264" s="62"/>
      <c r="N264" s="62"/>
      <c r="P264" s="629"/>
      <c r="R264" s="18"/>
      <c r="T264" s="18"/>
      <c r="U264" s="18"/>
      <c r="V264" s="18"/>
      <c r="W264" s="18"/>
      <c r="AA264" s="17"/>
      <c r="AD264" s="17"/>
    </row>
    <row r="265" spans="5:30" ht="28.5" customHeight="1">
      <c r="E265" s="62"/>
      <c r="F265" s="18"/>
      <c r="H265" s="185"/>
      <c r="J265" s="17"/>
      <c r="K265" s="62"/>
      <c r="L265" s="62"/>
      <c r="M265" s="62"/>
      <c r="N265" s="62"/>
      <c r="P265" s="629"/>
      <c r="R265" s="18"/>
      <c r="T265" s="18"/>
      <c r="U265" s="18"/>
      <c r="V265" s="18"/>
      <c r="W265" s="18"/>
      <c r="AA265" s="17"/>
      <c r="AD265" s="17"/>
    </row>
    <row r="266" spans="5:30" ht="28.5" customHeight="1">
      <c r="E266" s="62"/>
      <c r="F266" s="18"/>
      <c r="H266" s="185"/>
      <c r="J266" s="17"/>
      <c r="K266" s="62"/>
      <c r="L266" s="62"/>
      <c r="M266" s="62"/>
      <c r="N266" s="62"/>
      <c r="P266" s="629"/>
      <c r="R266" s="18"/>
      <c r="T266" s="18"/>
      <c r="U266" s="18"/>
      <c r="V266" s="18"/>
      <c r="W266" s="18"/>
      <c r="AA266" s="17"/>
      <c r="AD266" s="17"/>
    </row>
    <row r="267" spans="5:30" ht="28.5" customHeight="1">
      <c r="E267" s="62"/>
      <c r="F267" s="18"/>
      <c r="H267" s="185"/>
      <c r="J267" s="17"/>
      <c r="K267" s="62"/>
      <c r="L267" s="62"/>
      <c r="M267" s="62"/>
      <c r="N267" s="62"/>
      <c r="P267" s="629"/>
      <c r="R267" s="18"/>
      <c r="T267" s="18"/>
      <c r="U267" s="18"/>
      <c r="V267" s="18"/>
      <c r="W267" s="18"/>
      <c r="AA267" s="17"/>
      <c r="AD267" s="17"/>
    </row>
    <row r="268" spans="5:30" ht="28.5" customHeight="1">
      <c r="E268" s="62"/>
      <c r="F268" s="18"/>
      <c r="H268" s="185"/>
      <c r="J268" s="17"/>
      <c r="K268" s="62"/>
      <c r="L268" s="62"/>
      <c r="M268" s="62"/>
      <c r="N268" s="62"/>
      <c r="P268" s="629"/>
      <c r="R268" s="18"/>
      <c r="T268" s="18"/>
      <c r="U268" s="18"/>
      <c r="V268" s="18"/>
      <c r="W268" s="18"/>
      <c r="AA268" s="17"/>
      <c r="AD268" s="17"/>
    </row>
    <row r="269" spans="5:30" ht="28.5" customHeight="1">
      <c r="E269" s="62"/>
      <c r="F269" s="18"/>
      <c r="H269" s="185"/>
      <c r="J269" s="17"/>
      <c r="K269" s="62"/>
      <c r="L269" s="62"/>
      <c r="M269" s="62"/>
      <c r="N269" s="62"/>
      <c r="P269" s="629"/>
      <c r="R269" s="18"/>
      <c r="T269" s="18"/>
      <c r="U269" s="18"/>
      <c r="V269" s="18"/>
      <c r="W269" s="18"/>
      <c r="AA269" s="17"/>
      <c r="AD269" s="17"/>
    </row>
    <row r="270" spans="5:30" ht="28.5" customHeight="1">
      <c r="E270" s="62"/>
      <c r="F270" s="18"/>
      <c r="H270" s="185"/>
      <c r="J270" s="17"/>
      <c r="K270" s="62"/>
      <c r="L270" s="62"/>
      <c r="M270" s="62"/>
      <c r="N270" s="62"/>
      <c r="P270" s="629"/>
      <c r="R270" s="18"/>
      <c r="T270" s="18"/>
      <c r="U270" s="18"/>
      <c r="V270" s="18"/>
      <c r="W270" s="18"/>
      <c r="AA270" s="17"/>
      <c r="AD270" s="17"/>
    </row>
    <row r="271" spans="5:30" ht="28.5" customHeight="1">
      <c r="E271" s="62"/>
      <c r="F271" s="18"/>
      <c r="H271" s="185"/>
      <c r="J271" s="17"/>
      <c r="K271" s="62"/>
      <c r="L271" s="62"/>
      <c r="M271" s="62"/>
      <c r="N271" s="62"/>
      <c r="P271" s="629"/>
      <c r="R271" s="18"/>
      <c r="T271" s="18"/>
      <c r="U271" s="18"/>
      <c r="V271" s="18"/>
      <c r="W271" s="18"/>
      <c r="AA271" s="17"/>
      <c r="AD271" s="17"/>
    </row>
    <row r="272" spans="5:30" ht="28.5" customHeight="1">
      <c r="E272" s="62"/>
      <c r="F272" s="18"/>
      <c r="H272" s="185"/>
      <c r="J272" s="17"/>
      <c r="K272" s="62"/>
      <c r="L272" s="62"/>
      <c r="M272" s="62"/>
      <c r="N272" s="62"/>
      <c r="P272" s="629"/>
      <c r="R272" s="18"/>
      <c r="T272" s="18"/>
      <c r="U272" s="18"/>
      <c r="V272" s="18"/>
      <c r="W272" s="18"/>
      <c r="AA272" s="17"/>
      <c r="AD272" s="17"/>
    </row>
    <row r="273" spans="5:30" ht="28.5" customHeight="1">
      <c r="E273" s="62"/>
      <c r="F273" s="18"/>
      <c r="H273" s="185"/>
      <c r="J273" s="17"/>
      <c r="K273" s="62"/>
      <c r="L273" s="62"/>
      <c r="M273" s="62"/>
      <c r="N273" s="62"/>
      <c r="P273" s="629"/>
      <c r="R273" s="18"/>
      <c r="T273" s="18"/>
      <c r="U273" s="18"/>
      <c r="V273" s="18"/>
      <c r="W273" s="18"/>
      <c r="AA273" s="17"/>
      <c r="AD273" s="17"/>
    </row>
    <row r="274" spans="5:30" ht="28.5" customHeight="1">
      <c r="E274" s="62"/>
      <c r="F274" s="18"/>
      <c r="H274" s="185"/>
      <c r="J274" s="17"/>
      <c r="K274" s="62"/>
      <c r="L274" s="62"/>
      <c r="M274" s="62"/>
      <c r="N274" s="62"/>
      <c r="P274" s="629"/>
      <c r="R274" s="18"/>
      <c r="T274" s="18"/>
      <c r="U274" s="18"/>
      <c r="V274" s="18"/>
      <c r="W274" s="18"/>
      <c r="AA274" s="17"/>
      <c r="AD274" s="17"/>
    </row>
    <row r="275" spans="5:30" ht="28.5" customHeight="1">
      <c r="E275" s="62"/>
      <c r="F275" s="18"/>
      <c r="H275" s="185"/>
      <c r="J275" s="17"/>
      <c r="K275" s="62"/>
      <c r="L275" s="62"/>
      <c r="M275" s="62"/>
      <c r="N275" s="62"/>
      <c r="P275" s="629"/>
      <c r="R275" s="18"/>
      <c r="T275" s="18"/>
      <c r="U275" s="18"/>
      <c r="V275" s="18"/>
      <c r="W275" s="18"/>
      <c r="AA275" s="17"/>
      <c r="AD275" s="17"/>
    </row>
    <row r="276" spans="5:30" ht="28.5" customHeight="1">
      <c r="E276" s="62"/>
      <c r="F276" s="18"/>
      <c r="H276" s="185"/>
      <c r="J276" s="17"/>
      <c r="K276" s="62"/>
      <c r="L276" s="62"/>
      <c r="M276" s="62"/>
      <c r="N276" s="62"/>
      <c r="P276" s="629"/>
      <c r="R276" s="18"/>
      <c r="T276" s="18"/>
      <c r="U276" s="18"/>
      <c r="V276" s="18"/>
      <c r="W276" s="18"/>
      <c r="AA276" s="17"/>
      <c r="AD276" s="17"/>
    </row>
    <row r="277" spans="5:30" ht="28.5" customHeight="1">
      <c r="E277" s="62"/>
      <c r="F277" s="18"/>
      <c r="H277" s="185"/>
      <c r="J277" s="17"/>
      <c r="K277" s="62"/>
      <c r="L277" s="62"/>
      <c r="M277" s="62"/>
      <c r="N277" s="62"/>
      <c r="P277" s="629"/>
      <c r="R277" s="18"/>
      <c r="T277" s="18"/>
      <c r="U277" s="18"/>
      <c r="V277" s="18"/>
      <c r="W277" s="18"/>
      <c r="AA277" s="17"/>
      <c r="AD277" s="17"/>
    </row>
    <row r="278" spans="5:30" ht="28.5" customHeight="1">
      <c r="E278" s="62"/>
      <c r="F278" s="18"/>
      <c r="H278" s="185"/>
      <c r="J278" s="17"/>
      <c r="K278" s="62"/>
      <c r="L278" s="62"/>
      <c r="M278" s="62"/>
      <c r="N278" s="62"/>
      <c r="P278" s="629"/>
      <c r="R278" s="18"/>
      <c r="T278" s="18"/>
      <c r="U278" s="18"/>
      <c r="V278" s="18"/>
      <c r="W278" s="18"/>
      <c r="AA278" s="17"/>
      <c r="AD278" s="17"/>
    </row>
    <row r="279" spans="5:30" ht="28.5" customHeight="1">
      <c r="E279" s="62"/>
      <c r="F279" s="18"/>
      <c r="H279" s="185"/>
      <c r="J279" s="17"/>
      <c r="K279" s="62"/>
      <c r="L279" s="62"/>
      <c r="M279" s="62"/>
      <c r="N279" s="62"/>
      <c r="P279" s="629"/>
      <c r="R279" s="18"/>
      <c r="T279" s="18"/>
      <c r="U279" s="18"/>
      <c r="V279" s="18"/>
      <c r="W279" s="18"/>
      <c r="AA279" s="17"/>
      <c r="AD279" s="17"/>
    </row>
    <row r="280" spans="5:30" ht="28.5" customHeight="1">
      <c r="E280" s="62"/>
      <c r="F280" s="18"/>
      <c r="H280" s="185"/>
      <c r="J280" s="17"/>
      <c r="K280" s="62"/>
      <c r="L280" s="62"/>
      <c r="M280" s="62"/>
      <c r="N280" s="62"/>
      <c r="P280" s="629"/>
      <c r="R280" s="18"/>
      <c r="T280" s="18"/>
      <c r="U280" s="18"/>
      <c r="V280" s="18"/>
      <c r="W280" s="18"/>
      <c r="AA280" s="17"/>
      <c r="AD280" s="17"/>
    </row>
    <row r="281" spans="5:30" ht="28.5" customHeight="1">
      <c r="E281" s="62"/>
      <c r="F281" s="18"/>
      <c r="H281" s="185"/>
      <c r="J281" s="17"/>
      <c r="K281" s="62"/>
      <c r="L281" s="62"/>
      <c r="M281" s="62"/>
      <c r="N281" s="62"/>
      <c r="P281" s="629"/>
      <c r="R281" s="18"/>
      <c r="T281" s="18"/>
      <c r="U281" s="18"/>
      <c r="V281" s="18"/>
      <c r="W281" s="18"/>
      <c r="AA281" s="17"/>
      <c r="AD281" s="17"/>
    </row>
    <row r="282" spans="5:30" ht="28.5" customHeight="1">
      <c r="E282" s="62"/>
      <c r="F282" s="18"/>
      <c r="H282" s="185"/>
      <c r="J282" s="17"/>
      <c r="K282" s="62"/>
      <c r="L282" s="62"/>
      <c r="M282" s="62"/>
      <c r="N282" s="62"/>
      <c r="P282" s="629"/>
      <c r="R282" s="18"/>
      <c r="T282" s="18"/>
      <c r="U282" s="18"/>
      <c r="V282" s="18"/>
      <c r="W282" s="18"/>
      <c r="AA282" s="17"/>
      <c r="AD282" s="17"/>
    </row>
    <row r="283" spans="5:30" ht="28.5" customHeight="1">
      <c r="E283" s="62"/>
      <c r="F283" s="18"/>
      <c r="H283" s="185"/>
      <c r="J283" s="17"/>
      <c r="K283" s="62"/>
      <c r="L283" s="62"/>
      <c r="M283" s="62"/>
      <c r="N283" s="62"/>
      <c r="P283" s="629"/>
      <c r="R283" s="18"/>
      <c r="T283" s="18"/>
      <c r="U283" s="18"/>
      <c r="V283" s="18"/>
      <c r="W283" s="18"/>
      <c r="AA283" s="17"/>
      <c r="AD283" s="17"/>
    </row>
    <row r="284" spans="5:30" ht="28.5" customHeight="1">
      <c r="E284" s="62"/>
      <c r="F284" s="18"/>
      <c r="H284" s="185"/>
      <c r="J284" s="17"/>
      <c r="K284" s="62"/>
      <c r="L284" s="62"/>
      <c r="M284" s="62"/>
      <c r="N284" s="62"/>
      <c r="P284" s="629"/>
      <c r="R284" s="18"/>
      <c r="T284" s="18"/>
      <c r="U284" s="18"/>
      <c r="V284" s="18"/>
      <c r="W284" s="18"/>
      <c r="AA284" s="17"/>
      <c r="AD284" s="17"/>
    </row>
    <row r="285" spans="5:30" ht="28.5" customHeight="1">
      <c r="E285" s="62"/>
      <c r="F285" s="18"/>
      <c r="H285" s="185"/>
      <c r="J285" s="17"/>
      <c r="K285" s="62"/>
      <c r="L285" s="62"/>
      <c r="M285" s="62"/>
      <c r="N285" s="62"/>
      <c r="P285" s="629"/>
      <c r="R285" s="18"/>
      <c r="T285" s="18"/>
      <c r="U285" s="18"/>
      <c r="V285" s="18"/>
      <c r="W285" s="18"/>
      <c r="AA285" s="17"/>
      <c r="AD285" s="17"/>
    </row>
    <row r="286" spans="5:30" ht="28.5" customHeight="1">
      <c r="E286" s="62"/>
      <c r="F286" s="18"/>
      <c r="H286" s="185"/>
      <c r="J286" s="17"/>
      <c r="K286" s="62"/>
      <c r="L286" s="62"/>
      <c r="M286" s="62"/>
      <c r="N286" s="62"/>
      <c r="P286" s="629"/>
      <c r="R286" s="18"/>
      <c r="T286" s="18"/>
      <c r="U286" s="18"/>
      <c r="V286" s="18"/>
      <c r="W286" s="18"/>
      <c r="AA286" s="17"/>
      <c r="AD286" s="17"/>
    </row>
    <row r="287" spans="5:30" ht="28.5" customHeight="1">
      <c r="E287" s="62"/>
      <c r="F287" s="18"/>
      <c r="H287" s="185"/>
      <c r="J287" s="17"/>
      <c r="K287" s="62"/>
      <c r="L287" s="62"/>
      <c r="M287" s="62"/>
      <c r="N287" s="62"/>
      <c r="P287" s="629"/>
      <c r="R287" s="18"/>
      <c r="T287" s="18"/>
      <c r="U287" s="18"/>
      <c r="V287" s="18"/>
      <c r="W287" s="18"/>
      <c r="AA287" s="17"/>
      <c r="AD287" s="17"/>
    </row>
    <row r="288" spans="5:30" ht="28.5" customHeight="1">
      <c r="E288" s="62"/>
      <c r="F288" s="18"/>
      <c r="H288" s="185"/>
      <c r="J288" s="17"/>
      <c r="K288" s="62"/>
      <c r="L288" s="62"/>
      <c r="M288" s="62"/>
      <c r="N288" s="62"/>
      <c r="P288" s="629"/>
      <c r="R288" s="18"/>
      <c r="T288" s="18"/>
      <c r="U288" s="18"/>
      <c r="V288" s="18"/>
      <c r="W288" s="18"/>
      <c r="AA288" s="17"/>
      <c r="AD288" s="17"/>
    </row>
    <row r="289" spans="5:30" ht="28.5" customHeight="1">
      <c r="E289" s="62"/>
      <c r="F289" s="18"/>
      <c r="H289" s="185"/>
      <c r="J289" s="17"/>
      <c r="K289" s="62"/>
      <c r="L289" s="62"/>
      <c r="M289" s="62"/>
      <c r="N289" s="62"/>
      <c r="P289" s="629"/>
      <c r="R289" s="18"/>
      <c r="T289" s="18"/>
      <c r="U289" s="18"/>
      <c r="V289" s="18"/>
      <c r="W289" s="18"/>
      <c r="AA289" s="17"/>
      <c r="AD289" s="17"/>
    </row>
    <row r="290" spans="5:30" ht="28.5" customHeight="1">
      <c r="E290" s="62"/>
      <c r="F290" s="18"/>
      <c r="H290" s="185"/>
      <c r="J290" s="17"/>
      <c r="K290" s="62"/>
      <c r="L290" s="62"/>
      <c r="M290" s="62"/>
      <c r="N290" s="62"/>
      <c r="P290" s="629"/>
      <c r="R290" s="18"/>
      <c r="T290" s="18"/>
      <c r="U290" s="18"/>
      <c r="V290" s="18"/>
      <c r="W290" s="18"/>
      <c r="AA290" s="17"/>
      <c r="AD290" s="17"/>
    </row>
    <row r="291" spans="5:30" ht="28.5" customHeight="1">
      <c r="E291" s="62"/>
      <c r="F291" s="18"/>
      <c r="H291" s="185"/>
      <c r="J291" s="17"/>
      <c r="K291" s="62"/>
      <c r="L291" s="62"/>
      <c r="M291" s="62"/>
      <c r="N291" s="62"/>
      <c r="P291" s="629"/>
      <c r="R291" s="18"/>
      <c r="T291" s="18"/>
      <c r="U291" s="18"/>
      <c r="V291" s="18"/>
      <c r="W291" s="18"/>
      <c r="AA291" s="17"/>
      <c r="AD291" s="17"/>
    </row>
    <row r="292" spans="5:30" ht="28.5" customHeight="1">
      <c r="E292" s="62"/>
      <c r="F292" s="18"/>
      <c r="H292" s="185"/>
      <c r="J292" s="17"/>
      <c r="K292" s="62"/>
      <c r="L292" s="62"/>
      <c r="M292" s="62"/>
      <c r="N292" s="62"/>
      <c r="P292" s="629"/>
      <c r="R292" s="18"/>
      <c r="T292" s="18"/>
      <c r="U292" s="18"/>
      <c r="V292" s="18"/>
      <c r="W292" s="18"/>
      <c r="AA292" s="17"/>
      <c r="AD292" s="17"/>
    </row>
    <row r="293" spans="5:30" ht="28.5" customHeight="1">
      <c r="E293" s="62"/>
      <c r="F293" s="18"/>
      <c r="H293" s="185"/>
      <c r="J293" s="17"/>
      <c r="K293" s="62"/>
      <c r="L293" s="62"/>
      <c r="M293" s="62"/>
      <c r="N293" s="62"/>
      <c r="P293" s="629"/>
      <c r="R293" s="18"/>
      <c r="T293" s="18"/>
      <c r="U293" s="18"/>
      <c r="V293" s="18"/>
      <c r="W293" s="18"/>
      <c r="AA293" s="17"/>
      <c r="AD293" s="17"/>
    </row>
    <row r="294" spans="5:30" ht="28.5" customHeight="1">
      <c r="E294" s="62"/>
      <c r="F294" s="18"/>
      <c r="H294" s="185"/>
      <c r="J294" s="17"/>
      <c r="K294" s="62"/>
      <c r="L294" s="62"/>
      <c r="M294" s="62"/>
      <c r="N294" s="62"/>
      <c r="P294" s="629"/>
      <c r="R294" s="18"/>
      <c r="T294" s="18"/>
      <c r="U294" s="18"/>
      <c r="V294" s="18"/>
      <c r="W294" s="18"/>
      <c r="AA294" s="17"/>
      <c r="AD294" s="17"/>
    </row>
    <row r="295" spans="5:30" ht="28.5" customHeight="1">
      <c r="E295" s="62"/>
      <c r="F295" s="18"/>
      <c r="H295" s="185"/>
      <c r="J295" s="17"/>
      <c r="K295" s="62"/>
      <c r="L295" s="62"/>
      <c r="M295" s="62"/>
      <c r="N295" s="62"/>
      <c r="P295" s="629"/>
      <c r="R295" s="18"/>
      <c r="T295" s="18"/>
      <c r="U295" s="18"/>
      <c r="V295" s="18"/>
      <c r="W295" s="18"/>
      <c r="AA295" s="17"/>
      <c r="AD295" s="17"/>
    </row>
    <row r="296" spans="5:30" ht="28.5" customHeight="1">
      <c r="E296" s="62"/>
      <c r="F296" s="18"/>
      <c r="H296" s="185"/>
      <c r="J296" s="17"/>
      <c r="K296" s="62"/>
      <c r="L296" s="62"/>
      <c r="M296" s="62"/>
      <c r="N296" s="62"/>
      <c r="P296" s="629"/>
      <c r="R296" s="18"/>
      <c r="T296" s="18"/>
      <c r="U296" s="18"/>
      <c r="V296" s="18"/>
      <c r="W296" s="18"/>
      <c r="AA296" s="17"/>
      <c r="AD296" s="17"/>
    </row>
    <row r="297" spans="5:30" ht="28.5" customHeight="1">
      <c r="E297" s="62"/>
      <c r="F297" s="18"/>
      <c r="H297" s="185"/>
      <c r="J297" s="17"/>
      <c r="K297" s="62"/>
      <c r="L297" s="62"/>
      <c r="M297" s="62"/>
      <c r="N297" s="62"/>
      <c r="P297" s="629"/>
      <c r="R297" s="18"/>
      <c r="T297" s="18"/>
      <c r="U297" s="18"/>
      <c r="V297" s="18"/>
      <c r="W297" s="18"/>
      <c r="AA297" s="17"/>
      <c r="AD297" s="17"/>
    </row>
    <row r="298" spans="5:30" ht="28.5" customHeight="1">
      <c r="E298" s="62"/>
      <c r="F298" s="18"/>
      <c r="H298" s="185"/>
      <c r="J298" s="17"/>
      <c r="K298" s="62"/>
      <c r="L298" s="62"/>
      <c r="M298" s="62"/>
      <c r="N298" s="62"/>
      <c r="P298" s="629"/>
      <c r="R298" s="18"/>
      <c r="T298" s="18"/>
      <c r="U298" s="18"/>
      <c r="V298" s="18"/>
      <c r="W298" s="18"/>
      <c r="AA298" s="17"/>
      <c r="AD298" s="17"/>
    </row>
    <row r="299" spans="5:30" ht="28.5" customHeight="1">
      <c r="E299" s="62"/>
      <c r="F299" s="18"/>
      <c r="H299" s="185"/>
      <c r="J299" s="17"/>
      <c r="K299" s="62"/>
      <c r="L299" s="62"/>
      <c r="M299" s="62"/>
      <c r="N299" s="62"/>
      <c r="P299" s="629"/>
      <c r="R299" s="18"/>
      <c r="T299" s="18"/>
      <c r="U299" s="18"/>
      <c r="V299" s="18"/>
      <c r="W299" s="18"/>
      <c r="AA299" s="17"/>
      <c r="AD299" s="17"/>
    </row>
    <row r="300" spans="5:30" ht="28.5" customHeight="1">
      <c r="E300" s="62"/>
      <c r="F300" s="18"/>
      <c r="H300" s="185"/>
      <c r="J300" s="17"/>
      <c r="K300" s="62"/>
      <c r="L300" s="62"/>
      <c r="M300" s="62"/>
      <c r="N300" s="62"/>
      <c r="P300" s="629"/>
      <c r="R300" s="18"/>
      <c r="T300" s="18"/>
      <c r="U300" s="18"/>
      <c r="V300" s="18"/>
      <c r="W300" s="18"/>
      <c r="AA300" s="17"/>
      <c r="AD300" s="17"/>
    </row>
    <row r="301" spans="5:30" ht="28.5" customHeight="1">
      <c r="E301" s="62"/>
      <c r="F301" s="18"/>
      <c r="H301" s="185"/>
      <c r="J301" s="17"/>
      <c r="K301" s="62"/>
      <c r="L301" s="62"/>
      <c r="M301" s="62"/>
      <c r="N301" s="62"/>
      <c r="P301" s="629"/>
      <c r="R301" s="18"/>
      <c r="T301" s="18"/>
      <c r="U301" s="18"/>
      <c r="V301" s="18"/>
      <c r="W301" s="18"/>
      <c r="AA301" s="17"/>
      <c r="AD301" s="17"/>
    </row>
    <row r="302" spans="5:30" ht="28.5" customHeight="1">
      <c r="E302" s="62"/>
      <c r="F302" s="18"/>
      <c r="H302" s="185"/>
      <c r="J302" s="17"/>
      <c r="K302" s="62"/>
      <c r="L302" s="62"/>
      <c r="M302" s="62"/>
      <c r="N302" s="62"/>
      <c r="P302" s="629"/>
      <c r="R302" s="18"/>
      <c r="T302" s="18"/>
      <c r="U302" s="18"/>
      <c r="V302" s="18"/>
      <c r="W302" s="18"/>
      <c r="AA302" s="17"/>
      <c r="AD302" s="17"/>
    </row>
    <row r="303" spans="5:30" ht="28.5" customHeight="1">
      <c r="E303" s="62"/>
      <c r="F303" s="18"/>
      <c r="H303" s="185"/>
      <c r="J303" s="17"/>
      <c r="K303" s="62"/>
      <c r="L303" s="62"/>
      <c r="M303" s="62"/>
      <c r="N303" s="62"/>
      <c r="P303" s="629"/>
      <c r="R303" s="18"/>
      <c r="T303" s="18"/>
      <c r="U303" s="18"/>
      <c r="V303" s="18"/>
      <c r="W303" s="18"/>
      <c r="AA303" s="17"/>
      <c r="AD303" s="17"/>
    </row>
    <row r="304" spans="5:30" ht="28.5" customHeight="1">
      <c r="E304" s="62"/>
      <c r="F304" s="18"/>
      <c r="H304" s="185"/>
      <c r="J304" s="17"/>
      <c r="K304" s="62"/>
      <c r="L304" s="62"/>
      <c r="M304" s="62"/>
      <c r="N304" s="62"/>
      <c r="P304" s="629"/>
      <c r="R304" s="18"/>
      <c r="T304" s="18"/>
      <c r="U304" s="18"/>
      <c r="V304" s="18"/>
      <c r="W304" s="18"/>
      <c r="AA304" s="17"/>
      <c r="AD304" s="17"/>
    </row>
    <row r="305" spans="5:30" ht="28.5" customHeight="1">
      <c r="E305" s="62"/>
      <c r="F305" s="18"/>
      <c r="H305" s="185"/>
      <c r="J305" s="17"/>
      <c r="K305" s="62"/>
      <c r="L305" s="62"/>
      <c r="M305" s="62"/>
      <c r="N305" s="62"/>
      <c r="P305" s="629"/>
      <c r="R305" s="18"/>
      <c r="T305" s="18"/>
      <c r="U305" s="18"/>
      <c r="V305" s="18"/>
      <c r="W305" s="18"/>
      <c r="AA305" s="17"/>
      <c r="AD305" s="17"/>
    </row>
    <row r="306" spans="5:30" ht="28.5" customHeight="1">
      <c r="E306" s="62"/>
      <c r="F306" s="18"/>
      <c r="H306" s="185"/>
      <c r="J306" s="17"/>
      <c r="K306" s="62"/>
      <c r="L306" s="62"/>
      <c r="M306" s="62"/>
      <c r="N306" s="62"/>
      <c r="P306" s="629"/>
      <c r="R306" s="18"/>
      <c r="T306" s="18"/>
      <c r="U306" s="18"/>
      <c r="V306" s="18"/>
      <c r="W306" s="18"/>
      <c r="AA306" s="17"/>
      <c r="AD306" s="17"/>
    </row>
    <row r="307" spans="5:30" ht="28.5" customHeight="1">
      <c r="E307" s="62"/>
      <c r="F307" s="18"/>
      <c r="H307" s="185"/>
      <c r="J307" s="17"/>
      <c r="K307" s="62"/>
      <c r="L307" s="62"/>
      <c r="M307" s="62"/>
      <c r="N307" s="62"/>
      <c r="P307" s="629"/>
      <c r="R307" s="18"/>
      <c r="T307" s="18"/>
      <c r="U307" s="18"/>
      <c r="V307" s="18"/>
      <c r="W307" s="18"/>
      <c r="AA307" s="17"/>
      <c r="AD307" s="17"/>
    </row>
    <row r="308" spans="5:30" ht="28.5" customHeight="1">
      <c r="E308" s="62"/>
      <c r="F308" s="18"/>
      <c r="H308" s="185"/>
      <c r="J308" s="17"/>
      <c r="K308" s="62"/>
      <c r="L308" s="62"/>
      <c r="M308" s="62"/>
      <c r="N308" s="62"/>
      <c r="P308" s="629"/>
      <c r="R308" s="18"/>
      <c r="T308" s="18"/>
      <c r="U308" s="18"/>
      <c r="V308" s="18"/>
      <c r="W308" s="18"/>
      <c r="AA308" s="17"/>
      <c r="AD308" s="17"/>
    </row>
    <row r="309" spans="5:30" ht="28.5" customHeight="1">
      <c r="E309" s="62"/>
      <c r="F309" s="18"/>
      <c r="H309" s="185"/>
      <c r="J309" s="17"/>
      <c r="K309" s="62"/>
      <c r="L309" s="62"/>
      <c r="M309" s="62"/>
      <c r="N309" s="62"/>
      <c r="P309" s="629"/>
      <c r="R309" s="18"/>
      <c r="T309" s="18"/>
      <c r="U309" s="18"/>
      <c r="V309" s="18"/>
      <c r="W309" s="18"/>
      <c r="AA309" s="17"/>
      <c r="AD309" s="17"/>
    </row>
    <row r="310" spans="5:30" ht="28.5" customHeight="1">
      <c r="E310" s="62"/>
      <c r="F310" s="18"/>
      <c r="H310" s="185"/>
      <c r="J310" s="17"/>
      <c r="K310" s="62"/>
      <c r="L310" s="62"/>
      <c r="M310" s="62"/>
      <c r="N310" s="62"/>
      <c r="P310" s="629"/>
      <c r="R310" s="18"/>
      <c r="T310" s="18"/>
      <c r="U310" s="18"/>
      <c r="V310" s="18"/>
      <c r="W310" s="18"/>
      <c r="AA310" s="17"/>
      <c r="AD310" s="17"/>
    </row>
    <row r="311" spans="5:30" ht="28.5" customHeight="1">
      <c r="E311" s="62"/>
      <c r="F311" s="18"/>
      <c r="H311" s="185"/>
      <c r="J311" s="17"/>
      <c r="K311" s="62"/>
      <c r="L311" s="62"/>
      <c r="M311" s="62"/>
      <c r="N311" s="62"/>
      <c r="P311" s="629"/>
      <c r="R311" s="18"/>
      <c r="T311" s="18"/>
      <c r="U311" s="18"/>
      <c r="V311" s="18"/>
      <c r="W311" s="18"/>
      <c r="AA311" s="17"/>
      <c r="AD311" s="17"/>
    </row>
    <row r="312" spans="5:30" ht="28.5" customHeight="1">
      <c r="E312" s="62"/>
      <c r="F312" s="18"/>
      <c r="H312" s="185"/>
      <c r="J312" s="17"/>
      <c r="K312" s="62"/>
      <c r="L312" s="62"/>
      <c r="M312" s="62"/>
      <c r="N312" s="62"/>
      <c r="P312" s="629"/>
      <c r="R312" s="18"/>
      <c r="T312" s="18"/>
      <c r="U312" s="18"/>
      <c r="V312" s="18"/>
      <c r="W312" s="18"/>
      <c r="AA312" s="17"/>
      <c r="AD312" s="17"/>
    </row>
    <row r="313" spans="5:30" ht="28.5" customHeight="1">
      <c r="E313" s="62"/>
      <c r="F313" s="18"/>
      <c r="H313" s="185"/>
      <c r="J313" s="17"/>
      <c r="K313" s="62"/>
      <c r="L313" s="62"/>
      <c r="M313" s="62"/>
      <c r="N313" s="62"/>
      <c r="P313" s="629"/>
      <c r="R313" s="18"/>
      <c r="T313" s="18"/>
      <c r="U313" s="18"/>
      <c r="V313" s="18"/>
      <c r="W313" s="18"/>
      <c r="AA313" s="17"/>
      <c r="AD313" s="17"/>
    </row>
    <row r="314" spans="5:30" ht="28.5" customHeight="1">
      <c r="E314" s="62"/>
      <c r="F314" s="18"/>
      <c r="H314" s="185"/>
      <c r="J314" s="17"/>
      <c r="K314" s="62"/>
      <c r="L314" s="62"/>
      <c r="M314" s="62"/>
      <c r="N314" s="62"/>
      <c r="P314" s="629"/>
      <c r="R314" s="18"/>
      <c r="T314" s="18"/>
      <c r="U314" s="18"/>
      <c r="V314" s="18"/>
      <c r="W314" s="18"/>
      <c r="AA314" s="17"/>
      <c r="AD314" s="17"/>
    </row>
    <row r="315" spans="5:30" ht="28.5" customHeight="1">
      <c r="E315" s="62"/>
      <c r="F315" s="18"/>
      <c r="H315" s="185"/>
      <c r="J315" s="17"/>
      <c r="K315" s="62"/>
      <c r="L315" s="62"/>
      <c r="M315" s="62"/>
      <c r="N315" s="62"/>
      <c r="P315" s="629"/>
      <c r="R315" s="18"/>
      <c r="T315" s="18"/>
      <c r="U315" s="18"/>
      <c r="V315" s="18"/>
      <c r="W315" s="18"/>
      <c r="AA315" s="17"/>
      <c r="AD315" s="17"/>
    </row>
    <row r="316" spans="5:30" ht="28.5" customHeight="1">
      <c r="E316" s="62"/>
      <c r="F316" s="18"/>
      <c r="H316" s="185"/>
      <c r="J316" s="17"/>
      <c r="K316" s="62"/>
      <c r="L316" s="62"/>
      <c r="M316" s="62"/>
      <c r="N316" s="62"/>
      <c r="P316" s="629"/>
      <c r="R316" s="18"/>
      <c r="T316" s="18"/>
      <c r="U316" s="18"/>
      <c r="V316" s="18"/>
      <c r="W316" s="18"/>
      <c r="AA316" s="17"/>
      <c r="AD316" s="17"/>
    </row>
    <row r="317" spans="5:30" ht="28.5" customHeight="1">
      <c r="E317" s="62"/>
      <c r="F317" s="18"/>
      <c r="H317" s="185"/>
      <c r="J317" s="17"/>
      <c r="K317" s="62"/>
      <c r="L317" s="62"/>
      <c r="M317" s="62"/>
      <c r="N317" s="62"/>
      <c r="P317" s="629"/>
      <c r="R317" s="18"/>
      <c r="T317" s="18"/>
      <c r="U317" s="18"/>
      <c r="V317" s="18"/>
      <c r="W317" s="18"/>
      <c r="AA317" s="17"/>
      <c r="AD317" s="17"/>
    </row>
    <row r="318" spans="5:30" ht="28.5" customHeight="1">
      <c r="E318" s="62"/>
      <c r="F318" s="18"/>
      <c r="H318" s="185"/>
      <c r="J318" s="17"/>
      <c r="K318" s="62"/>
      <c r="L318" s="62"/>
      <c r="M318" s="62"/>
      <c r="N318" s="62"/>
      <c r="P318" s="629"/>
      <c r="R318" s="18"/>
      <c r="T318" s="18"/>
      <c r="U318" s="18"/>
      <c r="V318" s="18"/>
      <c r="W318" s="18"/>
      <c r="AA318" s="17"/>
      <c r="AD318" s="17"/>
    </row>
    <row r="319" spans="5:30" ht="28.5" customHeight="1">
      <c r="E319" s="62"/>
      <c r="F319" s="18"/>
      <c r="H319" s="185"/>
      <c r="J319" s="17"/>
      <c r="K319" s="62"/>
      <c r="L319" s="62"/>
      <c r="M319" s="62"/>
      <c r="N319" s="62"/>
      <c r="P319" s="629"/>
      <c r="R319" s="18"/>
      <c r="T319" s="18"/>
      <c r="U319" s="18"/>
      <c r="V319" s="18"/>
      <c r="W319" s="18"/>
      <c r="AA319" s="17"/>
      <c r="AD319" s="17"/>
    </row>
    <row r="320" spans="5:30" ht="28.5" customHeight="1">
      <c r="E320" s="62"/>
      <c r="F320" s="18"/>
      <c r="H320" s="185"/>
      <c r="J320" s="17"/>
      <c r="K320" s="62"/>
      <c r="L320" s="62"/>
      <c r="M320" s="62"/>
      <c r="N320" s="62"/>
      <c r="P320" s="629"/>
      <c r="R320" s="18"/>
      <c r="T320" s="18"/>
      <c r="U320" s="18"/>
      <c r="V320" s="18"/>
      <c r="W320" s="18"/>
      <c r="AA320" s="17"/>
      <c r="AD320" s="17"/>
    </row>
    <row r="321" spans="5:30" ht="28.5" customHeight="1">
      <c r="E321" s="62"/>
      <c r="F321" s="18"/>
      <c r="H321" s="185"/>
      <c r="J321" s="17"/>
      <c r="K321" s="62"/>
      <c r="L321" s="62"/>
      <c r="M321" s="62"/>
      <c r="N321" s="62"/>
      <c r="P321" s="629"/>
      <c r="R321" s="18"/>
      <c r="T321" s="18"/>
      <c r="U321" s="18"/>
      <c r="V321" s="18"/>
      <c r="W321" s="18"/>
      <c r="AA321" s="17"/>
      <c r="AD321" s="17"/>
    </row>
    <row r="322" spans="5:30" ht="28.5" customHeight="1">
      <c r="E322" s="62"/>
      <c r="F322" s="18"/>
      <c r="H322" s="185"/>
      <c r="J322" s="17"/>
      <c r="K322" s="62"/>
      <c r="L322" s="62"/>
      <c r="M322" s="62"/>
      <c r="N322" s="62"/>
      <c r="P322" s="629"/>
      <c r="R322" s="18"/>
      <c r="T322" s="18"/>
      <c r="U322" s="18"/>
      <c r="V322" s="18"/>
      <c r="W322" s="18"/>
      <c r="AA322" s="17"/>
      <c r="AD322" s="17"/>
    </row>
    <row r="323" spans="5:30" ht="28.5" customHeight="1">
      <c r="E323" s="62"/>
      <c r="F323" s="18"/>
      <c r="H323" s="185"/>
      <c r="J323" s="17"/>
      <c r="K323" s="62"/>
      <c r="L323" s="62"/>
      <c r="M323" s="62"/>
      <c r="N323" s="62"/>
      <c r="P323" s="629"/>
      <c r="R323" s="18"/>
      <c r="T323" s="18"/>
      <c r="U323" s="18"/>
      <c r="V323" s="18"/>
      <c r="W323" s="18"/>
      <c r="AA323" s="17"/>
      <c r="AD323" s="17"/>
    </row>
    <row r="324" spans="5:30" ht="28.5" customHeight="1">
      <c r="E324" s="62"/>
      <c r="F324" s="18"/>
      <c r="H324" s="185"/>
      <c r="J324" s="17"/>
      <c r="K324" s="62"/>
      <c r="L324" s="62"/>
      <c r="M324" s="62"/>
      <c r="N324" s="62"/>
      <c r="P324" s="629"/>
      <c r="R324" s="18"/>
      <c r="T324" s="18"/>
      <c r="U324" s="18"/>
      <c r="V324" s="18"/>
      <c r="W324" s="18"/>
      <c r="AA324" s="17"/>
      <c r="AD324" s="17"/>
    </row>
    <row r="325" spans="5:30" ht="28.5" customHeight="1">
      <c r="E325" s="62"/>
      <c r="F325" s="18"/>
      <c r="H325" s="185"/>
      <c r="J325" s="17"/>
      <c r="K325" s="62"/>
      <c r="L325" s="62"/>
      <c r="M325" s="62"/>
      <c r="N325" s="62"/>
      <c r="P325" s="629"/>
      <c r="R325" s="18"/>
      <c r="T325" s="18"/>
      <c r="U325" s="18"/>
      <c r="V325" s="18"/>
      <c r="W325" s="18"/>
      <c r="AA325" s="17"/>
      <c r="AD325" s="17"/>
    </row>
    <row r="326" spans="5:30" ht="28.5" customHeight="1">
      <c r="E326" s="62"/>
      <c r="F326" s="18"/>
      <c r="H326" s="185"/>
      <c r="J326" s="17"/>
      <c r="K326" s="62"/>
      <c r="L326" s="62"/>
      <c r="M326" s="62"/>
      <c r="N326" s="62"/>
      <c r="P326" s="629"/>
      <c r="R326" s="18"/>
      <c r="T326" s="18"/>
      <c r="U326" s="18"/>
      <c r="V326" s="18"/>
      <c r="W326" s="18"/>
      <c r="AA326" s="17"/>
      <c r="AD326" s="17"/>
    </row>
    <row r="327" spans="5:30" ht="28.5" customHeight="1">
      <c r="E327" s="62"/>
      <c r="F327" s="18"/>
      <c r="H327" s="185"/>
      <c r="J327" s="17"/>
      <c r="K327" s="62"/>
      <c r="L327" s="62"/>
      <c r="M327" s="62"/>
      <c r="N327" s="62"/>
      <c r="P327" s="629"/>
      <c r="R327" s="18"/>
      <c r="T327" s="18"/>
      <c r="U327" s="18"/>
      <c r="V327" s="18"/>
      <c r="W327" s="18"/>
      <c r="AA327" s="17"/>
      <c r="AD327" s="17"/>
    </row>
    <row r="328" spans="5:30" ht="28.5" customHeight="1">
      <c r="E328" s="62"/>
      <c r="F328" s="18"/>
      <c r="H328" s="185"/>
      <c r="J328" s="17"/>
      <c r="K328" s="62"/>
      <c r="L328" s="62"/>
      <c r="M328" s="62"/>
      <c r="N328" s="62"/>
      <c r="P328" s="629"/>
      <c r="R328" s="18"/>
      <c r="T328" s="18"/>
      <c r="U328" s="18"/>
      <c r="V328" s="18"/>
      <c r="W328" s="18"/>
      <c r="AA328" s="17"/>
      <c r="AD328" s="17"/>
    </row>
    <row r="329" spans="5:30" ht="28.5" customHeight="1">
      <c r="E329" s="62"/>
      <c r="F329" s="18"/>
      <c r="H329" s="185"/>
      <c r="J329" s="17"/>
      <c r="K329" s="62"/>
      <c r="L329" s="62"/>
      <c r="M329" s="62"/>
      <c r="N329" s="62"/>
      <c r="P329" s="629"/>
      <c r="R329" s="18"/>
      <c r="T329" s="18"/>
      <c r="U329" s="18"/>
      <c r="V329" s="18"/>
      <c r="W329" s="18"/>
      <c r="AA329" s="17"/>
      <c r="AD329" s="17"/>
    </row>
    <row r="330" spans="5:30" ht="28.5" customHeight="1">
      <c r="E330" s="62"/>
      <c r="F330" s="18"/>
      <c r="H330" s="185"/>
      <c r="J330" s="17"/>
      <c r="K330" s="62"/>
      <c r="L330" s="62"/>
      <c r="M330" s="62"/>
      <c r="N330" s="62"/>
      <c r="P330" s="629"/>
      <c r="R330" s="18"/>
      <c r="T330" s="18"/>
      <c r="U330" s="18"/>
      <c r="V330" s="18"/>
      <c r="W330" s="18"/>
      <c r="AA330" s="17"/>
      <c r="AD330" s="17"/>
    </row>
    <row r="331" spans="5:30" ht="28.5" customHeight="1">
      <c r="E331" s="62"/>
      <c r="F331" s="18"/>
      <c r="H331" s="185"/>
      <c r="J331" s="17"/>
      <c r="K331" s="62"/>
      <c r="L331" s="62"/>
      <c r="M331" s="62"/>
      <c r="N331" s="62"/>
      <c r="P331" s="629"/>
      <c r="R331" s="18"/>
      <c r="T331" s="18"/>
      <c r="U331" s="18"/>
      <c r="V331" s="18"/>
      <c r="W331" s="18"/>
      <c r="AA331" s="17"/>
      <c r="AD331" s="17"/>
    </row>
    <row r="332" spans="5:30" ht="28.5" customHeight="1">
      <c r="E332" s="62"/>
      <c r="F332" s="18"/>
      <c r="H332" s="185"/>
      <c r="J332" s="17"/>
      <c r="K332" s="62"/>
      <c r="L332" s="62"/>
      <c r="M332" s="62"/>
      <c r="N332" s="62"/>
      <c r="P332" s="629"/>
      <c r="R332" s="18"/>
      <c r="T332" s="18"/>
      <c r="U332" s="18"/>
      <c r="V332" s="18"/>
      <c r="W332" s="18"/>
      <c r="AA332" s="17"/>
      <c r="AD332" s="17"/>
    </row>
    <row r="333" spans="5:30" ht="28.5" customHeight="1">
      <c r="E333" s="62"/>
      <c r="F333" s="18"/>
      <c r="H333" s="185"/>
      <c r="J333" s="17"/>
      <c r="K333" s="62"/>
      <c r="L333" s="62"/>
      <c r="M333" s="62"/>
      <c r="N333" s="62"/>
      <c r="P333" s="629"/>
      <c r="R333" s="18"/>
      <c r="T333" s="18"/>
      <c r="U333" s="18"/>
      <c r="V333" s="18"/>
      <c r="W333" s="18"/>
      <c r="AA333" s="17"/>
      <c r="AD333" s="17"/>
    </row>
    <row r="334" spans="5:30" ht="28.5" customHeight="1">
      <c r="E334" s="62"/>
      <c r="F334" s="18"/>
      <c r="H334" s="185"/>
      <c r="J334" s="17"/>
      <c r="K334" s="62"/>
      <c r="L334" s="62"/>
      <c r="M334" s="62"/>
      <c r="N334" s="62"/>
      <c r="P334" s="629"/>
      <c r="R334" s="18"/>
      <c r="T334" s="18"/>
      <c r="U334" s="18"/>
      <c r="V334" s="18"/>
      <c r="W334" s="18"/>
      <c r="AA334" s="17"/>
      <c r="AD334" s="17"/>
    </row>
    <row r="335" spans="5:30" ht="28.5" customHeight="1">
      <c r="E335" s="62"/>
      <c r="F335" s="18"/>
      <c r="H335" s="185"/>
      <c r="J335" s="17"/>
      <c r="K335" s="62"/>
      <c r="L335" s="62"/>
      <c r="M335" s="62"/>
      <c r="N335" s="62"/>
      <c r="P335" s="629"/>
      <c r="R335" s="18"/>
      <c r="T335" s="18"/>
      <c r="U335" s="18"/>
      <c r="V335" s="18"/>
      <c r="W335" s="18"/>
      <c r="AA335" s="17"/>
      <c r="AD335" s="17"/>
    </row>
    <row r="336" spans="5:30" ht="28.5" customHeight="1">
      <c r="E336" s="62"/>
      <c r="F336" s="18"/>
      <c r="H336" s="185"/>
      <c r="J336" s="17"/>
      <c r="K336" s="62"/>
      <c r="L336" s="62"/>
      <c r="M336" s="62"/>
      <c r="N336" s="62"/>
      <c r="P336" s="629"/>
      <c r="R336" s="18"/>
      <c r="T336" s="18"/>
      <c r="U336" s="18"/>
      <c r="V336" s="18"/>
      <c r="W336" s="18"/>
      <c r="AA336" s="17"/>
      <c r="AD336" s="17"/>
    </row>
    <row r="337" spans="5:30" ht="28.5" customHeight="1">
      <c r="E337" s="62"/>
      <c r="F337" s="18"/>
      <c r="H337" s="185"/>
      <c r="J337" s="17"/>
      <c r="K337" s="62"/>
      <c r="L337" s="62"/>
      <c r="M337" s="62"/>
      <c r="N337" s="62"/>
      <c r="P337" s="629"/>
      <c r="R337" s="18"/>
      <c r="T337" s="18"/>
      <c r="U337" s="18"/>
      <c r="V337" s="18"/>
      <c r="W337" s="18"/>
      <c r="AA337" s="17"/>
      <c r="AD337" s="17"/>
    </row>
    <row r="338" spans="5:30" ht="28.5" customHeight="1">
      <c r="E338" s="62"/>
      <c r="F338" s="18"/>
      <c r="H338" s="185"/>
      <c r="J338" s="17"/>
      <c r="K338" s="62"/>
      <c r="L338" s="62"/>
      <c r="M338" s="62"/>
      <c r="N338" s="62"/>
      <c r="P338" s="629"/>
      <c r="R338" s="18"/>
      <c r="T338" s="18"/>
      <c r="U338" s="18"/>
      <c r="V338" s="18"/>
      <c r="W338" s="18"/>
      <c r="AA338" s="17"/>
      <c r="AD338" s="17"/>
    </row>
    <row r="339" spans="5:30" ht="28.5" customHeight="1">
      <c r="E339" s="62"/>
      <c r="F339" s="18"/>
      <c r="H339" s="185"/>
      <c r="J339" s="17"/>
      <c r="K339" s="62"/>
      <c r="L339" s="62"/>
      <c r="M339" s="62"/>
      <c r="N339" s="62"/>
      <c r="P339" s="629"/>
      <c r="R339" s="18"/>
      <c r="T339" s="18"/>
      <c r="U339" s="18"/>
      <c r="V339" s="18"/>
      <c r="W339" s="18"/>
      <c r="AA339" s="17"/>
      <c r="AD339" s="17"/>
    </row>
    <row r="340" spans="5:30" ht="28.5" customHeight="1">
      <c r="E340" s="62"/>
      <c r="F340" s="18"/>
      <c r="H340" s="185"/>
      <c r="J340" s="17"/>
      <c r="K340" s="62"/>
      <c r="L340" s="62"/>
      <c r="M340" s="62"/>
      <c r="N340" s="62"/>
      <c r="P340" s="629"/>
      <c r="R340" s="18"/>
      <c r="T340" s="18"/>
      <c r="U340" s="18"/>
      <c r="V340" s="18"/>
      <c r="W340" s="18"/>
      <c r="AA340" s="17"/>
      <c r="AD340" s="17"/>
    </row>
    <row r="341" spans="5:30" ht="28.5" customHeight="1">
      <c r="E341" s="62"/>
      <c r="F341" s="18"/>
      <c r="H341" s="185"/>
      <c r="J341" s="17"/>
      <c r="K341" s="62"/>
      <c r="L341" s="62"/>
      <c r="M341" s="62"/>
      <c r="N341" s="62"/>
      <c r="P341" s="629"/>
      <c r="R341" s="18"/>
      <c r="T341" s="18"/>
      <c r="U341" s="18"/>
      <c r="V341" s="18"/>
      <c r="W341" s="18"/>
      <c r="AA341" s="17"/>
      <c r="AD341" s="17"/>
    </row>
    <row r="342" spans="5:30" ht="28.5" customHeight="1">
      <c r="E342" s="62"/>
      <c r="F342" s="18"/>
      <c r="H342" s="185"/>
      <c r="J342" s="17"/>
      <c r="K342" s="62"/>
      <c r="L342" s="62"/>
      <c r="M342" s="62"/>
      <c r="N342" s="62"/>
      <c r="P342" s="629"/>
      <c r="R342" s="18"/>
      <c r="T342" s="18"/>
      <c r="U342" s="18"/>
      <c r="V342" s="18"/>
      <c r="W342" s="18"/>
      <c r="AA342" s="17"/>
      <c r="AD342" s="17"/>
    </row>
    <row r="343" spans="5:30" ht="28.5" customHeight="1">
      <c r="E343" s="62"/>
      <c r="F343" s="18"/>
      <c r="H343" s="185"/>
      <c r="J343" s="17"/>
      <c r="K343" s="62"/>
      <c r="L343" s="62"/>
      <c r="M343" s="62"/>
      <c r="N343" s="62"/>
      <c r="P343" s="629"/>
      <c r="R343" s="18"/>
      <c r="T343" s="18"/>
      <c r="U343" s="18"/>
      <c r="V343" s="18"/>
      <c r="W343" s="18"/>
      <c r="AA343" s="17"/>
      <c r="AD343" s="17"/>
    </row>
    <row r="344" spans="5:30" ht="28.5" customHeight="1">
      <c r="E344" s="62"/>
      <c r="F344" s="18"/>
      <c r="H344" s="185"/>
      <c r="J344" s="17"/>
      <c r="K344" s="62"/>
      <c r="L344" s="62"/>
      <c r="M344" s="62"/>
      <c r="N344" s="62"/>
      <c r="P344" s="629"/>
      <c r="R344" s="18"/>
      <c r="T344" s="18"/>
      <c r="U344" s="18"/>
      <c r="V344" s="18"/>
      <c r="W344" s="18"/>
      <c r="AA344" s="17"/>
      <c r="AD344" s="17"/>
    </row>
    <row r="345" spans="5:30" ht="28.5" customHeight="1">
      <c r="E345" s="62"/>
      <c r="F345" s="18"/>
      <c r="H345" s="185"/>
      <c r="J345" s="17"/>
      <c r="K345" s="62"/>
      <c r="L345" s="62"/>
      <c r="M345" s="62"/>
      <c r="N345" s="62"/>
      <c r="P345" s="629"/>
      <c r="R345" s="18"/>
      <c r="T345" s="18"/>
      <c r="U345" s="18"/>
      <c r="V345" s="18"/>
      <c r="W345" s="18"/>
      <c r="AA345" s="17"/>
      <c r="AD345" s="17"/>
    </row>
    <row r="346" spans="5:30" ht="28.5" customHeight="1">
      <c r="E346" s="62"/>
      <c r="F346" s="18"/>
      <c r="H346" s="185"/>
      <c r="J346" s="17"/>
      <c r="K346" s="62"/>
      <c r="L346" s="62"/>
      <c r="M346" s="62"/>
      <c r="N346" s="62"/>
      <c r="P346" s="629"/>
      <c r="R346" s="18"/>
      <c r="T346" s="18"/>
      <c r="U346" s="18"/>
      <c r="V346" s="18"/>
      <c r="W346" s="18"/>
      <c r="AA346" s="17"/>
      <c r="AD346" s="17"/>
    </row>
    <row r="347" spans="5:30" ht="28.5" customHeight="1">
      <c r="E347" s="62"/>
      <c r="F347" s="18"/>
      <c r="H347" s="185"/>
      <c r="J347" s="17"/>
      <c r="K347" s="62"/>
      <c r="L347" s="62"/>
      <c r="M347" s="62"/>
      <c r="N347" s="62"/>
      <c r="P347" s="629"/>
      <c r="R347" s="18"/>
      <c r="T347" s="18"/>
      <c r="U347" s="18"/>
      <c r="V347" s="18"/>
      <c r="W347" s="18"/>
      <c r="AA347" s="17"/>
      <c r="AD347" s="17"/>
    </row>
    <row r="348" spans="5:30" ht="28.5" customHeight="1">
      <c r="E348" s="62"/>
      <c r="F348" s="18"/>
      <c r="H348" s="185"/>
      <c r="J348" s="17"/>
      <c r="K348" s="62"/>
      <c r="L348" s="62"/>
      <c r="M348" s="62"/>
      <c r="N348" s="62"/>
      <c r="P348" s="629"/>
      <c r="R348" s="18"/>
      <c r="T348" s="18"/>
      <c r="U348" s="18"/>
      <c r="V348" s="18"/>
      <c r="W348" s="18"/>
      <c r="AA348" s="17"/>
      <c r="AD348" s="17"/>
    </row>
    <row r="349" spans="5:30" ht="28.5" customHeight="1">
      <c r="E349" s="62"/>
      <c r="F349" s="18"/>
      <c r="H349" s="185"/>
      <c r="J349" s="17"/>
      <c r="K349" s="62"/>
      <c r="L349" s="62"/>
      <c r="M349" s="62"/>
      <c r="N349" s="62"/>
      <c r="P349" s="629"/>
      <c r="R349" s="18"/>
      <c r="T349" s="18"/>
      <c r="U349" s="18"/>
      <c r="V349" s="18"/>
      <c r="W349" s="18"/>
      <c r="AA349" s="17"/>
      <c r="AD349" s="17"/>
    </row>
    <row r="350" spans="5:30" ht="28.5" customHeight="1">
      <c r="E350" s="62"/>
      <c r="F350" s="18"/>
      <c r="H350" s="185"/>
      <c r="J350" s="17"/>
      <c r="K350" s="62"/>
      <c r="L350" s="62"/>
      <c r="M350" s="62"/>
      <c r="N350" s="62"/>
      <c r="P350" s="629"/>
      <c r="R350" s="18"/>
      <c r="T350" s="18"/>
      <c r="U350" s="18"/>
      <c r="V350" s="18"/>
      <c r="W350" s="18"/>
      <c r="AA350" s="17"/>
      <c r="AD350" s="17"/>
    </row>
    <row r="351" spans="5:30" ht="28.5" customHeight="1">
      <c r="E351" s="62"/>
      <c r="F351" s="18"/>
      <c r="H351" s="185"/>
      <c r="J351" s="17"/>
      <c r="K351" s="62"/>
      <c r="L351" s="62"/>
      <c r="M351" s="62"/>
      <c r="N351" s="62"/>
      <c r="P351" s="629"/>
      <c r="R351" s="18"/>
      <c r="T351" s="18"/>
      <c r="U351" s="18"/>
      <c r="V351" s="18"/>
      <c r="W351" s="18"/>
      <c r="AA351" s="17"/>
      <c r="AD351" s="17"/>
    </row>
    <row r="352" spans="5:30" ht="28.5" customHeight="1">
      <c r="E352" s="62"/>
      <c r="F352" s="18"/>
      <c r="H352" s="185"/>
      <c r="J352" s="17"/>
      <c r="K352" s="62"/>
      <c r="L352" s="62"/>
      <c r="M352" s="62"/>
      <c r="N352" s="62"/>
      <c r="P352" s="629"/>
      <c r="R352" s="18"/>
      <c r="T352" s="18"/>
      <c r="U352" s="18"/>
      <c r="V352" s="18"/>
      <c r="W352" s="18"/>
      <c r="AA352" s="17"/>
      <c r="AD352" s="17"/>
    </row>
    <row r="353" spans="5:30" ht="28.5" customHeight="1">
      <c r="E353" s="62"/>
      <c r="F353" s="18"/>
      <c r="H353" s="185"/>
      <c r="J353" s="17"/>
      <c r="K353" s="62"/>
      <c r="L353" s="62"/>
      <c r="M353" s="62"/>
      <c r="N353" s="62"/>
      <c r="P353" s="629"/>
      <c r="R353" s="18"/>
      <c r="T353" s="18"/>
      <c r="U353" s="18"/>
      <c r="V353" s="18"/>
      <c r="W353" s="18"/>
      <c r="AA353" s="17"/>
      <c r="AD353" s="17"/>
    </row>
    <row r="354" spans="5:30" ht="28.5" customHeight="1">
      <c r="E354" s="62"/>
      <c r="F354" s="18"/>
      <c r="H354" s="185"/>
      <c r="J354" s="17"/>
      <c r="K354" s="62"/>
      <c r="L354" s="62"/>
      <c r="M354" s="62"/>
      <c r="N354" s="62"/>
      <c r="P354" s="629"/>
      <c r="R354" s="18"/>
      <c r="T354" s="18"/>
      <c r="U354" s="18"/>
      <c r="V354" s="18"/>
      <c r="W354" s="18"/>
      <c r="AA354" s="17"/>
      <c r="AD354" s="17"/>
    </row>
    <row r="355" spans="5:30" ht="28.5" customHeight="1">
      <c r="E355" s="62"/>
      <c r="F355" s="18"/>
      <c r="H355" s="185"/>
      <c r="J355" s="17"/>
      <c r="K355" s="62"/>
      <c r="L355" s="62"/>
      <c r="M355" s="62"/>
      <c r="N355" s="62"/>
      <c r="P355" s="629"/>
      <c r="R355" s="18"/>
      <c r="T355" s="18"/>
      <c r="U355" s="18"/>
      <c r="V355" s="18"/>
      <c r="W355" s="18"/>
      <c r="AA355" s="17"/>
      <c r="AD355" s="17"/>
    </row>
    <row r="356" spans="5:30" ht="28.5" customHeight="1">
      <c r="E356" s="62"/>
      <c r="F356" s="18"/>
      <c r="H356" s="185"/>
      <c r="J356" s="17"/>
      <c r="K356" s="62"/>
      <c r="L356" s="62"/>
      <c r="M356" s="62"/>
      <c r="N356" s="62"/>
      <c r="P356" s="629"/>
      <c r="R356" s="18"/>
      <c r="T356" s="18"/>
      <c r="U356" s="18"/>
      <c r="V356" s="18"/>
      <c r="W356" s="18"/>
      <c r="AA356" s="17"/>
      <c r="AD356" s="17"/>
    </row>
    <row r="357" spans="5:30" ht="28.5" customHeight="1">
      <c r="E357" s="62"/>
      <c r="F357" s="18"/>
      <c r="H357" s="185"/>
      <c r="J357" s="17"/>
      <c r="K357" s="62"/>
      <c r="L357" s="62"/>
      <c r="M357" s="62"/>
      <c r="N357" s="62"/>
      <c r="P357" s="629"/>
      <c r="R357" s="18"/>
      <c r="T357" s="18"/>
      <c r="U357" s="18"/>
      <c r="V357" s="18"/>
      <c r="W357" s="18"/>
      <c r="AA357" s="17"/>
      <c r="AD357" s="17"/>
    </row>
    <row r="358" spans="5:30" ht="28.5" customHeight="1">
      <c r="E358" s="62"/>
      <c r="F358" s="18"/>
      <c r="H358" s="185"/>
      <c r="J358" s="17"/>
      <c r="K358" s="62"/>
      <c r="L358" s="62"/>
      <c r="M358" s="62"/>
      <c r="N358" s="62"/>
      <c r="P358" s="629"/>
      <c r="R358" s="18"/>
      <c r="T358" s="18"/>
      <c r="U358" s="18"/>
      <c r="V358" s="18"/>
      <c r="W358" s="18"/>
      <c r="AA358" s="17"/>
      <c r="AD358" s="17"/>
    </row>
    <row r="359" spans="5:30" ht="28.5" customHeight="1">
      <c r="E359" s="62"/>
      <c r="F359" s="18"/>
      <c r="H359" s="185"/>
      <c r="J359" s="17"/>
      <c r="K359" s="62"/>
      <c r="L359" s="62"/>
      <c r="M359" s="62"/>
      <c r="N359" s="62"/>
      <c r="P359" s="629"/>
      <c r="R359" s="18"/>
      <c r="T359" s="18"/>
      <c r="U359" s="18"/>
      <c r="V359" s="18"/>
      <c r="W359" s="18"/>
      <c r="AA359" s="17"/>
      <c r="AD359" s="17"/>
    </row>
    <row r="360" spans="5:30" ht="28.5" customHeight="1">
      <c r="E360" s="62"/>
      <c r="F360" s="18"/>
      <c r="H360" s="185"/>
      <c r="J360" s="17"/>
      <c r="K360" s="62"/>
      <c r="L360" s="62"/>
      <c r="M360" s="62"/>
      <c r="N360" s="62"/>
      <c r="P360" s="629"/>
      <c r="R360" s="18"/>
      <c r="T360" s="18"/>
      <c r="U360" s="18"/>
      <c r="V360" s="18"/>
      <c r="W360" s="18"/>
      <c r="AA360" s="17"/>
      <c r="AD360" s="17"/>
    </row>
    <row r="361" spans="5:30" ht="28.5" customHeight="1">
      <c r="E361" s="62"/>
      <c r="F361" s="18"/>
      <c r="H361" s="185"/>
      <c r="J361" s="17"/>
      <c r="K361" s="62"/>
      <c r="L361" s="62"/>
      <c r="M361" s="62"/>
      <c r="N361" s="62"/>
      <c r="P361" s="629"/>
      <c r="R361" s="18"/>
      <c r="T361" s="18"/>
      <c r="U361" s="18"/>
      <c r="V361" s="18"/>
      <c r="W361" s="18"/>
      <c r="AA361" s="17"/>
      <c r="AD361" s="17"/>
    </row>
    <row r="362" spans="5:30" ht="28.5" customHeight="1">
      <c r="E362" s="62"/>
      <c r="F362" s="18"/>
      <c r="H362" s="185"/>
      <c r="J362" s="17"/>
      <c r="K362" s="62"/>
      <c r="L362" s="62"/>
      <c r="M362" s="62"/>
      <c r="N362" s="62"/>
      <c r="P362" s="629"/>
      <c r="R362" s="18"/>
      <c r="T362" s="18"/>
      <c r="U362" s="18"/>
      <c r="V362" s="18"/>
      <c r="W362" s="18"/>
      <c r="AA362" s="17"/>
      <c r="AD362" s="17"/>
    </row>
    <row r="363" spans="5:30" ht="28.5" customHeight="1">
      <c r="E363" s="62"/>
      <c r="F363" s="18"/>
      <c r="H363" s="185"/>
      <c r="J363" s="17"/>
      <c r="K363" s="62"/>
      <c r="L363" s="62"/>
      <c r="M363" s="62"/>
      <c r="N363" s="62"/>
      <c r="P363" s="629"/>
      <c r="R363" s="18"/>
      <c r="T363" s="18"/>
      <c r="U363" s="18"/>
      <c r="V363" s="18"/>
      <c r="W363" s="18"/>
      <c r="AA363" s="17"/>
      <c r="AD363" s="17"/>
    </row>
    <row r="364" spans="5:30" ht="28.5" customHeight="1">
      <c r="E364" s="62"/>
      <c r="F364" s="18"/>
      <c r="H364" s="185"/>
      <c r="J364" s="17"/>
      <c r="K364" s="62"/>
      <c r="L364" s="62"/>
      <c r="M364" s="62"/>
      <c r="N364" s="62"/>
      <c r="P364" s="629"/>
      <c r="R364" s="18"/>
      <c r="T364" s="18"/>
      <c r="U364" s="18"/>
      <c r="V364" s="18"/>
      <c r="W364" s="18"/>
      <c r="AA364" s="17"/>
      <c r="AD364" s="17"/>
    </row>
    <row r="365" spans="5:30" ht="28.5" customHeight="1">
      <c r="E365" s="62"/>
      <c r="F365" s="18"/>
      <c r="H365" s="185"/>
      <c r="J365" s="17"/>
      <c r="K365" s="62"/>
      <c r="L365" s="62"/>
      <c r="M365" s="62"/>
      <c r="N365" s="62"/>
      <c r="P365" s="629"/>
      <c r="R365" s="18"/>
      <c r="T365" s="18"/>
      <c r="U365" s="18"/>
      <c r="V365" s="18"/>
      <c r="W365" s="18"/>
      <c r="AA365" s="17"/>
      <c r="AD365" s="17"/>
    </row>
    <row r="366" spans="5:30" ht="28.5" customHeight="1">
      <c r="E366" s="62"/>
      <c r="F366" s="18"/>
      <c r="H366" s="185"/>
      <c r="J366" s="17"/>
      <c r="K366" s="62"/>
      <c r="L366" s="62"/>
      <c r="M366" s="62"/>
      <c r="N366" s="62"/>
      <c r="P366" s="629"/>
      <c r="R366" s="18"/>
      <c r="T366" s="18"/>
      <c r="U366" s="18"/>
      <c r="V366" s="18"/>
      <c r="W366" s="18"/>
      <c r="AA366" s="17"/>
      <c r="AD366" s="17"/>
    </row>
    <row r="367" spans="5:30" ht="28.5" customHeight="1">
      <c r="E367" s="62"/>
      <c r="F367" s="18"/>
      <c r="H367" s="185"/>
      <c r="J367" s="17"/>
      <c r="K367" s="62"/>
      <c r="L367" s="62"/>
      <c r="M367" s="62"/>
      <c r="N367" s="62"/>
      <c r="P367" s="629"/>
      <c r="R367" s="18"/>
      <c r="T367" s="18"/>
      <c r="U367" s="18"/>
      <c r="V367" s="18"/>
      <c r="W367" s="18"/>
      <c r="AA367" s="17"/>
      <c r="AD367" s="17"/>
    </row>
    <row r="368" spans="5:30" ht="28.5" customHeight="1">
      <c r="E368" s="62"/>
      <c r="F368" s="18"/>
      <c r="H368" s="185"/>
      <c r="J368" s="17"/>
      <c r="K368" s="62"/>
      <c r="L368" s="62"/>
      <c r="M368" s="62"/>
      <c r="N368" s="62"/>
      <c r="P368" s="629"/>
      <c r="R368" s="18"/>
      <c r="T368" s="18"/>
      <c r="U368" s="18"/>
      <c r="V368" s="18"/>
      <c r="W368" s="18"/>
      <c r="AA368" s="17"/>
      <c r="AD368" s="17"/>
    </row>
    <row r="369" spans="5:30" ht="28.5" customHeight="1">
      <c r="E369" s="62"/>
      <c r="F369" s="18"/>
      <c r="H369" s="185"/>
      <c r="J369" s="17"/>
      <c r="K369" s="62"/>
      <c r="L369" s="62"/>
      <c r="M369" s="62"/>
      <c r="N369" s="62"/>
      <c r="P369" s="629"/>
      <c r="R369" s="18"/>
      <c r="T369" s="18"/>
      <c r="U369" s="18"/>
      <c r="V369" s="18"/>
      <c r="W369" s="18"/>
      <c r="AA369" s="17"/>
      <c r="AD369" s="17"/>
    </row>
    <row r="370" spans="5:30" ht="28.5" customHeight="1">
      <c r="E370" s="62"/>
      <c r="F370" s="18"/>
      <c r="H370" s="185"/>
      <c r="J370" s="17"/>
      <c r="K370" s="62"/>
      <c r="L370" s="62"/>
      <c r="M370" s="62"/>
      <c r="N370" s="62"/>
      <c r="P370" s="629"/>
      <c r="R370" s="18"/>
      <c r="T370" s="18"/>
      <c r="U370" s="18"/>
      <c r="V370" s="18"/>
      <c r="W370" s="18"/>
      <c r="AA370" s="17"/>
      <c r="AD370" s="17"/>
    </row>
    <row r="371" spans="5:30" ht="28.5" customHeight="1">
      <c r="E371" s="62"/>
      <c r="F371" s="18"/>
      <c r="H371" s="185"/>
      <c r="J371" s="17"/>
      <c r="K371" s="62"/>
      <c r="L371" s="62"/>
      <c r="M371" s="62"/>
      <c r="N371" s="62"/>
      <c r="P371" s="629"/>
      <c r="R371" s="18"/>
      <c r="T371" s="18"/>
      <c r="U371" s="18"/>
      <c r="V371" s="18"/>
      <c r="W371" s="18"/>
      <c r="AA371" s="17"/>
      <c r="AD371" s="17"/>
    </row>
    <row r="372" spans="5:30" ht="28.5" customHeight="1">
      <c r="E372" s="62"/>
      <c r="F372" s="18"/>
      <c r="H372" s="185"/>
      <c r="J372" s="17"/>
      <c r="K372" s="62"/>
      <c r="L372" s="62"/>
      <c r="M372" s="62"/>
      <c r="N372" s="62"/>
      <c r="P372" s="629"/>
      <c r="R372" s="18"/>
      <c r="T372" s="18"/>
      <c r="U372" s="18"/>
      <c r="V372" s="18"/>
      <c r="W372" s="18"/>
      <c r="AA372" s="17"/>
      <c r="AD372" s="17"/>
    </row>
    <row r="373" spans="5:30" ht="28.5" customHeight="1">
      <c r="E373" s="62"/>
      <c r="F373" s="18"/>
      <c r="H373" s="185"/>
      <c r="J373" s="17"/>
      <c r="K373" s="62"/>
      <c r="L373" s="62"/>
      <c r="M373" s="62"/>
      <c r="N373" s="62"/>
      <c r="P373" s="629"/>
      <c r="R373" s="18"/>
      <c r="T373" s="18"/>
      <c r="U373" s="18"/>
      <c r="V373" s="18"/>
      <c r="W373" s="18"/>
      <c r="AA373" s="17"/>
      <c r="AD373" s="17"/>
    </row>
    <row r="374" spans="5:30" ht="28.5" customHeight="1">
      <c r="E374" s="62"/>
      <c r="F374" s="18"/>
      <c r="H374" s="185"/>
      <c r="J374" s="17"/>
      <c r="K374" s="62"/>
      <c r="L374" s="62"/>
      <c r="M374" s="62"/>
      <c r="N374" s="62"/>
      <c r="P374" s="629"/>
      <c r="R374" s="18"/>
      <c r="T374" s="18"/>
      <c r="U374" s="18"/>
      <c r="V374" s="18"/>
      <c r="W374" s="18"/>
      <c r="AA374" s="17"/>
      <c r="AD374" s="17"/>
    </row>
    <row r="375" spans="5:30" ht="28.5" customHeight="1">
      <c r="E375" s="62"/>
      <c r="F375" s="18"/>
      <c r="H375" s="185"/>
      <c r="J375" s="17"/>
      <c r="K375" s="62"/>
      <c r="L375" s="62"/>
      <c r="M375" s="62"/>
      <c r="N375" s="62"/>
      <c r="P375" s="629"/>
      <c r="R375" s="18"/>
      <c r="T375" s="18"/>
      <c r="U375" s="18"/>
      <c r="V375" s="18"/>
      <c r="W375" s="18"/>
      <c r="AA375" s="17"/>
      <c r="AD375" s="17"/>
    </row>
    <row r="376" spans="5:30" ht="28.5" customHeight="1">
      <c r="E376" s="62"/>
      <c r="F376" s="18"/>
      <c r="H376" s="185"/>
      <c r="J376" s="17"/>
      <c r="K376" s="62"/>
      <c r="L376" s="62"/>
      <c r="M376" s="62"/>
      <c r="N376" s="62"/>
      <c r="P376" s="629"/>
      <c r="R376" s="18"/>
      <c r="T376" s="18"/>
      <c r="U376" s="18"/>
      <c r="V376" s="18"/>
      <c r="W376" s="18"/>
      <c r="AA376" s="17"/>
      <c r="AD376" s="17"/>
    </row>
    <row r="377" spans="5:30" ht="28.5" customHeight="1">
      <c r="E377" s="62"/>
      <c r="F377" s="18"/>
      <c r="H377" s="185"/>
      <c r="J377" s="17"/>
      <c r="K377" s="62"/>
      <c r="L377" s="62"/>
      <c r="M377" s="62"/>
      <c r="N377" s="62"/>
      <c r="P377" s="629"/>
      <c r="R377" s="18"/>
      <c r="T377" s="18"/>
      <c r="U377" s="18"/>
      <c r="V377" s="18"/>
      <c r="W377" s="18"/>
      <c r="AA377" s="17"/>
      <c r="AD377" s="17"/>
    </row>
    <row r="378" spans="5:30" ht="28.5" customHeight="1">
      <c r="E378" s="62"/>
      <c r="F378" s="18"/>
      <c r="H378" s="185"/>
      <c r="J378" s="17"/>
      <c r="K378" s="62"/>
      <c r="L378" s="62"/>
      <c r="M378" s="62"/>
      <c r="N378" s="62"/>
      <c r="P378" s="629"/>
      <c r="R378" s="18"/>
      <c r="T378" s="18"/>
      <c r="U378" s="18"/>
      <c r="V378" s="18"/>
      <c r="W378" s="18"/>
      <c r="AA378" s="17"/>
      <c r="AD378" s="17"/>
    </row>
    <row r="379" spans="5:30" ht="28.5" customHeight="1">
      <c r="E379" s="62"/>
      <c r="F379" s="18"/>
      <c r="H379" s="185"/>
      <c r="J379" s="17"/>
      <c r="K379" s="62"/>
      <c r="L379" s="62"/>
      <c r="M379" s="62"/>
      <c r="N379" s="62"/>
      <c r="P379" s="629"/>
      <c r="R379" s="18"/>
      <c r="T379" s="18"/>
      <c r="U379" s="18"/>
      <c r="V379" s="18"/>
      <c r="W379" s="18"/>
      <c r="AA379" s="17"/>
      <c r="AD379" s="17"/>
    </row>
    <row r="380" spans="5:30" ht="28.5" customHeight="1">
      <c r="E380" s="62"/>
      <c r="F380" s="18"/>
      <c r="H380" s="185"/>
      <c r="J380" s="17"/>
      <c r="K380" s="62"/>
      <c r="L380" s="62"/>
      <c r="M380" s="62"/>
      <c r="N380" s="62"/>
      <c r="P380" s="629"/>
      <c r="R380" s="18"/>
      <c r="T380" s="18"/>
      <c r="U380" s="18"/>
      <c r="V380" s="18"/>
      <c r="W380" s="18"/>
      <c r="AA380" s="17"/>
      <c r="AD380" s="17"/>
    </row>
    <row r="381" spans="5:30" ht="28.5" customHeight="1">
      <c r="E381" s="62"/>
      <c r="F381" s="18"/>
      <c r="H381" s="185"/>
      <c r="J381" s="17"/>
      <c r="K381" s="62"/>
      <c r="L381" s="62"/>
      <c r="M381" s="62"/>
      <c r="N381" s="62"/>
      <c r="P381" s="629"/>
      <c r="R381" s="18"/>
      <c r="T381" s="18"/>
      <c r="U381" s="18"/>
      <c r="V381" s="18"/>
      <c r="W381" s="18"/>
      <c r="AA381" s="17"/>
      <c r="AD381" s="17"/>
    </row>
    <row r="382" spans="5:30" ht="28.5" customHeight="1">
      <c r="E382" s="62"/>
      <c r="F382" s="18"/>
      <c r="H382" s="185"/>
      <c r="J382" s="17"/>
      <c r="K382" s="62"/>
      <c r="L382" s="62"/>
      <c r="M382" s="62"/>
      <c r="N382" s="62"/>
      <c r="P382" s="629"/>
      <c r="R382" s="18"/>
      <c r="T382" s="18"/>
      <c r="U382" s="18"/>
      <c r="V382" s="18"/>
      <c r="W382" s="18"/>
      <c r="AA382" s="17"/>
      <c r="AD382" s="17"/>
    </row>
    <row r="383" spans="5:30" ht="28.5" customHeight="1">
      <c r="E383" s="62"/>
      <c r="F383" s="18"/>
      <c r="H383" s="185"/>
      <c r="J383" s="17"/>
      <c r="K383" s="62"/>
      <c r="L383" s="62"/>
      <c r="M383" s="62"/>
      <c r="N383" s="62"/>
      <c r="P383" s="629"/>
      <c r="R383" s="18"/>
      <c r="T383" s="18"/>
      <c r="U383" s="18"/>
      <c r="V383" s="18"/>
      <c r="W383" s="18"/>
      <c r="AA383" s="17"/>
      <c r="AD383" s="17"/>
    </row>
    <row r="384" spans="5:30" ht="28.5" customHeight="1">
      <c r="E384" s="62"/>
      <c r="F384" s="18"/>
      <c r="H384" s="185"/>
      <c r="J384" s="17"/>
      <c r="K384" s="62"/>
      <c r="L384" s="62"/>
      <c r="M384" s="62"/>
      <c r="N384" s="62"/>
      <c r="P384" s="629"/>
      <c r="R384" s="18"/>
      <c r="T384" s="18"/>
      <c r="U384" s="18"/>
      <c r="V384" s="18"/>
      <c r="W384" s="18"/>
      <c r="AA384" s="17"/>
      <c r="AD384" s="17"/>
    </row>
    <row r="385" spans="5:30" ht="28.5" customHeight="1">
      <c r="E385" s="62"/>
      <c r="F385" s="18"/>
      <c r="H385" s="185"/>
      <c r="J385" s="17"/>
      <c r="K385" s="62"/>
      <c r="L385" s="62"/>
      <c r="M385" s="62"/>
      <c r="N385" s="62"/>
      <c r="P385" s="629"/>
      <c r="R385" s="18"/>
      <c r="T385" s="18"/>
      <c r="U385" s="18"/>
      <c r="V385" s="18"/>
      <c r="W385" s="18"/>
      <c r="AA385" s="17"/>
      <c r="AD385" s="17"/>
    </row>
    <row r="386" spans="5:30" ht="28.5" customHeight="1">
      <c r="E386" s="62"/>
      <c r="F386" s="18"/>
      <c r="H386" s="185"/>
      <c r="J386" s="17"/>
      <c r="K386" s="62"/>
      <c r="L386" s="62"/>
      <c r="M386" s="62"/>
      <c r="N386" s="62"/>
      <c r="P386" s="629"/>
      <c r="R386" s="18"/>
      <c r="T386" s="18"/>
      <c r="U386" s="18"/>
      <c r="V386" s="18"/>
      <c r="W386" s="18"/>
      <c r="AA386" s="17"/>
      <c r="AD386" s="17"/>
    </row>
    <row r="387" spans="5:30" ht="28.5" customHeight="1">
      <c r="E387" s="62"/>
      <c r="F387" s="18"/>
      <c r="H387" s="185"/>
      <c r="J387" s="17"/>
      <c r="K387" s="62"/>
      <c r="L387" s="62"/>
      <c r="M387" s="62"/>
      <c r="N387" s="62"/>
      <c r="P387" s="629"/>
      <c r="R387" s="18"/>
      <c r="T387" s="18"/>
      <c r="U387" s="18"/>
      <c r="V387" s="18"/>
      <c r="W387" s="18"/>
      <c r="AA387" s="17"/>
      <c r="AD387" s="17"/>
    </row>
    <row r="388" spans="5:30" ht="28.5" customHeight="1">
      <c r="E388" s="62"/>
      <c r="F388" s="18"/>
      <c r="H388" s="185"/>
      <c r="J388" s="17"/>
      <c r="K388" s="62"/>
      <c r="L388" s="62"/>
      <c r="M388" s="62"/>
      <c r="N388" s="62"/>
      <c r="P388" s="629"/>
      <c r="R388" s="18"/>
      <c r="T388" s="18"/>
      <c r="U388" s="18"/>
      <c r="V388" s="18"/>
      <c r="W388" s="18"/>
      <c r="AA388" s="17"/>
      <c r="AD388" s="17"/>
    </row>
    <row r="389" spans="5:30" ht="28.5" customHeight="1">
      <c r="E389" s="62"/>
      <c r="F389" s="18"/>
      <c r="H389" s="185"/>
      <c r="J389" s="17"/>
      <c r="K389" s="62"/>
      <c r="L389" s="62"/>
      <c r="M389" s="62"/>
      <c r="N389" s="62"/>
      <c r="P389" s="629"/>
      <c r="R389" s="18"/>
      <c r="T389" s="18"/>
      <c r="U389" s="18"/>
      <c r="V389" s="18"/>
      <c r="W389" s="18"/>
      <c r="AA389" s="17"/>
      <c r="AD389" s="17"/>
    </row>
    <row r="390" spans="5:30" ht="28.5" customHeight="1">
      <c r="E390" s="62"/>
      <c r="F390" s="18"/>
      <c r="H390" s="185"/>
      <c r="J390" s="17"/>
      <c r="K390" s="62"/>
      <c r="L390" s="62"/>
      <c r="M390" s="62"/>
      <c r="N390" s="62"/>
      <c r="P390" s="629"/>
      <c r="R390" s="18"/>
      <c r="T390" s="18"/>
      <c r="U390" s="18"/>
      <c r="V390" s="18"/>
      <c r="W390" s="18"/>
      <c r="AA390" s="17"/>
      <c r="AD390" s="17"/>
    </row>
    <row r="391" spans="5:30" ht="28.5" customHeight="1">
      <c r="E391" s="62"/>
      <c r="F391" s="18"/>
      <c r="H391" s="185"/>
      <c r="J391" s="17"/>
      <c r="K391" s="62"/>
      <c r="L391" s="62"/>
      <c r="M391" s="62"/>
      <c r="N391" s="62"/>
      <c r="P391" s="629"/>
      <c r="R391" s="18"/>
      <c r="T391" s="18"/>
      <c r="U391" s="18"/>
      <c r="V391" s="18"/>
      <c r="W391" s="18"/>
      <c r="AA391" s="17"/>
      <c r="AD391" s="17"/>
    </row>
    <row r="392" spans="5:30" ht="28.5" customHeight="1">
      <c r="E392" s="62"/>
      <c r="F392" s="18"/>
      <c r="H392" s="185"/>
      <c r="J392" s="17"/>
      <c r="K392" s="62"/>
      <c r="L392" s="62"/>
      <c r="M392" s="62"/>
      <c r="N392" s="62"/>
      <c r="P392" s="629"/>
      <c r="R392" s="18"/>
      <c r="T392" s="18"/>
      <c r="U392" s="18"/>
      <c r="V392" s="18"/>
      <c r="W392" s="18"/>
      <c r="AA392" s="17"/>
      <c r="AD392" s="17"/>
    </row>
    <row r="393" spans="5:30" ht="28.5" customHeight="1">
      <c r="E393" s="62"/>
      <c r="F393" s="18"/>
      <c r="H393" s="185"/>
      <c r="J393" s="17"/>
      <c r="K393" s="62"/>
      <c r="L393" s="62"/>
      <c r="M393" s="62"/>
      <c r="N393" s="62"/>
      <c r="P393" s="629"/>
      <c r="R393" s="18"/>
      <c r="T393" s="18"/>
      <c r="U393" s="18"/>
      <c r="V393" s="18"/>
      <c r="W393" s="18"/>
      <c r="AA393" s="17"/>
      <c r="AD393" s="17"/>
    </row>
    <row r="394" spans="5:30" ht="28.5" customHeight="1">
      <c r="E394" s="62"/>
      <c r="F394" s="18"/>
      <c r="H394" s="185"/>
      <c r="J394" s="17"/>
      <c r="K394" s="62"/>
      <c r="L394" s="62"/>
      <c r="M394" s="62"/>
      <c r="N394" s="62"/>
      <c r="P394" s="629"/>
      <c r="R394" s="18"/>
      <c r="T394" s="18"/>
      <c r="U394" s="18"/>
      <c r="V394" s="18"/>
      <c r="W394" s="18"/>
      <c r="AA394" s="17"/>
      <c r="AD394" s="17"/>
    </row>
    <row r="395" spans="5:30" ht="28.5" customHeight="1">
      <c r="E395" s="62"/>
      <c r="F395" s="18"/>
      <c r="H395" s="185"/>
      <c r="J395" s="17"/>
      <c r="K395" s="62"/>
      <c r="L395" s="62"/>
      <c r="M395" s="62"/>
      <c r="N395" s="62"/>
      <c r="P395" s="629"/>
      <c r="R395" s="18"/>
      <c r="T395" s="18"/>
      <c r="U395" s="18"/>
      <c r="V395" s="18"/>
      <c r="W395" s="18"/>
      <c r="AA395" s="17"/>
      <c r="AD395" s="17"/>
    </row>
    <row r="396" spans="5:30" ht="28.5" customHeight="1">
      <c r="E396" s="62"/>
      <c r="F396" s="18"/>
      <c r="H396" s="185"/>
      <c r="J396" s="17"/>
      <c r="K396" s="62"/>
      <c r="L396" s="62"/>
      <c r="M396" s="62"/>
      <c r="N396" s="62"/>
      <c r="P396" s="629"/>
      <c r="R396" s="18"/>
      <c r="T396" s="18"/>
      <c r="U396" s="18"/>
      <c r="V396" s="18"/>
      <c r="W396" s="18"/>
      <c r="AA396" s="17"/>
      <c r="AD396" s="17"/>
    </row>
    <row r="397" spans="5:30" ht="28.5" customHeight="1">
      <c r="E397" s="62"/>
      <c r="F397" s="18"/>
      <c r="H397" s="185"/>
      <c r="J397" s="17"/>
      <c r="K397" s="62"/>
      <c r="L397" s="62"/>
      <c r="M397" s="62"/>
      <c r="N397" s="62"/>
      <c r="P397" s="629"/>
      <c r="R397" s="18"/>
      <c r="T397" s="18"/>
      <c r="U397" s="18"/>
      <c r="V397" s="18"/>
      <c r="W397" s="18"/>
      <c r="AA397" s="17"/>
      <c r="AD397" s="17"/>
    </row>
    <row r="398" spans="5:30" ht="28.5" customHeight="1">
      <c r="E398" s="62"/>
      <c r="F398" s="18"/>
      <c r="H398" s="185"/>
      <c r="J398" s="17"/>
      <c r="K398" s="62"/>
      <c r="L398" s="62"/>
      <c r="M398" s="62"/>
      <c r="N398" s="62"/>
      <c r="P398" s="629"/>
      <c r="R398" s="18"/>
      <c r="T398" s="18"/>
      <c r="U398" s="18"/>
      <c r="V398" s="18"/>
      <c r="W398" s="18"/>
      <c r="AA398" s="17"/>
      <c r="AD398" s="17"/>
    </row>
    <row r="399" spans="5:30" ht="28.5" customHeight="1">
      <c r="E399" s="62"/>
      <c r="F399" s="18"/>
      <c r="H399" s="185"/>
      <c r="J399" s="17"/>
      <c r="K399" s="62"/>
      <c r="L399" s="62"/>
      <c r="M399" s="62"/>
      <c r="N399" s="62"/>
      <c r="P399" s="629"/>
      <c r="R399" s="18"/>
      <c r="T399" s="18"/>
      <c r="U399" s="18"/>
      <c r="V399" s="18"/>
      <c r="W399" s="18"/>
      <c r="AA399" s="17"/>
      <c r="AD399" s="17"/>
    </row>
    <row r="400" spans="5:30" ht="28.5" customHeight="1">
      <c r="E400" s="62"/>
      <c r="F400" s="18"/>
      <c r="H400" s="185"/>
      <c r="J400" s="17"/>
      <c r="K400" s="62"/>
      <c r="L400" s="62"/>
      <c r="M400" s="62"/>
      <c r="N400" s="62"/>
      <c r="P400" s="629"/>
      <c r="R400" s="18"/>
      <c r="T400" s="18"/>
      <c r="U400" s="18"/>
      <c r="V400" s="18"/>
      <c r="W400" s="18"/>
      <c r="AA400" s="17"/>
      <c r="AD400" s="17"/>
    </row>
    <row r="401" spans="5:30" ht="28.5" customHeight="1">
      <c r="E401" s="62"/>
      <c r="F401" s="18"/>
      <c r="H401" s="185"/>
      <c r="J401" s="17"/>
      <c r="K401" s="62"/>
      <c r="L401" s="62"/>
      <c r="M401" s="62"/>
      <c r="N401" s="62"/>
      <c r="P401" s="629"/>
      <c r="R401" s="18"/>
      <c r="T401" s="18"/>
      <c r="U401" s="18"/>
      <c r="V401" s="18"/>
      <c r="W401" s="18"/>
      <c r="AA401" s="17"/>
      <c r="AD401" s="17"/>
    </row>
    <row r="402" spans="5:30" ht="28.5" customHeight="1">
      <c r="E402" s="62"/>
      <c r="F402" s="18"/>
      <c r="H402" s="185"/>
      <c r="J402" s="17"/>
      <c r="K402" s="62"/>
      <c r="L402" s="62"/>
      <c r="M402" s="62"/>
      <c r="N402" s="62"/>
      <c r="P402" s="629"/>
      <c r="R402" s="18"/>
      <c r="T402" s="18"/>
      <c r="U402" s="18"/>
      <c r="V402" s="18"/>
      <c r="W402" s="18"/>
      <c r="AA402" s="17"/>
      <c r="AD402" s="17"/>
    </row>
    <row r="403" spans="5:30" ht="28.5" customHeight="1">
      <c r="E403" s="62"/>
      <c r="F403" s="18"/>
      <c r="H403" s="185"/>
      <c r="J403" s="17"/>
      <c r="K403" s="62"/>
      <c r="L403" s="62"/>
      <c r="M403" s="62"/>
      <c r="N403" s="62"/>
      <c r="P403" s="629"/>
      <c r="R403" s="18"/>
      <c r="T403" s="18"/>
      <c r="U403" s="18"/>
      <c r="V403" s="18"/>
      <c r="W403" s="18"/>
      <c r="AA403" s="17"/>
      <c r="AD403" s="17"/>
    </row>
    <row r="404" spans="5:30" ht="28.5" customHeight="1">
      <c r="E404" s="62"/>
      <c r="F404" s="18"/>
      <c r="H404" s="185"/>
      <c r="J404" s="17"/>
      <c r="K404" s="62"/>
      <c r="L404" s="62"/>
      <c r="M404" s="62"/>
      <c r="N404" s="62"/>
      <c r="P404" s="629"/>
      <c r="R404" s="18"/>
      <c r="T404" s="18"/>
      <c r="U404" s="18"/>
      <c r="V404" s="18"/>
      <c r="W404" s="18"/>
      <c r="AA404" s="17"/>
      <c r="AD404" s="17"/>
    </row>
    <row r="405" spans="5:30" ht="28.5" customHeight="1">
      <c r="E405" s="62"/>
      <c r="F405" s="18"/>
      <c r="H405" s="185"/>
      <c r="J405" s="17"/>
      <c r="K405" s="62"/>
      <c r="L405" s="62"/>
      <c r="M405" s="62"/>
      <c r="N405" s="62"/>
      <c r="P405" s="629"/>
      <c r="R405" s="18"/>
      <c r="T405" s="18"/>
      <c r="U405" s="18"/>
      <c r="V405" s="18"/>
      <c r="W405" s="18"/>
      <c r="AA405" s="17"/>
      <c r="AD405" s="17"/>
    </row>
    <row r="406" spans="5:30" ht="28.5" customHeight="1">
      <c r="E406" s="62"/>
      <c r="F406" s="18"/>
      <c r="H406" s="185"/>
      <c r="J406" s="17"/>
      <c r="K406" s="62"/>
      <c r="L406" s="62"/>
      <c r="M406" s="62"/>
      <c r="N406" s="62"/>
      <c r="P406" s="629"/>
      <c r="R406" s="18"/>
      <c r="T406" s="18"/>
      <c r="U406" s="18"/>
      <c r="V406" s="18"/>
      <c r="W406" s="18"/>
      <c r="AA406" s="17"/>
      <c r="AD406" s="17"/>
    </row>
    <row r="407" spans="5:30" ht="28.5" customHeight="1">
      <c r="E407" s="62"/>
      <c r="F407" s="18"/>
      <c r="H407" s="185"/>
      <c r="J407" s="17"/>
      <c r="K407" s="62"/>
      <c r="L407" s="62"/>
      <c r="M407" s="62"/>
      <c r="N407" s="62"/>
      <c r="P407" s="629"/>
      <c r="R407" s="18"/>
      <c r="T407" s="18"/>
      <c r="U407" s="18"/>
      <c r="V407" s="18"/>
      <c r="W407" s="18"/>
      <c r="AA407" s="17"/>
      <c r="AD407" s="17"/>
    </row>
    <row r="408" spans="5:30" ht="28.5" customHeight="1">
      <c r="E408" s="62"/>
      <c r="F408" s="18"/>
      <c r="H408" s="185"/>
      <c r="J408" s="17"/>
      <c r="K408" s="62"/>
      <c r="L408" s="62"/>
      <c r="M408" s="62"/>
      <c r="N408" s="62"/>
      <c r="P408" s="629"/>
      <c r="R408" s="18"/>
      <c r="T408" s="18"/>
      <c r="U408" s="18"/>
      <c r="V408" s="18"/>
      <c r="W408" s="18"/>
      <c r="AA408" s="17"/>
      <c r="AD408" s="17"/>
    </row>
    <row r="409" spans="5:30" ht="28.5" customHeight="1">
      <c r="E409" s="62"/>
      <c r="F409" s="18"/>
      <c r="H409" s="185"/>
      <c r="J409" s="17"/>
      <c r="K409" s="62"/>
      <c r="L409" s="62"/>
      <c r="M409" s="62"/>
      <c r="N409" s="62"/>
      <c r="P409" s="629"/>
      <c r="R409" s="18"/>
      <c r="T409" s="18"/>
      <c r="U409" s="18"/>
      <c r="V409" s="18"/>
      <c r="W409" s="18"/>
      <c r="AA409" s="17"/>
      <c r="AD409" s="17"/>
    </row>
    <row r="410" spans="5:30" ht="28.5" customHeight="1">
      <c r="E410" s="62"/>
      <c r="F410" s="18"/>
      <c r="H410" s="185"/>
      <c r="J410" s="17"/>
      <c r="K410" s="62"/>
      <c r="L410" s="62"/>
      <c r="M410" s="62"/>
      <c r="N410" s="62"/>
      <c r="P410" s="629"/>
      <c r="R410" s="18"/>
      <c r="T410" s="18"/>
      <c r="U410" s="18"/>
      <c r="V410" s="18"/>
      <c r="W410" s="18"/>
      <c r="AA410" s="17"/>
      <c r="AD410" s="17"/>
    </row>
    <row r="411" spans="5:30" ht="28.5" customHeight="1">
      <c r="E411" s="62"/>
      <c r="F411" s="18"/>
      <c r="H411" s="185"/>
      <c r="J411" s="17"/>
      <c r="K411" s="62"/>
      <c r="L411" s="62"/>
      <c r="M411" s="62"/>
      <c r="N411" s="62"/>
      <c r="P411" s="629"/>
      <c r="R411" s="18"/>
      <c r="T411" s="18"/>
      <c r="U411" s="18"/>
      <c r="V411" s="18"/>
      <c r="W411" s="18"/>
      <c r="AA411" s="17"/>
      <c r="AD411" s="17"/>
    </row>
    <row r="412" spans="5:30" ht="28.5" customHeight="1">
      <c r="E412" s="62"/>
      <c r="F412" s="18"/>
      <c r="H412" s="185"/>
      <c r="J412" s="17"/>
      <c r="K412" s="62"/>
      <c r="L412" s="62"/>
      <c r="M412" s="62"/>
      <c r="N412" s="62"/>
      <c r="P412" s="629"/>
      <c r="R412" s="18"/>
      <c r="T412" s="18"/>
      <c r="U412" s="18"/>
      <c r="V412" s="18"/>
      <c r="W412" s="18"/>
      <c r="AA412" s="17"/>
      <c r="AD412" s="17"/>
    </row>
    <row r="413" spans="5:30" ht="28.5" customHeight="1">
      <c r="E413" s="62"/>
      <c r="F413" s="18"/>
      <c r="H413" s="185"/>
      <c r="J413" s="17"/>
      <c r="K413" s="62"/>
      <c r="L413" s="62"/>
      <c r="M413" s="62"/>
      <c r="N413" s="62"/>
      <c r="P413" s="629"/>
      <c r="R413" s="18"/>
      <c r="T413" s="18"/>
      <c r="U413" s="18"/>
      <c r="V413" s="18"/>
      <c r="W413" s="18"/>
      <c r="AA413" s="17"/>
      <c r="AD413" s="17"/>
    </row>
    <row r="414" spans="5:30" ht="28.5" customHeight="1">
      <c r="E414" s="62"/>
      <c r="F414" s="18"/>
      <c r="H414" s="185"/>
      <c r="J414" s="17"/>
      <c r="K414" s="62"/>
      <c r="L414" s="62"/>
      <c r="M414" s="62"/>
      <c r="N414" s="62"/>
      <c r="P414" s="629"/>
      <c r="R414" s="18"/>
      <c r="T414" s="18"/>
      <c r="U414" s="18"/>
      <c r="V414" s="18"/>
      <c r="W414" s="18"/>
      <c r="AA414" s="17"/>
      <c r="AD414" s="17"/>
    </row>
    <row r="415" spans="5:30" ht="28.5" customHeight="1">
      <c r="E415" s="62"/>
      <c r="F415" s="18"/>
      <c r="H415" s="185"/>
      <c r="J415" s="17"/>
      <c r="K415" s="62"/>
      <c r="L415" s="62"/>
      <c r="M415" s="62"/>
      <c r="N415" s="62"/>
      <c r="P415" s="629"/>
      <c r="R415" s="18"/>
      <c r="T415" s="18"/>
      <c r="U415" s="18"/>
      <c r="V415" s="18"/>
      <c r="W415" s="18"/>
      <c r="AA415" s="17"/>
      <c r="AD415" s="17"/>
    </row>
    <row r="416" spans="5:30" ht="28.5" customHeight="1">
      <c r="E416" s="62"/>
      <c r="F416" s="18"/>
      <c r="H416" s="185"/>
      <c r="J416" s="17"/>
      <c r="K416" s="62"/>
      <c r="L416" s="62"/>
      <c r="M416" s="62"/>
      <c r="N416" s="62"/>
      <c r="P416" s="629"/>
      <c r="R416" s="18"/>
      <c r="T416" s="18"/>
      <c r="U416" s="18"/>
      <c r="V416" s="18"/>
      <c r="W416" s="18"/>
      <c r="AA416" s="17"/>
      <c r="AD416" s="17"/>
    </row>
    <row r="417" spans="5:30" ht="28.5" customHeight="1">
      <c r="E417" s="62"/>
      <c r="F417" s="18"/>
      <c r="H417" s="185"/>
      <c r="J417" s="17"/>
      <c r="K417" s="62"/>
      <c r="L417" s="62"/>
      <c r="M417" s="62"/>
      <c r="N417" s="62"/>
      <c r="P417" s="629"/>
      <c r="R417" s="18"/>
      <c r="T417" s="18"/>
      <c r="U417" s="18"/>
      <c r="V417" s="18"/>
      <c r="W417" s="18"/>
      <c r="AA417" s="17"/>
      <c r="AD417" s="17"/>
    </row>
    <row r="418" spans="5:30" ht="28.5" customHeight="1">
      <c r="E418" s="62"/>
      <c r="F418" s="18"/>
      <c r="H418" s="185"/>
      <c r="J418" s="17"/>
      <c r="K418" s="62"/>
      <c r="L418" s="62"/>
      <c r="M418" s="62"/>
      <c r="N418" s="62"/>
      <c r="P418" s="629"/>
      <c r="R418" s="18"/>
      <c r="T418" s="18"/>
      <c r="U418" s="18"/>
      <c r="V418" s="18"/>
      <c r="W418" s="18"/>
      <c r="AA418" s="17"/>
      <c r="AD418" s="17"/>
    </row>
    <row r="419" spans="5:30" ht="28.5" customHeight="1">
      <c r="E419" s="62"/>
      <c r="F419" s="18"/>
      <c r="H419" s="185"/>
      <c r="J419" s="17"/>
      <c r="K419" s="62"/>
      <c r="L419" s="62"/>
      <c r="M419" s="62"/>
      <c r="N419" s="62"/>
      <c r="P419" s="629"/>
      <c r="R419" s="18"/>
      <c r="T419" s="18"/>
      <c r="U419" s="18"/>
      <c r="V419" s="18"/>
      <c r="W419" s="18"/>
      <c r="AA419" s="17"/>
      <c r="AD419" s="17"/>
    </row>
    <row r="420" spans="5:30" ht="28.5" customHeight="1">
      <c r="E420" s="62"/>
      <c r="F420" s="18"/>
      <c r="H420" s="185"/>
      <c r="J420" s="17"/>
      <c r="K420" s="62"/>
      <c r="L420" s="62"/>
      <c r="M420" s="62"/>
      <c r="N420" s="62"/>
      <c r="P420" s="629"/>
      <c r="R420" s="18"/>
      <c r="T420" s="18"/>
      <c r="U420" s="18"/>
      <c r="V420" s="18"/>
      <c r="W420" s="18"/>
      <c r="AA420" s="17"/>
      <c r="AD420" s="17"/>
    </row>
    <row r="421" spans="5:30" ht="28.5" customHeight="1">
      <c r="E421" s="62"/>
      <c r="F421" s="18"/>
      <c r="H421" s="185"/>
      <c r="J421" s="17"/>
      <c r="K421" s="62"/>
      <c r="L421" s="62"/>
      <c r="M421" s="62"/>
      <c r="N421" s="62"/>
      <c r="P421" s="629"/>
      <c r="R421" s="18"/>
      <c r="T421" s="18"/>
      <c r="U421" s="18"/>
      <c r="V421" s="18"/>
      <c r="W421" s="18"/>
      <c r="AA421" s="17"/>
      <c r="AD421" s="17"/>
    </row>
    <row r="422" spans="5:30" ht="28.5" customHeight="1">
      <c r="E422" s="62"/>
      <c r="F422" s="18"/>
      <c r="H422" s="185"/>
      <c r="J422" s="17"/>
      <c r="K422" s="62"/>
      <c r="L422" s="62"/>
      <c r="M422" s="62"/>
      <c r="N422" s="62"/>
      <c r="P422" s="629"/>
      <c r="R422" s="18"/>
      <c r="T422" s="18"/>
      <c r="U422" s="18"/>
      <c r="V422" s="18"/>
      <c r="W422" s="18"/>
      <c r="AA422" s="17"/>
      <c r="AD422" s="17"/>
    </row>
    <row r="423" spans="5:30" ht="28.5" customHeight="1">
      <c r="E423" s="62"/>
      <c r="F423" s="18"/>
      <c r="H423" s="185"/>
      <c r="J423" s="17"/>
      <c r="K423" s="62"/>
      <c r="L423" s="62"/>
      <c r="M423" s="62"/>
      <c r="N423" s="62"/>
      <c r="P423" s="629"/>
      <c r="R423" s="18"/>
      <c r="T423" s="18"/>
      <c r="U423" s="18"/>
      <c r="V423" s="18"/>
      <c r="W423" s="18"/>
      <c r="AA423" s="17"/>
      <c r="AD423" s="17"/>
    </row>
    <row r="424" spans="5:30" ht="28.5" customHeight="1">
      <c r="E424" s="62"/>
      <c r="F424" s="18"/>
      <c r="H424" s="185"/>
      <c r="J424" s="17"/>
      <c r="K424" s="62"/>
      <c r="L424" s="62"/>
      <c r="M424" s="62"/>
      <c r="N424" s="62"/>
      <c r="P424" s="629"/>
      <c r="R424" s="18"/>
      <c r="T424" s="18"/>
      <c r="U424" s="18"/>
      <c r="V424" s="18"/>
      <c r="W424" s="18"/>
      <c r="AA424" s="17"/>
      <c r="AD424" s="17"/>
    </row>
    <row r="425" spans="5:30" ht="28.5" customHeight="1">
      <c r="E425" s="62"/>
      <c r="F425" s="18"/>
      <c r="H425" s="185"/>
      <c r="J425" s="17"/>
      <c r="K425" s="62"/>
      <c r="L425" s="62"/>
      <c r="M425" s="62"/>
      <c r="N425" s="62"/>
      <c r="P425" s="629"/>
      <c r="R425" s="18"/>
      <c r="T425" s="18"/>
      <c r="U425" s="18"/>
      <c r="V425" s="18"/>
      <c r="W425" s="18"/>
      <c r="AA425" s="17"/>
      <c r="AD425" s="17"/>
    </row>
    <row r="426" spans="5:30" ht="28.5" customHeight="1">
      <c r="E426" s="62"/>
      <c r="F426" s="18"/>
      <c r="H426" s="185"/>
      <c r="J426" s="17"/>
      <c r="K426" s="62"/>
      <c r="L426" s="62"/>
      <c r="M426" s="62"/>
      <c r="N426" s="62"/>
      <c r="P426" s="629"/>
      <c r="R426" s="18"/>
      <c r="T426" s="18"/>
      <c r="U426" s="18"/>
      <c r="V426" s="18"/>
      <c r="W426" s="18"/>
      <c r="AA426" s="17"/>
      <c r="AD426" s="17"/>
    </row>
    <row r="427" spans="5:30" ht="28.5" customHeight="1">
      <c r="E427" s="62"/>
      <c r="F427" s="18"/>
      <c r="H427" s="185"/>
      <c r="J427" s="17"/>
      <c r="K427" s="62"/>
      <c r="L427" s="62"/>
      <c r="M427" s="62"/>
      <c r="N427" s="62"/>
      <c r="P427" s="629"/>
      <c r="R427" s="18"/>
      <c r="T427" s="18"/>
      <c r="U427" s="18"/>
      <c r="V427" s="18"/>
      <c r="W427" s="18"/>
      <c r="AA427" s="17"/>
      <c r="AD427" s="17"/>
    </row>
    <row r="428" spans="5:30" ht="28.5" customHeight="1">
      <c r="E428" s="62"/>
      <c r="F428" s="18"/>
      <c r="H428" s="185"/>
      <c r="J428" s="17"/>
      <c r="K428" s="62"/>
      <c r="L428" s="62"/>
      <c r="M428" s="62"/>
      <c r="N428" s="62"/>
      <c r="P428" s="629"/>
      <c r="R428" s="18"/>
      <c r="T428" s="18"/>
      <c r="U428" s="18"/>
      <c r="V428" s="18"/>
      <c r="W428" s="18"/>
      <c r="AA428" s="17"/>
      <c r="AD428" s="17"/>
    </row>
    <row r="429" spans="5:30" ht="28.5" customHeight="1">
      <c r="E429" s="62"/>
      <c r="F429" s="18"/>
      <c r="H429" s="185"/>
      <c r="J429" s="17"/>
      <c r="K429" s="62"/>
      <c r="L429" s="62"/>
      <c r="M429" s="62"/>
      <c r="N429" s="62"/>
      <c r="P429" s="629"/>
      <c r="R429" s="18"/>
      <c r="T429" s="18"/>
      <c r="U429" s="18"/>
      <c r="V429" s="18"/>
      <c r="W429" s="18"/>
      <c r="AA429" s="17"/>
      <c r="AD429" s="17"/>
    </row>
    <row r="430" spans="5:30" ht="28.5" customHeight="1">
      <c r="E430" s="62"/>
      <c r="F430" s="18"/>
      <c r="H430" s="185"/>
      <c r="J430" s="17"/>
      <c r="K430" s="62"/>
      <c r="L430" s="62"/>
      <c r="M430" s="62"/>
      <c r="N430" s="62"/>
      <c r="P430" s="629"/>
      <c r="R430" s="18"/>
      <c r="T430" s="18"/>
      <c r="U430" s="18"/>
      <c r="V430" s="18"/>
      <c r="W430" s="18"/>
      <c r="AA430" s="17"/>
      <c r="AD430" s="17"/>
    </row>
    <row r="431" spans="5:30" ht="28.5" customHeight="1">
      <c r="E431" s="62"/>
      <c r="F431" s="18"/>
      <c r="H431" s="185"/>
      <c r="J431" s="17"/>
      <c r="K431" s="62"/>
      <c r="L431" s="62"/>
      <c r="M431" s="62"/>
      <c r="N431" s="62"/>
      <c r="P431" s="629"/>
      <c r="R431" s="18"/>
      <c r="T431" s="18"/>
      <c r="U431" s="18"/>
      <c r="V431" s="18"/>
      <c r="W431" s="18"/>
      <c r="AA431" s="17"/>
      <c r="AD431" s="17"/>
    </row>
    <row r="432" spans="5:30" ht="28.5" customHeight="1">
      <c r="E432" s="62"/>
      <c r="F432" s="18"/>
      <c r="H432" s="185"/>
      <c r="J432" s="17"/>
      <c r="K432" s="62"/>
      <c r="L432" s="62"/>
      <c r="M432" s="62"/>
      <c r="N432" s="62"/>
      <c r="P432" s="629"/>
      <c r="R432" s="18"/>
      <c r="T432" s="18"/>
      <c r="U432" s="18"/>
      <c r="V432" s="18"/>
      <c r="W432" s="18"/>
      <c r="AA432" s="17"/>
      <c r="AD432" s="17"/>
    </row>
    <row r="433" spans="5:30" ht="28.5" customHeight="1">
      <c r="E433" s="62"/>
      <c r="F433" s="18"/>
      <c r="H433" s="185"/>
      <c r="J433" s="17"/>
      <c r="K433" s="62"/>
      <c r="L433" s="62"/>
      <c r="M433" s="62"/>
      <c r="N433" s="62"/>
      <c r="P433" s="629"/>
      <c r="R433" s="18"/>
      <c r="T433" s="18"/>
      <c r="U433" s="18"/>
      <c r="V433" s="18"/>
      <c r="W433" s="18"/>
      <c r="AA433" s="17"/>
      <c r="AD433" s="17"/>
    </row>
    <row r="434" spans="5:30" ht="28.5" customHeight="1">
      <c r="E434" s="62"/>
      <c r="F434" s="18"/>
      <c r="H434" s="185"/>
      <c r="J434" s="17"/>
      <c r="K434" s="62"/>
      <c r="L434" s="62"/>
      <c r="M434" s="62"/>
      <c r="N434" s="62"/>
      <c r="P434" s="629"/>
      <c r="R434" s="18"/>
      <c r="T434" s="18"/>
      <c r="U434" s="18"/>
      <c r="V434" s="18"/>
      <c r="W434" s="18"/>
      <c r="AA434" s="17"/>
      <c r="AD434" s="17"/>
    </row>
    <row r="435" spans="5:30" ht="28.5" customHeight="1">
      <c r="E435" s="62"/>
      <c r="F435" s="18"/>
      <c r="H435" s="185"/>
      <c r="J435" s="17"/>
      <c r="K435" s="62"/>
      <c r="L435" s="62"/>
      <c r="M435" s="62"/>
      <c r="N435" s="62"/>
      <c r="P435" s="629"/>
      <c r="R435" s="18"/>
      <c r="T435" s="18"/>
      <c r="U435" s="18"/>
      <c r="V435" s="18"/>
      <c r="W435" s="18"/>
      <c r="AA435" s="17"/>
      <c r="AD435" s="17"/>
    </row>
    <row r="436" spans="5:30" ht="28.5" customHeight="1">
      <c r="E436" s="62"/>
      <c r="F436" s="18"/>
      <c r="H436" s="185"/>
      <c r="J436" s="17"/>
      <c r="K436" s="62"/>
      <c r="L436" s="62"/>
      <c r="M436" s="62"/>
      <c r="N436" s="62"/>
      <c r="P436" s="629"/>
      <c r="R436" s="18"/>
      <c r="T436" s="18"/>
      <c r="U436" s="18"/>
      <c r="V436" s="18"/>
      <c r="W436" s="18"/>
      <c r="AA436" s="17"/>
      <c r="AD436" s="17"/>
    </row>
    <row r="437" spans="5:30" ht="28.5" customHeight="1">
      <c r="E437" s="62"/>
      <c r="F437" s="18"/>
      <c r="H437" s="185"/>
      <c r="J437" s="17"/>
      <c r="K437" s="62"/>
      <c r="L437" s="62"/>
      <c r="M437" s="62"/>
      <c r="N437" s="62"/>
      <c r="P437" s="629"/>
      <c r="R437" s="18"/>
      <c r="T437" s="18"/>
      <c r="U437" s="18"/>
      <c r="V437" s="18"/>
      <c r="W437" s="18"/>
      <c r="AA437" s="17"/>
      <c r="AD437" s="17"/>
    </row>
    <row r="438" spans="5:30" ht="28.5" customHeight="1">
      <c r="E438" s="62"/>
      <c r="F438" s="18"/>
      <c r="H438" s="185"/>
      <c r="J438" s="17"/>
      <c r="K438" s="62"/>
      <c r="L438" s="62"/>
      <c r="M438" s="62"/>
      <c r="N438" s="62"/>
      <c r="P438" s="629"/>
      <c r="R438" s="18"/>
      <c r="T438" s="18"/>
      <c r="U438" s="18"/>
      <c r="V438" s="18"/>
      <c r="W438" s="18"/>
      <c r="AA438" s="17"/>
      <c r="AD438" s="17"/>
    </row>
    <row r="439" spans="5:30" ht="28.5" customHeight="1">
      <c r="E439" s="62"/>
      <c r="F439" s="18"/>
      <c r="H439" s="185"/>
      <c r="J439" s="17"/>
      <c r="K439" s="62"/>
      <c r="L439" s="62"/>
      <c r="M439" s="62"/>
      <c r="N439" s="62"/>
      <c r="P439" s="629"/>
      <c r="R439" s="18"/>
      <c r="T439" s="18"/>
      <c r="U439" s="18"/>
      <c r="V439" s="18"/>
      <c r="W439" s="18"/>
      <c r="AA439" s="17"/>
      <c r="AD439" s="17"/>
    </row>
    <row r="440" spans="5:30" ht="28.5" customHeight="1">
      <c r="E440" s="62"/>
      <c r="F440" s="18"/>
      <c r="H440" s="185"/>
      <c r="J440" s="17"/>
      <c r="K440" s="62"/>
      <c r="L440" s="62"/>
      <c r="M440" s="62"/>
      <c r="N440" s="62"/>
      <c r="P440" s="629"/>
      <c r="R440" s="18"/>
      <c r="T440" s="18"/>
      <c r="U440" s="18"/>
      <c r="V440" s="18"/>
      <c r="W440" s="18"/>
      <c r="AA440" s="17"/>
      <c r="AD440" s="17"/>
    </row>
    <row r="441" spans="5:30" ht="28.5" customHeight="1">
      <c r="E441" s="62"/>
      <c r="F441" s="18"/>
      <c r="H441" s="185"/>
      <c r="J441" s="17"/>
      <c r="K441" s="62"/>
      <c r="L441" s="62"/>
      <c r="M441" s="62"/>
      <c r="N441" s="62"/>
      <c r="P441" s="629"/>
      <c r="R441" s="18"/>
      <c r="T441" s="18"/>
      <c r="U441" s="18"/>
      <c r="V441" s="18"/>
      <c r="W441" s="18"/>
      <c r="AA441" s="17"/>
      <c r="AD441" s="17"/>
    </row>
    <row r="442" spans="5:30" ht="28.5" customHeight="1">
      <c r="E442" s="62"/>
      <c r="F442" s="18"/>
      <c r="H442" s="185"/>
      <c r="J442" s="17"/>
      <c r="K442" s="62"/>
      <c r="L442" s="62"/>
      <c r="M442" s="62"/>
      <c r="N442" s="62"/>
      <c r="P442" s="629"/>
      <c r="R442" s="18"/>
      <c r="T442" s="18"/>
      <c r="U442" s="18"/>
      <c r="V442" s="18"/>
      <c r="W442" s="18"/>
      <c r="AA442" s="17"/>
      <c r="AD442" s="17"/>
    </row>
    <row r="443" spans="5:30" ht="28.5" customHeight="1">
      <c r="E443" s="62"/>
      <c r="F443" s="18"/>
      <c r="H443" s="185"/>
      <c r="J443" s="17"/>
      <c r="K443" s="62"/>
      <c r="L443" s="62"/>
      <c r="M443" s="62"/>
      <c r="N443" s="62"/>
      <c r="P443" s="629"/>
      <c r="R443" s="18"/>
      <c r="T443" s="18"/>
      <c r="U443" s="18"/>
      <c r="V443" s="18"/>
      <c r="W443" s="18"/>
      <c r="AA443" s="17"/>
      <c r="AD443" s="17"/>
    </row>
    <row r="444" spans="5:30" ht="28.5" customHeight="1">
      <c r="E444" s="62"/>
      <c r="F444" s="18"/>
      <c r="H444" s="185"/>
      <c r="J444" s="17"/>
      <c r="K444" s="62"/>
      <c r="L444" s="62"/>
      <c r="M444" s="62"/>
      <c r="N444" s="62"/>
      <c r="P444" s="629"/>
      <c r="R444" s="18"/>
      <c r="T444" s="18"/>
      <c r="U444" s="18"/>
      <c r="V444" s="18"/>
      <c r="W444" s="18"/>
      <c r="AA444" s="17"/>
      <c r="AD444" s="17"/>
    </row>
    <row r="445" spans="5:30" ht="28.5" customHeight="1">
      <c r="E445" s="62"/>
      <c r="F445" s="18"/>
      <c r="H445" s="185"/>
      <c r="J445" s="17"/>
      <c r="K445" s="62"/>
      <c r="L445" s="62"/>
      <c r="M445" s="62"/>
      <c r="N445" s="62"/>
      <c r="P445" s="629"/>
      <c r="R445" s="18"/>
      <c r="T445" s="18"/>
      <c r="U445" s="18"/>
      <c r="V445" s="18"/>
      <c r="W445" s="18"/>
      <c r="AA445" s="17"/>
      <c r="AD445" s="17"/>
    </row>
    <row r="446" spans="5:30" ht="28.5" customHeight="1">
      <c r="E446" s="62"/>
      <c r="F446" s="18"/>
      <c r="H446" s="185"/>
      <c r="J446" s="17"/>
      <c r="K446" s="62"/>
      <c r="L446" s="62"/>
      <c r="M446" s="62"/>
      <c r="N446" s="62"/>
      <c r="P446" s="629"/>
      <c r="R446" s="18"/>
      <c r="T446" s="18"/>
      <c r="U446" s="18"/>
      <c r="V446" s="18"/>
      <c r="W446" s="18"/>
      <c r="AA446" s="17"/>
      <c r="AD446" s="17"/>
    </row>
    <row r="447" spans="5:30" ht="28.5" customHeight="1">
      <c r="E447" s="62"/>
      <c r="F447" s="18"/>
      <c r="H447" s="185"/>
      <c r="J447" s="17"/>
      <c r="K447" s="62"/>
      <c r="L447" s="62"/>
      <c r="M447" s="62"/>
      <c r="N447" s="62"/>
      <c r="P447" s="629"/>
      <c r="R447" s="18"/>
      <c r="T447" s="18"/>
      <c r="U447" s="18"/>
      <c r="V447" s="18"/>
      <c r="W447" s="18"/>
      <c r="AA447" s="17"/>
      <c r="AD447" s="17"/>
    </row>
    <row r="448" spans="5:30" ht="28.5" customHeight="1">
      <c r="E448" s="62"/>
      <c r="F448" s="18"/>
      <c r="H448" s="185"/>
      <c r="J448" s="17"/>
      <c r="K448" s="62"/>
      <c r="L448" s="62"/>
      <c r="M448" s="62"/>
      <c r="N448" s="62"/>
      <c r="P448" s="629"/>
      <c r="R448" s="18"/>
      <c r="T448" s="18"/>
      <c r="U448" s="18"/>
      <c r="V448" s="18"/>
      <c r="W448" s="18"/>
      <c r="AA448" s="17"/>
      <c r="AD448" s="17"/>
    </row>
    <row r="449" spans="5:30" ht="28.5" customHeight="1">
      <c r="E449" s="62"/>
      <c r="F449" s="18"/>
      <c r="H449" s="185"/>
      <c r="J449" s="17"/>
      <c r="K449" s="62"/>
      <c r="L449" s="62"/>
      <c r="M449" s="62"/>
      <c r="N449" s="62"/>
      <c r="P449" s="629"/>
      <c r="R449" s="18"/>
      <c r="T449" s="18"/>
      <c r="U449" s="18"/>
      <c r="V449" s="18"/>
      <c r="W449" s="18"/>
      <c r="AA449" s="17"/>
      <c r="AD449" s="17"/>
    </row>
    <row r="450" spans="5:30" ht="28.5" customHeight="1">
      <c r="E450" s="62"/>
      <c r="F450" s="18"/>
      <c r="H450" s="185"/>
      <c r="J450" s="17"/>
      <c r="K450" s="62"/>
      <c r="L450" s="62"/>
      <c r="M450" s="62"/>
      <c r="N450" s="62"/>
      <c r="P450" s="629"/>
      <c r="R450" s="18"/>
      <c r="T450" s="18"/>
      <c r="U450" s="18"/>
      <c r="V450" s="18"/>
      <c r="W450" s="18"/>
      <c r="AA450" s="17"/>
      <c r="AD450" s="17"/>
    </row>
    <row r="451" spans="5:30" ht="28.5" customHeight="1">
      <c r="E451" s="62"/>
      <c r="F451" s="18"/>
      <c r="H451" s="185"/>
      <c r="J451" s="17"/>
      <c r="K451" s="62"/>
      <c r="L451" s="62"/>
      <c r="M451" s="62"/>
      <c r="N451" s="62"/>
      <c r="P451" s="629"/>
      <c r="R451" s="18"/>
      <c r="T451" s="18"/>
      <c r="U451" s="18"/>
      <c r="V451" s="18"/>
      <c r="W451" s="18"/>
      <c r="AA451" s="17"/>
      <c r="AD451" s="17"/>
    </row>
    <row r="452" spans="5:30" ht="28.5" customHeight="1">
      <c r="E452" s="62"/>
      <c r="F452" s="18"/>
      <c r="H452" s="185"/>
      <c r="J452" s="17"/>
      <c r="K452" s="62"/>
      <c r="L452" s="62"/>
      <c r="M452" s="62"/>
      <c r="N452" s="62"/>
      <c r="P452" s="629"/>
      <c r="R452" s="18"/>
      <c r="T452" s="18"/>
      <c r="U452" s="18"/>
      <c r="V452" s="18"/>
      <c r="W452" s="18"/>
      <c r="AA452" s="17"/>
      <c r="AD452" s="17"/>
    </row>
    <row r="453" spans="5:30" ht="28.5" customHeight="1">
      <c r="E453" s="62"/>
      <c r="F453" s="18"/>
      <c r="H453" s="185"/>
      <c r="J453" s="17"/>
      <c r="K453" s="62"/>
      <c r="L453" s="62"/>
      <c r="M453" s="62"/>
      <c r="N453" s="62"/>
      <c r="P453" s="629"/>
      <c r="R453" s="18"/>
      <c r="T453" s="18"/>
      <c r="U453" s="18"/>
      <c r="V453" s="18"/>
      <c r="W453" s="18"/>
      <c r="AA453" s="17"/>
      <c r="AD453" s="17"/>
    </row>
    <row r="454" spans="5:30" ht="28.5" customHeight="1">
      <c r="E454" s="62"/>
      <c r="F454" s="18"/>
      <c r="H454" s="185"/>
      <c r="J454" s="17"/>
      <c r="K454" s="62"/>
      <c r="L454" s="62"/>
      <c r="M454" s="62"/>
      <c r="N454" s="62"/>
      <c r="P454" s="629"/>
      <c r="R454" s="18"/>
      <c r="T454" s="18"/>
      <c r="U454" s="18"/>
      <c r="V454" s="18"/>
      <c r="W454" s="18"/>
      <c r="AA454" s="17"/>
      <c r="AD454" s="17"/>
    </row>
    <row r="455" spans="5:30" ht="28.5" customHeight="1">
      <c r="E455" s="62"/>
      <c r="F455" s="18"/>
      <c r="H455" s="185"/>
      <c r="J455" s="17"/>
      <c r="K455" s="62"/>
      <c r="L455" s="62"/>
      <c r="M455" s="62"/>
      <c r="N455" s="62"/>
      <c r="P455" s="629"/>
      <c r="R455" s="18"/>
      <c r="T455" s="18"/>
      <c r="U455" s="18"/>
      <c r="V455" s="18"/>
      <c r="W455" s="18"/>
      <c r="AA455" s="17"/>
      <c r="AD455" s="17"/>
    </row>
    <row r="456" spans="5:30" ht="28.5" customHeight="1">
      <c r="E456" s="62"/>
      <c r="F456" s="18"/>
      <c r="H456" s="185"/>
      <c r="J456" s="17"/>
      <c r="K456" s="62"/>
      <c r="L456" s="62"/>
      <c r="M456" s="62"/>
      <c r="N456" s="62"/>
      <c r="P456" s="629"/>
      <c r="R456" s="18"/>
      <c r="T456" s="18"/>
      <c r="U456" s="18"/>
      <c r="V456" s="18"/>
      <c r="W456" s="18"/>
      <c r="AA456" s="17"/>
      <c r="AD456" s="17"/>
    </row>
    <row r="457" spans="5:30" ht="28.5" customHeight="1">
      <c r="E457" s="62"/>
      <c r="F457" s="18"/>
      <c r="H457" s="185"/>
      <c r="J457" s="17"/>
      <c r="K457" s="62"/>
      <c r="L457" s="62"/>
      <c r="M457" s="62"/>
      <c r="N457" s="62"/>
      <c r="P457" s="629"/>
      <c r="R457" s="18"/>
      <c r="T457" s="18"/>
      <c r="U457" s="18"/>
      <c r="V457" s="18"/>
      <c r="W457" s="18"/>
      <c r="AA457" s="17"/>
      <c r="AD457" s="17"/>
    </row>
    <row r="458" spans="5:30" ht="28.5" customHeight="1">
      <c r="E458" s="62"/>
      <c r="F458" s="18"/>
      <c r="H458" s="185"/>
      <c r="J458" s="17"/>
      <c r="K458" s="62"/>
      <c r="L458" s="62"/>
      <c r="M458" s="62"/>
      <c r="N458" s="62"/>
      <c r="P458" s="629"/>
      <c r="R458" s="18"/>
      <c r="T458" s="18"/>
      <c r="U458" s="18"/>
      <c r="V458" s="18"/>
      <c r="W458" s="18"/>
      <c r="AA458" s="17"/>
      <c r="AD458" s="17"/>
    </row>
    <row r="459" spans="5:30" ht="28.5" customHeight="1">
      <c r="E459" s="62"/>
      <c r="F459" s="18"/>
      <c r="H459" s="185"/>
      <c r="J459" s="17"/>
      <c r="K459" s="62"/>
      <c r="L459" s="62"/>
      <c r="M459" s="62"/>
      <c r="N459" s="62"/>
      <c r="P459" s="629"/>
      <c r="R459" s="18"/>
      <c r="T459" s="18"/>
      <c r="U459" s="18"/>
      <c r="V459" s="18"/>
      <c r="W459" s="18"/>
      <c r="AA459" s="17"/>
      <c r="AD459" s="17"/>
    </row>
    <row r="460" spans="5:30" ht="28.5" customHeight="1">
      <c r="E460" s="62"/>
      <c r="F460" s="18"/>
      <c r="H460" s="185"/>
      <c r="J460" s="17"/>
      <c r="K460" s="62"/>
      <c r="L460" s="62"/>
      <c r="M460" s="62"/>
      <c r="N460" s="62"/>
      <c r="P460" s="629"/>
      <c r="R460" s="18"/>
      <c r="T460" s="18"/>
      <c r="U460" s="18"/>
      <c r="V460" s="18"/>
      <c r="W460" s="18"/>
      <c r="AA460" s="17"/>
      <c r="AD460" s="17"/>
    </row>
    <row r="461" spans="5:30" ht="28.5" customHeight="1">
      <c r="E461" s="62"/>
      <c r="F461" s="18"/>
      <c r="H461" s="185"/>
      <c r="J461" s="17"/>
      <c r="K461" s="62"/>
      <c r="L461" s="62"/>
      <c r="M461" s="62"/>
      <c r="N461" s="62"/>
      <c r="P461" s="629"/>
      <c r="R461" s="18"/>
      <c r="T461" s="18"/>
      <c r="U461" s="18"/>
      <c r="V461" s="18"/>
      <c r="W461" s="18"/>
      <c r="AA461" s="17"/>
      <c r="AD461" s="17"/>
    </row>
    <row r="462" spans="5:30" ht="28.5" customHeight="1">
      <c r="E462" s="62"/>
      <c r="F462" s="18"/>
      <c r="H462" s="185"/>
      <c r="J462" s="17"/>
      <c r="K462" s="62"/>
      <c r="L462" s="62"/>
      <c r="M462" s="62"/>
      <c r="N462" s="62"/>
      <c r="P462" s="629"/>
      <c r="R462" s="18"/>
      <c r="T462" s="18"/>
      <c r="U462" s="18"/>
      <c r="V462" s="18"/>
      <c r="W462" s="18"/>
      <c r="AA462" s="17"/>
      <c r="AD462" s="17"/>
    </row>
    <row r="463" spans="5:30" ht="28.5" customHeight="1">
      <c r="E463" s="62"/>
      <c r="F463" s="18"/>
      <c r="H463" s="185"/>
      <c r="J463" s="17"/>
      <c r="K463" s="62"/>
      <c r="L463" s="62"/>
      <c r="M463" s="62"/>
      <c r="N463" s="62"/>
      <c r="P463" s="629"/>
      <c r="R463" s="18"/>
      <c r="T463" s="18"/>
      <c r="U463" s="18"/>
      <c r="V463" s="18"/>
      <c r="W463" s="18"/>
      <c r="AA463" s="17"/>
      <c r="AD463" s="17"/>
    </row>
    <row r="464" spans="5:30" ht="28.5" customHeight="1">
      <c r="E464" s="62"/>
      <c r="F464" s="18"/>
      <c r="H464" s="185"/>
      <c r="J464" s="17"/>
      <c r="K464" s="62"/>
      <c r="L464" s="62"/>
      <c r="M464" s="62"/>
      <c r="N464" s="62"/>
      <c r="P464" s="629"/>
      <c r="R464" s="18"/>
      <c r="T464" s="18"/>
      <c r="U464" s="18"/>
      <c r="V464" s="18"/>
      <c r="W464" s="18"/>
      <c r="AA464" s="17"/>
      <c r="AD464" s="17"/>
    </row>
    <row r="465" spans="5:30" ht="28.5" customHeight="1">
      <c r="E465" s="62"/>
      <c r="F465" s="18"/>
      <c r="H465" s="185"/>
      <c r="J465" s="17"/>
      <c r="K465" s="62"/>
      <c r="L465" s="62"/>
      <c r="M465" s="62"/>
      <c r="N465" s="62"/>
      <c r="P465" s="629"/>
      <c r="R465" s="18"/>
      <c r="T465" s="18"/>
      <c r="U465" s="18"/>
      <c r="V465" s="18"/>
      <c r="W465" s="18"/>
      <c r="AA465" s="17"/>
      <c r="AD465" s="17"/>
    </row>
    <row r="466" spans="5:30" ht="28.5" customHeight="1">
      <c r="E466" s="62"/>
      <c r="F466" s="18"/>
      <c r="H466" s="185"/>
      <c r="J466" s="17"/>
      <c r="K466" s="62"/>
      <c r="L466" s="62"/>
      <c r="M466" s="62"/>
      <c r="N466" s="62"/>
      <c r="P466" s="629"/>
      <c r="R466" s="18"/>
      <c r="T466" s="18"/>
      <c r="U466" s="18"/>
      <c r="V466" s="18"/>
      <c r="W466" s="18"/>
      <c r="AA466" s="17"/>
      <c r="AD466" s="17"/>
    </row>
    <row r="467" spans="5:30" ht="28.5" customHeight="1">
      <c r="E467" s="62"/>
      <c r="F467" s="18"/>
      <c r="H467" s="185"/>
      <c r="J467" s="17"/>
      <c r="K467" s="62"/>
      <c r="L467" s="62"/>
      <c r="M467" s="62"/>
      <c r="N467" s="62"/>
      <c r="P467" s="629"/>
      <c r="R467" s="18"/>
      <c r="T467" s="18"/>
      <c r="U467" s="18"/>
      <c r="V467" s="18"/>
      <c r="W467" s="18"/>
      <c r="AA467" s="17"/>
      <c r="AD467" s="17"/>
    </row>
    <row r="468" spans="5:30" ht="28.5" customHeight="1">
      <c r="E468" s="62"/>
      <c r="F468" s="18"/>
      <c r="H468" s="185"/>
      <c r="J468" s="17"/>
      <c r="K468" s="62"/>
      <c r="L468" s="62"/>
      <c r="M468" s="62"/>
      <c r="N468" s="62"/>
      <c r="P468" s="629"/>
      <c r="R468" s="18"/>
      <c r="T468" s="18"/>
      <c r="U468" s="18"/>
      <c r="V468" s="18"/>
      <c r="W468" s="18"/>
      <c r="AA468" s="17"/>
      <c r="AD468" s="17"/>
    </row>
    <row r="469" spans="5:30" ht="28.5" customHeight="1">
      <c r="E469" s="62"/>
      <c r="F469" s="18"/>
      <c r="H469" s="185"/>
      <c r="J469" s="17"/>
      <c r="K469" s="62"/>
      <c r="L469" s="62"/>
      <c r="M469" s="62"/>
      <c r="N469" s="62"/>
      <c r="P469" s="629"/>
      <c r="R469" s="18"/>
      <c r="T469" s="18"/>
      <c r="U469" s="18"/>
      <c r="V469" s="18"/>
      <c r="W469" s="18"/>
      <c r="AA469" s="17"/>
      <c r="AD469" s="17"/>
    </row>
    <row r="470" spans="5:30" ht="28.5" customHeight="1">
      <c r="E470" s="62"/>
      <c r="F470" s="18"/>
      <c r="H470" s="185"/>
      <c r="J470" s="17"/>
      <c r="K470" s="62"/>
      <c r="L470" s="62"/>
      <c r="M470" s="62"/>
      <c r="N470" s="62"/>
      <c r="P470" s="629"/>
      <c r="R470" s="18"/>
      <c r="T470" s="18"/>
      <c r="U470" s="18"/>
      <c r="V470" s="18"/>
      <c r="W470" s="18"/>
      <c r="AA470" s="17"/>
      <c r="AD470" s="17"/>
    </row>
    <row r="471" spans="5:30" ht="28.5" customHeight="1">
      <c r="E471" s="62"/>
      <c r="F471" s="18"/>
      <c r="H471" s="185"/>
      <c r="J471" s="17"/>
      <c r="K471" s="62"/>
      <c r="L471" s="62"/>
      <c r="M471" s="62"/>
      <c r="N471" s="62"/>
      <c r="P471" s="629"/>
      <c r="R471" s="18"/>
      <c r="T471" s="18"/>
      <c r="U471" s="18"/>
      <c r="V471" s="18"/>
      <c r="W471" s="18"/>
      <c r="AA471" s="17"/>
      <c r="AD471" s="17"/>
    </row>
    <row r="472" spans="5:30" ht="28.5" customHeight="1">
      <c r="E472" s="62"/>
      <c r="F472" s="18"/>
      <c r="H472" s="185"/>
      <c r="J472" s="17"/>
      <c r="K472" s="62"/>
      <c r="L472" s="62"/>
      <c r="M472" s="62"/>
      <c r="N472" s="62"/>
      <c r="P472" s="629"/>
      <c r="R472" s="18"/>
      <c r="T472" s="18"/>
      <c r="U472" s="18"/>
      <c r="V472" s="18"/>
      <c r="W472" s="18"/>
      <c r="AA472" s="17"/>
      <c r="AD472" s="17"/>
    </row>
    <row r="473" spans="5:30" ht="28.5" customHeight="1">
      <c r="E473" s="62"/>
      <c r="F473" s="18"/>
      <c r="H473" s="185"/>
      <c r="J473" s="17"/>
      <c r="K473" s="62"/>
      <c r="L473" s="62"/>
      <c r="M473" s="62"/>
      <c r="N473" s="62"/>
      <c r="P473" s="629"/>
      <c r="R473" s="18"/>
      <c r="T473" s="18"/>
      <c r="U473" s="18"/>
      <c r="V473" s="18"/>
      <c r="W473" s="18"/>
      <c r="AA473" s="17"/>
      <c r="AD473" s="17"/>
    </row>
    <row r="474" spans="5:30" ht="28.5" customHeight="1">
      <c r="E474" s="62"/>
      <c r="F474" s="18"/>
      <c r="H474" s="185"/>
      <c r="J474" s="17"/>
      <c r="K474" s="62"/>
      <c r="L474" s="62"/>
      <c r="M474" s="62"/>
      <c r="N474" s="62"/>
      <c r="P474" s="629"/>
      <c r="R474" s="18"/>
      <c r="T474" s="18"/>
      <c r="U474" s="18"/>
      <c r="V474" s="18"/>
      <c r="W474" s="18"/>
      <c r="AA474" s="17"/>
      <c r="AD474" s="17"/>
    </row>
    <row r="475" spans="5:30" ht="28.5" customHeight="1">
      <c r="E475" s="62"/>
      <c r="F475" s="18"/>
      <c r="H475" s="185"/>
      <c r="J475" s="17"/>
      <c r="K475" s="62"/>
      <c r="L475" s="62"/>
      <c r="M475" s="62"/>
      <c r="N475" s="62"/>
      <c r="P475" s="629"/>
      <c r="R475" s="18"/>
      <c r="T475" s="18"/>
      <c r="U475" s="18"/>
      <c r="V475" s="18"/>
      <c r="W475" s="18"/>
      <c r="AA475" s="17"/>
      <c r="AD475" s="17"/>
    </row>
    <row r="476" spans="5:30" ht="28.5" customHeight="1">
      <c r="E476" s="62"/>
      <c r="F476" s="18"/>
      <c r="H476" s="185"/>
      <c r="J476" s="17"/>
      <c r="K476" s="62"/>
      <c r="L476" s="62"/>
      <c r="M476" s="62"/>
      <c r="N476" s="62"/>
      <c r="P476" s="629"/>
      <c r="R476" s="18"/>
      <c r="T476" s="18"/>
      <c r="U476" s="18"/>
      <c r="V476" s="18"/>
      <c r="W476" s="18"/>
      <c r="AA476" s="17"/>
      <c r="AD476" s="17"/>
    </row>
    <row r="477" spans="5:30" ht="28.5" customHeight="1">
      <c r="E477" s="62"/>
      <c r="F477" s="18"/>
      <c r="H477" s="185"/>
      <c r="J477" s="17"/>
      <c r="K477" s="62"/>
      <c r="L477" s="62"/>
      <c r="M477" s="62"/>
      <c r="N477" s="62"/>
      <c r="P477" s="629"/>
      <c r="R477" s="18"/>
      <c r="T477" s="18"/>
      <c r="U477" s="18"/>
      <c r="V477" s="18"/>
      <c r="W477" s="18"/>
      <c r="AA477" s="17"/>
      <c r="AD477" s="17"/>
    </row>
    <row r="478" spans="5:30" ht="28.5" customHeight="1">
      <c r="E478" s="62"/>
      <c r="F478" s="18"/>
      <c r="H478" s="185"/>
      <c r="J478" s="17"/>
      <c r="K478" s="62"/>
      <c r="L478" s="62"/>
      <c r="M478" s="62"/>
      <c r="N478" s="62"/>
      <c r="P478" s="629"/>
      <c r="R478" s="18"/>
      <c r="T478" s="18"/>
      <c r="U478" s="18"/>
      <c r="V478" s="18"/>
      <c r="W478" s="18"/>
      <c r="AA478" s="17"/>
      <c r="AD478" s="17"/>
    </row>
    <row r="479" spans="5:30" ht="28.5" customHeight="1">
      <c r="E479" s="62"/>
      <c r="F479" s="18"/>
      <c r="H479" s="185"/>
      <c r="J479" s="17"/>
      <c r="K479" s="62"/>
      <c r="L479" s="62"/>
      <c r="M479" s="62"/>
      <c r="N479" s="62"/>
      <c r="P479" s="629"/>
      <c r="R479" s="18"/>
      <c r="T479" s="18"/>
      <c r="U479" s="18"/>
      <c r="V479" s="18"/>
      <c r="W479" s="18"/>
      <c r="AA479" s="17"/>
      <c r="AD479" s="17"/>
    </row>
    <row r="480" spans="5:30" ht="28.5" customHeight="1">
      <c r="E480" s="62"/>
      <c r="F480" s="18"/>
      <c r="H480" s="185"/>
      <c r="J480" s="17"/>
      <c r="K480" s="62"/>
      <c r="L480" s="62"/>
      <c r="M480" s="62"/>
      <c r="N480" s="62"/>
      <c r="P480" s="629"/>
      <c r="R480" s="18"/>
      <c r="T480" s="18"/>
      <c r="U480" s="18"/>
      <c r="V480" s="18"/>
      <c r="W480" s="18"/>
      <c r="AA480" s="17"/>
      <c r="AD480" s="17"/>
    </row>
    <row r="481" spans="5:30" ht="28.5" customHeight="1">
      <c r="E481" s="62"/>
      <c r="F481" s="18"/>
      <c r="H481" s="185"/>
      <c r="J481" s="17"/>
      <c r="K481" s="62"/>
      <c r="L481" s="62"/>
      <c r="M481" s="62"/>
      <c r="N481" s="62"/>
      <c r="P481" s="629"/>
      <c r="R481" s="18"/>
      <c r="T481" s="18"/>
      <c r="U481" s="18"/>
      <c r="V481" s="18"/>
      <c r="W481" s="18"/>
      <c r="AA481" s="17"/>
      <c r="AD481" s="17"/>
    </row>
    <row r="482" spans="5:30" ht="28.5" customHeight="1">
      <c r="E482" s="62"/>
      <c r="F482" s="18"/>
      <c r="H482" s="185"/>
      <c r="J482" s="17"/>
      <c r="K482" s="62"/>
      <c r="L482" s="62"/>
      <c r="M482" s="62"/>
      <c r="N482" s="62"/>
      <c r="P482" s="629"/>
      <c r="R482" s="18"/>
      <c r="T482" s="18"/>
      <c r="U482" s="18"/>
      <c r="V482" s="18"/>
      <c r="W482" s="18"/>
      <c r="AA482" s="17"/>
      <c r="AD482" s="17"/>
    </row>
    <row r="483" spans="5:30" ht="28.5" customHeight="1">
      <c r="E483" s="62"/>
      <c r="F483" s="18"/>
      <c r="H483" s="185"/>
      <c r="J483" s="17"/>
      <c r="K483" s="62"/>
      <c r="L483" s="62"/>
      <c r="M483" s="62"/>
      <c r="N483" s="62"/>
      <c r="P483" s="629"/>
      <c r="R483" s="18"/>
      <c r="T483" s="18"/>
      <c r="U483" s="18"/>
      <c r="V483" s="18"/>
      <c r="W483" s="18"/>
      <c r="AA483" s="17"/>
      <c r="AD483" s="17"/>
    </row>
    <row r="484" spans="5:30" ht="28.5" customHeight="1">
      <c r="E484" s="62"/>
      <c r="F484" s="18"/>
      <c r="H484" s="185"/>
      <c r="J484" s="17"/>
      <c r="K484" s="62"/>
      <c r="L484" s="62"/>
      <c r="M484" s="62"/>
      <c r="N484" s="62"/>
      <c r="P484" s="629"/>
      <c r="R484" s="18"/>
      <c r="T484" s="18"/>
      <c r="U484" s="18"/>
      <c r="V484" s="18"/>
      <c r="W484" s="18"/>
      <c r="AA484" s="17"/>
      <c r="AD484" s="17"/>
    </row>
    <row r="485" spans="5:30" ht="28.5" customHeight="1">
      <c r="E485" s="62"/>
      <c r="F485" s="18"/>
      <c r="H485" s="185"/>
      <c r="J485" s="17"/>
      <c r="K485" s="62"/>
      <c r="L485" s="62"/>
      <c r="M485" s="62"/>
      <c r="N485" s="62"/>
      <c r="P485" s="629"/>
      <c r="R485" s="18"/>
      <c r="T485" s="18"/>
      <c r="U485" s="18"/>
      <c r="V485" s="18"/>
      <c r="W485" s="18"/>
      <c r="AA485" s="17"/>
      <c r="AD485" s="17"/>
    </row>
    <row r="486" spans="5:30" ht="28.5" customHeight="1">
      <c r="E486" s="62"/>
      <c r="F486" s="18"/>
      <c r="H486" s="185"/>
      <c r="J486" s="17"/>
      <c r="K486" s="62"/>
      <c r="L486" s="62"/>
      <c r="M486" s="62"/>
      <c r="N486" s="62"/>
      <c r="P486" s="629"/>
      <c r="R486" s="18"/>
      <c r="T486" s="18"/>
      <c r="U486" s="18"/>
      <c r="V486" s="18"/>
      <c r="W486" s="18"/>
      <c r="AA486" s="17"/>
      <c r="AD486" s="17"/>
    </row>
    <row r="487" spans="5:30" ht="28.5" customHeight="1">
      <c r="E487" s="62"/>
      <c r="F487" s="18"/>
      <c r="H487" s="185"/>
      <c r="J487" s="17"/>
      <c r="K487" s="62"/>
      <c r="L487" s="62"/>
      <c r="M487" s="62"/>
      <c r="N487" s="62"/>
      <c r="P487" s="629"/>
      <c r="R487" s="18"/>
      <c r="T487" s="18"/>
      <c r="U487" s="18"/>
      <c r="V487" s="18"/>
      <c r="W487" s="18"/>
      <c r="AA487" s="17"/>
      <c r="AD487" s="17"/>
    </row>
    <row r="488" spans="5:30" ht="28.5" customHeight="1">
      <c r="E488" s="62"/>
      <c r="F488" s="18"/>
      <c r="H488" s="185"/>
      <c r="J488" s="17"/>
      <c r="K488" s="62"/>
      <c r="L488" s="62"/>
      <c r="M488" s="62"/>
      <c r="N488" s="62"/>
      <c r="P488" s="629"/>
      <c r="R488" s="18"/>
      <c r="T488" s="18"/>
      <c r="U488" s="18"/>
      <c r="V488" s="18"/>
      <c r="W488" s="18"/>
      <c r="AA488" s="17"/>
      <c r="AD488" s="17"/>
    </row>
    <row r="489" spans="5:30" ht="28.5" customHeight="1">
      <c r="E489" s="62"/>
      <c r="F489" s="18"/>
      <c r="H489" s="185"/>
      <c r="J489" s="17"/>
      <c r="K489" s="62"/>
      <c r="L489" s="62"/>
      <c r="M489" s="62"/>
      <c r="N489" s="62"/>
      <c r="P489" s="629"/>
      <c r="R489" s="18"/>
      <c r="T489" s="18"/>
      <c r="U489" s="18"/>
      <c r="V489" s="18"/>
      <c r="W489" s="18"/>
      <c r="AA489" s="17"/>
      <c r="AD489" s="17"/>
    </row>
    <row r="490" spans="5:30" ht="28.5" customHeight="1">
      <c r="E490" s="62"/>
      <c r="F490" s="18"/>
      <c r="H490" s="185"/>
      <c r="J490" s="17"/>
      <c r="K490" s="62"/>
      <c r="L490" s="62"/>
      <c r="M490" s="62"/>
      <c r="N490" s="62"/>
      <c r="P490" s="629"/>
      <c r="R490" s="18"/>
      <c r="T490" s="18"/>
      <c r="U490" s="18"/>
      <c r="V490" s="18"/>
      <c r="W490" s="18"/>
      <c r="AA490" s="17"/>
      <c r="AD490" s="17"/>
    </row>
    <row r="491" spans="5:30" ht="28.5" customHeight="1">
      <c r="E491" s="62"/>
      <c r="F491" s="18"/>
      <c r="H491" s="185"/>
      <c r="J491" s="17"/>
      <c r="K491" s="62"/>
      <c r="L491" s="62"/>
      <c r="M491" s="62"/>
      <c r="N491" s="62"/>
      <c r="P491" s="629"/>
      <c r="R491" s="18"/>
      <c r="T491" s="18"/>
      <c r="U491" s="18"/>
      <c r="V491" s="18"/>
      <c r="W491" s="18"/>
      <c r="AA491" s="17"/>
      <c r="AD491" s="17"/>
    </row>
    <row r="492" spans="5:30" ht="28.5" customHeight="1">
      <c r="E492" s="62"/>
      <c r="F492" s="18"/>
      <c r="H492" s="185"/>
      <c r="J492" s="17"/>
      <c r="K492" s="62"/>
      <c r="L492" s="62"/>
      <c r="M492" s="62"/>
      <c r="N492" s="62"/>
      <c r="P492" s="629"/>
      <c r="R492" s="18"/>
      <c r="T492" s="18"/>
      <c r="U492" s="18"/>
      <c r="V492" s="18"/>
      <c r="W492" s="18"/>
      <c r="AA492" s="17"/>
      <c r="AD492" s="17"/>
    </row>
    <row r="493" spans="5:30" ht="28.5" customHeight="1">
      <c r="E493" s="62"/>
      <c r="F493" s="18"/>
      <c r="H493" s="185"/>
      <c r="J493" s="17"/>
      <c r="K493" s="62"/>
      <c r="L493" s="62"/>
      <c r="M493" s="62"/>
      <c r="N493" s="62"/>
      <c r="P493" s="629"/>
      <c r="R493" s="18"/>
      <c r="T493" s="18"/>
      <c r="U493" s="18"/>
      <c r="V493" s="18"/>
      <c r="W493" s="18"/>
      <c r="AA493" s="17"/>
      <c r="AD493" s="17"/>
    </row>
    <row r="494" spans="5:30" ht="28.5" customHeight="1">
      <c r="E494" s="62"/>
      <c r="F494" s="18"/>
      <c r="H494" s="185"/>
      <c r="J494" s="17"/>
      <c r="K494" s="62"/>
      <c r="L494" s="62"/>
      <c r="M494" s="62"/>
      <c r="N494" s="62"/>
      <c r="P494" s="629"/>
      <c r="R494" s="18"/>
      <c r="T494" s="18"/>
      <c r="U494" s="18"/>
      <c r="V494" s="18"/>
      <c r="W494" s="18"/>
      <c r="AA494" s="17"/>
      <c r="AD494" s="17"/>
    </row>
    <row r="495" spans="5:30" ht="28.5" customHeight="1">
      <c r="E495" s="62"/>
      <c r="F495" s="18"/>
      <c r="H495" s="185"/>
      <c r="J495" s="17"/>
      <c r="K495" s="62"/>
      <c r="L495" s="62"/>
      <c r="M495" s="62"/>
      <c r="N495" s="62"/>
      <c r="P495" s="629"/>
      <c r="R495" s="18"/>
      <c r="T495" s="18"/>
      <c r="U495" s="18"/>
      <c r="V495" s="18"/>
      <c r="W495" s="18"/>
      <c r="AA495" s="17"/>
      <c r="AD495" s="17"/>
    </row>
    <row r="496" spans="5:30" ht="28.5" customHeight="1">
      <c r="E496" s="62"/>
      <c r="F496" s="18"/>
      <c r="H496" s="185"/>
      <c r="J496" s="17"/>
      <c r="K496" s="62"/>
      <c r="L496" s="62"/>
      <c r="M496" s="62"/>
      <c r="N496" s="62"/>
      <c r="P496" s="629"/>
      <c r="R496" s="18"/>
      <c r="T496" s="18"/>
      <c r="U496" s="18"/>
      <c r="V496" s="18"/>
      <c r="W496" s="18"/>
      <c r="AA496" s="17"/>
      <c r="AD496" s="17"/>
    </row>
    <row r="497" spans="5:30" ht="28.5" customHeight="1">
      <c r="E497" s="62"/>
      <c r="F497" s="18"/>
      <c r="H497" s="185"/>
      <c r="J497" s="17"/>
      <c r="K497" s="62"/>
      <c r="L497" s="62"/>
      <c r="M497" s="62"/>
      <c r="N497" s="62"/>
      <c r="P497" s="629"/>
      <c r="R497" s="18"/>
      <c r="T497" s="18"/>
      <c r="U497" s="18"/>
      <c r="V497" s="18"/>
      <c r="W497" s="18"/>
      <c r="AA497" s="17"/>
      <c r="AD497" s="17"/>
    </row>
    <row r="498" spans="5:30" ht="28.5" customHeight="1">
      <c r="E498" s="62"/>
      <c r="F498" s="18"/>
      <c r="H498" s="185"/>
      <c r="J498" s="17"/>
      <c r="K498" s="62"/>
      <c r="L498" s="62"/>
      <c r="M498" s="62"/>
      <c r="N498" s="62"/>
      <c r="P498" s="629"/>
      <c r="R498" s="18"/>
      <c r="T498" s="18"/>
      <c r="U498" s="18"/>
      <c r="V498" s="18"/>
      <c r="W498" s="18"/>
      <c r="AA498" s="17"/>
      <c r="AD498" s="17"/>
    </row>
    <row r="499" spans="5:30" ht="28.5" customHeight="1">
      <c r="E499" s="62"/>
      <c r="F499" s="18"/>
      <c r="H499" s="185"/>
      <c r="J499" s="17"/>
      <c r="K499" s="62"/>
      <c r="L499" s="62"/>
      <c r="M499" s="62"/>
      <c r="N499" s="62"/>
      <c r="P499" s="629"/>
      <c r="R499" s="18"/>
      <c r="T499" s="18"/>
      <c r="U499" s="18"/>
      <c r="V499" s="18"/>
      <c r="W499" s="18"/>
      <c r="AA499" s="17"/>
      <c r="AD499" s="17"/>
    </row>
    <row r="500" spans="5:30" ht="28.5" customHeight="1">
      <c r="E500" s="62"/>
      <c r="F500" s="18"/>
      <c r="H500" s="185"/>
      <c r="J500" s="17"/>
      <c r="K500" s="62"/>
      <c r="L500" s="62"/>
      <c r="M500" s="62"/>
      <c r="N500" s="62"/>
      <c r="P500" s="629"/>
      <c r="R500" s="18"/>
      <c r="T500" s="18"/>
      <c r="U500" s="18"/>
      <c r="V500" s="18"/>
      <c r="W500" s="18"/>
      <c r="AA500" s="17"/>
      <c r="AD500" s="17"/>
    </row>
    <row r="501" spans="5:30" ht="28.5" customHeight="1">
      <c r="E501" s="62"/>
      <c r="F501" s="18"/>
      <c r="H501" s="185"/>
      <c r="J501" s="17"/>
      <c r="K501" s="62"/>
      <c r="L501" s="62"/>
      <c r="M501" s="62"/>
      <c r="N501" s="62"/>
      <c r="P501" s="629"/>
      <c r="R501" s="18"/>
      <c r="T501" s="18"/>
      <c r="U501" s="18"/>
      <c r="V501" s="18"/>
      <c r="W501" s="18"/>
      <c r="AA501" s="17"/>
      <c r="AD501" s="17"/>
    </row>
    <row r="502" spans="5:30" ht="28.5" customHeight="1">
      <c r="E502" s="62"/>
      <c r="F502" s="18"/>
      <c r="H502" s="185"/>
      <c r="J502" s="17"/>
      <c r="K502" s="62"/>
      <c r="L502" s="62"/>
      <c r="M502" s="62"/>
      <c r="N502" s="62"/>
      <c r="P502" s="629"/>
      <c r="R502" s="18"/>
      <c r="T502" s="18"/>
      <c r="U502" s="18"/>
      <c r="V502" s="18"/>
      <c r="W502" s="18"/>
      <c r="AA502" s="17"/>
      <c r="AD502" s="17"/>
    </row>
    <row r="503" spans="5:30" ht="28.5" customHeight="1">
      <c r="E503" s="62"/>
      <c r="F503" s="18"/>
      <c r="H503" s="185"/>
      <c r="J503" s="17"/>
      <c r="K503" s="62"/>
      <c r="L503" s="62"/>
      <c r="M503" s="62"/>
      <c r="N503" s="62"/>
      <c r="P503" s="629"/>
      <c r="R503" s="18"/>
      <c r="T503" s="18"/>
      <c r="U503" s="18"/>
      <c r="V503" s="18"/>
      <c r="W503" s="18"/>
      <c r="AA503" s="17"/>
      <c r="AD503" s="17"/>
    </row>
    <row r="504" spans="5:30" ht="28.5" customHeight="1">
      <c r="E504" s="62"/>
      <c r="F504" s="18"/>
      <c r="H504" s="185"/>
      <c r="J504" s="17"/>
      <c r="K504" s="62"/>
      <c r="L504" s="62"/>
      <c r="M504" s="62"/>
      <c r="N504" s="62"/>
      <c r="P504" s="629"/>
      <c r="R504" s="18"/>
      <c r="T504" s="18"/>
      <c r="U504" s="18"/>
      <c r="V504" s="18"/>
      <c r="W504" s="18"/>
      <c r="AA504" s="17"/>
      <c r="AD504" s="17"/>
    </row>
    <row r="505" spans="5:30" ht="28.5" customHeight="1">
      <c r="E505" s="62"/>
      <c r="F505" s="18"/>
      <c r="H505" s="185"/>
      <c r="J505" s="17"/>
      <c r="K505" s="62"/>
      <c r="L505" s="62"/>
      <c r="M505" s="62"/>
      <c r="N505" s="62"/>
      <c r="P505" s="629"/>
      <c r="R505" s="18"/>
      <c r="T505" s="18"/>
      <c r="U505" s="18"/>
      <c r="V505" s="18"/>
      <c r="W505" s="18"/>
      <c r="AA505" s="17"/>
      <c r="AD505" s="17"/>
    </row>
    <row r="506" spans="5:30" ht="28.5" customHeight="1">
      <c r="E506" s="62"/>
      <c r="F506" s="18"/>
      <c r="H506" s="185"/>
      <c r="J506" s="17"/>
      <c r="K506" s="62"/>
      <c r="L506" s="62"/>
      <c r="M506" s="62"/>
      <c r="N506" s="62"/>
      <c r="P506" s="629"/>
      <c r="R506" s="18"/>
      <c r="T506" s="18"/>
      <c r="U506" s="18"/>
      <c r="V506" s="18"/>
      <c r="W506" s="18"/>
      <c r="AA506" s="17"/>
      <c r="AD506" s="17"/>
    </row>
    <row r="507" spans="5:30" ht="28.5" customHeight="1">
      <c r="E507" s="62"/>
      <c r="F507" s="18"/>
      <c r="H507" s="185"/>
      <c r="J507" s="17"/>
      <c r="K507" s="62"/>
      <c r="L507" s="62"/>
      <c r="M507" s="62"/>
      <c r="N507" s="62"/>
      <c r="P507" s="629"/>
      <c r="R507" s="18"/>
      <c r="T507" s="18"/>
      <c r="U507" s="18"/>
      <c r="V507" s="18"/>
      <c r="W507" s="18"/>
      <c r="AA507" s="17"/>
      <c r="AD507" s="17"/>
    </row>
    <row r="508" spans="5:30" ht="28.5" customHeight="1">
      <c r="E508" s="62"/>
      <c r="F508" s="18"/>
      <c r="H508" s="185"/>
      <c r="J508" s="17"/>
      <c r="K508" s="62"/>
      <c r="L508" s="62"/>
      <c r="M508" s="62"/>
      <c r="N508" s="62"/>
      <c r="P508" s="629"/>
      <c r="R508" s="18"/>
      <c r="T508" s="18"/>
      <c r="U508" s="18"/>
      <c r="V508" s="18"/>
      <c r="W508" s="18"/>
      <c r="AA508" s="17"/>
      <c r="AD508" s="17"/>
    </row>
    <row r="509" spans="5:30" ht="28.5" customHeight="1">
      <c r="E509" s="62"/>
      <c r="F509" s="18"/>
      <c r="H509" s="185"/>
      <c r="J509" s="17"/>
      <c r="K509" s="62"/>
      <c r="L509" s="62"/>
      <c r="M509" s="62"/>
      <c r="N509" s="62"/>
      <c r="P509" s="629"/>
      <c r="R509" s="18"/>
      <c r="T509" s="18"/>
      <c r="U509" s="18"/>
      <c r="V509" s="18"/>
      <c r="W509" s="18"/>
      <c r="AA509" s="17"/>
      <c r="AD509" s="17"/>
    </row>
    <row r="510" spans="5:30" ht="28.5" customHeight="1">
      <c r="E510" s="62"/>
      <c r="F510" s="18"/>
      <c r="H510" s="185"/>
      <c r="J510" s="17"/>
      <c r="K510" s="62"/>
      <c r="L510" s="62"/>
      <c r="M510" s="62"/>
      <c r="N510" s="62"/>
      <c r="P510" s="629"/>
      <c r="R510" s="18"/>
      <c r="T510" s="18"/>
      <c r="U510" s="18"/>
      <c r="V510" s="18"/>
      <c r="W510" s="18"/>
      <c r="AA510" s="17"/>
      <c r="AD510" s="17"/>
    </row>
    <row r="511" spans="5:30" ht="28.5" customHeight="1">
      <c r="E511" s="62"/>
      <c r="F511" s="18"/>
      <c r="H511" s="185"/>
      <c r="J511" s="17"/>
      <c r="K511" s="62"/>
      <c r="L511" s="62"/>
      <c r="M511" s="62"/>
      <c r="N511" s="62"/>
      <c r="P511" s="629"/>
      <c r="R511" s="18"/>
      <c r="T511" s="18"/>
      <c r="U511" s="18"/>
      <c r="V511" s="18"/>
      <c r="W511" s="18"/>
      <c r="AA511" s="17"/>
      <c r="AD511" s="17"/>
    </row>
    <row r="512" spans="5:30" ht="28.5" customHeight="1">
      <c r="E512" s="62"/>
      <c r="F512" s="18"/>
      <c r="H512" s="185"/>
      <c r="J512" s="17"/>
      <c r="K512" s="62"/>
      <c r="L512" s="62"/>
      <c r="M512" s="62"/>
      <c r="N512" s="62"/>
      <c r="P512" s="629"/>
      <c r="R512" s="18"/>
      <c r="T512" s="18"/>
      <c r="U512" s="18"/>
      <c r="V512" s="18"/>
      <c r="W512" s="18"/>
      <c r="AA512" s="17"/>
      <c r="AD512" s="17"/>
    </row>
    <row r="513" spans="5:30" ht="28.5" customHeight="1">
      <c r="E513" s="62"/>
      <c r="F513" s="18"/>
      <c r="H513" s="185"/>
      <c r="J513" s="17"/>
      <c r="K513" s="62"/>
      <c r="L513" s="62"/>
      <c r="M513" s="62"/>
      <c r="N513" s="62"/>
      <c r="P513" s="629"/>
      <c r="R513" s="18"/>
      <c r="T513" s="18"/>
      <c r="U513" s="18"/>
      <c r="V513" s="18"/>
      <c r="W513" s="18"/>
      <c r="AA513" s="17"/>
      <c r="AD513" s="17"/>
    </row>
    <row r="514" spans="5:30" ht="28.5" customHeight="1">
      <c r="E514" s="62"/>
      <c r="F514" s="18"/>
      <c r="H514" s="185"/>
      <c r="J514" s="17"/>
      <c r="K514" s="62"/>
      <c r="L514" s="62"/>
      <c r="M514" s="62"/>
      <c r="N514" s="62"/>
      <c r="P514" s="629"/>
      <c r="R514" s="18"/>
      <c r="T514" s="18"/>
      <c r="U514" s="18"/>
      <c r="V514" s="18"/>
      <c r="W514" s="18"/>
      <c r="AA514" s="17"/>
      <c r="AD514" s="17"/>
    </row>
    <row r="515" spans="5:30" ht="28.5" customHeight="1">
      <c r="E515" s="62"/>
      <c r="F515" s="18"/>
      <c r="H515" s="185"/>
      <c r="J515" s="17"/>
      <c r="K515" s="62"/>
      <c r="L515" s="62"/>
      <c r="M515" s="62"/>
      <c r="N515" s="62"/>
      <c r="P515" s="629"/>
      <c r="R515" s="18"/>
      <c r="T515" s="18"/>
      <c r="U515" s="18"/>
      <c r="V515" s="18"/>
      <c r="W515" s="18"/>
      <c r="AA515" s="17"/>
      <c r="AD515" s="17"/>
    </row>
    <row r="516" spans="5:30" ht="28.5" customHeight="1">
      <c r="E516" s="62"/>
      <c r="F516" s="18"/>
      <c r="H516" s="185"/>
      <c r="J516" s="17"/>
      <c r="K516" s="62"/>
      <c r="L516" s="62"/>
      <c r="M516" s="62"/>
      <c r="N516" s="62"/>
      <c r="P516" s="629"/>
      <c r="R516" s="18"/>
      <c r="T516" s="18"/>
      <c r="U516" s="18"/>
      <c r="V516" s="18"/>
      <c r="W516" s="18"/>
      <c r="AA516" s="17"/>
      <c r="AD516" s="17"/>
    </row>
    <row r="517" spans="5:30" ht="28.5" customHeight="1">
      <c r="E517" s="62"/>
      <c r="F517" s="18"/>
      <c r="H517" s="185"/>
      <c r="J517" s="17"/>
      <c r="K517" s="62"/>
      <c r="L517" s="62"/>
      <c r="M517" s="62"/>
      <c r="N517" s="62"/>
      <c r="P517" s="629"/>
      <c r="R517" s="18"/>
      <c r="T517" s="18"/>
      <c r="U517" s="18"/>
      <c r="V517" s="18"/>
      <c r="W517" s="18"/>
      <c r="AA517" s="17"/>
      <c r="AD517" s="17"/>
    </row>
    <row r="518" spans="5:30" ht="28.5" customHeight="1">
      <c r="E518" s="62"/>
      <c r="F518" s="18"/>
      <c r="H518" s="185"/>
      <c r="J518" s="17"/>
      <c r="K518" s="62"/>
      <c r="L518" s="62"/>
      <c r="M518" s="62"/>
      <c r="N518" s="62"/>
      <c r="P518" s="629"/>
      <c r="R518" s="18"/>
      <c r="T518" s="18"/>
      <c r="U518" s="18"/>
      <c r="V518" s="18"/>
      <c r="W518" s="18"/>
      <c r="AA518" s="17"/>
      <c r="AD518" s="17"/>
    </row>
    <row r="519" spans="5:30" ht="28.5" customHeight="1">
      <c r="E519" s="62"/>
      <c r="F519" s="18"/>
      <c r="H519" s="185"/>
      <c r="J519" s="17"/>
      <c r="K519" s="62"/>
      <c r="L519" s="62"/>
      <c r="M519" s="62"/>
      <c r="N519" s="62"/>
      <c r="P519" s="629"/>
      <c r="R519" s="18"/>
      <c r="T519" s="18"/>
      <c r="U519" s="18"/>
      <c r="V519" s="18"/>
      <c r="W519" s="18"/>
      <c r="AA519" s="17"/>
      <c r="AD519" s="17"/>
    </row>
    <row r="520" spans="5:30" ht="28.5" customHeight="1">
      <c r="E520" s="62"/>
      <c r="F520" s="18"/>
      <c r="H520" s="185"/>
      <c r="J520" s="17"/>
      <c r="K520" s="62"/>
      <c r="L520" s="62"/>
      <c r="M520" s="62"/>
      <c r="N520" s="62"/>
      <c r="P520" s="629"/>
      <c r="R520" s="18"/>
      <c r="T520" s="18"/>
      <c r="U520" s="18"/>
      <c r="V520" s="18"/>
      <c r="W520" s="18"/>
      <c r="AA520" s="17"/>
      <c r="AD520" s="17"/>
    </row>
    <row r="521" spans="5:30" ht="28.5" customHeight="1">
      <c r="E521" s="62"/>
      <c r="F521" s="18"/>
      <c r="H521" s="185"/>
      <c r="J521" s="17"/>
      <c r="K521" s="62"/>
      <c r="L521" s="62"/>
      <c r="M521" s="62"/>
      <c r="N521" s="62"/>
      <c r="P521" s="629"/>
      <c r="R521" s="18"/>
      <c r="T521" s="18"/>
      <c r="U521" s="18"/>
      <c r="V521" s="18"/>
      <c r="W521" s="18"/>
      <c r="AA521" s="17"/>
      <c r="AD521" s="17"/>
    </row>
    <row r="522" spans="5:30" ht="28.5" customHeight="1">
      <c r="E522" s="62"/>
      <c r="F522" s="18"/>
      <c r="H522" s="185"/>
      <c r="J522" s="17"/>
      <c r="K522" s="62"/>
      <c r="L522" s="62"/>
      <c r="M522" s="62"/>
      <c r="N522" s="62"/>
      <c r="P522" s="629"/>
      <c r="R522" s="18"/>
      <c r="T522" s="18"/>
      <c r="U522" s="18"/>
      <c r="V522" s="18"/>
      <c r="W522" s="18"/>
      <c r="AA522" s="17"/>
      <c r="AD522" s="17"/>
    </row>
    <row r="523" spans="5:30" ht="28.5" customHeight="1">
      <c r="E523" s="62"/>
      <c r="F523" s="18"/>
      <c r="H523" s="185"/>
      <c r="J523" s="17"/>
      <c r="K523" s="62"/>
      <c r="L523" s="62"/>
      <c r="M523" s="62"/>
      <c r="N523" s="62"/>
      <c r="P523" s="629"/>
      <c r="R523" s="18"/>
      <c r="T523" s="18"/>
      <c r="U523" s="18"/>
      <c r="V523" s="18"/>
      <c r="W523" s="18"/>
      <c r="AA523" s="17"/>
      <c r="AD523" s="17"/>
    </row>
    <row r="524" spans="5:30" ht="28.5" customHeight="1">
      <c r="E524" s="62"/>
      <c r="F524" s="18"/>
      <c r="H524" s="185"/>
      <c r="J524" s="17"/>
      <c r="K524" s="62"/>
      <c r="L524" s="62"/>
      <c r="M524" s="62"/>
      <c r="N524" s="62"/>
      <c r="P524" s="629"/>
      <c r="R524" s="18"/>
      <c r="T524" s="18"/>
      <c r="U524" s="18"/>
      <c r="V524" s="18"/>
      <c r="W524" s="18"/>
      <c r="AA524" s="17"/>
      <c r="AD524" s="17"/>
    </row>
    <row r="525" spans="5:30" ht="28.5" customHeight="1">
      <c r="E525" s="62"/>
      <c r="F525" s="18"/>
      <c r="H525" s="185"/>
      <c r="J525" s="17"/>
      <c r="K525" s="62"/>
      <c r="L525" s="62"/>
      <c r="M525" s="62"/>
      <c r="N525" s="62"/>
      <c r="P525" s="629"/>
      <c r="R525" s="18"/>
      <c r="T525" s="18"/>
      <c r="U525" s="18"/>
      <c r="V525" s="18"/>
      <c r="W525" s="18"/>
      <c r="AA525" s="17"/>
      <c r="AD525" s="17"/>
    </row>
    <row r="526" spans="5:30" ht="28.5" customHeight="1">
      <c r="E526" s="62"/>
      <c r="F526" s="18"/>
      <c r="H526" s="185"/>
      <c r="J526" s="17"/>
      <c r="K526" s="62"/>
      <c r="L526" s="62"/>
      <c r="M526" s="62"/>
      <c r="N526" s="62"/>
      <c r="P526" s="629"/>
      <c r="R526" s="18"/>
      <c r="T526" s="18"/>
      <c r="U526" s="18"/>
      <c r="V526" s="18"/>
      <c r="W526" s="18"/>
      <c r="AA526" s="17"/>
      <c r="AD526" s="17"/>
    </row>
    <row r="527" spans="5:30" ht="28.5" customHeight="1">
      <c r="E527" s="62"/>
      <c r="F527" s="18"/>
      <c r="H527" s="185"/>
      <c r="J527" s="17"/>
      <c r="K527" s="62"/>
      <c r="L527" s="62"/>
      <c r="M527" s="62"/>
      <c r="N527" s="62"/>
      <c r="P527" s="629"/>
      <c r="R527" s="18"/>
      <c r="T527" s="18"/>
      <c r="U527" s="18"/>
      <c r="V527" s="18"/>
      <c r="W527" s="18"/>
      <c r="AA527" s="17"/>
      <c r="AD527" s="17"/>
    </row>
    <row r="528" spans="5:30" ht="28.5" customHeight="1">
      <c r="E528" s="62"/>
      <c r="F528" s="18"/>
      <c r="H528" s="185"/>
      <c r="J528" s="17"/>
      <c r="K528" s="62"/>
      <c r="L528" s="62"/>
      <c r="M528" s="62"/>
      <c r="N528" s="62"/>
      <c r="P528" s="629"/>
      <c r="R528" s="18"/>
      <c r="T528" s="18"/>
      <c r="U528" s="18"/>
      <c r="V528" s="18"/>
      <c r="W528" s="18"/>
      <c r="AA528" s="17"/>
      <c r="AD528" s="17"/>
    </row>
    <row r="529" spans="5:30" ht="28.5" customHeight="1">
      <c r="E529" s="62"/>
      <c r="F529" s="18"/>
      <c r="H529" s="185"/>
      <c r="J529" s="17"/>
      <c r="K529" s="62"/>
      <c r="L529" s="62"/>
      <c r="M529" s="62"/>
      <c r="N529" s="62"/>
      <c r="P529" s="629"/>
      <c r="R529" s="18"/>
      <c r="T529" s="18"/>
      <c r="U529" s="18"/>
      <c r="V529" s="18"/>
      <c r="W529" s="18"/>
      <c r="AA529" s="17"/>
      <c r="AD529" s="17"/>
    </row>
    <row r="530" spans="5:30" ht="28.5" customHeight="1">
      <c r="E530" s="62"/>
      <c r="F530" s="18"/>
      <c r="H530" s="185"/>
      <c r="J530" s="17"/>
      <c r="K530" s="62"/>
      <c r="L530" s="62"/>
      <c r="M530" s="62"/>
      <c r="N530" s="62"/>
      <c r="P530" s="629"/>
      <c r="R530" s="18"/>
      <c r="T530" s="18"/>
      <c r="U530" s="18"/>
      <c r="V530" s="18"/>
      <c r="W530" s="18"/>
      <c r="AA530" s="17"/>
      <c r="AD530" s="17"/>
    </row>
    <row r="531" spans="5:30" ht="28.5" customHeight="1">
      <c r="E531" s="62"/>
      <c r="F531" s="18"/>
      <c r="H531" s="185"/>
      <c r="J531" s="17"/>
      <c r="K531" s="62"/>
      <c r="L531" s="62"/>
      <c r="M531" s="62"/>
      <c r="N531" s="62"/>
      <c r="P531" s="629"/>
      <c r="R531" s="18"/>
      <c r="T531" s="18"/>
      <c r="U531" s="18"/>
      <c r="V531" s="18"/>
      <c r="W531" s="18"/>
      <c r="AA531" s="17"/>
      <c r="AD531" s="17"/>
    </row>
    <row r="532" spans="5:30" ht="28.5" customHeight="1">
      <c r="E532" s="62"/>
      <c r="F532" s="18"/>
      <c r="H532" s="185"/>
      <c r="J532" s="17"/>
      <c r="K532" s="62"/>
      <c r="L532" s="62"/>
      <c r="M532" s="62"/>
      <c r="N532" s="62"/>
      <c r="P532" s="629"/>
      <c r="R532" s="18"/>
      <c r="T532" s="18"/>
      <c r="U532" s="18"/>
      <c r="V532" s="18"/>
      <c r="W532" s="18"/>
      <c r="AA532" s="17"/>
      <c r="AD532" s="17"/>
    </row>
    <row r="533" spans="5:30" ht="28.5" customHeight="1">
      <c r="E533" s="62"/>
      <c r="F533" s="18"/>
      <c r="H533" s="185"/>
      <c r="J533" s="17"/>
      <c r="K533" s="62"/>
      <c r="L533" s="62"/>
      <c r="M533" s="62"/>
      <c r="N533" s="62"/>
      <c r="P533" s="629"/>
      <c r="R533" s="18"/>
      <c r="T533" s="18"/>
      <c r="U533" s="18"/>
      <c r="V533" s="18"/>
      <c r="W533" s="18"/>
      <c r="AA533" s="17"/>
      <c r="AD533" s="17"/>
    </row>
    <row r="534" spans="5:30" ht="28.5" customHeight="1">
      <c r="E534" s="62"/>
      <c r="F534" s="18"/>
      <c r="H534" s="185"/>
      <c r="J534" s="17"/>
      <c r="K534" s="62"/>
      <c r="L534" s="62"/>
      <c r="M534" s="62"/>
      <c r="N534" s="62"/>
      <c r="P534" s="629"/>
      <c r="R534" s="18"/>
      <c r="T534" s="18"/>
      <c r="U534" s="18"/>
      <c r="V534" s="18"/>
      <c r="W534" s="18"/>
      <c r="AA534" s="17"/>
      <c r="AD534" s="17"/>
    </row>
    <row r="535" spans="5:30" ht="28.5" customHeight="1">
      <c r="E535" s="62"/>
      <c r="F535" s="18"/>
      <c r="H535" s="185"/>
      <c r="J535" s="17"/>
      <c r="K535" s="62"/>
      <c r="L535" s="62"/>
      <c r="M535" s="62"/>
      <c r="N535" s="62"/>
      <c r="P535" s="629"/>
      <c r="R535" s="18"/>
      <c r="T535" s="18"/>
      <c r="U535" s="18"/>
      <c r="V535" s="18"/>
      <c r="W535" s="18"/>
      <c r="AA535" s="17"/>
      <c r="AD535" s="17"/>
    </row>
    <row r="536" spans="5:30" ht="28.5" customHeight="1">
      <c r="E536" s="62"/>
      <c r="F536" s="18"/>
      <c r="H536" s="185"/>
      <c r="J536" s="17"/>
      <c r="K536" s="62"/>
      <c r="L536" s="62"/>
      <c r="M536" s="62"/>
      <c r="N536" s="62"/>
      <c r="P536" s="629"/>
      <c r="R536" s="18"/>
      <c r="T536" s="18"/>
      <c r="U536" s="18"/>
      <c r="V536" s="18"/>
      <c r="W536" s="18"/>
      <c r="AA536" s="17"/>
      <c r="AD536" s="17"/>
    </row>
    <row r="537" spans="5:30" ht="28.5" customHeight="1">
      <c r="E537" s="62"/>
      <c r="F537" s="18"/>
      <c r="H537" s="185"/>
      <c r="J537" s="17"/>
      <c r="K537" s="62"/>
      <c r="L537" s="62"/>
      <c r="M537" s="62"/>
      <c r="N537" s="62"/>
      <c r="P537" s="629"/>
      <c r="R537" s="18"/>
      <c r="T537" s="18"/>
      <c r="U537" s="18"/>
      <c r="V537" s="18"/>
      <c r="W537" s="18"/>
      <c r="AA537" s="17"/>
      <c r="AD537" s="17"/>
    </row>
    <row r="538" spans="5:30" ht="28.5" customHeight="1">
      <c r="E538" s="62"/>
      <c r="F538" s="18"/>
      <c r="H538" s="185"/>
      <c r="J538" s="17"/>
      <c r="K538" s="62"/>
      <c r="L538" s="62"/>
      <c r="M538" s="62"/>
      <c r="N538" s="62"/>
      <c r="P538" s="629"/>
      <c r="R538" s="18"/>
      <c r="T538" s="18"/>
      <c r="U538" s="18"/>
      <c r="V538" s="18"/>
      <c r="W538" s="18"/>
      <c r="AA538" s="17"/>
      <c r="AD538" s="17"/>
    </row>
    <row r="539" spans="5:30" ht="28.5" customHeight="1">
      <c r="E539" s="62"/>
      <c r="F539" s="18"/>
      <c r="H539" s="185"/>
      <c r="J539" s="17"/>
      <c r="K539" s="62"/>
      <c r="L539" s="62"/>
      <c r="M539" s="62"/>
      <c r="N539" s="62"/>
      <c r="P539" s="629"/>
      <c r="R539" s="18"/>
      <c r="T539" s="18"/>
      <c r="U539" s="18"/>
      <c r="V539" s="18"/>
      <c r="W539" s="18"/>
      <c r="AA539" s="17"/>
      <c r="AD539" s="17"/>
    </row>
    <row r="540" spans="5:30" ht="28.5" customHeight="1">
      <c r="E540" s="62"/>
      <c r="F540" s="18"/>
      <c r="H540" s="185"/>
      <c r="J540" s="17"/>
      <c r="K540" s="62"/>
      <c r="L540" s="62"/>
      <c r="M540" s="62"/>
      <c r="N540" s="62"/>
      <c r="P540" s="629"/>
      <c r="R540" s="18"/>
      <c r="T540" s="18"/>
      <c r="U540" s="18"/>
      <c r="V540" s="18"/>
      <c r="W540" s="18"/>
      <c r="AA540" s="17"/>
      <c r="AD540" s="17"/>
    </row>
    <row r="541" spans="5:30" ht="28.5" customHeight="1">
      <c r="E541" s="62"/>
      <c r="F541" s="18"/>
      <c r="H541" s="185"/>
      <c r="J541" s="17"/>
      <c r="K541" s="62"/>
      <c r="L541" s="62"/>
      <c r="M541" s="62"/>
      <c r="N541" s="62"/>
      <c r="P541" s="629"/>
      <c r="R541" s="18"/>
      <c r="T541" s="18"/>
      <c r="U541" s="18"/>
      <c r="V541" s="18"/>
      <c r="W541" s="18"/>
      <c r="AA541" s="17"/>
      <c r="AD541" s="17"/>
    </row>
    <row r="542" spans="5:30" ht="28.5" customHeight="1">
      <c r="E542" s="62"/>
      <c r="F542" s="18"/>
      <c r="H542" s="185"/>
      <c r="J542" s="17"/>
      <c r="K542" s="62"/>
      <c r="L542" s="62"/>
      <c r="M542" s="62"/>
      <c r="N542" s="62"/>
      <c r="P542" s="629"/>
      <c r="R542" s="18"/>
      <c r="T542" s="18"/>
      <c r="U542" s="18"/>
      <c r="V542" s="18"/>
      <c r="W542" s="18"/>
      <c r="AA542" s="17"/>
      <c r="AD542" s="17"/>
    </row>
    <row r="543" spans="5:30" ht="28.5" customHeight="1">
      <c r="E543" s="62"/>
      <c r="F543" s="18"/>
      <c r="H543" s="185"/>
      <c r="J543" s="17"/>
      <c r="K543" s="62"/>
      <c r="L543" s="62"/>
      <c r="M543" s="62"/>
      <c r="N543" s="62"/>
      <c r="P543" s="629"/>
      <c r="R543" s="18"/>
      <c r="T543" s="18"/>
      <c r="U543" s="18"/>
      <c r="V543" s="18"/>
      <c r="W543" s="18"/>
      <c r="AA543" s="17"/>
      <c r="AD543" s="17"/>
    </row>
    <row r="544" spans="5:30" ht="28.5" customHeight="1">
      <c r="E544" s="62"/>
      <c r="F544" s="18"/>
      <c r="H544" s="185"/>
      <c r="J544" s="17"/>
      <c r="K544" s="62"/>
      <c r="L544" s="62"/>
      <c r="M544" s="62"/>
      <c r="N544" s="62"/>
      <c r="P544" s="629"/>
      <c r="R544" s="18"/>
      <c r="T544" s="18"/>
      <c r="U544" s="18"/>
      <c r="V544" s="18"/>
      <c r="W544" s="18"/>
      <c r="AA544" s="17"/>
      <c r="AD544" s="17"/>
    </row>
    <row r="545" spans="5:30" ht="28.5" customHeight="1">
      <c r="E545" s="62"/>
      <c r="F545" s="18"/>
      <c r="H545" s="185"/>
      <c r="J545" s="17"/>
      <c r="K545" s="62"/>
      <c r="L545" s="62"/>
      <c r="M545" s="62"/>
      <c r="N545" s="62"/>
      <c r="P545" s="629"/>
      <c r="R545" s="18"/>
      <c r="T545" s="18"/>
      <c r="U545" s="18"/>
      <c r="V545" s="18"/>
      <c r="W545" s="18"/>
      <c r="AA545" s="17"/>
      <c r="AD545" s="17"/>
    </row>
    <row r="546" spans="5:30" ht="28.5" customHeight="1">
      <c r="E546" s="62"/>
      <c r="F546" s="18"/>
      <c r="H546" s="185"/>
      <c r="J546" s="17"/>
      <c r="K546" s="62"/>
      <c r="L546" s="62"/>
      <c r="M546" s="62"/>
      <c r="N546" s="62"/>
      <c r="P546" s="629"/>
      <c r="R546" s="18"/>
      <c r="T546" s="18"/>
      <c r="U546" s="18"/>
      <c r="V546" s="18"/>
      <c r="W546" s="18"/>
      <c r="AA546" s="17"/>
      <c r="AD546" s="17"/>
    </row>
    <row r="547" spans="5:30" ht="28.5" customHeight="1">
      <c r="E547" s="62"/>
      <c r="F547" s="18"/>
      <c r="H547" s="185"/>
      <c r="J547" s="17"/>
      <c r="K547" s="62"/>
      <c r="L547" s="62"/>
      <c r="M547" s="62"/>
      <c r="N547" s="62"/>
      <c r="P547" s="629"/>
      <c r="R547" s="18"/>
      <c r="T547" s="18"/>
      <c r="U547" s="18"/>
      <c r="V547" s="18"/>
      <c r="W547" s="18"/>
      <c r="AA547" s="17"/>
      <c r="AD547" s="17"/>
    </row>
    <row r="548" spans="5:30" ht="28.5" customHeight="1">
      <c r="E548" s="62"/>
      <c r="F548" s="18"/>
      <c r="H548" s="185"/>
      <c r="J548" s="17"/>
      <c r="K548" s="62"/>
      <c r="L548" s="62"/>
      <c r="M548" s="62"/>
      <c r="N548" s="62"/>
      <c r="P548" s="629"/>
      <c r="R548" s="18"/>
      <c r="T548" s="18"/>
      <c r="U548" s="18"/>
      <c r="V548" s="18"/>
      <c r="W548" s="18"/>
      <c r="AA548" s="17"/>
      <c r="AD548" s="17"/>
    </row>
    <row r="549" spans="5:30" ht="28.5" customHeight="1">
      <c r="E549" s="62"/>
      <c r="F549" s="18"/>
      <c r="H549" s="185"/>
      <c r="J549" s="17"/>
      <c r="K549" s="62"/>
      <c r="L549" s="62"/>
      <c r="M549" s="62"/>
      <c r="N549" s="62"/>
      <c r="P549" s="629"/>
      <c r="R549" s="18"/>
      <c r="T549" s="18"/>
      <c r="U549" s="18"/>
      <c r="V549" s="18"/>
      <c r="W549" s="18"/>
      <c r="AA549" s="17"/>
      <c r="AD549" s="17"/>
    </row>
    <row r="550" spans="5:30" ht="28.5" customHeight="1">
      <c r="E550" s="62"/>
      <c r="F550" s="18"/>
      <c r="H550" s="185"/>
      <c r="J550" s="17"/>
      <c r="K550" s="62"/>
      <c r="L550" s="62"/>
      <c r="M550" s="62"/>
      <c r="N550" s="62"/>
      <c r="P550" s="629"/>
      <c r="R550" s="18"/>
      <c r="T550" s="18"/>
      <c r="U550" s="18"/>
      <c r="V550" s="18"/>
      <c r="W550" s="18"/>
      <c r="AA550" s="17"/>
      <c r="AD550" s="17"/>
    </row>
    <row r="551" spans="5:30" ht="28.5" customHeight="1">
      <c r="E551" s="62"/>
      <c r="F551" s="18"/>
      <c r="H551" s="185"/>
      <c r="J551" s="17"/>
      <c r="K551" s="62"/>
      <c r="L551" s="62"/>
      <c r="M551" s="62"/>
      <c r="N551" s="62"/>
      <c r="P551" s="629"/>
      <c r="R551" s="18"/>
      <c r="T551" s="18"/>
      <c r="U551" s="18"/>
      <c r="V551" s="18"/>
      <c r="W551" s="18"/>
      <c r="AA551" s="17"/>
      <c r="AD551" s="17"/>
    </row>
    <row r="552" spans="5:30" ht="28.5" customHeight="1">
      <c r="E552" s="62"/>
      <c r="F552" s="18"/>
      <c r="H552" s="185"/>
      <c r="J552" s="17"/>
      <c r="K552" s="62"/>
      <c r="L552" s="62"/>
      <c r="M552" s="62"/>
      <c r="N552" s="62"/>
      <c r="P552" s="629"/>
      <c r="R552" s="18"/>
      <c r="T552" s="18"/>
      <c r="U552" s="18"/>
      <c r="V552" s="18"/>
      <c r="W552" s="18"/>
      <c r="AA552" s="17"/>
      <c r="AD552" s="17"/>
    </row>
    <row r="553" spans="5:30" ht="28.5" customHeight="1">
      <c r="E553" s="62"/>
      <c r="F553" s="18"/>
      <c r="H553" s="185"/>
      <c r="J553" s="17"/>
      <c r="K553" s="62"/>
      <c r="L553" s="62"/>
      <c r="M553" s="62"/>
      <c r="N553" s="62"/>
      <c r="P553" s="629"/>
      <c r="R553" s="18"/>
      <c r="T553" s="18"/>
      <c r="U553" s="18"/>
      <c r="V553" s="18"/>
      <c r="W553" s="18"/>
      <c r="AA553" s="17"/>
      <c r="AD553" s="17"/>
    </row>
    <row r="554" spans="5:30" ht="28.5" customHeight="1">
      <c r="E554" s="62"/>
      <c r="F554" s="18"/>
      <c r="H554" s="185"/>
      <c r="J554" s="17"/>
      <c r="K554" s="62"/>
      <c r="L554" s="62"/>
      <c r="M554" s="62"/>
      <c r="N554" s="62"/>
      <c r="P554" s="629"/>
      <c r="R554" s="18"/>
      <c r="T554" s="18"/>
      <c r="U554" s="18"/>
      <c r="V554" s="18"/>
      <c r="W554" s="18"/>
      <c r="AA554" s="17"/>
      <c r="AD554" s="17"/>
    </row>
    <row r="555" spans="5:30" ht="28.5" customHeight="1">
      <c r="E555" s="62"/>
      <c r="F555" s="18"/>
      <c r="H555" s="185"/>
      <c r="J555" s="17"/>
      <c r="K555" s="62"/>
      <c r="L555" s="62"/>
      <c r="M555" s="62"/>
      <c r="N555" s="62"/>
      <c r="P555" s="629"/>
      <c r="R555" s="18"/>
      <c r="T555" s="18"/>
      <c r="U555" s="18"/>
      <c r="V555" s="18"/>
      <c r="W555" s="18"/>
      <c r="AA555" s="17"/>
      <c r="AD555" s="17"/>
    </row>
    <row r="556" spans="5:30" ht="28.5" customHeight="1">
      <c r="E556" s="62"/>
      <c r="F556" s="18"/>
      <c r="H556" s="185"/>
      <c r="J556" s="17"/>
      <c r="K556" s="62"/>
      <c r="L556" s="62"/>
      <c r="M556" s="62"/>
      <c r="N556" s="62"/>
      <c r="P556" s="629"/>
      <c r="R556" s="18"/>
      <c r="T556" s="18"/>
      <c r="U556" s="18"/>
      <c r="V556" s="18"/>
      <c r="W556" s="18"/>
      <c r="AA556" s="17"/>
      <c r="AD556" s="17"/>
    </row>
    <row r="557" spans="5:30" ht="28.5" customHeight="1">
      <c r="E557" s="62"/>
      <c r="F557" s="18"/>
      <c r="H557" s="185"/>
      <c r="J557" s="17"/>
      <c r="K557" s="62"/>
      <c r="L557" s="62"/>
      <c r="M557" s="62"/>
      <c r="N557" s="62"/>
      <c r="P557" s="629"/>
      <c r="R557" s="18"/>
      <c r="T557" s="18"/>
      <c r="U557" s="18"/>
      <c r="V557" s="18"/>
      <c r="W557" s="18"/>
      <c r="AA557" s="17"/>
      <c r="AD557" s="17"/>
    </row>
    <row r="558" spans="5:30" ht="28.5" customHeight="1">
      <c r="E558" s="62"/>
      <c r="F558" s="18"/>
      <c r="H558" s="185"/>
      <c r="J558" s="17"/>
      <c r="K558" s="62"/>
      <c r="L558" s="62"/>
      <c r="M558" s="62"/>
      <c r="N558" s="62"/>
      <c r="P558" s="629"/>
      <c r="R558" s="18"/>
      <c r="T558" s="18"/>
      <c r="U558" s="18"/>
      <c r="V558" s="18"/>
      <c r="W558" s="18"/>
      <c r="AA558" s="17"/>
      <c r="AD558" s="17"/>
    </row>
    <row r="559" spans="5:30" ht="28.5" customHeight="1">
      <c r="E559" s="62"/>
      <c r="F559" s="18"/>
      <c r="H559" s="185"/>
      <c r="J559" s="17"/>
      <c r="K559" s="62"/>
      <c r="L559" s="62"/>
      <c r="M559" s="62"/>
      <c r="N559" s="62"/>
      <c r="P559" s="629"/>
      <c r="R559" s="18"/>
      <c r="T559" s="18"/>
      <c r="U559" s="18"/>
      <c r="V559" s="18"/>
      <c r="W559" s="18"/>
      <c r="AA559" s="17"/>
      <c r="AD559" s="17"/>
    </row>
    <row r="560" spans="5:30" ht="28.5" customHeight="1">
      <c r="E560" s="62"/>
      <c r="F560" s="18"/>
      <c r="H560" s="185"/>
      <c r="J560" s="17"/>
      <c r="K560" s="62"/>
      <c r="L560" s="62"/>
      <c r="M560" s="62"/>
      <c r="N560" s="62"/>
      <c r="P560" s="629"/>
      <c r="R560" s="18"/>
      <c r="T560" s="18"/>
      <c r="U560" s="18"/>
      <c r="V560" s="18"/>
      <c r="W560" s="18"/>
      <c r="AA560" s="17"/>
      <c r="AD560" s="17"/>
    </row>
    <row r="561" spans="5:30" ht="28.5" customHeight="1">
      <c r="E561" s="62"/>
      <c r="F561" s="18"/>
      <c r="H561" s="185"/>
      <c r="J561" s="17"/>
      <c r="K561" s="62"/>
      <c r="L561" s="62"/>
      <c r="M561" s="62"/>
      <c r="N561" s="62"/>
      <c r="P561" s="629"/>
      <c r="R561" s="18"/>
      <c r="T561" s="18"/>
      <c r="U561" s="18"/>
      <c r="V561" s="18"/>
      <c r="W561" s="18"/>
      <c r="AA561" s="17"/>
      <c r="AD561" s="17"/>
    </row>
    <row r="562" spans="5:30" ht="28.5" customHeight="1">
      <c r="E562" s="62"/>
      <c r="F562" s="18"/>
      <c r="H562" s="185"/>
      <c r="J562" s="17"/>
      <c r="K562" s="62"/>
      <c r="L562" s="62"/>
      <c r="M562" s="62"/>
      <c r="N562" s="62"/>
      <c r="P562" s="629"/>
      <c r="R562" s="18"/>
      <c r="T562" s="18"/>
      <c r="U562" s="18"/>
      <c r="V562" s="18"/>
      <c r="W562" s="18"/>
      <c r="AA562" s="17"/>
      <c r="AD562" s="17"/>
    </row>
    <row r="563" spans="5:30" ht="28.5" customHeight="1">
      <c r="E563" s="62"/>
      <c r="F563" s="18"/>
      <c r="H563" s="185"/>
      <c r="J563" s="17"/>
      <c r="K563" s="62"/>
      <c r="L563" s="62"/>
      <c r="M563" s="62"/>
      <c r="N563" s="62"/>
      <c r="P563" s="629"/>
      <c r="R563" s="18"/>
      <c r="T563" s="18"/>
      <c r="U563" s="18"/>
      <c r="V563" s="18"/>
      <c r="W563" s="18"/>
      <c r="AA563" s="17"/>
      <c r="AD563" s="17"/>
    </row>
    <row r="564" spans="5:30" ht="28.5" customHeight="1">
      <c r="E564" s="62"/>
      <c r="F564" s="18"/>
      <c r="H564" s="185"/>
      <c r="J564" s="17"/>
      <c r="K564" s="62"/>
      <c r="L564" s="62"/>
      <c r="M564" s="62"/>
      <c r="N564" s="62"/>
      <c r="P564" s="629"/>
      <c r="R564" s="18"/>
      <c r="T564" s="18"/>
      <c r="U564" s="18"/>
      <c r="V564" s="18"/>
      <c r="W564" s="18"/>
      <c r="AA564" s="17"/>
      <c r="AD564" s="17"/>
    </row>
    <row r="565" spans="5:30" ht="28.5" customHeight="1">
      <c r="E565" s="62"/>
      <c r="F565" s="18"/>
      <c r="H565" s="185"/>
      <c r="J565" s="17"/>
      <c r="K565" s="62"/>
      <c r="L565" s="62"/>
      <c r="M565" s="62"/>
      <c r="N565" s="62"/>
      <c r="P565" s="629"/>
      <c r="R565" s="18"/>
      <c r="T565" s="18"/>
      <c r="U565" s="18"/>
      <c r="V565" s="18"/>
      <c r="W565" s="18"/>
      <c r="AA565" s="17"/>
      <c r="AD565" s="17"/>
    </row>
    <row r="566" spans="5:30" ht="28.5" customHeight="1">
      <c r="E566" s="62"/>
      <c r="F566" s="18"/>
      <c r="H566" s="185"/>
      <c r="J566" s="17"/>
      <c r="K566" s="62"/>
      <c r="L566" s="62"/>
      <c r="M566" s="62"/>
      <c r="N566" s="62"/>
      <c r="P566" s="629"/>
      <c r="R566" s="18"/>
      <c r="T566" s="18"/>
      <c r="U566" s="18"/>
      <c r="V566" s="18"/>
      <c r="W566" s="18"/>
      <c r="AA566" s="17"/>
      <c r="AD566" s="17"/>
    </row>
    <row r="567" spans="5:30" ht="28.5" customHeight="1">
      <c r="E567" s="62"/>
      <c r="F567" s="18"/>
      <c r="H567" s="185"/>
      <c r="J567" s="17"/>
      <c r="K567" s="62"/>
      <c r="L567" s="62"/>
      <c r="M567" s="62"/>
      <c r="N567" s="62"/>
      <c r="P567" s="629"/>
      <c r="R567" s="18"/>
      <c r="T567" s="18"/>
      <c r="U567" s="18"/>
      <c r="V567" s="18"/>
      <c r="W567" s="18"/>
      <c r="AA567" s="17"/>
      <c r="AD567" s="17"/>
    </row>
    <row r="568" spans="5:30" ht="28.5" customHeight="1">
      <c r="E568" s="62"/>
      <c r="F568" s="18"/>
      <c r="H568" s="185"/>
      <c r="J568" s="17"/>
      <c r="K568" s="62"/>
      <c r="L568" s="62"/>
      <c r="M568" s="62"/>
      <c r="N568" s="62"/>
      <c r="P568" s="629"/>
      <c r="R568" s="18"/>
      <c r="T568" s="18"/>
      <c r="U568" s="18"/>
      <c r="V568" s="18"/>
      <c r="W568" s="18"/>
      <c r="AA568" s="17"/>
      <c r="AD568" s="17"/>
    </row>
    <row r="569" spans="5:30" ht="28.5" customHeight="1">
      <c r="E569" s="62"/>
      <c r="F569" s="18"/>
      <c r="H569" s="185"/>
      <c r="J569" s="17"/>
      <c r="K569" s="62"/>
      <c r="L569" s="62"/>
      <c r="M569" s="62"/>
      <c r="N569" s="62"/>
      <c r="P569" s="629"/>
      <c r="R569" s="18"/>
      <c r="T569" s="18"/>
      <c r="U569" s="18"/>
      <c r="V569" s="18"/>
      <c r="W569" s="18"/>
      <c r="AA569" s="17"/>
      <c r="AD569" s="17"/>
    </row>
    <row r="570" spans="5:30" ht="28.5" customHeight="1">
      <c r="E570" s="62"/>
      <c r="F570" s="18"/>
      <c r="H570" s="185"/>
      <c r="J570" s="17"/>
      <c r="K570" s="62"/>
      <c r="L570" s="62"/>
      <c r="M570" s="62"/>
      <c r="N570" s="62"/>
      <c r="P570" s="629"/>
      <c r="R570" s="18"/>
      <c r="T570" s="18"/>
      <c r="U570" s="18"/>
      <c r="V570" s="18"/>
      <c r="W570" s="18"/>
      <c r="AA570" s="17"/>
      <c r="AD570" s="17"/>
    </row>
    <row r="571" spans="5:30" ht="28.5" customHeight="1">
      <c r="E571" s="62"/>
      <c r="F571" s="18"/>
      <c r="H571" s="185"/>
      <c r="J571" s="17"/>
      <c r="K571" s="62"/>
      <c r="L571" s="62"/>
      <c r="M571" s="62"/>
      <c r="N571" s="62"/>
      <c r="P571" s="629"/>
      <c r="R571" s="18"/>
      <c r="T571" s="18"/>
      <c r="U571" s="18"/>
      <c r="V571" s="18"/>
      <c r="W571" s="18"/>
      <c r="AA571" s="17"/>
      <c r="AD571" s="17"/>
    </row>
    <row r="572" spans="5:30" ht="28.5" customHeight="1">
      <c r="E572" s="62"/>
      <c r="F572" s="18"/>
      <c r="H572" s="185"/>
      <c r="J572" s="17"/>
      <c r="K572" s="62"/>
      <c r="L572" s="62"/>
      <c r="M572" s="62"/>
      <c r="N572" s="62"/>
      <c r="P572" s="629"/>
      <c r="R572" s="18"/>
      <c r="T572" s="18"/>
      <c r="U572" s="18"/>
      <c r="V572" s="18"/>
      <c r="W572" s="18"/>
      <c r="AA572" s="17"/>
      <c r="AD572" s="17"/>
    </row>
    <row r="573" spans="5:30" ht="28.5" customHeight="1">
      <c r="E573" s="62"/>
      <c r="F573" s="18"/>
      <c r="H573" s="185"/>
      <c r="J573" s="17"/>
      <c r="K573" s="62"/>
      <c r="L573" s="62"/>
      <c r="M573" s="62"/>
      <c r="N573" s="62"/>
      <c r="P573" s="629"/>
      <c r="R573" s="18"/>
      <c r="T573" s="18"/>
      <c r="U573" s="18"/>
      <c r="V573" s="18"/>
      <c r="W573" s="18"/>
      <c r="AA573" s="17"/>
      <c r="AD573" s="17"/>
    </row>
    <row r="574" spans="5:30" ht="28.5" customHeight="1">
      <c r="E574" s="62"/>
      <c r="F574" s="18"/>
      <c r="H574" s="185"/>
      <c r="J574" s="17"/>
      <c r="K574" s="62"/>
      <c r="L574" s="62"/>
      <c r="M574" s="62"/>
      <c r="N574" s="62"/>
      <c r="P574" s="629"/>
      <c r="R574" s="18"/>
      <c r="T574" s="18"/>
      <c r="U574" s="18"/>
      <c r="V574" s="18"/>
      <c r="W574" s="18"/>
      <c r="AA574" s="17"/>
      <c r="AD574" s="17"/>
    </row>
    <row r="575" spans="5:30" ht="28.5" customHeight="1">
      <c r="E575" s="62"/>
      <c r="F575" s="18"/>
      <c r="H575" s="185"/>
      <c r="J575" s="17"/>
      <c r="K575" s="62"/>
      <c r="L575" s="62"/>
      <c r="M575" s="62"/>
      <c r="N575" s="62"/>
      <c r="P575" s="629"/>
      <c r="R575" s="18"/>
      <c r="T575" s="18"/>
      <c r="U575" s="18"/>
      <c r="V575" s="18"/>
      <c r="W575" s="18"/>
      <c r="AA575" s="17"/>
      <c r="AD575" s="17"/>
    </row>
    <row r="576" spans="5:30" ht="28.5" customHeight="1">
      <c r="E576" s="62"/>
      <c r="F576" s="18"/>
      <c r="H576" s="185"/>
      <c r="J576" s="17"/>
      <c r="K576" s="62"/>
      <c r="L576" s="62"/>
      <c r="M576" s="62"/>
      <c r="N576" s="62"/>
      <c r="P576" s="629"/>
      <c r="R576" s="18"/>
      <c r="T576" s="18"/>
      <c r="U576" s="18"/>
      <c r="V576" s="18"/>
      <c r="W576" s="18"/>
      <c r="AA576" s="17"/>
      <c r="AD576" s="17"/>
    </row>
    <row r="577" spans="5:30" ht="28.5" customHeight="1">
      <c r="E577" s="62"/>
      <c r="F577" s="18"/>
      <c r="H577" s="185"/>
      <c r="J577" s="17"/>
      <c r="K577" s="62"/>
      <c r="L577" s="62"/>
      <c r="M577" s="62"/>
      <c r="N577" s="62"/>
      <c r="P577" s="629"/>
      <c r="R577" s="18"/>
      <c r="T577" s="18"/>
      <c r="U577" s="18"/>
      <c r="V577" s="18"/>
      <c r="W577" s="18"/>
      <c r="AA577" s="17"/>
      <c r="AD577" s="17"/>
    </row>
    <row r="578" spans="5:30" ht="28.5" customHeight="1">
      <c r="E578" s="62"/>
      <c r="F578" s="18"/>
      <c r="H578" s="185"/>
      <c r="J578" s="17"/>
      <c r="K578" s="62"/>
      <c r="L578" s="62"/>
      <c r="M578" s="62"/>
      <c r="N578" s="62"/>
      <c r="P578" s="629"/>
      <c r="R578" s="18"/>
      <c r="T578" s="18"/>
      <c r="U578" s="18"/>
      <c r="V578" s="18"/>
      <c r="W578" s="18"/>
      <c r="AA578" s="17"/>
      <c r="AD578" s="17"/>
    </row>
    <row r="579" spans="5:30" ht="28.5" customHeight="1">
      <c r="E579" s="62"/>
      <c r="F579" s="18"/>
      <c r="H579" s="185"/>
      <c r="J579" s="17"/>
      <c r="K579" s="62"/>
      <c r="L579" s="62"/>
      <c r="M579" s="62"/>
      <c r="N579" s="62"/>
      <c r="P579" s="629"/>
      <c r="R579" s="18"/>
      <c r="T579" s="18"/>
      <c r="U579" s="18"/>
      <c r="V579" s="18"/>
      <c r="W579" s="18"/>
      <c r="AA579" s="17"/>
      <c r="AD579" s="17"/>
    </row>
    <row r="580" spans="5:30" ht="28.5" customHeight="1">
      <c r="E580" s="62"/>
      <c r="F580" s="18"/>
      <c r="H580" s="185"/>
      <c r="J580" s="17"/>
      <c r="K580" s="62"/>
      <c r="L580" s="62"/>
      <c r="M580" s="62"/>
      <c r="N580" s="62"/>
      <c r="P580" s="629"/>
      <c r="R580" s="18"/>
      <c r="T580" s="18"/>
      <c r="U580" s="18"/>
      <c r="V580" s="18"/>
      <c r="W580" s="18"/>
      <c r="AA580" s="17"/>
      <c r="AD580" s="17"/>
    </row>
    <row r="581" spans="5:30" ht="28.5" customHeight="1">
      <c r="E581" s="62"/>
      <c r="F581" s="18"/>
      <c r="H581" s="185"/>
      <c r="J581" s="17"/>
      <c r="K581" s="62"/>
      <c r="L581" s="62"/>
      <c r="M581" s="62"/>
      <c r="N581" s="62"/>
      <c r="P581" s="629"/>
      <c r="R581" s="18"/>
      <c r="T581" s="18"/>
      <c r="U581" s="18"/>
      <c r="V581" s="18"/>
      <c r="W581" s="18"/>
      <c r="AA581" s="17"/>
      <c r="AD581" s="17"/>
    </row>
    <row r="582" spans="5:30" ht="28.5" customHeight="1">
      <c r="E582" s="62"/>
      <c r="F582" s="18"/>
      <c r="H582" s="185"/>
      <c r="J582" s="17"/>
      <c r="K582" s="62"/>
      <c r="L582" s="62"/>
      <c r="M582" s="62"/>
      <c r="N582" s="62"/>
      <c r="P582" s="629"/>
      <c r="R582" s="18"/>
      <c r="T582" s="18"/>
      <c r="U582" s="18"/>
      <c r="V582" s="18"/>
      <c r="W582" s="18"/>
      <c r="AA582" s="17"/>
      <c r="AD582" s="17"/>
    </row>
    <row r="583" spans="5:30" ht="28.5" customHeight="1">
      <c r="E583" s="62"/>
      <c r="F583" s="18"/>
      <c r="H583" s="185"/>
      <c r="J583" s="17"/>
      <c r="K583" s="62"/>
      <c r="L583" s="62"/>
      <c r="M583" s="62"/>
      <c r="N583" s="62"/>
      <c r="P583" s="629"/>
      <c r="R583" s="18"/>
      <c r="T583" s="18"/>
      <c r="U583" s="18"/>
      <c r="V583" s="18"/>
      <c r="W583" s="18"/>
      <c r="AA583" s="17"/>
      <c r="AD583" s="17"/>
    </row>
    <row r="584" spans="5:30" ht="28.5" customHeight="1">
      <c r="E584" s="62"/>
      <c r="F584" s="18"/>
      <c r="H584" s="185"/>
      <c r="J584" s="17"/>
      <c r="K584" s="62"/>
      <c r="L584" s="62"/>
      <c r="M584" s="62"/>
      <c r="N584" s="62"/>
      <c r="P584" s="629"/>
      <c r="R584" s="18"/>
      <c r="T584" s="18"/>
      <c r="U584" s="18"/>
      <c r="V584" s="18"/>
      <c r="W584" s="18"/>
      <c r="AA584" s="17"/>
      <c r="AD584" s="17"/>
    </row>
    <row r="585" spans="5:30" ht="28.5" customHeight="1">
      <c r="E585" s="62"/>
      <c r="F585" s="18"/>
      <c r="H585" s="185"/>
      <c r="J585" s="17"/>
      <c r="K585" s="62"/>
      <c r="L585" s="62"/>
      <c r="M585" s="62"/>
      <c r="N585" s="62"/>
      <c r="P585" s="629"/>
      <c r="R585" s="18"/>
      <c r="T585" s="18"/>
      <c r="U585" s="18"/>
      <c r="V585" s="18"/>
      <c r="W585" s="18"/>
      <c r="AA585" s="17"/>
      <c r="AD585" s="17"/>
    </row>
    <row r="586" spans="5:30" ht="28.5" customHeight="1">
      <c r="E586" s="62"/>
      <c r="F586" s="18"/>
      <c r="H586" s="185"/>
      <c r="J586" s="17"/>
      <c r="K586" s="62"/>
      <c r="L586" s="62"/>
      <c r="M586" s="62"/>
      <c r="N586" s="62"/>
      <c r="P586" s="629"/>
      <c r="R586" s="18"/>
      <c r="T586" s="18"/>
      <c r="U586" s="18"/>
      <c r="V586" s="18"/>
      <c r="W586" s="18"/>
      <c r="AA586" s="17"/>
      <c r="AD586" s="17"/>
    </row>
    <row r="587" spans="5:30" ht="28.5" customHeight="1">
      <c r="E587" s="62"/>
      <c r="F587" s="18"/>
      <c r="H587" s="185"/>
      <c r="J587" s="17"/>
      <c r="K587" s="62"/>
      <c r="L587" s="62"/>
      <c r="M587" s="62"/>
      <c r="N587" s="62"/>
      <c r="P587" s="629"/>
      <c r="R587" s="18"/>
      <c r="T587" s="18"/>
      <c r="U587" s="18"/>
      <c r="V587" s="18"/>
      <c r="W587" s="18"/>
      <c r="AA587" s="17"/>
      <c r="AD587" s="17"/>
    </row>
    <row r="588" spans="5:30" ht="28.5" customHeight="1">
      <c r="E588" s="62"/>
      <c r="F588" s="18"/>
      <c r="H588" s="185"/>
      <c r="J588" s="17"/>
      <c r="K588" s="62"/>
      <c r="L588" s="62"/>
      <c r="M588" s="62"/>
      <c r="N588" s="62"/>
      <c r="P588" s="629"/>
      <c r="R588" s="18"/>
      <c r="T588" s="18"/>
      <c r="U588" s="18"/>
      <c r="V588" s="18"/>
      <c r="W588" s="18"/>
      <c r="AA588" s="17"/>
      <c r="AD588" s="17"/>
    </row>
    <row r="589" spans="5:30" ht="28.5" customHeight="1">
      <c r="E589" s="62"/>
      <c r="F589" s="18"/>
      <c r="H589" s="185"/>
      <c r="J589" s="17"/>
      <c r="K589" s="62"/>
      <c r="L589" s="62"/>
      <c r="M589" s="62"/>
      <c r="N589" s="62"/>
      <c r="P589" s="629"/>
      <c r="R589" s="18"/>
      <c r="T589" s="18"/>
      <c r="U589" s="18"/>
      <c r="V589" s="18"/>
      <c r="W589" s="18"/>
      <c r="AA589" s="17"/>
      <c r="AD589" s="17"/>
    </row>
    <row r="590" spans="5:30" ht="28.5" customHeight="1">
      <c r="E590" s="62"/>
      <c r="F590" s="18"/>
      <c r="H590" s="185"/>
      <c r="J590" s="17"/>
      <c r="K590" s="62"/>
      <c r="L590" s="62"/>
      <c r="M590" s="62"/>
      <c r="N590" s="62"/>
      <c r="P590" s="629"/>
      <c r="R590" s="18"/>
      <c r="T590" s="18"/>
      <c r="U590" s="18"/>
      <c r="V590" s="18"/>
      <c r="W590" s="18"/>
      <c r="AA590" s="17"/>
      <c r="AD590" s="17"/>
    </row>
    <row r="591" spans="5:30" ht="28.5" customHeight="1">
      <c r="E591" s="62"/>
      <c r="F591" s="18"/>
      <c r="H591" s="185"/>
      <c r="J591" s="17"/>
      <c r="K591" s="62"/>
      <c r="L591" s="62"/>
      <c r="M591" s="62"/>
      <c r="N591" s="62"/>
      <c r="P591" s="629"/>
      <c r="R591" s="18"/>
      <c r="T591" s="18"/>
      <c r="U591" s="18"/>
      <c r="V591" s="18"/>
      <c r="W591" s="18"/>
      <c r="AA591" s="17"/>
      <c r="AD591" s="17"/>
    </row>
    <row r="592" spans="5:30" ht="28.5" customHeight="1">
      <c r="E592" s="62"/>
      <c r="F592" s="18"/>
      <c r="H592" s="185"/>
      <c r="J592" s="17"/>
      <c r="K592" s="62"/>
      <c r="L592" s="62"/>
      <c r="M592" s="62"/>
      <c r="N592" s="62"/>
      <c r="P592" s="629"/>
      <c r="R592" s="18"/>
      <c r="T592" s="18"/>
      <c r="U592" s="18"/>
      <c r="V592" s="18"/>
      <c r="W592" s="18"/>
      <c r="AA592" s="17"/>
      <c r="AD592" s="17"/>
    </row>
    <row r="593" spans="5:30" ht="28.5" customHeight="1">
      <c r="E593" s="62"/>
      <c r="F593" s="18"/>
      <c r="H593" s="185"/>
      <c r="J593" s="17"/>
      <c r="K593" s="62"/>
      <c r="L593" s="62"/>
      <c r="M593" s="62"/>
      <c r="N593" s="62"/>
      <c r="P593" s="629"/>
      <c r="R593" s="18"/>
      <c r="T593" s="18"/>
      <c r="U593" s="18"/>
      <c r="V593" s="18"/>
      <c r="W593" s="18"/>
      <c r="AA593" s="17"/>
      <c r="AD593" s="17"/>
    </row>
    <row r="594" spans="5:30" ht="28.5" customHeight="1">
      <c r="E594" s="62"/>
      <c r="F594" s="18"/>
      <c r="H594" s="185"/>
      <c r="J594" s="17"/>
      <c r="K594" s="62"/>
      <c r="L594" s="62"/>
      <c r="M594" s="62"/>
      <c r="N594" s="62"/>
      <c r="P594" s="629"/>
      <c r="R594" s="18"/>
      <c r="T594" s="18"/>
      <c r="U594" s="18"/>
      <c r="V594" s="18"/>
      <c r="W594" s="18"/>
      <c r="AA594" s="17"/>
      <c r="AD594" s="17"/>
    </row>
    <row r="595" spans="5:30" ht="28.5" customHeight="1">
      <c r="E595" s="62"/>
      <c r="F595" s="18"/>
      <c r="H595" s="185"/>
      <c r="J595" s="17"/>
      <c r="K595" s="62"/>
      <c r="L595" s="62"/>
      <c r="M595" s="62"/>
      <c r="N595" s="62"/>
      <c r="P595" s="629"/>
      <c r="R595" s="18"/>
      <c r="T595" s="18"/>
      <c r="U595" s="18"/>
      <c r="V595" s="18"/>
      <c r="W595" s="18"/>
      <c r="AA595" s="17"/>
      <c r="AD595" s="17"/>
    </row>
    <row r="596" spans="5:30" ht="28.5" customHeight="1">
      <c r="E596" s="62"/>
      <c r="F596" s="18"/>
      <c r="H596" s="185"/>
      <c r="J596" s="17"/>
      <c r="K596" s="62"/>
      <c r="L596" s="62"/>
      <c r="M596" s="62"/>
      <c r="N596" s="62"/>
      <c r="P596" s="629"/>
      <c r="R596" s="18"/>
      <c r="T596" s="18"/>
      <c r="U596" s="18"/>
      <c r="V596" s="18"/>
      <c r="W596" s="18"/>
      <c r="AA596" s="17"/>
      <c r="AD596" s="17"/>
    </row>
    <row r="597" spans="5:30" ht="28.5" customHeight="1">
      <c r="E597" s="62"/>
      <c r="F597" s="18"/>
      <c r="H597" s="185"/>
      <c r="J597" s="17"/>
      <c r="K597" s="62"/>
      <c r="L597" s="62"/>
      <c r="M597" s="62"/>
      <c r="N597" s="62"/>
      <c r="P597" s="629"/>
      <c r="R597" s="18"/>
      <c r="T597" s="18"/>
      <c r="U597" s="18"/>
      <c r="V597" s="18"/>
      <c r="W597" s="18"/>
      <c r="AA597" s="17"/>
      <c r="AD597" s="17"/>
    </row>
    <row r="598" spans="5:30" ht="28.5" customHeight="1">
      <c r="E598" s="62"/>
      <c r="F598" s="18"/>
      <c r="H598" s="185"/>
      <c r="J598" s="17"/>
      <c r="K598" s="62"/>
      <c r="L598" s="62"/>
      <c r="M598" s="62"/>
      <c r="N598" s="62"/>
      <c r="P598" s="629"/>
      <c r="R598" s="18"/>
      <c r="T598" s="18"/>
      <c r="U598" s="18"/>
      <c r="V598" s="18"/>
      <c r="W598" s="18"/>
      <c r="AA598" s="17"/>
      <c r="AD598" s="17"/>
    </row>
    <row r="599" spans="5:30" ht="28.5" customHeight="1">
      <c r="E599" s="62"/>
      <c r="F599" s="18"/>
      <c r="H599" s="185"/>
      <c r="J599" s="17"/>
      <c r="K599" s="62"/>
      <c r="L599" s="62"/>
      <c r="M599" s="62"/>
      <c r="N599" s="62"/>
      <c r="P599" s="629"/>
      <c r="R599" s="18"/>
      <c r="T599" s="18"/>
      <c r="U599" s="18"/>
      <c r="V599" s="18"/>
      <c r="W599" s="18"/>
      <c r="AA599" s="17"/>
      <c r="AD599" s="17"/>
    </row>
    <row r="600" spans="5:30" ht="28.5" customHeight="1">
      <c r="E600" s="62"/>
      <c r="F600" s="18"/>
      <c r="H600" s="185"/>
      <c r="J600" s="17"/>
      <c r="K600" s="62"/>
      <c r="L600" s="62"/>
      <c r="M600" s="62"/>
      <c r="N600" s="62"/>
      <c r="P600" s="629"/>
      <c r="R600" s="18"/>
      <c r="T600" s="18"/>
      <c r="U600" s="18"/>
      <c r="V600" s="18"/>
      <c r="W600" s="18"/>
      <c r="AA600" s="17"/>
      <c r="AD600" s="17"/>
    </row>
    <row r="601" spans="5:30" ht="28.5" customHeight="1">
      <c r="E601" s="62"/>
      <c r="F601" s="18"/>
      <c r="H601" s="185"/>
      <c r="J601" s="17"/>
      <c r="K601" s="62"/>
      <c r="L601" s="62"/>
      <c r="M601" s="62"/>
      <c r="N601" s="62"/>
      <c r="P601" s="629"/>
      <c r="R601" s="18"/>
      <c r="T601" s="18"/>
      <c r="U601" s="18"/>
      <c r="V601" s="18"/>
      <c r="W601" s="18"/>
      <c r="AA601" s="17"/>
      <c r="AD601" s="17"/>
    </row>
    <row r="602" spans="5:30" ht="28.5" customHeight="1">
      <c r="E602" s="62"/>
      <c r="F602" s="18"/>
      <c r="H602" s="185"/>
      <c r="J602" s="17"/>
      <c r="K602" s="62"/>
      <c r="L602" s="62"/>
      <c r="M602" s="62"/>
      <c r="N602" s="62"/>
      <c r="P602" s="629"/>
      <c r="R602" s="18"/>
      <c r="T602" s="18"/>
      <c r="U602" s="18"/>
      <c r="V602" s="18"/>
      <c r="W602" s="18"/>
      <c r="AA602" s="17"/>
      <c r="AD602" s="17"/>
    </row>
    <row r="603" spans="5:30" ht="28.5" customHeight="1">
      <c r="E603" s="62"/>
      <c r="F603" s="18"/>
      <c r="H603" s="185"/>
      <c r="J603" s="17"/>
      <c r="K603" s="62"/>
      <c r="L603" s="62"/>
      <c r="M603" s="62"/>
      <c r="N603" s="62"/>
      <c r="P603" s="629"/>
      <c r="R603" s="18"/>
      <c r="T603" s="18"/>
      <c r="U603" s="18"/>
      <c r="V603" s="18"/>
      <c r="W603" s="18"/>
      <c r="AA603" s="17"/>
      <c r="AD603" s="17"/>
    </row>
    <row r="604" spans="5:30" ht="28.5" customHeight="1">
      <c r="E604" s="62"/>
      <c r="F604" s="18"/>
      <c r="H604" s="185"/>
      <c r="J604" s="17"/>
      <c r="K604" s="62"/>
      <c r="L604" s="62"/>
      <c r="M604" s="62"/>
      <c r="N604" s="62"/>
      <c r="P604" s="629"/>
      <c r="R604" s="18"/>
      <c r="T604" s="18"/>
      <c r="U604" s="18"/>
      <c r="V604" s="18"/>
      <c r="W604" s="18"/>
      <c r="AA604" s="17"/>
      <c r="AD604" s="17"/>
    </row>
    <row r="605" spans="5:30" ht="28.5" customHeight="1">
      <c r="E605" s="62"/>
      <c r="F605" s="18"/>
      <c r="H605" s="185"/>
      <c r="J605" s="17"/>
      <c r="K605" s="62"/>
      <c r="L605" s="62"/>
      <c r="M605" s="62"/>
      <c r="N605" s="62"/>
      <c r="P605" s="629"/>
      <c r="R605" s="18"/>
      <c r="T605" s="18"/>
      <c r="U605" s="18"/>
      <c r="V605" s="18"/>
      <c r="W605" s="18"/>
      <c r="AA605" s="17"/>
      <c r="AD605" s="17"/>
    </row>
    <row r="606" spans="5:30" ht="28.5" customHeight="1">
      <c r="E606" s="62"/>
      <c r="F606" s="18"/>
      <c r="H606" s="185"/>
      <c r="J606" s="17"/>
      <c r="K606" s="62"/>
      <c r="L606" s="62"/>
      <c r="M606" s="62"/>
      <c r="N606" s="62"/>
      <c r="P606" s="629"/>
      <c r="R606" s="18"/>
      <c r="T606" s="18"/>
      <c r="U606" s="18"/>
      <c r="V606" s="18"/>
      <c r="W606" s="18"/>
      <c r="AA606" s="17"/>
      <c r="AD606" s="17"/>
    </row>
    <row r="607" spans="5:30" ht="28.5" customHeight="1">
      <c r="E607" s="62"/>
      <c r="F607" s="18"/>
      <c r="H607" s="185"/>
      <c r="J607" s="17"/>
      <c r="K607" s="62"/>
      <c r="L607" s="62"/>
      <c r="M607" s="62"/>
      <c r="N607" s="62"/>
      <c r="P607" s="629"/>
      <c r="R607" s="18"/>
      <c r="T607" s="18"/>
      <c r="U607" s="18"/>
      <c r="V607" s="18"/>
      <c r="W607" s="18"/>
      <c r="AA607" s="17"/>
      <c r="AD607" s="17"/>
    </row>
    <row r="608" spans="5:30" ht="28.5" customHeight="1">
      <c r="E608" s="62"/>
      <c r="F608" s="18"/>
      <c r="H608" s="185"/>
      <c r="J608" s="17"/>
      <c r="K608" s="62"/>
      <c r="L608" s="62"/>
      <c r="M608" s="62"/>
      <c r="N608" s="62"/>
      <c r="P608" s="629"/>
      <c r="R608" s="18"/>
      <c r="T608" s="18"/>
      <c r="U608" s="18"/>
      <c r="V608" s="18"/>
      <c r="W608" s="18"/>
      <c r="AA608" s="17"/>
      <c r="AD608" s="17"/>
    </row>
    <row r="609" spans="5:30" ht="28.5" customHeight="1">
      <c r="E609" s="62"/>
      <c r="F609" s="18"/>
      <c r="H609" s="185"/>
      <c r="J609" s="17"/>
      <c r="K609" s="62"/>
      <c r="L609" s="62"/>
      <c r="M609" s="62"/>
      <c r="N609" s="62"/>
      <c r="P609" s="629"/>
      <c r="R609" s="18"/>
      <c r="T609" s="18"/>
      <c r="U609" s="18"/>
      <c r="V609" s="18"/>
      <c r="W609" s="18"/>
      <c r="AA609" s="17"/>
      <c r="AD609" s="17"/>
    </row>
    <row r="610" spans="5:30" ht="28.5" customHeight="1">
      <c r="E610" s="62"/>
      <c r="F610" s="18"/>
      <c r="H610" s="185"/>
      <c r="J610" s="17"/>
      <c r="K610" s="62"/>
      <c r="L610" s="62"/>
      <c r="M610" s="62"/>
      <c r="N610" s="62"/>
      <c r="P610" s="629"/>
      <c r="R610" s="18"/>
      <c r="T610" s="18"/>
      <c r="U610" s="18"/>
      <c r="V610" s="18"/>
      <c r="W610" s="18"/>
      <c r="AA610" s="17"/>
      <c r="AD610" s="17"/>
    </row>
    <row r="611" spans="5:30" ht="28.5" customHeight="1">
      <c r="E611" s="62"/>
      <c r="F611" s="18"/>
      <c r="H611" s="185"/>
      <c r="J611" s="17"/>
      <c r="K611" s="62"/>
      <c r="L611" s="62"/>
      <c r="M611" s="62"/>
      <c r="N611" s="62"/>
      <c r="P611" s="629"/>
      <c r="R611" s="18"/>
      <c r="T611" s="18"/>
      <c r="U611" s="18"/>
      <c r="V611" s="18"/>
      <c r="W611" s="18"/>
      <c r="AA611" s="17"/>
      <c r="AD611" s="17"/>
    </row>
    <row r="612" spans="5:30" ht="28.5" customHeight="1">
      <c r="E612" s="62"/>
      <c r="F612" s="18"/>
      <c r="H612" s="185"/>
      <c r="J612" s="17"/>
      <c r="K612" s="62"/>
      <c r="L612" s="62"/>
      <c r="M612" s="62"/>
      <c r="N612" s="62"/>
      <c r="P612" s="629"/>
      <c r="R612" s="18"/>
      <c r="T612" s="18"/>
      <c r="U612" s="18"/>
      <c r="V612" s="18"/>
      <c r="W612" s="18"/>
      <c r="AA612" s="17"/>
      <c r="AD612" s="17"/>
    </row>
    <row r="613" spans="5:30" ht="28.5" customHeight="1">
      <c r="E613" s="62"/>
      <c r="F613" s="18"/>
      <c r="H613" s="185"/>
      <c r="J613" s="17"/>
      <c r="K613" s="62"/>
      <c r="L613" s="62"/>
      <c r="M613" s="62"/>
      <c r="N613" s="62"/>
      <c r="P613" s="629"/>
      <c r="R613" s="18"/>
      <c r="T613" s="18"/>
      <c r="U613" s="18"/>
      <c r="V613" s="18"/>
      <c r="W613" s="18"/>
      <c r="AA613" s="17"/>
      <c r="AD613" s="17"/>
    </row>
    <row r="614" spans="5:30" ht="28.5" customHeight="1">
      <c r="E614" s="62"/>
      <c r="F614" s="18"/>
      <c r="H614" s="185"/>
      <c r="J614" s="17"/>
      <c r="K614" s="62"/>
      <c r="L614" s="62"/>
      <c r="M614" s="62"/>
      <c r="N614" s="62"/>
      <c r="P614" s="629"/>
      <c r="R614" s="18"/>
      <c r="T614" s="18"/>
      <c r="U614" s="18"/>
      <c r="V614" s="18"/>
      <c r="W614" s="18"/>
      <c r="AA614" s="17"/>
      <c r="AD614" s="17"/>
    </row>
    <row r="615" spans="5:30" ht="28.5" customHeight="1">
      <c r="E615" s="62"/>
      <c r="F615" s="18"/>
      <c r="H615" s="185"/>
      <c r="J615" s="17"/>
      <c r="K615" s="62"/>
      <c r="L615" s="62"/>
      <c r="M615" s="62"/>
      <c r="N615" s="62"/>
      <c r="P615" s="629"/>
      <c r="R615" s="18"/>
      <c r="T615" s="18"/>
      <c r="U615" s="18"/>
      <c r="V615" s="18"/>
      <c r="W615" s="18"/>
      <c r="AA615" s="17"/>
      <c r="AD615" s="17"/>
    </row>
    <row r="616" spans="5:30" ht="28.5" customHeight="1">
      <c r="E616" s="62"/>
      <c r="F616" s="18"/>
      <c r="H616" s="185"/>
      <c r="J616" s="17"/>
      <c r="K616" s="62"/>
      <c r="L616" s="62"/>
      <c r="M616" s="62"/>
      <c r="N616" s="62"/>
      <c r="P616" s="629"/>
      <c r="R616" s="18"/>
      <c r="T616" s="18"/>
      <c r="U616" s="18"/>
      <c r="V616" s="18"/>
      <c r="W616" s="18"/>
      <c r="AA616" s="17"/>
      <c r="AD616" s="17"/>
    </row>
    <row r="617" spans="5:30" ht="28.5" customHeight="1">
      <c r="E617" s="62"/>
      <c r="F617" s="18"/>
      <c r="H617" s="185"/>
      <c r="J617" s="17"/>
      <c r="K617" s="62"/>
      <c r="L617" s="62"/>
      <c r="M617" s="62"/>
      <c r="N617" s="62"/>
      <c r="P617" s="629"/>
      <c r="R617" s="18"/>
      <c r="T617" s="18"/>
      <c r="U617" s="18"/>
      <c r="V617" s="18"/>
      <c r="W617" s="18"/>
      <c r="AA617" s="17"/>
      <c r="AD617" s="17"/>
    </row>
    <row r="618" spans="5:30" ht="28.5" customHeight="1">
      <c r="E618" s="62"/>
      <c r="F618" s="18"/>
      <c r="H618" s="185"/>
      <c r="J618" s="17"/>
      <c r="K618" s="62"/>
      <c r="L618" s="62"/>
      <c r="M618" s="62"/>
      <c r="N618" s="62"/>
      <c r="P618" s="629"/>
      <c r="R618" s="18"/>
      <c r="T618" s="18"/>
      <c r="U618" s="18"/>
      <c r="V618" s="18"/>
      <c r="W618" s="18"/>
      <c r="AA618" s="17"/>
      <c r="AD618" s="17"/>
    </row>
    <row r="619" spans="5:30" ht="28.5" customHeight="1">
      <c r="E619" s="62"/>
      <c r="F619" s="18"/>
      <c r="H619" s="185"/>
      <c r="J619" s="17"/>
      <c r="K619" s="62"/>
      <c r="L619" s="62"/>
      <c r="M619" s="62"/>
      <c r="N619" s="62"/>
      <c r="P619" s="629"/>
      <c r="R619" s="18"/>
      <c r="T619" s="18"/>
      <c r="U619" s="18"/>
      <c r="V619" s="18"/>
      <c r="W619" s="18"/>
      <c r="AA619" s="17"/>
      <c r="AD619" s="17"/>
    </row>
    <row r="620" spans="5:30" ht="28.5" customHeight="1">
      <c r="E620" s="62"/>
      <c r="F620" s="18"/>
      <c r="H620" s="185"/>
      <c r="J620" s="17"/>
      <c r="K620" s="62"/>
      <c r="L620" s="62"/>
      <c r="M620" s="62"/>
      <c r="N620" s="62"/>
      <c r="P620" s="629"/>
      <c r="R620" s="18"/>
      <c r="T620" s="18"/>
      <c r="U620" s="18"/>
      <c r="V620" s="18"/>
      <c r="W620" s="18"/>
      <c r="AA620" s="17"/>
      <c r="AD620" s="17"/>
    </row>
    <row r="621" spans="5:30" ht="28.5" customHeight="1">
      <c r="E621" s="62"/>
      <c r="F621" s="18"/>
      <c r="H621" s="185"/>
      <c r="J621" s="17"/>
      <c r="K621" s="62"/>
      <c r="L621" s="62"/>
      <c r="M621" s="62"/>
      <c r="N621" s="62"/>
      <c r="P621" s="629"/>
      <c r="R621" s="18"/>
      <c r="T621" s="18"/>
      <c r="U621" s="18"/>
      <c r="V621" s="18"/>
      <c r="W621" s="18"/>
      <c r="AA621" s="17"/>
      <c r="AD621" s="17"/>
    </row>
    <row r="622" spans="5:30" ht="28.5" customHeight="1">
      <c r="E622" s="62"/>
      <c r="F622" s="18"/>
      <c r="H622" s="185"/>
      <c r="J622" s="17"/>
      <c r="K622" s="62"/>
      <c r="L622" s="62"/>
      <c r="M622" s="62"/>
      <c r="N622" s="62"/>
      <c r="P622" s="629"/>
      <c r="R622" s="18"/>
      <c r="T622" s="18"/>
      <c r="U622" s="18"/>
      <c r="V622" s="18"/>
      <c r="W622" s="18"/>
      <c r="AA622" s="17"/>
      <c r="AD622" s="17"/>
    </row>
    <row r="623" spans="5:30" ht="28.5" customHeight="1">
      <c r="E623" s="62"/>
      <c r="F623" s="18"/>
      <c r="H623" s="185"/>
      <c r="J623" s="17"/>
      <c r="K623" s="62"/>
      <c r="L623" s="62"/>
      <c r="M623" s="62"/>
      <c r="N623" s="62"/>
      <c r="P623" s="629"/>
      <c r="R623" s="18"/>
      <c r="T623" s="18"/>
      <c r="U623" s="18"/>
      <c r="V623" s="18"/>
      <c r="W623" s="18"/>
      <c r="AA623" s="17"/>
      <c r="AD623" s="17"/>
    </row>
    <row r="624" spans="5:30" ht="28.5" customHeight="1">
      <c r="E624" s="62"/>
      <c r="F624" s="18"/>
      <c r="H624" s="185"/>
      <c r="J624" s="17"/>
      <c r="K624" s="62"/>
      <c r="L624" s="62"/>
      <c r="M624" s="62"/>
      <c r="N624" s="62"/>
      <c r="P624" s="629"/>
      <c r="R624" s="18"/>
      <c r="T624" s="18"/>
      <c r="U624" s="18"/>
      <c r="V624" s="18"/>
      <c r="W624" s="18"/>
      <c r="AA624" s="17"/>
      <c r="AD624" s="17"/>
    </row>
    <row r="625" spans="5:30" ht="28.5" customHeight="1">
      <c r="E625" s="62"/>
      <c r="F625" s="18"/>
      <c r="H625" s="185"/>
      <c r="J625" s="17"/>
      <c r="K625" s="62"/>
      <c r="L625" s="62"/>
      <c r="M625" s="62"/>
      <c r="N625" s="62"/>
      <c r="P625" s="629"/>
      <c r="R625" s="18"/>
      <c r="T625" s="18"/>
      <c r="U625" s="18"/>
      <c r="V625" s="18"/>
      <c r="W625" s="18"/>
      <c r="AA625" s="17"/>
      <c r="AD625" s="17"/>
    </row>
    <row r="626" spans="5:30" ht="28.5" customHeight="1">
      <c r="E626" s="62"/>
      <c r="F626" s="18"/>
      <c r="H626" s="185"/>
      <c r="J626" s="17"/>
      <c r="K626" s="62"/>
      <c r="L626" s="62"/>
      <c r="M626" s="62"/>
      <c r="N626" s="62"/>
      <c r="P626" s="629"/>
      <c r="R626" s="18"/>
      <c r="T626" s="18"/>
      <c r="U626" s="18"/>
      <c r="V626" s="18"/>
      <c r="W626" s="18"/>
      <c r="AA626" s="17"/>
      <c r="AD626" s="17"/>
    </row>
    <row r="627" spans="5:30" ht="28.5" customHeight="1">
      <c r="E627" s="62"/>
      <c r="F627" s="18"/>
      <c r="H627" s="185"/>
      <c r="J627" s="17"/>
      <c r="K627" s="62"/>
      <c r="L627" s="62"/>
      <c r="M627" s="62"/>
      <c r="N627" s="62"/>
      <c r="P627" s="629"/>
      <c r="R627" s="18"/>
      <c r="T627" s="18"/>
      <c r="U627" s="18"/>
      <c r="V627" s="18"/>
      <c r="W627" s="18"/>
      <c r="AA627" s="17"/>
      <c r="AD627" s="17"/>
    </row>
    <row r="628" spans="5:30" ht="28.5" customHeight="1">
      <c r="E628" s="62"/>
      <c r="F628" s="18"/>
      <c r="H628" s="185"/>
      <c r="J628" s="17"/>
      <c r="K628" s="62"/>
      <c r="L628" s="62"/>
      <c r="M628" s="62"/>
      <c r="N628" s="62"/>
      <c r="P628" s="629"/>
      <c r="R628" s="18"/>
      <c r="T628" s="18"/>
      <c r="U628" s="18"/>
      <c r="V628" s="18"/>
      <c r="W628" s="18"/>
      <c r="AA628" s="17"/>
      <c r="AD628" s="17"/>
    </row>
    <row r="629" spans="5:30" ht="28.5" customHeight="1">
      <c r="E629" s="62"/>
      <c r="F629" s="18"/>
      <c r="H629" s="185"/>
      <c r="J629" s="17"/>
      <c r="K629" s="62"/>
      <c r="L629" s="62"/>
      <c r="M629" s="62"/>
      <c r="N629" s="62"/>
      <c r="P629" s="629"/>
      <c r="R629" s="18"/>
      <c r="T629" s="18"/>
      <c r="U629" s="18"/>
      <c r="V629" s="18"/>
      <c r="W629" s="18"/>
      <c r="AA629" s="17"/>
      <c r="AD629" s="17"/>
    </row>
    <row r="630" spans="5:30" ht="28.5" customHeight="1">
      <c r="E630" s="62"/>
      <c r="F630" s="18"/>
      <c r="H630" s="185"/>
      <c r="J630" s="17"/>
      <c r="K630" s="62"/>
      <c r="L630" s="62"/>
      <c r="M630" s="62"/>
      <c r="N630" s="62"/>
      <c r="P630" s="629"/>
      <c r="R630" s="18"/>
      <c r="T630" s="18"/>
      <c r="U630" s="18"/>
      <c r="V630" s="18"/>
      <c r="W630" s="18"/>
      <c r="AA630" s="17"/>
      <c r="AD630" s="17"/>
    </row>
    <row r="631" spans="5:30" ht="28.5" customHeight="1">
      <c r="E631" s="62"/>
      <c r="F631" s="18"/>
      <c r="H631" s="185"/>
      <c r="J631" s="17"/>
      <c r="K631" s="62"/>
      <c r="L631" s="62"/>
      <c r="M631" s="62"/>
      <c r="N631" s="62"/>
      <c r="P631" s="629"/>
      <c r="R631" s="18"/>
      <c r="T631" s="18"/>
      <c r="U631" s="18"/>
      <c r="V631" s="18"/>
      <c r="W631" s="18"/>
      <c r="AA631" s="17"/>
      <c r="AD631" s="17"/>
    </row>
    <row r="632" spans="5:30" ht="28.5" customHeight="1">
      <c r="E632" s="62"/>
      <c r="F632" s="18"/>
      <c r="H632" s="185"/>
      <c r="J632" s="17"/>
      <c r="K632" s="62"/>
      <c r="L632" s="62"/>
      <c r="M632" s="62"/>
      <c r="N632" s="62"/>
      <c r="P632" s="629"/>
      <c r="R632" s="18"/>
      <c r="T632" s="18"/>
      <c r="U632" s="18"/>
      <c r="V632" s="18"/>
      <c r="W632" s="18"/>
      <c r="AA632" s="17"/>
      <c r="AD632" s="17"/>
    </row>
    <row r="633" spans="5:30" ht="28.5" customHeight="1">
      <c r="E633" s="62"/>
      <c r="F633" s="18"/>
      <c r="H633" s="185"/>
      <c r="J633" s="17"/>
      <c r="K633" s="62"/>
      <c r="L633" s="62"/>
      <c r="M633" s="62"/>
      <c r="N633" s="62"/>
      <c r="P633" s="629"/>
      <c r="R633" s="18"/>
      <c r="T633" s="18"/>
      <c r="U633" s="18"/>
      <c r="V633" s="18"/>
      <c r="W633" s="18"/>
      <c r="AA633" s="17"/>
      <c r="AD633" s="17"/>
    </row>
    <row r="634" spans="5:30" ht="28.5" customHeight="1">
      <c r="E634" s="62"/>
      <c r="F634" s="18"/>
      <c r="H634" s="185"/>
      <c r="J634" s="17"/>
      <c r="K634" s="62"/>
      <c r="L634" s="62"/>
      <c r="M634" s="62"/>
      <c r="N634" s="62"/>
      <c r="P634" s="629"/>
      <c r="R634" s="18"/>
      <c r="T634" s="18"/>
      <c r="U634" s="18"/>
      <c r="V634" s="18"/>
      <c r="W634" s="18"/>
      <c r="AA634" s="17"/>
      <c r="AD634" s="17"/>
    </row>
    <row r="635" spans="5:30" ht="28.5" customHeight="1">
      <c r="E635" s="62"/>
      <c r="F635" s="18"/>
      <c r="H635" s="185"/>
      <c r="J635" s="17"/>
      <c r="K635" s="62"/>
      <c r="L635" s="62"/>
      <c r="M635" s="62"/>
      <c r="N635" s="62"/>
      <c r="P635" s="629"/>
      <c r="R635" s="18"/>
      <c r="T635" s="18"/>
      <c r="U635" s="18"/>
      <c r="V635" s="18"/>
      <c r="W635" s="18"/>
      <c r="AA635" s="17"/>
      <c r="AD635" s="17"/>
    </row>
    <row r="636" spans="5:30" ht="28.5" customHeight="1">
      <c r="E636" s="62"/>
      <c r="F636" s="18"/>
      <c r="H636" s="185"/>
      <c r="J636" s="17"/>
      <c r="K636" s="62"/>
      <c r="L636" s="62"/>
      <c r="M636" s="62"/>
      <c r="N636" s="62"/>
      <c r="P636" s="629"/>
      <c r="R636" s="18"/>
      <c r="T636" s="18"/>
      <c r="U636" s="18"/>
      <c r="V636" s="18"/>
      <c r="W636" s="18"/>
      <c r="AA636" s="17"/>
      <c r="AD636" s="17"/>
    </row>
    <row r="637" spans="5:30" ht="28.5" customHeight="1">
      <c r="E637" s="62"/>
      <c r="F637" s="18"/>
      <c r="H637" s="185"/>
      <c r="J637" s="17"/>
      <c r="K637" s="62"/>
      <c r="L637" s="62"/>
      <c r="M637" s="62"/>
      <c r="N637" s="62"/>
      <c r="P637" s="629"/>
      <c r="R637" s="18"/>
      <c r="T637" s="18"/>
      <c r="U637" s="18"/>
      <c r="V637" s="18"/>
      <c r="W637" s="18"/>
      <c r="AA637" s="17"/>
      <c r="AD637" s="17"/>
    </row>
    <row r="638" spans="5:30" ht="28.5" customHeight="1">
      <c r="E638" s="62"/>
      <c r="F638" s="18"/>
      <c r="H638" s="185"/>
      <c r="J638" s="17"/>
      <c r="K638" s="62"/>
      <c r="L638" s="62"/>
      <c r="M638" s="62"/>
      <c r="N638" s="62"/>
      <c r="P638" s="629"/>
      <c r="R638" s="18"/>
      <c r="T638" s="18"/>
      <c r="U638" s="18"/>
      <c r="V638" s="18"/>
      <c r="W638" s="18"/>
      <c r="AA638" s="17"/>
      <c r="AD638" s="17"/>
    </row>
    <row r="639" spans="5:30" ht="28.5" customHeight="1">
      <c r="E639" s="62"/>
      <c r="F639" s="18"/>
      <c r="H639" s="185"/>
      <c r="J639" s="17"/>
      <c r="K639" s="62"/>
      <c r="L639" s="62"/>
      <c r="M639" s="62"/>
      <c r="N639" s="62"/>
      <c r="P639" s="629"/>
      <c r="R639" s="18"/>
      <c r="T639" s="18"/>
      <c r="U639" s="18"/>
      <c r="V639" s="18"/>
      <c r="W639" s="18"/>
      <c r="AA639" s="17"/>
      <c r="AD639" s="17"/>
    </row>
    <row r="640" spans="5:30" ht="28.5" customHeight="1">
      <c r="E640" s="62"/>
      <c r="F640" s="18"/>
      <c r="H640" s="185"/>
      <c r="J640" s="17"/>
      <c r="K640" s="62"/>
      <c r="L640" s="62"/>
      <c r="M640" s="62"/>
      <c r="N640" s="62"/>
      <c r="P640" s="629"/>
      <c r="R640" s="18"/>
      <c r="T640" s="18"/>
      <c r="U640" s="18"/>
      <c r="V640" s="18"/>
      <c r="W640" s="18"/>
      <c r="AA640" s="17"/>
      <c r="AD640" s="17"/>
    </row>
    <row r="641" spans="5:30" ht="28.5" customHeight="1">
      <c r="E641" s="62"/>
      <c r="F641" s="18"/>
      <c r="H641" s="185"/>
      <c r="J641" s="17"/>
      <c r="K641" s="62"/>
      <c r="L641" s="62"/>
      <c r="M641" s="62"/>
      <c r="N641" s="62"/>
      <c r="P641" s="629"/>
      <c r="R641" s="18"/>
      <c r="T641" s="18"/>
      <c r="U641" s="18"/>
      <c r="V641" s="18"/>
      <c r="W641" s="18"/>
      <c r="AA641" s="17"/>
      <c r="AD641" s="17"/>
    </row>
    <row r="642" spans="5:30" ht="28.5" customHeight="1">
      <c r="E642" s="62"/>
      <c r="F642" s="18"/>
      <c r="H642" s="185"/>
      <c r="J642" s="17"/>
      <c r="K642" s="62"/>
      <c r="L642" s="62"/>
      <c r="M642" s="62"/>
      <c r="N642" s="62"/>
      <c r="P642" s="629"/>
      <c r="R642" s="18"/>
      <c r="T642" s="18"/>
      <c r="U642" s="18"/>
      <c r="V642" s="18"/>
      <c r="W642" s="18"/>
      <c r="AA642" s="17"/>
      <c r="AD642" s="17"/>
    </row>
    <row r="643" spans="5:30" ht="28.5" customHeight="1">
      <c r="E643" s="62"/>
      <c r="F643" s="18"/>
      <c r="H643" s="185"/>
      <c r="J643" s="17"/>
      <c r="K643" s="62"/>
      <c r="L643" s="62"/>
      <c r="M643" s="62"/>
      <c r="N643" s="62"/>
      <c r="P643" s="629"/>
      <c r="R643" s="18"/>
      <c r="T643" s="18"/>
      <c r="U643" s="18"/>
      <c r="V643" s="18"/>
      <c r="W643" s="18"/>
      <c r="AA643" s="17"/>
      <c r="AD643" s="17"/>
    </row>
    <row r="644" spans="5:30" ht="28.5" customHeight="1">
      <c r="E644" s="62"/>
      <c r="F644" s="18"/>
      <c r="H644" s="185"/>
      <c r="J644" s="17"/>
      <c r="K644" s="62"/>
      <c r="L644" s="62"/>
      <c r="M644" s="62"/>
      <c r="N644" s="62"/>
      <c r="P644" s="629"/>
      <c r="R644" s="18"/>
      <c r="T644" s="18"/>
      <c r="U644" s="18"/>
      <c r="V644" s="18"/>
      <c r="W644" s="18"/>
      <c r="AA644" s="17"/>
      <c r="AD644" s="17"/>
    </row>
    <row r="645" spans="5:30" ht="28.5" customHeight="1">
      <c r="E645" s="62"/>
      <c r="F645" s="18"/>
      <c r="H645" s="185"/>
      <c r="J645" s="17"/>
      <c r="K645" s="62"/>
      <c r="L645" s="62"/>
      <c r="M645" s="62"/>
      <c r="N645" s="62"/>
      <c r="P645" s="629"/>
      <c r="R645" s="18"/>
      <c r="T645" s="18"/>
      <c r="U645" s="18"/>
      <c r="V645" s="18"/>
      <c r="W645" s="18"/>
      <c r="AA645" s="17"/>
      <c r="AD645" s="17"/>
    </row>
    <row r="646" spans="5:30" ht="28.5" customHeight="1">
      <c r="E646" s="62"/>
      <c r="F646" s="18"/>
      <c r="H646" s="185"/>
      <c r="J646" s="17"/>
      <c r="K646" s="62"/>
      <c r="L646" s="62"/>
      <c r="M646" s="62"/>
      <c r="N646" s="62"/>
      <c r="P646" s="629"/>
      <c r="R646" s="18"/>
      <c r="T646" s="18"/>
      <c r="U646" s="18"/>
      <c r="V646" s="18"/>
      <c r="W646" s="18"/>
      <c r="AA646" s="17"/>
      <c r="AD646" s="17"/>
    </row>
    <row r="647" spans="5:30" ht="28.5" customHeight="1">
      <c r="E647" s="62"/>
      <c r="F647" s="18"/>
      <c r="H647" s="185"/>
      <c r="J647" s="17"/>
      <c r="K647" s="62"/>
      <c r="L647" s="62"/>
      <c r="M647" s="62"/>
      <c r="N647" s="62"/>
      <c r="P647" s="629"/>
      <c r="R647" s="18"/>
      <c r="T647" s="18"/>
      <c r="U647" s="18"/>
      <c r="V647" s="18"/>
      <c r="W647" s="18"/>
      <c r="AA647" s="17"/>
      <c r="AD647" s="17"/>
    </row>
    <row r="648" spans="5:30" ht="28.5" customHeight="1">
      <c r="E648" s="62"/>
      <c r="F648" s="18"/>
      <c r="H648" s="185"/>
      <c r="J648" s="17"/>
      <c r="K648" s="62"/>
      <c r="L648" s="62"/>
      <c r="M648" s="62"/>
      <c r="N648" s="62"/>
      <c r="P648" s="629"/>
      <c r="R648" s="18"/>
      <c r="T648" s="18"/>
      <c r="U648" s="18"/>
      <c r="V648" s="18"/>
      <c r="W648" s="18"/>
      <c r="AA648" s="17"/>
      <c r="AD648" s="17"/>
    </row>
    <row r="649" spans="5:30" ht="28.5" customHeight="1">
      <c r="E649" s="62"/>
      <c r="F649" s="18"/>
      <c r="H649" s="185"/>
      <c r="J649" s="17"/>
      <c r="K649" s="62"/>
      <c r="L649" s="62"/>
      <c r="M649" s="62"/>
      <c r="N649" s="62"/>
      <c r="P649" s="629"/>
      <c r="R649" s="18"/>
      <c r="T649" s="18"/>
      <c r="U649" s="18"/>
      <c r="V649" s="18"/>
      <c r="W649" s="18"/>
      <c r="AA649" s="17"/>
      <c r="AD649" s="17"/>
    </row>
    <row r="650" spans="5:30" ht="28.5" customHeight="1">
      <c r="E650" s="62"/>
      <c r="F650" s="18"/>
      <c r="H650" s="185"/>
      <c r="J650" s="17"/>
      <c r="K650" s="62"/>
      <c r="L650" s="62"/>
      <c r="M650" s="62"/>
      <c r="N650" s="62"/>
      <c r="P650" s="629"/>
      <c r="R650" s="18"/>
      <c r="T650" s="18"/>
      <c r="U650" s="18"/>
      <c r="V650" s="18"/>
      <c r="W650" s="18"/>
      <c r="AA650" s="17"/>
      <c r="AD650" s="17"/>
    </row>
    <row r="651" spans="5:30" ht="28.5" customHeight="1">
      <c r="E651" s="62"/>
      <c r="F651" s="18"/>
      <c r="H651" s="185"/>
      <c r="J651" s="17"/>
      <c r="K651" s="62"/>
      <c r="L651" s="62"/>
      <c r="M651" s="62"/>
      <c r="N651" s="62"/>
      <c r="P651" s="629"/>
      <c r="R651" s="18"/>
      <c r="T651" s="18"/>
      <c r="U651" s="18"/>
      <c r="V651" s="18"/>
      <c r="W651" s="18"/>
      <c r="AA651" s="17"/>
      <c r="AD651" s="17"/>
    </row>
    <row r="652" spans="5:30" ht="28.5" customHeight="1">
      <c r="E652" s="62"/>
      <c r="F652" s="18"/>
      <c r="H652" s="185"/>
      <c r="J652" s="17"/>
      <c r="K652" s="62"/>
      <c r="L652" s="62"/>
      <c r="M652" s="62"/>
      <c r="N652" s="62"/>
      <c r="P652" s="629"/>
      <c r="R652" s="18"/>
      <c r="T652" s="18"/>
      <c r="U652" s="18"/>
      <c r="V652" s="18"/>
      <c r="W652" s="18"/>
      <c r="AA652" s="17"/>
      <c r="AD652" s="17"/>
    </row>
    <row r="653" spans="5:30" ht="28.5" customHeight="1">
      <c r="E653" s="62"/>
      <c r="F653" s="18"/>
      <c r="H653" s="185"/>
      <c r="J653" s="17"/>
      <c r="K653" s="62"/>
      <c r="L653" s="62"/>
      <c r="M653" s="62"/>
      <c r="N653" s="62"/>
      <c r="P653" s="629"/>
      <c r="R653" s="18"/>
      <c r="T653" s="18"/>
      <c r="U653" s="18"/>
      <c r="V653" s="18"/>
      <c r="W653" s="18"/>
      <c r="AA653" s="17"/>
      <c r="AD653" s="17"/>
    </row>
    <row r="654" spans="5:30" ht="28.5" customHeight="1">
      <c r="E654" s="62"/>
      <c r="F654" s="18"/>
      <c r="H654" s="185"/>
      <c r="J654" s="17"/>
      <c r="K654" s="62"/>
      <c r="L654" s="62"/>
      <c r="M654" s="62"/>
      <c r="N654" s="62"/>
      <c r="P654" s="629"/>
      <c r="R654" s="18"/>
      <c r="T654" s="18"/>
      <c r="U654" s="18"/>
      <c r="V654" s="18"/>
      <c r="W654" s="18"/>
      <c r="AA654" s="17"/>
      <c r="AD654" s="17"/>
    </row>
    <row r="655" spans="5:30" ht="28.5" customHeight="1">
      <c r="E655" s="62"/>
      <c r="F655" s="18"/>
      <c r="H655" s="185"/>
      <c r="J655" s="17"/>
      <c r="K655" s="62"/>
      <c r="L655" s="62"/>
      <c r="M655" s="62"/>
      <c r="N655" s="62"/>
      <c r="P655" s="629"/>
      <c r="R655" s="18"/>
      <c r="T655" s="18"/>
      <c r="U655" s="18"/>
      <c r="V655" s="18"/>
      <c r="W655" s="18"/>
      <c r="AA655" s="17"/>
      <c r="AD655" s="17"/>
    </row>
    <row r="656" spans="5:30" ht="28.5" customHeight="1">
      <c r="E656" s="62"/>
      <c r="F656" s="18"/>
      <c r="H656" s="185"/>
      <c r="J656" s="17"/>
      <c r="K656" s="62"/>
      <c r="L656" s="62"/>
      <c r="M656" s="62"/>
      <c r="N656" s="62"/>
      <c r="P656" s="629"/>
      <c r="R656" s="18"/>
      <c r="T656" s="18"/>
      <c r="U656" s="18"/>
      <c r="V656" s="18"/>
      <c r="W656" s="18"/>
      <c r="AA656" s="17"/>
      <c r="AD656" s="17"/>
    </row>
    <row r="657" spans="5:30" ht="28.5" customHeight="1">
      <c r="E657" s="62"/>
      <c r="F657" s="18"/>
      <c r="H657" s="185"/>
      <c r="J657" s="17"/>
      <c r="K657" s="62"/>
      <c r="L657" s="62"/>
      <c r="M657" s="62"/>
      <c r="N657" s="62"/>
      <c r="P657" s="629"/>
      <c r="R657" s="18"/>
      <c r="T657" s="18"/>
      <c r="U657" s="18"/>
      <c r="V657" s="18"/>
      <c r="W657" s="18"/>
      <c r="AA657" s="17"/>
      <c r="AD657" s="17"/>
    </row>
    <row r="658" spans="5:30" ht="28.5" customHeight="1">
      <c r="E658" s="62"/>
      <c r="F658" s="18"/>
      <c r="H658" s="185"/>
      <c r="J658" s="17"/>
      <c r="K658" s="62"/>
      <c r="L658" s="62"/>
      <c r="M658" s="62"/>
      <c r="N658" s="62"/>
      <c r="P658" s="629"/>
      <c r="R658" s="18"/>
      <c r="T658" s="18"/>
      <c r="U658" s="18"/>
      <c r="V658" s="18"/>
      <c r="W658" s="18"/>
      <c r="AA658" s="17"/>
      <c r="AD658" s="17"/>
    </row>
    <row r="659" spans="5:30" ht="28.5" customHeight="1">
      <c r="E659" s="62"/>
      <c r="F659" s="18"/>
      <c r="H659" s="185"/>
      <c r="J659" s="17"/>
      <c r="K659" s="62"/>
      <c r="L659" s="62"/>
      <c r="M659" s="62"/>
      <c r="N659" s="62"/>
      <c r="P659" s="629"/>
      <c r="R659" s="18"/>
      <c r="T659" s="18"/>
      <c r="U659" s="18"/>
      <c r="V659" s="18"/>
      <c r="W659" s="18"/>
      <c r="AA659" s="17"/>
      <c r="AD659" s="17"/>
    </row>
    <row r="660" spans="5:30" ht="28.5" customHeight="1">
      <c r="E660" s="62"/>
      <c r="F660" s="18"/>
      <c r="H660" s="185"/>
      <c r="J660" s="17"/>
      <c r="K660" s="62"/>
      <c r="L660" s="62"/>
      <c r="M660" s="62"/>
      <c r="N660" s="62"/>
      <c r="P660" s="629"/>
      <c r="R660" s="18"/>
      <c r="T660" s="18"/>
      <c r="U660" s="18"/>
      <c r="V660" s="18"/>
      <c r="W660" s="18"/>
      <c r="AA660" s="17"/>
      <c r="AD660" s="17"/>
    </row>
    <row r="661" spans="5:30" ht="28.5" customHeight="1">
      <c r="E661" s="62"/>
      <c r="F661" s="18"/>
      <c r="H661" s="185"/>
      <c r="J661" s="17"/>
      <c r="K661" s="62"/>
      <c r="L661" s="62"/>
      <c r="M661" s="62"/>
      <c r="N661" s="62"/>
      <c r="P661" s="629"/>
      <c r="R661" s="18"/>
      <c r="T661" s="18"/>
      <c r="U661" s="18"/>
      <c r="V661" s="18"/>
      <c r="W661" s="18"/>
      <c r="AA661" s="17"/>
      <c r="AD661" s="17"/>
    </row>
    <row r="662" spans="5:30" ht="28.5" customHeight="1">
      <c r="E662" s="62"/>
      <c r="F662" s="18"/>
      <c r="H662" s="185"/>
      <c r="J662" s="17"/>
      <c r="K662" s="62"/>
      <c r="L662" s="62"/>
      <c r="M662" s="62"/>
      <c r="N662" s="62"/>
      <c r="P662" s="629"/>
      <c r="R662" s="18"/>
      <c r="T662" s="18"/>
      <c r="U662" s="18"/>
      <c r="V662" s="18"/>
      <c r="W662" s="18"/>
      <c r="AA662" s="17"/>
      <c r="AD662" s="17"/>
    </row>
    <row r="663" spans="5:30" ht="28.5" customHeight="1">
      <c r="E663" s="62"/>
      <c r="F663" s="18"/>
      <c r="H663" s="185"/>
      <c r="J663" s="17"/>
      <c r="K663" s="62"/>
      <c r="L663" s="62"/>
      <c r="M663" s="62"/>
      <c r="N663" s="62"/>
      <c r="P663" s="629"/>
      <c r="R663" s="18"/>
      <c r="T663" s="18"/>
      <c r="U663" s="18"/>
      <c r="V663" s="18"/>
      <c r="W663" s="18"/>
      <c r="AA663" s="17"/>
      <c r="AD663" s="17"/>
    </row>
    <row r="664" spans="5:30" ht="28.5" customHeight="1">
      <c r="E664" s="62"/>
      <c r="F664" s="18"/>
      <c r="H664" s="185"/>
      <c r="J664" s="17"/>
      <c r="K664" s="62"/>
      <c r="L664" s="62"/>
      <c r="M664" s="62"/>
      <c r="N664" s="62"/>
      <c r="P664" s="629"/>
      <c r="R664" s="18"/>
      <c r="T664" s="18"/>
      <c r="U664" s="18"/>
      <c r="V664" s="18"/>
      <c r="W664" s="18"/>
      <c r="AA664" s="17"/>
      <c r="AD664" s="17"/>
    </row>
    <row r="665" spans="5:30" ht="28.5" customHeight="1">
      <c r="E665" s="62"/>
      <c r="F665" s="18"/>
      <c r="H665" s="185"/>
      <c r="J665" s="17"/>
      <c r="K665" s="62"/>
      <c r="L665" s="62"/>
      <c r="M665" s="62"/>
      <c r="N665" s="62"/>
      <c r="P665" s="629"/>
      <c r="R665" s="18"/>
      <c r="T665" s="18"/>
      <c r="U665" s="18"/>
      <c r="V665" s="18"/>
      <c r="W665" s="18"/>
      <c r="AA665" s="17"/>
      <c r="AD665" s="17"/>
    </row>
    <row r="666" spans="5:30" ht="28.5" customHeight="1">
      <c r="E666" s="62"/>
      <c r="F666" s="18"/>
      <c r="H666" s="185"/>
      <c r="J666" s="17"/>
      <c r="K666" s="62"/>
      <c r="L666" s="62"/>
      <c r="M666" s="62"/>
      <c r="N666" s="62"/>
      <c r="P666" s="629"/>
      <c r="R666" s="18"/>
      <c r="T666" s="18"/>
      <c r="U666" s="18"/>
      <c r="V666" s="18"/>
      <c r="W666" s="18"/>
      <c r="AA666" s="17"/>
      <c r="AD666" s="17"/>
    </row>
    <row r="667" spans="5:30" ht="28.5" customHeight="1">
      <c r="E667" s="62"/>
      <c r="F667" s="18"/>
      <c r="H667" s="185"/>
      <c r="J667" s="17"/>
      <c r="K667" s="62"/>
      <c r="L667" s="62"/>
      <c r="M667" s="62"/>
      <c r="N667" s="62"/>
      <c r="P667" s="629"/>
      <c r="R667" s="18"/>
      <c r="T667" s="18"/>
      <c r="U667" s="18"/>
      <c r="V667" s="18"/>
      <c r="W667" s="18"/>
      <c r="AA667" s="17"/>
      <c r="AD667" s="17"/>
    </row>
    <row r="668" spans="5:30" ht="28.5" customHeight="1">
      <c r="E668" s="62"/>
      <c r="F668" s="18"/>
      <c r="H668" s="185"/>
      <c r="J668" s="17"/>
      <c r="K668" s="62"/>
      <c r="L668" s="62"/>
      <c r="M668" s="62"/>
      <c r="N668" s="62"/>
      <c r="P668" s="629"/>
      <c r="R668" s="18"/>
      <c r="T668" s="18"/>
      <c r="U668" s="18"/>
      <c r="V668" s="18"/>
      <c r="W668" s="18"/>
      <c r="AA668" s="17"/>
      <c r="AD668" s="17"/>
    </row>
    <row r="669" spans="5:30" ht="28.5" customHeight="1">
      <c r="E669" s="62"/>
      <c r="F669" s="18"/>
      <c r="H669" s="185"/>
      <c r="J669" s="17"/>
      <c r="K669" s="62"/>
      <c r="L669" s="62"/>
      <c r="M669" s="62"/>
      <c r="N669" s="62"/>
      <c r="P669" s="629"/>
      <c r="R669" s="18"/>
      <c r="T669" s="18"/>
      <c r="U669" s="18"/>
      <c r="V669" s="18"/>
      <c r="W669" s="18"/>
      <c r="AA669" s="17"/>
      <c r="AD669" s="17"/>
    </row>
    <row r="670" spans="5:30" ht="28.5" customHeight="1">
      <c r="E670" s="62"/>
      <c r="F670" s="18"/>
      <c r="H670" s="185"/>
      <c r="J670" s="17"/>
      <c r="K670" s="62"/>
      <c r="L670" s="62"/>
      <c r="M670" s="62"/>
      <c r="N670" s="62"/>
      <c r="P670" s="629"/>
      <c r="R670" s="18"/>
      <c r="T670" s="18"/>
      <c r="U670" s="18"/>
      <c r="V670" s="18"/>
      <c r="W670" s="18"/>
      <c r="AA670" s="17"/>
      <c r="AD670" s="17"/>
    </row>
    <row r="671" spans="5:30" ht="28.5" customHeight="1">
      <c r="E671" s="62"/>
      <c r="F671" s="18"/>
      <c r="H671" s="185"/>
      <c r="J671" s="17"/>
      <c r="K671" s="62"/>
      <c r="L671" s="62"/>
      <c r="M671" s="62"/>
      <c r="N671" s="62"/>
      <c r="P671" s="629"/>
      <c r="R671" s="18"/>
      <c r="T671" s="18"/>
      <c r="U671" s="18"/>
      <c r="V671" s="18"/>
      <c r="W671" s="18"/>
      <c r="AA671" s="17"/>
      <c r="AD671" s="17"/>
    </row>
    <row r="672" spans="5:30" ht="28.5" customHeight="1">
      <c r="E672" s="62"/>
      <c r="F672" s="18"/>
      <c r="H672" s="185"/>
      <c r="J672" s="17"/>
      <c r="K672" s="62"/>
      <c r="L672" s="62"/>
      <c r="M672" s="62"/>
      <c r="N672" s="62"/>
      <c r="P672" s="629"/>
      <c r="R672" s="18"/>
      <c r="T672" s="18"/>
      <c r="U672" s="18"/>
      <c r="V672" s="18"/>
      <c r="W672" s="18"/>
      <c r="AA672" s="17"/>
      <c r="AD672" s="17"/>
    </row>
    <row r="673" spans="5:30" ht="28.5" customHeight="1">
      <c r="E673" s="62"/>
      <c r="F673" s="18"/>
      <c r="H673" s="185"/>
      <c r="J673" s="17"/>
      <c r="K673" s="62"/>
      <c r="L673" s="62"/>
      <c r="M673" s="62"/>
      <c r="N673" s="62"/>
      <c r="P673" s="629"/>
      <c r="R673" s="18"/>
      <c r="T673" s="18"/>
      <c r="U673" s="18"/>
      <c r="V673" s="18"/>
      <c r="W673" s="18"/>
      <c r="AA673" s="17"/>
      <c r="AD673" s="17"/>
    </row>
    <row r="674" spans="5:30" ht="28.5" customHeight="1">
      <c r="E674" s="62"/>
      <c r="F674" s="18"/>
      <c r="H674" s="185"/>
      <c r="J674" s="17"/>
      <c r="K674" s="62"/>
      <c r="L674" s="62"/>
      <c r="M674" s="62"/>
      <c r="N674" s="62"/>
      <c r="P674" s="629"/>
      <c r="R674" s="18"/>
      <c r="T674" s="18"/>
      <c r="U674" s="18"/>
      <c r="V674" s="18"/>
      <c r="W674" s="18"/>
      <c r="AA674" s="17"/>
      <c r="AD674" s="17"/>
    </row>
    <row r="675" spans="5:30" ht="28.5" customHeight="1">
      <c r="E675" s="62"/>
      <c r="F675" s="18"/>
      <c r="H675" s="185"/>
      <c r="J675" s="17"/>
      <c r="K675" s="62"/>
      <c r="L675" s="62"/>
      <c r="M675" s="62"/>
      <c r="N675" s="62"/>
      <c r="P675" s="629"/>
      <c r="R675" s="18"/>
      <c r="T675" s="18"/>
      <c r="U675" s="18"/>
      <c r="V675" s="18"/>
      <c r="W675" s="18"/>
      <c r="AA675" s="17"/>
      <c r="AD675" s="17"/>
    </row>
    <row r="676" spans="5:30" ht="28.5" customHeight="1">
      <c r="E676" s="62"/>
      <c r="F676" s="18"/>
      <c r="H676" s="185"/>
      <c r="J676" s="17"/>
      <c r="K676" s="62"/>
      <c r="L676" s="62"/>
      <c r="M676" s="62"/>
      <c r="N676" s="62"/>
      <c r="P676" s="629"/>
      <c r="R676" s="18"/>
      <c r="T676" s="18"/>
      <c r="U676" s="18"/>
      <c r="V676" s="18"/>
      <c r="W676" s="18"/>
      <c r="AA676" s="17"/>
      <c r="AD676" s="17"/>
    </row>
    <row r="677" spans="5:30" ht="28.5" customHeight="1">
      <c r="E677" s="62"/>
      <c r="F677" s="18"/>
      <c r="H677" s="185"/>
      <c r="J677" s="17"/>
      <c r="K677" s="62"/>
      <c r="L677" s="62"/>
      <c r="M677" s="62"/>
      <c r="N677" s="62"/>
      <c r="P677" s="629"/>
      <c r="R677" s="18"/>
      <c r="T677" s="18"/>
      <c r="U677" s="18"/>
      <c r="V677" s="18"/>
      <c r="W677" s="18"/>
      <c r="AA677" s="17"/>
      <c r="AD677" s="17"/>
    </row>
    <row r="678" spans="5:30" ht="28.5" customHeight="1">
      <c r="E678" s="62"/>
      <c r="F678" s="18"/>
      <c r="H678" s="185"/>
      <c r="J678" s="17"/>
      <c r="K678" s="62"/>
      <c r="L678" s="62"/>
      <c r="M678" s="62"/>
      <c r="N678" s="62"/>
      <c r="P678" s="629"/>
      <c r="R678" s="18"/>
      <c r="T678" s="18"/>
      <c r="U678" s="18"/>
      <c r="V678" s="18"/>
      <c r="W678" s="18"/>
      <c r="AA678" s="17"/>
      <c r="AD678" s="17"/>
    </row>
    <row r="679" spans="5:30" ht="28.5" customHeight="1">
      <c r="E679" s="62"/>
      <c r="F679" s="18"/>
      <c r="H679" s="185"/>
      <c r="J679" s="17"/>
      <c r="K679" s="62"/>
      <c r="L679" s="62"/>
      <c r="M679" s="62"/>
      <c r="N679" s="62"/>
      <c r="P679" s="629"/>
      <c r="R679" s="18"/>
      <c r="T679" s="18"/>
      <c r="U679" s="18"/>
      <c r="V679" s="18"/>
      <c r="W679" s="18"/>
      <c r="AA679" s="17"/>
      <c r="AD679" s="17"/>
    </row>
    <row r="680" spans="5:30" ht="28.5" customHeight="1">
      <c r="E680" s="62"/>
      <c r="F680" s="18"/>
      <c r="H680" s="185"/>
      <c r="J680" s="17"/>
      <c r="K680" s="62"/>
      <c r="L680" s="62"/>
      <c r="M680" s="62"/>
      <c r="N680" s="62"/>
      <c r="P680" s="629"/>
      <c r="R680" s="18"/>
      <c r="T680" s="18"/>
      <c r="U680" s="18"/>
      <c r="V680" s="18"/>
      <c r="W680" s="18"/>
      <c r="AA680" s="17"/>
      <c r="AD680" s="17"/>
    </row>
    <row r="681" spans="5:30" ht="28.5" customHeight="1">
      <c r="E681" s="62"/>
      <c r="F681" s="18"/>
      <c r="H681" s="185"/>
      <c r="J681" s="17"/>
      <c r="K681" s="62"/>
      <c r="L681" s="62"/>
      <c r="M681" s="62"/>
      <c r="N681" s="62"/>
      <c r="P681" s="629"/>
      <c r="R681" s="18"/>
      <c r="T681" s="18"/>
      <c r="U681" s="18"/>
      <c r="V681" s="18"/>
      <c r="W681" s="18"/>
      <c r="AA681" s="17"/>
      <c r="AD681" s="17"/>
    </row>
    <row r="682" spans="5:30" ht="28.5" customHeight="1">
      <c r="E682" s="62"/>
      <c r="F682" s="18"/>
      <c r="H682" s="185"/>
      <c r="J682" s="17"/>
      <c r="K682" s="62"/>
      <c r="L682" s="62"/>
      <c r="M682" s="62"/>
      <c r="N682" s="62"/>
      <c r="P682" s="629"/>
      <c r="R682" s="18"/>
      <c r="T682" s="18"/>
      <c r="U682" s="18"/>
      <c r="V682" s="18"/>
      <c r="W682" s="18"/>
      <c r="AA682" s="17"/>
      <c r="AD682" s="17"/>
    </row>
    <row r="683" spans="5:30" ht="28.5" customHeight="1">
      <c r="E683" s="62"/>
      <c r="F683" s="18"/>
      <c r="H683" s="185"/>
      <c r="J683" s="17"/>
      <c r="K683" s="62"/>
      <c r="L683" s="62"/>
      <c r="M683" s="62"/>
      <c r="N683" s="62"/>
      <c r="P683" s="629"/>
      <c r="R683" s="18"/>
      <c r="T683" s="18"/>
      <c r="U683" s="18"/>
      <c r="V683" s="18"/>
      <c r="W683" s="18"/>
      <c r="AA683" s="17"/>
      <c r="AD683" s="17"/>
    </row>
    <row r="684" spans="5:30" ht="28.5" customHeight="1">
      <c r="E684" s="62"/>
      <c r="F684" s="18"/>
      <c r="H684" s="185"/>
      <c r="J684" s="17"/>
      <c r="K684" s="62"/>
      <c r="L684" s="62"/>
      <c r="M684" s="62"/>
      <c r="N684" s="62"/>
      <c r="P684" s="629"/>
      <c r="R684" s="18"/>
      <c r="T684" s="18"/>
      <c r="U684" s="18"/>
      <c r="V684" s="18"/>
      <c r="W684" s="18"/>
      <c r="AA684" s="17"/>
      <c r="AD684" s="17"/>
    </row>
    <row r="685" spans="5:30" ht="28.5" customHeight="1">
      <c r="E685" s="62"/>
      <c r="F685" s="18"/>
      <c r="H685" s="185"/>
      <c r="J685" s="17"/>
      <c r="K685" s="62"/>
      <c r="L685" s="62"/>
      <c r="M685" s="62"/>
      <c r="N685" s="62"/>
      <c r="P685" s="629"/>
      <c r="R685" s="18"/>
      <c r="T685" s="18"/>
      <c r="U685" s="18"/>
      <c r="V685" s="18"/>
      <c r="W685" s="18"/>
      <c r="AA685" s="17"/>
      <c r="AD685" s="17"/>
    </row>
    <row r="686" spans="5:30" ht="28.5" customHeight="1">
      <c r="E686" s="62"/>
      <c r="F686" s="18"/>
      <c r="H686" s="185"/>
      <c r="J686" s="17"/>
      <c r="K686" s="62"/>
      <c r="L686" s="62"/>
      <c r="M686" s="62"/>
      <c r="N686" s="62"/>
      <c r="P686" s="629"/>
      <c r="R686" s="18"/>
      <c r="T686" s="18"/>
      <c r="U686" s="18"/>
      <c r="V686" s="18"/>
      <c r="W686" s="18"/>
      <c r="AA686" s="17"/>
      <c r="AD686" s="17"/>
    </row>
    <row r="687" spans="5:30" ht="28.5" customHeight="1">
      <c r="E687" s="62"/>
      <c r="F687" s="18"/>
      <c r="H687" s="185"/>
      <c r="J687" s="17"/>
      <c r="K687" s="62"/>
      <c r="L687" s="62"/>
      <c r="M687" s="62"/>
      <c r="N687" s="62"/>
      <c r="P687" s="629"/>
      <c r="R687" s="18"/>
      <c r="T687" s="18"/>
      <c r="U687" s="18"/>
      <c r="V687" s="18"/>
      <c r="W687" s="18"/>
      <c r="AA687" s="17"/>
      <c r="AD687" s="17"/>
    </row>
    <row r="688" spans="5:30" ht="28.5" customHeight="1">
      <c r="E688" s="62"/>
      <c r="F688" s="18"/>
      <c r="H688" s="185"/>
      <c r="J688" s="17"/>
      <c r="K688" s="62"/>
      <c r="L688" s="62"/>
      <c r="M688" s="62"/>
      <c r="N688" s="62"/>
      <c r="P688" s="629"/>
      <c r="R688" s="18"/>
      <c r="T688" s="18"/>
      <c r="U688" s="18"/>
      <c r="V688" s="18"/>
      <c r="W688" s="18"/>
      <c r="AA688" s="17"/>
      <c r="AD688" s="17"/>
    </row>
    <row r="689" spans="5:30" ht="28.5" customHeight="1">
      <c r="E689" s="62"/>
      <c r="F689" s="18"/>
      <c r="H689" s="185"/>
      <c r="J689" s="17"/>
      <c r="K689" s="62"/>
      <c r="L689" s="62"/>
      <c r="M689" s="62"/>
      <c r="N689" s="62"/>
      <c r="P689" s="629"/>
      <c r="R689" s="18"/>
      <c r="T689" s="18"/>
      <c r="U689" s="18"/>
      <c r="V689" s="18"/>
      <c r="W689" s="18"/>
      <c r="AA689" s="17"/>
      <c r="AD689" s="17"/>
    </row>
    <row r="690" spans="5:30" ht="28.5" customHeight="1">
      <c r="E690" s="62"/>
      <c r="F690" s="18"/>
      <c r="H690" s="185"/>
      <c r="J690" s="17"/>
      <c r="K690" s="62"/>
      <c r="L690" s="62"/>
      <c r="M690" s="62"/>
      <c r="N690" s="62"/>
      <c r="P690" s="629"/>
      <c r="R690" s="18"/>
      <c r="T690" s="18"/>
      <c r="U690" s="18"/>
      <c r="V690" s="18"/>
      <c r="W690" s="18"/>
      <c r="AA690" s="17"/>
      <c r="AD690" s="17"/>
    </row>
    <row r="691" spans="5:30" ht="28.5" customHeight="1">
      <c r="E691" s="62"/>
      <c r="F691" s="18"/>
      <c r="H691" s="185"/>
      <c r="J691" s="17"/>
      <c r="K691" s="62"/>
      <c r="L691" s="62"/>
      <c r="M691" s="62"/>
      <c r="N691" s="62"/>
      <c r="P691" s="629"/>
      <c r="R691" s="18"/>
      <c r="T691" s="18"/>
      <c r="U691" s="18"/>
      <c r="V691" s="18"/>
      <c r="W691" s="18"/>
      <c r="AA691" s="17"/>
      <c r="AD691" s="17"/>
    </row>
    <row r="692" spans="5:30" ht="28.5" customHeight="1">
      <c r="E692" s="62"/>
      <c r="F692" s="18"/>
      <c r="H692" s="185"/>
      <c r="J692" s="17"/>
      <c r="K692" s="62"/>
      <c r="L692" s="62"/>
      <c r="M692" s="62"/>
      <c r="N692" s="62"/>
      <c r="P692" s="629"/>
      <c r="R692" s="18"/>
      <c r="T692" s="18"/>
      <c r="U692" s="18"/>
      <c r="V692" s="18"/>
      <c r="W692" s="18"/>
      <c r="AA692" s="17"/>
      <c r="AD692" s="17"/>
    </row>
    <row r="693" spans="5:30" ht="28.5" customHeight="1">
      <c r="E693" s="62"/>
      <c r="F693" s="18"/>
      <c r="H693" s="185"/>
      <c r="J693" s="17"/>
      <c r="K693" s="62"/>
      <c r="L693" s="62"/>
      <c r="M693" s="62"/>
      <c r="N693" s="62"/>
      <c r="P693" s="629"/>
      <c r="R693" s="18"/>
      <c r="T693" s="18"/>
      <c r="U693" s="18"/>
      <c r="V693" s="18"/>
      <c r="W693" s="18"/>
      <c r="AA693" s="17"/>
      <c r="AD693" s="17"/>
    </row>
    <row r="694" spans="5:30" ht="28.5" customHeight="1">
      <c r="E694" s="62"/>
      <c r="F694" s="18"/>
      <c r="H694" s="185"/>
      <c r="J694" s="17"/>
      <c r="K694" s="62"/>
      <c r="L694" s="62"/>
      <c r="M694" s="62"/>
      <c r="N694" s="62"/>
      <c r="P694" s="629"/>
      <c r="R694" s="18"/>
      <c r="T694" s="18"/>
      <c r="U694" s="18"/>
      <c r="V694" s="18"/>
      <c r="W694" s="18"/>
      <c r="AA694" s="17"/>
      <c r="AD694" s="17"/>
    </row>
    <row r="695" spans="5:30" ht="28.5" customHeight="1">
      <c r="E695" s="62"/>
      <c r="F695" s="18"/>
      <c r="H695" s="185"/>
      <c r="J695" s="17"/>
      <c r="K695" s="62"/>
      <c r="L695" s="62"/>
      <c r="M695" s="62"/>
      <c r="N695" s="62"/>
      <c r="P695" s="629"/>
      <c r="R695" s="18"/>
      <c r="T695" s="18"/>
      <c r="U695" s="18"/>
      <c r="V695" s="18"/>
      <c r="W695" s="18"/>
      <c r="AA695" s="17"/>
      <c r="AD695" s="17"/>
    </row>
    <row r="696" spans="5:30" ht="28.5" customHeight="1">
      <c r="E696" s="62"/>
      <c r="F696" s="18"/>
      <c r="H696" s="185"/>
      <c r="J696" s="17"/>
      <c r="K696" s="62"/>
      <c r="L696" s="62"/>
      <c r="M696" s="62"/>
      <c r="N696" s="62"/>
      <c r="P696" s="629"/>
      <c r="R696" s="18"/>
      <c r="T696" s="18"/>
      <c r="U696" s="18"/>
      <c r="V696" s="18"/>
      <c r="W696" s="18"/>
      <c r="AA696" s="17"/>
      <c r="AD696" s="17"/>
    </row>
    <row r="697" spans="5:30" ht="28.5" customHeight="1">
      <c r="E697" s="62"/>
      <c r="F697" s="18"/>
      <c r="H697" s="185"/>
      <c r="J697" s="17"/>
      <c r="K697" s="62"/>
      <c r="L697" s="62"/>
      <c r="M697" s="62"/>
      <c r="N697" s="62"/>
      <c r="P697" s="629"/>
      <c r="R697" s="18"/>
      <c r="T697" s="18"/>
      <c r="U697" s="18"/>
      <c r="V697" s="18"/>
      <c r="W697" s="18"/>
      <c r="AA697" s="17"/>
      <c r="AD697" s="17"/>
    </row>
    <row r="698" spans="5:30" ht="28.5" customHeight="1">
      <c r="E698" s="62"/>
      <c r="F698" s="18"/>
      <c r="H698" s="185"/>
      <c r="J698" s="17"/>
      <c r="K698" s="62"/>
      <c r="L698" s="62"/>
      <c r="M698" s="62"/>
      <c r="N698" s="62"/>
      <c r="P698" s="629"/>
      <c r="R698" s="18"/>
      <c r="T698" s="18"/>
      <c r="U698" s="18"/>
      <c r="V698" s="18"/>
      <c r="W698" s="18"/>
      <c r="AA698" s="17"/>
      <c r="AD698" s="17"/>
    </row>
    <row r="699" spans="5:30" ht="28.5" customHeight="1">
      <c r="E699" s="62"/>
      <c r="F699" s="18"/>
      <c r="H699" s="185"/>
      <c r="J699" s="17"/>
      <c r="K699" s="62"/>
      <c r="L699" s="62"/>
      <c r="M699" s="62"/>
      <c r="N699" s="62"/>
      <c r="P699" s="629"/>
      <c r="R699" s="18"/>
      <c r="T699" s="18"/>
      <c r="U699" s="18"/>
      <c r="V699" s="18"/>
      <c r="W699" s="18"/>
      <c r="AA699" s="17"/>
      <c r="AD699" s="17"/>
    </row>
    <row r="700" spans="5:30" ht="28.5" customHeight="1">
      <c r="E700" s="62"/>
      <c r="F700" s="18"/>
      <c r="H700" s="185"/>
      <c r="J700" s="17"/>
      <c r="K700" s="62"/>
      <c r="L700" s="62"/>
      <c r="M700" s="62"/>
      <c r="N700" s="62"/>
      <c r="P700" s="629"/>
      <c r="R700" s="18"/>
      <c r="T700" s="18"/>
      <c r="U700" s="18"/>
      <c r="V700" s="18"/>
      <c r="W700" s="18"/>
      <c r="AA700" s="17"/>
      <c r="AD700" s="17"/>
    </row>
    <row r="701" spans="5:30" ht="28.5" customHeight="1">
      <c r="E701" s="62"/>
      <c r="F701" s="18"/>
      <c r="H701" s="185"/>
      <c r="J701" s="17"/>
      <c r="K701" s="62"/>
      <c r="L701" s="62"/>
      <c r="M701" s="62"/>
      <c r="N701" s="62"/>
      <c r="P701" s="629"/>
      <c r="R701" s="18"/>
      <c r="T701" s="18"/>
      <c r="U701" s="18"/>
      <c r="V701" s="18"/>
      <c r="W701" s="18"/>
      <c r="AA701" s="17"/>
      <c r="AD701" s="17"/>
    </row>
    <row r="702" spans="5:30" ht="28.5" customHeight="1">
      <c r="E702" s="62"/>
      <c r="F702" s="18"/>
      <c r="H702" s="185"/>
      <c r="J702" s="17"/>
      <c r="K702" s="62"/>
      <c r="L702" s="62"/>
      <c r="M702" s="62"/>
      <c r="N702" s="62"/>
      <c r="P702" s="629"/>
      <c r="R702" s="18"/>
      <c r="T702" s="18"/>
      <c r="U702" s="18"/>
      <c r="V702" s="18"/>
      <c r="W702" s="18"/>
      <c r="AA702" s="17"/>
      <c r="AD702" s="17"/>
    </row>
    <row r="703" spans="5:30" ht="28.5" customHeight="1">
      <c r="E703" s="62"/>
      <c r="F703" s="18"/>
      <c r="H703" s="185"/>
      <c r="J703" s="17"/>
      <c r="K703" s="62"/>
      <c r="L703" s="62"/>
      <c r="M703" s="62"/>
      <c r="N703" s="62"/>
      <c r="P703" s="629"/>
      <c r="R703" s="18"/>
      <c r="T703" s="18"/>
      <c r="U703" s="18"/>
      <c r="V703" s="18"/>
      <c r="W703" s="18"/>
      <c r="AA703" s="17"/>
      <c r="AD703" s="17"/>
    </row>
    <row r="704" spans="5:30" ht="28.5" customHeight="1">
      <c r="E704" s="62"/>
      <c r="F704" s="18"/>
      <c r="H704" s="185"/>
      <c r="J704" s="17"/>
      <c r="K704" s="62"/>
      <c r="L704" s="62"/>
      <c r="M704" s="62"/>
      <c r="N704" s="62"/>
      <c r="P704" s="629"/>
      <c r="R704" s="18"/>
      <c r="T704" s="18"/>
      <c r="U704" s="18"/>
      <c r="V704" s="18"/>
      <c r="W704" s="18"/>
      <c r="AA704" s="17"/>
      <c r="AD704" s="17"/>
    </row>
    <row r="705" spans="5:30" ht="28.5" customHeight="1">
      <c r="E705" s="62"/>
      <c r="F705" s="18"/>
      <c r="H705" s="185"/>
      <c r="J705" s="17"/>
      <c r="K705" s="62"/>
      <c r="L705" s="62"/>
      <c r="M705" s="62"/>
      <c r="N705" s="62"/>
      <c r="P705" s="629"/>
      <c r="R705" s="18"/>
      <c r="T705" s="18"/>
      <c r="U705" s="18"/>
      <c r="V705" s="18"/>
      <c r="W705" s="18"/>
      <c r="AA705" s="17"/>
      <c r="AD705" s="17"/>
    </row>
    <row r="706" spans="5:30" ht="28.5" customHeight="1">
      <c r="E706" s="62"/>
      <c r="F706" s="18"/>
      <c r="H706" s="185"/>
      <c r="J706" s="17"/>
      <c r="K706" s="62"/>
      <c r="L706" s="62"/>
      <c r="M706" s="62"/>
      <c r="N706" s="62"/>
      <c r="P706" s="629"/>
      <c r="R706" s="18"/>
      <c r="T706" s="18"/>
      <c r="U706" s="18"/>
      <c r="V706" s="18"/>
      <c r="W706" s="18"/>
      <c r="AA706" s="17"/>
      <c r="AD706" s="17"/>
    </row>
    <row r="707" spans="5:30" ht="28.5" customHeight="1">
      <c r="E707" s="62"/>
      <c r="F707" s="18"/>
      <c r="H707" s="185"/>
      <c r="J707" s="17"/>
      <c r="K707" s="62"/>
      <c r="L707" s="62"/>
      <c r="M707" s="62"/>
      <c r="N707" s="62"/>
      <c r="P707" s="629"/>
      <c r="R707" s="18"/>
      <c r="T707" s="18"/>
      <c r="U707" s="18"/>
      <c r="V707" s="18"/>
      <c r="W707" s="18"/>
      <c r="AA707" s="17"/>
      <c r="AD707" s="17"/>
    </row>
    <row r="708" spans="5:30" ht="28.5" customHeight="1">
      <c r="E708" s="62"/>
      <c r="F708" s="18"/>
      <c r="H708" s="185"/>
      <c r="J708" s="17"/>
      <c r="K708" s="62"/>
      <c r="L708" s="62"/>
      <c r="M708" s="62"/>
      <c r="N708" s="62"/>
      <c r="P708" s="629"/>
      <c r="R708" s="18"/>
      <c r="T708" s="18"/>
      <c r="U708" s="18"/>
      <c r="V708" s="18"/>
      <c r="W708" s="18"/>
      <c r="AA708" s="17"/>
      <c r="AD708" s="17"/>
    </row>
    <row r="709" spans="5:30" ht="28.5" customHeight="1">
      <c r="E709" s="62"/>
      <c r="F709" s="18"/>
      <c r="H709" s="185"/>
      <c r="J709" s="17"/>
      <c r="K709" s="62"/>
      <c r="L709" s="62"/>
      <c r="M709" s="62"/>
      <c r="N709" s="62"/>
      <c r="P709" s="629"/>
      <c r="R709" s="18"/>
      <c r="T709" s="18"/>
      <c r="U709" s="18"/>
      <c r="V709" s="18"/>
      <c r="W709" s="18"/>
      <c r="AA709" s="17"/>
      <c r="AD709" s="17"/>
    </row>
    <row r="710" spans="5:30" ht="28.5" customHeight="1">
      <c r="E710" s="62"/>
      <c r="F710" s="18"/>
      <c r="H710" s="185"/>
      <c r="J710" s="17"/>
      <c r="K710" s="62"/>
      <c r="L710" s="62"/>
      <c r="M710" s="62"/>
      <c r="N710" s="62"/>
      <c r="P710" s="629"/>
      <c r="R710" s="18"/>
      <c r="T710" s="18"/>
      <c r="U710" s="18"/>
      <c r="V710" s="18"/>
      <c r="W710" s="18"/>
      <c r="AA710" s="17"/>
      <c r="AD710" s="17"/>
    </row>
    <row r="711" spans="5:30" ht="28.5" customHeight="1">
      <c r="E711" s="62"/>
      <c r="F711" s="18"/>
      <c r="H711" s="185"/>
      <c r="J711" s="17"/>
      <c r="K711" s="62"/>
      <c r="L711" s="62"/>
      <c r="M711" s="62"/>
      <c r="N711" s="62"/>
      <c r="P711" s="629"/>
      <c r="R711" s="18"/>
      <c r="T711" s="18"/>
      <c r="U711" s="18"/>
      <c r="V711" s="18"/>
      <c r="W711" s="18"/>
      <c r="AA711" s="17"/>
      <c r="AD711" s="17"/>
    </row>
    <row r="712" spans="5:30" ht="28.5" customHeight="1">
      <c r="E712" s="62"/>
      <c r="F712" s="18"/>
      <c r="H712" s="185"/>
      <c r="J712" s="17"/>
      <c r="K712" s="62"/>
      <c r="L712" s="62"/>
      <c r="M712" s="62"/>
      <c r="N712" s="62"/>
      <c r="P712" s="629"/>
      <c r="R712" s="18"/>
      <c r="T712" s="18"/>
      <c r="U712" s="18"/>
      <c r="V712" s="18"/>
      <c r="W712" s="18"/>
      <c r="AA712" s="17"/>
      <c r="AD712" s="17"/>
    </row>
    <row r="713" spans="5:30" ht="28.5" customHeight="1">
      <c r="E713" s="62"/>
      <c r="F713" s="18"/>
      <c r="H713" s="185"/>
      <c r="J713" s="17"/>
      <c r="K713" s="62"/>
      <c r="L713" s="62"/>
      <c r="M713" s="62"/>
      <c r="N713" s="62"/>
      <c r="P713" s="629"/>
      <c r="R713" s="18"/>
      <c r="T713" s="18"/>
      <c r="U713" s="18"/>
      <c r="V713" s="18"/>
      <c r="W713" s="18"/>
      <c r="AA713" s="17"/>
      <c r="AD713" s="17"/>
    </row>
    <row r="714" spans="5:30" ht="28.5" customHeight="1">
      <c r="E714" s="62"/>
      <c r="F714" s="18"/>
      <c r="H714" s="185"/>
      <c r="J714" s="17"/>
      <c r="K714" s="62"/>
      <c r="L714" s="62"/>
      <c r="M714" s="62"/>
      <c r="N714" s="62"/>
      <c r="P714" s="629"/>
      <c r="R714" s="18"/>
      <c r="T714" s="18"/>
      <c r="U714" s="18"/>
      <c r="V714" s="18"/>
      <c r="W714" s="18"/>
      <c r="AA714" s="17"/>
      <c r="AD714" s="17"/>
    </row>
    <row r="715" spans="5:30" ht="28.5" customHeight="1">
      <c r="E715" s="62"/>
      <c r="F715" s="18"/>
      <c r="H715" s="185"/>
      <c r="J715" s="17"/>
      <c r="K715" s="62"/>
      <c r="L715" s="62"/>
      <c r="M715" s="62"/>
      <c r="N715" s="62"/>
      <c r="P715" s="629"/>
      <c r="R715" s="18"/>
      <c r="T715" s="18"/>
      <c r="U715" s="18"/>
      <c r="V715" s="18"/>
      <c r="W715" s="18"/>
      <c r="AA715" s="17"/>
      <c r="AD715" s="17"/>
    </row>
    <row r="716" spans="5:30" ht="28.5" customHeight="1">
      <c r="E716" s="62"/>
      <c r="F716" s="18"/>
      <c r="H716" s="185"/>
      <c r="J716" s="17"/>
      <c r="K716" s="62"/>
      <c r="L716" s="62"/>
      <c r="M716" s="62"/>
      <c r="N716" s="62"/>
      <c r="P716" s="629"/>
      <c r="R716" s="18"/>
      <c r="T716" s="18"/>
      <c r="U716" s="18"/>
      <c r="V716" s="18"/>
      <c r="W716" s="18"/>
      <c r="AA716" s="17"/>
      <c r="AD716" s="17"/>
    </row>
    <row r="717" spans="5:30" ht="28.5" customHeight="1">
      <c r="E717" s="62"/>
      <c r="F717" s="18"/>
      <c r="H717" s="185"/>
      <c r="J717" s="17"/>
      <c r="K717" s="62"/>
      <c r="L717" s="62"/>
      <c r="M717" s="62"/>
      <c r="N717" s="62"/>
      <c r="P717" s="629"/>
      <c r="R717" s="18"/>
      <c r="T717" s="18"/>
      <c r="U717" s="18"/>
      <c r="V717" s="18"/>
      <c r="W717" s="18"/>
      <c r="AA717" s="17"/>
      <c r="AD717" s="17"/>
    </row>
    <row r="718" spans="5:30" ht="28.5" customHeight="1">
      <c r="E718" s="62"/>
      <c r="F718" s="18"/>
      <c r="H718" s="185"/>
      <c r="J718" s="17"/>
      <c r="K718" s="62"/>
      <c r="L718" s="62"/>
      <c r="M718" s="62"/>
      <c r="N718" s="62"/>
      <c r="P718" s="629"/>
      <c r="R718" s="18"/>
      <c r="T718" s="18"/>
      <c r="U718" s="18"/>
      <c r="V718" s="18"/>
      <c r="W718" s="18"/>
      <c r="AA718" s="17"/>
      <c r="AD718" s="17"/>
    </row>
    <row r="719" spans="5:30" ht="28.5" customHeight="1">
      <c r="E719" s="62"/>
      <c r="F719" s="18"/>
      <c r="H719" s="185"/>
      <c r="J719" s="17"/>
      <c r="K719" s="62"/>
      <c r="L719" s="62"/>
      <c r="M719" s="62"/>
      <c r="N719" s="62"/>
      <c r="P719" s="629"/>
      <c r="R719" s="18"/>
      <c r="T719" s="18"/>
      <c r="U719" s="18"/>
      <c r="V719" s="18"/>
      <c r="W719" s="18"/>
      <c r="AA719" s="17"/>
      <c r="AD719" s="17"/>
    </row>
    <row r="720" spans="5:30" ht="28.5" customHeight="1">
      <c r="E720" s="62"/>
      <c r="F720" s="18"/>
      <c r="H720" s="185"/>
      <c r="J720" s="17"/>
      <c r="K720" s="62"/>
      <c r="L720" s="62"/>
      <c r="M720" s="62"/>
      <c r="N720" s="62"/>
      <c r="P720" s="629"/>
      <c r="R720" s="18"/>
      <c r="T720" s="18"/>
      <c r="U720" s="18"/>
      <c r="V720" s="18"/>
      <c r="W720" s="18"/>
      <c r="AA720" s="17"/>
      <c r="AD720" s="17"/>
    </row>
    <row r="721" spans="5:30" ht="28.5" customHeight="1">
      <c r="E721" s="62"/>
      <c r="F721" s="18"/>
      <c r="H721" s="185"/>
      <c r="J721" s="17"/>
      <c r="K721" s="62"/>
      <c r="L721" s="62"/>
      <c r="M721" s="62"/>
      <c r="N721" s="62"/>
      <c r="P721" s="629"/>
      <c r="R721" s="18"/>
      <c r="T721" s="18"/>
      <c r="U721" s="18"/>
      <c r="V721" s="18"/>
      <c r="W721" s="18"/>
      <c r="AA721" s="17"/>
      <c r="AD721" s="17"/>
    </row>
    <row r="722" spans="5:30" ht="28.5" customHeight="1">
      <c r="E722" s="62"/>
      <c r="F722" s="18"/>
      <c r="H722" s="185"/>
      <c r="J722" s="17"/>
      <c r="K722" s="62"/>
      <c r="L722" s="62"/>
      <c r="M722" s="62"/>
      <c r="N722" s="62"/>
      <c r="P722" s="629"/>
      <c r="R722" s="18"/>
      <c r="T722" s="18"/>
      <c r="U722" s="18"/>
      <c r="V722" s="18"/>
      <c r="W722" s="18"/>
      <c r="AA722" s="17"/>
      <c r="AD722" s="17"/>
    </row>
    <row r="723" spans="5:30" ht="28.5" customHeight="1">
      <c r="E723" s="62"/>
      <c r="F723" s="18"/>
      <c r="H723" s="185"/>
      <c r="J723" s="17"/>
      <c r="K723" s="62"/>
      <c r="L723" s="62"/>
      <c r="M723" s="62"/>
      <c r="N723" s="62"/>
      <c r="P723" s="629"/>
      <c r="R723" s="18"/>
      <c r="T723" s="18"/>
      <c r="U723" s="18"/>
      <c r="V723" s="18"/>
      <c r="W723" s="18"/>
      <c r="AA723" s="17"/>
      <c r="AD723" s="17"/>
    </row>
    <row r="724" spans="5:30" ht="28.5" customHeight="1">
      <c r="E724" s="62"/>
      <c r="F724" s="18"/>
      <c r="H724" s="185"/>
      <c r="J724" s="17"/>
      <c r="K724" s="62"/>
      <c r="L724" s="62"/>
      <c r="M724" s="62"/>
      <c r="N724" s="62"/>
      <c r="P724" s="629"/>
      <c r="R724" s="18"/>
      <c r="T724" s="18"/>
      <c r="U724" s="18"/>
      <c r="V724" s="18"/>
      <c r="W724" s="18"/>
      <c r="AA724" s="17"/>
      <c r="AD724" s="17"/>
    </row>
    <row r="725" spans="5:30" ht="28.5" customHeight="1">
      <c r="E725" s="62"/>
      <c r="F725" s="18"/>
      <c r="H725" s="185"/>
      <c r="J725" s="17"/>
      <c r="K725" s="62"/>
      <c r="L725" s="62"/>
      <c r="M725" s="62"/>
      <c r="N725" s="62"/>
      <c r="P725" s="629"/>
      <c r="R725" s="18"/>
      <c r="T725" s="18"/>
      <c r="U725" s="18"/>
      <c r="V725" s="18"/>
      <c r="W725" s="18"/>
      <c r="AA725" s="17"/>
      <c r="AD725" s="17"/>
    </row>
    <row r="726" spans="5:30" ht="28.5" customHeight="1">
      <c r="E726" s="62"/>
      <c r="F726" s="18"/>
      <c r="H726" s="185"/>
      <c r="J726" s="17"/>
      <c r="K726" s="62"/>
      <c r="L726" s="62"/>
      <c r="M726" s="62"/>
      <c r="N726" s="62"/>
      <c r="P726" s="629"/>
      <c r="R726" s="18"/>
      <c r="T726" s="18"/>
      <c r="U726" s="18"/>
      <c r="V726" s="18"/>
      <c r="W726" s="18"/>
      <c r="AA726" s="17"/>
      <c r="AD726" s="17"/>
    </row>
    <row r="727" spans="5:30" ht="28.5" customHeight="1">
      <c r="E727" s="62"/>
      <c r="F727" s="18"/>
      <c r="H727" s="185"/>
      <c r="J727" s="17"/>
      <c r="K727" s="62"/>
      <c r="L727" s="62"/>
      <c r="M727" s="62"/>
      <c r="N727" s="62"/>
      <c r="P727" s="629"/>
      <c r="R727" s="18"/>
      <c r="T727" s="18"/>
      <c r="U727" s="18"/>
      <c r="V727" s="18"/>
      <c r="W727" s="18"/>
      <c r="AA727" s="17"/>
      <c r="AD727" s="17"/>
    </row>
    <row r="728" spans="5:30" ht="28.5" customHeight="1">
      <c r="E728" s="62"/>
      <c r="F728" s="18"/>
      <c r="H728" s="185"/>
      <c r="J728" s="17"/>
      <c r="K728" s="62"/>
      <c r="L728" s="62"/>
      <c r="M728" s="62"/>
      <c r="N728" s="62"/>
      <c r="P728" s="629"/>
      <c r="R728" s="18"/>
      <c r="T728" s="18"/>
      <c r="U728" s="18"/>
      <c r="V728" s="18"/>
      <c r="W728" s="18"/>
      <c r="AA728" s="17"/>
      <c r="AD728" s="17"/>
    </row>
    <row r="729" spans="5:30" ht="28.5" customHeight="1">
      <c r="E729" s="62"/>
      <c r="F729" s="18"/>
      <c r="H729" s="185"/>
      <c r="J729" s="17"/>
      <c r="K729" s="62"/>
      <c r="L729" s="62"/>
      <c r="M729" s="62"/>
      <c r="N729" s="62"/>
      <c r="P729" s="629"/>
      <c r="R729" s="18"/>
      <c r="T729" s="18"/>
      <c r="U729" s="18"/>
      <c r="V729" s="18"/>
      <c r="W729" s="18"/>
      <c r="AA729" s="17"/>
      <c r="AD729" s="17"/>
    </row>
    <row r="730" spans="5:30" ht="28.5" customHeight="1">
      <c r="E730" s="62"/>
      <c r="F730" s="18"/>
      <c r="H730" s="185"/>
      <c r="J730" s="17"/>
      <c r="K730" s="62"/>
      <c r="L730" s="62"/>
      <c r="M730" s="62"/>
      <c r="N730" s="62"/>
      <c r="P730" s="629"/>
      <c r="R730" s="18"/>
      <c r="T730" s="18"/>
      <c r="U730" s="18"/>
      <c r="V730" s="18"/>
      <c r="W730" s="18"/>
      <c r="AA730" s="17"/>
      <c r="AD730" s="17"/>
    </row>
    <row r="731" spans="5:30" ht="28.5" customHeight="1">
      <c r="E731" s="62"/>
      <c r="F731" s="18"/>
      <c r="H731" s="185"/>
      <c r="J731" s="17"/>
      <c r="K731" s="62"/>
      <c r="L731" s="62"/>
      <c r="M731" s="62"/>
      <c r="N731" s="62"/>
      <c r="P731" s="629"/>
      <c r="R731" s="18"/>
      <c r="T731" s="18"/>
      <c r="U731" s="18"/>
      <c r="V731" s="18"/>
      <c r="W731" s="18"/>
      <c r="AA731" s="17"/>
      <c r="AD731" s="17"/>
    </row>
    <row r="732" spans="5:30" ht="28.5" customHeight="1">
      <c r="E732" s="62"/>
      <c r="F732" s="18"/>
      <c r="H732" s="185"/>
      <c r="J732" s="17"/>
      <c r="K732" s="62"/>
      <c r="L732" s="62"/>
      <c r="M732" s="62"/>
      <c r="N732" s="62"/>
      <c r="P732" s="629"/>
      <c r="R732" s="18"/>
      <c r="T732" s="18"/>
      <c r="U732" s="18"/>
      <c r="V732" s="18"/>
      <c r="W732" s="18"/>
      <c r="AA732" s="17"/>
      <c r="AD732" s="17"/>
    </row>
    <row r="733" spans="5:30" ht="28.5" customHeight="1">
      <c r="E733" s="62"/>
      <c r="F733" s="18"/>
      <c r="H733" s="185"/>
      <c r="J733" s="17"/>
      <c r="K733" s="62"/>
      <c r="L733" s="62"/>
      <c r="M733" s="62"/>
      <c r="N733" s="62"/>
      <c r="P733" s="629"/>
      <c r="R733" s="18"/>
      <c r="T733" s="18"/>
      <c r="U733" s="18"/>
      <c r="V733" s="18"/>
      <c r="W733" s="18"/>
      <c r="AA733" s="17"/>
      <c r="AD733" s="17"/>
    </row>
    <row r="734" spans="5:30" ht="28.5" customHeight="1">
      <c r="E734" s="62"/>
      <c r="F734" s="18"/>
      <c r="H734" s="185"/>
      <c r="J734" s="17"/>
      <c r="K734" s="62"/>
      <c r="L734" s="62"/>
      <c r="M734" s="62"/>
      <c r="N734" s="62"/>
      <c r="P734" s="629"/>
      <c r="R734" s="18"/>
      <c r="T734" s="18"/>
      <c r="U734" s="18"/>
      <c r="V734" s="18"/>
      <c r="W734" s="18"/>
      <c r="AA734" s="17"/>
      <c r="AD734" s="17"/>
    </row>
    <row r="735" spans="5:30" ht="28.5" customHeight="1">
      <c r="E735" s="62"/>
      <c r="F735" s="18"/>
      <c r="H735" s="185"/>
      <c r="J735" s="17"/>
      <c r="K735" s="62"/>
      <c r="L735" s="62"/>
      <c r="M735" s="62"/>
      <c r="N735" s="62"/>
      <c r="P735" s="629"/>
      <c r="R735" s="18"/>
      <c r="T735" s="18"/>
      <c r="U735" s="18"/>
      <c r="V735" s="18"/>
      <c r="W735" s="18"/>
      <c r="AA735" s="17"/>
      <c r="AD735" s="17"/>
    </row>
    <row r="736" spans="5:30" ht="28.5" customHeight="1">
      <c r="E736" s="62"/>
      <c r="F736" s="18"/>
      <c r="H736" s="185"/>
      <c r="J736" s="17"/>
      <c r="K736" s="62"/>
      <c r="L736" s="62"/>
      <c r="M736" s="62"/>
      <c r="N736" s="62"/>
      <c r="P736" s="629"/>
      <c r="R736" s="18"/>
      <c r="T736" s="18"/>
      <c r="U736" s="18"/>
      <c r="V736" s="18"/>
      <c r="W736" s="18"/>
      <c r="AA736" s="17"/>
      <c r="AD736" s="17"/>
    </row>
    <row r="737" spans="5:30" ht="28.5" customHeight="1">
      <c r="E737" s="62"/>
      <c r="F737" s="18"/>
      <c r="H737" s="185"/>
      <c r="J737" s="17"/>
      <c r="K737" s="62"/>
      <c r="L737" s="62"/>
      <c r="M737" s="62"/>
      <c r="N737" s="62"/>
      <c r="P737" s="629"/>
      <c r="R737" s="18"/>
      <c r="T737" s="18"/>
      <c r="U737" s="18"/>
      <c r="V737" s="18"/>
      <c r="W737" s="18"/>
      <c r="AA737" s="17"/>
      <c r="AD737" s="17"/>
    </row>
    <row r="738" spans="5:30" ht="28.5" customHeight="1">
      <c r="E738" s="62"/>
      <c r="F738" s="18"/>
      <c r="H738" s="185"/>
      <c r="J738" s="17"/>
      <c r="K738" s="62"/>
      <c r="L738" s="62"/>
      <c r="M738" s="62"/>
      <c r="N738" s="62"/>
      <c r="P738" s="629"/>
      <c r="R738" s="18"/>
      <c r="T738" s="18"/>
      <c r="U738" s="18"/>
      <c r="V738" s="18"/>
      <c r="W738" s="18"/>
      <c r="AA738" s="17"/>
      <c r="AD738" s="17"/>
    </row>
    <row r="739" spans="5:30" ht="28.5" customHeight="1">
      <c r="E739" s="62"/>
      <c r="F739" s="18"/>
      <c r="H739" s="185"/>
      <c r="J739" s="17"/>
      <c r="K739" s="62"/>
      <c r="L739" s="62"/>
      <c r="M739" s="62"/>
      <c r="N739" s="62"/>
      <c r="P739" s="629"/>
      <c r="R739" s="18"/>
      <c r="T739" s="18"/>
      <c r="U739" s="18"/>
      <c r="V739" s="18"/>
      <c r="W739" s="18"/>
      <c r="AA739" s="17"/>
      <c r="AD739" s="17"/>
    </row>
    <row r="740" spans="5:30" ht="28.5" customHeight="1">
      <c r="E740" s="62"/>
      <c r="F740" s="18"/>
      <c r="H740" s="185"/>
      <c r="J740" s="17"/>
      <c r="K740" s="62"/>
      <c r="L740" s="62"/>
      <c r="M740" s="62"/>
      <c r="N740" s="62"/>
      <c r="P740" s="629"/>
      <c r="R740" s="18"/>
      <c r="T740" s="18"/>
      <c r="U740" s="18"/>
      <c r="V740" s="18"/>
      <c r="W740" s="18"/>
      <c r="AA740" s="17"/>
      <c r="AD740" s="17"/>
    </row>
    <row r="741" spans="5:30" ht="28.5" customHeight="1">
      <c r="E741" s="62"/>
      <c r="F741" s="18"/>
      <c r="H741" s="185"/>
      <c r="J741" s="17"/>
      <c r="K741" s="62"/>
      <c r="L741" s="62"/>
      <c r="M741" s="62"/>
      <c r="N741" s="62"/>
      <c r="P741" s="629"/>
      <c r="R741" s="18"/>
      <c r="T741" s="18"/>
      <c r="U741" s="18"/>
      <c r="V741" s="18"/>
      <c r="W741" s="18"/>
      <c r="AA741" s="17"/>
      <c r="AD741" s="17"/>
    </row>
    <row r="742" spans="5:30" ht="28.5" customHeight="1">
      <c r="E742" s="62"/>
      <c r="F742" s="18"/>
      <c r="H742" s="185"/>
      <c r="J742" s="17"/>
      <c r="K742" s="62"/>
      <c r="L742" s="62"/>
      <c r="M742" s="62"/>
      <c r="N742" s="62"/>
      <c r="P742" s="629"/>
      <c r="R742" s="18"/>
      <c r="T742" s="18"/>
      <c r="U742" s="18"/>
      <c r="V742" s="18"/>
      <c r="W742" s="18"/>
      <c r="AA742" s="17"/>
      <c r="AD742" s="17"/>
    </row>
    <row r="743" spans="5:30" ht="28.5" customHeight="1">
      <c r="E743" s="62"/>
      <c r="F743" s="18"/>
      <c r="H743" s="185"/>
      <c r="J743" s="17"/>
      <c r="K743" s="62"/>
      <c r="L743" s="62"/>
      <c r="M743" s="62"/>
      <c r="N743" s="62"/>
      <c r="P743" s="629"/>
      <c r="R743" s="18"/>
      <c r="T743" s="18"/>
      <c r="U743" s="18"/>
      <c r="V743" s="18"/>
      <c r="W743" s="18"/>
      <c r="AA743" s="17"/>
      <c r="AD743" s="17"/>
    </row>
    <row r="744" spans="5:30" ht="28.5" customHeight="1">
      <c r="E744" s="62"/>
      <c r="F744" s="18"/>
      <c r="H744" s="185"/>
      <c r="J744" s="17"/>
      <c r="K744" s="62"/>
      <c r="L744" s="62"/>
      <c r="M744" s="62"/>
      <c r="N744" s="62"/>
      <c r="P744" s="629"/>
      <c r="R744" s="18"/>
      <c r="T744" s="18"/>
      <c r="U744" s="18"/>
      <c r="V744" s="18"/>
      <c r="W744" s="18"/>
      <c r="AA744" s="17"/>
      <c r="AD744" s="17"/>
    </row>
    <row r="745" spans="5:30" ht="28.5" customHeight="1">
      <c r="E745" s="62"/>
      <c r="F745" s="18"/>
      <c r="H745" s="185"/>
      <c r="J745" s="17"/>
      <c r="K745" s="62"/>
      <c r="L745" s="62"/>
      <c r="M745" s="62"/>
      <c r="N745" s="62"/>
      <c r="P745" s="629"/>
      <c r="R745" s="18"/>
      <c r="T745" s="18"/>
      <c r="U745" s="18"/>
      <c r="V745" s="18"/>
      <c r="W745" s="18"/>
      <c r="AA745" s="17"/>
      <c r="AD745" s="17"/>
    </row>
    <row r="746" spans="5:30" ht="28.5" customHeight="1">
      <c r="E746" s="62"/>
      <c r="F746" s="18"/>
      <c r="H746" s="185"/>
      <c r="J746" s="17"/>
      <c r="K746" s="62"/>
      <c r="L746" s="62"/>
      <c r="M746" s="62"/>
      <c r="N746" s="62"/>
      <c r="P746" s="629"/>
      <c r="R746" s="18"/>
      <c r="T746" s="18"/>
      <c r="U746" s="18"/>
      <c r="V746" s="18"/>
      <c r="W746" s="18"/>
      <c r="AA746" s="17"/>
      <c r="AD746" s="17"/>
    </row>
    <row r="747" spans="5:30" ht="28.5" customHeight="1">
      <c r="E747" s="62"/>
      <c r="F747" s="18"/>
      <c r="H747" s="185"/>
      <c r="J747" s="17"/>
      <c r="K747" s="62"/>
      <c r="L747" s="62"/>
      <c r="M747" s="62"/>
      <c r="N747" s="62"/>
      <c r="P747" s="629"/>
      <c r="R747" s="18"/>
      <c r="T747" s="18"/>
      <c r="U747" s="18"/>
      <c r="V747" s="18"/>
      <c r="W747" s="18"/>
      <c r="AA747" s="17"/>
      <c r="AD747" s="17"/>
    </row>
    <row r="748" spans="5:30" ht="28.5" customHeight="1">
      <c r="E748" s="62"/>
      <c r="F748" s="18"/>
      <c r="H748" s="185"/>
      <c r="J748" s="17"/>
      <c r="K748" s="62"/>
      <c r="L748" s="62"/>
      <c r="M748" s="62"/>
      <c r="N748" s="62"/>
      <c r="P748" s="629"/>
      <c r="R748" s="18"/>
      <c r="T748" s="18"/>
      <c r="U748" s="18"/>
      <c r="V748" s="18"/>
      <c r="W748" s="18"/>
      <c r="AA748" s="17"/>
      <c r="AD748" s="17"/>
    </row>
    <row r="749" spans="5:30" ht="28.5" customHeight="1">
      <c r="E749" s="62"/>
      <c r="F749" s="18"/>
      <c r="H749" s="185"/>
      <c r="J749" s="17"/>
      <c r="K749" s="62"/>
      <c r="L749" s="62"/>
      <c r="M749" s="62"/>
      <c r="N749" s="62"/>
      <c r="P749" s="629"/>
      <c r="R749" s="18"/>
      <c r="T749" s="18"/>
      <c r="U749" s="18"/>
      <c r="V749" s="18"/>
      <c r="W749" s="18"/>
      <c r="AA749" s="17"/>
      <c r="AD749" s="17"/>
    </row>
    <row r="750" spans="5:30" ht="28.5" customHeight="1">
      <c r="E750" s="62"/>
      <c r="F750" s="18"/>
      <c r="H750" s="185"/>
      <c r="J750" s="17"/>
      <c r="K750" s="62"/>
      <c r="L750" s="62"/>
      <c r="M750" s="62"/>
      <c r="N750" s="62"/>
      <c r="P750" s="629"/>
      <c r="R750" s="18"/>
      <c r="T750" s="18"/>
      <c r="U750" s="18"/>
      <c r="V750" s="18"/>
      <c r="W750" s="18"/>
      <c r="AA750" s="17"/>
      <c r="AD750" s="17"/>
    </row>
    <row r="751" spans="5:30" ht="28.5" customHeight="1">
      <c r="E751" s="62"/>
      <c r="F751" s="18"/>
      <c r="H751" s="185"/>
      <c r="J751" s="17"/>
      <c r="K751" s="62"/>
      <c r="L751" s="62"/>
      <c r="M751" s="62"/>
      <c r="N751" s="62"/>
      <c r="P751" s="629"/>
      <c r="R751" s="18"/>
      <c r="T751" s="18"/>
      <c r="U751" s="18"/>
      <c r="V751" s="18"/>
      <c r="W751" s="18"/>
      <c r="AA751" s="17"/>
      <c r="AD751" s="17"/>
    </row>
    <row r="752" spans="5:30" ht="28.5" customHeight="1">
      <c r="E752" s="62"/>
      <c r="F752" s="18"/>
      <c r="H752" s="185"/>
      <c r="J752" s="17"/>
      <c r="K752" s="62"/>
      <c r="L752" s="62"/>
      <c r="M752" s="62"/>
      <c r="N752" s="62"/>
      <c r="P752" s="629"/>
      <c r="R752" s="18"/>
      <c r="T752" s="18"/>
      <c r="U752" s="18"/>
      <c r="V752" s="18"/>
      <c r="W752" s="18"/>
      <c r="AA752" s="17"/>
      <c r="AD752" s="17"/>
    </row>
    <row r="753" spans="5:30" ht="28.5" customHeight="1">
      <c r="E753" s="62"/>
      <c r="F753" s="18"/>
      <c r="H753" s="185"/>
      <c r="J753" s="17"/>
      <c r="K753" s="62"/>
      <c r="L753" s="62"/>
      <c r="M753" s="62"/>
      <c r="N753" s="62"/>
      <c r="P753" s="629"/>
      <c r="R753" s="18"/>
      <c r="T753" s="18"/>
      <c r="U753" s="18"/>
      <c r="V753" s="18"/>
      <c r="W753" s="18"/>
      <c r="AA753" s="17"/>
      <c r="AD753" s="17"/>
    </row>
    <row r="754" spans="5:30" ht="28.5" customHeight="1">
      <c r="E754" s="62"/>
      <c r="F754" s="18"/>
      <c r="H754" s="185"/>
      <c r="J754" s="17"/>
      <c r="K754" s="62"/>
      <c r="L754" s="62"/>
      <c r="M754" s="62"/>
      <c r="N754" s="62"/>
      <c r="P754" s="629"/>
      <c r="R754" s="18"/>
      <c r="T754" s="18"/>
      <c r="U754" s="18"/>
      <c r="V754" s="18"/>
      <c r="W754" s="18"/>
      <c r="AA754" s="17"/>
      <c r="AD754" s="17"/>
    </row>
    <row r="755" spans="5:30" ht="28.5" customHeight="1">
      <c r="E755" s="62"/>
      <c r="F755" s="18"/>
      <c r="H755" s="185"/>
      <c r="J755" s="17"/>
      <c r="K755" s="62"/>
      <c r="L755" s="62"/>
      <c r="M755" s="62"/>
      <c r="N755" s="62"/>
      <c r="P755" s="629"/>
      <c r="R755" s="18"/>
      <c r="T755" s="18"/>
      <c r="U755" s="18"/>
      <c r="V755" s="18"/>
      <c r="W755" s="18"/>
      <c r="AA755" s="17"/>
      <c r="AD755" s="17"/>
    </row>
    <row r="756" spans="5:30" ht="28.5" customHeight="1">
      <c r="E756" s="62"/>
      <c r="F756" s="18"/>
      <c r="H756" s="185"/>
      <c r="J756" s="17"/>
      <c r="K756" s="62"/>
      <c r="L756" s="62"/>
      <c r="M756" s="62"/>
      <c r="N756" s="62"/>
      <c r="P756" s="629"/>
      <c r="R756" s="18"/>
      <c r="T756" s="18"/>
      <c r="U756" s="18"/>
      <c r="V756" s="18"/>
      <c r="W756" s="18"/>
      <c r="AA756" s="17"/>
      <c r="AD756" s="17"/>
    </row>
    <row r="757" spans="5:30" ht="28.5" customHeight="1">
      <c r="E757" s="62"/>
      <c r="F757" s="18"/>
      <c r="H757" s="185"/>
      <c r="J757" s="17"/>
      <c r="K757" s="62"/>
      <c r="L757" s="62"/>
      <c r="M757" s="62"/>
      <c r="N757" s="62"/>
      <c r="P757" s="629"/>
      <c r="R757" s="18"/>
      <c r="T757" s="18"/>
      <c r="U757" s="18"/>
      <c r="V757" s="18"/>
      <c r="W757" s="18"/>
      <c r="AA757" s="17"/>
      <c r="AD757" s="17"/>
    </row>
    <row r="758" spans="5:30" ht="28.5" customHeight="1">
      <c r="E758" s="62"/>
      <c r="F758" s="18"/>
      <c r="H758" s="185"/>
      <c r="J758" s="17"/>
      <c r="K758" s="62"/>
      <c r="L758" s="62"/>
      <c r="M758" s="62"/>
      <c r="N758" s="62"/>
      <c r="P758" s="629"/>
      <c r="R758" s="18"/>
      <c r="T758" s="18"/>
      <c r="U758" s="18"/>
      <c r="V758" s="18"/>
      <c r="W758" s="18"/>
      <c r="AA758" s="17"/>
      <c r="AD758" s="17"/>
    </row>
    <row r="759" spans="5:30" ht="28.5" customHeight="1">
      <c r="E759" s="62"/>
      <c r="F759" s="18"/>
      <c r="H759" s="185"/>
      <c r="J759" s="17"/>
      <c r="K759" s="62"/>
      <c r="L759" s="62"/>
      <c r="M759" s="62"/>
      <c r="N759" s="62"/>
      <c r="P759" s="629"/>
      <c r="R759" s="18"/>
      <c r="T759" s="18"/>
      <c r="U759" s="18"/>
      <c r="V759" s="18"/>
      <c r="W759" s="18"/>
      <c r="AA759" s="17"/>
      <c r="AD759" s="17"/>
    </row>
    <row r="760" spans="5:30" ht="28.5" customHeight="1">
      <c r="E760" s="62"/>
      <c r="F760" s="18"/>
      <c r="H760" s="185"/>
      <c r="J760" s="17"/>
      <c r="K760" s="62"/>
      <c r="L760" s="62"/>
      <c r="M760" s="62"/>
      <c r="N760" s="62"/>
      <c r="P760" s="629"/>
      <c r="R760" s="18"/>
      <c r="T760" s="18"/>
      <c r="U760" s="18"/>
      <c r="V760" s="18"/>
      <c r="W760" s="18"/>
      <c r="AA760" s="17"/>
      <c r="AD760" s="17"/>
    </row>
    <row r="761" spans="5:30" ht="28.5" customHeight="1">
      <c r="E761" s="62"/>
      <c r="F761" s="18"/>
      <c r="H761" s="185"/>
      <c r="J761" s="17"/>
      <c r="K761" s="62"/>
      <c r="L761" s="62"/>
      <c r="M761" s="62"/>
      <c r="N761" s="62"/>
      <c r="P761" s="629"/>
      <c r="R761" s="18"/>
      <c r="T761" s="18"/>
      <c r="U761" s="18"/>
      <c r="V761" s="18"/>
      <c r="W761" s="18"/>
      <c r="AA761" s="17"/>
      <c r="AD761" s="17"/>
    </row>
    <row r="762" spans="5:30" ht="28.5" customHeight="1">
      <c r="E762" s="62"/>
      <c r="F762" s="18"/>
      <c r="H762" s="185"/>
      <c r="J762" s="17"/>
      <c r="K762" s="62"/>
      <c r="L762" s="62"/>
      <c r="M762" s="62"/>
      <c r="N762" s="62"/>
      <c r="P762" s="629"/>
      <c r="R762" s="18"/>
      <c r="T762" s="18"/>
      <c r="U762" s="18"/>
      <c r="V762" s="18"/>
      <c r="W762" s="18"/>
      <c r="AA762" s="17"/>
      <c r="AD762" s="17"/>
    </row>
    <row r="763" spans="5:30" ht="28.5" customHeight="1">
      <c r="E763" s="62"/>
      <c r="F763" s="18"/>
      <c r="H763" s="185"/>
      <c r="J763" s="17"/>
      <c r="K763" s="62"/>
      <c r="L763" s="62"/>
      <c r="M763" s="62"/>
      <c r="N763" s="62"/>
      <c r="P763" s="629"/>
      <c r="R763" s="18"/>
      <c r="T763" s="18"/>
      <c r="U763" s="18"/>
      <c r="V763" s="18"/>
      <c r="W763" s="18"/>
      <c r="AA763" s="17"/>
      <c r="AD763" s="17"/>
    </row>
    <row r="764" spans="5:30" ht="28.5" customHeight="1">
      <c r="E764" s="62"/>
      <c r="F764" s="18"/>
      <c r="H764" s="185"/>
      <c r="J764" s="17"/>
      <c r="K764" s="62"/>
      <c r="L764" s="62"/>
      <c r="M764" s="62"/>
      <c r="N764" s="62"/>
      <c r="P764" s="629"/>
      <c r="R764" s="18"/>
      <c r="T764" s="18"/>
      <c r="U764" s="18"/>
      <c r="V764" s="18"/>
      <c r="W764" s="18"/>
      <c r="AA764" s="17"/>
      <c r="AD764" s="17"/>
    </row>
    <row r="765" spans="5:30" ht="28.5" customHeight="1">
      <c r="E765" s="62"/>
      <c r="F765" s="18"/>
      <c r="H765" s="185"/>
      <c r="J765" s="17"/>
      <c r="K765" s="62"/>
      <c r="L765" s="62"/>
      <c r="M765" s="62"/>
      <c r="N765" s="62"/>
      <c r="P765" s="629"/>
      <c r="R765" s="18"/>
      <c r="T765" s="18"/>
      <c r="U765" s="18"/>
      <c r="V765" s="18"/>
      <c r="W765" s="18"/>
      <c r="AA765" s="17"/>
      <c r="AD765" s="17"/>
    </row>
    <row r="766" spans="5:30" ht="28.5" customHeight="1">
      <c r="E766" s="62"/>
      <c r="F766" s="18"/>
      <c r="H766" s="185"/>
      <c r="J766" s="17"/>
      <c r="K766" s="62"/>
      <c r="L766" s="62"/>
      <c r="M766" s="62"/>
      <c r="N766" s="62"/>
      <c r="P766" s="629"/>
      <c r="R766" s="18"/>
      <c r="T766" s="18"/>
      <c r="U766" s="18"/>
      <c r="V766" s="18"/>
      <c r="W766" s="18"/>
      <c r="AA766" s="17"/>
      <c r="AD766" s="17"/>
    </row>
    <row r="767" spans="5:30" ht="28.5" customHeight="1">
      <c r="E767" s="62"/>
      <c r="F767" s="18"/>
      <c r="H767" s="185"/>
      <c r="J767" s="17"/>
      <c r="K767" s="62"/>
      <c r="L767" s="62"/>
      <c r="M767" s="62"/>
      <c r="N767" s="62"/>
      <c r="P767" s="629"/>
      <c r="R767" s="18"/>
      <c r="T767" s="18"/>
      <c r="U767" s="18"/>
      <c r="V767" s="18"/>
      <c r="W767" s="18"/>
      <c r="AA767" s="17"/>
      <c r="AD767" s="17"/>
    </row>
    <row r="768" spans="5:30" ht="28.5" customHeight="1">
      <c r="E768" s="62"/>
      <c r="F768" s="18"/>
      <c r="H768" s="185"/>
      <c r="J768" s="17"/>
      <c r="K768" s="62"/>
      <c r="L768" s="62"/>
      <c r="M768" s="62"/>
      <c r="N768" s="62"/>
      <c r="P768" s="629"/>
      <c r="R768" s="18"/>
      <c r="T768" s="18"/>
      <c r="U768" s="18"/>
      <c r="V768" s="18"/>
      <c r="W768" s="18"/>
      <c r="AA768" s="17"/>
      <c r="AD768" s="17"/>
    </row>
    <row r="769" spans="5:30" ht="28.5" customHeight="1">
      <c r="E769" s="62"/>
      <c r="F769" s="18"/>
      <c r="H769" s="185"/>
      <c r="J769" s="17"/>
      <c r="K769" s="62"/>
      <c r="L769" s="62"/>
      <c r="M769" s="62"/>
      <c r="N769" s="62"/>
      <c r="P769" s="629"/>
      <c r="R769" s="18"/>
      <c r="T769" s="18"/>
      <c r="U769" s="18"/>
      <c r="V769" s="18"/>
      <c r="W769" s="18"/>
      <c r="AA769" s="17"/>
      <c r="AD769" s="17"/>
    </row>
    <row r="770" spans="5:30" ht="28.5" customHeight="1">
      <c r="E770" s="62"/>
      <c r="F770" s="18"/>
      <c r="H770" s="185"/>
      <c r="J770" s="17"/>
      <c r="K770" s="62"/>
      <c r="L770" s="62"/>
      <c r="M770" s="62"/>
      <c r="N770" s="62"/>
      <c r="P770" s="629"/>
      <c r="R770" s="18"/>
      <c r="T770" s="18"/>
      <c r="U770" s="18"/>
      <c r="V770" s="18"/>
      <c r="W770" s="18"/>
      <c r="AA770" s="17"/>
      <c r="AD770" s="17"/>
    </row>
    <row r="771" spans="5:30" ht="28.5" customHeight="1">
      <c r="E771" s="62"/>
      <c r="F771" s="18"/>
      <c r="H771" s="185"/>
      <c r="J771" s="17"/>
      <c r="K771" s="62"/>
      <c r="L771" s="62"/>
      <c r="M771" s="62"/>
      <c r="N771" s="62"/>
      <c r="P771" s="629"/>
      <c r="R771" s="18"/>
      <c r="T771" s="18"/>
      <c r="U771" s="18"/>
      <c r="V771" s="18"/>
      <c r="W771" s="18"/>
      <c r="AA771" s="17"/>
      <c r="AD771" s="17"/>
    </row>
    <row r="772" spans="5:30" ht="28.5" customHeight="1">
      <c r="E772" s="62"/>
      <c r="F772" s="18"/>
      <c r="H772" s="185"/>
      <c r="J772" s="17"/>
      <c r="K772" s="62"/>
      <c r="L772" s="62"/>
      <c r="M772" s="62"/>
      <c r="N772" s="62"/>
      <c r="P772" s="629"/>
      <c r="R772" s="18"/>
      <c r="T772" s="18"/>
      <c r="U772" s="18"/>
      <c r="V772" s="18"/>
      <c r="W772" s="18"/>
      <c r="AA772" s="17"/>
      <c r="AD772" s="17"/>
    </row>
    <row r="773" spans="5:30" ht="28.5" customHeight="1">
      <c r="E773" s="62"/>
      <c r="F773" s="18"/>
      <c r="H773" s="185"/>
      <c r="J773" s="17"/>
      <c r="K773" s="62"/>
      <c r="L773" s="62"/>
      <c r="M773" s="62"/>
      <c r="N773" s="62"/>
      <c r="P773" s="629"/>
      <c r="R773" s="18"/>
      <c r="T773" s="18"/>
      <c r="U773" s="18"/>
      <c r="V773" s="18"/>
      <c r="W773" s="18"/>
      <c r="AA773" s="17"/>
      <c r="AD773" s="17"/>
    </row>
    <row r="774" spans="5:30" ht="28.5" customHeight="1">
      <c r="E774" s="62"/>
      <c r="F774" s="18"/>
      <c r="H774" s="185"/>
      <c r="J774" s="17"/>
      <c r="K774" s="62"/>
      <c r="L774" s="62"/>
      <c r="M774" s="62"/>
      <c r="N774" s="62"/>
      <c r="P774" s="629"/>
      <c r="R774" s="18"/>
      <c r="T774" s="18"/>
      <c r="U774" s="18"/>
      <c r="V774" s="18"/>
      <c r="W774" s="18"/>
      <c r="AA774" s="17"/>
      <c r="AD774" s="17"/>
    </row>
    <row r="775" spans="5:30" ht="28.5" customHeight="1">
      <c r="E775" s="62"/>
      <c r="F775" s="18"/>
      <c r="H775" s="185"/>
      <c r="J775" s="17"/>
      <c r="K775" s="62"/>
      <c r="L775" s="62"/>
      <c r="M775" s="62"/>
      <c r="N775" s="62"/>
      <c r="P775" s="629"/>
      <c r="R775" s="18"/>
      <c r="T775" s="18"/>
      <c r="U775" s="18"/>
      <c r="V775" s="18"/>
      <c r="W775" s="18"/>
      <c r="AA775" s="17"/>
      <c r="AD775" s="17"/>
    </row>
    <row r="776" spans="5:30" ht="28.5" customHeight="1">
      <c r="E776" s="62"/>
      <c r="F776" s="18"/>
      <c r="H776" s="185"/>
      <c r="J776" s="17"/>
      <c r="K776" s="62"/>
      <c r="L776" s="62"/>
      <c r="M776" s="62"/>
      <c r="N776" s="62"/>
      <c r="P776" s="629"/>
      <c r="R776" s="18"/>
      <c r="T776" s="18"/>
      <c r="U776" s="18"/>
      <c r="V776" s="18"/>
      <c r="W776" s="18"/>
      <c r="AA776" s="17"/>
      <c r="AD776" s="17"/>
    </row>
    <row r="777" spans="5:30" ht="28.5" customHeight="1">
      <c r="E777" s="62"/>
      <c r="F777" s="18"/>
      <c r="H777" s="185"/>
      <c r="J777" s="17"/>
      <c r="K777" s="62"/>
      <c r="L777" s="62"/>
      <c r="M777" s="62"/>
      <c r="N777" s="62"/>
      <c r="P777" s="629"/>
      <c r="R777" s="18"/>
      <c r="T777" s="18"/>
      <c r="U777" s="18"/>
      <c r="V777" s="18"/>
      <c r="W777" s="18"/>
      <c r="AA777" s="17"/>
      <c r="AD777" s="17"/>
    </row>
    <row r="778" spans="5:30" ht="28.5" customHeight="1">
      <c r="E778" s="62"/>
      <c r="F778" s="18"/>
      <c r="H778" s="185"/>
      <c r="J778" s="17"/>
      <c r="K778" s="62"/>
      <c r="L778" s="62"/>
      <c r="M778" s="62"/>
      <c r="N778" s="62"/>
      <c r="P778" s="629"/>
      <c r="R778" s="18"/>
      <c r="T778" s="18"/>
      <c r="U778" s="18"/>
      <c r="V778" s="18"/>
      <c r="W778" s="18"/>
      <c r="AA778" s="17"/>
      <c r="AD778" s="17"/>
    </row>
    <row r="779" spans="5:30" ht="28.5" customHeight="1">
      <c r="E779" s="62"/>
      <c r="F779" s="18"/>
      <c r="H779" s="185"/>
      <c r="J779" s="17"/>
      <c r="K779" s="62"/>
      <c r="L779" s="62"/>
      <c r="M779" s="62"/>
      <c r="N779" s="62"/>
      <c r="P779" s="629"/>
      <c r="R779" s="18"/>
      <c r="T779" s="18"/>
      <c r="U779" s="18"/>
      <c r="V779" s="18"/>
      <c r="W779" s="18"/>
      <c r="AA779" s="17"/>
      <c r="AD779" s="17"/>
    </row>
    <row r="780" spans="5:30" ht="28.5" customHeight="1">
      <c r="E780" s="62"/>
      <c r="F780" s="18"/>
      <c r="H780" s="185"/>
      <c r="J780" s="17"/>
      <c r="K780" s="62"/>
      <c r="L780" s="62"/>
      <c r="M780" s="62"/>
      <c r="N780" s="62"/>
      <c r="P780" s="629"/>
      <c r="R780" s="18"/>
      <c r="T780" s="18"/>
      <c r="U780" s="18"/>
      <c r="V780" s="18"/>
      <c r="W780" s="18"/>
      <c r="AA780" s="17"/>
      <c r="AD780" s="17"/>
    </row>
    <row r="781" spans="5:30" ht="28.5" customHeight="1">
      <c r="E781" s="62"/>
      <c r="F781" s="18"/>
      <c r="H781" s="185"/>
      <c r="J781" s="17"/>
      <c r="K781" s="62"/>
      <c r="L781" s="62"/>
      <c r="M781" s="62"/>
      <c r="N781" s="62"/>
      <c r="P781" s="629"/>
      <c r="R781" s="18"/>
      <c r="T781" s="18"/>
      <c r="U781" s="18"/>
      <c r="V781" s="18"/>
      <c r="W781" s="18"/>
      <c r="AA781" s="17"/>
      <c r="AD781" s="17"/>
    </row>
    <row r="782" spans="5:30" ht="28.5" customHeight="1">
      <c r="E782" s="62"/>
      <c r="F782" s="18"/>
      <c r="H782" s="185"/>
      <c r="J782" s="17"/>
      <c r="K782" s="62"/>
      <c r="L782" s="62"/>
      <c r="M782" s="62"/>
      <c r="N782" s="62"/>
      <c r="P782" s="629"/>
      <c r="R782" s="18"/>
      <c r="T782" s="18"/>
      <c r="U782" s="18"/>
      <c r="V782" s="18"/>
      <c r="W782" s="18"/>
      <c r="AA782" s="17"/>
      <c r="AD782" s="17"/>
    </row>
    <row r="783" spans="5:30" ht="28.5" customHeight="1">
      <c r="E783" s="62"/>
      <c r="F783" s="18"/>
      <c r="H783" s="185"/>
      <c r="J783" s="17"/>
      <c r="K783" s="62"/>
      <c r="L783" s="62"/>
      <c r="M783" s="62"/>
      <c r="N783" s="62"/>
      <c r="P783" s="629"/>
      <c r="R783" s="18"/>
      <c r="T783" s="18"/>
      <c r="U783" s="18"/>
      <c r="V783" s="18"/>
      <c r="W783" s="18"/>
      <c r="AA783" s="17"/>
      <c r="AD783" s="17"/>
    </row>
    <row r="784" spans="5:30" ht="28.5" customHeight="1">
      <c r="E784" s="62"/>
      <c r="F784" s="18"/>
      <c r="H784" s="185"/>
      <c r="J784" s="17"/>
      <c r="K784" s="62"/>
      <c r="L784" s="62"/>
      <c r="M784" s="62"/>
      <c r="N784" s="62"/>
      <c r="P784" s="629"/>
      <c r="R784" s="18"/>
      <c r="T784" s="18"/>
      <c r="U784" s="18"/>
      <c r="V784" s="18"/>
      <c r="W784" s="18"/>
      <c r="AA784" s="17"/>
      <c r="AD784" s="17"/>
    </row>
    <row r="785" spans="5:30" ht="28.5" customHeight="1">
      <c r="E785" s="62"/>
      <c r="F785" s="18"/>
      <c r="H785" s="185"/>
      <c r="J785" s="17"/>
      <c r="K785" s="62"/>
      <c r="L785" s="62"/>
      <c r="M785" s="62"/>
      <c r="N785" s="62"/>
      <c r="P785" s="629"/>
      <c r="R785" s="18"/>
      <c r="T785" s="18"/>
      <c r="U785" s="18"/>
      <c r="V785" s="18"/>
      <c r="W785" s="18"/>
      <c r="AA785" s="17"/>
      <c r="AD785" s="17"/>
    </row>
    <row r="786" spans="5:30" ht="28.5" customHeight="1">
      <c r="E786" s="62"/>
      <c r="F786" s="18"/>
      <c r="H786" s="185"/>
      <c r="J786" s="17"/>
      <c r="K786" s="62"/>
      <c r="L786" s="62"/>
      <c r="M786" s="62"/>
      <c r="N786" s="62"/>
      <c r="P786" s="629"/>
      <c r="R786" s="18"/>
      <c r="T786" s="18"/>
      <c r="U786" s="18"/>
      <c r="V786" s="18"/>
      <c r="W786" s="18"/>
      <c r="AA786" s="17"/>
      <c r="AD786" s="17"/>
    </row>
    <row r="787" spans="5:30" ht="28.5" customHeight="1">
      <c r="E787" s="62"/>
      <c r="F787" s="18"/>
      <c r="H787" s="185"/>
      <c r="J787" s="17"/>
      <c r="K787" s="62"/>
      <c r="L787" s="62"/>
      <c r="M787" s="62"/>
      <c r="N787" s="62"/>
      <c r="P787" s="629"/>
      <c r="R787" s="18"/>
      <c r="T787" s="18"/>
      <c r="U787" s="18"/>
      <c r="V787" s="18"/>
      <c r="W787" s="18"/>
      <c r="AA787" s="17"/>
      <c r="AD787" s="17"/>
    </row>
    <row r="788" spans="5:30" ht="28.5" customHeight="1">
      <c r="E788" s="62"/>
      <c r="F788" s="18"/>
      <c r="H788" s="185"/>
      <c r="J788" s="17"/>
      <c r="K788" s="62"/>
      <c r="L788" s="62"/>
      <c r="M788" s="62"/>
      <c r="N788" s="62"/>
      <c r="P788" s="629"/>
      <c r="R788" s="18"/>
      <c r="T788" s="18"/>
      <c r="U788" s="18"/>
      <c r="V788" s="18"/>
      <c r="W788" s="18"/>
      <c r="AA788" s="17"/>
      <c r="AD788" s="17"/>
    </row>
    <row r="789" spans="5:30" ht="28.5" customHeight="1">
      <c r="E789" s="62"/>
      <c r="F789" s="18"/>
      <c r="H789" s="185"/>
      <c r="J789" s="17"/>
      <c r="K789" s="62"/>
      <c r="L789" s="62"/>
      <c r="M789" s="62"/>
      <c r="N789" s="62"/>
      <c r="P789" s="629"/>
      <c r="R789" s="18"/>
      <c r="T789" s="18"/>
      <c r="U789" s="18"/>
      <c r="V789" s="18"/>
      <c r="W789" s="18"/>
      <c r="AA789" s="17"/>
      <c r="AD789" s="17"/>
    </row>
    <row r="790" spans="5:30" ht="28.5" customHeight="1">
      <c r="E790" s="62"/>
      <c r="F790" s="18"/>
      <c r="H790" s="185"/>
      <c r="J790" s="17"/>
      <c r="K790" s="62"/>
      <c r="L790" s="62"/>
      <c r="M790" s="62"/>
      <c r="N790" s="62"/>
      <c r="P790" s="629"/>
      <c r="R790" s="18"/>
      <c r="T790" s="18"/>
      <c r="U790" s="18"/>
      <c r="V790" s="18"/>
      <c r="W790" s="18"/>
      <c r="AA790" s="17"/>
      <c r="AD790" s="17"/>
    </row>
    <row r="791" spans="5:30" ht="28.5" customHeight="1">
      <c r="E791" s="62"/>
      <c r="F791" s="18"/>
      <c r="H791" s="185"/>
      <c r="J791" s="17"/>
      <c r="K791" s="62"/>
      <c r="L791" s="62"/>
      <c r="M791" s="62"/>
      <c r="N791" s="62"/>
      <c r="P791" s="629"/>
      <c r="R791" s="18"/>
      <c r="T791" s="18"/>
      <c r="U791" s="18"/>
      <c r="V791" s="18"/>
      <c r="W791" s="18"/>
      <c r="AA791" s="17"/>
      <c r="AD791" s="17"/>
    </row>
    <row r="792" spans="5:30" ht="28.5" customHeight="1">
      <c r="E792" s="62"/>
      <c r="F792" s="18"/>
      <c r="H792" s="185"/>
      <c r="J792" s="17"/>
      <c r="K792" s="62"/>
      <c r="L792" s="62"/>
      <c r="M792" s="62"/>
      <c r="N792" s="62"/>
      <c r="P792" s="629"/>
      <c r="R792" s="18"/>
      <c r="T792" s="18"/>
      <c r="U792" s="18"/>
      <c r="V792" s="18"/>
      <c r="W792" s="18"/>
      <c r="AA792" s="17"/>
      <c r="AD792" s="17"/>
    </row>
    <row r="793" spans="5:30" ht="28.5" customHeight="1">
      <c r="E793" s="62"/>
      <c r="F793" s="18"/>
      <c r="H793" s="185"/>
      <c r="J793" s="17"/>
      <c r="K793" s="62"/>
      <c r="L793" s="62"/>
      <c r="M793" s="62"/>
      <c r="N793" s="62"/>
      <c r="P793" s="629"/>
      <c r="R793" s="18"/>
      <c r="T793" s="18"/>
      <c r="U793" s="18"/>
      <c r="V793" s="18"/>
      <c r="W793" s="18"/>
      <c r="AA793" s="17"/>
      <c r="AD793" s="17"/>
    </row>
    <row r="794" spans="5:30" ht="28.5" customHeight="1">
      <c r="E794" s="62"/>
      <c r="F794" s="18"/>
      <c r="H794" s="185"/>
      <c r="J794" s="17"/>
      <c r="K794" s="62"/>
      <c r="L794" s="62"/>
      <c r="M794" s="62"/>
      <c r="N794" s="62"/>
      <c r="P794" s="629"/>
      <c r="R794" s="18"/>
      <c r="T794" s="18"/>
      <c r="U794" s="18"/>
      <c r="V794" s="18"/>
      <c r="W794" s="18"/>
      <c r="AA794" s="17"/>
      <c r="AD794" s="17"/>
    </row>
    <row r="795" spans="5:30" ht="28.5" customHeight="1">
      <c r="E795" s="62"/>
      <c r="F795" s="18"/>
      <c r="H795" s="185"/>
      <c r="J795" s="17"/>
      <c r="K795" s="62"/>
      <c r="L795" s="62"/>
      <c r="M795" s="62"/>
      <c r="N795" s="62"/>
      <c r="P795" s="629"/>
      <c r="R795" s="18"/>
      <c r="T795" s="18"/>
      <c r="U795" s="18"/>
      <c r="V795" s="18"/>
      <c r="W795" s="18"/>
      <c r="AA795" s="17"/>
      <c r="AD795" s="17"/>
    </row>
    <row r="796" spans="5:30" ht="28.5" customHeight="1">
      <c r="E796" s="62"/>
      <c r="F796" s="18"/>
      <c r="H796" s="185"/>
      <c r="J796" s="17"/>
      <c r="K796" s="62"/>
      <c r="L796" s="62"/>
      <c r="M796" s="62"/>
      <c r="N796" s="62"/>
      <c r="P796" s="629"/>
      <c r="R796" s="18"/>
      <c r="T796" s="18"/>
      <c r="U796" s="18"/>
      <c r="V796" s="18"/>
      <c r="W796" s="18"/>
      <c r="AA796" s="17"/>
      <c r="AD796" s="17"/>
    </row>
    <row r="797" spans="5:30" ht="28.5" customHeight="1">
      <c r="E797" s="62"/>
      <c r="F797" s="18"/>
      <c r="H797" s="185"/>
      <c r="J797" s="17"/>
      <c r="K797" s="62"/>
      <c r="L797" s="62"/>
      <c r="M797" s="62"/>
      <c r="N797" s="62"/>
      <c r="P797" s="629"/>
      <c r="R797" s="18"/>
      <c r="T797" s="18"/>
      <c r="U797" s="18"/>
      <c r="V797" s="18"/>
      <c r="W797" s="18"/>
      <c r="AA797" s="17"/>
      <c r="AD797" s="17"/>
    </row>
    <row r="798" spans="5:30" ht="28.5" customHeight="1">
      <c r="E798" s="62"/>
      <c r="F798" s="18"/>
      <c r="H798" s="185"/>
      <c r="J798" s="17"/>
      <c r="K798" s="62"/>
      <c r="L798" s="62"/>
      <c r="M798" s="62"/>
      <c r="N798" s="62"/>
      <c r="P798" s="629"/>
      <c r="R798" s="18"/>
      <c r="T798" s="18"/>
      <c r="U798" s="18"/>
      <c r="V798" s="18"/>
      <c r="W798" s="18"/>
      <c r="AA798" s="17"/>
      <c r="AD798" s="17"/>
    </row>
    <row r="799" spans="5:30" ht="28.5" customHeight="1">
      <c r="E799" s="62"/>
      <c r="F799" s="18"/>
      <c r="H799" s="185"/>
      <c r="J799" s="17"/>
      <c r="K799" s="62"/>
      <c r="L799" s="62"/>
      <c r="M799" s="62"/>
      <c r="N799" s="62"/>
      <c r="P799" s="629"/>
      <c r="R799" s="18"/>
      <c r="T799" s="18"/>
      <c r="U799" s="18"/>
      <c r="V799" s="18"/>
      <c r="W799" s="18"/>
      <c r="AA799" s="17"/>
      <c r="AD799" s="17"/>
    </row>
    <row r="800" spans="5:30" ht="28.5" customHeight="1">
      <c r="E800" s="62"/>
      <c r="F800" s="18"/>
      <c r="H800" s="185"/>
      <c r="J800" s="17"/>
      <c r="K800" s="62"/>
      <c r="L800" s="62"/>
      <c r="M800" s="62"/>
      <c r="N800" s="62"/>
      <c r="P800" s="629"/>
      <c r="R800" s="18"/>
      <c r="T800" s="18"/>
      <c r="U800" s="18"/>
      <c r="V800" s="18"/>
      <c r="W800" s="18"/>
      <c r="AA800" s="17"/>
      <c r="AD800" s="17"/>
    </row>
    <row r="801" spans="5:30" ht="28.5" customHeight="1">
      <c r="E801" s="62"/>
      <c r="F801" s="18"/>
      <c r="H801" s="185"/>
      <c r="J801" s="17"/>
      <c r="K801" s="62"/>
      <c r="L801" s="62"/>
      <c r="M801" s="62"/>
      <c r="N801" s="62"/>
      <c r="P801" s="629"/>
      <c r="R801" s="18"/>
      <c r="T801" s="18"/>
      <c r="U801" s="18"/>
      <c r="V801" s="18"/>
      <c r="W801" s="18"/>
      <c r="AA801" s="17"/>
      <c r="AD801" s="17"/>
    </row>
    <row r="802" spans="5:30" ht="28.5" customHeight="1">
      <c r="E802" s="62"/>
      <c r="F802" s="18"/>
      <c r="H802" s="185"/>
      <c r="J802" s="17"/>
      <c r="K802" s="62"/>
      <c r="L802" s="62"/>
      <c r="M802" s="62"/>
      <c r="N802" s="62"/>
      <c r="P802" s="629"/>
      <c r="R802" s="18"/>
      <c r="T802" s="18"/>
      <c r="U802" s="18"/>
      <c r="V802" s="18"/>
      <c r="W802" s="18"/>
      <c r="AA802" s="17"/>
      <c r="AD802" s="17"/>
    </row>
    <row r="803" spans="5:30" ht="28.5" customHeight="1">
      <c r="E803" s="62"/>
      <c r="F803" s="18"/>
      <c r="H803" s="185"/>
      <c r="J803" s="17"/>
      <c r="K803" s="62"/>
      <c r="L803" s="62"/>
      <c r="M803" s="62"/>
      <c r="N803" s="62"/>
      <c r="P803" s="629"/>
      <c r="R803" s="18"/>
      <c r="T803" s="18"/>
      <c r="U803" s="18"/>
      <c r="V803" s="18"/>
      <c r="W803" s="18"/>
      <c r="AA803" s="17"/>
      <c r="AD803" s="17"/>
    </row>
    <row r="804" spans="5:30" ht="28.5" customHeight="1">
      <c r="E804" s="62"/>
      <c r="F804" s="18"/>
      <c r="H804" s="185"/>
      <c r="J804" s="17"/>
      <c r="K804" s="62"/>
      <c r="L804" s="62"/>
      <c r="M804" s="62"/>
      <c r="N804" s="62"/>
      <c r="P804" s="629"/>
      <c r="R804" s="18"/>
      <c r="T804" s="18"/>
      <c r="U804" s="18"/>
      <c r="V804" s="18"/>
      <c r="W804" s="18"/>
      <c r="AA804" s="17"/>
      <c r="AD804" s="17"/>
    </row>
    <row r="805" spans="5:30" ht="28.5" customHeight="1">
      <c r="E805" s="62"/>
      <c r="F805" s="18"/>
      <c r="H805" s="185"/>
      <c r="J805" s="17"/>
      <c r="K805" s="62"/>
      <c r="L805" s="62"/>
      <c r="M805" s="62"/>
      <c r="N805" s="62"/>
      <c r="P805" s="629"/>
      <c r="R805" s="18"/>
      <c r="T805" s="18"/>
      <c r="U805" s="18"/>
      <c r="V805" s="18"/>
      <c r="W805" s="18"/>
      <c r="AA805" s="17"/>
      <c r="AD805" s="17"/>
    </row>
    <row r="806" spans="5:30" ht="28.5" customHeight="1">
      <c r="E806" s="62"/>
      <c r="F806" s="18"/>
      <c r="H806" s="185"/>
      <c r="J806" s="17"/>
      <c r="K806" s="62"/>
      <c r="L806" s="62"/>
      <c r="M806" s="62"/>
      <c r="N806" s="62"/>
      <c r="P806" s="629"/>
      <c r="R806" s="18"/>
      <c r="T806" s="18"/>
      <c r="U806" s="18"/>
      <c r="V806" s="18"/>
      <c r="W806" s="18"/>
      <c r="AA806" s="17"/>
      <c r="AD806" s="17"/>
    </row>
    <row r="807" spans="5:30" ht="28.5" customHeight="1">
      <c r="E807" s="62"/>
      <c r="F807" s="18"/>
      <c r="H807" s="185"/>
      <c r="J807" s="17"/>
      <c r="K807" s="62"/>
      <c r="L807" s="62"/>
      <c r="M807" s="62"/>
      <c r="N807" s="62"/>
      <c r="P807" s="629"/>
      <c r="R807" s="18"/>
      <c r="T807" s="18"/>
      <c r="U807" s="18"/>
      <c r="V807" s="18"/>
      <c r="W807" s="18"/>
      <c r="AA807" s="17"/>
      <c r="AD807" s="17"/>
    </row>
    <row r="808" spans="5:30" ht="28.5" customHeight="1">
      <c r="E808" s="62"/>
      <c r="F808" s="18"/>
      <c r="H808" s="185"/>
      <c r="J808" s="17"/>
      <c r="K808" s="62"/>
      <c r="L808" s="62"/>
      <c r="M808" s="62"/>
      <c r="N808" s="62"/>
      <c r="P808" s="629"/>
      <c r="R808" s="18"/>
      <c r="T808" s="18"/>
      <c r="U808" s="18"/>
      <c r="V808" s="18"/>
      <c r="W808" s="18"/>
      <c r="AA808" s="17"/>
      <c r="AD808" s="17"/>
    </row>
    <row r="809" spans="5:30" ht="28.5" customHeight="1">
      <c r="E809" s="62"/>
      <c r="F809" s="18"/>
      <c r="H809" s="185"/>
      <c r="J809" s="17"/>
      <c r="K809" s="62"/>
      <c r="L809" s="62"/>
      <c r="M809" s="62"/>
      <c r="N809" s="62"/>
      <c r="P809" s="629"/>
      <c r="R809" s="18"/>
      <c r="T809" s="18"/>
      <c r="U809" s="18"/>
      <c r="V809" s="18"/>
      <c r="W809" s="18"/>
      <c r="AA809" s="17"/>
      <c r="AD809" s="17"/>
    </row>
    <row r="810" spans="5:30" ht="28.5" customHeight="1">
      <c r="E810" s="62"/>
      <c r="F810" s="18"/>
      <c r="H810" s="185"/>
      <c r="J810" s="17"/>
      <c r="K810" s="62"/>
      <c r="L810" s="62"/>
      <c r="M810" s="62"/>
      <c r="N810" s="62"/>
      <c r="P810" s="629"/>
      <c r="R810" s="18"/>
      <c r="T810" s="18"/>
      <c r="U810" s="18"/>
      <c r="V810" s="18"/>
      <c r="W810" s="18"/>
      <c r="AA810" s="17"/>
      <c r="AD810" s="17"/>
    </row>
    <row r="811" spans="5:30" ht="28.5" customHeight="1">
      <c r="E811" s="62"/>
      <c r="F811" s="18"/>
      <c r="H811" s="185"/>
      <c r="J811" s="17"/>
      <c r="K811" s="62"/>
      <c r="L811" s="62"/>
      <c r="M811" s="62"/>
      <c r="N811" s="62"/>
      <c r="P811" s="629"/>
      <c r="R811" s="18"/>
      <c r="T811" s="18"/>
      <c r="U811" s="18"/>
      <c r="V811" s="18"/>
      <c r="W811" s="18"/>
      <c r="AA811" s="17"/>
      <c r="AD811" s="17"/>
    </row>
    <row r="812" spans="5:30" ht="28.5" customHeight="1">
      <c r="E812" s="62"/>
      <c r="F812" s="18"/>
      <c r="H812" s="185"/>
      <c r="J812" s="17"/>
      <c r="K812" s="62"/>
      <c r="L812" s="62"/>
      <c r="M812" s="62"/>
      <c r="N812" s="62"/>
      <c r="P812" s="629"/>
      <c r="R812" s="18"/>
      <c r="T812" s="18"/>
      <c r="U812" s="18"/>
      <c r="V812" s="18"/>
      <c r="W812" s="18"/>
      <c r="AA812" s="17"/>
      <c r="AD812" s="17"/>
    </row>
    <row r="813" spans="5:30" ht="28.5" customHeight="1">
      <c r="E813" s="62"/>
      <c r="F813" s="18"/>
      <c r="H813" s="185"/>
      <c r="J813" s="17"/>
      <c r="K813" s="62"/>
      <c r="L813" s="62"/>
      <c r="M813" s="62"/>
      <c r="N813" s="62"/>
      <c r="P813" s="629"/>
      <c r="R813" s="18"/>
      <c r="T813" s="18"/>
      <c r="U813" s="18"/>
      <c r="V813" s="18"/>
      <c r="W813" s="18"/>
      <c r="AA813" s="17"/>
      <c r="AD813" s="17"/>
    </row>
    <row r="814" spans="5:30" ht="28.5" customHeight="1">
      <c r="E814" s="62"/>
      <c r="F814" s="18"/>
      <c r="H814" s="185"/>
      <c r="J814" s="17"/>
      <c r="K814" s="62"/>
      <c r="L814" s="62"/>
      <c r="M814" s="62"/>
      <c r="N814" s="62"/>
      <c r="P814" s="629"/>
      <c r="R814" s="18"/>
      <c r="T814" s="18"/>
      <c r="U814" s="18"/>
      <c r="V814" s="18"/>
      <c r="W814" s="18"/>
      <c r="AA814" s="17"/>
      <c r="AD814" s="17"/>
    </row>
    <row r="815" spans="5:30" ht="28.5" customHeight="1">
      <c r="E815" s="62"/>
      <c r="F815" s="18"/>
      <c r="H815" s="185"/>
      <c r="J815" s="17"/>
      <c r="K815" s="62"/>
      <c r="L815" s="62"/>
      <c r="M815" s="62"/>
      <c r="N815" s="62"/>
      <c r="P815" s="629"/>
      <c r="R815" s="18"/>
      <c r="T815" s="18"/>
      <c r="U815" s="18"/>
      <c r="V815" s="18"/>
      <c r="W815" s="18"/>
      <c r="AA815" s="17"/>
      <c r="AD815" s="17"/>
    </row>
    <row r="816" spans="5:30" ht="28.5" customHeight="1">
      <c r="E816" s="62"/>
      <c r="F816" s="18"/>
      <c r="H816" s="185"/>
      <c r="J816" s="17"/>
      <c r="K816" s="62"/>
      <c r="L816" s="62"/>
      <c r="M816" s="62"/>
      <c r="N816" s="62"/>
      <c r="P816" s="629"/>
      <c r="R816" s="18"/>
      <c r="T816" s="18"/>
      <c r="U816" s="18"/>
      <c r="V816" s="18"/>
      <c r="W816" s="18"/>
      <c r="AA816" s="17"/>
      <c r="AD816" s="17"/>
    </row>
    <row r="817" spans="5:30" ht="28.5" customHeight="1">
      <c r="E817" s="62"/>
      <c r="F817" s="18"/>
      <c r="H817" s="185"/>
      <c r="J817" s="17"/>
      <c r="K817" s="62"/>
      <c r="L817" s="62"/>
      <c r="M817" s="62"/>
      <c r="N817" s="62"/>
      <c r="P817" s="629"/>
      <c r="R817" s="18"/>
      <c r="T817" s="18"/>
      <c r="U817" s="18"/>
      <c r="V817" s="18"/>
      <c r="W817" s="18"/>
      <c r="AA817" s="17"/>
      <c r="AD817" s="17"/>
    </row>
    <row r="818" spans="5:30" ht="28.5" customHeight="1">
      <c r="E818" s="62"/>
      <c r="F818" s="18"/>
      <c r="H818" s="185"/>
      <c r="J818" s="17"/>
      <c r="K818" s="62"/>
      <c r="L818" s="62"/>
      <c r="M818" s="62"/>
      <c r="N818" s="62"/>
      <c r="P818" s="629"/>
      <c r="R818" s="18"/>
      <c r="T818" s="18"/>
      <c r="U818" s="18"/>
      <c r="V818" s="18"/>
      <c r="W818" s="18"/>
      <c r="AA818" s="17"/>
      <c r="AD818" s="17"/>
    </row>
    <row r="819" spans="5:30" ht="28.5" customHeight="1">
      <c r="E819" s="62"/>
      <c r="F819" s="18"/>
      <c r="H819" s="185"/>
      <c r="J819" s="17"/>
      <c r="K819" s="62"/>
      <c r="L819" s="62"/>
      <c r="M819" s="62"/>
      <c r="N819" s="62"/>
      <c r="P819" s="629"/>
      <c r="R819" s="18"/>
      <c r="T819" s="18"/>
      <c r="U819" s="18"/>
      <c r="V819" s="18"/>
      <c r="W819" s="18"/>
      <c r="AA819" s="17"/>
      <c r="AD819" s="17"/>
    </row>
    <row r="820" spans="5:30" ht="28.5" customHeight="1">
      <c r="E820" s="62"/>
      <c r="F820" s="18"/>
      <c r="H820" s="185"/>
      <c r="J820" s="17"/>
      <c r="K820" s="62"/>
      <c r="L820" s="62"/>
      <c r="M820" s="62"/>
      <c r="N820" s="62"/>
      <c r="P820" s="629"/>
      <c r="R820" s="18"/>
      <c r="T820" s="18"/>
      <c r="U820" s="18"/>
      <c r="V820" s="18"/>
      <c r="W820" s="18"/>
      <c r="AA820" s="17"/>
      <c r="AD820" s="17"/>
    </row>
    <row r="821" spans="5:30" ht="28.5" customHeight="1">
      <c r="E821" s="62"/>
      <c r="F821" s="18"/>
      <c r="H821" s="185"/>
      <c r="J821" s="17"/>
      <c r="K821" s="62"/>
      <c r="L821" s="62"/>
      <c r="M821" s="62"/>
      <c r="N821" s="62"/>
      <c r="P821" s="629"/>
      <c r="R821" s="18"/>
      <c r="T821" s="18"/>
      <c r="U821" s="18"/>
      <c r="V821" s="18"/>
      <c r="W821" s="18"/>
      <c r="AA821" s="17"/>
      <c r="AD821" s="17"/>
    </row>
    <row r="822" spans="5:30" ht="28.5" customHeight="1">
      <c r="E822" s="62"/>
      <c r="F822" s="18"/>
      <c r="H822" s="185"/>
      <c r="J822" s="17"/>
      <c r="K822" s="62"/>
      <c r="L822" s="62"/>
      <c r="M822" s="62"/>
      <c r="N822" s="62"/>
      <c r="P822" s="629"/>
      <c r="R822" s="18"/>
      <c r="T822" s="18"/>
      <c r="U822" s="18"/>
      <c r="V822" s="18"/>
      <c r="W822" s="18"/>
      <c r="AA822" s="17"/>
      <c r="AD822" s="17"/>
    </row>
    <row r="823" spans="5:30" ht="28.5" customHeight="1">
      <c r="E823" s="62"/>
      <c r="F823" s="18"/>
      <c r="H823" s="185"/>
      <c r="J823" s="17"/>
      <c r="K823" s="62"/>
      <c r="L823" s="62"/>
      <c r="M823" s="62"/>
      <c r="N823" s="62"/>
      <c r="P823" s="629"/>
      <c r="R823" s="18"/>
      <c r="T823" s="18"/>
      <c r="U823" s="18"/>
      <c r="V823" s="18"/>
      <c r="W823" s="18"/>
      <c r="AA823" s="17"/>
      <c r="AD823" s="17"/>
    </row>
    <row r="824" spans="5:30" ht="28.5" customHeight="1">
      <c r="E824" s="62"/>
      <c r="F824" s="18"/>
      <c r="H824" s="185"/>
      <c r="J824" s="17"/>
      <c r="K824" s="62"/>
      <c r="L824" s="62"/>
      <c r="M824" s="62"/>
      <c r="N824" s="62"/>
      <c r="P824" s="629"/>
      <c r="R824" s="18"/>
      <c r="T824" s="18"/>
      <c r="U824" s="18"/>
      <c r="V824" s="18"/>
      <c r="W824" s="18"/>
      <c r="AA824" s="17"/>
      <c r="AD824" s="17"/>
    </row>
    <row r="825" spans="5:30" ht="28.5" customHeight="1">
      <c r="E825" s="62"/>
      <c r="F825" s="18"/>
      <c r="H825" s="185"/>
      <c r="J825" s="17"/>
      <c r="K825" s="62"/>
      <c r="L825" s="62"/>
      <c r="M825" s="62"/>
      <c r="N825" s="62"/>
      <c r="P825" s="629"/>
      <c r="R825" s="18"/>
      <c r="T825" s="18"/>
      <c r="U825" s="18"/>
      <c r="V825" s="18"/>
      <c r="W825" s="18"/>
      <c r="AA825" s="17"/>
      <c r="AD825" s="17"/>
    </row>
    <row r="826" spans="5:30" ht="28.5" customHeight="1">
      <c r="E826" s="62"/>
      <c r="F826" s="18"/>
      <c r="H826" s="185"/>
      <c r="J826" s="17"/>
      <c r="K826" s="62"/>
      <c r="L826" s="62"/>
      <c r="M826" s="62"/>
      <c r="N826" s="62"/>
      <c r="P826" s="629"/>
      <c r="R826" s="18"/>
      <c r="T826" s="18"/>
      <c r="U826" s="18"/>
      <c r="V826" s="18"/>
      <c r="W826" s="18"/>
      <c r="AA826" s="17"/>
      <c r="AD826" s="17"/>
    </row>
    <row r="827" spans="5:30" ht="28.5" customHeight="1">
      <c r="E827" s="62"/>
      <c r="F827" s="18"/>
      <c r="H827" s="185"/>
      <c r="J827" s="17"/>
      <c r="K827" s="62"/>
      <c r="L827" s="62"/>
      <c r="M827" s="62"/>
      <c r="N827" s="62"/>
      <c r="P827" s="629"/>
      <c r="R827" s="18"/>
      <c r="T827" s="18"/>
      <c r="U827" s="18"/>
      <c r="V827" s="18"/>
      <c r="W827" s="18"/>
      <c r="AA827" s="17"/>
      <c r="AD827" s="17"/>
    </row>
    <row r="828" spans="5:30" ht="28.5" customHeight="1">
      <c r="E828" s="62"/>
      <c r="F828" s="18"/>
      <c r="H828" s="185"/>
      <c r="J828" s="17"/>
      <c r="K828" s="62"/>
      <c r="L828" s="62"/>
      <c r="M828" s="62"/>
      <c r="N828" s="62"/>
      <c r="P828" s="629"/>
      <c r="R828" s="18"/>
      <c r="T828" s="18"/>
      <c r="U828" s="18"/>
      <c r="V828" s="18"/>
      <c r="W828" s="18"/>
      <c r="AA828" s="17"/>
      <c r="AD828" s="17"/>
    </row>
    <row r="829" spans="5:30" ht="28.5" customHeight="1">
      <c r="E829" s="62"/>
      <c r="F829" s="18"/>
      <c r="H829" s="185"/>
      <c r="J829" s="17"/>
      <c r="K829" s="62"/>
      <c r="L829" s="62"/>
      <c r="M829" s="62"/>
      <c r="N829" s="62"/>
      <c r="P829" s="629"/>
      <c r="R829" s="18"/>
      <c r="T829" s="18"/>
      <c r="U829" s="18"/>
      <c r="V829" s="18"/>
      <c r="W829" s="18"/>
      <c r="AA829" s="17"/>
      <c r="AD829" s="17"/>
    </row>
    <row r="830" spans="5:30" ht="28.5" customHeight="1">
      <c r="E830" s="62"/>
      <c r="F830" s="18"/>
      <c r="H830" s="185"/>
      <c r="J830" s="17"/>
      <c r="K830" s="62"/>
      <c r="L830" s="62"/>
      <c r="M830" s="62"/>
      <c r="N830" s="62"/>
      <c r="P830" s="629"/>
      <c r="R830" s="18"/>
      <c r="T830" s="18"/>
      <c r="U830" s="18"/>
      <c r="V830" s="18"/>
      <c r="W830" s="18"/>
      <c r="AA830" s="17"/>
      <c r="AD830" s="17"/>
    </row>
    <row r="831" spans="5:30" ht="28.5" customHeight="1">
      <c r="E831" s="62"/>
      <c r="F831" s="18"/>
      <c r="H831" s="185"/>
      <c r="J831" s="17"/>
      <c r="K831" s="62"/>
      <c r="L831" s="62"/>
      <c r="M831" s="62"/>
      <c r="N831" s="62"/>
      <c r="P831" s="629"/>
      <c r="R831" s="18"/>
      <c r="T831" s="18"/>
      <c r="U831" s="18"/>
      <c r="V831" s="18"/>
      <c r="W831" s="18"/>
      <c r="AA831" s="17"/>
      <c r="AD831" s="17"/>
    </row>
    <row r="832" spans="5:30" ht="28.5" customHeight="1">
      <c r="E832" s="62"/>
      <c r="F832" s="18"/>
      <c r="H832" s="185"/>
      <c r="J832" s="17"/>
      <c r="K832" s="62"/>
      <c r="L832" s="62"/>
      <c r="M832" s="62"/>
      <c r="N832" s="62"/>
      <c r="P832" s="629"/>
      <c r="R832" s="18"/>
      <c r="T832" s="18"/>
      <c r="U832" s="18"/>
      <c r="V832" s="18"/>
      <c r="W832" s="18"/>
      <c r="AA832" s="17"/>
      <c r="AD832" s="17"/>
    </row>
    <row r="833" spans="5:30" ht="28.5" customHeight="1">
      <c r="E833" s="62"/>
      <c r="F833" s="18"/>
      <c r="H833" s="185"/>
      <c r="J833" s="17"/>
      <c r="K833" s="62"/>
      <c r="L833" s="62"/>
      <c r="M833" s="62"/>
      <c r="N833" s="62"/>
      <c r="P833" s="629"/>
      <c r="R833" s="18"/>
      <c r="T833" s="18"/>
      <c r="U833" s="18"/>
      <c r="V833" s="18"/>
      <c r="W833" s="18"/>
      <c r="AA833" s="17"/>
      <c r="AD833" s="17"/>
    </row>
    <row r="834" spans="5:30" ht="28.5" customHeight="1">
      <c r="E834" s="62"/>
      <c r="F834" s="18"/>
      <c r="H834" s="185"/>
      <c r="J834" s="17"/>
      <c r="K834" s="62"/>
      <c r="L834" s="62"/>
      <c r="M834" s="62"/>
      <c r="N834" s="62"/>
      <c r="P834" s="629"/>
      <c r="R834" s="18"/>
      <c r="T834" s="18"/>
      <c r="U834" s="18"/>
      <c r="V834" s="18"/>
      <c r="W834" s="18"/>
      <c r="AA834" s="17"/>
      <c r="AD834" s="17"/>
    </row>
    <row r="835" spans="5:30" ht="28.5" customHeight="1">
      <c r="E835" s="62"/>
      <c r="F835" s="18"/>
      <c r="H835" s="185"/>
      <c r="J835" s="17"/>
      <c r="K835" s="62"/>
      <c r="L835" s="62"/>
      <c r="M835" s="62"/>
      <c r="N835" s="62"/>
      <c r="P835" s="629"/>
      <c r="R835" s="18"/>
      <c r="T835" s="18"/>
      <c r="U835" s="18"/>
      <c r="V835" s="18"/>
      <c r="W835" s="18"/>
      <c r="AA835" s="17"/>
      <c r="AD835" s="17"/>
    </row>
    <row r="836" spans="5:30" ht="28.5" customHeight="1">
      <c r="E836" s="62"/>
      <c r="F836" s="18"/>
      <c r="H836" s="185"/>
      <c r="J836" s="17"/>
      <c r="K836" s="62"/>
      <c r="L836" s="62"/>
      <c r="M836" s="62"/>
      <c r="N836" s="62"/>
      <c r="P836" s="629"/>
      <c r="R836" s="18"/>
      <c r="T836" s="18"/>
      <c r="U836" s="18"/>
      <c r="V836" s="18"/>
      <c r="W836" s="18"/>
      <c r="AA836" s="17"/>
      <c r="AD836" s="17"/>
    </row>
    <row r="837" spans="5:30" ht="28.5" customHeight="1">
      <c r="E837" s="62"/>
      <c r="F837" s="18"/>
      <c r="H837" s="185"/>
      <c r="J837" s="17"/>
      <c r="K837" s="62"/>
      <c r="L837" s="62"/>
      <c r="M837" s="62"/>
      <c r="N837" s="62"/>
      <c r="P837" s="629"/>
      <c r="R837" s="18"/>
      <c r="T837" s="18"/>
      <c r="U837" s="18"/>
      <c r="V837" s="18"/>
      <c r="W837" s="18"/>
      <c r="AA837" s="17"/>
      <c r="AD837" s="17"/>
    </row>
    <row r="838" spans="5:30" ht="28.5" customHeight="1">
      <c r="E838" s="62"/>
      <c r="F838" s="18"/>
      <c r="H838" s="185"/>
      <c r="J838" s="17"/>
      <c r="K838" s="62"/>
      <c r="L838" s="62"/>
      <c r="M838" s="62"/>
      <c r="N838" s="62"/>
      <c r="P838" s="629"/>
      <c r="R838" s="18"/>
      <c r="T838" s="18"/>
      <c r="U838" s="18"/>
      <c r="V838" s="18"/>
      <c r="W838" s="18"/>
      <c r="AA838" s="17"/>
      <c r="AD838" s="17"/>
    </row>
    <row r="839" spans="5:30" ht="28.5" customHeight="1">
      <c r="E839" s="62"/>
      <c r="F839" s="18"/>
      <c r="H839" s="185"/>
      <c r="J839" s="17"/>
      <c r="K839" s="62"/>
      <c r="L839" s="62"/>
      <c r="M839" s="62"/>
      <c r="N839" s="62"/>
      <c r="P839" s="629"/>
      <c r="R839" s="18"/>
      <c r="T839" s="18"/>
      <c r="U839" s="18"/>
      <c r="V839" s="18"/>
      <c r="W839" s="18"/>
      <c r="AA839" s="17"/>
      <c r="AD839" s="17"/>
    </row>
    <row r="840" spans="5:30" ht="28.5" customHeight="1">
      <c r="E840" s="62"/>
      <c r="F840" s="18"/>
      <c r="H840" s="185"/>
      <c r="J840" s="17"/>
      <c r="K840" s="62"/>
      <c r="L840" s="62"/>
      <c r="M840" s="62"/>
      <c r="N840" s="62"/>
      <c r="P840" s="629"/>
      <c r="R840" s="18"/>
      <c r="T840" s="18"/>
      <c r="U840" s="18"/>
      <c r="V840" s="18"/>
      <c r="W840" s="18"/>
      <c r="AA840" s="17"/>
      <c r="AD840" s="17"/>
    </row>
    <row r="841" spans="5:30" ht="28.5" customHeight="1">
      <c r="E841" s="62"/>
      <c r="F841" s="18"/>
      <c r="H841" s="185"/>
      <c r="J841" s="17"/>
      <c r="K841" s="62"/>
      <c r="L841" s="62"/>
      <c r="M841" s="62"/>
      <c r="N841" s="62"/>
      <c r="P841" s="629"/>
      <c r="R841" s="18"/>
      <c r="T841" s="18"/>
      <c r="U841" s="18"/>
      <c r="V841" s="18"/>
      <c r="W841" s="18"/>
      <c r="AA841" s="17"/>
      <c r="AD841" s="17"/>
    </row>
    <row r="842" spans="5:30" ht="28.5" customHeight="1">
      <c r="E842" s="62"/>
      <c r="F842" s="18"/>
      <c r="H842" s="185"/>
      <c r="J842" s="17"/>
      <c r="K842" s="62"/>
      <c r="L842" s="62"/>
      <c r="M842" s="62"/>
      <c r="N842" s="62"/>
      <c r="P842" s="629"/>
      <c r="R842" s="18"/>
      <c r="T842" s="18"/>
      <c r="U842" s="18"/>
      <c r="V842" s="18"/>
      <c r="W842" s="18"/>
      <c r="AA842" s="17"/>
      <c r="AD842" s="17"/>
    </row>
    <row r="843" spans="5:30" ht="28.5" customHeight="1">
      <c r="E843" s="62"/>
      <c r="F843" s="18"/>
      <c r="H843" s="185"/>
      <c r="J843" s="17"/>
      <c r="K843" s="62"/>
      <c r="L843" s="62"/>
      <c r="M843" s="62"/>
      <c r="N843" s="62"/>
      <c r="P843" s="629"/>
      <c r="R843" s="18"/>
      <c r="T843" s="18"/>
      <c r="U843" s="18"/>
      <c r="V843" s="18"/>
      <c r="W843" s="18"/>
      <c r="AA843" s="17"/>
      <c r="AD843" s="17"/>
    </row>
    <row r="844" spans="5:30" ht="28.5" customHeight="1">
      <c r="E844" s="62"/>
      <c r="F844" s="18"/>
      <c r="H844" s="185"/>
      <c r="J844" s="17"/>
      <c r="K844" s="62"/>
      <c r="L844" s="62"/>
      <c r="M844" s="62"/>
      <c r="N844" s="62"/>
      <c r="P844" s="629"/>
      <c r="R844" s="18"/>
      <c r="T844" s="18"/>
      <c r="U844" s="18"/>
      <c r="V844" s="18"/>
      <c r="W844" s="18"/>
      <c r="AA844" s="17"/>
      <c r="AD844" s="17"/>
    </row>
    <row r="845" spans="5:30" ht="28.5" customHeight="1">
      <c r="E845" s="62"/>
      <c r="F845" s="18"/>
      <c r="H845" s="185"/>
      <c r="J845" s="17"/>
      <c r="K845" s="62"/>
      <c r="L845" s="62"/>
      <c r="M845" s="62"/>
      <c r="N845" s="62"/>
      <c r="P845" s="629"/>
      <c r="R845" s="18"/>
      <c r="T845" s="18"/>
      <c r="U845" s="18"/>
      <c r="V845" s="18"/>
      <c r="W845" s="18"/>
      <c r="AA845" s="17"/>
      <c r="AD845" s="17"/>
    </row>
    <row r="846" spans="5:30" ht="28.5" customHeight="1">
      <c r="E846" s="62"/>
      <c r="F846" s="18"/>
      <c r="H846" s="185"/>
      <c r="J846" s="17"/>
      <c r="K846" s="62"/>
      <c r="L846" s="62"/>
      <c r="M846" s="62"/>
      <c r="N846" s="62"/>
      <c r="P846" s="629"/>
      <c r="R846" s="18"/>
      <c r="T846" s="18"/>
      <c r="U846" s="18"/>
      <c r="V846" s="18"/>
      <c r="W846" s="18"/>
      <c r="AA846" s="17"/>
      <c r="AD846" s="17"/>
    </row>
    <row r="847" spans="5:30" ht="28.5" customHeight="1">
      <c r="E847" s="62"/>
      <c r="F847" s="18"/>
      <c r="H847" s="185"/>
      <c r="J847" s="17"/>
      <c r="K847" s="62"/>
      <c r="L847" s="62"/>
      <c r="M847" s="62"/>
      <c r="N847" s="62"/>
      <c r="P847" s="629"/>
      <c r="R847" s="18"/>
      <c r="T847" s="18"/>
      <c r="U847" s="18"/>
      <c r="V847" s="18"/>
      <c r="W847" s="18"/>
      <c r="AA847" s="17"/>
      <c r="AD847" s="17"/>
    </row>
    <row r="848" spans="5:30" ht="28.5" customHeight="1">
      <c r="E848" s="62"/>
      <c r="F848" s="18"/>
      <c r="H848" s="185"/>
      <c r="J848" s="17"/>
      <c r="K848" s="62"/>
      <c r="L848" s="62"/>
      <c r="M848" s="62"/>
      <c r="N848" s="62"/>
      <c r="P848" s="629"/>
      <c r="R848" s="18"/>
      <c r="T848" s="18"/>
      <c r="U848" s="18"/>
      <c r="V848" s="18"/>
      <c r="W848" s="18"/>
      <c r="AA848" s="17"/>
      <c r="AD848" s="17"/>
    </row>
    <row r="849" spans="5:30" ht="28.5" customHeight="1">
      <c r="E849" s="62"/>
      <c r="F849" s="18"/>
      <c r="H849" s="185"/>
      <c r="J849" s="17"/>
      <c r="K849" s="62"/>
      <c r="L849" s="62"/>
      <c r="M849" s="62"/>
      <c r="N849" s="62"/>
      <c r="P849" s="629"/>
      <c r="R849" s="18"/>
      <c r="T849" s="18"/>
      <c r="U849" s="18"/>
      <c r="V849" s="18"/>
      <c r="W849" s="18"/>
      <c r="AA849" s="17"/>
      <c r="AD849" s="17"/>
    </row>
  </sheetData>
  <hyperlinks>
    <hyperlink ref="T2" r:id="rId1" xr:uid="{A411BDEC-A5DB-453A-A513-FB18EFAEFE8A}"/>
    <hyperlink ref="T5" r:id="rId2" xr:uid="{72FC9671-CD4B-4E65-9BBB-ADBE19EAC5CE}"/>
    <hyperlink ref="T6" r:id="rId3" xr:uid="{11FEE2A7-56B7-4B50-A486-848D43BE8E0F}"/>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FE2FCEF9-7A3C-4331-8F0B-ABB28D9B75B4}">
          <x14:formula1>
            <xm:f>Settings!$C$3:$C$20</xm:f>
          </x14:formula1>
          <xm:sqref>I2:I6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0F06-A4B6-4A5F-8D83-11036F4ADE1C}">
  <sheetPr>
    <outlinePr summaryBelow="0" summaryRight="0"/>
  </sheetPr>
  <dimension ref="A1:AB986"/>
  <sheetViews>
    <sheetView topLeftCell="B1" workbookViewId="0">
      <selection activeCell="D3" sqref="D3"/>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227"/>
      <c r="C2" s="469"/>
      <c r="D2" s="441"/>
      <c r="E2" s="638"/>
      <c r="F2" s="442"/>
      <c r="G2" s="399"/>
      <c r="H2" s="97"/>
      <c r="I2" s="442"/>
      <c r="J2" s="97"/>
      <c r="K2" s="468"/>
      <c r="L2" s="97"/>
      <c r="M2" s="567"/>
      <c r="N2" s="617"/>
      <c r="O2" s="617"/>
      <c r="P2" s="617"/>
      <c r="Q2" s="617"/>
      <c r="R2" s="617"/>
      <c r="S2" s="617"/>
      <c r="T2" s="617"/>
      <c r="U2" s="617"/>
      <c r="V2" s="617"/>
      <c r="W2" s="617"/>
      <c r="X2" s="617"/>
      <c r="Y2" s="617"/>
      <c r="Z2" s="617"/>
      <c r="AA2" s="617"/>
      <c r="AB2" s="617"/>
    </row>
    <row r="3" spans="1:28" ht="15.75" customHeight="1">
      <c r="A3" s="39"/>
      <c r="B3" s="227"/>
      <c r="C3" s="469"/>
      <c r="D3" s="441"/>
      <c r="E3" s="638"/>
      <c r="F3" s="442"/>
      <c r="G3" s="399"/>
      <c r="H3" s="97"/>
      <c r="I3" s="442"/>
      <c r="J3" s="97"/>
      <c r="K3" s="468"/>
      <c r="L3" s="97"/>
      <c r="M3" s="567"/>
      <c r="N3" s="617"/>
      <c r="O3" s="617"/>
      <c r="P3" s="617"/>
      <c r="Q3" s="617"/>
      <c r="R3" s="617"/>
      <c r="S3" s="617"/>
      <c r="T3" s="617"/>
      <c r="U3" s="617"/>
      <c r="V3" s="617"/>
      <c r="W3" s="617"/>
      <c r="X3" s="617"/>
      <c r="Y3" s="617"/>
      <c r="Z3" s="617"/>
      <c r="AA3" s="617"/>
      <c r="AB3" s="617"/>
    </row>
    <row r="4" spans="1:28" ht="15.75" customHeight="1">
      <c r="K4" s="43"/>
    </row>
    <row r="5" spans="1:28" ht="15.75" customHeight="1"/>
    <row r="6" spans="1:28" ht="15.75" customHeight="1"/>
    <row r="7" spans="1:28" ht="15.75" customHeight="1"/>
    <row r="8" spans="1:28" ht="15.75" customHeight="1">
      <c r="N8" s="43"/>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M1" xr:uid="{3A2BB050-11AC-4ED7-A296-96B42C7FCFBA}"/>
  <dataValidations count="5">
    <dataValidation type="list" allowBlank="1" showErrorMessage="1" sqref="L2:L3" xr:uid="{CB62CB36-F20B-4D08-BCB7-3B7E2ADFFB94}">
      <formula1>"Existing Issue, Internal, Client Reported"</formula1>
    </dataValidation>
    <dataValidation type="list" allowBlank="1" showErrorMessage="1" sqref="I2:I3" xr:uid="{7543E680-90AA-40B0-8382-5A0F25EE7214}">
      <formula1>"Manual, Automation"</formula1>
    </dataValidation>
    <dataValidation type="list" allowBlank="1" showErrorMessage="1" sqref="F2:F3" xr:uid="{B5A000DF-22F4-4746-B560-3411BEB0713B}">
      <formula1>"Bounceback/Sub-Defect,Defect,None"</formula1>
    </dataValidation>
    <dataValidation type="list" allowBlank="1" showErrorMessage="1" sqref="H2:H3" xr:uid="{E3CC27A6-7D0E-47CA-903F-A96ED0D840A2}">
      <formula1>"Minor,Significant,Major"</formula1>
    </dataValidation>
    <dataValidation type="list" allowBlank="1" showErrorMessage="1" sqref="J2:J3" xr:uid="{BC393B27-AB91-4CC1-A237-96266143FD30}">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E9B93CFB-F048-43D4-8F72-A2903BCF0451}">
          <x14:formula1>
            <xm:f>Settings!$C$3:$C$20</xm:f>
          </x14:formula1>
          <xm:sqref>K1:K1048576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49A4D-70C9-43A2-BE7E-E91BE1CBCA32}">
  <sheetPr>
    <outlinePr summaryBelow="0" summaryRight="0"/>
  </sheetPr>
  <dimension ref="A1:AE859"/>
  <sheetViews>
    <sheetView showGridLines="0" workbookViewId="0">
      <pane ySplit="1" topLeftCell="H2" activePane="bottomLeft" state="frozen"/>
      <selection pane="bottomLeft" activeCell="AD3" sqref="AD3"/>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84" style="43" customWidth="1"/>
    <col min="31" max="31" width="62.85546875"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661" t="s">
        <v>207</v>
      </c>
      <c r="AE1" s="317" t="s">
        <v>347</v>
      </c>
    </row>
    <row r="2" spans="1:31" ht="69" customHeight="1">
      <c r="A2" s="589">
        <f>ROW() - ROW(Table1459678101112314151316171920211823[[#Headers],[S.No]])</f>
        <v>1</v>
      </c>
      <c r="B2" s="490" t="str">
        <f>Dashboard!$J$1</f>
        <v>MCS</v>
      </c>
      <c r="C2" s="485">
        <v>46038</v>
      </c>
      <c r="D2" s="564">
        <v>46051</v>
      </c>
      <c r="E2" s="555" t="s">
        <v>360</v>
      </c>
      <c r="F2" s="554" t="s">
        <v>250</v>
      </c>
      <c r="G2" s="554">
        <v>48686</v>
      </c>
      <c r="H2" s="555" t="s">
        <v>349</v>
      </c>
      <c r="I2" s="554" t="s">
        <v>252</v>
      </c>
      <c r="J2" s="555">
        <v>3</v>
      </c>
      <c r="K2" s="555">
        <f>Table1459678101112314151316171920211823222425262728293031[[#This Row],[Estimated(hrs/sp)]] * 4</f>
        <v>12</v>
      </c>
      <c r="L2" s="329">
        <v>3</v>
      </c>
      <c r="M2" s="332">
        <v>46049</v>
      </c>
      <c r="N2" s="332">
        <v>46049</v>
      </c>
      <c r="O2" s="555" t="s">
        <v>267</v>
      </c>
      <c r="P2" s="555" t="s">
        <v>268</v>
      </c>
      <c r="Q2" s="555" t="s">
        <v>25</v>
      </c>
      <c r="R2" s="555" t="s">
        <v>25</v>
      </c>
      <c r="S2" s="555" t="s">
        <v>25</v>
      </c>
      <c r="T2" s="517" t="s">
        <v>350</v>
      </c>
      <c r="U2" s="557">
        <v>45952</v>
      </c>
      <c r="V2" s="555" t="s">
        <v>211</v>
      </c>
      <c r="W2" s="555" t="s">
        <v>25</v>
      </c>
      <c r="X2" s="555" t="s">
        <v>25</v>
      </c>
      <c r="Y2" s="555" t="s">
        <v>275</v>
      </c>
      <c r="Z2" s="557">
        <v>45966</v>
      </c>
      <c r="AA2" s="555" t="s">
        <v>25</v>
      </c>
      <c r="AB2" s="555" t="s">
        <v>25</v>
      </c>
      <c r="AC2" s="555" t="s">
        <v>25</v>
      </c>
      <c r="AD2" s="43" t="s">
        <v>361</v>
      </c>
      <c r="AE2" s="555" t="s">
        <v>362</v>
      </c>
    </row>
    <row r="3" spans="1:31" ht="28.5" customHeight="1">
      <c r="A3" s="589">
        <f>ROW() - ROW(Table1459678101112314151316171920211823[[#Headers],[S.No]])</f>
        <v>2</v>
      </c>
      <c r="B3" s="490" t="str">
        <f>Dashboard!$J$1</f>
        <v>MCS</v>
      </c>
      <c r="C3" s="485">
        <v>46038</v>
      </c>
      <c r="D3" s="564">
        <v>46051</v>
      </c>
      <c r="E3" s="555" t="s">
        <v>363</v>
      </c>
      <c r="F3" s="554" t="s">
        <v>250</v>
      </c>
      <c r="G3" s="554">
        <v>50900</v>
      </c>
      <c r="H3" s="555" t="s">
        <v>323</v>
      </c>
      <c r="I3" s="554" t="s">
        <v>260</v>
      </c>
      <c r="J3" s="555">
        <v>2</v>
      </c>
      <c r="K3" s="555">
        <f>Table1459678101112314151316171920211823222425262728293031[[#This Row],[Estimated(hrs/sp)]] * 4</f>
        <v>8</v>
      </c>
      <c r="L3" s="502">
        <v>5</v>
      </c>
      <c r="M3" s="609">
        <v>46014</v>
      </c>
      <c r="N3" s="332">
        <v>46049</v>
      </c>
      <c r="O3" s="624" t="s">
        <v>25</v>
      </c>
      <c r="P3" s="624" t="s">
        <v>25</v>
      </c>
      <c r="Q3" s="555" t="s">
        <v>25</v>
      </c>
      <c r="R3" s="555" t="s">
        <v>25</v>
      </c>
      <c r="S3" s="554" t="s">
        <v>25</v>
      </c>
      <c r="T3" s="561" t="s">
        <v>25</v>
      </c>
      <c r="U3" s="557" t="s">
        <v>25</v>
      </c>
      <c r="V3" s="555" t="s">
        <v>25</v>
      </c>
      <c r="W3" s="557" t="s">
        <v>25</v>
      </c>
      <c r="X3" s="555" t="s">
        <v>25</v>
      </c>
      <c r="Y3" s="554" t="s">
        <v>25</v>
      </c>
      <c r="Z3" s="557" t="s">
        <v>25</v>
      </c>
      <c r="AA3" s="555" t="s">
        <v>25</v>
      </c>
      <c r="AB3" s="555" t="s">
        <v>25</v>
      </c>
      <c r="AC3" s="555" t="s">
        <v>25</v>
      </c>
      <c r="AD3" s="43" t="s">
        <v>364</v>
      </c>
      <c r="AE3" s="555"/>
    </row>
    <row r="4" spans="1:31" ht="28.5" customHeight="1">
      <c r="A4" s="589">
        <f>ROW() - ROW(Table1459678101112314151316171920211823[[#Headers],[S.No]])</f>
        <v>3</v>
      </c>
      <c r="B4" s="490" t="str">
        <f>Dashboard!$J$1</f>
        <v>MCS</v>
      </c>
      <c r="C4" s="485">
        <v>46038</v>
      </c>
      <c r="D4" s="564">
        <v>46051</v>
      </c>
      <c r="E4" s="555" t="s">
        <v>360</v>
      </c>
      <c r="F4" s="554" t="s">
        <v>211</v>
      </c>
      <c r="G4" s="554">
        <v>47376</v>
      </c>
      <c r="H4" s="555" t="s">
        <v>365</v>
      </c>
      <c r="I4" s="554" t="s">
        <v>252</v>
      </c>
      <c r="J4" s="555">
        <v>3</v>
      </c>
      <c r="K4" s="555">
        <f>Table1459678101112314151316171920211823222425262728293031[[#This Row],[Estimated(hrs/sp)]] * 4</f>
        <v>12</v>
      </c>
      <c r="L4" s="329" t="s">
        <v>25</v>
      </c>
      <c r="M4" s="329" t="s">
        <v>25</v>
      </c>
      <c r="N4" s="329" t="s">
        <v>25</v>
      </c>
      <c r="O4" s="555" t="s">
        <v>267</v>
      </c>
      <c r="P4" s="624" t="s">
        <v>268</v>
      </c>
      <c r="Q4" s="555" t="s">
        <v>25</v>
      </c>
      <c r="R4" s="555" t="s">
        <v>25</v>
      </c>
      <c r="S4" s="554" t="s">
        <v>25</v>
      </c>
      <c r="T4" s="561" t="s">
        <v>25</v>
      </c>
      <c r="U4" s="557" t="s">
        <v>25</v>
      </c>
      <c r="V4" s="555" t="s">
        <v>25</v>
      </c>
      <c r="W4" s="557" t="s">
        <v>25</v>
      </c>
      <c r="X4" s="555" t="s">
        <v>25</v>
      </c>
      <c r="Y4" s="554" t="s">
        <v>25</v>
      </c>
      <c r="Z4" s="557" t="s">
        <v>25</v>
      </c>
      <c r="AA4" s="555" t="s">
        <v>25</v>
      </c>
      <c r="AB4" s="555" t="s">
        <v>25</v>
      </c>
      <c r="AC4" s="555" t="s">
        <v>25</v>
      </c>
      <c r="AD4" s="562" t="s">
        <v>366</v>
      </c>
      <c r="AE4" s="555" t="s">
        <v>367</v>
      </c>
    </row>
    <row r="5" spans="1:31" ht="43.5" customHeight="1">
      <c r="A5" s="589">
        <f>ROW() - ROW(Table1459678101112314151316171920211823[[#Headers],[S.No]])</f>
        <v>4</v>
      </c>
      <c r="B5" s="490" t="str">
        <f>Dashboard!$J$1</f>
        <v>MCS</v>
      </c>
      <c r="C5" s="485">
        <v>46038</v>
      </c>
      <c r="D5" s="564">
        <v>46051</v>
      </c>
      <c r="E5" s="555" t="s">
        <v>360</v>
      </c>
      <c r="F5" s="554" t="s">
        <v>250</v>
      </c>
      <c r="G5" s="554">
        <v>51313</v>
      </c>
      <c r="H5" s="555" t="s">
        <v>368</v>
      </c>
      <c r="I5" s="554" t="s">
        <v>266</v>
      </c>
      <c r="J5" s="555">
        <v>2</v>
      </c>
      <c r="K5" s="555">
        <f>Table1459678101112314151316171920211823222425262728293031[[#This Row],[Estimated(hrs/sp)]] * 4</f>
        <v>8</v>
      </c>
      <c r="L5" s="502">
        <v>6</v>
      </c>
      <c r="M5" s="609">
        <v>46041</v>
      </c>
      <c r="N5" s="332">
        <v>46042</v>
      </c>
      <c r="O5" s="555" t="s">
        <v>267</v>
      </c>
      <c r="P5" s="624" t="s">
        <v>268</v>
      </c>
      <c r="Q5" s="555" t="s">
        <v>25</v>
      </c>
      <c r="R5" s="555" t="s">
        <v>25</v>
      </c>
      <c r="S5" s="555" t="s">
        <v>369</v>
      </c>
      <c r="T5" s="517" t="s">
        <v>370</v>
      </c>
      <c r="U5" s="557">
        <v>46034</v>
      </c>
      <c r="V5" s="555" t="s">
        <v>211</v>
      </c>
      <c r="W5" s="557">
        <v>46043</v>
      </c>
      <c r="X5" s="555" t="s">
        <v>25</v>
      </c>
      <c r="Y5" s="554" t="s">
        <v>255</v>
      </c>
      <c r="Z5" s="557">
        <v>46043</v>
      </c>
      <c r="AA5" s="555" t="s">
        <v>25</v>
      </c>
      <c r="AB5" s="555" t="s">
        <v>25</v>
      </c>
      <c r="AC5" s="555" t="s">
        <v>25</v>
      </c>
      <c r="AD5" s="555" t="s">
        <v>25</v>
      </c>
      <c r="AE5" s="555"/>
    </row>
    <row r="6" spans="1:31" ht="28.5" customHeight="1">
      <c r="A6" s="589">
        <f>ROW() - ROW(Table1459678101112314151316171920211823[[#Headers],[S.No]])</f>
        <v>5</v>
      </c>
      <c r="B6" s="490" t="str">
        <f>Dashboard!$J$1</f>
        <v>MCS</v>
      </c>
      <c r="C6" s="485">
        <v>46038</v>
      </c>
      <c r="D6" s="564">
        <v>46051</v>
      </c>
      <c r="E6" s="555" t="s">
        <v>360</v>
      </c>
      <c r="F6" s="554" t="s">
        <v>250</v>
      </c>
      <c r="G6" s="554">
        <v>51471</v>
      </c>
      <c r="H6" s="555" t="s">
        <v>371</v>
      </c>
      <c r="I6" s="554" t="s">
        <v>266</v>
      </c>
      <c r="J6" s="555">
        <v>1</v>
      </c>
      <c r="K6" s="555">
        <f>Table1459678101112314151316171920211823222425262728293031[[#This Row],[Estimated(hrs/sp)]] * 4</f>
        <v>4</v>
      </c>
      <c r="L6" s="502">
        <v>1</v>
      </c>
      <c r="M6" s="609">
        <v>46041</v>
      </c>
      <c r="N6" s="332">
        <v>46041</v>
      </c>
      <c r="O6" s="555" t="s">
        <v>267</v>
      </c>
      <c r="P6" s="624" t="s">
        <v>268</v>
      </c>
      <c r="Q6" s="555" t="s">
        <v>25</v>
      </c>
      <c r="R6" s="555" t="s">
        <v>25</v>
      </c>
      <c r="S6" s="554" t="s">
        <v>25</v>
      </c>
      <c r="T6" s="517" t="s">
        <v>372</v>
      </c>
      <c r="U6" s="557">
        <v>46043</v>
      </c>
      <c r="V6" s="557" t="s">
        <v>211</v>
      </c>
      <c r="W6" s="557">
        <v>46045</v>
      </c>
      <c r="X6" s="555" t="s">
        <v>25</v>
      </c>
      <c r="Y6" s="554" t="s">
        <v>255</v>
      </c>
      <c r="Z6" s="557">
        <v>46045</v>
      </c>
      <c r="AA6" s="555" t="s">
        <v>25</v>
      </c>
      <c r="AB6" s="555" t="s">
        <v>25</v>
      </c>
      <c r="AC6" s="555" t="s">
        <v>25</v>
      </c>
      <c r="AD6" s="555" t="s">
        <v>25</v>
      </c>
      <c r="AE6" s="555"/>
    </row>
    <row r="7" spans="1:31" ht="28.5" customHeight="1">
      <c r="A7" s="589">
        <f>ROW() - ROW(Table1459678101112314151316171920211823[[#Headers],[S.No]])</f>
        <v>6</v>
      </c>
      <c r="B7" s="490" t="str">
        <f>Dashboard!$J$1</f>
        <v>MCS</v>
      </c>
      <c r="C7" s="485">
        <v>46038</v>
      </c>
      <c r="D7" s="564">
        <v>46051</v>
      </c>
      <c r="E7" s="555" t="s">
        <v>363</v>
      </c>
      <c r="F7" s="554" t="s">
        <v>250</v>
      </c>
      <c r="G7" s="554">
        <v>51542</v>
      </c>
      <c r="H7" s="555" t="s">
        <v>338</v>
      </c>
      <c r="I7" s="554" t="s">
        <v>262</v>
      </c>
      <c r="J7" s="555">
        <v>3</v>
      </c>
      <c r="K7" s="555">
        <f>Table1459678101112314151316171920211823222425262728293031[[#This Row],[Estimated(hrs/sp)]] * 4</f>
        <v>12</v>
      </c>
      <c r="L7" s="502">
        <v>21</v>
      </c>
      <c r="M7" s="609">
        <v>46042</v>
      </c>
      <c r="N7" s="332">
        <v>46049</v>
      </c>
      <c r="O7" s="555" t="s">
        <v>267</v>
      </c>
      <c r="P7" s="624" t="s">
        <v>268</v>
      </c>
      <c r="Q7" s="555" t="s">
        <v>25</v>
      </c>
      <c r="R7" s="555" t="s">
        <v>25</v>
      </c>
      <c r="S7" s="554" t="s">
        <v>25</v>
      </c>
      <c r="T7" s="517" t="s">
        <v>340</v>
      </c>
      <c r="U7" s="557">
        <v>46049</v>
      </c>
      <c r="V7" s="557" t="s">
        <v>211</v>
      </c>
      <c r="W7" s="557" t="s">
        <v>25</v>
      </c>
      <c r="X7" s="555" t="s">
        <v>25</v>
      </c>
      <c r="Y7" s="554" t="s">
        <v>25</v>
      </c>
      <c r="Z7" s="557" t="s">
        <v>25</v>
      </c>
      <c r="AA7" s="555" t="s">
        <v>25</v>
      </c>
      <c r="AB7" s="555" t="s">
        <v>25</v>
      </c>
      <c r="AC7" s="555" t="s">
        <v>25</v>
      </c>
      <c r="AD7" s="395" t="s">
        <v>373</v>
      </c>
      <c r="AE7" s="555"/>
    </row>
    <row r="8" spans="1:31" ht="28.5" customHeight="1">
      <c r="A8" s="589">
        <f>ROW() - ROW(Table1459678101112314151316171920211823[[#Headers],[S.No]])</f>
        <v>7</v>
      </c>
      <c r="B8" s="490" t="str">
        <f>Dashboard!$J$1</f>
        <v>MCS</v>
      </c>
      <c r="C8" s="564">
        <v>46038</v>
      </c>
      <c r="D8" s="564">
        <v>46051</v>
      </c>
      <c r="E8" s="555" t="s">
        <v>363</v>
      </c>
      <c r="F8" s="555" t="s">
        <v>211</v>
      </c>
      <c r="G8" s="554">
        <v>51537</v>
      </c>
      <c r="H8" s="555" t="s">
        <v>374</v>
      </c>
      <c r="I8" s="554" t="s">
        <v>266</v>
      </c>
      <c r="J8" s="555">
        <v>2</v>
      </c>
      <c r="K8" s="555">
        <f>Table1459678101112314151316171920211823222425262728293031[[#This Row],[Estimated(hrs/sp)]] * 4</f>
        <v>8</v>
      </c>
      <c r="L8" s="502">
        <v>30</v>
      </c>
      <c r="M8" s="609">
        <v>46042</v>
      </c>
      <c r="N8" s="609">
        <v>46045</v>
      </c>
      <c r="O8" s="555" t="s">
        <v>267</v>
      </c>
      <c r="P8" s="624" t="s">
        <v>268</v>
      </c>
      <c r="Q8" s="555" t="s">
        <v>25</v>
      </c>
      <c r="R8" s="555" t="s">
        <v>25</v>
      </c>
      <c r="S8" s="554" t="s">
        <v>375</v>
      </c>
      <c r="T8" s="517" t="s">
        <v>376</v>
      </c>
      <c r="U8" s="557">
        <v>46045</v>
      </c>
      <c r="V8" s="555" t="s">
        <v>377</v>
      </c>
      <c r="W8" s="557">
        <v>46048</v>
      </c>
      <c r="X8" s="555" t="s">
        <v>25</v>
      </c>
      <c r="Y8" s="554" t="s">
        <v>25</v>
      </c>
      <c r="Z8" s="557" t="s">
        <v>25</v>
      </c>
      <c r="AA8" s="555" t="s">
        <v>25</v>
      </c>
      <c r="AB8" s="555" t="s">
        <v>25</v>
      </c>
      <c r="AC8" s="555" t="s">
        <v>25</v>
      </c>
      <c r="AD8" s="562" t="s">
        <v>378</v>
      </c>
      <c r="AE8" s="555"/>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row r="849" spans="5:30" ht="28.5" customHeight="1">
      <c r="E849" s="17"/>
      <c r="F849" s="18"/>
      <c r="H849" s="185"/>
      <c r="J849" s="17"/>
      <c r="K849" s="62"/>
      <c r="L849" s="62"/>
      <c r="M849" s="62"/>
      <c r="N849" s="62"/>
      <c r="P849" s="629"/>
      <c r="R849" s="18"/>
      <c r="T849" s="18"/>
      <c r="U849" s="18"/>
      <c r="V849" s="18"/>
      <c r="W849" s="18"/>
      <c r="AA849" s="17"/>
      <c r="AD849" s="17"/>
    </row>
    <row r="850" spans="5:30" ht="28.5" customHeight="1">
      <c r="E850" s="17"/>
      <c r="F850" s="18"/>
      <c r="H850" s="185"/>
      <c r="J850" s="17"/>
      <c r="K850" s="62"/>
      <c r="L850" s="62"/>
      <c r="M850" s="62"/>
      <c r="N850" s="62"/>
      <c r="P850" s="629"/>
      <c r="R850" s="18"/>
      <c r="T850" s="18"/>
      <c r="U850" s="18"/>
      <c r="V850" s="18"/>
      <c r="W850" s="18"/>
      <c r="AA850" s="17"/>
      <c r="AD850" s="17"/>
    </row>
    <row r="851" spans="5:30" ht="28.5" customHeight="1">
      <c r="E851" s="17"/>
      <c r="F851" s="18"/>
      <c r="H851" s="185"/>
      <c r="J851" s="17"/>
      <c r="K851" s="62"/>
      <c r="L851" s="62"/>
      <c r="M851" s="62"/>
      <c r="N851" s="62"/>
      <c r="P851" s="629"/>
      <c r="R851" s="18"/>
      <c r="T851" s="18"/>
      <c r="U851" s="18"/>
      <c r="V851" s="18"/>
      <c r="W851" s="18"/>
      <c r="AA851" s="17"/>
      <c r="AD851" s="17"/>
    </row>
    <row r="852" spans="5:30" ht="28.5" customHeight="1">
      <c r="E852" s="17"/>
      <c r="F852" s="18"/>
      <c r="H852" s="185"/>
      <c r="J852" s="17"/>
      <c r="K852" s="62"/>
      <c r="L852" s="62"/>
      <c r="M852" s="62"/>
      <c r="N852" s="62"/>
      <c r="P852" s="629"/>
      <c r="R852" s="18"/>
      <c r="T852" s="18"/>
      <c r="U852" s="18"/>
      <c r="V852" s="18"/>
      <c r="W852" s="18"/>
      <c r="AA852" s="17"/>
      <c r="AD852" s="17"/>
    </row>
    <row r="853" spans="5:30" ht="28.5" customHeight="1">
      <c r="E853" s="17"/>
      <c r="F853" s="18"/>
      <c r="H853" s="185"/>
      <c r="J853" s="17"/>
      <c r="K853" s="62"/>
      <c r="L853" s="62"/>
      <c r="M853" s="62"/>
      <c r="N853" s="62"/>
      <c r="P853" s="629"/>
      <c r="R853" s="18"/>
      <c r="T853" s="18"/>
      <c r="U853" s="18"/>
      <c r="V853" s="18"/>
      <c r="W853" s="18"/>
      <c r="AA853" s="17"/>
      <c r="AD853" s="17"/>
    </row>
    <row r="854" spans="5:30" ht="28.5" customHeight="1">
      <c r="E854" s="17"/>
      <c r="F854" s="18"/>
      <c r="H854" s="185"/>
      <c r="J854" s="17"/>
      <c r="K854" s="62"/>
      <c r="L854" s="62"/>
      <c r="M854" s="62"/>
      <c r="N854" s="62"/>
      <c r="P854" s="629"/>
      <c r="R854" s="18"/>
      <c r="T854" s="18"/>
      <c r="U854" s="18"/>
      <c r="V854" s="18"/>
      <c r="W854" s="18"/>
      <c r="AA854" s="17"/>
      <c r="AD854" s="17"/>
    </row>
    <row r="855" spans="5:30" ht="28.5" customHeight="1">
      <c r="E855" s="17"/>
      <c r="F855" s="18"/>
      <c r="H855" s="185"/>
      <c r="J855" s="17"/>
      <c r="K855" s="62"/>
      <c r="L855" s="62"/>
      <c r="M855" s="62"/>
      <c r="N855" s="62"/>
      <c r="P855" s="629"/>
      <c r="R855" s="18"/>
      <c r="T855" s="18"/>
      <c r="U855" s="18"/>
      <c r="V855" s="18"/>
      <c r="W855" s="18"/>
      <c r="AA855" s="17"/>
      <c r="AD855" s="17"/>
    </row>
    <row r="856" spans="5:30" ht="28.5" customHeight="1">
      <c r="E856" s="17"/>
      <c r="F856" s="18"/>
      <c r="H856" s="185"/>
      <c r="J856" s="17"/>
      <c r="K856" s="62"/>
      <c r="L856" s="62"/>
      <c r="M856" s="62"/>
      <c r="N856" s="62"/>
      <c r="P856" s="629"/>
      <c r="R856" s="18"/>
      <c r="T856" s="18"/>
      <c r="U856" s="18"/>
      <c r="V856" s="18"/>
      <c r="W856" s="18"/>
      <c r="AA856" s="17"/>
      <c r="AD856" s="17"/>
    </row>
    <row r="857" spans="5:30" ht="28.5" customHeight="1">
      <c r="E857" s="17"/>
      <c r="F857" s="18"/>
      <c r="H857" s="185"/>
      <c r="J857" s="17"/>
      <c r="K857" s="62"/>
      <c r="L857" s="62"/>
      <c r="M857" s="62"/>
      <c r="N857" s="62"/>
      <c r="P857" s="629"/>
      <c r="R857" s="18"/>
      <c r="T857" s="18"/>
      <c r="U857" s="18"/>
      <c r="V857" s="18"/>
      <c r="W857" s="18"/>
      <c r="AA857" s="17"/>
      <c r="AD857" s="17"/>
    </row>
    <row r="858" spans="5:30" ht="28.5" customHeight="1">
      <c r="E858" s="17"/>
      <c r="F858" s="18"/>
      <c r="H858" s="185"/>
      <c r="J858" s="17"/>
      <c r="K858" s="62"/>
      <c r="L858" s="62"/>
      <c r="M858" s="62"/>
      <c r="N858" s="62"/>
      <c r="P858" s="629"/>
      <c r="R858" s="18"/>
      <c r="T858" s="18"/>
      <c r="U858" s="18"/>
      <c r="V858" s="18"/>
      <c r="W858" s="18"/>
      <c r="AA858" s="17"/>
      <c r="AD858" s="17"/>
    </row>
    <row r="859" spans="5:30" ht="28.5" customHeight="1">
      <c r="E859" s="17"/>
      <c r="F859" s="18"/>
      <c r="H859" s="185"/>
      <c r="J859" s="17"/>
      <c r="K859" s="62"/>
      <c r="L859" s="62"/>
      <c r="M859" s="62"/>
      <c r="N859" s="62"/>
      <c r="P859" s="629"/>
      <c r="R859" s="18"/>
      <c r="T859" s="18"/>
      <c r="U859" s="18"/>
      <c r="V859" s="18"/>
      <c r="W859" s="18"/>
      <c r="AA859" s="17"/>
      <c r="AD859" s="17"/>
    </row>
  </sheetData>
  <hyperlinks>
    <hyperlink ref="T2" r:id="rId1" xr:uid="{F31571A9-AFBA-4CE3-B2D3-B8B468632E73}"/>
    <hyperlink ref="T5" r:id="rId2" xr:uid="{1B66EE76-C6B7-4306-83FF-34626806DE0F}"/>
    <hyperlink ref="T8" r:id="rId3" xr:uid="{286C1A6B-FAFF-42BC-96A3-7668EF1AAD6E}"/>
    <hyperlink ref="T7" r:id="rId4" xr:uid="{1F37C87D-2FBA-45BB-9303-5A0A62DC4498}"/>
    <hyperlink ref="T6" r:id="rId5" xr:uid="{5F0F512F-F686-44DC-A039-25880DB48B7B}"/>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E30AA06C-6F3D-4117-B80A-47423D7DCEAE}">
          <x14:formula1>
            <xm:f>Settings!$C$3:$C$20</xm:f>
          </x14:formula1>
          <xm:sqref>I2:I8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8FA7A-0021-4127-B38F-1E4C09F44B60}">
  <sheetPr>
    <outlinePr summaryBelow="0" summaryRight="0"/>
  </sheetPr>
  <dimension ref="A1:AB986"/>
  <sheetViews>
    <sheetView topLeftCell="B1" workbookViewId="0"/>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227"/>
      <c r="C2" s="469"/>
      <c r="D2" s="441"/>
      <c r="E2" s="638"/>
      <c r="F2" s="442"/>
      <c r="G2" s="399"/>
      <c r="H2" s="97"/>
      <c r="I2" s="442"/>
      <c r="J2" s="97"/>
      <c r="K2" s="468"/>
      <c r="L2" s="97"/>
      <c r="M2" s="567"/>
      <c r="N2" s="617"/>
      <c r="O2" s="617"/>
      <c r="P2" s="617"/>
      <c r="Q2" s="617"/>
      <c r="R2" s="617"/>
      <c r="S2" s="617"/>
      <c r="T2" s="617"/>
      <c r="U2" s="617"/>
      <c r="V2" s="617"/>
      <c r="W2" s="617"/>
      <c r="X2" s="617"/>
      <c r="Y2" s="617"/>
      <c r="Z2" s="617"/>
      <c r="AA2" s="617"/>
      <c r="AB2" s="617"/>
    </row>
    <row r="3" spans="1:28" ht="15.75" customHeight="1">
      <c r="A3" s="39"/>
      <c r="B3" s="227"/>
      <c r="C3" s="469"/>
      <c r="D3" s="441"/>
      <c r="E3" s="638"/>
      <c r="F3" s="442"/>
      <c r="G3" s="399"/>
      <c r="H3" s="97"/>
      <c r="I3" s="442"/>
      <c r="J3" s="97"/>
      <c r="K3" s="468"/>
      <c r="L3" s="97"/>
      <c r="M3" s="567"/>
      <c r="N3" s="617"/>
      <c r="O3" s="617"/>
      <c r="P3" s="617"/>
      <c r="Q3" s="617"/>
      <c r="R3" s="617"/>
      <c r="S3" s="617"/>
      <c r="T3" s="617"/>
      <c r="U3" s="617"/>
      <c r="V3" s="617"/>
      <c r="W3" s="617"/>
      <c r="X3" s="617"/>
      <c r="Y3" s="617"/>
      <c r="Z3" s="617"/>
      <c r="AA3" s="617"/>
      <c r="AB3" s="617"/>
    </row>
    <row r="4" spans="1:28" ht="15.75" customHeight="1">
      <c r="K4" s="43"/>
    </row>
    <row r="5" spans="1:28" ht="15.75" customHeight="1"/>
    <row r="6" spans="1:28" ht="15.75" customHeight="1"/>
    <row r="7" spans="1:28" ht="15.75" customHeight="1"/>
    <row r="8" spans="1:28" ht="15.75" customHeight="1">
      <c r="N8" s="43"/>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M1" xr:uid="{3A2BB050-11AC-4ED7-A296-96B42C7FCFBA}"/>
  <dataValidations count="5">
    <dataValidation type="list" allowBlank="1" showErrorMessage="1" sqref="J2:J3" xr:uid="{13A57284-AA9B-44F8-ADDB-26AC660BDB49}">
      <formula1>"Internal,External"</formula1>
    </dataValidation>
    <dataValidation type="list" allowBlank="1" showErrorMessage="1" sqref="H2:H3" xr:uid="{5D5F5B88-0717-4637-A808-A86748D242E6}">
      <formula1>"Minor,Significant,Major"</formula1>
    </dataValidation>
    <dataValidation type="list" allowBlank="1" showErrorMessage="1" sqref="F2:F3" xr:uid="{AE5CFA45-D13C-406C-BEAC-507CCFA8C044}">
      <formula1>"Bounceback/Sub-Defect,Defect,None"</formula1>
    </dataValidation>
    <dataValidation type="list" allowBlank="1" showErrorMessage="1" sqref="I2:I3" xr:uid="{00634AA6-0FFF-4AB1-B246-B38FA73FC2A5}">
      <formula1>"Manual, Automation"</formula1>
    </dataValidation>
    <dataValidation type="list" allowBlank="1" showErrorMessage="1" sqref="L2:L3" xr:uid="{FF9E32EB-93DC-4D94-9AA0-72D6826EE209}">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19C4096D-8CB6-45C7-B3CD-58F4FA746F2F}">
          <x14:formula1>
            <xm:f>Settings!$C$3:$C$20</xm:f>
          </x14:formula1>
          <xm:sqref>K1:K1048576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1ABF-661C-4319-9A8B-A07380C320D6}">
  <sheetPr>
    <outlinePr summaryBelow="0" summaryRight="0"/>
  </sheetPr>
  <dimension ref="A1:AE861"/>
  <sheetViews>
    <sheetView showGridLines="0" workbookViewId="0">
      <pane ySplit="1" topLeftCell="AA2" activePane="bottomLeft" state="frozen"/>
      <selection pane="bottomLeft" activeCell="AD4" sqref="AD4"/>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99"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84"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317"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485">
        <v>46010</v>
      </c>
      <c r="D2" s="564">
        <v>46037</v>
      </c>
      <c r="E2" s="555" t="s">
        <v>379</v>
      </c>
      <c r="F2" s="554" t="s">
        <v>250</v>
      </c>
      <c r="G2" s="554">
        <v>48686</v>
      </c>
      <c r="H2" s="555" t="s">
        <v>349</v>
      </c>
      <c r="I2" s="554" t="s">
        <v>252</v>
      </c>
      <c r="J2" s="555">
        <v>3</v>
      </c>
      <c r="K2" s="555">
        <f>Table14596781011123141513161719202118232224252627282930[[#This Row],[Estimated(hrs/sp)]] * 4</f>
        <v>12</v>
      </c>
      <c r="L2" s="329">
        <v>1</v>
      </c>
      <c r="M2" s="609">
        <v>46035</v>
      </c>
      <c r="N2" s="609">
        <v>46035</v>
      </c>
      <c r="O2" s="555" t="s">
        <v>267</v>
      </c>
      <c r="P2" s="555" t="s">
        <v>268</v>
      </c>
      <c r="Q2" s="555" t="s">
        <v>25</v>
      </c>
      <c r="R2" s="555" t="s">
        <v>25</v>
      </c>
      <c r="S2" s="555" t="s">
        <v>25</v>
      </c>
      <c r="T2" s="517" t="s">
        <v>350</v>
      </c>
      <c r="U2" s="557">
        <v>45952</v>
      </c>
      <c r="V2" s="555" t="s">
        <v>211</v>
      </c>
      <c r="W2" s="555" t="s">
        <v>25</v>
      </c>
      <c r="X2" s="555" t="s">
        <v>25</v>
      </c>
      <c r="Y2" s="555" t="s">
        <v>275</v>
      </c>
      <c r="Z2" s="557">
        <v>45966</v>
      </c>
      <c r="AA2" s="555" t="s">
        <v>25</v>
      </c>
      <c r="AB2" s="555" t="s">
        <v>25</v>
      </c>
      <c r="AC2" s="555" t="s">
        <v>25</v>
      </c>
      <c r="AD2" s="395" t="s">
        <v>380</v>
      </c>
      <c r="AE2" s="555"/>
    </row>
    <row r="3" spans="1:31" ht="28.5" customHeight="1">
      <c r="A3" s="589">
        <f>ROW() - ROW(Table1459678101112314151316171920211823[[#Headers],[S.No]])</f>
        <v>2</v>
      </c>
      <c r="B3" s="490" t="str">
        <f>Dashboard!$J$1</f>
        <v>MCS</v>
      </c>
      <c r="C3" s="485">
        <v>46010</v>
      </c>
      <c r="D3" s="564">
        <v>46037</v>
      </c>
      <c r="E3" s="555" t="s">
        <v>379</v>
      </c>
      <c r="F3" s="554" t="s">
        <v>250</v>
      </c>
      <c r="G3" s="554">
        <v>49387</v>
      </c>
      <c r="H3" s="555" t="s">
        <v>381</v>
      </c>
      <c r="I3" s="554" t="s">
        <v>266</v>
      </c>
      <c r="J3" s="555">
        <v>3</v>
      </c>
      <c r="K3" s="555">
        <f>Table14596781011123141513161719202118232224252627282930[[#This Row],[Estimated(hrs/sp)]] * 4</f>
        <v>12</v>
      </c>
      <c r="L3" s="555">
        <v>2</v>
      </c>
      <c r="M3" s="609">
        <v>46035</v>
      </c>
      <c r="N3" s="609">
        <v>46035</v>
      </c>
      <c r="O3" s="555" t="s">
        <v>267</v>
      </c>
      <c r="P3" s="555" t="s">
        <v>268</v>
      </c>
      <c r="Q3" s="555" t="s">
        <v>25</v>
      </c>
      <c r="R3" s="555" t="s">
        <v>25</v>
      </c>
      <c r="S3" s="555" t="s">
        <v>25</v>
      </c>
      <c r="T3" s="517" t="s">
        <v>382</v>
      </c>
      <c r="U3" s="557">
        <v>45994</v>
      </c>
      <c r="V3" s="555" t="s">
        <v>211</v>
      </c>
      <c r="W3" s="555" t="s">
        <v>25</v>
      </c>
      <c r="X3" s="555" t="s">
        <v>25</v>
      </c>
      <c r="Y3" s="555" t="s">
        <v>25</v>
      </c>
      <c r="Z3" s="555" t="s">
        <v>25</v>
      </c>
      <c r="AA3" s="555" t="s">
        <v>25</v>
      </c>
      <c r="AB3" s="555" t="s">
        <v>25</v>
      </c>
      <c r="AC3" s="555" t="s">
        <v>25</v>
      </c>
      <c r="AD3" s="395" t="s">
        <v>383</v>
      </c>
      <c r="AE3" s="555"/>
    </row>
    <row r="4" spans="1:31" ht="28.5" customHeight="1">
      <c r="A4" s="589">
        <f>ROW() - ROW(Table1459678101112314151316171920211823[[#Headers],[S.No]])</f>
        <v>3</v>
      </c>
      <c r="B4" s="490" t="str">
        <f>Dashboard!$J$1</f>
        <v>MCS</v>
      </c>
      <c r="C4" s="485">
        <v>46010</v>
      </c>
      <c r="D4" s="564">
        <v>46037</v>
      </c>
      <c r="E4" s="555" t="s">
        <v>379</v>
      </c>
      <c r="F4" s="554" t="s">
        <v>250</v>
      </c>
      <c r="G4" s="554">
        <v>50900</v>
      </c>
      <c r="H4" s="555" t="s">
        <v>323</v>
      </c>
      <c r="I4" s="554" t="s">
        <v>260</v>
      </c>
      <c r="J4" s="555">
        <v>3</v>
      </c>
      <c r="K4" s="555">
        <f>Table14596781011123141513161719202118232224252627282930[[#This Row],[Estimated(hrs/sp)]] * 4</f>
        <v>12</v>
      </c>
      <c r="L4" s="502">
        <v>15</v>
      </c>
      <c r="M4" s="609">
        <v>46010</v>
      </c>
      <c r="N4" s="609">
        <v>46010</v>
      </c>
      <c r="O4" s="555" t="s">
        <v>25</v>
      </c>
      <c r="P4" s="555" t="s">
        <v>25</v>
      </c>
      <c r="Q4" s="555" t="s">
        <v>25</v>
      </c>
      <c r="R4" s="555" t="s">
        <v>25</v>
      </c>
      <c r="S4" s="554" t="s">
        <v>25</v>
      </c>
      <c r="T4" s="561" t="s">
        <v>25</v>
      </c>
      <c r="U4" s="557" t="s">
        <v>25</v>
      </c>
      <c r="V4" s="555" t="s">
        <v>25</v>
      </c>
      <c r="W4" s="557" t="s">
        <v>25</v>
      </c>
      <c r="X4" s="555" t="s">
        <v>25</v>
      </c>
      <c r="Y4" s="554" t="s">
        <v>25</v>
      </c>
      <c r="Z4" s="557" t="s">
        <v>25</v>
      </c>
      <c r="AA4" s="555" t="s">
        <v>25</v>
      </c>
      <c r="AB4" s="555" t="s">
        <v>25</v>
      </c>
      <c r="AC4" s="555" t="s">
        <v>25</v>
      </c>
      <c r="AD4" s="395" t="s">
        <v>384</v>
      </c>
      <c r="AE4" s="555"/>
    </row>
    <row r="5" spans="1:31" ht="28.5" customHeight="1">
      <c r="A5" s="589">
        <f>ROW() - ROW(Table1459678101112314151316171920211823[[#Headers],[S.No]])</f>
        <v>4</v>
      </c>
      <c r="B5" s="490" t="str">
        <f>Dashboard!$J$1</f>
        <v>MCS</v>
      </c>
      <c r="C5" s="485">
        <v>46010</v>
      </c>
      <c r="D5" s="564">
        <v>46037</v>
      </c>
      <c r="E5" s="555" t="s">
        <v>385</v>
      </c>
      <c r="F5" s="554" t="s">
        <v>211</v>
      </c>
      <c r="G5" s="554">
        <v>47376</v>
      </c>
      <c r="H5" s="555" t="s">
        <v>365</v>
      </c>
      <c r="I5" s="554" t="s">
        <v>252</v>
      </c>
      <c r="J5" s="555">
        <v>8</v>
      </c>
      <c r="K5" s="555">
        <f>Table14596781011123141513161719202118232224252627282930[[#This Row],[Estimated(hrs/sp)]] * 4</f>
        <v>32</v>
      </c>
      <c r="L5" s="502">
        <v>30</v>
      </c>
      <c r="M5" s="609">
        <v>46003</v>
      </c>
      <c r="N5" s="609">
        <v>46009</v>
      </c>
      <c r="O5" s="555" t="s">
        <v>267</v>
      </c>
      <c r="P5" s="555" t="s">
        <v>268</v>
      </c>
      <c r="Q5" s="555" t="s">
        <v>25</v>
      </c>
      <c r="R5" s="555" t="s">
        <v>25</v>
      </c>
      <c r="S5" s="554" t="s">
        <v>25</v>
      </c>
      <c r="T5" s="561" t="s">
        <v>25</v>
      </c>
      <c r="U5" s="557" t="s">
        <v>25</v>
      </c>
      <c r="V5" s="555" t="s">
        <v>25</v>
      </c>
      <c r="W5" s="557" t="s">
        <v>25</v>
      </c>
      <c r="X5" s="555" t="s">
        <v>25</v>
      </c>
      <c r="Y5" s="554" t="s">
        <v>25</v>
      </c>
      <c r="Z5" s="557" t="s">
        <v>25</v>
      </c>
      <c r="AA5" s="555" t="s">
        <v>25</v>
      </c>
      <c r="AB5" s="555" t="s">
        <v>25</v>
      </c>
      <c r="AC5" s="555" t="s">
        <v>25</v>
      </c>
      <c r="AD5" s="395"/>
      <c r="AE5" s="555"/>
    </row>
    <row r="6" spans="1:31" ht="28.5" customHeight="1">
      <c r="A6" s="589">
        <f>ROW() - ROW(Table1459678101112314151316171920211823[[#Headers],[S.No]])</f>
        <v>5</v>
      </c>
      <c r="B6" s="490" t="str">
        <f>Dashboard!$J$1</f>
        <v>MCS</v>
      </c>
      <c r="C6" s="564">
        <v>46010</v>
      </c>
      <c r="D6" s="564">
        <v>46037</v>
      </c>
      <c r="E6" s="555" t="s">
        <v>385</v>
      </c>
      <c r="F6" s="554" t="s">
        <v>250</v>
      </c>
      <c r="G6" s="554">
        <v>51241</v>
      </c>
      <c r="H6" s="555" t="s">
        <v>386</v>
      </c>
      <c r="I6" s="554" t="s">
        <v>266</v>
      </c>
      <c r="J6" s="555">
        <v>1</v>
      </c>
      <c r="K6" s="555">
        <f>Table14596781011123141513161719202118232224252627282930[[#This Row],[Estimated(hrs/sp)]] * 4</f>
        <v>4</v>
      </c>
      <c r="L6" s="502">
        <v>8</v>
      </c>
      <c r="M6" s="609">
        <v>46015</v>
      </c>
      <c r="N6" s="609">
        <v>46017</v>
      </c>
      <c r="O6" s="555" t="s">
        <v>267</v>
      </c>
      <c r="P6" s="555" t="s">
        <v>268</v>
      </c>
      <c r="Q6" s="555" t="s">
        <v>25</v>
      </c>
      <c r="R6" s="555" t="s">
        <v>25</v>
      </c>
      <c r="S6" s="554" t="s">
        <v>25</v>
      </c>
      <c r="T6" s="517" t="s">
        <v>387</v>
      </c>
      <c r="U6" s="557">
        <v>46017</v>
      </c>
      <c r="V6" s="555" t="s">
        <v>211</v>
      </c>
      <c r="W6" s="557" t="s">
        <v>25</v>
      </c>
      <c r="X6" s="555" t="s">
        <v>25</v>
      </c>
      <c r="Y6" s="554" t="s">
        <v>25</v>
      </c>
      <c r="Z6" s="557" t="s">
        <v>25</v>
      </c>
      <c r="AA6" s="555" t="s">
        <v>25</v>
      </c>
      <c r="AB6" s="555" t="s">
        <v>25</v>
      </c>
      <c r="AC6" s="555" t="s">
        <v>25</v>
      </c>
      <c r="AD6"/>
      <c r="AE6" s="555"/>
    </row>
    <row r="7" spans="1:31" ht="28.5" customHeight="1">
      <c r="A7" s="589">
        <f>ROW() - ROW(Table1459678101112314151316171920211823[[#Headers],[S.No]])</f>
        <v>6</v>
      </c>
      <c r="B7" s="490" t="str">
        <f>Dashboard!$J$1</f>
        <v>MCS</v>
      </c>
      <c r="C7" s="564">
        <v>46010</v>
      </c>
      <c r="D7" s="564">
        <v>46037</v>
      </c>
      <c r="E7" s="555" t="s">
        <v>385</v>
      </c>
      <c r="F7" s="554" t="s">
        <v>250</v>
      </c>
      <c r="G7" s="554">
        <v>51313</v>
      </c>
      <c r="H7" s="555" t="s">
        <v>368</v>
      </c>
      <c r="I7" s="554" t="s">
        <v>262</v>
      </c>
      <c r="J7" s="555">
        <v>3</v>
      </c>
      <c r="K7" s="555">
        <f>Table14596781011123141513161719202118232224252627282930[[#This Row],[Estimated(hrs/sp)]] * 4</f>
        <v>12</v>
      </c>
      <c r="L7" s="502">
        <v>41</v>
      </c>
      <c r="M7" s="609">
        <v>46022</v>
      </c>
      <c r="N7" s="609">
        <v>46035</v>
      </c>
      <c r="O7" s="555" t="s">
        <v>267</v>
      </c>
      <c r="P7" s="555" t="s">
        <v>268</v>
      </c>
      <c r="Q7" s="555" t="s">
        <v>25</v>
      </c>
      <c r="R7" s="555" t="s">
        <v>25</v>
      </c>
      <c r="S7" s="554" t="s">
        <v>25</v>
      </c>
      <c r="T7" s="517" t="s">
        <v>370</v>
      </c>
      <c r="U7" s="557">
        <v>46034</v>
      </c>
      <c r="V7" s="555" t="s">
        <v>25</v>
      </c>
      <c r="W7" s="557" t="s">
        <v>25</v>
      </c>
      <c r="X7" s="555" t="s">
        <v>25</v>
      </c>
      <c r="Y7" s="554" t="s">
        <v>25</v>
      </c>
      <c r="Z7" s="557" t="s">
        <v>25</v>
      </c>
      <c r="AA7" s="555" t="s">
        <v>25</v>
      </c>
      <c r="AB7" s="555" t="s">
        <v>25</v>
      </c>
      <c r="AC7" s="555" t="s">
        <v>25</v>
      </c>
      <c r="AD7" t="s">
        <v>388</v>
      </c>
      <c r="AE7" s="555"/>
    </row>
    <row r="8" spans="1:31" ht="28.5" customHeight="1">
      <c r="E8" s="17"/>
      <c r="F8" s="18"/>
      <c r="H8" s="185"/>
      <c r="J8" s="17"/>
      <c r="K8" s="62"/>
      <c r="L8" s="62"/>
      <c r="M8" s="62"/>
      <c r="N8" s="62"/>
      <c r="P8" s="356"/>
      <c r="R8" s="18"/>
      <c r="T8" s="18"/>
      <c r="U8" s="18"/>
      <c r="V8" s="18"/>
      <c r="W8" s="18"/>
      <c r="AA8" s="17"/>
      <c r="AD8" s="17"/>
    </row>
    <row r="9" spans="1:31" ht="28.5" customHeight="1">
      <c r="E9" s="17"/>
      <c r="F9" s="18"/>
      <c r="H9" s="185"/>
      <c r="J9" s="17"/>
      <c r="K9" s="62"/>
      <c r="L9" s="62"/>
      <c r="M9" s="62"/>
      <c r="N9" s="62"/>
      <c r="P9" s="356"/>
      <c r="R9" s="18"/>
      <c r="T9" s="18"/>
      <c r="U9" s="18"/>
      <c r="V9" s="18"/>
      <c r="W9" s="18"/>
      <c r="AA9" s="17"/>
      <c r="AD9" s="17"/>
    </row>
    <row r="10" spans="1:31" ht="28.5" customHeight="1">
      <c r="E10" s="17"/>
      <c r="F10" s="18"/>
      <c r="H10" s="185"/>
      <c r="J10" s="17"/>
      <c r="K10" s="62"/>
      <c r="L10" s="62"/>
      <c r="M10" s="62"/>
      <c r="N10" s="62"/>
      <c r="P10" s="356"/>
      <c r="R10" s="18"/>
      <c r="T10" s="18"/>
      <c r="U10" s="18"/>
      <c r="V10" s="18"/>
      <c r="W10" s="18"/>
      <c r="AA10" s="17"/>
      <c r="AD10" s="17"/>
    </row>
    <row r="11" spans="1:31" ht="28.5" customHeight="1">
      <c r="E11" s="17"/>
      <c r="F11" s="18"/>
      <c r="H11" s="185"/>
      <c r="J11" s="17"/>
      <c r="K11" s="62"/>
      <c r="L11" s="62"/>
      <c r="M11" s="62"/>
      <c r="N11" s="62"/>
      <c r="P11" s="356"/>
      <c r="R11" s="18"/>
      <c r="T11" s="18"/>
      <c r="U11" s="18"/>
      <c r="V11" s="18"/>
      <c r="W11" s="18"/>
      <c r="AA11" s="17"/>
      <c r="AD11" s="17"/>
    </row>
    <row r="12" spans="1:31" ht="28.5" customHeight="1">
      <c r="E12" s="17"/>
      <c r="F12" s="18"/>
      <c r="H12" s="185"/>
      <c r="J12" s="17"/>
      <c r="K12" s="62"/>
      <c r="L12" s="62"/>
      <c r="M12" s="62"/>
      <c r="N12" s="62"/>
      <c r="P12" s="356"/>
      <c r="R12" s="18"/>
      <c r="T12" s="18"/>
      <c r="U12" s="18"/>
      <c r="V12" s="18"/>
      <c r="W12" s="18"/>
      <c r="AA12" s="17"/>
      <c r="AD12" s="17"/>
    </row>
    <row r="13" spans="1:31" ht="28.5" customHeight="1">
      <c r="E13" s="17"/>
      <c r="F13" s="18"/>
      <c r="H13" s="185"/>
      <c r="J13" s="17"/>
      <c r="K13" s="62"/>
      <c r="L13" s="62"/>
      <c r="M13" s="62"/>
      <c r="N13" s="62"/>
      <c r="P13" s="356"/>
      <c r="R13" s="18"/>
      <c r="T13" s="18"/>
      <c r="U13" s="18"/>
      <c r="V13" s="18"/>
      <c r="W13" s="18"/>
      <c r="AA13" s="17"/>
      <c r="AD13" s="17"/>
    </row>
    <row r="14" spans="1:31" ht="28.5" customHeight="1">
      <c r="E14" s="17"/>
      <c r="F14" s="18"/>
      <c r="H14" s="185"/>
      <c r="J14" s="17"/>
      <c r="K14" s="62"/>
      <c r="L14" s="62"/>
      <c r="M14" s="62"/>
      <c r="N14" s="62"/>
      <c r="P14" s="356"/>
      <c r="R14" s="18"/>
      <c r="T14" s="18"/>
      <c r="U14" s="18"/>
      <c r="V14" s="18"/>
      <c r="W14" s="18"/>
      <c r="AA14" s="17"/>
      <c r="AD14" s="17"/>
    </row>
    <row r="15" spans="1:31" ht="28.5" customHeight="1">
      <c r="E15" s="17"/>
      <c r="F15" s="18"/>
      <c r="H15" s="185"/>
      <c r="J15" s="17"/>
      <c r="K15" s="62"/>
      <c r="L15" s="62"/>
      <c r="M15" s="62"/>
      <c r="N15" s="62"/>
      <c r="P15" s="356"/>
      <c r="R15" s="18"/>
      <c r="T15" s="18"/>
      <c r="U15" s="18"/>
      <c r="V15" s="18"/>
      <c r="W15" s="18"/>
      <c r="AA15" s="17"/>
      <c r="AD15" s="17"/>
    </row>
    <row r="16" spans="1:31" ht="28.5" customHeight="1">
      <c r="E16" s="17"/>
      <c r="F16" s="18"/>
      <c r="H16" s="185"/>
      <c r="J16" s="17"/>
      <c r="K16" s="62"/>
      <c r="L16" s="62"/>
      <c r="M16" s="62"/>
      <c r="N16" s="62"/>
      <c r="P16" s="356"/>
      <c r="R16" s="18"/>
      <c r="T16" s="18"/>
      <c r="U16" s="18"/>
      <c r="V16" s="18"/>
      <c r="W16" s="18"/>
      <c r="AA16" s="17"/>
      <c r="AD16" s="17"/>
    </row>
    <row r="17" spans="5:30" ht="28.5" customHeight="1">
      <c r="E17" s="17"/>
      <c r="F17" s="18"/>
      <c r="H17" s="185"/>
      <c r="J17" s="17"/>
      <c r="K17" s="62"/>
      <c r="L17" s="62"/>
      <c r="M17" s="62"/>
      <c r="N17" s="62"/>
      <c r="P17" s="356"/>
      <c r="R17" s="18"/>
      <c r="T17" s="18"/>
      <c r="U17" s="18"/>
      <c r="V17" s="18"/>
      <c r="W17" s="18"/>
      <c r="AA17" s="17"/>
      <c r="AD17" s="17"/>
    </row>
    <row r="18" spans="5:30" ht="28.5" customHeight="1">
      <c r="E18" s="17"/>
      <c r="F18" s="18"/>
      <c r="H18" s="185"/>
      <c r="J18" s="17"/>
      <c r="K18" s="62"/>
      <c r="L18" s="62"/>
      <c r="M18" s="62"/>
      <c r="N18" s="62"/>
      <c r="P18" s="356"/>
      <c r="R18" s="18"/>
      <c r="T18" s="18"/>
      <c r="U18" s="18"/>
      <c r="V18" s="18"/>
      <c r="W18" s="18"/>
      <c r="AA18" s="17"/>
      <c r="AD18" s="17"/>
    </row>
    <row r="19" spans="5:30" ht="28.5" customHeight="1">
      <c r="E19" s="17"/>
      <c r="F19" s="18"/>
      <c r="H19" s="185"/>
      <c r="J19" s="17"/>
      <c r="K19" s="62"/>
      <c r="L19" s="62"/>
      <c r="M19" s="62"/>
      <c r="N19" s="62"/>
      <c r="P19" s="356"/>
      <c r="R19" s="18"/>
      <c r="T19" s="18"/>
      <c r="U19" s="18"/>
      <c r="V19" s="18"/>
      <c r="W19" s="18"/>
      <c r="AA19" s="17"/>
      <c r="AD19" s="17"/>
    </row>
    <row r="20" spans="5:30" ht="28.5" customHeight="1">
      <c r="E20" s="17"/>
      <c r="F20" s="18"/>
      <c r="H20" s="185"/>
      <c r="J20" s="17"/>
      <c r="K20" s="62"/>
      <c r="L20" s="62"/>
      <c r="M20" s="62"/>
      <c r="N20" s="62"/>
      <c r="P20" s="356"/>
      <c r="R20" s="18"/>
      <c r="T20" s="18"/>
      <c r="U20" s="18"/>
      <c r="V20" s="18"/>
      <c r="W20" s="18"/>
      <c r="AA20" s="17"/>
      <c r="AD20" s="17"/>
    </row>
    <row r="21" spans="5:30" ht="28.5" customHeight="1">
      <c r="E21" s="17"/>
      <c r="F21" s="18"/>
      <c r="H21" s="185"/>
      <c r="J21" s="17"/>
      <c r="K21" s="62"/>
      <c r="L21" s="62"/>
      <c r="M21" s="62"/>
      <c r="N21" s="62"/>
      <c r="P21" s="356"/>
      <c r="R21" s="18"/>
      <c r="T21" s="18"/>
      <c r="U21" s="18"/>
      <c r="V21" s="18"/>
      <c r="W21" s="18"/>
      <c r="AA21" s="17"/>
      <c r="AD21" s="17"/>
    </row>
    <row r="22" spans="5:30" ht="28.5" customHeight="1">
      <c r="E22" s="17"/>
      <c r="F22" s="18"/>
      <c r="H22" s="185"/>
      <c r="J22" s="17"/>
      <c r="K22" s="62"/>
      <c r="L22" s="62"/>
      <c r="M22" s="62"/>
      <c r="N22" s="62"/>
      <c r="P22" s="356"/>
      <c r="R22" s="18"/>
      <c r="T22" s="18"/>
      <c r="U22" s="18"/>
      <c r="V22" s="18"/>
      <c r="W22" s="18"/>
      <c r="AA22" s="17"/>
      <c r="AD22" s="17"/>
    </row>
    <row r="23" spans="5:30" ht="28.5" customHeight="1">
      <c r="E23" s="17"/>
      <c r="F23" s="18"/>
      <c r="H23" s="185"/>
      <c r="J23" s="17"/>
      <c r="K23" s="62"/>
      <c r="L23" s="62"/>
      <c r="M23" s="62"/>
      <c r="N23" s="62"/>
      <c r="P23" s="356"/>
      <c r="R23" s="18"/>
      <c r="T23" s="18"/>
      <c r="U23" s="18"/>
      <c r="V23" s="18"/>
      <c r="W23" s="18"/>
      <c r="AA23" s="17"/>
      <c r="AD23" s="17"/>
    </row>
    <row r="24" spans="5:30" ht="28.5" customHeight="1">
      <c r="E24" s="17"/>
      <c r="F24" s="18"/>
      <c r="H24" s="185"/>
      <c r="J24" s="17"/>
      <c r="K24" s="62"/>
      <c r="L24" s="62"/>
      <c r="M24" s="62"/>
      <c r="N24" s="62"/>
      <c r="P24" s="356"/>
      <c r="R24" s="18"/>
      <c r="T24" s="18"/>
      <c r="U24" s="18"/>
      <c r="V24" s="18"/>
      <c r="W24" s="18"/>
      <c r="AA24" s="17"/>
      <c r="AD24" s="17"/>
    </row>
    <row r="25" spans="5:30" ht="28.5" customHeight="1">
      <c r="E25" s="17"/>
      <c r="F25" s="18"/>
      <c r="H25" s="185"/>
      <c r="J25" s="17"/>
      <c r="K25" s="62"/>
      <c r="L25" s="62"/>
      <c r="M25" s="62"/>
      <c r="N25" s="62"/>
      <c r="P25" s="356"/>
      <c r="R25" s="18"/>
      <c r="T25" s="18"/>
      <c r="U25" s="18"/>
      <c r="V25" s="18"/>
      <c r="W25" s="18"/>
      <c r="AA25" s="17"/>
      <c r="AD25" s="17"/>
    </row>
    <row r="26" spans="5:30" ht="28.5" customHeight="1">
      <c r="E26" s="17"/>
      <c r="F26" s="18"/>
      <c r="H26" s="185"/>
      <c r="J26" s="17"/>
      <c r="K26" s="62"/>
      <c r="L26" s="62"/>
      <c r="M26" s="62"/>
      <c r="N26" s="62"/>
      <c r="P26" s="356"/>
      <c r="R26" s="18"/>
      <c r="T26" s="18"/>
      <c r="U26" s="18"/>
      <c r="V26" s="18"/>
      <c r="W26" s="18"/>
      <c r="AA26" s="17"/>
      <c r="AD26" s="17"/>
    </row>
    <row r="27" spans="5:30" ht="28.5" customHeight="1">
      <c r="E27" s="17"/>
      <c r="F27" s="18"/>
      <c r="H27" s="185"/>
      <c r="J27" s="17"/>
      <c r="K27" s="62"/>
      <c r="L27" s="62"/>
      <c r="M27" s="62"/>
      <c r="N27" s="62"/>
      <c r="P27" s="356"/>
      <c r="R27" s="18"/>
      <c r="T27" s="18"/>
      <c r="U27" s="18"/>
      <c r="V27" s="18"/>
      <c r="W27" s="18"/>
      <c r="AA27" s="17"/>
      <c r="AD27" s="17"/>
    </row>
    <row r="28" spans="5:30" ht="28.5" customHeight="1">
      <c r="E28" s="17"/>
      <c r="F28" s="18"/>
      <c r="H28" s="185"/>
      <c r="J28" s="17"/>
      <c r="K28" s="62"/>
      <c r="L28" s="62"/>
      <c r="M28" s="62"/>
      <c r="N28" s="62"/>
      <c r="P28" s="356"/>
      <c r="R28" s="18"/>
      <c r="T28" s="18"/>
      <c r="U28" s="18"/>
      <c r="V28" s="18"/>
      <c r="W28" s="18"/>
      <c r="AA28" s="17"/>
      <c r="AD28" s="17"/>
    </row>
    <row r="29" spans="5:30" ht="28.5" customHeight="1">
      <c r="E29" s="17"/>
      <c r="F29" s="18"/>
      <c r="H29" s="185"/>
      <c r="J29" s="17"/>
      <c r="K29" s="62"/>
      <c r="L29" s="62"/>
      <c r="M29" s="62"/>
      <c r="N29" s="62"/>
      <c r="P29" s="356"/>
      <c r="R29" s="18"/>
      <c r="T29" s="18"/>
      <c r="U29" s="18"/>
      <c r="V29" s="18"/>
      <c r="W29" s="18"/>
      <c r="AA29" s="17"/>
      <c r="AD29" s="17"/>
    </row>
    <row r="30" spans="5:30" ht="28.5" customHeight="1">
      <c r="E30" s="17"/>
      <c r="F30" s="18"/>
      <c r="H30" s="185"/>
      <c r="J30" s="17"/>
      <c r="K30" s="62"/>
      <c r="L30" s="62"/>
      <c r="M30" s="62"/>
      <c r="N30" s="62"/>
      <c r="P30" s="356"/>
      <c r="R30" s="18"/>
      <c r="T30" s="18"/>
      <c r="U30" s="18"/>
      <c r="V30" s="18"/>
      <c r="W30" s="18"/>
      <c r="AA30" s="17"/>
      <c r="AD30" s="17"/>
    </row>
    <row r="31" spans="5:30" ht="28.5" customHeight="1">
      <c r="E31" s="17"/>
      <c r="F31" s="18"/>
      <c r="H31" s="185"/>
      <c r="J31" s="17"/>
      <c r="K31" s="62"/>
      <c r="L31" s="62"/>
      <c r="M31" s="62"/>
      <c r="N31" s="62"/>
      <c r="P31" s="356"/>
      <c r="R31" s="18"/>
      <c r="T31" s="18"/>
      <c r="U31" s="18"/>
      <c r="V31" s="18"/>
      <c r="W31" s="18"/>
      <c r="AA31" s="17"/>
      <c r="AD31" s="17"/>
    </row>
    <row r="32" spans="5:30" ht="28.5" customHeight="1">
      <c r="E32" s="17"/>
      <c r="F32" s="18"/>
      <c r="H32" s="185"/>
      <c r="J32" s="17"/>
      <c r="K32" s="62"/>
      <c r="L32" s="62"/>
      <c r="M32" s="62"/>
      <c r="N32" s="62"/>
      <c r="P32" s="356"/>
      <c r="R32" s="18"/>
      <c r="T32" s="18"/>
      <c r="U32" s="18"/>
      <c r="V32" s="18"/>
      <c r="W32" s="18"/>
      <c r="AA32" s="17"/>
      <c r="AD32" s="17"/>
    </row>
    <row r="33" spans="5:30" ht="28.5" customHeight="1">
      <c r="E33" s="17"/>
      <c r="F33" s="18"/>
      <c r="H33" s="185"/>
      <c r="J33" s="17"/>
      <c r="K33" s="62"/>
      <c r="L33" s="62"/>
      <c r="M33" s="62"/>
      <c r="N33" s="62"/>
      <c r="P33" s="356"/>
      <c r="R33" s="18"/>
      <c r="T33" s="18"/>
      <c r="U33" s="18"/>
      <c r="V33" s="18"/>
      <c r="W33" s="18"/>
      <c r="AA33" s="17"/>
      <c r="AD33" s="17"/>
    </row>
    <row r="34" spans="5:30" ht="28.5" customHeight="1">
      <c r="E34" s="17"/>
      <c r="F34" s="18"/>
      <c r="H34" s="185"/>
      <c r="J34" s="17"/>
      <c r="K34" s="62"/>
      <c r="L34" s="62"/>
      <c r="M34" s="62"/>
      <c r="N34" s="62"/>
      <c r="P34" s="356"/>
      <c r="R34" s="18"/>
      <c r="T34" s="18"/>
      <c r="U34" s="18"/>
      <c r="V34" s="18"/>
      <c r="W34" s="18"/>
      <c r="AA34" s="17"/>
      <c r="AD34" s="17"/>
    </row>
    <row r="35" spans="5:30" ht="28.5" customHeight="1">
      <c r="E35" s="17"/>
      <c r="F35" s="18"/>
      <c r="H35" s="185"/>
      <c r="J35" s="17"/>
      <c r="K35" s="62"/>
      <c r="L35" s="62"/>
      <c r="M35" s="62"/>
      <c r="N35" s="62"/>
      <c r="P35" s="356"/>
      <c r="R35" s="18"/>
      <c r="T35" s="18"/>
      <c r="U35" s="18"/>
      <c r="V35" s="18"/>
      <c r="W35" s="18"/>
      <c r="AA35" s="17"/>
      <c r="AD35" s="17"/>
    </row>
    <row r="36" spans="5:30" ht="28.5" customHeight="1">
      <c r="E36" s="17"/>
      <c r="F36" s="18"/>
      <c r="H36" s="185"/>
      <c r="J36" s="17"/>
      <c r="K36" s="62"/>
      <c r="L36" s="62"/>
      <c r="M36" s="62"/>
      <c r="N36" s="62"/>
      <c r="P36" s="356"/>
      <c r="R36" s="18"/>
      <c r="T36" s="18"/>
      <c r="U36" s="18"/>
      <c r="V36" s="18"/>
      <c r="W36" s="18"/>
      <c r="AA36" s="17"/>
      <c r="AD36" s="17"/>
    </row>
    <row r="37" spans="5:30" ht="28.5" customHeight="1">
      <c r="E37" s="17"/>
      <c r="F37" s="18"/>
      <c r="H37" s="185"/>
      <c r="J37" s="17"/>
      <c r="K37" s="62"/>
      <c r="L37" s="62"/>
      <c r="M37" s="62"/>
      <c r="N37" s="62"/>
      <c r="P37" s="356"/>
      <c r="R37" s="18"/>
      <c r="T37" s="18"/>
      <c r="U37" s="18"/>
      <c r="V37" s="18"/>
      <c r="W37" s="18"/>
      <c r="AA37" s="17"/>
      <c r="AD37" s="17"/>
    </row>
    <row r="38" spans="5:30" ht="28.5" customHeight="1">
      <c r="E38" s="17"/>
      <c r="F38" s="18"/>
      <c r="H38" s="185"/>
      <c r="J38" s="17"/>
      <c r="K38" s="62"/>
      <c r="L38" s="62"/>
      <c r="M38" s="62"/>
      <c r="N38" s="62"/>
      <c r="P38" s="356"/>
      <c r="R38" s="18"/>
      <c r="T38" s="18"/>
      <c r="U38" s="18"/>
      <c r="V38" s="18"/>
      <c r="W38" s="18"/>
      <c r="AA38" s="17"/>
      <c r="AD38" s="17"/>
    </row>
    <row r="39" spans="5:30" ht="28.5" customHeight="1">
      <c r="E39" s="17"/>
      <c r="F39" s="18"/>
      <c r="H39" s="185"/>
      <c r="J39" s="17"/>
      <c r="K39" s="62"/>
      <c r="L39" s="62"/>
      <c r="M39" s="62"/>
      <c r="N39" s="62"/>
      <c r="P39" s="356"/>
      <c r="R39" s="18"/>
      <c r="T39" s="18"/>
      <c r="U39" s="18"/>
      <c r="V39" s="18"/>
      <c r="W39" s="18"/>
      <c r="AA39" s="17"/>
      <c r="AD39" s="17"/>
    </row>
    <row r="40" spans="5:30" ht="28.5" customHeight="1">
      <c r="E40" s="17"/>
      <c r="F40" s="18"/>
      <c r="H40" s="185"/>
      <c r="J40" s="17"/>
      <c r="K40" s="62"/>
      <c r="L40" s="62"/>
      <c r="M40" s="62"/>
      <c r="N40" s="62"/>
      <c r="P40" s="356"/>
      <c r="R40" s="18"/>
      <c r="T40" s="18"/>
      <c r="U40" s="18"/>
      <c r="V40" s="18"/>
      <c r="W40" s="18"/>
      <c r="AA40" s="17"/>
      <c r="AD40" s="17"/>
    </row>
    <row r="41" spans="5:30" ht="28.5" customHeight="1">
      <c r="E41" s="17"/>
      <c r="F41" s="18"/>
      <c r="H41" s="185"/>
      <c r="J41" s="17"/>
      <c r="K41" s="62"/>
      <c r="L41" s="62"/>
      <c r="M41" s="62"/>
      <c r="N41" s="62"/>
      <c r="P41" s="356"/>
      <c r="R41" s="18"/>
      <c r="T41" s="18"/>
      <c r="U41" s="18"/>
      <c r="V41" s="18"/>
      <c r="W41" s="18"/>
      <c r="AA41" s="17"/>
      <c r="AD41" s="17"/>
    </row>
    <row r="42" spans="5:30" ht="28.5" customHeight="1">
      <c r="E42" s="17"/>
      <c r="F42" s="18"/>
      <c r="H42" s="185"/>
      <c r="J42" s="17"/>
      <c r="K42" s="62"/>
      <c r="L42" s="62"/>
      <c r="M42" s="62"/>
      <c r="N42" s="62"/>
      <c r="P42" s="356"/>
      <c r="R42" s="18"/>
      <c r="T42" s="18"/>
      <c r="U42" s="18"/>
      <c r="V42" s="18"/>
      <c r="W42" s="18"/>
      <c r="AA42" s="17"/>
      <c r="AD42" s="17"/>
    </row>
    <row r="43" spans="5:30" ht="28.5" customHeight="1">
      <c r="E43" s="17"/>
      <c r="F43" s="18"/>
      <c r="H43" s="185"/>
      <c r="J43" s="17"/>
      <c r="K43" s="62"/>
      <c r="L43" s="62"/>
      <c r="M43" s="62"/>
      <c r="N43" s="62"/>
      <c r="P43" s="356"/>
      <c r="R43" s="18"/>
      <c r="T43" s="18"/>
      <c r="U43" s="18"/>
      <c r="V43" s="18"/>
      <c r="W43" s="18"/>
      <c r="AA43" s="17"/>
      <c r="AD43" s="17"/>
    </row>
    <row r="44" spans="5:30" ht="28.5" customHeight="1">
      <c r="E44" s="17"/>
      <c r="F44" s="18"/>
      <c r="H44" s="185"/>
      <c r="J44" s="17"/>
      <c r="K44" s="62"/>
      <c r="L44" s="62"/>
      <c r="M44" s="62"/>
      <c r="N44" s="62"/>
      <c r="P44" s="356"/>
      <c r="R44" s="18"/>
      <c r="T44" s="18"/>
      <c r="U44" s="18"/>
      <c r="V44" s="18"/>
      <c r="W44" s="18"/>
      <c r="AA44" s="17"/>
      <c r="AD44" s="17"/>
    </row>
    <row r="45" spans="5:30" ht="28.5" customHeight="1">
      <c r="E45" s="17"/>
      <c r="F45" s="18"/>
      <c r="H45" s="185"/>
      <c r="J45" s="17"/>
      <c r="K45" s="62"/>
      <c r="L45" s="62"/>
      <c r="M45" s="62"/>
      <c r="N45" s="62"/>
      <c r="P45" s="356"/>
      <c r="R45" s="18"/>
      <c r="T45" s="18"/>
      <c r="U45" s="18"/>
      <c r="V45" s="18"/>
      <c r="W45" s="18"/>
      <c r="AA45" s="17"/>
      <c r="AD45" s="17"/>
    </row>
    <row r="46" spans="5:30" ht="28.5" customHeight="1">
      <c r="E46" s="17"/>
      <c r="F46" s="18"/>
      <c r="H46" s="185"/>
      <c r="J46" s="17"/>
      <c r="K46" s="62"/>
      <c r="L46" s="62"/>
      <c r="M46" s="62"/>
      <c r="N46" s="62"/>
      <c r="P46" s="356"/>
      <c r="R46" s="18"/>
      <c r="T46" s="18"/>
      <c r="U46" s="18"/>
      <c r="V46" s="18"/>
      <c r="W46" s="18"/>
      <c r="AA46" s="17"/>
      <c r="AD46" s="17"/>
    </row>
    <row r="47" spans="5:30" ht="28.5" customHeight="1">
      <c r="E47" s="17"/>
      <c r="F47" s="18"/>
      <c r="H47" s="185"/>
      <c r="J47" s="17"/>
      <c r="K47" s="62"/>
      <c r="L47" s="62"/>
      <c r="M47" s="62"/>
      <c r="N47" s="62"/>
      <c r="P47" s="356"/>
      <c r="R47" s="18"/>
      <c r="T47" s="18"/>
      <c r="U47" s="18"/>
      <c r="V47" s="18"/>
      <c r="W47" s="18"/>
      <c r="AA47" s="17"/>
      <c r="AD47" s="17"/>
    </row>
    <row r="48" spans="5:30" ht="28.5" customHeight="1">
      <c r="E48" s="17"/>
      <c r="F48" s="18"/>
      <c r="H48" s="185"/>
      <c r="J48" s="17"/>
      <c r="K48" s="62"/>
      <c r="L48" s="62"/>
      <c r="M48" s="62"/>
      <c r="N48" s="62"/>
      <c r="P48" s="356"/>
      <c r="R48" s="18"/>
      <c r="T48" s="18"/>
      <c r="U48" s="18"/>
      <c r="V48" s="18"/>
      <c r="W48" s="18"/>
      <c r="AA48" s="17"/>
      <c r="AD48" s="17"/>
    </row>
    <row r="49" spans="5:30" ht="28.5" customHeight="1">
      <c r="E49" s="17"/>
      <c r="F49" s="18"/>
      <c r="H49" s="185"/>
      <c r="J49" s="17"/>
      <c r="K49" s="62"/>
      <c r="L49" s="62"/>
      <c r="M49" s="62"/>
      <c r="N49" s="62"/>
      <c r="P49" s="356"/>
      <c r="R49" s="18"/>
      <c r="T49" s="18"/>
      <c r="U49" s="18"/>
      <c r="V49" s="18"/>
      <c r="W49" s="18"/>
      <c r="AA49" s="17"/>
      <c r="AD49" s="17"/>
    </row>
    <row r="50" spans="5:30" ht="28.5" customHeight="1">
      <c r="E50" s="17"/>
      <c r="F50" s="18"/>
      <c r="H50" s="185"/>
      <c r="J50" s="17"/>
      <c r="K50" s="62"/>
      <c r="L50" s="62"/>
      <c r="M50" s="62"/>
      <c r="N50" s="62"/>
      <c r="P50" s="356"/>
      <c r="R50" s="18"/>
      <c r="T50" s="18"/>
      <c r="U50" s="18"/>
      <c r="V50" s="18"/>
      <c r="W50" s="18"/>
      <c r="AA50" s="17"/>
      <c r="AD50" s="17"/>
    </row>
    <row r="51" spans="5:30" ht="28.5" customHeight="1">
      <c r="E51" s="17"/>
      <c r="F51" s="18"/>
      <c r="H51" s="185"/>
      <c r="J51" s="17"/>
      <c r="K51" s="62"/>
      <c r="L51" s="62"/>
      <c r="M51" s="62"/>
      <c r="N51" s="62"/>
      <c r="P51" s="356"/>
      <c r="R51" s="18"/>
      <c r="T51" s="18"/>
      <c r="U51" s="18"/>
      <c r="V51" s="18"/>
      <c r="W51" s="18"/>
      <c r="AA51" s="17"/>
      <c r="AD51" s="17"/>
    </row>
    <row r="52" spans="5:30" ht="28.5" customHeight="1">
      <c r="E52" s="17"/>
      <c r="F52" s="18"/>
      <c r="H52" s="185"/>
      <c r="J52" s="17"/>
      <c r="K52" s="62"/>
      <c r="L52" s="62"/>
      <c r="M52" s="62"/>
      <c r="N52" s="62"/>
      <c r="P52" s="356"/>
      <c r="R52" s="18"/>
      <c r="T52" s="18"/>
      <c r="U52" s="18"/>
      <c r="V52" s="18"/>
      <c r="W52" s="18"/>
      <c r="AA52" s="17"/>
      <c r="AD52" s="17"/>
    </row>
    <row r="53" spans="5:30" ht="28.5" customHeight="1">
      <c r="E53" s="17"/>
      <c r="F53" s="18"/>
      <c r="H53" s="185"/>
      <c r="J53" s="17"/>
      <c r="K53" s="62"/>
      <c r="L53" s="62"/>
      <c r="M53" s="62"/>
      <c r="N53" s="62"/>
      <c r="P53" s="356"/>
      <c r="R53" s="18"/>
      <c r="T53" s="18"/>
      <c r="U53" s="18"/>
      <c r="V53" s="18"/>
      <c r="W53" s="18"/>
      <c r="AA53" s="17"/>
      <c r="AD53" s="17"/>
    </row>
    <row r="54" spans="5:30" ht="28.5" customHeight="1">
      <c r="E54" s="17"/>
      <c r="F54" s="18"/>
      <c r="H54" s="185"/>
      <c r="J54" s="17"/>
      <c r="K54" s="62"/>
      <c r="L54" s="62"/>
      <c r="M54" s="62"/>
      <c r="N54" s="62"/>
      <c r="P54" s="356"/>
      <c r="R54" s="18"/>
      <c r="T54" s="18"/>
      <c r="U54" s="18"/>
      <c r="V54" s="18"/>
      <c r="W54" s="18"/>
      <c r="AA54" s="17"/>
      <c r="AD54" s="17"/>
    </row>
    <row r="55" spans="5:30" ht="28.5" customHeight="1">
      <c r="E55" s="17"/>
      <c r="F55" s="18"/>
      <c r="H55" s="185"/>
      <c r="J55" s="17"/>
      <c r="K55" s="62"/>
      <c r="L55" s="62"/>
      <c r="M55" s="62"/>
      <c r="N55" s="62"/>
      <c r="P55" s="356"/>
      <c r="R55" s="18"/>
      <c r="T55" s="18"/>
      <c r="U55" s="18"/>
      <c r="V55" s="18"/>
      <c r="W55" s="18"/>
      <c r="AA55" s="17"/>
      <c r="AD55" s="17"/>
    </row>
    <row r="56" spans="5:30" ht="28.5" customHeight="1">
      <c r="E56" s="17"/>
      <c r="F56" s="18"/>
      <c r="H56" s="185"/>
      <c r="J56" s="17"/>
      <c r="K56" s="62"/>
      <c r="L56" s="62"/>
      <c r="M56" s="62"/>
      <c r="N56" s="62"/>
      <c r="P56" s="356"/>
      <c r="R56" s="18"/>
      <c r="T56" s="18"/>
      <c r="U56" s="18"/>
      <c r="V56" s="18"/>
      <c r="W56" s="18"/>
      <c r="AA56" s="17"/>
      <c r="AD56" s="17"/>
    </row>
    <row r="57" spans="5:30" ht="28.5" customHeight="1">
      <c r="E57" s="17"/>
      <c r="F57" s="18"/>
      <c r="H57" s="185"/>
      <c r="J57" s="17"/>
      <c r="K57" s="62"/>
      <c r="L57" s="62"/>
      <c r="M57" s="62"/>
      <c r="N57" s="62"/>
      <c r="P57" s="356"/>
      <c r="R57" s="18"/>
      <c r="T57" s="18"/>
      <c r="U57" s="18"/>
      <c r="V57" s="18"/>
      <c r="W57" s="18"/>
      <c r="AA57" s="17"/>
      <c r="AD57" s="17"/>
    </row>
    <row r="58" spans="5:30" ht="28.5" customHeight="1">
      <c r="E58" s="17"/>
      <c r="F58" s="18"/>
      <c r="H58" s="185"/>
      <c r="J58" s="17"/>
      <c r="K58" s="62"/>
      <c r="L58" s="62"/>
      <c r="M58" s="62"/>
      <c r="N58" s="62"/>
      <c r="P58" s="356"/>
      <c r="R58" s="18"/>
      <c r="T58" s="18"/>
      <c r="U58" s="18"/>
      <c r="V58" s="18"/>
      <c r="W58" s="18"/>
      <c r="AA58" s="17"/>
      <c r="AD58" s="17"/>
    </row>
    <row r="59" spans="5:30" ht="28.5" customHeight="1">
      <c r="E59" s="17"/>
      <c r="F59" s="18"/>
      <c r="H59" s="185"/>
      <c r="J59" s="17"/>
      <c r="K59" s="62"/>
      <c r="L59" s="62"/>
      <c r="M59" s="62"/>
      <c r="N59" s="62"/>
      <c r="P59" s="356"/>
      <c r="R59" s="18"/>
      <c r="T59" s="18"/>
      <c r="U59" s="18"/>
      <c r="V59" s="18"/>
      <c r="W59" s="18"/>
      <c r="AA59" s="17"/>
      <c r="AD59" s="17"/>
    </row>
    <row r="60" spans="5:30" ht="28.5" customHeight="1">
      <c r="E60" s="17"/>
      <c r="F60" s="18"/>
      <c r="H60" s="185"/>
      <c r="J60" s="17"/>
      <c r="K60" s="62"/>
      <c r="L60" s="62"/>
      <c r="M60" s="62"/>
      <c r="N60" s="62"/>
      <c r="P60" s="356"/>
      <c r="R60" s="18"/>
      <c r="T60" s="18"/>
      <c r="U60" s="18"/>
      <c r="V60" s="18"/>
      <c r="W60" s="18"/>
      <c r="AA60" s="17"/>
      <c r="AD60" s="17"/>
    </row>
    <row r="61" spans="5:30" ht="28.5" customHeight="1">
      <c r="E61" s="17"/>
      <c r="F61" s="18"/>
      <c r="H61" s="185"/>
      <c r="J61" s="17"/>
      <c r="K61" s="62"/>
      <c r="L61" s="62"/>
      <c r="M61" s="62"/>
      <c r="N61" s="62"/>
      <c r="P61" s="356"/>
      <c r="R61" s="18"/>
      <c r="T61" s="18"/>
      <c r="U61" s="18"/>
      <c r="V61" s="18"/>
      <c r="W61" s="18"/>
      <c r="AA61" s="17"/>
      <c r="AD61" s="17"/>
    </row>
    <row r="62" spans="5:30" ht="28.5" customHeight="1">
      <c r="E62" s="17"/>
      <c r="F62" s="18"/>
      <c r="H62" s="185"/>
      <c r="J62" s="17"/>
      <c r="K62" s="62"/>
      <c r="L62" s="62"/>
      <c r="M62" s="62"/>
      <c r="N62" s="62"/>
      <c r="P62" s="356"/>
      <c r="R62" s="18"/>
      <c r="T62" s="18"/>
      <c r="U62" s="18"/>
      <c r="V62" s="18"/>
      <c r="W62" s="18"/>
      <c r="AA62" s="17"/>
      <c r="AD62" s="17"/>
    </row>
    <row r="63" spans="5:30" ht="28.5" customHeight="1">
      <c r="E63" s="17"/>
      <c r="F63" s="18"/>
      <c r="H63" s="185"/>
      <c r="J63" s="17"/>
      <c r="K63" s="62"/>
      <c r="L63" s="62"/>
      <c r="M63" s="62"/>
      <c r="N63" s="62"/>
      <c r="P63" s="356"/>
      <c r="R63" s="18"/>
      <c r="T63" s="18"/>
      <c r="U63" s="18"/>
      <c r="V63" s="18"/>
      <c r="W63" s="18"/>
      <c r="AA63" s="17"/>
      <c r="AD63" s="17"/>
    </row>
    <row r="64" spans="5:30" ht="28.5" customHeight="1">
      <c r="E64" s="17"/>
      <c r="F64" s="18"/>
      <c r="H64" s="185"/>
      <c r="J64" s="17"/>
      <c r="K64" s="62"/>
      <c r="L64" s="62"/>
      <c r="M64" s="62"/>
      <c r="N64" s="62"/>
      <c r="P64" s="356"/>
      <c r="R64" s="18"/>
      <c r="T64" s="18"/>
      <c r="U64" s="18"/>
      <c r="V64" s="18"/>
      <c r="W64" s="18"/>
      <c r="AA64" s="17"/>
      <c r="AD64" s="17"/>
    </row>
    <row r="65" spans="5:30" ht="28.5" customHeight="1">
      <c r="E65" s="17"/>
      <c r="F65" s="18"/>
      <c r="H65" s="185"/>
      <c r="J65" s="17"/>
      <c r="K65" s="62"/>
      <c r="L65" s="62"/>
      <c r="M65" s="62"/>
      <c r="N65" s="62"/>
      <c r="P65" s="356"/>
      <c r="R65" s="18"/>
      <c r="T65" s="18"/>
      <c r="U65" s="18"/>
      <c r="V65" s="18"/>
      <c r="W65" s="18"/>
      <c r="AA65" s="17"/>
      <c r="AD65" s="17"/>
    </row>
    <row r="66" spans="5:30" ht="28.5" customHeight="1">
      <c r="E66" s="17"/>
      <c r="F66" s="18"/>
      <c r="H66" s="185"/>
      <c r="J66" s="17"/>
      <c r="K66" s="62"/>
      <c r="L66" s="62"/>
      <c r="M66" s="62"/>
      <c r="N66" s="62"/>
      <c r="P66" s="356"/>
      <c r="R66" s="18"/>
      <c r="T66" s="18"/>
      <c r="U66" s="18"/>
      <c r="V66" s="18"/>
      <c r="W66" s="18"/>
      <c r="AA66" s="17"/>
      <c r="AD66" s="17"/>
    </row>
    <row r="67" spans="5:30" ht="28.5" customHeight="1">
      <c r="E67" s="17"/>
      <c r="F67" s="18"/>
      <c r="H67" s="185"/>
      <c r="J67" s="17"/>
      <c r="K67" s="62"/>
      <c r="L67" s="62"/>
      <c r="M67" s="62"/>
      <c r="N67" s="62"/>
      <c r="P67" s="356"/>
      <c r="R67" s="18"/>
      <c r="T67" s="18"/>
      <c r="U67" s="18"/>
      <c r="V67" s="18"/>
      <c r="W67" s="18"/>
      <c r="AA67" s="17"/>
      <c r="AD67" s="17"/>
    </row>
    <row r="68" spans="5:30" ht="28.5" customHeight="1">
      <c r="E68" s="17"/>
      <c r="F68" s="18"/>
      <c r="H68" s="185"/>
      <c r="J68" s="17"/>
      <c r="K68" s="62"/>
      <c r="L68" s="62"/>
      <c r="M68" s="62"/>
      <c r="N68" s="62"/>
      <c r="P68" s="356"/>
      <c r="R68" s="18"/>
      <c r="T68" s="18"/>
      <c r="U68" s="18"/>
      <c r="V68" s="18"/>
      <c r="W68" s="18"/>
      <c r="AA68" s="17"/>
      <c r="AD68" s="17"/>
    </row>
    <row r="69" spans="5:30" ht="28.5" customHeight="1">
      <c r="E69" s="17"/>
      <c r="F69" s="18"/>
      <c r="H69" s="185"/>
      <c r="J69" s="17"/>
      <c r="K69" s="62"/>
      <c r="L69" s="62"/>
      <c r="M69" s="62"/>
      <c r="N69" s="62"/>
      <c r="P69" s="356"/>
      <c r="R69" s="18"/>
      <c r="T69" s="18"/>
      <c r="U69" s="18"/>
      <c r="V69" s="18"/>
      <c r="W69" s="18"/>
      <c r="AA69" s="17"/>
      <c r="AD69" s="17"/>
    </row>
    <row r="70" spans="5:30" ht="28.5" customHeight="1">
      <c r="E70" s="17"/>
      <c r="F70" s="18"/>
      <c r="H70" s="185"/>
      <c r="J70" s="17"/>
      <c r="K70" s="62"/>
      <c r="L70" s="62"/>
      <c r="M70" s="62"/>
      <c r="N70" s="62"/>
      <c r="P70" s="356"/>
      <c r="R70" s="18"/>
      <c r="T70" s="18"/>
      <c r="U70" s="18"/>
      <c r="V70" s="18"/>
      <c r="W70" s="18"/>
      <c r="AA70" s="17"/>
      <c r="AD70" s="17"/>
    </row>
    <row r="71" spans="5:30" ht="28.5" customHeight="1">
      <c r="E71" s="17"/>
      <c r="F71" s="18"/>
      <c r="H71" s="185"/>
      <c r="J71" s="17"/>
      <c r="K71" s="62"/>
      <c r="L71" s="62"/>
      <c r="M71" s="62"/>
      <c r="N71" s="62"/>
      <c r="P71" s="356"/>
      <c r="R71" s="18"/>
      <c r="T71" s="18"/>
      <c r="U71" s="18"/>
      <c r="V71" s="18"/>
      <c r="W71" s="18"/>
      <c r="AA71" s="17"/>
      <c r="AD71" s="17"/>
    </row>
    <row r="72" spans="5:30" ht="28.5" customHeight="1">
      <c r="E72" s="17"/>
      <c r="F72" s="18"/>
      <c r="H72" s="185"/>
      <c r="J72" s="17"/>
      <c r="K72" s="62"/>
      <c r="L72" s="62"/>
      <c r="M72" s="62"/>
      <c r="N72" s="62"/>
      <c r="P72" s="356"/>
      <c r="R72" s="18"/>
      <c r="T72" s="18"/>
      <c r="U72" s="18"/>
      <c r="V72" s="18"/>
      <c r="W72" s="18"/>
      <c r="AA72" s="17"/>
      <c r="AD72" s="17"/>
    </row>
    <row r="73" spans="5:30" ht="28.5" customHeight="1">
      <c r="E73" s="17"/>
      <c r="F73" s="18"/>
      <c r="H73" s="185"/>
      <c r="J73" s="17"/>
      <c r="K73" s="62"/>
      <c r="L73" s="62"/>
      <c r="M73" s="62"/>
      <c r="N73" s="62"/>
      <c r="P73" s="356"/>
      <c r="R73" s="18"/>
      <c r="T73" s="18"/>
      <c r="U73" s="18"/>
      <c r="V73" s="18"/>
      <c r="W73" s="18"/>
      <c r="AA73" s="17"/>
      <c r="AD73" s="17"/>
    </row>
    <row r="74" spans="5:30" ht="28.5" customHeight="1">
      <c r="E74" s="17"/>
      <c r="F74" s="18"/>
      <c r="H74" s="185"/>
      <c r="J74" s="17"/>
      <c r="K74" s="62"/>
      <c r="L74" s="62"/>
      <c r="M74" s="62"/>
      <c r="N74" s="62"/>
      <c r="P74" s="356"/>
      <c r="R74" s="18"/>
      <c r="T74" s="18"/>
      <c r="U74" s="18"/>
      <c r="V74" s="18"/>
      <c r="W74" s="18"/>
      <c r="AA74" s="17"/>
      <c r="AD74" s="17"/>
    </row>
    <row r="75" spans="5:30" ht="28.5" customHeight="1">
      <c r="E75" s="17"/>
      <c r="F75" s="18"/>
      <c r="H75" s="185"/>
      <c r="J75" s="17"/>
      <c r="K75" s="62"/>
      <c r="L75" s="62"/>
      <c r="M75" s="62"/>
      <c r="N75" s="62"/>
      <c r="P75" s="356"/>
      <c r="R75" s="18"/>
      <c r="T75" s="18"/>
      <c r="U75" s="18"/>
      <c r="V75" s="18"/>
      <c r="W75" s="18"/>
      <c r="AA75" s="17"/>
      <c r="AD75" s="17"/>
    </row>
    <row r="76" spans="5:30" ht="28.5" customHeight="1">
      <c r="E76" s="17"/>
      <c r="F76" s="18"/>
      <c r="H76" s="185"/>
      <c r="J76" s="17"/>
      <c r="K76" s="62"/>
      <c r="L76" s="62"/>
      <c r="M76" s="62"/>
      <c r="N76" s="62"/>
      <c r="P76" s="356"/>
      <c r="R76" s="18"/>
      <c r="T76" s="18"/>
      <c r="U76" s="18"/>
      <c r="V76" s="18"/>
      <c r="W76" s="18"/>
      <c r="AA76" s="17"/>
      <c r="AD76" s="17"/>
    </row>
    <row r="77" spans="5:30" ht="28.5" customHeight="1">
      <c r="E77" s="17"/>
      <c r="F77" s="18"/>
      <c r="H77" s="185"/>
      <c r="J77" s="17"/>
      <c r="K77" s="62"/>
      <c r="L77" s="62"/>
      <c r="M77" s="62"/>
      <c r="N77" s="62"/>
      <c r="P77" s="356"/>
      <c r="R77" s="18"/>
      <c r="T77" s="18"/>
      <c r="U77" s="18"/>
      <c r="V77" s="18"/>
      <c r="W77" s="18"/>
      <c r="AA77" s="17"/>
      <c r="AD77" s="17"/>
    </row>
    <row r="78" spans="5:30" ht="28.5" customHeight="1">
      <c r="E78" s="17"/>
      <c r="F78" s="18"/>
      <c r="H78" s="185"/>
      <c r="J78" s="17"/>
      <c r="K78" s="62"/>
      <c r="L78" s="62"/>
      <c r="M78" s="62"/>
      <c r="N78" s="62"/>
      <c r="P78" s="356"/>
      <c r="R78" s="18"/>
      <c r="T78" s="18"/>
      <c r="U78" s="18"/>
      <c r="V78" s="18"/>
      <c r="W78" s="18"/>
      <c r="AA78" s="17"/>
      <c r="AD78" s="17"/>
    </row>
    <row r="79" spans="5:30" ht="28.5" customHeight="1">
      <c r="E79" s="17"/>
      <c r="F79" s="18"/>
      <c r="H79" s="185"/>
      <c r="J79" s="17"/>
      <c r="K79" s="62"/>
      <c r="L79" s="62"/>
      <c r="M79" s="62"/>
      <c r="N79" s="62"/>
      <c r="P79" s="356"/>
      <c r="R79" s="18"/>
      <c r="T79" s="18"/>
      <c r="U79" s="18"/>
      <c r="V79" s="18"/>
      <c r="W79" s="18"/>
      <c r="AA79" s="17"/>
      <c r="AD79" s="17"/>
    </row>
    <row r="80" spans="5:30" ht="28.5" customHeight="1">
      <c r="E80" s="17"/>
      <c r="F80" s="18"/>
      <c r="H80" s="185"/>
      <c r="J80" s="17"/>
      <c r="K80" s="62"/>
      <c r="L80" s="62"/>
      <c r="M80" s="62"/>
      <c r="N80" s="62"/>
      <c r="P80" s="356"/>
      <c r="R80" s="18"/>
      <c r="T80" s="18"/>
      <c r="U80" s="18"/>
      <c r="V80" s="18"/>
      <c r="W80" s="18"/>
      <c r="AA80" s="17"/>
      <c r="AD80" s="17"/>
    </row>
    <row r="81" spans="5:30" ht="28.5" customHeight="1">
      <c r="E81" s="17"/>
      <c r="F81" s="18"/>
      <c r="H81" s="185"/>
      <c r="J81" s="17"/>
      <c r="K81" s="62"/>
      <c r="L81" s="62"/>
      <c r="M81" s="62"/>
      <c r="N81" s="62"/>
      <c r="P81" s="356"/>
      <c r="R81" s="18"/>
      <c r="T81" s="18"/>
      <c r="U81" s="18"/>
      <c r="V81" s="18"/>
      <c r="W81" s="18"/>
      <c r="AA81" s="17"/>
      <c r="AD81" s="17"/>
    </row>
    <row r="82" spans="5:30" ht="28.5" customHeight="1">
      <c r="E82" s="17"/>
      <c r="F82" s="18"/>
      <c r="H82" s="185"/>
      <c r="J82" s="17"/>
      <c r="K82" s="62"/>
      <c r="L82" s="62"/>
      <c r="M82" s="62"/>
      <c r="N82" s="62"/>
      <c r="P82" s="356"/>
      <c r="R82" s="18"/>
      <c r="T82" s="18"/>
      <c r="U82" s="18"/>
      <c r="V82" s="18"/>
      <c r="W82" s="18"/>
      <c r="AA82" s="17"/>
      <c r="AD82" s="17"/>
    </row>
    <row r="83" spans="5:30" ht="28.5" customHeight="1">
      <c r="E83" s="17"/>
      <c r="F83" s="18"/>
      <c r="H83" s="185"/>
      <c r="J83" s="17"/>
      <c r="K83" s="62"/>
      <c r="L83" s="62"/>
      <c r="M83" s="62"/>
      <c r="N83" s="62"/>
      <c r="P83" s="356"/>
      <c r="R83" s="18"/>
      <c r="T83" s="18"/>
      <c r="U83" s="18"/>
      <c r="V83" s="18"/>
      <c r="W83" s="18"/>
      <c r="AA83" s="17"/>
      <c r="AD83" s="17"/>
    </row>
    <row r="84" spans="5:30" ht="28.5" customHeight="1">
      <c r="E84" s="17"/>
      <c r="F84" s="18"/>
      <c r="H84" s="185"/>
      <c r="J84" s="17"/>
      <c r="K84" s="62"/>
      <c r="L84" s="62"/>
      <c r="M84" s="62"/>
      <c r="N84" s="62"/>
      <c r="P84" s="356"/>
      <c r="R84" s="18"/>
      <c r="T84" s="18"/>
      <c r="U84" s="18"/>
      <c r="V84" s="18"/>
      <c r="W84" s="18"/>
      <c r="AA84" s="17"/>
      <c r="AD84" s="17"/>
    </row>
    <row r="85" spans="5:30" ht="28.5" customHeight="1">
      <c r="E85" s="17"/>
      <c r="F85" s="18"/>
      <c r="H85" s="185"/>
      <c r="J85" s="17"/>
      <c r="K85" s="62"/>
      <c r="L85" s="62"/>
      <c r="M85" s="62"/>
      <c r="N85" s="62"/>
      <c r="P85" s="356"/>
      <c r="R85" s="18"/>
      <c r="T85" s="18"/>
      <c r="U85" s="18"/>
      <c r="V85" s="18"/>
      <c r="W85" s="18"/>
      <c r="AA85" s="17"/>
      <c r="AD85" s="17"/>
    </row>
    <row r="86" spans="5:30" ht="28.5" customHeight="1">
      <c r="E86" s="17"/>
      <c r="F86" s="18"/>
      <c r="H86" s="185"/>
      <c r="J86" s="17"/>
      <c r="K86" s="62"/>
      <c r="L86" s="62"/>
      <c r="M86" s="62"/>
      <c r="N86" s="62"/>
      <c r="P86" s="356"/>
      <c r="R86" s="18"/>
      <c r="T86" s="18"/>
      <c r="U86" s="18"/>
      <c r="V86" s="18"/>
      <c r="W86" s="18"/>
      <c r="AA86" s="17"/>
      <c r="AD86" s="17"/>
    </row>
    <row r="87" spans="5:30" ht="28.5" customHeight="1">
      <c r="E87" s="17"/>
      <c r="F87" s="18"/>
      <c r="H87" s="185"/>
      <c r="J87" s="17"/>
      <c r="K87" s="62"/>
      <c r="L87" s="62"/>
      <c r="M87" s="62"/>
      <c r="N87" s="62"/>
      <c r="P87" s="356"/>
      <c r="R87" s="18"/>
      <c r="T87" s="18"/>
      <c r="U87" s="18"/>
      <c r="V87" s="18"/>
      <c r="W87" s="18"/>
      <c r="AA87" s="17"/>
      <c r="AD87" s="17"/>
    </row>
    <row r="88" spans="5:30" ht="28.5" customHeight="1">
      <c r="E88" s="17"/>
      <c r="F88" s="18"/>
      <c r="H88" s="185"/>
      <c r="J88" s="17"/>
      <c r="K88" s="62"/>
      <c r="L88" s="62"/>
      <c r="M88" s="62"/>
      <c r="N88" s="62"/>
      <c r="P88" s="356"/>
      <c r="R88" s="18"/>
      <c r="T88" s="18"/>
      <c r="U88" s="18"/>
      <c r="V88" s="18"/>
      <c r="W88" s="18"/>
      <c r="AA88" s="17"/>
      <c r="AD88" s="17"/>
    </row>
    <row r="89" spans="5:30" ht="28.5" customHeight="1">
      <c r="E89" s="17"/>
      <c r="F89" s="18"/>
      <c r="H89" s="185"/>
      <c r="J89" s="17"/>
      <c r="K89" s="62"/>
      <c r="L89" s="62"/>
      <c r="M89" s="62"/>
      <c r="N89" s="62"/>
      <c r="P89" s="356"/>
      <c r="R89" s="18"/>
      <c r="T89" s="18"/>
      <c r="U89" s="18"/>
      <c r="V89" s="18"/>
      <c r="W89" s="18"/>
      <c r="AA89" s="17"/>
      <c r="AD89" s="17"/>
    </row>
    <row r="90" spans="5:30" ht="28.5" customHeight="1">
      <c r="E90" s="17"/>
      <c r="F90" s="18"/>
      <c r="H90" s="185"/>
      <c r="J90" s="17"/>
      <c r="K90" s="62"/>
      <c r="L90" s="62"/>
      <c r="M90" s="62"/>
      <c r="N90" s="62"/>
      <c r="P90" s="356"/>
      <c r="R90" s="18"/>
      <c r="T90" s="18"/>
      <c r="U90" s="18"/>
      <c r="V90" s="18"/>
      <c r="W90" s="18"/>
      <c r="AA90" s="17"/>
      <c r="AD90" s="17"/>
    </row>
    <row r="91" spans="5:30" ht="28.5" customHeight="1">
      <c r="E91" s="17"/>
      <c r="F91" s="18"/>
      <c r="H91" s="185"/>
      <c r="J91" s="17"/>
      <c r="K91" s="62"/>
      <c r="L91" s="62"/>
      <c r="M91" s="62"/>
      <c r="N91" s="62"/>
      <c r="P91" s="356"/>
      <c r="R91" s="18"/>
      <c r="T91" s="18"/>
      <c r="U91" s="18"/>
      <c r="V91" s="18"/>
      <c r="W91" s="18"/>
      <c r="AA91" s="17"/>
      <c r="AD91" s="17"/>
    </row>
    <row r="92" spans="5:30" ht="28.5" customHeight="1">
      <c r="E92" s="17"/>
      <c r="F92" s="18"/>
      <c r="H92" s="185"/>
      <c r="J92" s="17"/>
      <c r="K92" s="62"/>
      <c r="L92" s="62"/>
      <c r="M92" s="62"/>
      <c r="N92" s="62"/>
      <c r="P92" s="356"/>
      <c r="R92" s="18"/>
      <c r="T92" s="18"/>
      <c r="U92" s="18"/>
      <c r="V92" s="18"/>
      <c r="W92" s="18"/>
      <c r="AA92" s="17"/>
      <c r="AD92" s="17"/>
    </row>
    <row r="93" spans="5:30" ht="28.5" customHeight="1">
      <c r="E93" s="17"/>
      <c r="F93" s="18"/>
      <c r="H93" s="185"/>
      <c r="J93" s="17"/>
      <c r="K93" s="62"/>
      <c r="L93" s="62"/>
      <c r="M93" s="62"/>
      <c r="N93" s="62"/>
      <c r="P93" s="356"/>
      <c r="R93" s="18"/>
      <c r="T93" s="18"/>
      <c r="U93" s="18"/>
      <c r="V93" s="18"/>
      <c r="W93" s="18"/>
      <c r="AA93" s="17"/>
      <c r="AD93" s="17"/>
    </row>
    <row r="94" spans="5:30" ht="28.5" customHeight="1">
      <c r="E94" s="17"/>
      <c r="F94" s="18"/>
      <c r="H94" s="185"/>
      <c r="J94" s="17"/>
      <c r="K94" s="62"/>
      <c r="L94" s="62"/>
      <c r="M94" s="62"/>
      <c r="N94" s="62"/>
      <c r="P94" s="356"/>
      <c r="R94" s="18"/>
      <c r="T94" s="18"/>
      <c r="U94" s="18"/>
      <c r="V94" s="18"/>
      <c r="W94" s="18"/>
      <c r="AA94" s="17"/>
      <c r="AD94" s="17"/>
    </row>
    <row r="95" spans="5:30" ht="28.5" customHeight="1">
      <c r="E95" s="17"/>
      <c r="F95" s="18"/>
      <c r="H95" s="185"/>
      <c r="J95" s="17"/>
      <c r="K95" s="62"/>
      <c r="L95" s="62"/>
      <c r="M95" s="62"/>
      <c r="N95" s="62"/>
      <c r="P95" s="356"/>
      <c r="R95" s="18"/>
      <c r="T95" s="18"/>
      <c r="U95" s="18"/>
      <c r="V95" s="18"/>
      <c r="W95" s="18"/>
      <c r="AA95" s="17"/>
      <c r="AD95" s="17"/>
    </row>
    <row r="96" spans="5:30" ht="28.5" customHeight="1">
      <c r="E96" s="17"/>
      <c r="F96" s="18"/>
      <c r="H96" s="185"/>
      <c r="J96" s="17"/>
      <c r="K96" s="62"/>
      <c r="L96" s="62"/>
      <c r="M96" s="62"/>
      <c r="N96" s="62"/>
      <c r="P96" s="356"/>
      <c r="R96" s="18"/>
      <c r="T96" s="18"/>
      <c r="U96" s="18"/>
      <c r="V96" s="18"/>
      <c r="W96" s="18"/>
      <c r="AA96" s="17"/>
      <c r="AD96" s="17"/>
    </row>
    <row r="97" spans="5:30" ht="28.5" customHeight="1">
      <c r="E97" s="17"/>
      <c r="F97" s="18"/>
      <c r="H97" s="185"/>
      <c r="J97" s="17"/>
      <c r="K97" s="62"/>
      <c r="L97" s="62"/>
      <c r="M97" s="62"/>
      <c r="N97" s="62"/>
      <c r="P97" s="356"/>
      <c r="R97" s="18"/>
      <c r="T97" s="18"/>
      <c r="U97" s="18"/>
      <c r="V97" s="18"/>
      <c r="W97" s="18"/>
      <c r="AA97" s="17"/>
      <c r="AD97" s="17"/>
    </row>
    <row r="98" spans="5:30" ht="28.5" customHeight="1">
      <c r="E98" s="17"/>
      <c r="F98" s="18"/>
      <c r="H98" s="185"/>
      <c r="J98" s="17"/>
      <c r="K98" s="62"/>
      <c r="L98" s="62"/>
      <c r="M98" s="62"/>
      <c r="N98" s="62"/>
      <c r="P98" s="356"/>
      <c r="R98" s="18"/>
      <c r="T98" s="18"/>
      <c r="U98" s="18"/>
      <c r="V98" s="18"/>
      <c r="W98" s="18"/>
      <c r="AA98" s="17"/>
      <c r="AD98" s="17"/>
    </row>
    <row r="99" spans="5:30" ht="28.5" customHeight="1">
      <c r="E99" s="17"/>
      <c r="F99" s="18"/>
      <c r="H99" s="185"/>
      <c r="J99" s="17"/>
      <c r="K99" s="62"/>
      <c r="L99" s="62"/>
      <c r="M99" s="62"/>
      <c r="N99" s="62"/>
      <c r="P99" s="356"/>
      <c r="R99" s="18"/>
      <c r="T99" s="18"/>
      <c r="U99" s="18"/>
      <c r="V99" s="18"/>
      <c r="W99" s="18"/>
      <c r="AA99" s="17"/>
      <c r="AD99" s="17"/>
    </row>
    <row r="100" spans="5:30" ht="28.5" customHeight="1">
      <c r="E100" s="17"/>
      <c r="F100" s="18"/>
      <c r="H100" s="185"/>
      <c r="J100" s="17"/>
      <c r="K100" s="62"/>
      <c r="L100" s="62"/>
      <c r="M100" s="62"/>
      <c r="N100" s="62"/>
      <c r="P100" s="356"/>
      <c r="R100" s="18"/>
      <c r="T100" s="18"/>
      <c r="U100" s="18"/>
      <c r="V100" s="18"/>
      <c r="W100" s="18"/>
      <c r="AA100" s="17"/>
      <c r="AD100" s="17"/>
    </row>
    <row r="101" spans="5:30" ht="28.5" customHeight="1">
      <c r="E101" s="17"/>
      <c r="F101" s="18"/>
      <c r="H101" s="185"/>
      <c r="J101" s="17"/>
      <c r="K101" s="62"/>
      <c r="L101" s="62"/>
      <c r="M101" s="62"/>
      <c r="N101" s="62"/>
      <c r="P101" s="356"/>
      <c r="R101" s="18"/>
      <c r="T101" s="18"/>
      <c r="U101" s="18"/>
      <c r="V101" s="18"/>
      <c r="W101" s="18"/>
      <c r="AA101" s="17"/>
      <c r="AD101" s="17"/>
    </row>
    <row r="102" spans="5:30" ht="28.5" customHeight="1">
      <c r="E102" s="17"/>
      <c r="F102" s="18"/>
      <c r="H102" s="185"/>
      <c r="J102" s="17"/>
      <c r="K102" s="62"/>
      <c r="L102" s="62"/>
      <c r="M102" s="62"/>
      <c r="N102" s="62"/>
      <c r="P102" s="356"/>
      <c r="R102" s="18"/>
      <c r="T102" s="18"/>
      <c r="U102" s="18"/>
      <c r="V102" s="18"/>
      <c r="W102" s="18"/>
      <c r="AA102" s="17"/>
      <c r="AD102" s="17"/>
    </row>
    <row r="103" spans="5:30" ht="28.5" customHeight="1">
      <c r="E103" s="17"/>
      <c r="F103" s="18"/>
      <c r="H103" s="185"/>
      <c r="J103" s="17"/>
      <c r="K103" s="62"/>
      <c r="L103" s="62"/>
      <c r="M103" s="62"/>
      <c r="N103" s="62"/>
      <c r="P103" s="356"/>
      <c r="R103" s="18"/>
      <c r="T103" s="18"/>
      <c r="U103" s="18"/>
      <c r="V103" s="18"/>
      <c r="W103" s="18"/>
      <c r="AA103" s="17"/>
      <c r="AD103" s="17"/>
    </row>
    <row r="104" spans="5:30" ht="28.5" customHeight="1">
      <c r="E104" s="17"/>
      <c r="F104" s="18"/>
      <c r="H104" s="185"/>
      <c r="J104" s="17"/>
      <c r="K104" s="62"/>
      <c r="L104" s="62"/>
      <c r="M104" s="62"/>
      <c r="N104" s="62"/>
      <c r="P104" s="356"/>
      <c r="R104" s="18"/>
      <c r="T104" s="18"/>
      <c r="U104" s="18"/>
      <c r="V104" s="18"/>
      <c r="W104" s="18"/>
      <c r="AA104" s="17"/>
      <c r="AD104" s="17"/>
    </row>
    <row r="105" spans="5:30" ht="28.5" customHeight="1">
      <c r="E105" s="17"/>
      <c r="F105" s="18"/>
      <c r="H105" s="185"/>
      <c r="J105" s="17"/>
      <c r="K105" s="62"/>
      <c r="L105" s="62"/>
      <c r="M105" s="62"/>
      <c r="N105" s="62"/>
      <c r="P105" s="356"/>
      <c r="R105" s="18"/>
      <c r="T105" s="18"/>
      <c r="U105" s="18"/>
      <c r="V105" s="18"/>
      <c r="W105" s="18"/>
      <c r="AA105" s="17"/>
      <c r="AD105" s="17"/>
    </row>
    <row r="106" spans="5:30" ht="28.5" customHeight="1">
      <c r="E106" s="17"/>
      <c r="F106" s="18"/>
      <c r="H106" s="185"/>
      <c r="J106" s="17"/>
      <c r="K106" s="62"/>
      <c r="L106" s="62"/>
      <c r="M106" s="62"/>
      <c r="N106" s="62"/>
      <c r="P106" s="356"/>
      <c r="R106" s="18"/>
      <c r="T106" s="18"/>
      <c r="U106" s="18"/>
      <c r="V106" s="18"/>
      <c r="W106" s="18"/>
      <c r="AA106" s="17"/>
      <c r="AD106" s="17"/>
    </row>
    <row r="107" spans="5:30" ht="28.5" customHeight="1">
      <c r="E107" s="17"/>
      <c r="F107" s="18"/>
      <c r="H107" s="185"/>
      <c r="J107" s="17"/>
      <c r="K107" s="62"/>
      <c r="L107" s="62"/>
      <c r="M107" s="62"/>
      <c r="N107" s="62"/>
      <c r="P107" s="356"/>
      <c r="R107" s="18"/>
      <c r="T107" s="18"/>
      <c r="U107" s="18"/>
      <c r="V107" s="18"/>
      <c r="W107" s="18"/>
      <c r="AA107" s="17"/>
      <c r="AD107" s="17"/>
    </row>
    <row r="108" spans="5:30" ht="28.5" customHeight="1">
      <c r="E108" s="17"/>
      <c r="F108" s="18"/>
      <c r="H108" s="185"/>
      <c r="J108" s="17"/>
      <c r="K108" s="62"/>
      <c r="L108" s="62"/>
      <c r="M108" s="62"/>
      <c r="N108" s="62"/>
      <c r="P108" s="356"/>
      <c r="R108" s="18"/>
      <c r="T108" s="18"/>
      <c r="U108" s="18"/>
      <c r="V108" s="18"/>
      <c r="W108" s="18"/>
      <c r="AA108" s="17"/>
      <c r="AD108" s="17"/>
    </row>
    <row r="109" spans="5:30" ht="28.5" customHeight="1">
      <c r="E109" s="17"/>
      <c r="F109" s="18"/>
      <c r="H109" s="185"/>
      <c r="J109" s="17"/>
      <c r="K109" s="62"/>
      <c r="L109" s="62"/>
      <c r="M109" s="62"/>
      <c r="N109" s="62"/>
      <c r="P109" s="356"/>
      <c r="R109" s="18"/>
      <c r="T109" s="18"/>
      <c r="U109" s="18"/>
      <c r="V109" s="18"/>
      <c r="W109" s="18"/>
      <c r="AA109" s="17"/>
      <c r="AD109" s="17"/>
    </row>
    <row r="110" spans="5:30" ht="28.5" customHeight="1">
      <c r="E110" s="17"/>
      <c r="F110" s="18"/>
      <c r="H110" s="185"/>
      <c r="J110" s="17"/>
      <c r="K110" s="62"/>
      <c r="L110" s="62"/>
      <c r="M110" s="62"/>
      <c r="N110" s="62"/>
      <c r="P110" s="356"/>
      <c r="R110" s="18"/>
      <c r="T110" s="18"/>
      <c r="U110" s="18"/>
      <c r="V110" s="18"/>
      <c r="W110" s="18"/>
      <c r="AA110" s="17"/>
      <c r="AD110" s="17"/>
    </row>
    <row r="111" spans="5:30" ht="28.5" customHeight="1">
      <c r="E111" s="17"/>
      <c r="F111" s="18"/>
      <c r="H111" s="185"/>
      <c r="J111" s="17"/>
      <c r="K111" s="62"/>
      <c r="L111" s="62"/>
      <c r="M111" s="62"/>
      <c r="N111" s="62"/>
      <c r="P111" s="356"/>
      <c r="R111" s="18"/>
      <c r="T111" s="18"/>
      <c r="U111" s="18"/>
      <c r="V111" s="18"/>
      <c r="W111" s="18"/>
      <c r="AA111" s="17"/>
      <c r="AD111" s="17"/>
    </row>
    <row r="112" spans="5:30" ht="28.5" customHeight="1">
      <c r="E112" s="17"/>
      <c r="F112" s="18"/>
      <c r="H112" s="185"/>
      <c r="J112" s="17"/>
      <c r="K112" s="62"/>
      <c r="L112" s="62"/>
      <c r="M112" s="62"/>
      <c r="N112" s="62"/>
      <c r="P112" s="356"/>
      <c r="R112" s="18"/>
      <c r="T112" s="18"/>
      <c r="U112" s="18"/>
      <c r="V112" s="18"/>
      <c r="W112" s="18"/>
      <c r="AA112" s="17"/>
      <c r="AD112" s="17"/>
    </row>
    <row r="113" spans="5:30" ht="28.5" customHeight="1">
      <c r="E113" s="17"/>
      <c r="F113" s="18"/>
      <c r="H113" s="185"/>
      <c r="J113" s="17"/>
      <c r="K113" s="62"/>
      <c r="L113" s="62"/>
      <c r="M113" s="62"/>
      <c r="N113" s="62"/>
      <c r="P113" s="356"/>
      <c r="R113" s="18"/>
      <c r="T113" s="18"/>
      <c r="U113" s="18"/>
      <c r="V113" s="18"/>
      <c r="W113" s="18"/>
      <c r="AA113" s="17"/>
      <c r="AD113" s="17"/>
    </row>
    <row r="114" spans="5:30" ht="28.5" customHeight="1">
      <c r="E114" s="17"/>
      <c r="F114" s="18"/>
      <c r="H114" s="185"/>
      <c r="J114" s="17"/>
      <c r="K114" s="62"/>
      <c r="L114" s="62"/>
      <c r="M114" s="62"/>
      <c r="N114" s="62"/>
      <c r="P114" s="356"/>
      <c r="R114" s="18"/>
      <c r="T114" s="18"/>
      <c r="U114" s="18"/>
      <c r="V114" s="18"/>
      <c r="W114" s="18"/>
      <c r="AA114" s="17"/>
      <c r="AD114" s="17"/>
    </row>
    <row r="115" spans="5:30" ht="28.5" customHeight="1">
      <c r="E115" s="17"/>
      <c r="F115" s="18"/>
      <c r="H115" s="185"/>
      <c r="J115" s="17"/>
      <c r="K115" s="62"/>
      <c r="L115" s="62"/>
      <c r="M115" s="62"/>
      <c r="N115" s="62"/>
      <c r="P115" s="356"/>
      <c r="R115" s="18"/>
      <c r="T115" s="18"/>
      <c r="U115" s="18"/>
      <c r="V115" s="18"/>
      <c r="W115" s="18"/>
      <c r="AA115" s="17"/>
      <c r="AD115" s="17"/>
    </row>
    <row r="116" spans="5:30" ht="28.5" customHeight="1">
      <c r="E116" s="17"/>
      <c r="F116" s="18"/>
      <c r="H116" s="185"/>
      <c r="J116" s="17"/>
      <c r="K116" s="62"/>
      <c r="L116" s="62"/>
      <c r="M116" s="62"/>
      <c r="N116" s="62"/>
      <c r="P116" s="356"/>
      <c r="R116" s="18"/>
      <c r="T116" s="18"/>
      <c r="U116" s="18"/>
      <c r="V116" s="18"/>
      <c r="W116" s="18"/>
      <c r="AA116" s="17"/>
      <c r="AD116" s="17"/>
    </row>
    <row r="117" spans="5:30" ht="28.5" customHeight="1">
      <c r="E117" s="17"/>
      <c r="F117" s="18"/>
      <c r="H117" s="185"/>
      <c r="J117" s="17"/>
      <c r="K117" s="62"/>
      <c r="L117" s="62"/>
      <c r="M117" s="62"/>
      <c r="N117" s="62"/>
      <c r="P117" s="356"/>
      <c r="R117" s="18"/>
      <c r="T117" s="18"/>
      <c r="U117" s="18"/>
      <c r="V117" s="18"/>
      <c r="W117" s="18"/>
      <c r="AA117" s="17"/>
      <c r="AD117" s="17"/>
    </row>
    <row r="118" spans="5:30" ht="28.5" customHeight="1">
      <c r="E118" s="17"/>
      <c r="F118" s="18"/>
      <c r="H118" s="185"/>
      <c r="J118" s="17"/>
      <c r="K118" s="62"/>
      <c r="L118" s="62"/>
      <c r="M118" s="62"/>
      <c r="N118" s="62"/>
      <c r="P118" s="356"/>
      <c r="R118" s="18"/>
      <c r="T118" s="18"/>
      <c r="U118" s="18"/>
      <c r="V118" s="18"/>
      <c r="W118" s="18"/>
      <c r="AA118" s="17"/>
      <c r="AD118" s="17"/>
    </row>
    <row r="119" spans="5:30" ht="28.5" customHeight="1">
      <c r="E119" s="17"/>
      <c r="F119" s="18"/>
      <c r="H119" s="185"/>
      <c r="J119" s="17"/>
      <c r="K119" s="62"/>
      <c r="L119" s="62"/>
      <c r="M119" s="62"/>
      <c r="N119" s="62"/>
      <c r="P119" s="356"/>
      <c r="R119" s="18"/>
      <c r="T119" s="18"/>
      <c r="U119" s="18"/>
      <c r="V119" s="18"/>
      <c r="W119" s="18"/>
      <c r="AA119" s="17"/>
      <c r="AD119" s="17"/>
    </row>
    <row r="120" spans="5:30" ht="28.5" customHeight="1">
      <c r="E120" s="17"/>
      <c r="F120" s="18"/>
      <c r="H120" s="185"/>
      <c r="J120" s="17"/>
      <c r="K120" s="62"/>
      <c r="L120" s="62"/>
      <c r="M120" s="62"/>
      <c r="N120" s="62"/>
      <c r="P120" s="356"/>
      <c r="R120" s="18"/>
      <c r="T120" s="18"/>
      <c r="U120" s="18"/>
      <c r="V120" s="18"/>
      <c r="W120" s="18"/>
      <c r="AA120" s="17"/>
      <c r="AD120" s="17"/>
    </row>
    <row r="121" spans="5:30" ht="28.5" customHeight="1">
      <c r="E121" s="17"/>
      <c r="F121" s="18"/>
      <c r="H121" s="185"/>
      <c r="J121" s="17"/>
      <c r="K121" s="62"/>
      <c r="L121" s="62"/>
      <c r="M121" s="62"/>
      <c r="N121" s="62"/>
      <c r="P121" s="356"/>
      <c r="R121" s="18"/>
      <c r="T121" s="18"/>
      <c r="U121" s="18"/>
      <c r="V121" s="18"/>
      <c r="W121" s="18"/>
      <c r="AA121" s="17"/>
      <c r="AD121" s="17"/>
    </row>
    <row r="122" spans="5:30" ht="28.5" customHeight="1">
      <c r="E122" s="17"/>
      <c r="F122" s="18"/>
      <c r="H122" s="185"/>
      <c r="J122" s="17"/>
      <c r="K122" s="62"/>
      <c r="L122" s="62"/>
      <c r="M122" s="62"/>
      <c r="N122" s="62"/>
      <c r="P122" s="356"/>
      <c r="R122" s="18"/>
      <c r="T122" s="18"/>
      <c r="U122" s="18"/>
      <c r="V122" s="18"/>
      <c r="W122" s="18"/>
      <c r="AA122" s="17"/>
      <c r="AD122" s="17"/>
    </row>
    <row r="123" spans="5:30" ht="28.5" customHeight="1">
      <c r="E123" s="17"/>
      <c r="F123" s="18"/>
      <c r="H123" s="185"/>
      <c r="J123" s="17"/>
      <c r="K123" s="62"/>
      <c r="L123" s="62"/>
      <c r="M123" s="62"/>
      <c r="N123" s="62"/>
      <c r="P123" s="356"/>
      <c r="R123" s="18"/>
      <c r="T123" s="18"/>
      <c r="U123" s="18"/>
      <c r="V123" s="18"/>
      <c r="W123" s="18"/>
      <c r="AA123" s="17"/>
      <c r="AD123" s="17"/>
    </row>
    <row r="124" spans="5:30" ht="28.5" customHeight="1">
      <c r="E124" s="17"/>
      <c r="F124" s="18"/>
      <c r="H124" s="185"/>
      <c r="J124" s="17"/>
      <c r="K124" s="62"/>
      <c r="L124" s="62"/>
      <c r="M124" s="62"/>
      <c r="N124" s="62"/>
      <c r="P124" s="356"/>
      <c r="R124" s="18"/>
      <c r="T124" s="18"/>
      <c r="U124" s="18"/>
      <c r="V124" s="18"/>
      <c r="W124" s="18"/>
      <c r="AA124" s="17"/>
      <c r="AD124" s="17"/>
    </row>
    <row r="125" spans="5:30" ht="28.5" customHeight="1">
      <c r="E125" s="17"/>
      <c r="F125" s="18"/>
      <c r="H125" s="185"/>
      <c r="J125" s="17"/>
      <c r="K125" s="62"/>
      <c r="L125" s="62"/>
      <c r="M125" s="62"/>
      <c r="N125" s="62"/>
      <c r="P125" s="356"/>
      <c r="R125" s="18"/>
      <c r="T125" s="18"/>
      <c r="U125" s="18"/>
      <c r="V125" s="18"/>
      <c r="W125" s="18"/>
      <c r="AA125" s="17"/>
      <c r="AD125" s="17"/>
    </row>
    <row r="126" spans="5:30" ht="28.5" customHeight="1">
      <c r="E126" s="17"/>
      <c r="F126" s="18"/>
      <c r="H126" s="185"/>
      <c r="J126" s="17"/>
      <c r="K126" s="62"/>
      <c r="L126" s="62"/>
      <c r="M126" s="62"/>
      <c r="N126" s="62"/>
      <c r="P126" s="356"/>
      <c r="R126" s="18"/>
      <c r="T126" s="18"/>
      <c r="U126" s="18"/>
      <c r="V126" s="18"/>
      <c r="W126" s="18"/>
      <c r="AA126" s="17"/>
      <c r="AD126" s="17"/>
    </row>
    <row r="127" spans="5:30" ht="28.5" customHeight="1">
      <c r="E127" s="17"/>
      <c r="F127" s="18"/>
      <c r="H127" s="185"/>
      <c r="J127" s="17"/>
      <c r="K127" s="62"/>
      <c r="L127" s="62"/>
      <c r="M127" s="62"/>
      <c r="N127" s="62"/>
      <c r="P127" s="356"/>
      <c r="R127" s="18"/>
      <c r="T127" s="18"/>
      <c r="U127" s="18"/>
      <c r="V127" s="18"/>
      <c r="W127" s="18"/>
      <c r="AA127" s="17"/>
      <c r="AD127" s="17"/>
    </row>
    <row r="128" spans="5:30" ht="28.5" customHeight="1">
      <c r="E128" s="17"/>
      <c r="F128" s="18"/>
      <c r="H128" s="185"/>
      <c r="J128" s="17"/>
      <c r="K128" s="62"/>
      <c r="L128" s="62"/>
      <c r="M128" s="62"/>
      <c r="N128" s="62"/>
      <c r="P128" s="356"/>
      <c r="R128" s="18"/>
      <c r="T128" s="18"/>
      <c r="U128" s="18"/>
      <c r="V128" s="18"/>
      <c r="W128" s="18"/>
      <c r="AA128" s="17"/>
      <c r="AD128" s="17"/>
    </row>
    <row r="129" spans="5:30" ht="28.5" customHeight="1">
      <c r="E129" s="17"/>
      <c r="F129" s="18"/>
      <c r="H129" s="185"/>
      <c r="J129" s="17"/>
      <c r="K129" s="62"/>
      <c r="L129" s="62"/>
      <c r="M129" s="62"/>
      <c r="N129" s="62"/>
      <c r="P129" s="356"/>
      <c r="R129" s="18"/>
      <c r="T129" s="18"/>
      <c r="U129" s="18"/>
      <c r="V129" s="18"/>
      <c r="W129" s="18"/>
      <c r="AA129" s="17"/>
      <c r="AD129" s="17"/>
    </row>
    <row r="130" spans="5:30" ht="28.5" customHeight="1">
      <c r="E130" s="17"/>
      <c r="F130" s="18"/>
      <c r="H130" s="185"/>
      <c r="J130" s="17"/>
      <c r="K130" s="62"/>
      <c r="L130" s="62"/>
      <c r="M130" s="62"/>
      <c r="N130" s="62"/>
      <c r="P130" s="356"/>
      <c r="R130" s="18"/>
      <c r="T130" s="18"/>
      <c r="U130" s="18"/>
      <c r="V130" s="18"/>
      <c r="W130" s="18"/>
      <c r="AA130" s="17"/>
      <c r="AD130" s="17"/>
    </row>
    <row r="131" spans="5:30" ht="28.5" customHeight="1">
      <c r="E131" s="17"/>
      <c r="F131" s="18"/>
      <c r="H131" s="185"/>
      <c r="J131" s="17"/>
      <c r="K131" s="62"/>
      <c r="L131" s="62"/>
      <c r="M131" s="62"/>
      <c r="N131" s="62"/>
      <c r="P131" s="356"/>
      <c r="R131" s="18"/>
      <c r="T131" s="18"/>
      <c r="U131" s="18"/>
      <c r="V131" s="18"/>
      <c r="W131" s="18"/>
      <c r="AA131" s="17"/>
      <c r="AD131" s="17"/>
    </row>
    <row r="132" spans="5:30" ht="28.5" customHeight="1">
      <c r="E132" s="17"/>
      <c r="F132" s="18"/>
      <c r="H132" s="185"/>
      <c r="J132" s="17"/>
      <c r="K132" s="62"/>
      <c r="L132" s="62"/>
      <c r="M132" s="62"/>
      <c r="N132" s="62"/>
      <c r="P132" s="356"/>
      <c r="R132" s="18"/>
      <c r="T132" s="18"/>
      <c r="U132" s="18"/>
      <c r="V132" s="18"/>
      <c r="W132" s="18"/>
      <c r="AA132" s="17"/>
      <c r="AD132" s="17"/>
    </row>
    <row r="133" spans="5:30" ht="28.5" customHeight="1">
      <c r="E133" s="17"/>
      <c r="F133" s="18"/>
      <c r="H133" s="185"/>
      <c r="J133" s="17"/>
      <c r="K133" s="62"/>
      <c r="L133" s="62"/>
      <c r="M133" s="62"/>
      <c r="N133" s="62"/>
      <c r="P133" s="356"/>
      <c r="R133" s="18"/>
      <c r="T133" s="18"/>
      <c r="U133" s="18"/>
      <c r="V133" s="18"/>
      <c r="W133" s="18"/>
      <c r="AA133" s="17"/>
      <c r="AD133" s="17"/>
    </row>
    <row r="134" spans="5:30" ht="28.5" customHeight="1">
      <c r="E134" s="17"/>
      <c r="F134" s="18"/>
      <c r="H134" s="185"/>
      <c r="J134" s="17"/>
      <c r="K134" s="62"/>
      <c r="L134" s="62"/>
      <c r="M134" s="62"/>
      <c r="N134" s="62"/>
      <c r="P134" s="356"/>
      <c r="R134" s="18"/>
      <c r="T134" s="18"/>
      <c r="U134" s="18"/>
      <c r="V134" s="18"/>
      <c r="W134" s="18"/>
      <c r="AA134" s="17"/>
      <c r="AD134" s="17"/>
    </row>
    <row r="135" spans="5:30" ht="28.5" customHeight="1">
      <c r="E135" s="17"/>
      <c r="F135" s="18"/>
      <c r="H135" s="185"/>
      <c r="J135" s="17"/>
      <c r="K135" s="62"/>
      <c r="L135" s="62"/>
      <c r="M135" s="62"/>
      <c r="N135" s="62"/>
      <c r="P135" s="356"/>
      <c r="R135" s="18"/>
      <c r="T135" s="18"/>
      <c r="U135" s="18"/>
      <c r="V135" s="18"/>
      <c r="W135" s="18"/>
      <c r="AA135" s="17"/>
      <c r="AD135" s="17"/>
    </row>
    <row r="136" spans="5:30" ht="28.5" customHeight="1">
      <c r="E136" s="17"/>
      <c r="F136" s="18"/>
      <c r="H136" s="185"/>
      <c r="J136" s="17"/>
      <c r="K136" s="62"/>
      <c r="L136" s="62"/>
      <c r="M136" s="62"/>
      <c r="N136" s="62"/>
      <c r="P136" s="356"/>
      <c r="R136" s="18"/>
      <c r="T136" s="18"/>
      <c r="U136" s="18"/>
      <c r="V136" s="18"/>
      <c r="W136" s="18"/>
      <c r="AA136" s="17"/>
      <c r="AD136" s="17"/>
    </row>
    <row r="137" spans="5:30" ht="28.5" customHeight="1">
      <c r="E137" s="17"/>
      <c r="F137" s="18"/>
      <c r="H137" s="185"/>
      <c r="J137" s="17"/>
      <c r="K137" s="62"/>
      <c r="L137" s="62"/>
      <c r="M137" s="62"/>
      <c r="N137" s="62"/>
      <c r="P137" s="356"/>
      <c r="R137" s="18"/>
      <c r="T137" s="18"/>
      <c r="U137" s="18"/>
      <c r="V137" s="18"/>
      <c r="W137" s="18"/>
      <c r="AA137" s="17"/>
      <c r="AD137" s="17"/>
    </row>
    <row r="138" spans="5:30" ht="28.5" customHeight="1">
      <c r="E138" s="17"/>
      <c r="F138" s="18"/>
      <c r="H138" s="185"/>
      <c r="J138" s="17"/>
      <c r="K138" s="62"/>
      <c r="L138" s="62"/>
      <c r="M138" s="62"/>
      <c r="N138" s="62"/>
      <c r="P138" s="356"/>
      <c r="R138" s="18"/>
      <c r="T138" s="18"/>
      <c r="U138" s="18"/>
      <c r="V138" s="18"/>
      <c r="W138" s="18"/>
      <c r="AA138" s="17"/>
      <c r="AD138" s="17"/>
    </row>
    <row r="139" spans="5:30" ht="28.5" customHeight="1">
      <c r="E139" s="17"/>
      <c r="F139" s="18"/>
      <c r="H139" s="185"/>
      <c r="J139" s="17"/>
      <c r="K139" s="62"/>
      <c r="L139" s="62"/>
      <c r="M139" s="62"/>
      <c r="N139" s="62"/>
      <c r="P139" s="356"/>
      <c r="R139" s="18"/>
      <c r="T139" s="18"/>
      <c r="U139" s="18"/>
      <c r="V139" s="18"/>
      <c r="W139" s="18"/>
      <c r="AA139" s="17"/>
      <c r="AD139" s="17"/>
    </row>
    <row r="140" spans="5:30" ht="28.5" customHeight="1">
      <c r="E140" s="17"/>
      <c r="F140" s="18"/>
      <c r="H140" s="185"/>
      <c r="J140" s="17"/>
      <c r="K140" s="62"/>
      <c r="L140" s="62"/>
      <c r="M140" s="62"/>
      <c r="N140" s="62"/>
      <c r="P140" s="356"/>
      <c r="R140" s="18"/>
      <c r="T140" s="18"/>
      <c r="U140" s="18"/>
      <c r="V140" s="18"/>
      <c r="W140" s="18"/>
      <c r="AA140" s="17"/>
      <c r="AD140" s="17"/>
    </row>
    <row r="141" spans="5:30" ht="28.5" customHeight="1">
      <c r="E141" s="17"/>
      <c r="F141" s="18"/>
      <c r="H141" s="185"/>
      <c r="J141" s="17"/>
      <c r="K141" s="62"/>
      <c r="L141" s="62"/>
      <c r="M141" s="62"/>
      <c r="N141" s="62"/>
      <c r="P141" s="356"/>
      <c r="R141" s="18"/>
      <c r="T141" s="18"/>
      <c r="U141" s="18"/>
      <c r="V141" s="18"/>
      <c r="W141" s="18"/>
      <c r="AA141" s="17"/>
      <c r="AD141" s="17"/>
    </row>
    <row r="142" spans="5:30" ht="28.5" customHeight="1">
      <c r="E142" s="17"/>
      <c r="F142" s="18"/>
      <c r="H142" s="185"/>
      <c r="J142" s="17"/>
      <c r="K142" s="62"/>
      <c r="L142" s="62"/>
      <c r="M142" s="62"/>
      <c r="N142" s="62"/>
      <c r="P142" s="356"/>
      <c r="R142" s="18"/>
      <c r="T142" s="18"/>
      <c r="U142" s="18"/>
      <c r="V142" s="18"/>
      <c r="W142" s="18"/>
      <c r="AA142" s="17"/>
      <c r="AD142" s="17"/>
    </row>
    <row r="143" spans="5:30" ht="28.5" customHeight="1">
      <c r="E143" s="17"/>
      <c r="F143" s="18"/>
      <c r="H143" s="185"/>
      <c r="J143" s="17"/>
      <c r="K143" s="62"/>
      <c r="L143" s="62"/>
      <c r="M143" s="62"/>
      <c r="N143" s="62"/>
      <c r="P143" s="356"/>
      <c r="R143" s="18"/>
      <c r="T143" s="18"/>
      <c r="U143" s="18"/>
      <c r="V143" s="18"/>
      <c r="W143" s="18"/>
      <c r="AA143" s="17"/>
      <c r="AD143" s="17"/>
    </row>
    <row r="144" spans="5:30" ht="28.5" customHeight="1">
      <c r="E144" s="17"/>
      <c r="F144" s="18"/>
      <c r="H144" s="185"/>
      <c r="J144" s="17"/>
      <c r="K144" s="62"/>
      <c r="L144" s="62"/>
      <c r="M144" s="62"/>
      <c r="N144" s="62"/>
      <c r="P144" s="356"/>
      <c r="R144" s="18"/>
      <c r="T144" s="18"/>
      <c r="U144" s="18"/>
      <c r="V144" s="18"/>
      <c r="W144" s="18"/>
      <c r="AA144" s="17"/>
      <c r="AD144" s="17"/>
    </row>
    <row r="145" spans="5:30" ht="28.5" customHeight="1">
      <c r="E145" s="17"/>
      <c r="F145" s="18"/>
      <c r="H145" s="185"/>
      <c r="J145" s="17"/>
      <c r="K145" s="62"/>
      <c r="L145" s="62"/>
      <c r="M145" s="62"/>
      <c r="N145" s="62"/>
      <c r="P145" s="356"/>
      <c r="R145" s="18"/>
      <c r="T145" s="18"/>
      <c r="U145" s="18"/>
      <c r="V145" s="18"/>
      <c r="W145" s="18"/>
      <c r="AA145" s="17"/>
      <c r="AD145" s="17"/>
    </row>
    <row r="146" spans="5:30" ht="28.5" customHeight="1">
      <c r="E146" s="17"/>
      <c r="F146" s="18"/>
      <c r="H146" s="185"/>
      <c r="J146" s="17"/>
      <c r="K146" s="62"/>
      <c r="L146" s="62"/>
      <c r="M146" s="62"/>
      <c r="N146" s="62"/>
      <c r="P146" s="356"/>
      <c r="R146" s="18"/>
      <c r="T146" s="18"/>
      <c r="U146" s="18"/>
      <c r="V146" s="18"/>
      <c r="W146" s="18"/>
      <c r="AA146" s="17"/>
      <c r="AD146" s="17"/>
    </row>
    <row r="147" spans="5:30" ht="28.5" customHeight="1">
      <c r="E147" s="17"/>
      <c r="F147" s="18"/>
      <c r="H147" s="185"/>
      <c r="J147" s="17"/>
      <c r="K147" s="62"/>
      <c r="L147" s="62"/>
      <c r="M147" s="62"/>
      <c r="N147" s="62"/>
      <c r="P147" s="356"/>
      <c r="R147" s="18"/>
      <c r="T147" s="18"/>
      <c r="U147" s="18"/>
      <c r="V147" s="18"/>
      <c r="W147" s="18"/>
      <c r="AA147" s="17"/>
      <c r="AD147" s="17"/>
    </row>
    <row r="148" spans="5:30" ht="28.5" customHeight="1">
      <c r="E148" s="17"/>
      <c r="F148" s="18"/>
      <c r="H148" s="185"/>
      <c r="J148" s="17"/>
      <c r="K148" s="62"/>
      <c r="L148" s="62"/>
      <c r="M148" s="62"/>
      <c r="N148" s="62"/>
      <c r="P148" s="356"/>
      <c r="R148" s="18"/>
      <c r="T148" s="18"/>
      <c r="U148" s="18"/>
      <c r="V148" s="18"/>
      <c r="W148" s="18"/>
      <c r="AA148" s="17"/>
      <c r="AD148" s="17"/>
    </row>
    <row r="149" spans="5:30" ht="28.5" customHeight="1">
      <c r="E149" s="17"/>
      <c r="F149" s="18"/>
      <c r="H149" s="185"/>
      <c r="J149" s="17"/>
      <c r="K149" s="62"/>
      <c r="L149" s="62"/>
      <c r="M149" s="62"/>
      <c r="N149" s="62"/>
      <c r="P149" s="356"/>
      <c r="R149" s="18"/>
      <c r="T149" s="18"/>
      <c r="U149" s="18"/>
      <c r="V149" s="18"/>
      <c r="W149" s="18"/>
      <c r="AA149" s="17"/>
      <c r="AD149" s="17"/>
    </row>
    <row r="150" spans="5:30" ht="28.5" customHeight="1">
      <c r="E150" s="17"/>
      <c r="F150" s="18"/>
      <c r="H150" s="185"/>
      <c r="J150" s="17"/>
      <c r="K150" s="62"/>
      <c r="L150" s="62"/>
      <c r="M150" s="62"/>
      <c r="N150" s="62"/>
      <c r="P150" s="356"/>
      <c r="R150" s="18"/>
      <c r="T150" s="18"/>
      <c r="U150" s="18"/>
      <c r="V150" s="18"/>
      <c r="W150" s="18"/>
      <c r="AA150" s="17"/>
      <c r="AD150" s="17"/>
    </row>
    <row r="151" spans="5:30" ht="28.5" customHeight="1">
      <c r="E151" s="17"/>
      <c r="F151" s="18"/>
      <c r="H151" s="185"/>
      <c r="J151" s="17"/>
      <c r="K151" s="62"/>
      <c r="L151" s="62"/>
      <c r="M151" s="62"/>
      <c r="N151" s="62"/>
      <c r="P151" s="356"/>
      <c r="R151" s="18"/>
      <c r="T151" s="18"/>
      <c r="U151" s="18"/>
      <c r="V151" s="18"/>
      <c r="W151" s="18"/>
      <c r="AA151" s="17"/>
      <c r="AD151" s="17"/>
    </row>
    <row r="152" spans="5:30" ht="28.5" customHeight="1">
      <c r="E152" s="17"/>
      <c r="F152" s="18"/>
      <c r="H152" s="185"/>
      <c r="J152" s="17"/>
      <c r="K152" s="62"/>
      <c r="L152" s="62"/>
      <c r="M152" s="62"/>
      <c r="N152" s="62"/>
      <c r="P152" s="356"/>
      <c r="R152" s="18"/>
      <c r="T152" s="18"/>
      <c r="U152" s="18"/>
      <c r="V152" s="18"/>
      <c r="W152" s="18"/>
      <c r="AA152" s="17"/>
      <c r="AD152" s="17"/>
    </row>
    <row r="153" spans="5:30" ht="28.5" customHeight="1">
      <c r="E153" s="17"/>
      <c r="F153" s="18"/>
      <c r="H153" s="185"/>
      <c r="J153" s="17"/>
      <c r="K153" s="62"/>
      <c r="L153" s="62"/>
      <c r="M153" s="62"/>
      <c r="N153" s="62"/>
      <c r="P153" s="356"/>
      <c r="R153" s="18"/>
      <c r="T153" s="18"/>
      <c r="U153" s="18"/>
      <c r="V153" s="18"/>
      <c r="W153" s="18"/>
      <c r="AA153" s="17"/>
      <c r="AD153" s="17"/>
    </row>
    <row r="154" spans="5:30" ht="28.5" customHeight="1">
      <c r="E154" s="17"/>
      <c r="F154" s="18"/>
      <c r="H154" s="185"/>
      <c r="J154" s="17"/>
      <c r="K154" s="62"/>
      <c r="L154" s="62"/>
      <c r="M154" s="62"/>
      <c r="N154" s="62"/>
      <c r="P154" s="356"/>
      <c r="R154" s="18"/>
      <c r="T154" s="18"/>
      <c r="U154" s="18"/>
      <c r="V154" s="18"/>
      <c r="W154" s="18"/>
      <c r="AA154" s="17"/>
      <c r="AD154" s="17"/>
    </row>
    <row r="155" spans="5:30" ht="28.5" customHeight="1">
      <c r="E155" s="17"/>
      <c r="F155" s="18"/>
      <c r="H155" s="185"/>
      <c r="J155" s="17"/>
      <c r="K155" s="62"/>
      <c r="L155" s="62"/>
      <c r="M155" s="62"/>
      <c r="N155" s="62"/>
      <c r="P155" s="356"/>
      <c r="R155" s="18"/>
      <c r="T155" s="18"/>
      <c r="U155" s="18"/>
      <c r="V155" s="18"/>
      <c r="W155" s="18"/>
      <c r="AA155" s="17"/>
      <c r="AD155" s="17"/>
    </row>
    <row r="156" spans="5:30" ht="28.5" customHeight="1">
      <c r="E156" s="17"/>
      <c r="F156" s="18"/>
      <c r="H156" s="185"/>
      <c r="J156" s="17"/>
      <c r="K156" s="62"/>
      <c r="L156" s="62"/>
      <c r="M156" s="62"/>
      <c r="N156" s="62"/>
      <c r="P156" s="356"/>
      <c r="R156" s="18"/>
      <c r="T156" s="18"/>
      <c r="U156" s="18"/>
      <c r="V156" s="18"/>
      <c r="W156" s="18"/>
      <c r="AA156" s="17"/>
      <c r="AD156" s="17"/>
    </row>
    <row r="157" spans="5:30" ht="28.5" customHeight="1">
      <c r="E157" s="17"/>
      <c r="F157" s="18"/>
      <c r="H157" s="185"/>
      <c r="J157" s="17"/>
      <c r="K157" s="62"/>
      <c r="L157" s="62"/>
      <c r="M157" s="62"/>
      <c r="N157" s="62"/>
      <c r="P157" s="356"/>
      <c r="R157" s="18"/>
      <c r="T157" s="18"/>
      <c r="U157" s="18"/>
      <c r="V157" s="18"/>
      <c r="W157" s="18"/>
      <c r="AA157" s="17"/>
      <c r="AD157" s="17"/>
    </row>
    <row r="158" spans="5:30" ht="28.5" customHeight="1">
      <c r="E158" s="17"/>
      <c r="F158" s="18"/>
      <c r="H158" s="185"/>
      <c r="J158" s="17"/>
      <c r="K158" s="62"/>
      <c r="L158" s="62"/>
      <c r="M158" s="62"/>
      <c r="N158" s="62"/>
      <c r="P158" s="356"/>
      <c r="R158" s="18"/>
      <c r="T158" s="18"/>
      <c r="U158" s="18"/>
      <c r="V158" s="18"/>
      <c r="W158" s="18"/>
      <c r="AA158" s="17"/>
      <c r="AD158" s="17"/>
    </row>
    <row r="159" spans="5:30" ht="28.5" customHeight="1">
      <c r="E159" s="17"/>
      <c r="F159" s="18"/>
      <c r="H159" s="185"/>
      <c r="J159" s="17"/>
      <c r="K159" s="62"/>
      <c r="L159" s="62"/>
      <c r="M159" s="62"/>
      <c r="N159" s="62"/>
      <c r="P159" s="356"/>
      <c r="R159" s="18"/>
      <c r="T159" s="18"/>
      <c r="U159" s="18"/>
      <c r="V159" s="18"/>
      <c r="W159" s="18"/>
      <c r="AA159" s="17"/>
      <c r="AD159" s="17"/>
    </row>
    <row r="160" spans="5:30" ht="28.5" customHeight="1">
      <c r="E160" s="17"/>
      <c r="F160" s="18"/>
      <c r="H160" s="185"/>
      <c r="J160" s="17"/>
      <c r="K160" s="62"/>
      <c r="L160" s="62"/>
      <c r="M160" s="62"/>
      <c r="N160" s="62"/>
      <c r="P160" s="356"/>
      <c r="R160" s="18"/>
      <c r="T160" s="18"/>
      <c r="U160" s="18"/>
      <c r="V160" s="18"/>
      <c r="W160" s="18"/>
      <c r="AA160" s="17"/>
      <c r="AD160" s="17"/>
    </row>
    <row r="161" spans="5:30" ht="28.5" customHeight="1">
      <c r="E161" s="17"/>
      <c r="F161" s="18"/>
      <c r="H161" s="185"/>
      <c r="J161" s="17"/>
      <c r="K161" s="62"/>
      <c r="L161" s="62"/>
      <c r="M161" s="62"/>
      <c r="N161" s="62"/>
      <c r="P161" s="356"/>
      <c r="R161" s="18"/>
      <c r="T161" s="18"/>
      <c r="U161" s="18"/>
      <c r="V161" s="18"/>
      <c r="W161" s="18"/>
      <c r="AA161" s="17"/>
      <c r="AD161" s="17"/>
    </row>
    <row r="162" spans="5:30" ht="28.5" customHeight="1">
      <c r="E162" s="17"/>
      <c r="F162" s="18"/>
      <c r="H162" s="185"/>
      <c r="J162" s="17"/>
      <c r="K162" s="62"/>
      <c r="L162" s="62"/>
      <c r="M162" s="62"/>
      <c r="N162" s="62"/>
      <c r="P162" s="356"/>
      <c r="R162" s="18"/>
      <c r="T162" s="18"/>
      <c r="U162" s="18"/>
      <c r="V162" s="18"/>
      <c r="W162" s="18"/>
      <c r="AA162" s="17"/>
      <c r="AD162" s="17"/>
    </row>
    <row r="163" spans="5:30" ht="28.5" customHeight="1">
      <c r="E163" s="17"/>
      <c r="F163" s="18"/>
      <c r="H163" s="185"/>
      <c r="J163" s="17"/>
      <c r="K163" s="62"/>
      <c r="L163" s="62"/>
      <c r="M163" s="62"/>
      <c r="N163" s="62"/>
      <c r="P163" s="356"/>
      <c r="R163" s="18"/>
      <c r="T163" s="18"/>
      <c r="U163" s="18"/>
      <c r="V163" s="18"/>
      <c r="W163" s="18"/>
      <c r="AA163" s="17"/>
      <c r="AD163" s="17"/>
    </row>
    <row r="164" spans="5:30" ht="28.5" customHeight="1">
      <c r="E164" s="17"/>
      <c r="F164" s="18"/>
      <c r="H164" s="185"/>
      <c r="J164" s="17"/>
      <c r="K164" s="62"/>
      <c r="L164" s="62"/>
      <c r="M164" s="62"/>
      <c r="N164" s="62"/>
      <c r="P164" s="356"/>
      <c r="R164" s="18"/>
      <c r="T164" s="18"/>
      <c r="U164" s="18"/>
      <c r="V164" s="18"/>
      <c r="W164" s="18"/>
      <c r="AA164" s="17"/>
      <c r="AD164" s="17"/>
    </row>
    <row r="165" spans="5:30" ht="28.5" customHeight="1">
      <c r="E165" s="17"/>
      <c r="F165" s="18"/>
      <c r="H165" s="185"/>
      <c r="J165" s="17"/>
      <c r="K165" s="62"/>
      <c r="L165" s="62"/>
      <c r="M165" s="62"/>
      <c r="N165" s="62"/>
      <c r="P165" s="356"/>
      <c r="R165" s="18"/>
      <c r="T165" s="18"/>
      <c r="U165" s="18"/>
      <c r="V165" s="18"/>
      <c r="W165" s="18"/>
      <c r="AA165" s="17"/>
      <c r="AD165" s="17"/>
    </row>
    <row r="166" spans="5:30" ht="28.5" customHeight="1">
      <c r="E166" s="17"/>
      <c r="F166" s="18"/>
      <c r="H166" s="185"/>
      <c r="J166" s="17"/>
      <c r="K166" s="62"/>
      <c r="L166" s="62"/>
      <c r="M166" s="62"/>
      <c r="N166" s="62"/>
      <c r="P166" s="356"/>
      <c r="R166" s="18"/>
      <c r="T166" s="18"/>
      <c r="U166" s="18"/>
      <c r="V166" s="18"/>
      <c r="W166" s="18"/>
      <c r="AA166" s="17"/>
      <c r="AD166" s="17"/>
    </row>
    <row r="167" spans="5:30" ht="28.5" customHeight="1">
      <c r="E167" s="17"/>
      <c r="F167" s="18"/>
      <c r="H167" s="185"/>
      <c r="J167" s="17"/>
      <c r="K167" s="62"/>
      <c r="L167" s="62"/>
      <c r="M167" s="62"/>
      <c r="N167" s="62"/>
      <c r="P167" s="356"/>
      <c r="R167" s="18"/>
      <c r="T167" s="18"/>
      <c r="U167" s="18"/>
      <c r="V167" s="18"/>
      <c r="W167" s="18"/>
      <c r="AA167" s="17"/>
      <c r="AD167" s="17"/>
    </row>
    <row r="168" spans="5:30" ht="28.5" customHeight="1">
      <c r="E168" s="17"/>
      <c r="F168" s="18"/>
      <c r="H168" s="185"/>
      <c r="J168" s="17"/>
      <c r="K168" s="62"/>
      <c r="L168" s="62"/>
      <c r="M168" s="62"/>
      <c r="N168" s="62"/>
      <c r="P168" s="356"/>
      <c r="R168" s="18"/>
      <c r="T168" s="18"/>
      <c r="U168" s="18"/>
      <c r="V168" s="18"/>
      <c r="W168" s="18"/>
      <c r="AA168" s="17"/>
      <c r="AD168" s="17"/>
    </row>
    <row r="169" spans="5:30" ht="28.5" customHeight="1">
      <c r="E169" s="17"/>
      <c r="F169" s="18"/>
      <c r="H169" s="185"/>
      <c r="J169" s="17"/>
      <c r="K169" s="62"/>
      <c r="L169" s="62"/>
      <c r="M169" s="62"/>
      <c r="N169" s="62"/>
      <c r="P169" s="356"/>
      <c r="R169" s="18"/>
      <c r="T169" s="18"/>
      <c r="U169" s="18"/>
      <c r="V169" s="18"/>
      <c r="W169" s="18"/>
      <c r="AA169" s="17"/>
      <c r="AD169" s="17"/>
    </row>
    <row r="170" spans="5:30" ht="28.5" customHeight="1">
      <c r="E170" s="17"/>
      <c r="F170" s="18"/>
      <c r="H170" s="185"/>
      <c r="J170" s="17"/>
      <c r="K170" s="62"/>
      <c r="L170" s="62"/>
      <c r="M170" s="62"/>
      <c r="N170" s="62"/>
      <c r="P170" s="356"/>
      <c r="R170" s="18"/>
      <c r="T170" s="18"/>
      <c r="U170" s="18"/>
      <c r="V170" s="18"/>
      <c r="W170" s="18"/>
      <c r="AA170" s="17"/>
      <c r="AD170" s="17"/>
    </row>
    <row r="171" spans="5:30" ht="28.5" customHeight="1">
      <c r="E171" s="17"/>
      <c r="F171" s="18"/>
      <c r="H171" s="185"/>
      <c r="J171" s="17"/>
      <c r="K171" s="62"/>
      <c r="L171" s="62"/>
      <c r="M171" s="62"/>
      <c r="N171" s="62"/>
      <c r="P171" s="356"/>
      <c r="R171" s="18"/>
      <c r="T171" s="18"/>
      <c r="U171" s="18"/>
      <c r="V171" s="18"/>
      <c r="W171" s="18"/>
      <c r="AA171" s="17"/>
      <c r="AD171" s="17"/>
    </row>
    <row r="172" spans="5:30" ht="28.5" customHeight="1">
      <c r="E172" s="17"/>
      <c r="F172" s="18"/>
      <c r="H172" s="185"/>
      <c r="J172" s="17"/>
      <c r="K172" s="62"/>
      <c r="L172" s="62"/>
      <c r="M172" s="62"/>
      <c r="N172" s="62"/>
      <c r="P172" s="356"/>
      <c r="R172" s="18"/>
      <c r="T172" s="18"/>
      <c r="U172" s="18"/>
      <c r="V172" s="18"/>
      <c r="W172" s="18"/>
      <c r="AA172" s="17"/>
      <c r="AD172" s="17"/>
    </row>
    <row r="173" spans="5:30" ht="28.5" customHeight="1">
      <c r="E173" s="17"/>
      <c r="F173" s="18"/>
      <c r="H173" s="185"/>
      <c r="J173" s="17"/>
      <c r="K173" s="62"/>
      <c r="L173" s="62"/>
      <c r="M173" s="62"/>
      <c r="N173" s="62"/>
      <c r="P173" s="356"/>
      <c r="R173" s="18"/>
      <c r="T173" s="18"/>
      <c r="U173" s="18"/>
      <c r="V173" s="18"/>
      <c r="W173" s="18"/>
      <c r="AA173" s="17"/>
      <c r="AD173" s="17"/>
    </row>
    <row r="174" spans="5:30" ht="28.5" customHeight="1">
      <c r="E174" s="17"/>
      <c r="F174" s="18"/>
      <c r="H174" s="185"/>
      <c r="J174" s="17"/>
      <c r="K174" s="62"/>
      <c r="L174" s="62"/>
      <c r="M174" s="62"/>
      <c r="N174" s="62"/>
      <c r="P174" s="356"/>
      <c r="R174" s="18"/>
      <c r="T174" s="18"/>
      <c r="U174" s="18"/>
      <c r="V174" s="18"/>
      <c r="W174" s="18"/>
      <c r="AA174" s="17"/>
      <c r="AD174" s="17"/>
    </row>
    <row r="175" spans="5:30" ht="28.5" customHeight="1">
      <c r="E175" s="17"/>
      <c r="F175" s="18"/>
      <c r="H175" s="185"/>
      <c r="J175" s="17"/>
      <c r="K175" s="62"/>
      <c r="L175" s="62"/>
      <c r="M175" s="62"/>
      <c r="N175" s="62"/>
      <c r="P175" s="356"/>
      <c r="R175" s="18"/>
      <c r="T175" s="18"/>
      <c r="U175" s="18"/>
      <c r="V175" s="18"/>
      <c r="W175" s="18"/>
      <c r="AA175" s="17"/>
      <c r="AD175" s="17"/>
    </row>
    <row r="176" spans="5:30" ht="28.5" customHeight="1">
      <c r="E176" s="17"/>
      <c r="F176" s="18"/>
      <c r="H176" s="185"/>
      <c r="J176" s="17"/>
      <c r="K176" s="62"/>
      <c r="L176" s="62"/>
      <c r="M176" s="62"/>
      <c r="N176" s="62"/>
      <c r="P176" s="356"/>
      <c r="R176" s="18"/>
      <c r="T176" s="18"/>
      <c r="U176" s="18"/>
      <c r="V176" s="18"/>
      <c r="W176" s="18"/>
      <c r="AA176" s="17"/>
      <c r="AD176" s="17"/>
    </row>
    <row r="177" spans="5:30" ht="28.5" customHeight="1">
      <c r="E177" s="17"/>
      <c r="F177" s="18"/>
      <c r="H177" s="185"/>
      <c r="J177" s="17"/>
      <c r="K177" s="62"/>
      <c r="L177" s="62"/>
      <c r="M177" s="62"/>
      <c r="N177" s="62"/>
      <c r="P177" s="356"/>
      <c r="R177" s="18"/>
      <c r="T177" s="18"/>
      <c r="U177" s="18"/>
      <c r="V177" s="18"/>
      <c r="W177" s="18"/>
      <c r="AA177" s="17"/>
      <c r="AD177" s="17"/>
    </row>
    <row r="178" spans="5:30" ht="28.5" customHeight="1">
      <c r="E178" s="17"/>
      <c r="F178" s="18"/>
      <c r="H178" s="185"/>
      <c r="J178" s="17"/>
      <c r="K178" s="62"/>
      <c r="L178" s="62"/>
      <c r="M178" s="62"/>
      <c r="N178" s="62"/>
      <c r="P178" s="356"/>
      <c r="R178" s="18"/>
      <c r="T178" s="18"/>
      <c r="U178" s="18"/>
      <c r="V178" s="18"/>
      <c r="W178" s="18"/>
      <c r="AA178" s="17"/>
      <c r="AD178" s="17"/>
    </row>
    <row r="179" spans="5:30" ht="28.5" customHeight="1">
      <c r="E179" s="17"/>
      <c r="F179" s="18"/>
      <c r="H179" s="185"/>
      <c r="J179" s="17"/>
      <c r="K179" s="62"/>
      <c r="L179" s="62"/>
      <c r="M179" s="62"/>
      <c r="N179" s="62"/>
      <c r="P179" s="356"/>
      <c r="R179" s="18"/>
      <c r="T179" s="18"/>
      <c r="U179" s="18"/>
      <c r="V179" s="18"/>
      <c r="W179" s="18"/>
      <c r="AA179" s="17"/>
      <c r="AD179" s="17"/>
    </row>
    <row r="180" spans="5:30" ht="28.5" customHeight="1">
      <c r="E180" s="17"/>
      <c r="F180" s="18"/>
      <c r="H180" s="185"/>
      <c r="J180" s="17"/>
      <c r="K180" s="62"/>
      <c r="L180" s="62"/>
      <c r="M180" s="62"/>
      <c r="N180" s="62"/>
      <c r="P180" s="356"/>
      <c r="R180" s="18"/>
      <c r="T180" s="18"/>
      <c r="U180" s="18"/>
      <c r="V180" s="18"/>
      <c r="W180" s="18"/>
      <c r="AA180" s="17"/>
      <c r="AD180" s="17"/>
    </row>
    <row r="181" spans="5:30" ht="28.5" customHeight="1">
      <c r="E181" s="17"/>
      <c r="F181" s="18"/>
      <c r="H181" s="185"/>
      <c r="J181" s="17"/>
      <c r="K181" s="62"/>
      <c r="L181" s="62"/>
      <c r="M181" s="62"/>
      <c r="N181" s="62"/>
      <c r="P181" s="356"/>
      <c r="R181" s="18"/>
      <c r="T181" s="18"/>
      <c r="U181" s="18"/>
      <c r="V181" s="18"/>
      <c r="W181" s="18"/>
      <c r="AA181" s="17"/>
      <c r="AD181" s="17"/>
    </row>
    <row r="182" spans="5:30" ht="28.5" customHeight="1">
      <c r="E182" s="17"/>
      <c r="F182" s="18"/>
      <c r="H182" s="185"/>
      <c r="J182" s="17"/>
      <c r="K182" s="62"/>
      <c r="L182" s="62"/>
      <c r="M182" s="62"/>
      <c r="N182" s="62"/>
      <c r="P182" s="356"/>
      <c r="R182" s="18"/>
      <c r="T182" s="18"/>
      <c r="U182" s="18"/>
      <c r="V182" s="18"/>
      <c r="W182" s="18"/>
      <c r="AA182" s="17"/>
      <c r="AD182" s="17"/>
    </row>
    <row r="183" spans="5:30" ht="28.5" customHeight="1">
      <c r="E183" s="17"/>
      <c r="F183" s="18"/>
      <c r="H183" s="185"/>
      <c r="J183" s="17"/>
      <c r="K183" s="62"/>
      <c r="L183" s="62"/>
      <c r="M183" s="62"/>
      <c r="N183" s="62"/>
      <c r="P183" s="356"/>
      <c r="R183" s="18"/>
      <c r="T183" s="18"/>
      <c r="U183" s="18"/>
      <c r="V183" s="18"/>
      <c r="W183" s="18"/>
      <c r="AA183" s="17"/>
      <c r="AD183" s="17"/>
    </row>
    <row r="184" spans="5:30" ht="28.5" customHeight="1">
      <c r="E184" s="17"/>
      <c r="F184" s="18"/>
      <c r="H184" s="185"/>
      <c r="J184" s="17"/>
      <c r="K184" s="62"/>
      <c r="L184" s="62"/>
      <c r="M184" s="62"/>
      <c r="N184" s="62"/>
      <c r="P184" s="356"/>
      <c r="R184" s="18"/>
      <c r="T184" s="18"/>
      <c r="U184" s="18"/>
      <c r="V184" s="18"/>
      <c r="W184" s="18"/>
      <c r="AA184" s="17"/>
      <c r="AD184" s="17"/>
    </row>
    <row r="185" spans="5:30" ht="28.5" customHeight="1">
      <c r="E185" s="17"/>
      <c r="F185" s="18"/>
      <c r="H185" s="185"/>
      <c r="J185" s="17"/>
      <c r="K185" s="62"/>
      <c r="L185" s="62"/>
      <c r="M185" s="62"/>
      <c r="N185" s="62"/>
      <c r="P185" s="356"/>
      <c r="R185" s="18"/>
      <c r="T185" s="18"/>
      <c r="U185" s="18"/>
      <c r="V185" s="18"/>
      <c r="W185" s="18"/>
      <c r="AA185" s="17"/>
      <c r="AD185" s="17"/>
    </row>
    <row r="186" spans="5:30" ht="28.5" customHeight="1">
      <c r="E186" s="17"/>
      <c r="F186" s="18"/>
      <c r="H186" s="185"/>
      <c r="J186" s="17"/>
      <c r="K186" s="62"/>
      <c r="L186" s="62"/>
      <c r="M186" s="62"/>
      <c r="N186" s="62"/>
      <c r="P186" s="356"/>
      <c r="R186" s="18"/>
      <c r="T186" s="18"/>
      <c r="U186" s="18"/>
      <c r="V186" s="18"/>
      <c r="W186" s="18"/>
      <c r="AA186" s="17"/>
      <c r="AD186" s="17"/>
    </row>
    <row r="187" spans="5:30" ht="28.5" customHeight="1">
      <c r="E187" s="17"/>
      <c r="F187" s="18"/>
      <c r="H187" s="185"/>
      <c r="J187" s="17"/>
      <c r="K187" s="62"/>
      <c r="L187" s="62"/>
      <c r="M187" s="62"/>
      <c r="N187" s="62"/>
      <c r="P187" s="356"/>
      <c r="R187" s="18"/>
      <c r="T187" s="18"/>
      <c r="U187" s="18"/>
      <c r="V187" s="18"/>
      <c r="W187" s="18"/>
      <c r="AA187" s="17"/>
      <c r="AD187" s="17"/>
    </row>
    <row r="188" spans="5:30" ht="28.5" customHeight="1">
      <c r="E188" s="17"/>
      <c r="F188" s="18"/>
      <c r="H188" s="185"/>
      <c r="J188" s="17"/>
      <c r="K188" s="62"/>
      <c r="L188" s="62"/>
      <c r="M188" s="62"/>
      <c r="N188" s="62"/>
      <c r="P188" s="356"/>
      <c r="R188" s="18"/>
      <c r="T188" s="18"/>
      <c r="U188" s="18"/>
      <c r="V188" s="18"/>
      <c r="W188" s="18"/>
      <c r="AA188" s="17"/>
      <c r="AD188" s="17"/>
    </row>
    <row r="189" spans="5:30" ht="28.5" customHeight="1">
      <c r="E189" s="17"/>
      <c r="F189" s="18"/>
      <c r="H189" s="185"/>
      <c r="J189" s="17"/>
      <c r="K189" s="62"/>
      <c r="L189" s="62"/>
      <c r="M189" s="62"/>
      <c r="N189" s="62"/>
      <c r="P189" s="356"/>
      <c r="R189" s="18"/>
      <c r="T189" s="18"/>
      <c r="U189" s="18"/>
      <c r="V189" s="18"/>
      <c r="W189" s="18"/>
      <c r="AA189" s="17"/>
      <c r="AD189" s="17"/>
    </row>
    <row r="190" spans="5:30" ht="28.5" customHeight="1">
      <c r="E190" s="17"/>
      <c r="F190" s="18"/>
      <c r="H190" s="185"/>
      <c r="J190" s="17"/>
      <c r="K190" s="62"/>
      <c r="L190" s="62"/>
      <c r="M190" s="62"/>
      <c r="N190" s="62"/>
      <c r="P190" s="356"/>
      <c r="R190" s="18"/>
      <c r="T190" s="18"/>
      <c r="U190" s="18"/>
      <c r="V190" s="18"/>
      <c r="W190" s="18"/>
      <c r="AA190" s="17"/>
      <c r="AD190" s="17"/>
    </row>
    <row r="191" spans="5:30" ht="28.5" customHeight="1">
      <c r="E191" s="17"/>
      <c r="F191" s="18"/>
      <c r="H191" s="185"/>
      <c r="J191" s="17"/>
      <c r="K191" s="62"/>
      <c r="L191" s="62"/>
      <c r="M191" s="62"/>
      <c r="N191" s="62"/>
      <c r="P191" s="356"/>
      <c r="R191" s="18"/>
      <c r="T191" s="18"/>
      <c r="U191" s="18"/>
      <c r="V191" s="18"/>
      <c r="W191" s="18"/>
      <c r="AA191" s="17"/>
      <c r="AD191" s="17"/>
    </row>
    <row r="192" spans="5:30" ht="28.5" customHeight="1">
      <c r="E192" s="17"/>
      <c r="F192" s="18"/>
      <c r="H192" s="185"/>
      <c r="J192" s="17"/>
      <c r="K192" s="62"/>
      <c r="L192" s="62"/>
      <c r="M192" s="62"/>
      <c r="N192" s="62"/>
      <c r="P192" s="356"/>
      <c r="R192" s="18"/>
      <c r="T192" s="18"/>
      <c r="U192" s="18"/>
      <c r="V192" s="18"/>
      <c r="W192" s="18"/>
      <c r="AA192" s="17"/>
      <c r="AD192" s="17"/>
    </row>
    <row r="193" spans="5:30" ht="28.5" customHeight="1">
      <c r="E193" s="17"/>
      <c r="F193" s="18"/>
      <c r="H193" s="185"/>
      <c r="J193" s="17"/>
      <c r="K193" s="62"/>
      <c r="L193" s="62"/>
      <c r="M193" s="62"/>
      <c r="N193" s="62"/>
      <c r="P193" s="356"/>
      <c r="R193" s="18"/>
      <c r="T193" s="18"/>
      <c r="U193" s="18"/>
      <c r="V193" s="18"/>
      <c r="W193" s="18"/>
      <c r="AA193" s="17"/>
      <c r="AD193" s="17"/>
    </row>
    <row r="194" spans="5:30" ht="28.5" customHeight="1">
      <c r="E194" s="17"/>
      <c r="F194" s="18"/>
      <c r="H194" s="185"/>
      <c r="J194" s="17"/>
      <c r="K194" s="62"/>
      <c r="L194" s="62"/>
      <c r="M194" s="62"/>
      <c r="N194" s="62"/>
      <c r="P194" s="356"/>
      <c r="R194" s="18"/>
      <c r="T194" s="18"/>
      <c r="U194" s="18"/>
      <c r="V194" s="18"/>
      <c r="W194" s="18"/>
      <c r="AA194" s="17"/>
      <c r="AD194" s="17"/>
    </row>
    <row r="195" spans="5:30" ht="28.5" customHeight="1">
      <c r="E195" s="17"/>
      <c r="F195" s="18"/>
      <c r="H195" s="185"/>
      <c r="J195" s="17"/>
      <c r="K195" s="62"/>
      <c r="L195" s="62"/>
      <c r="M195" s="62"/>
      <c r="N195" s="62"/>
      <c r="P195" s="356"/>
      <c r="R195" s="18"/>
      <c r="T195" s="18"/>
      <c r="U195" s="18"/>
      <c r="V195" s="18"/>
      <c r="W195" s="18"/>
      <c r="AA195" s="17"/>
      <c r="AD195" s="17"/>
    </row>
    <row r="196" spans="5:30" ht="28.5" customHeight="1">
      <c r="E196" s="17"/>
      <c r="F196" s="18"/>
      <c r="H196" s="185"/>
      <c r="J196" s="17"/>
      <c r="K196" s="62"/>
      <c r="L196" s="62"/>
      <c r="M196" s="62"/>
      <c r="N196" s="62"/>
      <c r="P196" s="356"/>
      <c r="R196" s="18"/>
      <c r="T196" s="18"/>
      <c r="U196" s="18"/>
      <c r="V196" s="18"/>
      <c r="W196" s="18"/>
      <c r="AA196" s="17"/>
      <c r="AD196" s="17"/>
    </row>
    <row r="197" spans="5:30" ht="28.5" customHeight="1">
      <c r="E197" s="17"/>
      <c r="F197" s="18"/>
      <c r="H197" s="185"/>
      <c r="J197" s="17"/>
      <c r="K197" s="62"/>
      <c r="L197" s="62"/>
      <c r="M197" s="62"/>
      <c r="N197" s="62"/>
      <c r="P197" s="356"/>
      <c r="R197" s="18"/>
      <c r="T197" s="18"/>
      <c r="U197" s="18"/>
      <c r="V197" s="18"/>
      <c r="W197" s="18"/>
      <c r="AA197" s="17"/>
      <c r="AD197" s="17"/>
    </row>
    <row r="198" spans="5:30" ht="28.5" customHeight="1">
      <c r="E198" s="17"/>
      <c r="F198" s="18"/>
      <c r="H198" s="185"/>
      <c r="J198" s="17"/>
      <c r="K198" s="62"/>
      <c r="L198" s="62"/>
      <c r="M198" s="62"/>
      <c r="N198" s="62"/>
      <c r="P198" s="356"/>
      <c r="R198" s="18"/>
      <c r="T198" s="18"/>
      <c r="U198" s="18"/>
      <c r="V198" s="18"/>
      <c r="W198" s="18"/>
      <c r="AA198" s="17"/>
      <c r="AD198" s="17"/>
    </row>
    <row r="199" spans="5:30" ht="28.5" customHeight="1">
      <c r="E199" s="17"/>
      <c r="F199" s="18"/>
      <c r="H199" s="185"/>
      <c r="J199" s="17"/>
      <c r="K199" s="62"/>
      <c r="L199" s="62"/>
      <c r="M199" s="62"/>
      <c r="N199" s="62"/>
      <c r="P199" s="356"/>
      <c r="R199" s="18"/>
      <c r="T199" s="18"/>
      <c r="U199" s="18"/>
      <c r="V199" s="18"/>
      <c r="W199" s="18"/>
      <c r="AA199" s="17"/>
      <c r="AD199" s="17"/>
    </row>
    <row r="200" spans="5:30" ht="28.5" customHeight="1">
      <c r="E200" s="17"/>
      <c r="F200" s="18"/>
      <c r="H200" s="185"/>
      <c r="J200" s="17"/>
      <c r="K200" s="62"/>
      <c r="L200" s="62"/>
      <c r="M200" s="62"/>
      <c r="N200" s="62"/>
      <c r="P200" s="356"/>
      <c r="R200" s="18"/>
      <c r="T200" s="18"/>
      <c r="U200" s="18"/>
      <c r="V200" s="18"/>
      <c r="W200" s="18"/>
      <c r="AA200" s="17"/>
      <c r="AD200" s="17"/>
    </row>
    <row r="201" spans="5:30" ht="28.5" customHeight="1">
      <c r="E201" s="17"/>
      <c r="F201" s="18"/>
      <c r="H201" s="185"/>
      <c r="J201" s="17"/>
      <c r="K201" s="62"/>
      <c r="L201" s="62"/>
      <c r="M201" s="62"/>
      <c r="N201" s="62"/>
      <c r="P201" s="356"/>
      <c r="R201" s="18"/>
      <c r="T201" s="18"/>
      <c r="U201" s="18"/>
      <c r="V201" s="18"/>
      <c r="W201" s="18"/>
      <c r="AA201" s="17"/>
      <c r="AD201" s="17"/>
    </row>
    <row r="202" spans="5:30" ht="28.5" customHeight="1">
      <c r="E202" s="17"/>
      <c r="F202" s="18"/>
      <c r="H202" s="185"/>
      <c r="J202" s="17"/>
      <c r="K202" s="62"/>
      <c r="L202" s="62"/>
      <c r="M202" s="62"/>
      <c r="N202" s="62"/>
      <c r="P202" s="356"/>
      <c r="R202" s="18"/>
      <c r="T202" s="18"/>
      <c r="U202" s="18"/>
      <c r="V202" s="18"/>
      <c r="W202" s="18"/>
      <c r="AA202" s="17"/>
      <c r="AD202" s="17"/>
    </row>
    <row r="203" spans="5:30" ht="28.5" customHeight="1">
      <c r="E203" s="17"/>
      <c r="F203" s="18"/>
      <c r="H203" s="185"/>
      <c r="J203" s="17"/>
      <c r="K203" s="62"/>
      <c r="L203" s="62"/>
      <c r="M203" s="62"/>
      <c r="N203" s="62"/>
      <c r="P203" s="356"/>
      <c r="R203" s="18"/>
      <c r="T203" s="18"/>
      <c r="U203" s="18"/>
      <c r="V203" s="18"/>
      <c r="W203" s="18"/>
      <c r="AA203" s="17"/>
      <c r="AD203" s="17"/>
    </row>
    <row r="204" spans="5:30" ht="28.5" customHeight="1">
      <c r="E204" s="17"/>
      <c r="F204" s="18"/>
      <c r="H204" s="185"/>
      <c r="J204" s="17"/>
      <c r="K204" s="62"/>
      <c r="L204" s="62"/>
      <c r="M204" s="62"/>
      <c r="N204" s="62"/>
      <c r="P204" s="356"/>
      <c r="R204" s="18"/>
      <c r="T204" s="18"/>
      <c r="U204" s="18"/>
      <c r="V204" s="18"/>
      <c r="W204" s="18"/>
      <c r="AA204" s="17"/>
      <c r="AD204" s="17"/>
    </row>
    <row r="205" spans="5:30" ht="28.5" customHeight="1">
      <c r="E205" s="17"/>
      <c r="F205" s="18"/>
      <c r="H205" s="185"/>
      <c r="J205" s="17"/>
      <c r="K205" s="62"/>
      <c r="L205" s="62"/>
      <c r="M205" s="62"/>
      <c r="N205" s="62"/>
      <c r="P205" s="356"/>
      <c r="R205" s="18"/>
      <c r="T205" s="18"/>
      <c r="U205" s="18"/>
      <c r="V205" s="18"/>
      <c r="W205" s="18"/>
      <c r="AA205" s="17"/>
      <c r="AD205" s="17"/>
    </row>
    <row r="206" spans="5:30" ht="28.5" customHeight="1">
      <c r="E206" s="17"/>
      <c r="F206" s="18"/>
      <c r="H206" s="185"/>
      <c r="J206" s="17"/>
      <c r="K206" s="62"/>
      <c r="L206" s="62"/>
      <c r="M206" s="62"/>
      <c r="N206" s="62"/>
      <c r="P206" s="356"/>
      <c r="R206" s="18"/>
      <c r="T206" s="18"/>
      <c r="U206" s="18"/>
      <c r="V206" s="18"/>
      <c r="W206" s="18"/>
      <c r="AA206" s="17"/>
      <c r="AD206" s="17"/>
    </row>
    <row r="207" spans="5:30" ht="28.5" customHeight="1">
      <c r="E207" s="17"/>
      <c r="F207" s="18"/>
      <c r="H207" s="185"/>
      <c r="J207" s="17"/>
      <c r="K207" s="62"/>
      <c r="L207" s="62"/>
      <c r="M207" s="62"/>
      <c r="N207" s="62"/>
      <c r="P207" s="356"/>
      <c r="R207" s="18"/>
      <c r="T207" s="18"/>
      <c r="U207" s="18"/>
      <c r="V207" s="18"/>
      <c r="W207" s="18"/>
      <c r="AA207" s="17"/>
      <c r="AD207" s="17"/>
    </row>
    <row r="208" spans="5:30" ht="28.5" customHeight="1">
      <c r="E208" s="17"/>
      <c r="F208" s="18"/>
      <c r="H208" s="185"/>
      <c r="J208" s="17"/>
      <c r="K208" s="62"/>
      <c r="L208" s="62"/>
      <c r="M208" s="62"/>
      <c r="N208" s="62"/>
      <c r="P208" s="356"/>
      <c r="R208" s="18"/>
      <c r="T208" s="18"/>
      <c r="U208" s="18"/>
      <c r="V208" s="18"/>
      <c r="W208" s="18"/>
      <c r="AA208" s="17"/>
      <c r="AD208" s="17"/>
    </row>
    <row r="209" spans="5:30" ht="28.5" customHeight="1">
      <c r="E209" s="17"/>
      <c r="F209" s="18"/>
      <c r="H209" s="185"/>
      <c r="J209" s="17"/>
      <c r="K209" s="62"/>
      <c r="L209" s="62"/>
      <c r="M209" s="62"/>
      <c r="N209" s="62"/>
      <c r="P209" s="356"/>
      <c r="R209" s="18"/>
      <c r="T209" s="18"/>
      <c r="U209" s="18"/>
      <c r="V209" s="18"/>
      <c r="W209" s="18"/>
      <c r="AA209" s="17"/>
      <c r="AD209" s="17"/>
    </row>
    <row r="210" spans="5:30" ht="28.5" customHeight="1">
      <c r="E210" s="17"/>
      <c r="F210" s="18"/>
      <c r="H210" s="185"/>
      <c r="J210" s="17"/>
      <c r="K210" s="62"/>
      <c r="L210" s="62"/>
      <c r="M210" s="62"/>
      <c r="N210" s="62"/>
      <c r="P210" s="356"/>
      <c r="R210" s="18"/>
      <c r="T210" s="18"/>
      <c r="U210" s="18"/>
      <c r="V210" s="18"/>
      <c r="W210" s="18"/>
      <c r="AA210" s="17"/>
      <c r="AD210" s="17"/>
    </row>
    <row r="211" spans="5:30" ht="28.5" customHeight="1">
      <c r="E211" s="17"/>
      <c r="F211" s="18"/>
      <c r="H211" s="185"/>
      <c r="J211" s="17"/>
      <c r="K211" s="62"/>
      <c r="L211" s="62"/>
      <c r="M211" s="62"/>
      <c r="N211" s="62"/>
      <c r="P211" s="356"/>
      <c r="R211" s="18"/>
      <c r="T211" s="18"/>
      <c r="U211" s="18"/>
      <c r="V211" s="18"/>
      <c r="W211" s="18"/>
      <c r="AA211" s="17"/>
      <c r="AD211" s="17"/>
    </row>
    <row r="212" spans="5:30" ht="28.5" customHeight="1">
      <c r="E212" s="17"/>
      <c r="F212" s="18"/>
      <c r="H212" s="185"/>
      <c r="J212" s="17"/>
      <c r="K212" s="62"/>
      <c r="L212" s="62"/>
      <c r="M212" s="62"/>
      <c r="N212" s="62"/>
      <c r="P212" s="356"/>
      <c r="R212" s="18"/>
      <c r="T212" s="18"/>
      <c r="U212" s="18"/>
      <c r="V212" s="18"/>
      <c r="W212" s="18"/>
      <c r="AA212" s="17"/>
      <c r="AD212" s="17"/>
    </row>
    <row r="213" spans="5:30" ht="28.5" customHeight="1">
      <c r="E213" s="17"/>
      <c r="F213" s="18"/>
      <c r="H213" s="185"/>
      <c r="J213" s="17"/>
      <c r="K213" s="62"/>
      <c r="L213" s="62"/>
      <c r="M213" s="62"/>
      <c r="N213" s="62"/>
      <c r="P213" s="356"/>
      <c r="R213" s="18"/>
      <c r="T213" s="18"/>
      <c r="U213" s="18"/>
      <c r="V213" s="18"/>
      <c r="W213" s="18"/>
      <c r="AA213" s="17"/>
      <c r="AD213" s="17"/>
    </row>
    <row r="214" spans="5:30" ht="28.5" customHeight="1">
      <c r="E214" s="17"/>
      <c r="F214" s="18"/>
      <c r="H214" s="185"/>
      <c r="J214" s="17"/>
      <c r="K214" s="62"/>
      <c r="L214" s="62"/>
      <c r="M214" s="62"/>
      <c r="N214" s="62"/>
      <c r="P214" s="356"/>
      <c r="R214" s="18"/>
      <c r="T214" s="18"/>
      <c r="U214" s="18"/>
      <c r="V214" s="18"/>
      <c r="W214" s="18"/>
      <c r="AA214" s="17"/>
      <c r="AD214" s="17"/>
    </row>
    <row r="215" spans="5:30" ht="28.5" customHeight="1">
      <c r="E215" s="17"/>
      <c r="F215" s="18"/>
      <c r="H215" s="185"/>
      <c r="J215" s="17"/>
      <c r="K215" s="62"/>
      <c r="L215" s="62"/>
      <c r="M215" s="62"/>
      <c r="N215" s="62"/>
      <c r="P215" s="356"/>
      <c r="R215" s="18"/>
      <c r="T215" s="18"/>
      <c r="U215" s="18"/>
      <c r="V215" s="18"/>
      <c r="W215" s="18"/>
      <c r="AA215" s="17"/>
      <c r="AD215" s="17"/>
    </row>
    <row r="216" spans="5:30" ht="28.5" customHeight="1">
      <c r="E216" s="17"/>
      <c r="F216" s="18"/>
      <c r="H216" s="185"/>
      <c r="J216" s="17"/>
      <c r="K216" s="62"/>
      <c r="L216" s="62"/>
      <c r="M216" s="62"/>
      <c r="N216" s="62"/>
      <c r="P216" s="356"/>
      <c r="R216" s="18"/>
      <c r="T216" s="18"/>
      <c r="U216" s="18"/>
      <c r="V216" s="18"/>
      <c r="W216" s="18"/>
      <c r="AA216" s="17"/>
      <c r="AD216" s="17"/>
    </row>
    <row r="217" spans="5:30" ht="28.5" customHeight="1">
      <c r="E217" s="17"/>
      <c r="F217" s="18"/>
      <c r="H217" s="185"/>
      <c r="J217" s="17"/>
      <c r="K217" s="62"/>
      <c r="L217" s="62"/>
      <c r="M217" s="62"/>
      <c r="N217" s="62"/>
      <c r="P217" s="356"/>
      <c r="R217" s="18"/>
      <c r="T217" s="18"/>
      <c r="U217" s="18"/>
      <c r="V217" s="18"/>
      <c r="W217" s="18"/>
      <c r="AA217" s="17"/>
      <c r="AD217" s="17"/>
    </row>
    <row r="218" spans="5:30" ht="28.5" customHeight="1">
      <c r="E218" s="17"/>
      <c r="F218" s="18"/>
      <c r="H218" s="185"/>
      <c r="J218" s="17"/>
      <c r="K218" s="62"/>
      <c r="L218" s="62"/>
      <c r="M218" s="62"/>
      <c r="N218" s="62"/>
      <c r="P218" s="356"/>
      <c r="R218" s="18"/>
      <c r="T218" s="18"/>
      <c r="U218" s="18"/>
      <c r="V218" s="18"/>
      <c r="W218" s="18"/>
      <c r="AA218" s="17"/>
      <c r="AD218" s="17"/>
    </row>
    <row r="219" spans="5:30" ht="28.5" customHeight="1">
      <c r="E219" s="17"/>
      <c r="F219" s="18"/>
      <c r="H219" s="185"/>
      <c r="J219" s="17"/>
      <c r="K219" s="62"/>
      <c r="L219" s="62"/>
      <c r="M219" s="62"/>
      <c r="N219" s="62"/>
      <c r="P219" s="356"/>
      <c r="R219" s="18"/>
      <c r="T219" s="18"/>
      <c r="U219" s="18"/>
      <c r="V219" s="18"/>
      <c r="W219" s="18"/>
      <c r="AA219" s="17"/>
      <c r="AD219" s="17"/>
    </row>
    <row r="220" spans="5:30" ht="28.5" customHeight="1">
      <c r="E220" s="17"/>
      <c r="F220" s="18"/>
      <c r="H220" s="185"/>
      <c r="J220" s="17"/>
      <c r="K220" s="62"/>
      <c r="L220" s="62"/>
      <c r="M220" s="62"/>
      <c r="N220" s="62"/>
      <c r="P220" s="356"/>
      <c r="R220" s="18"/>
      <c r="T220" s="18"/>
      <c r="U220" s="18"/>
      <c r="V220" s="18"/>
      <c r="W220" s="18"/>
      <c r="AA220" s="17"/>
      <c r="AD220" s="17"/>
    </row>
    <row r="221" spans="5:30" ht="28.5" customHeight="1">
      <c r="E221" s="17"/>
      <c r="F221" s="18"/>
      <c r="H221" s="185"/>
      <c r="J221" s="17"/>
      <c r="K221" s="62"/>
      <c r="L221" s="62"/>
      <c r="M221" s="62"/>
      <c r="N221" s="62"/>
      <c r="P221" s="356"/>
      <c r="R221" s="18"/>
      <c r="T221" s="18"/>
      <c r="U221" s="18"/>
      <c r="V221" s="18"/>
      <c r="W221" s="18"/>
      <c r="AA221" s="17"/>
      <c r="AD221" s="17"/>
    </row>
    <row r="222" spans="5:30" ht="28.5" customHeight="1">
      <c r="E222" s="17"/>
      <c r="F222" s="18"/>
      <c r="H222" s="185"/>
      <c r="J222" s="17"/>
      <c r="K222" s="62"/>
      <c r="L222" s="62"/>
      <c r="M222" s="62"/>
      <c r="N222" s="62"/>
      <c r="P222" s="356"/>
      <c r="R222" s="18"/>
      <c r="T222" s="18"/>
      <c r="U222" s="18"/>
      <c r="V222" s="18"/>
      <c r="W222" s="18"/>
      <c r="AA222" s="17"/>
      <c r="AD222" s="17"/>
    </row>
    <row r="223" spans="5:30" ht="28.5" customHeight="1">
      <c r="E223" s="17"/>
      <c r="F223" s="18"/>
      <c r="H223" s="185"/>
      <c r="J223" s="17"/>
      <c r="K223" s="62"/>
      <c r="L223" s="62"/>
      <c r="M223" s="62"/>
      <c r="N223" s="62"/>
      <c r="P223" s="356"/>
      <c r="R223" s="18"/>
      <c r="T223" s="18"/>
      <c r="U223" s="18"/>
      <c r="V223" s="18"/>
      <c r="W223" s="18"/>
      <c r="AA223" s="17"/>
      <c r="AD223" s="17"/>
    </row>
    <row r="224" spans="5:30" ht="28.5" customHeight="1">
      <c r="E224" s="17"/>
      <c r="F224" s="18"/>
      <c r="H224" s="185"/>
      <c r="J224" s="17"/>
      <c r="K224" s="62"/>
      <c r="L224" s="62"/>
      <c r="M224" s="62"/>
      <c r="N224" s="62"/>
      <c r="P224" s="356"/>
      <c r="R224" s="18"/>
      <c r="T224" s="18"/>
      <c r="U224" s="18"/>
      <c r="V224" s="18"/>
      <c r="W224" s="18"/>
      <c r="AA224" s="17"/>
      <c r="AD224" s="17"/>
    </row>
    <row r="225" spans="5:30" ht="28.5" customHeight="1">
      <c r="E225" s="17"/>
      <c r="F225" s="18"/>
      <c r="H225" s="185"/>
      <c r="J225" s="17"/>
      <c r="K225" s="62"/>
      <c r="L225" s="62"/>
      <c r="M225" s="62"/>
      <c r="N225" s="62"/>
      <c r="P225" s="356"/>
      <c r="R225" s="18"/>
      <c r="T225" s="18"/>
      <c r="U225" s="18"/>
      <c r="V225" s="18"/>
      <c r="W225" s="18"/>
      <c r="AA225" s="17"/>
      <c r="AD225" s="17"/>
    </row>
    <row r="226" spans="5:30" ht="28.5" customHeight="1">
      <c r="E226" s="17"/>
      <c r="F226" s="18"/>
      <c r="H226" s="185"/>
      <c r="J226" s="17"/>
      <c r="K226" s="62"/>
      <c r="L226" s="62"/>
      <c r="M226" s="62"/>
      <c r="N226" s="62"/>
      <c r="P226" s="356"/>
      <c r="R226" s="18"/>
      <c r="T226" s="18"/>
      <c r="U226" s="18"/>
      <c r="V226" s="18"/>
      <c r="W226" s="18"/>
      <c r="AA226" s="17"/>
      <c r="AD226" s="17"/>
    </row>
    <row r="227" spans="5:30" ht="28.5" customHeight="1">
      <c r="E227" s="17"/>
      <c r="F227" s="18"/>
      <c r="H227" s="185"/>
      <c r="J227" s="17"/>
      <c r="K227" s="62"/>
      <c r="L227" s="62"/>
      <c r="M227" s="62"/>
      <c r="N227" s="62"/>
      <c r="P227" s="356"/>
      <c r="R227" s="18"/>
      <c r="T227" s="18"/>
      <c r="U227" s="18"/>
      <c r="V227" s="18"/>
      <c r="W227" s="18"/>
      <c r="AA227" s="17"/>
      <c r="AD227" s="17"/>
    </row>
    <row r="228" spans="5:30" ht="28.5" customHeight="1">
      <c r="E228" s="17"/>
      <c r="F228" s="18"/>
      <c r="H228" s="185"/>
      <c r="J228" s="17"/>
      <c r="K228" s="62"/>
      <c r="L228" s="62"/>
      <c r="M228" s="62"/>
      <c r="N228" s="62"/>
      <c r="P228" s="356"/>
      <c r="R228" s="18"/>
      <c r="T228" s="18"/>
      <c r="U228" s="18"/>
      <c r="V228" s="18"/>
      <c r="W228" s="18"/>
      <c r="AA228" s="17"/>
      <c r="AD228" s="17"/>
    </row>
    <row r="229" spans="5:30" ht="28.5" customHeight="1">
      <c r="E229" s="17"/>
      <c r="F229" s="18"/>
      <c r="H229" s="185"/>
      <c r="J229" s="17"/>
      <c r="K229" s="62"/>
      <c r="L229" s="62"/>
      <c r="M229" s="62"/>
      <c r="N229" s="62"/>
      <c r="P229" s="356"/>
      <c r="R229" s="18"/>
      <c r="T229" s="18"/>
      <c r="U229" s="18"/>
      <c r="V229" s="18"/>
      <c r="W229" s="18"/>
      <c r="AA229" s="17"/>
      <c r="AD229" s="17"/>
    </row>
    <row r="230" spans="5:30" ht="28.5" customHeight="1">
      <c r="E230" s="17"/>
      <c r="F230" s="18"/>
      <c r="H230" s="185"/>
      <c r="J230" s="17"/>
      <c r="K230" s="62"/>
      <c r="L230" s="62"/>
      <c r="M230" s="62"/>
      <c r="N230" s="62"/>
      <c r="P230" s="356"/>
      <c r="R230" s="18"/>
      <c r="T230" s="18"/>
      <c r="U230" s="18"/>
      <c r="V230" s="18"/>
      <c r="W230" s="18"/>
      <c r="AA230" s="17"/>
      <c r="AD230" s="17"/>
    </row>
    <row r="231" spans="5:30" ht="28.5" customHeight="1">
      <c r="E231" s="17"/>
      <c r="F231" s="18"/>
      <c r="H231" s="185"/>
      <c r="J231" s="17"/>
      <c r="K231" s="62"/>
      <c r="L231" s="62"/>
      <c r="M231" s="62"/>
      <c r="N231" s="62"/>
      <c r="P231" s="356"/>
      <c r="R231" s="18"/>
      <c r="T231" s="18"/>
      <c r="U231" s="18"/>
      <c r="V231" s="18"/>
      <c r="W231" s="18"/>
      <c r="AA231" s="17"/>
      <c r="AD231" s="17"/>
    </row>
    <row r="232" spans="5:30" ht="28.5" customHeight="1">
      <c r="E232" s="17"/>
      <c r="F232" s="18"/>
      <c r="H232" s="185"/>
      <c r="J232" s="17"/>
      <c r="K232" s="62"/>
      <c r="L232" s="62"/>
      <c r="M232" s="62"/>
      <c r="N232" s="62"/>
      <c r="P232" s="356"/>
      <c r="R232" s="18"/>
      <c r="T232" s="18"/>
      <c r="U232" s="18"/>
      <c r="V232" s="18"/>
      <c r="W232" s="18"/>
      <c r="AA232" s="17"/>
      <c r="AD232" s="17"/>
    </row>
    <row r="233" spans="5:30" ht="28.5" customHeight="1">
      <c r="E233" s="17"/>
      <c r="F233" s="18"/>
      <c r="H233" s="185"/>
      <c r="J233" s="17"/>
      <c r="K233" s="62"/>
      <c r="L233" s="62"/>
      <c r="M233" s="62"/>
      <c r="N233" s="62"/>
      <c r="P233" s="356"/>
      <c r="R233" s="18"/>
      <c r="T233" s="18"/>
      <c r="U233" s="18"/>
      <c r="V233" s="18"/>
      <c r="W233" s="18"/>
      <c r="AA233" s="17"/>
      <c r="AD233" s="17"/>
    </row>
    <row r="234" spans="5:30" ht="28.5" customHeight="1">
      <c r="E234" s="17"/>
      <c r="F234" s="18"/>
      <c r="H234" s="185"/>
      <c r="J234" s="17"/>
      <c r="K234" s="62"/>
      <c r="L234" s="62"/>
      <c r="M234" s="62"/>
      <c r="N234" s="62"/>
      <c r="P234" s="356"/>
      <c r="R234" s="18"/>
      <c r="T234" s="18"/>
      <c r="U234" s="18"/>
      <c r="V234" s="18"/>
      <c r="W234" s="18"/>
      <c r="AA234" s="17"/>
      <c r="AD234" s="17"/>
    </row>
    <row r="235" spans="5:30" ht="28.5" customHeight="1">
      <c r="E235" s="17"/>
      <c r="F235" s="18"/>
      <c r="H235" s="185"/>
      <c r="J235" s="17"/>
      <c r="K235" s="62"/>
      <c r="L235" s="62"/>
      <c r="M235" s="62"/>
      <c r="N235" s="62"/>
      <c r="P235" s="356"/>
      <c r="R235" s="18"/>
      <c r="T235" s="18"/>
      <c r="U235" s="18"/>
      <c r="V235" s="18"/>
      <c r="W235" s="18"/>
      <c r="AA235" s="17"/>
      <c r="AD235" s="17"/>
    </row>
    <row r="236" spans="5:30" ht="28.5" customHeight="1">
      <c r="E236" s="17"/>
      <c r="F236" s="18"/>
      <c r="H236" s="185"/>
      <c r="J236" s="17"/>
      <c r="K236" s="62"/>
      <c r="L236" s="62"/>
      <c r="M236" s="62"/>
      <c r="N236" s="62"/>
      <c r="P236" s="356"/>
      <c r="R236" s="18"/>
      <c r="T236" s="18"/>
      <c r="U236" s="18"/>
      <c r="V236" s="18"/>
      <c r="W236" s="18"/>
      <c r="AA236" s="17"/>
      <c r="AD236" s="17"/>
    </row>
    <row r="237" spans="5:30" ht="28.5" customHeight="1">
      <c r="E237" s="17"/>
      <c r="F237" s="18"/>
      <c r="H237" s="185"/>
      <c r="J237" s="17"/>
      <c r="K237" s="62"/>
      <c r="L237" s="62"/>
      <c r="M237" s="62"/>
      <c r="N237" s="62"/>
      <c r="P237" s="356"/>
      <c r="R237" s="18"/>
      <c r="T237" s="18"/>
      <c r="U237" s="18"/>
      <c r="V237" s="18"/>
      <c r="W237" s="18"/>
      <c r="AA237" s="17"/>
      <c r="AD237" s="17"/>
    </row>
    <row r="238" spans="5:30" ht="28.5" customHeight="1">
      <c r="E238" s="17"/>
      <c r="F238" s="18"/>
      <c r="H238" s="185"/>
      <c r="J238" s="17"/>
      <c r="K238" s="62"/>
      <c r="L238" s="62"/>
      <c r="M238" s="62"/>
      <c r="N238" s="62"/>
      <c r="P238" s="356"/>
      <c r="R238" s="18"/>
      <c r="T238" s="18"/>
      <c r="U238" s="18"/>
      <c r="V238" s="18"/>
      <c r="W238" s="18"/>
      <c r="AA238" s="17"/>
      <c r="AD238" s="17"/>
    </row>
    <row r="239" spans="5:30" ht="28.5" customHeight="1">
      <c r="E239" s="17"/>
      <c r="F239" s="18"/>
      <c r="H239" s="185"/>
      <c r="J239" s="17"/>
      <c r="K239" s="62"/>
      <c r="L239" s="62"/>
      <c r="M239" s="62"/>
      <c r="N239" s="62"/>
      <c r="P239" s="356"/>
      <c r="R239" s="18"/>
      <c r="T239" s="18"/>
      <c r="U239" s="18"/>
      <c r="V239" s="18"/>
      <c r="W239" s="18"/>
      <c r="AA239" s="17"/>
      <c r="AD239" s="17"/>
    </row>
    <row r="240" spans="5:30" ht="28.5" customHeight="1">
      <c r="E240" s="17"/>
      <c r="F240" s="18"/>
      <c r="H240" s="185"/>
      <c r="J240" s="17"/>
      <c r="K240" s="62"/>
      <c r="L240" s="62"/>
      <c r="M240" s="62"/>
      <c r="N240" s="62"/>
      <c r="P240" s="356"/>
      <c r="R240" s="18"/>
      <c r="T240" s="18"/>
      <c r="U240" s="18"/>
      <c r="V240" s="18"/>
      <c r="W240" s="18"/>
      <c r="AA240" s="17"/>
      <c r="AD240" s="17"/>
    </row>
    <row r="241" spans="5:30" ht="28.5" customHeight="1">
      <c r="E241" s="17"/>
      <c r="F241" s="18"/>
      <c r="H241" s="185"/>
      <c r="J241" s="17"/>
      <c r="K241" s="62"/>
      <c r="L241" s="62"/>
      <c r="M241" s="62"/>
      <c r="N241" s="62"/>
      <c r="P241" s="356"/>
      <c r="R241" s="18"/>
      <c r="T241" s="18"/>
      <c r="U241" s="18"/>
      <c r="V241" s="18"/>
      <c r="W241" s="18"/>
      <c r="AA241" s="17"/>
      <c r="AD241" s="17"/>
    </row>
    <row r="242" spans="5:30" ht="28.5" customHeight="1">
      <c r="E242" s="17"/>
      <c r="F242" s="18"/>
      <c r="H242" s="185"/>
      <c r="J242" s="17"/>
      <c r="K242" s="62"/>
      <c r="L242" s="62"/>
      <c r="M242" s="62"/>
      <c r="N242" s="62"/>
      <c r="P242" s="356"/>
      <c r="R242" s="18"/>
      <c r="T242" s="18"/>
      <c r="U242" s="18"/>
      <c r="V242" s="18"/>
      <c r="W242" s="18"/>
      <c r="AA242" s="17"/>
      <c r="AD242" s="17"/>
    </row>
    <row r="243" spans="5:30" ht="28.5" customHeight="1">
      <c r="E243" s="17"/>
      <c r="F243" s="18"/>
      <c r="H243" s="185"/>
      <c r="J243" s="17"/>
      <c r="K243" s="62"/>
      <c r="L243" s="62"/>
      <c r="M243" s="62"/>
      <c r="N243" s="62"/>
      <c r="P243" s="356"/>
      <c r="R243" s="18"/>
      <c r="T243" s="18"/>
      <c r="U243" s="18"/>
      <c r="V243" s="18"/>
      <c r="W243" s="18"/>
      <c r="AA243" s="17"/>
      <c r="AD243" s="17"/>
    </row>
    <row r="244" spans="5:30" ht="28.5" customHeight="1">
      <c r="E244" s="17"/>
      <c r="F244" s="18"/>
      <c r="H244" s="185"/>
      <c r="J244" s="17"/>
      <c r="K244" s="62"/>
      <c r="L244" s="62"/>
      <c r="M244" s="62"/>
      <c r="N244" s="62"/>
      <c r="P244" s="356"/>
      <c r="R244" s="18"/>
      <c r="T244" s="18"/>
      <c r="U244" s="18"/>
      <c r="V244" s="18"/>
      <c r="W244" s="18"/>
      <c r="AA244" s="17"/>
      <c r="AD244" s="17"/>
    </row>
    <row r="245" spans="5:30" ht="28.5" customHeight="1">
      <c r="E245" s="17"/>
      <c r="F245" s="18"/>
      <c r="H245" s="185"/>
      <c r="J245" s="17"/>
      <c r="K245" s="62"/>
      <c r="L245" s="62"/>
      <c r="M245" s="62"/>
      <c r="N245" s="62"/>
      <c r="P245" s="356"/>
      <c r="R245" s="18"/>
      <c r="T245" s="18"/>
      <c r="U245" s="18"/>
      <c r="V245" s="18"/>
      <c r="W245" s="18"/>
      <c r="AA245" s="17"/>
      <c r="AD245" s="17"/>
    </row>
    <row r="246" spans="5:30" ht="28.5" customHeight="1">
      <c r="E246" s="17"/>
      <c r="F246" s="18"/>
      <c r="H246" s="185"/>
      <c r="J246" s="17"/>
      <c r="K246" s="62"/>
      <c r="L246" s="62"/>
      <c r="M246" s="62"/>
      <c r="N246" s="62"/>
      <c r="P246" s="356"/>
      <c r="R246" s="18"/>
      <c r="T246" s="18"/>
      <c r="U246" s="18"/>
      <c r="V246" s="18"/>
      <c r="W246" s="18"/>
      <c r="AA246" s="17"/>
      <c r="AD246" s="17"/>
    </row>
    <row r="247" spans="5:30" ht="28.5" customHeight="1">
      <c r="E247" s="17"/>
      <c r="F247" s="18"/>
      <c r="H247" s="185"/>
      <c r="J247" s="17"/>
      <c r="K247" s="62"/>
      <c r="L247" s="62"/>
      <c r="M247" s="62"/>
      <c r="N247" s="62"/>
      <c r="P247" s="356"/>
      <c r="R247" s="18"/>
      <c r="T247" s="18"/>
      <c r="U247" s="18"/>
      <c r="V247" s="18"/>
      <c r="W247" s="18"/>
      <c r="AA247" s="17"/>
      <c r="AD247" s="17"/>
    </row>
    <row r="248" spans="5:30" ht="28.5" customHeight="1">
      <c r="E248" s="17"/>
      <c r="F248" s="18"/>
      <c r="H248" s="185"/>
      <c r="J248" s="17"/>
      <c r="K248" s="62"/>
      <c r="L248" s="62"/>
      <c r="M248" s="62"/>
      <c r="N248" s="62"/>
      <c r="P248" s="356"/>
      <c r="R248" s="18"/>
      <c r="T248" s="18"/>
      <c r="U248" s="18"/>
      <c r="V248" s="18"/>
      <c r="W248" s="18"/>
      <c r="AA248" s="17"/>
      <c r="AD248" s="17"/>
    </row>
    <row r="249" spans="5:30" ht="28.5" customHeight="1">
      <c r="E249" s="17"/>
      <c r="F249" s="18"/>
      <c r="H249" s="185"/>
      <c r="J249" s="17"/>
      <c r="K249" s="62"/>
      <c r="L249" s="62"/>
      <c r="M249" s="62"/>
      <c r="N249" s="62"/>
      <c r="P249" s="356"/>
      <c r="R249" s="18"/>
      <c r="T249" s="18"/>
      <c r="U249" s="18"/>
      <c r="V249" s="18"/>
      <c r="W249" s="18"/>
      <c r="AA249" s="17"/>
      <c r="AD249" s="17"/>
    </row>
    <row r="250" spans="5:30" ht="28.5" customHeight="1">
      <c r="E250" s="17"/>
      <c r="F250" s="18"/>
      <c r="H250" s="185"/>
      <c r="J250" s="17"/>
      <c r="K250" s="62"/>
      <c r="L250" s="62"/>
      <c r="M250" s="62"/>
      <c r="N250" s="62"/>
      <c r="P250" s="356"/>
      <c r="R250" s="18"/>
      <c r="T250" s="18"/>
      <c r="U250" s="18"/>
      <c r="V250" s="18"/>
      <c r="W250" s="18"/>
      <c r="AA250" s="17"/>
      <c r="AD250" s="17"/>
    </row>
    <row r="251" spans="5:30" ht="28.5" customHeight="1">
      <c r="E251" s="17"/>
      <c r="F251" s="18"/>
      <c r="H251" s="185"/>
      <c r="J251" s="17"/>
      <c r="K251" s="62"/>
      <c r="L251" s="62"/>
      <c r="M251" s="62"/>
      <c r="N251" s="62"/>
      <c r="P251" s="356"/>
      <c r="R251" s="18"/>
      <c r="T251" s="18"/>
      <c r="U251" s="18"/>
      <c r="V251" s="18"/>
      <c r="W251" s="18"/>
      <c r="AA251" s="17"/>
      <c r="AD251" s="17"/>
    </row>
    <row r="252" spans="5:30" ht="28.5" customHeight="1">
      <c r="E252" s="17"/>
      <c r="F252" s="18"/>
      <c r="H252" s="185"/>
      <c r="J252" s="17"/>
      <c r="K252" s="62"/>
      <c r="L252" s="62"/>
      <c r="M252" s="62"/>
      <c r="N252" s="62"/>
      <c r="P252" s="356"/>
      <c r="R252" s="18"/>
      <c r="T252" s="18"/>
      <c r="U252" s="18"/>
      <c r="V252" s="18"/>
      <c r="W252" s="18"/>
      <c r="AA252" s="17"/>
      <c r="AD252" s="17"/>
    </row>
    <row r="253" spans="5:30" ht="28.5" customHeight="1">
      <c r="E253" s="17"/>
      <c r="F253" s="18"/>
      <c r="H253" s="185"/>
      <c r="J253" s="17"/>
      <c r="K253" s="62"/>
      <c r="L253" s="62"/>
      <c r="M253" s="62"/>
      <c r="N253" s="62"/>
      <c r="P253" s="356"/>
      <c r="R253" s="18"/>
      <c r="T253" s="18"/>
      <c r="U253" s="18"/>
      <c r="V253" s="18"/>
      <c r="W253" s="18"/>
      <c r="AA253" s="17"/>
      <c r="AD253" s="17"/>
    </row>
    <row r="254" spans="5:30" ht="28.5" customHeight="1">
      <c r="E254" s="17"/>
      <c r="F254" s="18"/>
      <c r="H254" s="185"/>
      <c r="J254" s="17"/>
      <c r="K254" s="62"/>
      <c r="L254" s="62"/>
      <c r="M254" s="62"/>
      <c r="N254" s="62"/>
      <c r="P254" s="356"/>
      <c r="R254" s="18"/>
      <c r="T254" s="18"/>
      <c r="U254" s="18"/>
      <c r="V254" s="18"/>
      <c r="W254" s="18"/>
      <c r="AA254" s="17"/>
      <c r="AD254" s="17"/>
    </row>
    <row r="255" spans="5:30" ht="28.5" customHeight="1">
      <c r="E255" s="17"/>
      <c r="F255" s="18"/>
      <c r="H255" s="185"/>
      <c r="J255" s="17"/>
      <c r="K255" s="62"/>
      <c r="L255" s="62"/>
      <c r="M255" s="62"/>
      <c r="N255" s="62"/>
      <c r="P255" s="356"/>
      <c r="R255" s="18"/>
      <c r="T255" s="18"/>
      <c r="U255" s="18"/>
      <c r="V255" s="18"/>
      <c r="W255" s="18"/>
      <c r="AA255" s="17"/>
      <c r="AD255" s="17"/>
    </row>
    <row r="256" spans="5:30" ht="28.5" customHeight="1">
      <c r="E256" s="17"/>
      <c r="F256" s="18"/>
      <c r="H256" s="185"/>
      <c r="J256" s="17"/>
      <c r="K256" s="62"/>
      <c r="L256" s="62"/>
      <c r="M256" s="62"/>
      <c r="N256" s="62"/>
      <c r="P256" s="356"/>
      <c r="R256" s="18"/>
      <c r="T256" s="18"/>
      <c r="U256" s="18"/>
      <c r="V256" s="18"/>
      <c r="W256" s="18"/>
      <c r="AA256" s="17"/>
      <c r="AD256" s="17"/>
    </row>
    <row r="257" spans="5:30" ht="28.5" customHeight="1">
      <c r="E257" s="17"/>
      <c r="F257" s="18"/>
      <c r="H257" s="185"/>
      <c r="J257" s="17"/>
      <c r="K257" s="62"/>
      <c r="L257" s="62"/>
      <c r="M257" s="62"/>
      <c r="N257" s="62"/>
      <c r="P257" s="356"/>
      <c r="R257" s="18"/>
      <c r="T257" s="18"/>
      <c r="U257" s="18"/>
      <c r="V257" s="18"/>
      <c r="W257" s="18"/>
      <c r="AA257" s="17"/>
      <c r="AD257" s="17"/>
    </row>
    <row r="258" spans="5:30" ht="28.5" customHeight="1">
      <c r="E258" s="17"/>
      <c r="F258" s="18"/>
      <c r="H258" s="185"/>
      <c r="J258" s="17"/>
      <c r="K258" s="62"/>
      <c r="L258" s="62"/>
      <c r="M258" s="62"/>
      <c r="N258" s="62"/>
      <c r="P258" s="356"/>
      <c r="R258" s="18"/>
      <c r="T258" s="18"/>
      <c r="U258" s="18"/>
      <c r="V258" s="18"/>
      <c r="W258" s="18"/>
      <c r="AA258" s="17"/>
      <c r="AD258" s="17"/>
    </row>
    <row r="259" spans="5:30" ht="28.5" customHeight="1">
      <c r="E259" s="17"/>
      <c r="F259" s="18"/>
      <c r="H259" s="185"/>
      <c r="J259" s="17"/>
      <c r="K259" s="62"/>
      <c r="L259" s="62"/>
      <c r="M259" s="62"/>
      <c r="N259" s="62"/>
      <c r="P259" s="356"/>
      <c r="R259" s="18"/>
      <c r="T259" s="18"/>
      <c r="U259" s="18"/>
      <c r="V259" s="18"/>
      <c r="W259" s="18"/>
      <c r="AA259" s="17"/>
      <c r="AD259" s="17"/>
    </row>
    <row r="260" spans="5:30" ht="28.5" customHeight="1">
      <c r="E260" s="17"/>
      <c r="F260" s="18"/>
      <c r="H260" s="185"/>
      <c r="J260" s="17"/>
      <c r="K260" s="62"/>
      <c r="L260" s="62"/>
      <c r="M260" s="62"/>
      <c r="N260" s="62"/>
      <c r="P260" s="356"/>
      <c r="R260" s="18"/>
      <c r="T260" s="18"/>
      <c r="U260" s="18"/>
      <c r="V260" s="18"/>
      <c r="W260" s="18"/>
      <c r="AA260" s="17"/>
      <c r="AD260" s="17"/>
    </row>
    <row r="261" spans="5:30" ht="28.5" customHeight="1">
      <c r="E261" s="17"/>
      <c r="F261" s="18"/>
      <c r="H261" s="185"/>
      <c r="J261" s="17"/>
      <c r="K261" s="62"/>
      <c r="L261" s="62"/>
      <c r="M261" s="62"/>
      <c r="N261" s="62"/>
      <c r="P261" s="356"/>
      <c r="R261" s="18"/>
      <c r="T261" s="18"/>
      <c r="U261" s="18"/>
      <c r="V261" s="18"/>
      <c r="W261" s="18"/>
      <c r="AA261" s="17"/>
      <c r="AD261" s="17"/>
    </row>
    <row r="262" spans="5:30" ht="28.5" customHeight="1">
      <c r="E262" s="17"/>
      <c r="F262" s="18"/>
      <c r="H262" s="185"/>
      <c r="J262" s="17"/>
      <c r="K262" s="62"/>
      <c r="L262" s="62"/>
      <c r="M262" s="62"/>
      <c r="N262" s="62"/>
      <c r="P262" s="356"/>
      <c r="R262" s="18"/>
      <c r="T262" s="18"/>
      <c r="U262" s="18"/>
      <c r="V262" s="18"/>
      <c r="W262" s="18"/>
      <c r="AA262" s="17"/>
      <c r="AD262" s="17"/>
    </row>
    <row r="263" spans="5:30" ht="28.5" customHeight="1">
      <c r="E263" s="17"/>
      <c r="F263" s="18"/>
      <c r="H263" s="185"/>
      <c r="J263" s="17"/>
      <c r="K263" s="62"/>
      <c r="L263" s="62"/>
      <c r="M263" s="62"/>
      <c r="N263" s="62"/>
      <c r="P263" s="356"/>
      <c r="R263" s="18"/>
      <c r="T263" s="18"/>
      <c r="U263" s="18"/>
      <c r="V263" s="18"/>
      <c r="W263" s="18"/>
      <c r="AA263" s="17"/>
      <c r="AD263" s="17"/>
    </row>
    <row r="264" spans="5:30" ht="28.5" customHeight="1">
      <c r="E264" s="17"/>
      <c r="F264" s="18"/>
      <c r="H264" s="185"/>
      <c r="J264" s="17"/>
      <c r="K264" s="62"/>
      <c r="L264" s="62"/>
      <c r="M264" s="62"/>
      <c r="N264" s="62"/>
      <c r="P264" s="356"/>
      <c r="R264" s="18"/>
      <c r="T264" s="18"/>
      <c r="U264" s="18"/>
      <c r="V264" s="18"/>
      <c r="W264" s="18"/>
      <c r="AA264" s="17"/>
      <c r="AD264" s="17"/>
    </row>
    <row r="265" spans="5:30" ht="28.5" customHeight="1">
      <c r="E265" s="17"/>
      <c r="F265" s="18"/>
      <c r="H265" s="185"/>
      <c r="J265" s="17"/>
      <c r="K265" s="62"/>
      <c r="L265" s="62"/>
      <c r="M265" s="62"/>
      <c r="N265" s="62"/>
      <c r="P265" s="356"/>
      <c r="R265" s="18"/>
      <c r="T265" s="18"/>
      <c r="U265" s="18"/>
      <c r="V265" s="18"/>
      <c r="W265" s="18"/>
      <c r="AA265" s="17"/>
      <c r="AD265" s="17"/>
    </row>
    <row r="266" spans="5:30" ht="28.5" customHeight="1">
      <c r="E266" s="17"/>
      <c r="F266" s="18"/>
      <c r="H266" s="185"/>
      <c r="J266" s="17"/>
      <c r="K266" s="62"/>
      <c r="L266" s="62"/>
      <c r="M266" s="62"/>
      <c r="N266" s="62"/>
      <c r="P266" s="356"/>
      <c r="R266" s="18"/>
      <c r="T266" s="18"/>
      <c r="U266" s="18"/>
      <c r="V266" s="18"/>
      <c r="W266" s="18"/>
      <c r="AA266" s="17"/>
      <c r="AD266" s="17"/>
    </row>
    <row r="267" spans="5:30" ht="28.5" customHeight="1">
      <c r="E267" s="17"/>
      <c r="F267" s="18"/>
      <c r="H267" s="185"/>
      <c r="J267" s="17"/>
      <c r="K267" s="62"/>
      <c r="L267" s="62"/>
      <c r="M267" s="62"/>
      <c r="N267" s="62"/>
      <c r="P267" s="356"/>
      <c r="R267" s="18"/>
      <c r="T267" s="18"/>
      <c r="U267" s="18"/>
      <c r="V267" s="18"/>
      <c r="W267" s="18"/>
      <c r="AA267" s="17"/>
      <c r="AD267" s="17"/>
    </row>
    <row r="268" spans="5:30" ht="28.5" customHeight="1">
      <c r="E268" s="17"/>
      <c r="F268" s="18"/>
      <c r="H268" s="185"/>
      <c r="J268" s="17"/>
      <c r="K268" s="62"/>
      <c r="L268" s="62"/>
      <c r="M268" s="62"/>
      <c r="N268" s="62"/>
      <c r="P268" s="356"/>
      <c r="R268" s="18"/>
      <c r="T268" s="18"/>
      <c r="U268" s="18"/>
      <c r="V268" s="18"/>
      <c r="W268" s="18"/>
      <c r="AA268" s="17"/>
      <c r="AD268" s="17"/>
    </row>
    <row r="269" spans="5:30" ht="28.5" customHeight="1">
      <c r="E269" s="17"/>
      <c r="F269" s="18"/>
      <c r="H269" s="185"/>
      <c r="J269" s="17"/>
      <c r="K269" s="62"/>
      <c r="L269" s="62"/>
      <c r="M269" s="62"/>
      <c r="N269" s="62"/>
      <c r="P269" s="356"/>
      <c r="R269" s="18"/>
      <c r="T269" s="18"/>
      <c r="U269" s="18"/>
      <c r="V269" s="18"/>
      <c r="W269" s="18"/>
      <c r="AA269" s="17"/>
      <c r="AD269" s="17"/>
    </row>
    <row r="270" spans="5:30" ht="28.5" customHeight="1">
      <c r="E270" s="17"/>
      <c r="F270" s="18"/>
      <c r="H270" s="185"/>
      <c r="J270" s="17"/>
      <c r="K270" s="62"/>
      <c r="L270" s="62"/>
      <c r="M270" s="62"/>
      <c r="N270" s="62"/>
      <c r="P270" s="356"/>
      <c r="R270" s="18"/>
      <c r="T270" s="18"/>
      <c r="U270" s="18"/>
      <c r="V270" s="18"/>
      <c r="W270" s="18"/>
      <c r="AA270" s="17"/>
      <c r="AD270" s="17"/>
    </row>
    <row r="271" spans="5:30" ht="28.5" customHeight="1">
      <c r="E271" s="17"/>
      <c r="F271" s="18"/>
      <c r="H271" s="185"/>
      <c r="J271" s="17"/>
      <c r="K271" s="62"/>
      <c r="L271" s="62"/>
      <c r="M271" s="62"/>
      <c r="N271" s="62"/>
      <c r="P271" s="356"/>
      <c r="R271" s="18"/>
      <c r="T271" s="18"/>
      <c r="U271" s="18"/>
      <c r="V271" s="18"/>
      <c r="W271" s="18"/>
      <c r="AA271" s="17"/>
      <c r="AD271" s="17"/>
    </row>
    <row r="272" spans="5:30" ht="28.5" customHeight="1">
      <c r="E272" s="17"/>
      <c r="F272" s="18"/>
      <c r="H272" s="185"/>
      <c r="J272" s="17"/>
      <c r="K272" s="62"/>
      <c r="L272" s="62"/>
      <c r="M272" s="62"/>
      <c r="N272" s="62"/>
      <c r="P272" s="356"/>
      <c r="R272" s="18"/>
      <c r="T272" s="18"/>
      <c r="U272" s="18"/>
      <c r="V272" s="18"/>
      <c r="W272" s="18"/>
      <c r="AA272" s="17"/>
      <c r="AD272" s="17"/>
    </row>
    <row r="273" spans="5:30" ht="28.5" customHeight="1">
      <c r="E273" s="17"/>
      <c r="F273" s="18"/>
      <c r="H273" s="185"/>
      <c r="J273" s="17"/>
      <c r="K273" s="62"/>
      <c r="L273" s="62"/>
      <c r="M273" s="62"/>
      <c r="N273" s="62"/>
      <c r="P273" s="356"/>
      <c r="R273" s="18"/>
      <c r="T273" s="18"/>
      <c r="U273" s="18"/>
      <c r="V273" s="18"/>
      <c r="W273" s="18"/>
      <c r="AA273" s="17"/>
      <c r="AD273" s="17"/>
    </row>
    <row r="274" spans="5:30" ht="28.5" customHeight="1">
      <c r="E274" s="17"/>
      <c r="F274" s="18"/>
      <c r="H274" s="185"/>
      <c r="J274" s="17"/>
      <c r="K274" s="62"/>
      <c r="L274" s="62"/>
      <c r="M274" s="62"/>
      <c r="N274" s="62"/>
      <c r="P274" s="356"/>
      <c r="R274" s="18"/>
      <c r="T274" s="18"/>
      <c r="U274" s="18"/>
      <c r="V274" s="18"/>
      <c r="W274" s="18"/>
      <c r="AA274" s="17"/>
      <c r="AD274" s="17"/>
    </row>
    <row r="275" spans="5:30" ht="28.5" customHeight="1">
      <c r="E275" s="17"/>
      <c r="F275" s="18"/>
      <c r="H275" s="185"/>
      <c r="J275" s="17"/>
      <c r="K275" s="62"/>
      <c r="L275" s="62"/>
      <c r="M275" s="62"/>
      <c r="N275" s="62"/>
      <c r="P275" s="356"/>
      <c r="R275" s="18"/>
      <c r="T275" s="18"/>
      <c r="U275" s="18"/>
      <c r="V275" s="18"/>
      <c r="W275" s="18"/>
      <c r="AA275" s="17"/>
      <c r="AD275" s="17"/>
    </row>
    <row r="276" spans="5:30" ht="28.5" customHeight="1">
      <c r="E276" s="17"/>
      <c r="F276" s="18"/>
      <c r="H276" s="185"/>
      <c r="J276" s="17"/>
      <c r="K276" s="62"/>
      <c r="L276" s="62"/>
      <c r="M276" s="62"/>
      <c r="N276" s="62"/>
      <c r="P276" s="356"/>
      <c r="R276" s="18"/>
      <c r="T276" s="18"/>
      <c r="U276" s="18"/>
      <c r="V276" s="18"/>
      <c r="W276" s="18"/>
      <c r="AA276" s="17"/>
      <c r="AD276" s="17"/>
    </row>
    <row r="277" spans="5:30" ht="28.5" customHeight="1">
      <c r="E277" s="17"/>
      <c r="F277" s="18"/>
      <c r="H277" s="185"/>
      <c r="J277" s="17"/>
      <c r="K277" s="62"/>
      <c r="L277" s="62"/>
      <c r="M277" s="62"/>
      <c r="N277" s="62"/>
      <c r="P277" s="356"/>
      <c r="R277" s="18"/>
      <c r="T277" s="18"/>
      <c r="U277" s="18"/>
      <c r="V277" s="18"/>
      <c r="W277" s="18"/>
      <c r="AA277" s="17"/>
      <c r="AD277" s="17"/>
    </row>
    <row r="278" spans="5:30" ht="28.5" customHeight="1">
      <c r="E278" s="17"/>
      <c r="F278" s="18"/>
      <c r="H278" s="185"/>
      <c r="J278" s="17"/>
      <c r="K278" s="62"/>
      <c r="L278" s="62"/>
      <c r="M278" s="62"/>
      <c r="N278" s="62"/>
      <c r="P278" s="356"/>
      <c r="R278" s="18"/>
      <c r="T278" s="18"/>
      <c r="U278" s="18"/>
      <c r="V278" s="18"/>
      <c r="W278" s="18"/>
      <c r="AA278" s="17"/>
      <c r="AD278" s="17"/>
    </row>
    <row r="279" spans="5:30" ht="28.5" customHeight="1">
      <c r="E279" s="17"/>
      <c r="F279" s="18"/>
      <c r="H279" s="185"/>
      <c r="J279" s="17"/>
      <c r="K279" s="62"/>
      <c r="L279" s="62"/>
      <c r="M279" s="62"/>
      <c r="N279" s="62"/>
      <c r="P279" s="356"/>
      <c r="R279" s="18"/>
      <c r="T279" s="18"/>
      <c r="U279" s="18"/>
      <c r="V279" s="18"/>
      <c r="W279" s="18"/>
      <c r="AA279" s="17"/>
      <c r="AD279" s="17"/>
    </row>
    <row r="280" spans="5:30" ht="28.5" customHeight="1">
      <c r="E280" s="17"/>
      <c r="F280" s="18"/>
      <c r="H280" s="185"/>
      <c r="J280" s="17"/>
      <c r="K280" s="62"/>
      <c r="L280" s="62"/>
      <c r="M280" s="62"/>
      <c r="N280" s="62"/>
      <c r="P280" s="356"/>
      <c r="R280" s="18"/>
      <c r="T280" s="18"/>
      <c r="U280" s="18"/>
      <c r="V280" s="18"/>
      <c r="W280" s="18"/>
      <c r="AA280" s="17"/>
      <c r="AD280" s="17"/>
    </row>
    <row r="281" spans="5:30" ht="28.5" customHeight="1">
      <c r="E281" s="17"/>
      <c r="F281" s="18"/>
      <c r="H281" s="185"/>
      <c r="J281" s="17"/>
      <c r="K281" s="62"/>
      <c r="L281" s="62"/>
      <c r="M281" s="62"/>
      <c r="N281" s="62"/>
      <c r="P281" s="356"/>
      <c r="R281" s="18"/>
      <c r="T281" s="18"/>
      <c r="U281" s="18"/>
      <c r="V281" s="18"/>
      <c r="W281" s="18"/>
      <c r="AA281" s="17"/>
      <c r="AD281" s="17"/>
    </row>
    <row r="282" spans="5:30" ht="28.5" customHeight="1">
      <c r="E282" s="17"/>
      <c r="F282" s="18"/>
      <c r="H282" s="185"/>
      <c r="J282" s="17"/>
      <c r="K282" s="62"/>
      <c r="L282" s="62"/>
      <c r="M282" s="62"/>
      <c r="N282" s="62"/>
      <c r="P282" s="356"/>
      <c r="R282" s="18"/>
      <c r="T282" s="18"/>
      <c r="U282" s="18"/>
      <c r="V282" s="18"/>
      <c r="W282" s="18"/>
      <c r="AA282" s="17"/>
      <c r="AD282" s="17"/>
    </row>
    <row r="283" spans="5:30" ht="28.5" customHeight="1">
      <c r="E283" s="17"/>
      <c r="F283" s="18"/>
      <c r="H283" s="185"/>
      <c r="J283" s="17"/>
      <c r="K283" s="62"/>
      <c r="L283" s="62"/>
      <c r="M283" s="62"/>
      <c r="N283" s="62"/>
      <c r="P283" s="356"/>
      <c r="R283" s="18"/>
      <c r="T283" s="18"/>
      <c r="U283" s="18"/>
      <c r="V283" s="18"/>
      <c r="W283" s="18"/>
      <c r="AA283" s="17"/>
      <c r="AD283" s="17"/>
    </row>
    <row r="284" spans="5:30" ht="28.5" customHeight="1">
      <c r="E284" s="17"/>
      <c r="F284" s="18"/>
      <c r="H284" s="185"/>
      <c r="J284" s="17"/>
      <c r="K284" s="62"/>
      <c r="L284" s="62"/>
      <c r="M284" s="62"/>
      <c r="N284" s="62"/>
      <c r="P284" s="356"/>
      <c r="R284" s="18"/>
      <c r="T284" s="18"/>
      <c r="U284" s="18"/>
      <c r="V284" s="18"/>
      <c r="W284" s="18"/>
      <c r="AA284" s="17"/>
      <c r="AD284" s="17"/>
    </row>
    <row r="285" spans="5:30" ht="28.5" customHeight="1">
      <c r="E285" s="17"/>
      <c r="F285" s="18"/>
      <c r="H285" s="185"/>
      <c r="J285" s="17"/>
      <c r="K285" s="62"/>
      <c r="L285" s="62"/>
      <c r="M285" s="62"/>
      <c r="N285" s="62"/>
      <c r="P285" s="356"/>
      <c r="R285" s="18"/>
      <c r="T285" s="18"/>
      <c r="U285" s="18"/>
      <c r="V285" s="18"/>
      <c r="W285" s="18"/>
      <c r="AA285" s="17"/>
      <c r="AD285" s="17"/>
    </row>
    <row r="286" spans="5:30" ht="28.5" customHeight="1">
      <c r="E286" s="17"/>
      <c r="F286" s="18"/>
      <c r="H286" s="185"/>
      <c r="J286" s="17"/>
      <c r="K286" s="62"/>
      <c r="L286" s="62"/>
      <c r="M286" s="62"/>
      <c r="N286" s="62"/>
      <c r="P286" s="356"/>
      <c r="R286" s="18"/>
      <c r="T286" s="18"/>
      <c r="U286" s="18"/>
      <c r="V286" s="18"/>
      <c r="W286" s="18"/>
      <c r="AA286" s="17"/>
      <c r="AD286" s="17"/>
    </row>
    <row r="287" spans="5:30" ht="28.5" customHeight="1">
      <c r="E287" s="17"/>
      <c r="F287" s="18"/>
      <c r="H287" s="185"/>
      <c r="J287" s="17"/>
      <c r="K287" s="62"/>
      <c r="L287" s="62"/>
      <c r="M287" s="62"/>
      <c r="N287" s="62"/>
      <c r="P287" s="356"/>
      <c r="R287" s="18"/>
      <c r="T287" s="18"/>
      <c r="U287" s="18"/>
      <c r="V287" s="18"/>
      <c r="W287" s="18"/>
      <c r="AA287" s="17"/>
      <c r="AD287" s="17"/>
    </row>
    <row r="288" spans="5:30" ht="28.5" customHeight="1">
      <c r="E288" s="17"/>
      <c r="F288" s="18"/>
      <c r="H288" s="185"/>
      <c r="J288" s="17"/>
      <c r="K288" s="62"/>
      <c r="L288" s="62"/>
      <c r="M288" s="62"/>
      <c r="N288" s="62"/>
      <c r="P288" s="356"/>
      <c r="R288" s="18"/>
      <c r="T288" s="18"/>
      <c r="U288" s="18"/>
      <c r="V288" s="18"/>
      <c r="W288" s="18"/>
      <c r="AA288" s="17"/>
      <c r="AD288" s="17"/>
    </row>
    <row r="289" spans="5:30" ht="28.5" customHeight="1">
      <c r="E289" s="17"/>
      <c r="F289" s="18"/>
      <c r="H289" s="185"/>
      <c r="J289" s="17"/>
      <c r="K289" s="62"/>
      <c r="L289" s="62"/>
      <c r="M289" s="62"/>
      <c r="N289" s="62"/>
      <c r="P289" s="356"/>
      <c r="R289" s="18"/>
      <c r="T289" s="18"/>
      <c r="U289" s="18"/>
      <c r="V289" s="18"/>
      <c r="W289" s="18"/>
      <c r="AA289" s="17"/>
      <c r="AD289" s="17"/>
    </row>
    <row r="290" spans="5:30" ht="28.5" customHeight="1">
      <c r="E290" s="17"/>
      <c r="F290" s="18"/>
      <c r="H290" s="185"/>
      <c r="J290" s="17"/>
      <c r="K290" s="62"/>
      <c r="L290" s="62"/>
      <c r="M290" s="62"/>
      <c r="N290" s="62"/>
      <c r="P290" s="356"/>
      <c r="R290" s="18"/>
      <c r="T290" s="18"/>
      <c r="U290" s="18"/>
      <c r="V290" s="18"/>
      <c r="W290" s="18"/>
      <c r="AA290" s="17"/>
      <c r="AD290" s="17"/>
    </row>
    <row r="291" spans="5:30" ht="28.5" customHeight="1">
      <c r="E291" s="17"/>
      <c r="F291" s="18"/>
      <c r="H291" s="185"/>
      <c r="J291" s="17"/>
      <c r="K291" s="62"/>
      <c r="L291" s="62"/>
      <c r="M291" s="62"/>
      <c r="N291" s="62"/>
      <c r="P291" s="356"/>
      <c r="R291" s="18"/>
      <c r="T291" s="18"/>
      <c r="U291" s="18"/>
      <c r="V291" s="18"/>
      <c r="W291" s="18"/>
      <c r="AA291" s="17"/>
      <c r="AD291" s="17"/>
    </row>
    <row r="292" spans="5:30" ht="28.5" customHeight="1">
      <c r="E292" s="17"/>
      <c r="F292" s="18"/>
      <c r="H292" s="185"/>
      <c r="J292" s="17"/>
      <c r="K292" s="62"/>
      <c r="L292" s="62"/>
      <c r="M292" s="62"/>
      <c r="N292" s="62"/>
      <c r="P292" s="356"/>
      <c r="R292" s="18"/>
      <c r="T292" s="18"/>
      <c r="U292" s="18"/>
      <c r="V292" s="18"/>
      <c r="W292" s="18"/>
      <c r="AA292" s="17"/>
      <c r="AD292" s="17"/>
    </row>
    <row r="293" spans="5:30" ht="28.5" customHeight="1">
      <c r="E293" s="17"/>
      <c r="F293" s="18"/>
      <c r="H293" s="185"/>
      <c r="J293" s="17"/>
      <c r="K293" s="62"/>
      <c r="L293" s="62"/>
      <c r="M293" s="62"/>
      <c r="N293" s="62"/>
      <c r="P293" s="356"/>
      <c r="R293" s="18"/>
      <c r="T293" s="18"/>
      <c r="U293" s="18"/>
      <c r="V293" s="18"/>
      <c r="W293" s="18"/>
      <c r="AA293" s="17"/>
      <c r="AD293" s="17"/>
    </row>
    <row r="294" spans="5:30" ht="28.5" customHeight="1">
      <c r="E294" s="17"/>
      <c r="F294" s="18"/>
      <c r="H294" s="185"/>
      <c r="J294" s="17"/>
      <c r="K294" s="62"/>
      <c r="L294" s="62"/>
      <c r="M294" s="62"/>
      <c r="N294" s="62"/>
      <c r="P294" s="356"/>
      <c r="R294" s="18"/>
      <c r="T294" s="18"/>
      <c r="U294" s="18"/>
      <c r="V294" s="18"/>
      <c r="W294" s="18"/>
      <c r="AA294" s="17"/>
      <c r="AD294" s="17"/>
    </row>
    <row r="295" spans="5:30" ht="28.5" customHeight="1">
      <c r="E295" s="17"/>
      <c r="F295" s="18"/>
      <c r="H295" s="185"/>
      <c r="J295" s="17"/>
      <c r="K295" s="62"/>
      <c r="L295" s="62"/>
      <c r="M295" s="62"/>
      <c r="N295" s="62"/>
      <c r="P295" s="356"/>
      <c r="R295" s="18"/>
      <c r="T295" s="18"/>
      <c r="U295" s="18"/>
      <c r="V295" s="18"/>
      <c r="W295" s="18"/>
      <c r="AA295" s="17"/>
      <c r="AD295" s="17"/>
    </row>
    <row r="296" spans="5:30" ht="28.5" customHeight="1">
      <c r="E296" s="17"/>
      <c r="F296" s="18"/>
      <c r="H296" s="185"/>
      <c r="J296" s="17"/>
      <c r="K296" s="62"/>
      <c r="L296" s="62"/>
      <c r="M296" s="62"/>
      <c r="N296" s="62"/>
      <c r="P296" s="356"/>
      <c r="R296" s="18"/>
      <c r="T296" s="18"/>
      <c r="U296" s="18"/>
      <c r="V296" s="18"/>
      <c r="W296" s="18"/>
      <c r="AA296" s="17"/>
      <c r="AD296" s="17"/>
    </row>
    <row r="297" spans="5:30" ht="28.5" customHeight="1">
      <c r="E297" s="17"/>
      <c r="F297" s="18"/>
      <c r="H297" s="185"/>
      <c r="J297" s="17"/>
      <c r="K297" s="62"/>
      <c r="L297" s="62"/>
      <c r="M297" s="62"/>
      <c r="N297" s="62"/>
      <c r="P297" s="356"/>
      <c r="R297" s="18"/>
      <c r="T297" s="18"/>
      <c r="U297" s="18"/>
      <c r="V297" s="18"/>
      <c r="W297" s="18"/>
      <c r="AA297" s="17"/>
      <c r="AD297" s="17"/>
    </row>
    <row r="298" spans="5:30" ht="28.5" customHeight="1">
      <c r="E298" s="17"/>
      <c r="F298" s="18"/>
      <c r="H298" s="185"/>
      <c r="J298" s="17"/>
      <c r="K298" s="62"/>
      <c r="L298" s="62"/>
      <c r="M298" s="62"/>
      <c r="N298" s="62"/>
      <c r="P298" s="356"/>
      <c r="R298" s="18"/>
      <c r="T298" s="18"/>
      <c r="U298" s="18"/>
      <c r="V298" s="18"/>
      <c r="W298" s="18"/>
      <c r="AA298" s="17"/>
      <c r="AD298" s="17"/>
    </row>
    <row r="299" spans="5:30" ht="28.5" customHeight="1">
      <c r="E299" s="17"/>
      <c r="F299" s="18"/>
      <c r="H299" s="185"/>
      <c r="J299" s="17"/>
      <c r="K299" s="62"/>
      <c r="L299" s="62"/>
      <c r="M299" s="62"/>
      <c r="N299" s="62"/>
      <c r="P299" s="356"/>
      <c r="R299" s="18"/>
      <c r="T299" s="18"/>
      <c r="U299" s="18"/>
      <c r="V299" s="18"/>
      <c r="W299" s="18"/>
      <c r="AA299" s="17"/>
      <c r="AD299" s="17"/>
    </row>
    <row r="300" spans="5:30" ht="28.5" customHeight="1">
      <c r="E300" s="17"/>
      <c r="F300" s="18"/>
      <c r="H300" s="185"/>
      <c r="J300" s="17"/>
      <c r="K300" s="62"/>
      <c r="L300" s="62"/>
      <c r="M300" s="62"/>
      <c r="N300" s="62"/>
      <c r="P300" s="356"/>
      <c r="R300" s="18"/>
      <c r="T300" s="18"/>
      <c r="U300" s="18"/>
      <c r="V300" s="18"/>
      <c r="W300" s="18"/>
      <c r="AA300" s="17"/>
      <c r="AD300" s="17"/>
    </row>
    <row r="301" spans="5:30" ht="28.5" customHeight="1">
      <c r="E301" s="17"/>
      <c r="F301" s="18"/>
      <c r="H301" s="185"/>
      <c r="J301" s="17"/>
      <c r="K301" s="62"/>
      <c r="L301" s="62"/>
      <c r="M301" s="62"/>
      <c r="N301" s="62"/>
      <c r="P301" s="356"/>
      <c r="R301" s="18"/>
      <c r="T301" s="18"/>
      <c r="U301" s="18"/>
      <c r="V301" s="18"/>
      <c r="W301" s="18"/>
      <c r="AA301" s="17"/>
      <c r="AD301" s="17"/>
    </row>
    <row r="302" spans="5:30" ht="28.5" customHeight="1">
      <c r="E302" s="17"/>
      <c r="F302" s="18"/>
      <c r="H302" s="185"/>
      <c r="J302" s="17"/>
      <c r="K302" s="62"/>
      <c r="L302" s="62"/>
      <c r="M302" s="62"/>
      <c r="N302" s="62"/>
      <c r="P302" s="356"/>
      <c r="R302" s="18"/>
      <c r="T302" s="18"/>
      <c r="U302" s="18"/>
      <c r="V302" s="18"/>
      <c r="W302" s="18"/>
      <c r="AA302" s="17"/>
      <c r="AD302" s="17"/>
    </row>
    <row r="303" spans="5:30" ht="28.5" customHeight="1">
      <c r="E303" s="17"/>
      <c r="F303" s="18"/>
      <c r="H303" s="185"/>
      <c r="J303" s="17"/>
      <c r="K303" s="62"/>
      <c r="L303" s="62"/>
      <c r="M303" s="62"/>
      <c r="N303" s="62"/>
      <c r="P303" s="356"/>
      <c r="R303" s="18"/>
      <c r="T303" s="18"/>
      <c r="U303" s="18"/>
      <c r="V303" s="18"/>
      <c r="W303" s="18"/>
      <c r="AA303" s="17"/>
      <c r="AD303" s="17"/>
    </row>
    <row r="304" spans="5:30" ht="28.5" customHeight="1">
      <c r="E304" s="17"/>
      <c r="F304" s="18"/>
      <c r="H304" s="185"/>
      <c r="J304" s="17"/>
      <c r="K304" s="62"/>
      <c r="L304" s="62"/>
      <c r="M304" s="62"/>
      <c r="N304" s="62"/>
      <c r="P304" s="356"/>
      <c r="R304" s="18"/>
      <c r="T304" s="18"/>
      <c r="U304" s="18"/>
      <c r="V304" s="18"/>
      <c r="W304" s="18"/>
      <c r="AA304" s="17"/>
      <c r="AD304" s="17"/>
    </row>
    <row r="305" spans="5:30" ht="28.5" customHeight="1">
      <c r="E305" s="17"/>
      <c r="F305" s="18"/>
      <c r="H305" s="185"/>
      <c r="J305" s="17"/>
      <c r="K305" s="62"/>
      <c r="L305" s="62"/>
      <c r="M305" s="62"/>
      <c r="N305" s="62"/>
      <c r="P305" s="356"/>
      <c r="R305" s="18"/>
      <c r="T305" s="18"/>
      <c r="U305" s="18"/>
      <c r="V305" s="18"/>
      <c r="W305" s="18"/>
      <c r="AA305" s="17"/>
      <c r="AD305" s="17"/>
    </row>
    <row r="306" spans="5:30" ht="28.5" customHeight="1">
      <c r="E306" s="17"/>
      <c r="F306" s="18"/>
      <c r="H306" s="185"/>
      <c r="J306" s="17"/>
      <c r="K306" s="62"/>
      <c r="L306" s="62"/>
      <c r="M306" s="62"/>
      <c r="N306" s="62"/>
      <c r="P306" s="356"/>
      <c r="R306" s="18"/>
      <c r="T306" s="18"/>
      <c r="U306" s="18"/>
      <c r="V306" s="18"/>
      <c r="W306" s="18"/>
      <c r="AA306" s="17"/>
      <c r="AD306" s="17"/>
    </row>
    <row r="307" spans="5:30" ht="28.5" customHeight="1">
      <c r="E307" s="17"/>
      <c r="F307" s="18"/>
      <c r="H307" s="185"/>
      <c r="J307" s="17"/>
      <c r="K307" s="62"/>
      <c r="L307" s="62"/>
      <c r="M307" s="62"/>
      <c r="N307" s="62"/>
      <c r="P307" s="356"/>
      <c r="R307" s="18"/>
      <c r="T307" s="18"/>
      <c r="U307" s="18"/>
      <c r="V307" s="18"/>
      <c r="W307" s="18"/>
      <c r="AA307" s="17"/>
      <c r="AD307" s="17"/>
    </row>
    <row r="308" spans="5:30" ht="28.5" customHeight="1">
      <c r="E308" s="17"/>
      <c r="F308" s="18"/>
      <c r="H308" s="185"/>
      <c r="J308" s="17"/>
      <c r="K308" s="62"/>
      <c r="L308" s="62"/>
      <c r="M308" s="62"/>
      <c r="N308" s="62"/>
      <c r="P308" s="356"/>
      <c r="R308" s="18"/>
      <c r="T308" s="18"/>
      <c r="U308" s="18"/>
      <c r="V308" s="18"/>
      <c r="W308" s="18"/>
      <c r="AA308" s="17"/>
      <c r="AD308" s="17"/>
    </row>
    <row r="309" spans="5:30" ht="28.5" customHeight="1">
      <c r="E309" s="17"/>
      <c r="F309" s="18"/>
      <c r="H309" s="185"/>
      <c r="J309" s="17"/>
      <c r="K309" s="62"/>
      <c r="L309" s="62"/>
      <c r="M309" s="62"/>
      <c r="N309" s="62"/>
      <c r="P309" s="356"/>
      <c r="R309" s="18"/>
      <c r="T309" s="18"/>
      <c r="U309" s="18"/>
      <c r="V309" s="18"/>
      <c r="W309" s="18"/>
      <c r="AA309" s="17"/>
      <c r="AD309" s="17"/>
    </row>
    <row r="310" spans="5:30" ht="28.5" customHeight="1">
      <c r="E310" s="17"/>
      <c r="F310" s="18"/>
      <c r="H310" s="185"/>
      <c r="J310" s="17"/>
      <c r="K310" s="62"/>
      <c r="L310" s="62"/>
      <c r="M310" s="62"/>
      <c r="N310" s="62"/>
      <c r="P310" s="356"/>
      <c r="R310" s="18"/>
      <c r="T310" s="18"/>
      <c r="U310" s="18"/>
      <c r="V310" s="18"/>
      <c r="W310" s="18"/>
      <c r="AA310" s="17"/>
      <c r="AD310" s="17"/>
    </row>
    <row r="311" spans="5:30" ht="28.5" customHeight="1">
      <c r="E311" s="17"/>
      <c r="F311" s="18"/>
      <c r="H311" s="185"/>
      <c r="J311" s="17"/>
      <c r="K311" s="62"/>
      <c r="L311" s="62"/>
      <c r="M311" s="62"/>
      <c r="N311" s="62"/>
      <c r="P311" s="356"/>
      <c r="R311" s="18"/>
      <c r="T311" s="18"/>
      <c r="U311" s="18"/>
      <c r="V311" s="18"/>
      <c r="W311" s="18"/>
      <c r="AA311" s="17"/>
      <c r="AD311" s="17"/>
    </row>
    <row r="312" spans="5:30" ht="28.5" customHeight="1">
      <c r="E312" s="17"/>
      <c r="F312" s="18"/>
      <c r="H312" s="185"/>
      <c r="J312" s="17"/>
      <c r="K312" s="62"/>
      <c r="L312" s="62"/>
      <c r="M312" s="62"/>
      <c r="N312" s="62"/>
      <c r="P312" s="356"/>
      <c r="R312" s="18"/>
      <c r="T312" s="18"/>
      <c r="U312" s="18"/>
      <c r="V312" s="18"/>
      <c r="W312" s="18"/>
      <c r="AA312" s="17"/>
      <c r="AD312" s="17"/>
    </row>
    <row r="313" spans="5:30" ht="28.5" customHeight="1">
      <c r="E313" s="17"/>
      <c r="F313" s="18"/>
      <c r="H313" s="185"/>
      <c r="J313" s="17"/>
      <c r="K313" s="62"/>
      <c r="L313" s="62"/>
      <c r="M313" s="62"/>
      <c r="N313" s="62"/>
      <c r="P313" s="356"/>
      <c r="R313" s="18"/>
      <c r="T313" s="18"/>
      <c r="U313" s="18"/>
      <c r="V313" s="18"/>
      <c r="W313" s="18"/>
      <c r="AA313" s="17"/>
      <c r="AD313" s="17"/>
    </row>
    <row r="314" spans="5:30" ht="28.5" customHeight="1">
      <c r="E314" s="17"/>
      <c r="F314" s="18"/>
      <c r="H314" s="185"/>
      <c r="J314" s="17"/>
      <c r="K314" s="62"/>
      <c r="L314" s="62"/>
      <c r="M314" s="62"/>
      <c r="N314" s="62"/>
      <c r="P314" s="356"/>
      <c r="R314" s="18"/>
      <c r="T314" s="18"/>
      <c r="U314" s="18"/>
      <c r="V314" s="18"/>
      <c r="W314" s="18"/>
      <c r="AA314" s="17"/>
      <c r="AD314" s="17"/>
    </row>
    <row r="315" spans="5:30" ht="28.5" customHeight="1">
      <c r="E315" s="17"/>
      <c r="F315" s="18"/>
      <c r="H315" s="185"/>
      <c r="J315" s="17"/>
      <c r="K315" s="62"/>
      <c r="L315" s="62"/>
      <c r="M315" s="62"/>
      <c r="N315" s="62"/>
      <c r="P315" s="356"/>
      <c r="R315" s="18"/>
      <c r="T315" s="18"/>
      <c r="U315" s="18"/>
      <c r="V315" s="18"/>
      <c r="W315" s="18"/>
      <c r="AA315" s="17"/>
      <c r="AD315" s="17"/>
    </row>
    <row r="316" spans="5:30" ht="28.5" customHeight="1">
      <c r="E316" s="17"/>
      <c r="F316" s="18"/>
      <c r="H316" s="185"/>
      <c r="J316" s="17"/>
      <c r="K316" s="62"/>
      <c r="L316" s="62"/>
      <c r="M316" s="62"/>
      <c r="N316" s="62"/>
      <c r="P316" s="356"/>
      <c r="R316" s="18"/>
      <c r="T316" s="18"/>
      <c r="U316" s="18"/>
      <c r="V316" s="18"/>
      <c r="W316" s="18"/>
      <c r="AA316" s="17"/>
      <c r="AD316" s="17"/>
    </row>
    <row r="317" spans="5:30" ht="28.5" customHeight="1">
      <c r="E317" s="17"/>
      <c r="F317" s="18"/>
      <c r="H317" s="185"/>
      <c r="J317" s="17"/>
      <c r="K317" s="62"/>
      <c r="L317" s="62"/>
      <c r="M317" s="62"/>
      <c r="N317" s="62"/>
      <c r="P317" s="356"/>
      <c r="R317" s="18"/>
      <c r="T317" s="18"/>
      <c r="U317" s="18"/>
      <c r="V317" s="18"/>
      <c r="W317" s="18"/>
      <c r="AA317" s="17"/>
      <c r="AD317" s="17"/>
    </row>
    <row r="318" spans="5:30" ht="28.5" customHeight="1">
      <c r="E318" s="17"/>
      <c r="F318" s="18"/>
      <c r="H318" s="185"/>
      <c r="J318" s="17"/>
      <c r="K318" s="62"/>
      <c r="L318" s="62"/>
      <c r="M318" s="62"/>
      <c r="N318" s="62"/>
      <c r="P318" s="356"/>
      <c r="R318" s="18"/>
      <c r="T318" s="18"/>
      <c r="U318" s="18"/>
      <c r="V318" s="18"/>
      <c r="W318" s="18"/>
      <c r="AA318" s="17"/>
      <c r="AD318" s="17"/>
    </row>
    <row r="319" spans="5:30" ht="28.5" customHeight="1">
      <c r="E319" s="17"/>
      <c r="F319" s="18"/>
      <c r="H319" s="185"/>
      <c r="J319" s="17"/>
      <c r="K319" s="62"/>
      <c r="L319" s="62"/>
      <c r="M319" s="62"/>
      <c r="N319" s="62"/>
      <c r="P319" s="356"/>
      <c r="R319" s="18"/>
      <c r="T319" s="18"/>
      <c r="U319" s="18"/>
      <c r="V319" s="18"/>
      <c r="W319" s="18"/>
      <c r="AA319" s="17"/>
      <c r="AD319" s="17"/>
    </row>
    <row r="320" spans="5:30" ht="28.5" customHeight="1">
      <c r="E320" s="17"/>
      <c r="F320" s="18"/>
      <c r="H320" s="185"/>
      <c r="J320" s="17"/>
      <c r="K320" s="62"/>
      <c r="L320" s="62"/>
      <c r="M320" s="62"/>
      <c r="N320" s="62"/>
      <c r="P320" s="356"/>
      <c r="R320" s="18"/>
      <c r="T320" s="18"/>
      <c r="U320" s="18"/>
      <c r="V320" s="18"/>
      <c r="W320" s="18"/>
      <c r="AA320" s="17"/>
      <c r="AD320" s="17"/>
    </row>
    <row r="321" spans="5:30" ht="28.5" customHeight="1">
      <c r="E321" s="17"/>
      <c r="F321" s="18"/>
      <c r="H321" s="185"/>
      <c r="J321" s="17"/>
      <c r="K321" s="62"/>
      <c r="L321" s="62"/>
      <c r="M321" s="62"/>
      <c r="N321" s="62"/>
      <c r="P321" s="356"/>
      <c r="R321" s="18"/>
      <c r="T321" s="18"/>
      <c r="U321" s="18"/>
      <c r="V321" s="18"/>
      <c r="W321" s="18"/>
      <c r="AA321" s="17"/>
      <c r="AD321" s="17"/>
    </row>
    <row r="322" spans="5:30" ht="28.5" customHeight="1">
      <c r="E322" s="17"/>
      <c r="F322" s="18"/>
      <c r="H322" s="185"/>
      <c r="J322" s="17"/>
      <c r="K322" s="62"/>
      <c r="L322" s="62"/>
      <c r="M322" s="62"/>
      <c r="N322" s="62"/>
      <c r="P322" s="356"/>
      <c r="R322" s="18"/>
      <c r="T322" s="18"/>
      <c r="U322" s="18"/>
      <c r="V322" s="18"/>
      <c r="W322" s="18"/>
      <c r="AA322" s="17"/>
      <c r="AD322" s="17"/>
    </row>
    <row r="323" spans="5:30" ht="28.5" customHeight="1">
      <c r="E323" s="17"/>
      <c r="F323" s="18"/>
      <c r="H323" s="185"/>
      <c r="J323" s="17"/>
      <c r="K323" s="62"/>
      <c r="L323" s="62"/>
      <c r="M323" s="62"/>
      <c r="N323" s="62"/>
      <c r="P323" s="356"/>
      <c r="R323" s="18"/>
      <c r="T323" s="18"/>
      <c r="U323" s="18"/>
      <c r="V323" s="18"/>
      <c r="W323" s="18"/>
      <c r="AA323" s="17"/>
      <c r="AD323" s="17"/>
    </row>
    <row r="324" spans="5:30" ht="28.5" customHeight="1">
      <c r="E324" s="17"/>
      <c r="F324" s="18"/>
      <c r="H324" s="185"/>
      <c r="J324" s="17"/>
      <c r="K324" s="62"/>
      <c r="L324" s="62"/>
      <c r="M324" s="62"/>
      <c r="N324" s="62"/>
      <c r="P324" s="356"/>
      <c r="R324" s="18"/>
      <c r="T324" s="18"/>
      <c r="U324" s="18"/>
      <c r="V324" s="18"/>
      <c r="W324" s="18"/>
      <c r="AA324" s="17"/>
      <c r="AD324" s="17"/>
    </row>
    <row r="325" spans="5:30" ht="28.5" customHeight="1">
      <c r="E325" s="17"/>
      <c r="F325" s="18"/>
      <c r="H325" s="185"/>
      <c r="J325" s="17"/>
      <c r="K325" s="62"/>
      <c r="L325" s="62"/>
      <c r="M325" s="62"/>
      <c r="N325" s="62"/>
      <c r="P325" s="356"/>
      <c r="R325" s="18"/>
      <c r="T325" s="18"/>
      <c r="U325" s="18"/>
      <c r="V325" s="18"/>
      <c r="W325" s="18"/>
      <c r="AA325" s="17"/>
      <c r="AD325" s="17"/>
    </row>
    <row r="326" spans="5:30" ht="28.5" customHeight="1">
      <c r="E326" s="17"/>
      <c r="F326" s="18"/>
      <c r="H326" s="185"/>
      <c r="J326" s="17"/>
      <c r="K326" s="62"/>
      <c r="L326" s="62"/>
      <c r="M326" s="62"/>
      <c r="N326" s="62"/>
      <c r="P326" s="356"/>
      <c r="R326" s="18"/>
      <c r="T326" s="18"/>
      <c r="U326" s="18"/>
      <c r="V326" s="18"/>
      <c r="W326" s="18"/>
      <c r="AA326" s="17"/>
      <c r="AD326" s="17"/>
    </row>
    <row r="327" spans="5:30" ht="28.5" customHeight="1">
      <c r="E327" s="17"/>
      <c r="F327" s="18"/>
      <c r="H327" s="185"/>
      <c r="J327" s="17"/>
      <c r="K327" s="62"/>
      <c r="L327" s="62"/>
      <c r="M327" s="62"/>
      <c r="N327" s="62"/>
      <c r="P327" s="356"/>
      <c r="R327" s="18"/>
      <c r="T327" s="18"/>
      <c r="U327" s="18"/>
      <c r="V327" s="18"/>
      <c r="W327" s="18"/>
      <c r="AA327" s="17"/>
      <c r="AD327" s="17"/>
    </row>
    <row r="328" spans="5:30" ht="28.5" customHeight="1">
      <c r="E328" s="17"/>
      <c r="F328" s="18"/>
      <c r="H328" s="185"/>
      <c r="J328" s="17"/>
      <c r="K328" s="62"/>
      <c r="L328" s="62"/>
      <c r="M328" s="62"/>
      <c r="N328" s="62"/>
      <c r="P328" s="356"/>
      <c r="R328" s="18"/>
      <c r="T328" s="18"/>
      <c r="U328" s="18"/>
      <c r="V328" s="18"/>
      <c r="W328" s="18"/>
      <c r="AA328" s="17"/>
      <c r="AD328" s="17"/>
    </row>
    <row r="329" spans="5:30" ht="28.5" customHeight="1">
      <c r="E329" s="17"/>
      <c r="F329" s="18"/>
      <c r="H329" s="185"/>
      <c r="J329" s="17"/>
      <c r="K329" s="62"/>
      <c r="L329" s="62"/>
      <c r="M329" s="62"/>
      <c r="N329" s="62"/>
      <c r="P329" s="356"/>
      <c r="R329" s="18"/>
      <c r="T329" s="18"/>
      <c r="U329" s="18"/>
      <c r="V329" s="18"/>
      <c r="W329" s="18"/>
      <c r="AA329" s="17"/>
      <c r="AD329" s="17"/>
    </row>
    <row r="330" spans="5:30" ht="28.5" customHeight="1">
      <c r="E330" s="17"/>
      <c r="F330" s="18"/>
      <c r="H330" s="185"/>
      <c r="J330" s="17"/>
      <c r="K330" s="62"/>
      <c r="L330" s="62"/>
      <c r="M330" s="62"/>
      <c r="N330" s="62"/>
      <c r="P330" s="356"/>
      <c r="R330" s="18"/>
      <c r="T330" s="18"/>
      <c r="U330" s="18"/>
      <c r="V330" s="18"/>
      <c r="W330" s="18"/>
      <c r="AA330" s="17"/>
      <c r="AD330" s="17"/>
    </row>
    <row r="331" spans="5:30" ht="28.5" customHeight="1">
      <c r="E331" s="17"/>
      <c r="F331" s="18"/>
      <c r="H331" s="185"/>
      <c r="J331" s="17"/>
      <c r="K331" s="62"/>
      <c r="L331" s="62"/>
      <c r="M331" s="62"/>
      <c r="N331" s="62"/>
      <c r="P331" s="356"/>
      <c r="R331" s="18"/>
      <c r="T331" s="18"/>
      <c r="U331" s="18"/>
      <c r="V331" s="18"/>
      <c r="W331" s="18"/>
      <c r="AA331" s="17"/>
      <c r="AD331" s="17"/>
    </row>
    <row r="332" spans="5:30" ht="28.5" customHeight="1">
      <c r="E332" s="17"/>
      <c r="F332" s="18"/>
      <c r="H332" s="185"/>
      <c r="J332" s="17"/>
      <c r="K332" s="62"/>
      <c r="L332" s="62"/>
      <c r="M332" s="62"/>
      <c r="N332" s="62"/>
      <c r="P332" s="356"/>
      <c r="R332" s="18"/>
      <c r="T332" s="18"/>
      <c r="U332" s="18"/>
      <c r="V332" s="18"/>
      <c r="W332" s="18"/>
      <c r="AA332" s="17"/>
      <c r="AD332" s="17"/>
    </row>
    <row r="333" spans="5:30" ht="28.5" customHeight="1">
      <c r="E333" s="17"/>
      <c r="F333" s="18"/>
      <c r="H333" s="185"/>
      <c r="J333" s="17"/>
      <c r="K333" s="62"/>
      <c r="L333" s="62"/>
      <c r="M333" s="62"/>
      <c r="N333" s="62"/>
      <c r="P333" s="356"/>
      <c r="R333" s="18"/>
      <c r="T333" s="18"/>
      <c r="U333" s="18"/>
      <c r="V333" s="18"/>
      <c r="W333" s="18"/>
      <c r="AA333" s="17"/>
      <c r="AD333" s="17"/>
    </row>
    <row r="334" spans="5:30" ht="28.5" customHeight="1">
      <c r="E334" s="17"/>
      <c r="F334" s="18"/>
      <c r="H334" s="185"/>
      <c r="J334" s="17"/>
      <c r="K334" s="62"/>
      <c r="L334" s="62"/>
      <c r="M334" s="62"/>
      <c r="N334" s="62"/>
      <c r="P334" s="356"/>
      <c r="R334" s="18"/>
      <c r="T334" s="18"/>
      <c r="U334" s="18"/>
      <c r="V334" s="18"/>
      <c r="W334" s="18"/>
      <c r="AA334" s="17"/>
      <c r="AD334" s="17"/>
    </row>
    <row r="335" spans="5:30" ht="28.5" customHeight="1">
      <c r="E335" s="17"/>
      <c r="F335" s="18"/>
      <c r="H335" s="185"/>
      <c r="J335" s="17"/>
      <c r="K335" s="62"/>
      <c r="L335" s="62"/>
      <c r="M335" s="62"/>
      <c r="N335" s="62"/>
      <c r="P335" s="356"/>
      <c r="R335" s="18"/>
      <c r="T335" s="18"/>
      <c r="U335" s="18"/>
      <c r="V335" s="18"/>
      <c r="W335" s="18"/>
      <c r="AA335" s="17"/>
      <c r="AD335" s="17"/>
    </row>
    <row r="336" spans="5:30" ht="28.5" customHeight="1">
      <c r="E336" s="17"/>
      <c r="F336" s="18"/>
      <c r="H336" s="185"/>
      <c r="J336" s="17"/>
      <c r="K336" s="62"/>
      <c r="L336" s="62"/>
      <c r="M336" s="62"/>
      <c r="N336" s="62"/>
      <c r="P336" s="356"/>
      <c r="R336" s="18"/>
      <c r="T336" s="18"/>
      <c r="U336" s="18"/>
      <c r="V336" s="18"/>
      <c r="W336" s="18"/>
      <c r="AA336" s="17"/>
      <c r="AD336" s="17"/>
    </row>
    <row r="337" spans="5:30" ht="28.5" customHeight="1">
      <c r="E337" s="17"/>
      <c r="F337" s="18"/>
      <c r="H337" s="185"/>
      <c r="J337" s="17"/>
      <c r="K337" s="62"/>
      <c r="L337" s="62"/>
      <c r="M337" s="62"/>
      <c r="N337" s="62"/>
      <c r="P337" s="356"/>
      <c r="R337" s="18"/>
      <c r="T337" s="18"/>
      <c r="U337" s="18"/>
      <c r="V337" s="18"/>
      <c r="W337" s="18"/>
      <c r="AA337" s="17"/>
      <c r="AD337" s="17"/>
    </row>
    <row r="338" spans="5:30" ht="28.5" customHeight="1">
      <c r="E338" s="17"/>
      <c r="F338" s="18"/>
      <c r="H338" s="185"/>
      <c r="J338" s="17"/>
      <c r="K338" s="62"/>
      <c r="L338" s="62"/>
      <c r="M338" s="62"/>
      <c r="N338" s="62"/>
      <c r="P338" s="356"/>
      <c r="R338" s="18"/>
      <c r="T338" s="18"/>
      <c r="U338" s="18"/>
      <c r="V338" s="18"/>
      <c r="W338" s="18"/>
      <c r="AA338" s="17"/>
      <c r="AD338" s="17"/>
    </row>
    <row r="339" spans="5:30" ht="28.5" customHeight="1">
      <c r="E339" s="17"/>
      <c r="F339" s="18"/>
      <c r="H339" s="185"/>
      <c r="J339" s="17"/>
      <c r="K339" s="62"/>
      <c r="L339" s="62"/>
      <c r="M339" s="62"/>
      <c r="N339" s="62"/>
      <c r="P339" s="356"/>
      <c r="R339" s="18"/>
      <c r="T339" s="18"/>
      <c r="U339" s="18"/>
      <c r="V339" s="18"/>
      <c r="W339" s="18"/>
      <c r="AA339" s="17"/>
      <c r="AD339" s="17"/>
    </row>
    <row r="340" spans="5:30" ht="28.5" customHeight="1">
      <c r="E340" s="17"/>
      <c r="F340" s="18"/>
      <c r="H340" s="185"/>
      <c r="J340" s="17"/>
      <c r="K340" s="62"/>
      <c r="L340" s="62"/>
      <c r="M340" s="62"/>
      <c r="N340" s="62"/>
      <c r="P340" s="356"/>
      <c r="R340" s="18"/>
      <c r="T340" s="18"/>
      <c r="U340" s="18"/>
      <c r="V340" s="18"/>
      <c r="W340" s="18"/>
      <c r="AA340" s="17"/>
      <c r="AD340" s="17"/>
    </row>
    <row r="341" spans="5:30" ht="28.5" customHeight="1">
      <c r="E341" s="17"/>
      <c r="F341" s="18"/>
      <c r="H341" s="185"/>
      <c r="J341" s="17"/>
      <c r="K341" s="62"/>
      <c r="L341" s="62"/>
      <c r="M341" s="62"/>
      <c r="N341" s="62"/>
      <c r="P341" s="356"/>
      <c r="R341" s="18"/>
      <c r="T341" s="18"/>
      <c r="U341" s="18"/>
      <c r="V341" s="18"/>
      <c r="W341" s="18"/>
      <c r="AA341" s="17"/>
      <c r="AD341" s="17"/>
    </row>
    <row r="342" spans="5:30" ht="28.5" customHeight="1">
      <c r="E342" s="17"/>
      <c r="F342" s="18"/>
      <c r="H342" s="185"/>
      <c r="J342" s="17"/>
      <c r="K342" s="62"/>
      <c r="L342" s="62"/>
      <c r="M342" s="62"/>
      <c r="N342" s="62"/>
      <c r="P342" s="356"/>
      <c r="R342" s="18"/>
      <c r="T342" s="18"/>
      <c r="U342" s="18"/>
      <c r="V342" s="18"/>
      <c r="W342" s="18"/>
      <c r="AA342" s="17"/>
      <c r="AD342" s="17"/>
    </row>
    <row r="343" spans="5:30" ht="28.5" customHeight="1">
      <c r="E343" s="17"/>
      <c r="F343" s="18"/>
      <c r="H343" s="185"/>
      <c r="J343" s="17"/>
      <c r="K343" s="62"/>
      <c r="L343" s="62"/>
      <c r="M343" s="62"/>
      <c r="N343" s="62"/>
      <c r="P343" s="356"/>
      <c r="R343" s="18"/>
      <c r="T343" s="18"/>
      <c r="U343" s="18"/>
      <c r="V343" s="18"/>
      <c r="W343" s="18"/>
      <c r="AA343" s="17"/>
      <c r="AD343" s="17"/>
    </row>
    <row r="344" spans="5:30" ht="28.5" customHeight="1">
      <c r="E344" s="17"/>
      <c r="F344" s="18"/>
      <c r="H344" s="185"/>
      <c r="J344" s="17"/>
      <c r="K344" s="62"/>
      <c r="L344" s="62"/>
      <c r="M344" s="62"/>
      <c r="N344" s="62"/>
      <c r="P344" s="356"/>
      <c r="R344" s="18"/>
      <c r="T344" s="18"/>
      <c r="U344" s="18"/>
      <c r="V344" s="18"/>
      <c r="W344" s="18"/>
      <c r="AA344" s="17"/>
      <c r="AD344" s="17"/>
    </row>
    <row r="345" spans="5:30" ht="28.5" customHeight="1">
      <c r="E345" s="17"/>
      <c r="F345" s="18"/>
      <c r="H345" s="185"/>
      <c r="J345" s="17"/>
      <c r="K345" s="62"/>
      <c r="L345" s="62"/>
      <c r="M345" s="62"/>
      <c r="N345" s="62"/>
      <c r="P345" s="356"/>
      <c r="R345" s="18"/>
      <c r="T345" s="18"/>
      <c r="U345" s="18"/>
      <c r="V345" s="18"/>
      <c r="W345" s="18"/>
      <c r="AA345" s="17"/>
      <c r="AD345" s="17"/>
    </row>
    <row r="346" spans="5:30" ht="28.5" customHeight="1">
      <c r="E346" s="17"/>
      <c r="F346" s="18"/>
      <c r="H346" s="185"/>
      <c r="J346" s="17"/>
      <c r="K346" s="62"/>
      <c r="L346" s="62"/>
      <c r="M346" s="62"/>
      <c r="N346" s="62"/>
      <c r="P346" s="356"/>
      <c r="R346" s="18"/>
      <c r="T346" s="18"/>
      <c r="U346" s="18"/>
      <c r="V346" s="18"/>
      <c r="W346" s="18"/>
      <c r="AA346" s="17"/>
      <c r="AD346" s="17"/>
    </row>
    <row r="347" spans="5:30" ht="28.5" customHeight="1">
      <c r="E347" s="17"/>
      <c r="F347" s="18"/>
      <c r="H347" s="185"/>
      <c r="J347" s="17"/>
      <c r="K347" s="62"/>
      <c r="L347" s="62"/>
      <c r="M347" s="62"/>
      <c r="N347" s="62"/>
      <c r="P347" s="356"/>
      <c r="R347" s="18"/>
      <c r="T347" s="18"/>
      <c r="U347" s="18"/>
      <c r="V347" s="18"/>
      <c r="W347" s="18"/>
      <c r="AA347" s="17"/>
      <c r="AD347" s="17"/>
    </row>
    <row r="348" spans="5:30" ht="28.5" customHeight="1">
      <c r="E348" s="17"/>
      <c r="F348" s="18"/>
      <c r="H348" s="185"/>
      <c r="J348" s="17"/>
      <c r="K348" s="62"/>
      <c r="L348" s="62"/>
      <c r="M348" s="62"/>
      <c r="N348" s="62"/>
      <c r="P348" s="356"/>
      <c r="R348" s="18"/>
      <c r="T348" s="18"/>
      <c r="U348" s="18"/>
      <c r="V348" s="18"/>
      <c r="W348" s="18"/>
      <c r="AA348" s="17"/>
      <c r="AD348" s="17"/>
    </row>
    <row r="349" spans="5:30" ht="28.5" customHeight="1">
      <c r="E349" s="17"/>
      <c r="F349" s="18"/>
      <c r="H349" s="185"/>
      <c r="J349" s="17"/>
      <c r="K349" s="62"/>
      <c r="L349" s="62"/>
      <c r="M349" s="62"/>
      <c r="N349" s="62"/>
      <c r="P349" s="356"/>
      <c r="R349" s="18"/>
      <c r="T349" s="18"/>
      <c r="U349" s="18"/>
      <c r="V349" s="18"/>
      <c r="W349" s="18"/>
      <c r="AA349" s="17"/>
      <c r="AD349" s="17"/>
    </row>
    <row r="350" spans="5:30" ht="28.5" customHeight="1">
      <c r="E350" s="17"/>
      <c r="F350" s="18"/>
      <c r="H350" s="185"/>
      <c r="J350" s="17"/>
      <c r="K350" s="62"/>
      <c r="L350" s="62"/>
      <c r="M350" s="62"/>
      <c r="N350" s="62"/>
      <c r="P350" s="356"/>
      <c r="R350" s="18"/>
      <c r="T350" s="18"/>
      <c r="U350" s="18"/>
      <c r="V350" s="18"/>
      <c r="W350" s="18"/>
      <c r="AA350" s="17"/>
      <c r="AD350" s="17"/>
    </row>
    <row r="351" spans="5:30" ht="28.5" customHeight="1">
      <c r="E351" s="17"/>
      <c r="F351" s="18"/>
      <c r="H351" s="185"/>
      <c r="J351" s="17"/>
      <c r="K351" s="62"/>
      <c r="L351" s="62"/>
      <c r="M351" s="62"/>
      <c r="N351" s="62"/>
      <c r="P351" s="356"/>
      <c r="R351" s="18"/>
      <c r="T351" s="18"/>
      <c r="U351" s="18"/>
      <c r="V351" s="18"/>
      <c r="W351" s="18"/>
      <c r="AA351" s="17"/>
      <c r="AD351" s="17"/>
    </row>
    <row r="352" spans="5:30" ht="28.5" customHeight="1">
      <c r="E352" s="17"/>
      <c r="F352" s="18"/>
      <c r="H352" s="185"/>
      <c r="J352" s="17"/>
      <c r="K352" s="62"/>
      <c r="L352" s="62"/>
      <c r="M352" s="62"/>
      <c r="N352" s="62"/>
      <c r="P352" s="356"/>
      <c r="R352" s="18"/>
      <c r="T352" s="18"/>
      <c r="U352" s="18"/>
      <c r="V352" s="18"/>
      <c r="W352" s="18"/>
      <c r="AA352" s="17"/>
      <c r="AD352" s="17"/>
    </row>
    <row r="353" spans="5:30" ht="28.5" customHeight="1">
      <c r="E353" s="17"/>
      <c r="F353" s="18"/>
      <c r="H353" s="185"/>
      <c r="J353" s="17"/>
      <c r="K353" s="62"/>
      <c r="L353" s="62"/>
      <c r="M353" s="62"/>
      <c r="N353" s="62"/>
      <c r="P353" s="356"/>
      <c r="R353" s="18"/>
      <c r="T353" s="18"/>
      <c r="U353" s="18"/>
      <c r="V353" s="18"/>
      <c r="W353" s="18"/>
      <c r="AA353" s="17"/>
      <c r="AD353" s="17"/>
    </row>
    <row r="354" spans="5:30" ht="28.5" customHeight="1">
      <c r="E354" s="17"/>
      <c r="F354" s="18"/>
      <c r="H354" s="185"/>
      <c r="J354" s="17"/>
      <c r="K354" s="62"/>
      <c r="L354" s="62"/>
      <c r="M354" s="62"/>
      <c r="N354" s="62"/>
      <c r="P354" s="356"/>
      <c r="R354" s="18"/>
      <c r="T354" s="18"/>
      <c r="U354" s="18"/>
      <c r="V354" s="18"/>
      <c r="W354" s="18"/>
      <c r="AA354" s="17"/>
      <c r="AD354" s="17"/>
    </row>
    <row r="355" spans="5:30" ht="28.5" customHeight="1">
      <c r="E355" s="17"/>
      <c r="F355" s="18"/>
      <c r="H355" s="185"/>
      <c r="J355" s="17"/>
      <c r="K355" s="62"/>
      <c r="L355" s="62"/>
      <c r="M355" s="62"/>
      <c r="N355" s="62"/>
      <c r="P355" s="356"/>
      <c r="R355" s="18"/>
      <c r="T355" s="18"/>
      <c r="U355" s="18"/>
      <c r="V355" s="18"/>
      <c r="W355" s="18"/>
      <c r="AA355" s="17"/>
      <c r="AD355" s="17"/>
    </row>
    <row r="356" spans="5:30" ht="28.5" customHeight="1">
      <c r="E356" s="17"/>
      <c r="F356" s="18"/>
      <c r="H356" s="185"/>
      <c r="J356" s="17"/>
      <c r="K356" s="62"/>
      <c r="L356" s="62"/>
      <c r="M356" s="62"/>
      <c r="N356" s="62"/>
      <c r="P356" s="356"/>
      <c r="R356" s="18"/>
      <c r="T356" s="18"/>
      <c r="U356" s="18"/>
      <c r="V356" s="18"/>
      <c r="W356" s="18"/>
      <c r="AA356" s="17"/>
      <c r="AD356" s="17"/>
    </row>
    <row r="357" spans="5:30" ht="28.5" customHeight="1">
      <c r="E357" s="17"/>
      <c r="F357" s="18"/>
      <c r="H357" s="185"/>
      <c r="J357" s="17"/>
      <c r="K357" s="62"/>
      <c r="L357" s="62"/>
      <c r="M357" s="62"/>
      <c r="N357" s="62"/>
      <c r="P357" s="356"/>
      <c r="R357" s="18"/>
      <c r="T357" s="18"/>
      <c r="U357" s="18"/>
      <c r="V357" s="18"/>
      <c r="W357" s="18"/>
      <c r="AA357" s="17"/>
      <c r="AD357" s="17"/>
    </row>
    <row r="358" spans="5:30" ht="28.5" customHeight="1">
      <c r="E358" s="17"/>
      <c r="F358" s="18"/>
      <c r="H358" s="185"/>
      <c r="J358" s="17"/>
      <c r="K358" s="62"/>
      <c r="L358" s="62"/>
      <c r="M358" s="62"/>
      <c r="N358" s="62"/>
      <c r="P358" s="356"/>
      <c r="R358" s="18"/>
      <c r="T358" s="18"/>
      <c r="U358" s="18"/>
      <c r="V358" s="18"/>
      <c r="W358" s="18"/>
      <c r="AA358" s="17"/>
      <c r="AD358" s="17"/>
    </row>
    <row r="359" spans="5:30" ht="28.5" customHeight="1">
      <c r="E359" s="17"/>
      <c r="F359" s="18"/>
      <c r="H359" s="185"/>
      <c r="J359" s="17"/>
      <c r="K359" s="62"/>
      <c r="L359" s="62"/>
      <c r="M359" s="62"/>
      <c r="N359" s="62"/>
      <c r="P359" s="356"/>
      <c r="R359" s="18"/>
      <c r="T359" s="18"/>
      <c r="U359" s="18"/>
      <c r="V359" s="18"/>
      <c r="W359" s="18"/>
      <c r="AA359" s="17"/>
      <c r="AD359" s="17"/>
    </row>
    <row r="360" spans="5:30" ht="28.5" customHeight="1">
      <c r="E360" s="17"/>
      <c r="F360" s="18"/>
      <c r="H360" s="185"/>
      <c r="J360" s="17"/>
      <c r="K360" s="62"/>
      <c r="L360" s="62"/>
      <c r="M360" s="62"/>
      <c r="N360" s="62"/>
      <c r="P360" s="356"/>
      <c r="R360" s="18"/>
      <c r="T360" s="18"/>
      <c r="U360" s="18"/>
      <c r="V360" s="18"/>
      <c r="W360" s="18"/>
      <c r="AA360" s="17"/>
      <c r="AD360" s="17"/>
    </row>
    <row r="361" spans="5:30" ht="28.5" customHeight="1">
      <c r="E361" s="17"/>
      <c r="F361" s="18"/>
      <c r="H361" s="185"/>
      <c r="J361" s="17"/>
      <c r="K361" s="62"/>
      <c r="L361" s="62"/>
      <c r="M361" s="62"/>
      <c r="N361" s="62"/>
      <c r="P361" s="356"/>
      <c r="R361" s="18"/>
      <c r="T361" s="18"/>
      <c r="U361" s="18"/>
      <c r="V361" s="18"/>
      <c r="W361" s="18"/>
      <c r="AA361" s="17"/>
      <c r="AD361" s="17"/>
    </row>
    <row r="362" spans="5:30" ht="28.5" customHeight="1">
      <c r="E362" s="17"/>
      <c r="F362" s="18"/>
      <c r="H362" s="185"/>
      <c r="J362" s="17"/>
      <c r="K362" s="62"/>
      <c r="L362" s="62"/>
      <c r="M362" s="62"/>
      <c r="N362" s="62"/>
      <c r="P362" s="356"/>
      <c r="R362" s="18"/>
      <c r="T362" s="18"/>
      <c r="U362" s="18"/>
      <c r="V362" s="18"/>
      <c r="W362" s="18"/>
      <c r="AA362" s="17"/>
      <c r="AD362" s="17"/>
    </row>
    <row r="363" spans="5:30" ht="28.5" customHeight="1">
      <c r="E363" s="17"/>
      <c r="F363" s="18"/>
      <c r="H363" s="185"/>
      <c r="J363" s="17"/>
      <c r="K363" s="62"/>
      <c r="L363" s="62"/>
      <c r="M363" s="62"/>
      <c r="N363" s="62"/>
      <c r="P363" s="356"/>
      <c r="R363" s="18"/>
      <c r="T363" s="18"/>
      <c r="U363" s="18"/>
      <c r="V363" s="18"/>
      <c r="W363" s="18"/>
      <c r="AA363" s="17"/>
      <c r="AD363" s="17"/>
    </row>
    <row r="364" spans="5:30" ht="28.5" customHeight="1">
      <c r="E364" s="17"/>
      <c r="F364" s="18"/>
      <c r="H364" s="185"/>
      <c r="J364" s="17"/>
      <c r="K364" s="62"/>
      <c r="L364" s="62"/>
      <c r="M364" s="62"/>
      <c r="N364" s="62"/>
      <c r="P364" s="356"/>
      <c r="R364" s="18"/>
      <c r="T364" s="18"/>
      <c r="U364" s="18"/>
      <c r="V364" s="18"/>
      <c r="W364" s="18"/>
      <c r="AA364" s="17"/>
      <c r="AD364" s="17"/>
    </row>
    <row r="365" spans="5:30" ht="28.5" customHeight="1">
      <c r="E365" s="17"/>
      <c r="F365" s="18"/>
      <c r="H365" s="185"/>
      <c r="J365" s="17"/>
      <c r="K365" s="62"/>
      <c r="L365" s="62"/>
      <c r="M365" s="62"/>
      <c r="N365" s="62"/>
      <c r="P365" s="356"/>
      <c r="R365" s="18"/>
      <c r="T365" s="18"/>
      <c r="U365" s="18"/>
      <c r="V365" s="18"/>
      <c r="W365" s="18"/>
      <c r="AA365" s="17"/>
      <c r="AD365" s="17"/>
    </row>
    <row r="366" spans="5:30" ht="28.5" customHeight="1">
      <c r="E366" s="17"/>
      <c r="F366" s="18"/>
      <c r="H366" s="185"/>
      <c r="J366" s="17"/>
      <c r="K366" s="62"/>
      <c r="L366" s="62"/>
      <c r="M366" s="62"/>
      <c r="N366" s="62"/>
      <c r="P366" s="356"/>
      <c r="R366" s="18"/>
      <c r="T366" s="18"/>
      <c r="U366" s="18"/>
      <c r="V366" s="18"/>
      <c r="W366" s="18"/>
      <c r="AA366" s="17"/>
      <c r="AD366" s="17"/>
    </row>
    <row r="367" spans="5:30" ht="28.5" customHeight="1">
      <c r="E367" s="17"/>
      <c r="F367" s="18"/>
      <c r="H367" s="185"/>
      <c r="J367" s="17"/>
      <c r="K367" s="62"/>
      <c r="L367" s="62"/>
      <c r="M367" s="62"/>
      <c r="N367" s="62"/>
      <c r="P367" s="356"/>
      <c r="R367" s="18"/>
      <c r="T367" s="18"/>
      <c r="U367" s="18"/>
      <c r="V367" s="18"/>
      <c r="W367" s="18"/>
      <c r="AA367" s="17"/>
      <c r="AD367" s="17"/>
    </row>
    <row r="368" spans="5:30" ht="28.5" customHeight="1">
      <c r="E368" s="17"/>
      <c r="F368" s="18"/>
      <c r="H368" s="185"/>
      <c r="J368" s="17"/>
      <c r="K368" s="62"/>
      <c r="L368" s="62"/>
      <c r="M368" s="62"/>
      <c r="N368" s="62"/>
      <c r="P368" s="356"/>
      <c r="R368" s="18"/>
      <c r="T368" s="18"/>
      <c r="U368" s="18"/>
      <c r="V368" s="18"/>
      <c r="W368" s="18"/>
      <c r="AA368" s="17"/>
      <c r="AD368" s="17"/>
    </row>
    <row r="369" spans="5:30" ht="28.5" customHeight="1">
      <c r="E369" s="17"/>
      <c r="F369" s="18"/>
      <c r="H369" s="185"/>
      <c r="J369" s="17"/>
      <c r="K369" s="62"/>
      <c r="L369" s="62"/>
      <c r="M369" s="62"/>
      <c r="N369" s="62"/>
      <c r="P369" s="356"/>
      <c r="R369" s="18"/>
      <c r="T369" s="18"/>
      <c r="U369" s="18"/>
      <c r="V369" s="18"/>
      <c r="W369" s="18"/>
      <c r="AA369" s="17"/>
      <c r="AD369" s="17"/>
    </row>
    <row r="370" spans="5:30" ht="28.5" customHeight="1">
      <c r="E370" s="17"/>
      <c r="F370" s="18"/>
      <c r="H370" s="185"/>
      <c r="J370" s="17"/>
      <c r="K370" s="62"/>
      <c r="L370" s="62"/>
      <c r="M370" s="62"/>
      <c r="N370" s="62"/>
      <c r="P370" s="356"/>
      <c r="R370" s="18"/>
      <c r="T370" s="18"/>
      <c r="U370" s="18"/>
      <c r="V370" s="18"/>
      <c r="W370" s="18"/>
      <c r="AA370" s="17"/>
      <c r="AD370" s="17"/>
    </row>
    <row r="371" spans="5:30" ht="28.5" customHeight="1">
      <c r="E371" s="17"/>
      <c r="F371" s="18"/>
      <c r="H371" s="185"/>
      <c r="J371" s="17"/>
      <c r="K371" s="62"/>
      <c r="L371" s="62"/>
      <c r="M371" s="62"/>
      <c r="N371" s="62"/>
      <c r="P371" s="356"/>
      <c r="R371" s="18"/>
      <c r="T371" s="18"/>
      <c r="U371" s="18"/>
      <c r="V371" s="18"/>
      <c r="W371" s="18"/>
      <c r="AA371" s="17"/>
      <c r="AD371" s="17"/>
    </row>
    <row r="372" spans="5:30" ht="28.5" customHeight="1">
      <c r="E372" s="17"/>
      <c r="F372" s="18"/>
      <c r="H372" s="185"/>
      <c r="J372" s="17"/>
      <c r="K372" s="62"/>
      <c r="L372" s="62"/>
      <c r="M372" s="62"/>
      <c r="N372" s="62"/>
      <c r="P372" s="356"/>
      <c r="R372" s="18"/>
      <c r="T372" s="18"/>
      <c r="U372" s="18"/>
      <c r="V372" s="18"/>
      <c r="W372" s="18"/>
      <c r="AA372" s="17"/>
      <c r="AD372" s="17"/>
    </row>
    <row r="373" spans="5:30" ht="28.5" customHeight="1">
      <c r="E373" s="17"/>
      <c r="F373" s="18"/>
      <c r="H373" s="185"/>
      <c r="J373" s="17"/>
      <c r="K373" s="62"/>
      <c r="L373" s="62"/>
      <c r="M373" s="62"/>
      <c r="N373" s="62"/>
      <c r="P373" s="356"/>
      <c r="R373" s="18"/>
      <c r="T373" s="18"/>
      <c r="U373" s="18"/>
      <c r="V373" s="18"/>
      <c r="W373" s="18"/>
      <c r="AA373" s="17"/>
      <c r="AD373" s="17"/>
    </row>
    <row r="374" spans="5:30" ht="28.5" customHeight="1">
      <c r="E374" s="17"/>
      <c r="F374" s="18"/>
      <c r="H374" s="185"/>
      <c r="J374" s="17"/>
      <c r="K374" s="62"/>
      <c r="L374" s="62"/>
      <c r="M374" s="62"/>
      <c r="N374" s="62"/>
      <c r="P374" s="356"/>
      <c r="R374" s="18"/>
      <c r="T374" s="18"/>
      <c r="U374" s="18"/>
      <c r="V374" s="18"/>
      <c r="W374" s="18"/>
      <c r="AA374" s="17"/>
      <c r="AD374" s="17"/>
    </row>
    <row r="375" spans="5:30" ht="28.5" customHeight="1">
      <c r="E375" s="17"/>
      <c r="F375" s="18"/>
      <c r="H375" s="185"/>
      <c r="J375" s="17"/>
      <c r="K375" s="62"/>
      <c r="L375" s="62"/>
      <c r="M375" s="62"/>
      <c r="N375" s="62"/>
      <c r="P375" s="356"/>
      <c r="R375" s="18"/>
      <c r="T375" s="18"/>
      <c r="U375" s="18"/>
      <c r="V375" s="18"/>
      <c r="W375" s="18"/>
      <c r="AA375" s="17"/>
      <c r="AD375" s="17"/>
    </row>
    <row r="376" spans="5:30" ht="28.5" customHeight="1">
      <c r="E376" s="17"/>
      <c r="F376" s="18"/>
      <c r="H376" s="185"/>
      <c r="J376" s="17"/>
      <c r="K376" s="62"/>
      <c r="L376" s="62"/>
      <c r="M376" s="62"/>
      <c r="N376" s="62"/>
      <c r="P376" s="356"/>
      <c r="R376" s="18"/>
      <c r="T376" s="18"/>
      <c r="U376" s="18"/>
      <c r="V376" s="18"/>
      <c r="W376" s="18"/>
      <c r="AA376" s="17"/>
      <c r="AD376" s="17"/>
    </row>
    <row r="377" spans="5:30" ht="28.5" customHeight="1">
      <c r="E377" s="17"/>
      <c r="F377" s="18"/>
      <c r="H377" s="185"/>
      <c r="J377" s="17"/>
      <c r="K377" s="62"/>
      <c r="L377" s="62"/>
      <c r="M377" s="62"/>
      <c r="N377" s="62"/>
      <c r="P377" s="356"/>
      <c r="R377" s="18"/>
      <c r="T377" s="18"/>
      <c r="U377" s="18"/>
      <c r="V377" s="18"/>
      <c r="W377" s="18"/>
      <c r="AA377" s="17"/>
      <c r="AD377" s="17"/>
    </row>
    <row r="378" spans="5:30" ht="28.5" customHeight="1">
      <c r="E378" s="17"/>
      <c r="F378" s="18"/>
      <c r="H378" s="185"/>
      <c r="J378" s="17"/>
      <c r="K378" s="62"/>
      <c r="L378" s="62"/>
      <c r="M378" s="62"/>
      <c r="N378" s="62"/>
      <c r="P378" s="356"/>
      <c r="R378" s="18"/>
      <c r="T378" s="18"/>
      <c r="U378" s="18"/>
      <c r="V378" s="18"/>
      <c r="W378" s="18"/>
      <c r="AA378" s="17"/>
      <c r="AD378" s="17"/>
    </row>
    <row r="379" spans="5:30" ht="28.5" customHeight="1">
      <c r="E379" s="17"/>
      <c r="F379" s="18"/>
      <c r="H379" s="185"/>
      <c r="J379" s="17"/>
      <c r="K379" s="62"/>
      <c r="L379" s="62"/>
      <c r="M379" s="62"/>
      <c r="N379" s="62"/>
      <c r="P379" s="356"/>
      <c r="R379" s="18"/>
      <c r="T379" s="18"/>
      <c r="U379" s="18"/>
      <c r="V379" s="18"/>
      <c r="W379" s="18"/>
      <c r="AA379" s="17"/>
      <c r="AD379" s="17"/>
    </row>
    <row r="380" spans="5:30" ht="28.5" customHeight="1">
      <c r="E380" s="17"/>
      <c r="F380" s="18"/>
      <c r="H380" s="185"/>
      <c r="J380" s="17"/>
      <c r="K380" s="62"/>
      <c r="L380" s="62"/>
      <c r="M380" s="62"/>
      <c r="N380" s="62"/>
      <c r="P380" s="356"/>
      <c r="R380" s="18"/>
      <c r="T380" s="18"/>
      <c r="U380" s="18"/>
      <c r="V380" s="18"/>
      <c r="W380" s="18"/>
      <c r="AA380" s="17"/>
      <c r="AD380" s="17"/>
    </row>
    <row r="381" spans="5:30" ht="28.5" customHeight="1">
      <c r="E381" s="17"/>
      <c r="F381" s="18"/>
      <c r="H381" s="185"/>
      <c r="J381" s="17"/>
      <c r="K381" s="62"/>
      <c r="L381" s="62"/>
      <c r="M381" s="62"/>
      <c r="N381" s="62"/>
      <c r="P381" s="356"/>
      <c r="R381" s="18"/>
      <c r="T381" s="18"/>
      <c r="U381" s="18"/>
      <c r="V381" s="18"/>
      <c r="W381" s="18"/>
      <c r="AA381" s="17"/>
      <c r="AD381" s="17"/>
    </row>
    <row r="382" spans="5:30" ht="28.5" customHeight="1">
      <c r="E382" s="17"/>
      <c r="F382" s="18"/>
      <c r="H382" s="185"/>
      <c r="J382" s="17"/>
      <c r="K382" s="62"/>
      <c r="L382" s="62"/>
      <c r="M382" s="62"/>
      <c r="N382" s="62"/>
      <c r="P382" s="356"/>
      <c r="R382" s="18"/>
      <c r="T382" s="18"/>
      <c r="U382" s="18"/>
      <c r="V382" s="18"/>
      <c r="W382" s="18"/>
      <c r="AA382" s="17"/>
      <c r="AD382" s="17"/>
    </row>
    <row r="383" spans="5:30" ht="28.5" customHeight="1">
      <c r="E383" s="17"/>
      <c r="F383" s="18"/>
      <c r="H383" s="185"/>
      <c r="J383" s="17"/>
      <c r="K383" s="62"/>
      <c r="L383" s="62"/>
      <c r="M383" s="62"/>
      <c r="N383" s="62"/>
      <c r="P383" s="356"/>
      <c r="R383" s="18"/>
      <c r="T383" s="18"/>
      <c r="U383" s="18"/>
      <c r="V383" s="18"/>
      <c r="W383" s="18"/>
      <c r="AA383" s="17"/>
      <c r="AD383" s="17"/>
    </row>
    <row r="384" spans="5:30" ht="28.5" customHeight="1">
      <c r="E384" s="17"/>
      <c r="F384" s="18"/>
      <c r="H384" s="185"/>
      <c r="J384" s="17"/>
      <c r="K384" s="62"/>
      <c r="L384" s="62"/>
      <c r="M384" s="62"/>
      <c r="N384" s="62"/>
      <c r="P384" s="356"/>
      <c r="R384" s="18"/>
      <c r="T384" s="18"/>
      <c r="U384" s="18"/>
      <c r="V384" s="18"/>
      <c r="W384" s="18"/>
      <c r="AA384" s="17"/>
      <c r="AD384" s="17"/>
    </row>
    <row r="385" spans="5:30" ht="28.5" customHeight="1">
      <c r="E385" s="17"/>
      <c r="F385" s="18"/>
      <c r="H385" s="185"/>
      <c r="J385" s="17"/>
      <c r="K385" s="62"/>
      <c r="L385" s="62"/>
      <c r="M385" s="62"/>
      <c r="N385" s="62"/>
      <c r="P385" s="356"/>
      <c r="R385" s="18"/>
      <c r="T385" s="18"/>
      <c r="U385" s="18"/>
      <c r="V385" s="18"/>
      <c r="W385" s="18"/>
      <c r="AA385" s="17"/>
      <c r="AD385" s="17"/>
    </row>
    <row r="386" spans="5:30" ht="28.5" customHeight="1">
      <c r="E386" s="17"/>
      <c r="F386" s="18"/>
      <c r="H386" s="185"/>
      <c r="J386" s="17"/>
      <c r="K386" s="62"/>
      <c r="L386" s="62"/>
      <c r="M386" s="62"/>
      <c r="N386" s="62"/>
      <c r="P386" s="356"/>
      <c r="R386" s="18"/>
      <c r="T386" s="18"/>
      <c r="U386" s="18"/>
      <c r="V386" s="18"/>
      <c r="W386" s="18"/>
      <c r="AA386" s="17"/>
      <c r="AD386" s="17"/>
    </row>
    <row r="387" spans="5:30" ht="28.5" customHeight="1">
      <c r="E387" s="17"/>
      <c r="F387" s="18"/>
      <c r="H387" s="185"/>
      <c r="J387" s="17"/>
      <c r="K387" s="62"/>
      <c r="L387" s="62"/>
      <c r="M387" s="62"/>
      <c r="N387" s="62"/>
      <c r="P387" s="356"/>
      <c r="R387" s="18"/>
      <c r="T387" s="18"/>
      <c r="U387" s="18"/>
      <c r="V387" s="18"/>
      <c r="W387" s="18"/>
      <c r="AA387" s="17"/>
      <c r="AD387" s="17"/>
    </row>
    <row r="388" spans="5:30" ht="28.5" customHeight="1">
      <c r="E388" s="17"/>
      <c r="F388" s="18"/>
      <c r="H388" s="185"/>
      <c r="J388" s="17"/>
      <c r="K388" s="62"/>
      <c r="L388" s="62"/>
      <c r="M388" s="62"/>
      <c r="N388" s="62"/>
      <c r="P388" s="356"/>
      <c r="R388" s="18"/>
      <c r="T388" s="18"/>
      <c r="U388" s="18"/>
      <c r="V388" s="18"/>
      <c r="W388" s="18"/>
      <c r="AA388" s="17"/>
      <c r="AD388" s="17"/>
    </row>
    <row r="389" spans="5:30" ht="28.5" customHeight="1">
      <c r="E389" s="17"/>
      <c r="F389" s="18"/>
      <c r="H389" s="185"/>
      <c r="J389" s="17"/>
      <c r="K389" s="62"/>
      <c r="L389" s="62"/>
      <c r="M389" s="62"/>
      <c r="N389" s="62"/>
      <c r="P389" s="356"/>
      <c r="R389" s="18"/>
      <c r="T389" s="18"/>
      <c r="U389" s="18"/>
      <c r="V389" s="18"/>
      <c r="W389" s="18"/>
      <c r="AA389" s="17"/>
      <c r="AD389" s="17"/>
    </row>
    <row r="390" spans="5:30" ht="28.5" customHeight="1">
      <c r="E390" s="17"/>
      <c r="F390" s="18"/>
      <c r="H390" s="185"/>
      <c r="J390" s="17"/>
      <c r="K390" s="62"/>
      <c r="L390" s="62"/>
      <c r="M390" s="62"/>
      <c r="N390" s="62"/>
      <c r="P390" s="356"/>
      <c r="R390" s="18"/>
      <c r="T390" s="18"/>
      <c r="U390" s="18"/>
      <c r="V390" s="18"/>
      <c r="W390" s="18"/>
      <c r="AA390" s="17"/>
      <c r="AD390" s="17"/>
    </row>
    <row r="391" spans="5:30" ht="28.5" customHeight="1">
      <c r="E391" s="17"/>
      <c r="F391" s="18"/>
      <c r="H391" s="185"/>
      <c r="J391" s="17"/>
      <c r="K391" s="62"/>
      <c r="L391" s="62"/>
      <c r="M391" s="62"/>
      <c r="N391" s="62"/>
      <c r="P391" s="356"/>
      <c r="R391" s="18"/>
      <c r="T391" s="18"/>
      <c r="U391" s="18"/>
      <c r="V391" s="18"/>
      <c r="W391" s="18"/>
      <c r="AA391" s="17"/>
      <c r="AD391" s="17"/>
    </row>
    <row r="392" spans="5:30" ht="28.5" customHeight="1">
      <c r="E392" s="17"/>
      <c r="F392" s="18"/>
      <c r="H392" s="185"/>
      <c r="J392" s="17"/>
      <c r="K392" s="62"/>
      <c r="L392" s="62"/>
      <c r="M392" s="62"/>
      <c r="N392" s="62"/>
      <c r="P392" s="356"/>
      <c r="R392" s="18"/>
      <c r="T392" s="18"/>
      <c r="U392" s="18"/>
      <c r="V392" s="18"/>
      <c r="W392" s="18"/>
      <c r="AA392" s="17"/>
      <c r="AD392" s="17"/>
    </row>
    <row r="393" spans="5:30" ht="28.5" customHeight="1">
      <c r="E393" s="17"/>
      <c r="F393" s="18"/>
      <c r="H393" s="185"/>
      <c r="J393" s="17"/>
      <c r="K393" s="62"/>
      <c r="L393" s="62"/>
      <c r="M393" s="62"/>
      <c r="N393" s="62"/>
      <c r="P393" s="356"/>
      <c r="R393" s="18"/>
      <c r="T393" s="18"/>
      <c r="U393" s="18"/>
      <c r="V393" s="18"/>
      <c r="W393" s="18"/>
      <c r="AA393" s="17"/>
      <c r="AD393" s="17"/>
    </row>
    <row r="394" spans="5:30" ht="28.5" customHeight="1">
      <c r="E394" s="17"/>
      <c r="F394" s="18"/>
      <c r="H394" s="185"/>
      <c r="J394" s="17"/>
      <c r="K394" s="62"/>
      <c r="L394" s="62"/>
      <c r="M394" s="62"/>
      <c r="N394" s="62"/>
      <c r="P394" s="356"/>
      <c r="R394" s="18"/>
      <c r="T394" s="18"/>
      <c r="U394" s="18"/>
      <c r="V394" s="18"/>
      <c r="W394" s="18"/>
      <c r="AA394" s="17"/>
      <c r="AD394" s="17"/>
    </row>
    <row r="395" spans="5:30" ht="28.5" customHeight="1">
      <c r="E395" s="17"/>
      <c r="F395" s="18"/>
      <c r="H395" s="185"/>
      <c r="J395" s="17"/>
      <c r="K395" s="62"/>
      <c r="L395" s="62"/>
      <c r="M395" s="62"/>
      <c r="N395" s="62"/>
      <c r="P395" s="356"/>
      <c r="R395" s="18"/>
      <c r="T395" s="18"/>
      <c r="U395" s="18"/>
      <c r="V395" s="18"/>
      <c r="W395" s="18"/>
      <c r="AA395" s="17"/>
      <c r="AD395" s="17"/>
    </row>
    <row r="396" spans="5:30" ht="28.5" customHeight="1">
      <c r="E396" s="17"/>
      <c r="F396" s="18"/>
      <c r="H396" s="185"/>
      <c r="J396" s="17"/>
      <c r="K396" s="62"/>
      <c r="L396" s="62"/>
      <c r="M396" s="62"/>
      <c r="N396" s="62"/>
      <c r="P396" s="356"/>
      <c r="R396" s="18"/>
      <c r="T396" s="18"/>
      <c r="U396" s="18"/>
      <c r="V396" s="18"/>
      <c r="W396" s="18"/>
      <c r="AA396" s="17"/>
      <c r="AD396" s="17"/>
    </row>
    <row r="397" spans="5:30" ht="28.5" customHeight="1">
      <c r="E397" s="17"/>
      <c r="F397" s="18"/>
      <c r="H397" s="185"/>
      <c r="J397" s="17"/>
      <c r="K397" s="62"/>
      <c r="L397" s="62"/>
      <c r="M397" s="62"/>
      <c r="N397" s="62"/>
      <c r="P397" s="356"/>
      <c r="R397" s="18"/>
      <c r="T397" s="18"/>
      <c r="U397" s="18"/>
      <c r="V397" s="18"/>
      <c r="W397" s="18"/>
      <c r="AA397" s="17"/>
      <c r="AD397" s="17"/>
    </row>
    <row r="398" spans="5:30" ht="28.5" customHeight="1">
      <c r="E398" s="17"/>
      <c r="F398" s="18"/>
      <c r="H398" s="185"/>
      <c r="J398" s="17"/>
      <c r="K398" s="62"/>
      <c r="L398" s="62"/>
      <c r="M398" s="62"/>
      <c r="N398" s="62"/>
      <c r="P398" s="356"/>
      <c r="R398" s="18"/>
      <c r="T398" s="18"/>
      <c r="U398" s="18"/>
      <c r="V398" s="18"/>
      <c r="W398" s="18"/>
      <c r="AA398" s="17"/>
      <c r="AD398" s="17"/>
    </row>
    <row r="399" spans="5:30" ht="28.5" customHeight="1">
      <c r="E399" s="17"/>
      <c r="F399" s="18"/>
      <c r="H399" s="185"/>
      <c r="J399" s="17"/>
      <c r="K399" s="62"/>
      <c r="L399" s="62"/>
      <c r="M399" s="62"/>
      <c r="N399" s="62"/>
      <c r="P399" s="356"/>
      <c r="R399" s="18"/>
      <c r="T399" s="18"/>
      <c r="U399" s="18"/>
      <c r="V399" s="18"/>
      <c r="W399" s="18"/>
      <c r="AA399" s="17"/>
      <c r="AD399" s="17"/>
    </row>
    <row r="400" spans="5:30" ht="28.5" customHeight="1">
      <c r="E400" s="17"/>
      <c r="F400" s="18"/>
      <c r="H400" s="185"/>
      <c r="J400" s="17"/>
      <c r="K400" s="62"/>
      <c r="L400" s="62"/>
      <c r="M400" s="62"/>
      <c r="N400" s="62"/>
      <c r="P400" s="356"/>
      <c r="R400" s="18"/>
      <c r="T400" s="18"/>
      <c r="U400" s="18"/>
      <c r="V400" s="18"/>
      <c r="W400" s="18"/>
      <c r="AA400" s="17"/>
      <c r="AD400" s="17"/>
    </row>
    <row r="401" spans="5:30" ht="28.5" customHeight="1">
      <c r="E401" s="17"/>
      <c r="F401" s="18"/>
      <c r="H401" s="185"/>
      <c r="J401" s="17"/>
      <c r="K401" s="62"/>
      <c r="L401" s="62"/>
      <c r="M401" s="62"/>
      <c r="N401" s="62"/>
      <c r="P401" s="356"/>
      <c r="R401" s="18"/>
      <c r="T401" s="18"/>
      <c r="U401" s="18"/>
      <c r="V401" s="18"/>
      <c r="W401" s="18"/>
      <c r="AA401" s="17"/>
      <c r="AD401" s="17"/>
    </row>
    <row r="402" spans="5:30" ht="28.5" customHeight="1">
      <c r="E402" s="17"/>
      <c r="F402" s="18"/>
      <c r="H402" s="185"/>
      <c r="J402" s="17"/>
      <c r="K402" s="62"/>
      <c r="L402" s="62"/>
      <c r="M402" s="62"/>
      <c r="N402" s="62"/>
      <c r="P402" s="356"/>
      <c r="R402" s="18"/>
      <c r="T402" s="18"/>
      <c r="U402" s="18"/>
      <c r="V402" s="18"/>
      <c r="W402" s="18"/>
      <c r="AA402" s="17"/>
      <c r="AD402" s="17"/>
    </row>
    <row r="403" spans="5:30" ht="28.5" customHeight="1">
      <c r="E403" s="17"/>
      <c r="F403" s="18"/>
      <c r="H403" s="185"/>
      <c r="J403" s="17"/>
      <c r="K403" s="62"/>
      <c r="L403" s="62"/>
      <c r="M403" s="62"/>
      <c r="N403" s="62"/>
      <c r="P403" s="356"/>
      <c r="R403" s="18"/>
      <c r="T403" s="18"/>
      <c r="U403" s="18"/>
      <c r="V403" s="18"/>
      <c r="W403" s="18"/>
      <c r="AA403" s="17"/>
      <c r="AD403" s="17"/>
    </row>
    <row r="404" spans="5:30" ht="28.5" customHeight="1">
      <c r="E404" s="17"/>
      <c r="F404" s="18"/>
      <c r="H404" s="185"/>
      <c r="J404" s="17"/>
      <c r="K404" s="62"/>
      <c r="L404" s="62"/>
      <c r="M404" s="62"/>
      <c r="N404" s="62"/>
      <c r="P404" s="356"/>
      <c r="R404" s="18"/>
      <c r="T404" s="18"/>
      <c r="U404" s="18"/>
      <c r="V404" s="18"/>
      <c r="W404" s="18"/>
      <c r="AA404" s="17"/>
      <c r="AD404" s="17"/>
    </row>
    <row r="405" spans="5:30" ht="28.5" customHeight="1">
      <c r="E405" s="17"/>
      <c r="F405" s="18"/>
      <c r="H405" s="185"/>
      <c r="J405" s="17"/>
      <c r="K405" s="62"/>
      <c r="L405" s="62"/>
      <c r="M405" s="62"/>
      <c r="N405" s="62"/>
      <c r="P405" s="356"/>
      <c r="R405" s="18"/>
      <c r="T405" s="18"/>
      <c r="U405" s="18"/>
      <c r="V405" s="18"/>
      <c r="W405" s="18"/>
      <c r="AA405" s="17"/>
      <c r="AD405" s="17"/>
    </row>
    <row r="406" spans="5:30" ht="28.5" customHeight="1">
      <c r="E406" s="17"/>
      <c r="F406" s="18"/>
      <c r="H406" s="185"/>
      <c r="J406" s="17"/>
      <c r="K406" s="62"/>
      <c r="L406" s="62"/>
      <c r="M406" s="62"/>
      <c r="N406" s="62"/>
      <c r="P406" s="356"/>
      <c r="R406" s="18"/>
      <c r="T406" s="18"/>
      <c r="U406" s="18"/>
      <c r="V406" s="18"/>
      <c r="W406" s="18"/>
      <c r="AA406" s="17"/>
      <c r="AD406" s="17"/>
    </row>
    <row r="407" spans="5:30" ht="28.5" customHeight="1">
      <c r="E407" s="17"/>
      <c r="F407" s="18"/>
      <c r="H407" s="185"/>
      <c r="J407" s="17"/>
      <c r="K407" s="62"/>
      <c r="L407" s="62"/>
      <c r="M407" s="62"/>
      <c r="N407" s="62"/>
      <c r="P407" s="356"/>
      <c r="R407" s="18"/>
      <c r="T407" s="18"/>
      <c r="U407" s="18"/>
      <c r="V407" s="18"/>
      <c r="W407" s="18"/>
      <c r="AA407" s="17"/>
      <c r="AD407" s="17"/>
    </row>
    <row r="408" spans="5:30" ht="28.5" customHeight="1">
      <c r="E408" s="17"/>
      <c r="F408" s="18"/>
      <c r="H408" s="185"/>
      <c r="J408" s="17"/>
      <c r="K408" s="62"/>
      <c r="L408" s="62"/>
      <c r="M408" s="62"/>
      <c r="N408" s="62"/>
      <c r="P408" s="356"/>
      <c r="R408" s="18"/>
      <c r="T408" s="18"/>
      <c r="U408" s="18"/>
      <c r="V408" s="18"/>
      <c r="W408" s="18"/>
      <c r="AA408" s="17"/>
      <c r="AD408" s="17"/>
    </row>
    <row r="409" spans="5:30" ht="28.5" customHeight="1">
      <c r="E409" s="17"/>
      <c r="F409" s="18"/>
      <c r="H409" s="185"/>
      <c r="J409" s="17"/>
      <c r="K409" s="62"/>
      <c r="L409" s="62"/>
      <c r="M409" s="62"/>
      <c r="N409" s="62"/>
      <c r="P409" s="356"/>
      <c r="R409" s="18"/>
      <c r="T409" s="18"/>
      <c r="U409" s="18"/>
      <c r="V409" s="18"/>
      <c r="W409" s="18"/>
      <c r="AA409" s="17"/>
      <c r="AD409" s="17"/>
    </row>
    <row r="410" spans="5:30" ht="28.5" customHeight="1">
      <c r="E410" s="17"/>
      <c r="F410" s="18"/>
      <c r="H410" s="185"/>
      <c r="J410" s="17"/>
      <c r="K410" s="62"/>
      <c r="L410" s="62"/>
      <c r="M410" s="62"/>
      <c r="N410" s="62"/>
      <c r="P410" s="356"/>
      <c r="R410" s="18"/>
      <c r="T410" s="18"/>
      <c r="U410" s="18"/>
      <c r="V410" s="18"/>
      <c r="W410" s="18"/>
      <c r="AA410" s="17"/>
      <c r="AD410" s="17"/>
    </row>
    <row r="411" spans="5:30" ht="28.5" customHeight="1">
      <c r="E411" s="17"/>
      <c r="F411" s="18"/>
      <c r="H411" s="185"/>
      <c r="J411" s="17"/>
      <c r="K411" s="62"/>
      <c r="L411" s="62"/>
      <c r="M411" s="62"/>
      <c r="N411" s="62"/>
      <c r="P411" s="356"/>
      <c r="R411" s="18"/>
      <c r="T411" s="18"/>
      <c r="U411" s="18"/>
      <c r="V411" s="18"/>
      <c r="W411" s="18"/>
      <c r="AA411" s="17"/>
      <c r="AD411" s="17"/>
    </row>
    <row r="412" spans="5:30" ht="28.5" customHeight="1">
      <c r="E412" s="17"/>
      <c r="F412" s="18"/>
      <c r="H412" s="185"/>
      <c r="J412" s="17"/>
      <c r="K412" s="62"/>
      <c r="L412" s="62"/>
      <c r="M412" s="62"/>
      <c r="N412" s="62"/>
      <c r="P412" s="356"/>
      <c r="R412" s="18"/>
      <c r="T412" s="18"/>
      <c r="U412" s="18"/>
      <c r="V412" s="18"/>
      <c r="W412" s="18"/>
      <c r="AA412" s="17"/>
      <c r="AD412" s="17"/>
    </row>
    <row r="413" spans="5:30" ht="28.5" customHeight="1">
      <c r="E413" s="17"/>
      <c r="F413" s="18"/>
      <c r="H413" s="185"/>
      <c r="J413" s="17"/>
      <c r="K413" s="62"/>
      <c r="L413" s="62"/>
      <c r="M413" s="62"/>
      <c r="N413" s="62"/>
      <c r="P413" s="356"/>
      <c r="R413" s="18"/>
      <c r="T413" s="18"/>
      <c r="U413" s="18"/>
      <c r="V413" s="18"/>
      <c r="W413" s="18"/>
      <c r="AA413" s="17"/>
      <c r="AD413" s="17"/>
    </row>
    <row r="414" spans="5:30" ht="28.5" customHeight="1">
      <c r="E414" s="17"/>
      <c r="F414" s="18"/>
      <c r="H414" s="185"/>
      <c r="J414" s="17"/>
      <c r="K414" s="62"/>
      <c r="L414" s="62"/>
      <c r="M414" s="62"/>
      <c r="N414" s="62"/>
      <c r="P414" s="356"/>
      <c r="R414" s="18"/>
      <c r="T414" s="18"/>
      <c r="U414" s="18"/>
      <c r="V414" s="18"/>
      <c r="W414" s="18"/>
      <c r="AA414" s="17"/>
      <c r="AD414" s="17"/>
    </row>
    <row r="415" spans="5:30" ht="28.5" customHeight="1">
      <c r="E415" s="17"/>
      <c r="F415" s="18"/>
      <c r="H415" s="185"/>
      <c r="J415" s="17"/>
      <c r="K415" s="62"/>
      <c r="L415" s="62"/>
      <c r="M415" s="62"/>
      <c r="N415" s="62"/>
      <c r="P415" s="356"/>
      <c r="R415" s="18"/>
      <c r="T415" s="18"/>
      <c r="U415" s="18"/>
      <c r="V415" s="18"/>
      <c r="W415" s="18"/>
      <c r="AA415" s="17"/>
      <c r="AD415" s="17"/>
    </row>
    <row r="416" spans="5:30" ht="28.5" customHeight="1">
      <c r="E416" s="17"/>
      <c r="F416" s="18"/>
      <c r="H416" s="185"/>
      <c r="J416" s="17"/>
      <c r="K416" s="62"/>
      <c r="L416" s="62"/>
      <c r="M416" s="62"/>
      <c r="N416" s="62"/>
      <c r="P416" s="356"/>
      <c r="R416" s="18"/>
      <c r="T416" s="18"/>
      <c r="U416" s="18"/>
      <c r="V416" s="18"/>
      <c r="W416" s="18"/>
      <c r="AA416" s="17"/>
      <c r="AD416" s="17"/>
    </row>
    <row r="417" spans="5:30" ht="28.5" customHeight="1">
      <c r="E417" s="17"/>
      <c r="F417" s="18"/>
      <c r="H417" s="185"/>
      <c r="J417" s="17"/>
      <c r="K417" s="62"/>
      <c r="L417" s="62"/>
      <c r="M417" s="62"/>
      <c r="N417" s="62"/>
      <c r="P417" s="356"/>
      <c r="R417" s="18"/>
      <c r="T417" s="18"/>
      <c r="U417" s="18"/>
      <c r="V417" s="18"/>
      <c r="W417" s="18"/>
      <c r="AA417" s="17"/>
      <c r="AD417" s="17"/>
    </row>
    <row r="418" spans="5:30" ht="28.5" customHeight="1">
      <c r="E418" s="17"/>
      <c r="F418" s="18"/>
      <c r="H418" s="185"/>
      <c r="J418" s="17"/>
      <c r="K418" s="62"/>
      <c r="L418" s="62"/>
      <c r="M418" s="62"/>
      <c r="N418" s="62"/>
      <c r="P418" s="356"/>
      <c r="R418" s="18"/>
      <c r="T418" s="18"/>
      <c r="U418" s="18"/>
      <c r="V418" s="18"/>
      <c r="W418" s="18"/>
      <c r="AA418" s="17"/>
      <c r="AD418" s="17"/>
    </row>
    <row r="419" spans="5:30" ht="28.5" customHeight="1">
      <c r="E419" s="17"/>
      <c r="F419" s="18"/>
      <c r="H419" s="185"/>
      <c r="J419" s="17"/>
      <c r="K419" s="62"/>
      <c r="L419" s="62"/>
      <c r="M419" s="62"/>
      <c r="N419" s="62"/>
      <c r="P419" s="356"/>
      <c r="R419" s="18"/>
      <c r="T419" s="18"/>
      <c r="U419" s="18"/>
      <c r="V419" s="18"/>
      <c r="W419" s="18"/>
      <c r="AA419" s="17"/>
      <c r="AD419" s="17"/>
    </row>
    <row r="420" spans="5:30" ht="28.5" customHeight="1">
      <c r="E420" s="17"/>
      <c r="F420" s="18"/>
      <c r="H420" s="185"/>
      <c r="J420" s="17"/>
      <c r="K420" s="62"/>
      <c r="L420" s="62"/>
      <c r="M420" s="62"/>
      <c r="N420" s="62"/>
      <c r="P420" s="356"/>
      <c r="R420" s="18"/>
      <c r="T420" s="18"/>
      <c r="U420" s="18"/>
      <c r="V420" s="18"/>
      <c r="W420" s="18"/>
      <c r="AA420" s="17"/>
      <c r="AD420" s="17"/>
    </row>
    <row r="421" spans="5:30" ht="28.5" customHeight="1">
      <c r="E421" s="17"/>
      <c r="F421" s="18"/>
      <c r="H421" s="185"/>
      <c r="J421" s="17"/>
      <c r="K421" s="62"/>
      <c r="L421" s="62"/>
      <c r="M421" s="62"/>
      <c r="N421" s="62"/>
      <c r="P421" s="356"/>
      <c r="R421" s="18"/>
      <c r="T421" s="18"/>
      <c r="U421" s="18"/>
      <c r="V421" s="18"/>
      <c r="W421" s="18"/>
      <c r="AA421" s="17"/>
      <c r="AD421" s="17"/>
    </row>
    <row r="422" spans="5:30" ht="28.5" customHeight="1">
      <c r="E422" s="17"/>
      <c r="F422" s="18"/>
      <c r="H422" s="185"/>
      <c r="J422" s="17"/>
      <c r="K422" s="62"/>
      <c r="L422" s="62"/>
      <c r="M422" s="62"/>
      <c r="N422" s="62"/>
      <c r="P422" s="356"/>
      <c r="R422" s="18"/>
      <c r="T422" s="18"/>
      <c r="U422" s="18"/>
      <c r="V422" s="18"/>
      <c r="W422" s="18"/>
      <c r="AA422" s="17"/>
      <c r="AD422" s="17"/>
    </row>
    <row r="423" spans="5:30" ht="28.5" customHeight="1">
      <c r="E423" s="17"/>
      <c r="F423" s="18"/>
      <c r="H423" s="185"/>
      <c r="J423" s="17"/>
      <c r="K423" s="62"/>
      <c r="L423" s="62"/>
      <c r="M423" s="62"/>
      <c r="N423" s="62"/>
      <c r="P423" s="356"/>
      <c r="R423" s="18"/>
      <c r="T423" s="18"/>
      <c r="U423" s="18"/>
      <c r="V423" s="18"/>
      <c r="W423" s="18"/>
      <c r="AA423" s="17"/>
      <c r="AD423" s="17"/>
    </row>
    <row r="424" spans="5:30" ht="28.5" customHeight="1">
      <c r="E424" s="17"/>
      <c r="F424" s="18"/>
      <c r="H424" s="185"/>
      <c r="J424" s="17"/>
      <c r="K424" s="62"/>
      <c r="L424" s="62"/>
      <c r="M424" s="62"/>
      <c r="N424" s="62"/>
      <c r="P424" s="356"/>
      <c r="R424" s="18"/>
      <c r="T424" s="18"/>
      <c r="U424" s="18"/>
      <c r="V424" s="18"/>
      <c r="W424" s="18"/>
      <c r="AA424" s="17"/>
      <c r="AD424" s="17"/>
    </row>
    <row r="425" spans="5:30" ht="28.5" customHeight="1">
      <c r="E425" s="17"/>
      <c r="F425" s="18"/>
      <c r="H425" s="185"/>
      <c r="J425" s="17"/>
      <c r="K425" s="62"/>
      <c r="L425" s="62"/>
      <c r="M425" s="62"/>
      <c r="N425" s="62"/>
      <c r="P425" s="356"/>
      <c r="R425" s="18"/>
      <c r="T425" s="18"/>
      <c r="U425" s="18"/>
      <c r="V425" s="18"/>
      <c r="W425" s="18"/>
      <c r="AA425" s="17"/>
      <c r="AD425" s="17"/>
    </row>
    <row r="426" spans="5:30" ht="28.5" customHeight="1">
      <c r="E426" s="17"/>
      <c r="F426" s="18"/>
      <c r="H426" s="185"/>
      <c r="J426" s="17"/>
      <c r="K426" s="62"/>
      <c r="L426" s="62"/>
      <c r="M426" s="62"/>
      <c r="N426" s="62"/>
      <c r="P426" s="356"/>
      <c r="R426" s="18"/>
      <c r="T426" s="18"/>
      <c r="U426" s="18"/>
      <c r="V426" s="18"/>
      <c r="W426" s="18"/>
      <c r="AA426" s="17"/>
      <c r="AD426" s="17"/>
    </row>
    <row r="427" spans="5:30" ht="28.5" customHeight="1">
      <c r="E427" s="17"/>
      <c r="F427" s="18"/>
      <c r="H427" s="185"/>
      <c r="J427" s="17"/>
      <c r="K427" s="62"/>
      <c r="L427" s="62"/>
      <c r="M427" s="62"/>
      <c r="N427" s="62"/>
      <c r="P427" s="356"/>
      <c r="R427" s="18"/>
      <c r="T427" s="18"/>
      <c r="U427" s="18"/>
      <c r="V427" s="18"/>
      <c r="W427" s="18"/>
      <c r="AA427" s="17"/>
      <c r="AD427" s="17"/>
    </row>
    <row r="428" spans="5:30" ht="28.5" customHeight="1">
      <c r="E428" s="17"/>
      <c r="F428" s="18"/>
      <c r="H428" s="185"/>
      <c r="J428" s="17"/>
      <c r="K428" s="62"/>
      <c r="L428" s="62"/>
      <c r="M428" s="62"/>
      <c r="N428" s="62"/>
      <c r="P428" s="356"/>
      <c r="R428" s="18"/>
      <c r="T428" s="18"/>
      <c r="U428" s="18"/>
      <c r="V428" s="18"/>
      <c r="W428" s="18"/>
      <c r="AA428" s="17"/>
      <c r="AD428" s="17"/>
    </row>
    <row r="429" spans="5:30" ht="28.5" customHeight="1">
      <c r="E429" s="17"/>
      <c r="F429" s="18"/>
      <c r="H429" s="185"/>
      <c r="J429" s="17"/>
      <c r="K429" s="62"/>
      <c r="L429" s="62"/>
      <c r="M429" s="62"/>
      <c r="N429" s="62"/>
      <c r="P429" s="356"/>
      <c r="R429" s="18"/>
      <c r="T429" s="18"/>
      <c r="U429" s="18"/>
      <c r="V429" s="18"/>
      <c r="W429" s="18"/>
      <c r="AA429" s="17"/>
      <c r="AD429" s="17"/>
    </row>
    <row r="430" spans="5:30" ht="28.5" customHeight="1">
      <c r="E430" s="17"/>
      <c r="F430" s="18"/>
      <c r="H430" s="185"/>
      <c r="J430" s="17"/>
      <c r="K430" s="62"/>
      <c r="L430" s="62"/>
      <c r="M430" s="62"/>
      <c r="N430" s="62"/>
      <c r="P430" s="356"/>
      <c r="R430" s="18"/>
      <c r="T430" s="18"/>
      <c r="U430" s="18"/>
      <c r="V430" s="18"/>
      <c r="W430" s="18"/>
      <c r="AA430" s="17"/>
      <c r="AD430" s="17"/>
    </row>
    <row r="431" spans="5:30" ht="28.5" customHeight="1">
      <c r="E431" s="17"/>
      <c r="F431" s="18"/>
      <c r="H431" s="185"/>
      <c r="J431" s="17"/>
      <c r="K431" s="62"/>
      <c r="L431" s="62"/>
      <c r="M431" s="62"/>
      <c r="N431" s="62"/>
      <c r="P431" s="356"/>
      <c r="R431" s="18"/>
      <c r="T431" s="18"/>
      <c r="U431" s="18"/>
      <c r="V431" s="18"/>
      <c r="W431" s="18"/>
      <c r="AA431" s="17"/>
      <c r="AD431" s="17"/>
    </row>
    <row r="432" spans="5:30" ht="28.5" customHeight="1">
      <c r="E432" s="17"/>
      <c r="F432" s="18"/>
      <c r="H432" s="185"/>
      <c r="J432" s="17"/>
      <c r="K432" s="62"/>
      <c r="L432" s="62"/>
      <c r="M432" s="62"/>
      <c r="N432" s="62"/>
      <c r="P432" s="356"/>
      <c r="R432" s="18"/>
      <c r="T432" s="18"/>
      <c r="U432" s="18"/>
      <c r="V432" s="18"/>
      <c r="W432" s="18"/>
      <c r="AA432" s="17"/>
      <c r="AD432" s="17"/>
    </row>
    <row r="433" spans="5:30" ht="28.5" customHeight="1">
      <c r="E433" s="17"/>
      <c r="F433" s="18"/>
      <c r="H433" s="185"/>
      <c r="J433" s="17"/>
      <c r="K433" s="62"/>
      <c r="L433" s="62"/>
      <c r="M433" s="62"/>
      <c r="N433" s="62"/>
      <c r="P433" s="356"/>
      <c r="R433" s="18"/>
      <c r="T433" s="18"/>
      <c r="U433" s="18"/>
      <c r="V433" s="18"/>
      <c r="W433" s="18"/>
      <c r="AA433" s="17"/>
      <c r="AD433" s="17"/>
    </row>
    <row r="434" spans="5:30" ht="28.5" customHeight="1">
      <c r="E434" s="17"/>
      <c r="F434" s="18"/>
      <c r="H434" s="185"/>
      <c r="J434" s="17"/>
      <c r="K434" s="62"/>
      <c r="L434" s="62"/>
      <c r="M434" s="62"/>
      <c r="N434" s="62"/>
      <c r="P434" s="356"/>
      <c r="R434" s="18"/>
      <c r="T434" s="18"/>
      <c r="U434" s="18"/>
      <c r="V434" s="18"/>
      <c r="W434" s="18"/>
      <c r="AA434" s="17"/>
      <c r="AD434" s="17"/>
    </row>
    <row r="435" spans="5:30" ht="28.5" customHeight="1">
      <c r="E435" s="17"/>
      <c r="F435" s="18"/>
      <c r="H435" s="185"/>
      <c r="J435" s="17"/>
      <c r="K435" s="62"/>
      <c r="L435" s="62"/>
      <c r="M435" s="62"/>
      <c r="N435" s="62"/>
      <c r="P435" s="356"/>
      <c r="R435" s="18"/>
      <c r="T435" s="18"/>
      <c r="U435" s="18"/>
      <c r="V435" s="18"/>
      <c r="W435" s="18"/>
      <c r="AA435" s="17"/>
      <c r="AD435" s="17"/>
    </row>
    <row r="436" spans="5:30" ht="28.5" customHeight="1">
      <c r="E436" s="17"/>
      <c r="F436" s="18"/>
      <c r="H436" s="185"/>
      <c r="J436" s="17"/>
      <c r="K436" s="62"/>
      <c r="L436" s="62"/>
      <c r="M436" s="62"/>
      <c r="N436" s="62"/>
      <c r="P436" s="356"/>
      <c r="R436" s="18"/>
      <c r="T436" s="18"/>
      <c r="U436" s="18"/>
      <c r="V436" s="18"/>
      <c r="W436" s="18"/>
      <c r="AA436" s="17"/>
      <c r="AD436" s="17"/>
    </row>
    <row r="437" spans="5:30" ht="28.5" customHeight="1">
      <c r="E437" s="17"/>
      <c r="F437" s="18"/>
      <c r="H437" s="185"/>
      <c r="J437" s="17"/>
      <c r="K437" s="62"/>
      <c r="L437" s="62"/>
      <c r="M437" s="62"/>
      <c r="N437" s="62"/>
      <c r="P437" s="356"/>
      <c r="R437" s="18"/>
      <c r="T437" s="18"/>
      <c r="U437" s="18"/>
      <c r="V437" s="18"/>
      <c r="W437" s="18"/>
      <c r="AA437" s="17"/>
      <c r="AD437" s="17"/>
    </row>
    <row r="438" spans="5:30" ht="28.5" customHeight="1">
      <c r="E438" s="17"/>
      <c r="F438" s="18"/>
      <c r="H438" s="185"/>
      <c r="J438" s="17"/>
      <c r="K438" s="62"/>
      <c r="L438" s="62"/>
      <c r="M438" s="62"/>
      <c r="N438" s="62"/>
      <c r="P438" s="356"/>
      <c r="R438" s="18"/>
      <c r="T438" s="18"/>
      <c r="U438" s="18"/>
      <c r="V438" s="18"/>
      <c r="W438" s="18"/>
      <c r="AA438" s="17"/>
      <c r="AD438" s="17"/>
    </row>
    <row r="439" spans="5:30" ht="28.5" customHeight="1">
      <c r="E439" s="17"/>
      <c r="F439" s="18"/>
      <c r="H439" s="185"/>
      <c r="J439" s="17"/>
      <c r="K439" s="62"/>
      <c r="L439" s="62"/>
      <c r="M439" s="62"/>
      <c r="N439" s="62"/>
      <c r="P439" s="356"/>
      <c r="R439" s="18"/>
      <c r="T439" s="18"/>
      <c r="U439" s="18"/>
      <c r="V439" s="18"/>
      <c r="W439" s="18"/>
      <c r="AA439" s="17"/>
      <c r="AD439" s="17"/>
    </row>
    <row r="440" spans="5:30" ht="28.5" customHeight="1">
      <c r="E440" s="17"/>
      <c r="F440" s="18"/>
      <c r="H440" s="185"/>
      <c r="J440" s="17"/>
      <c r="K440" s="62"/>
      <c r="L440" s="62"/>
      <c r="M440" s="62"/>
      <c r="N440" s="62"/>
      <c r="P440" s="356"/>
      <c r="R440" s="18"/>
      <c r="T440" s="18"/>
      <c r="U440" s="18"/>
      <c r="V440" s="18"/>
      <c r="W440" s="18"/>
      <c r="AA440" s="17"/>
      <c r="AD440" s="17"/>
    </row>
    <row r="441" spans="5:30" ht="28.5" customHeight="1">
      <c r="E441" s="17"/>
      <c r="F441" s="18"/>
      <c r="H441" s="185"/>
      <c r="J441" s="17"/>
      <c r="K441" s="62"/>
      <c r="L441" s="62"/>
      <c r="M441" s="62"/>
      <c r="N441" s="62"/>
      <c r="P441" s="356"/>
      <c r="R441" s="18"/>
      <c r="T441" s="18"/>
      <c r="U441" s="18"/>
      <c r="V441" s="18"/>
      <c r="W441" s="18"/>
      <c r="AA441" s="17"/>
      <c r="AD441" s="17"/>
    </row>
    <row r="442" spans="5:30" ht="28.5" customHeight="1">
      <c r="E442" s="17"/>
      <c r="F442" s="18"/>
      <c r="H442" s="185"/>
      <c r="J442" s="17"/>
      <c r="K442" s="62"/>
      <c r="L442" s="62"/>
      <c r="M442" s="62"/>
      <c r="N442" s="62"/>
      <c r="P442" s="356"/>
      <c r="R442" s="18"/>
      <c r="T442" s="18"/>
      <c r="U442" s="18"/>
      <c r="V442" s="18"/>
      <c r="W442" s="18"/>
      <c r="AA442" s="17"/>
      <c r="AD442" s="17"/>
    </row>
    <row r="443" spans="5:30" ht="28.5" customHeight="1">
      <c r="E443" s="17"/>
      <c r="F443" s="18"/>
      <c r="H443" s="185"/>
      <c r="J443" s="17"/>
      <c r="K443" s="62"/>
      <c r="L443" s="62"/>
      <c r="M443" s="62"/>
      <c r="N443" s="62"/>
      <c r="P443" s="356"/>
      <c r="R443" s="18"/>
      <c r="T443" s="18"/>
      <c r="U443" s="18"/>
      <c r="V443" s="18"/>
      <c r="W443" s="18"/>
      <c r="AA443" s="17"/>
      <c r="AD443" s="17"/>
    </row>
    <row r="444" spans="5:30" ht="28.5" customHeight="1">
      <c r="E444" s="17"/>
      <c r="F444" s="18"/>
      <c r="H444" s="185"/>
      <c r="J444" s="17"/>
      <c r="K444" s="62"/>
      <c r="L444" s="62"/>
      <c r="M444" s="62"/>
      <c r="N444" s="62"/>
      <c r="P444" s="356"/>
      <c r="R444" s="18"/>
      <c r="T444" s="18"/>
      <c r="U444" s="18"/>
      <c r="V444" s="18"/>
      <c r="W444" s="18"/>
      <c r="AA444" s="17"/>
      <c r="AD444" s="17"/>
    </row>
    <row r="445" spans="5:30" ht="28.5" customHeight="1">
      <c r="E445" s="17"/>
      <c r="F445" s="18"/>
      <c r="H445" s="185"/>
      <c r="J445" s="17"/>
      <c r="K445" s="62"/>
      <c r="L445" s="62"/>
      <c r="M445" s="62"/>
      <c r="N445" s="62"/>
      <c r="P445" s="356"/>
      <c r="R445" s="18"/>
      <c r="T445" s="18"/>
      <c r="U445" s="18"/>
      <c r="V445" s="18"/>
      <c r="W445" s="18"/>
      <c r="AA445" s="17"/>
      <c r="AD445" s="17"/>
    </row>
    <row r="446" spans="5:30" ht="28.5" customHeight="1">
      <c r="E446" s="17"/>
      <c r="F446" s="18"/>
      <c r="H446" s="185"/>
      <c r="J446" s="17"/>
      <c r="K446" s="62"/>
      <c r="L446" s="62"/>
      <c r="M446" s="62"/>
      <c r="N446" s="62"/>
      <c r="P446" s="356"/>
      <c r="R446" s="18"/>
      <c r="T446" s="18"/>
      <c r="U446" s="18"/>
      <c r="V446" s="18"/>
      <c r="W446" s="18"/>
      <c r="AA446" s="17"/>
      <c r="AD446" s="17"/>
    </row>
    <row r="447" spans="5:30" ht="28.5" customHeight="1">
      <c r="E447" s="17"/>
      <c r="F447" s="18"/>
      <c r="H447" s="185"/>
      <c r="J447" s="17"/>
      <c r="K447" s="62"/>
      <c r="L447" s="62"/>
      <c r="M447" s="62"/>
      <c r="N447" s="62"/>
      <c r="P447" s="356"/>
      <c r="R447" s="18"/>
      <c r="T447" s="18"/>
      <c r="U447" s="18"/>
      <c r="V447" s="18"/>
      <c r="W447" s="18"/>
      <c r="AA447" s="17"/>
      <c r="AD447" s="17"/>
    </row>
    <row r="448" spans="5:30" ht="28.5" customHeight="1">
      <c r="E448" s="17"/>
      <c r="F448" s="18"/>
      <c r="H448" s="185"/>
      <c r="J448" s="17"/>
      <c r="K448" s="62"/>
      <c r="L448" s="62"/>
      <c r="M448" s="62"/>
      <c r="N448" s="62"/>
      <c r="P448" s="356"/>
      <c r="R448" s="18"/>
      <c r="T448" s="18"/>
      <c r="U448" s="18"/>
      <c r="V448" s="18"/>
      <c r="W448" s="18"/>
      <c r="AA448" s="17"/>
      <c r="AD448" s="17"/>
    </row>
    <row r="449" spans="5:30" ht="28.5" customHeight="1">
      <c r="E449" s="17"/>
      <c r="F449" s="18"/>
      <c r="H449" s="185"/>
      <c r="J449" s="17"/>
      <c r="K449" s="62"/>
      <c r="L449" s="62"/>
      <c r="M449" s="62"/>
      <c r="N449" s="62"/>
      <c r="P449" s="356"/>
      <c r="R449" s="18"/>
      <c r="T449" s="18"/>
      <c r="U449" s="18"/>
      <c r="V449" s="18"/>
      <c r="W449" s="18"/>
      <c r="AA449" s="17"/>
      <c r="AD449" s="17"/>
    </row>
    <row r="450" spans="5:30" ht="28.5" customHeight="1">
      <c r="E450" s="17"/>
      <c r="F450" s="18"/>
      <c r="H450" s="185"/>
      <c r="J450" s="17"/>
      <c r="K450" s="62"/>
      <c r="L450" s="62"/>
      <c r="M450" s="62"/>
      <c r="N450" s="62"/>
      <c r="P450" s="356"/>
      <c r="R450" s="18"/>
      <c r="T450" s="18"/>
      <c r="U450" s="18"/>
      <c r="V450" s="18"/>
      <c r="W450" s="18"/>
      <c r="AA450" s="17"/>
      <c r="AD450" s="17"/>
    </row>
    <row r="451" spans="5:30" ht="28.5" customHeight="1">
      <c r="E451" s="17"/>
      <c r="F451" s="18"/>
      <c r="H451" s="185"/>
      <c r="J451" s="17"/>
      <c r="K451" s="62"/>
      <c r="L451" s="62"/>
      <c r="M451" s="62"/>
      <c r="N451" s="62"/>
      <c r="P451" s="356"/>
      <c r="R451" s="18"/>
      <c r="T451" s="18"/>
      <c r="U451" s="18"/>
      <c r="V451" s="18"/>
      <c r="W451" s="18"/>
      <c r="AA451" s="17"/>
      <c r="AD451" s="17"/>
    </row>
    <row r="452" spans="5:30" ht="28.5" customHeight="1">
      <c r="E452" s="17"/>
      <c r="F452" s="18"/>
      <c r="H452" s="185"/>
      <c r="J452" s="17"/>
      <c r="K452" s="62"/>
      <c r="L452" s="62"/>
      <c r="M452" s="62"/>
      <c r="N452" s="62"/>
      <c r="P452" s="356"/>
      <c r="R452" s="18"/>
      <c r="T452" s="18"/>
      <c r="U452" s="18"/>
      <c r="V452" s="18"/>
      <c r="W452" s="18"/>
      <c r="AA452" s="17"/>
      <c r="AD452" s="17"/>
    </row>
    <row r="453" spans="5:30" ht="28.5" customHeight="1">
      <c r="E453" s="17"/>
      <c r="F453" s="18"/>
      <c r="H453" s="185"/>
      <c r="J453" s="17"/>
      <c r="K453" s="62"/>
      <c r="L453" s="62"/>
      <c r="M453" s="62"/>
      <c r="N453" s="62"/>
      <c r="P453" s="356"/>
      <c r="R453" s="18"/>
      <c r="T453" s="18"/>
      <c r="U453" s="18"/>
      <c r="V453" s="18"/>
      <c r="W453" s="18"/>
      <c r="AA453" s="17"/>
      <c r="AD453" s="17"/>
    </row>
    <row r="454" spans="5:30" ht="28.5" customHeight="1">
      <c r="E454" s="17"/>
      <c r="F454" s="18"/>
      <c r="H454" s="185"/>
      <c r="J454" s="17"/>
      <c r="K454" s="62"/>
      <c r="L454" s="62"/>
      <c r="M454" s="62"/>
      <c r="N454" s="62"/>
      <c r="P454" s="356"/>
      <c r="R454" s="18"/>
      <c r="T454" s="18"/>
      <c r="U454" s="18"/>
      <c r="V454" s="18"/>
      <c r="W454" s="18"/>
      <c r="AA454" s="17"/>
      <c r="AD454" s="17"/>
    </row>
    <row r="455" spans="5:30" ht="28.5" customHeight="1">
      <c r="E455" s="17"/>
      <c r="F455" s="18"/>
      <c r="H455" s="185"/>
      <c r="J455" s="17"/>
      <c r="K455" s="62"/>
      <c r="L455" s="62"/>
      <c r="M455" s="62"/>
      <c r="N455" s="62"/>
      <c r="P455" s="356"/>
      <c r="R455" s="18"/>
      <c r="T455" s="18"/>
      <c r="U455" s="18"/>
      <c r="V455" s="18"/>
      <c r="W455" s="18"/>
      <c r="AA455" s="17"/>
      <c r="AD455" s="17"/>
    </row>
    <row r="456" spans="5:30" ht="28.5" customHeight="1">
      <c r="E456" s="17"/>
      <c r="F456" s="18"/>
      <c r="H456" s="185"/>
      <c r="J456" s="17"/>
      <c r="K456" s="62"/>
      <c r="L456" s="62"/>
      <c r="M456" s="62"/>
      <c r="N456" s="62"/>
      <c r="P456" s="356"/>
      <c r="R456" s="18"/>
      <c r="T456" s="18"/>
      <c r="U456" s="18"/>
      <c r="V456" s="18"/>
      <c r="W456" s="18"/>
      <c r="AA456" s="17"/>
      <c r="AD456" s="17"/>
    </row>
    <row r="457" spans="5:30" ht="28.5" customHeight="1">
      <c r="E457" s="17"/>
      <c r="F457" s="18"/>
      <c r="H457" s="185"/>
      <c r="J457" s="17"/>
      <c r="K457" s="62"/>
      <c r="L457" s="62"/>
      <c r="M457" s="62"/>
      <c r="N457" s="62"/>
      <c r="P457" s="356"/>
      <c r="R457" s="18"/>
      <c r="T457" s="18"/>
      <c r="U457" s="18"/>
      <c r="V457" s="18"/>
      <c r="W457" s="18"/>
      <c r="AA457" s="17"/>
      <c r="AD457" s="17"/>
    </row>
    <row r="458" spans="5:30" ht="28.5" customHeight="1">
      <c r="E458" s="17"/>
      <c r="F458" s="18"/>
      <c r="H458" s="185"/>
      <c r="J458" s="17"/>
      <c r="K458" s="62"/>
      <c r="L458" s="62"/>
      <c r="M458" s="62"/>
      <c r="N458" s="62"/>
      <c r="P458" s="356"/>
      <c r="R458" s="18"/>
      <c r="T458" s="18"/>
      <c r="U458" s="18"/>
      <c r="V458" s="18"/>
      <c r="W458" s="18"/>
      <c r="AA458" s="17"/>
      <c r="AD458" s="17"/>
    </row>
    <row r="459" spans="5:30" ht="28.5" customHeight="1">
      <c r="E459" s="17"/>
      <c r="F459" s="18"/>
      <c r="H459" s="185"/>
      <c r="J459" s="17"/>
      <c r="K459" s="62"/>
      <c r="L459" s="62"/>
      <c r="M459" s="62"/>
      <c r="N459" s="62"/>
      <c r="P459" s="356"/>
      <c r="R459" s="18"/>
      <c r="T459" s="18"/>
      <c r="U459" s="18"/>
      <c r="V459" s="18"/>
      <c r="W459" s="18"/>
      <c r="AA459" s="17"/>
      <c r="AD459" s="17"/>
    </row>
    <row r="460" spans="5:30" ht="28.5" customHeight="1">
      <c r="E460" s="17"/>
      <c r="F460" s="18"/>
      <c r="H460" s="185"/>
      <c r="J460" s="17"/>
      <c r="K460" s="62"/>
      <c r="L460" s="62"/>
      <c r="M460" s="62"/>
      <c r="N460" s="62"/>
      <c r="P460" s="356"/>
      <c r="R460" s="18"/>
      <c r="T460" s="18"/>
      <c r="U460" s="18"/>
      <c r="V460" s="18"/>
      <c r="W460" s="18"/>
      <c r="AA460" s="17"/>
      <c r="AD460" s="17"/>
    </row>
    <row r="461" spans="5:30" ht="28.5" customHeight="1">
      <c r="E461" s="17"/>
      <c r="F461" s="18"/>
      <c r="H461" s="185"/>
      <c r="J461" s="17"/>
      <c r="K461" s="62"/>
      <c r="L461" s="62"/>
      <c r="M461" s="62"/>
      <c r="N461" s="62"/>
      <c r="P461" s="356"/>
      <c r="R461" s="18"/>
      <c r="T461" s="18"/>
      <c r="U461" s="18"/>
      <c r="V461" s="18"/>
      <c r="W461" s="18"/>
      <c r="AA461" s="17"/>
      <c r="AD461" s="17"/>
    </row>
    <row r="462" spans="5:30" ht="28.5" customHeight="1">
      <c r="E462" s="17"/>
      <c r="F462" s="18"/>
      <c r="H462" s="185"/>
      <c r="J462" s="17"/>
      <c r="K462" s="62"/>
      <c r="L462" s="62"/>
      <c r="M462" s="62"/>
      <c r="N462" s="62"/>
      <c r="P462" s="356"/>
      <c r="R462" s="18"/>
      <c r="T462" s="18"/>
      <c r="U462" s="18"/>
      <c r="V462" s="18"/>
      <c r="W462" s="18"/>
      <c r="AA462" s="17"/>
      <c r="AD462" s="17"/>
    </row>
    <row r="463" spans="5:30" ht="28.5" customHeight="1">
      <c r="E463" s="17"/>
      <c r="F463" s="18"/>
      <c r="H463" s="185"/>
      <c r="J463" s="17"/>
      <c r="K463" s="62"/>
      <c r="L463" s="62"/>
      <c r="M463" s="62"/>
      <c r="N463" s="62"/>
      <c r="P463" s="356"/>
      <c r="R463" s="18"/>
      <c r="T463" s="18"/>
      <c r="U463" s="18"/>
      <c r="V463" s="18"/>
      <c r="W463" s="18"/>
      <c r="AA463" s="17"/>
      <c r="AD463" s="17"/>
    </row>
    <row r="464" spans="5:30" ht="28.5" customHeight="1">
      <c r="E464" s="17"/>
      <c r="F464" s="18"/>
      <c r="H464" s="185"/>
      <c r="J464" s="17"/>
      <c r="K464" s="62"/>
      <c r="L464" s="62"/>
      <c r="M464" s="62"/>
      <c r="N464" s="62"/>
      <c r="P464" s="356"/>
      <c r="R464" s="18"/>
      <c r="T464" s="18"/>
      <c r="U464" s="18"/>
      <c r="V464" s="18"/>
      <c r="W464" s="18"/>
      <c r="AA464" s="17"/>
      <c r="AD464" s="17"/>
    </row>
    <row r="465" spans="5:30" ht="28.5" customHeight="1">
      <c r="E465" s="17"/>
      <c r="F465" s="18"/>
      <c r="H465" s="185"/>
      <c r="J465" s="17"/>
      <c r="K465" s="62"/>
      <c r="L465" s="62"/>
      <c r="M465" s="62"/>
      <c r="N465" s="62"/>
      <c r="P465" s="356"/>
      <c r="R465" s="18"/>
      <c r="T465" s="18"/>
      <c r="U465" s="18"/>
      <c r="V465" s="18"/>
      <c r="W465" s="18"/>
      <c r="AA465" s="17"/>
      <c r="AD465" s="17"/>
    </row>
    <row r="466" spans="5:30" ht="28.5" customHeight="1">
      <c r="E466" s="17"/>
      <c r="F466" s="18"/>
      <c r="H466" s="185"/>
      <c r="J466" s="17"/>
      <c r="K466" s="62"/>
      <c r="L466" s="62"/>
      <c r="M466" s="62"/>
      <c r="N466" s="62"/>
      <c r="P466" s="356"/>
      <c r="R466" s="18"/>
      <c r="T466" s="18"/>
      <c r="U466" s="18"/>
      <c r="V466" s="18"/>
      <c r="W466" s="18"/>
      <c r="AA466" s="17"/>
      <c r="AD466" s="17"/>
    </row>
    <row r="467" spans="5:30" ht="28.5" customHeight="1">
      <c r="E467" s="17"/>
      <c r="F467" s="18"/>
      <c r="H467" s="185"/>
      <c r="J467" s="17"/>
      <c r="K467" s="62"/>
      <c r="L467" s="62"/>
      <c r="M467" s="62"/>
      <c r="N467" s="62"/>
      <c r="P467" s="356"/>
      <c r="R467" s="18"/>
      <c r="T467" s="18"/>
      <c r="U467" s="18"/>
      <c r="V467" s="18"/>
      <c r="W467" s="18"/>
      <c r="AA467" s="17"/>
      <c r="AD467" s="17"/>
    </row>
    <row r="468" spans="5:30" ht="28.5" customHeight="1">
      <c r="E468" s="17"/>
      <c r="F468" s="18"/>
      <c r="H468" s="185"/>
      <c r="J468" s="17"/>
      <c r="K468" s="62"/>
      <c r="L468" s="62"/>
      <c r="M468" s="62"/>
      <c r="N468" s="62"/>
      <c r="P468" s="356"/>
      <c r="R468" s="18"/>
      <c r="T468" s="18"/>
      <c r="U468" s="18"/>
      <c r="V468" s="18"/>
      <c r="W468" s="18"/>
      <c r="AA468" s="17"/>
      <c r="AD468" s="17"/>
    </row>
    <row r="469" spans="5:30" ht="28.5" customHeight="1">
      <c r="E469" s="17"/>
      <c r="F469" s="18"/>
      <c r="H469" s="185"/>
      <c r="J469" s="17"/>
      <c r="K469" s="62"/>
      <c r="L469" s="62"/>
      <c r="M469" s="62"/>
      <c r="N469" s="62"/>
      <c r="P469" s="356"/>
      <c r="R469" s="18"/>
      <c r="T469" s="18"/>
      <c r="U469" s="18"/>
      <c r="V469" s="18"/>
      <c r="W469" s="18"/>
      <c r="AA469" s="17"/>
      <c r="AD469" s="17"/>
    </row>
    <row r="470" spans="5:30" ht="28.5" customHeight="1">
      <c r="E470" s="17"/>
      <c r="F470" s="18"/>
      <c r="H470" s="185"/>
      <c r="J470" s="17"/>
      <c r="K470" s="62"/>
      <c r="L470" s="62"/>
      <c r="M470" s="62"/>
      <c r="N470" s="62"/>
      <c r="P470" s="356"/>
      <c r="R470" s="18"/>
      <c r="T470" s="18"/>
      <c r="U470" s="18"/>
      <c r="V470" s="18"/>
      <c r="W470" s="18"/>
      <c r="AA470" s="17"/>
      <c r="AD470" s="17"/>
    </row>
    <row r="471" spans="5:30" ht="28.5" customHeight="1">
      <c r="E471" s="17"/>
      <c r="F471" s="18"/>
      <c r="H471" s="185"/>
      <c r="J471" s="17"/>
      <c r="K471" s="62"/>
      <c r="L471" s="62"/>
      <c r="M471" s="62"/>
      <c r="N471" s="62"/>
      <c r="P471" s="356"/>
      <c r="R471" s="18"/>
      <c r="T471" s="18"/>
      <c r="U471" s="18"/>
      <c r="V471" s="18"/>
      <c r="W471" s="18"/>
      <c r="AA471" s="17"/>
      <c r="AD471" s="17"/>
    </row>
    <row r="472" spans="5:30" ht="28.5" customHeight="1">
      <c r="E472" s="17"/>
      <c r="F472" s="18"/>
      <c r="H472" s="185"/>
      <c r="J472" s="17"/>
      <c r="K472" s="62"/>
      <c r="L472" s="62"/>
      <c r="M472" s="62"/>
      <c r="N472" s="62"/>
      <c r="P472" s="356"/>
      <c r="R472" s="18"/>
      <c r="T472" s="18"/>
      <c r="U472" s="18"/>
      <c r="V472" s="18"/>
      <c r="W472" s="18"/>
      <c r="AA472" s="17"/>
      <c r="AD472" s="17"/>
    </row>
    <row r="473" spans="5:30" ht="28.5" customHeight="1">
      <c r="E473" s="17"/>
      <c r="F473" s="18"/>
      <c r="H473" s="185"/>
      <c r="J473" s="17"/>
      <c r="K473" s="62"/>
      <c r="L473" s="62"/>
      <c r="M473" s="62"/>
      <c r="N473" s="62"/>
      <c r="P473" s="356"/>
      <c r="R473" s="18"/>
      <c r="T473" s="18"/>
      <c r="U473" s="18"/>
      <c r="V473" s="18"/>
      <c r="W473" s="18"/>
      <c r="AA473" s="17"/>
      <c r="AD473" s="17"/>
    </row>
    <row r="474" spans="5:30" ht="28.5" customHeight="1">
      <c r="E474" s="17"/>
      <c r="F474" s="18"/>
      <c r="H474" s="185"/>
      <c r="J474" s="17"/>
      <c r="K474" s="62"/>
      <c r="L474" s="62"/>
      <c r="M474" s="62"/>
      <c r="N474" s="62"/>
      <c r="P474" s="356"/>
      <c r="R474" s="18"/>
      <c r="T474" s="18"/>
      <c r="U474" s="18"/>
      <c r="V474" s="18"/>
      <c r="W474" s="18"/>
      <c r="AA474" s="17"/>
      <c r="AD474" s="17"/>
    </row>
    <row r="475" spans="5:30" ht="28.5" customHeight="1">
      <c r="E475" s="17"/>
      <c r="F475" s="18"/>
      <c r="H475" s="185"/>
      <c r="J475" s="17"/>
      <c r="K475" s="62"/>
      <c r="L475" s="62"/>
      <c r="M475" s="62"/>
      <c r="N475" s="62"/>
      <c r="P475" s="356"/>
      <c r="R475" s="18"/>
      <c r="T475" s="18"/>
      <c r="U475" s="18"/>
      <c r="V475" s="18"/>
      <c r="W475" s="18"/>
      <c r="AA475" s="17"/>
      <c r="AD475" s="17"/>
    </row>
    <row r="476" spans="5:30" ht="28.5" customHeight="1">
      <c r="E476" s="17"/>
      <c r="F476" s="18"/>
      <c r="H476" s="185"/>
      <c r="J476" s="17"/>
      <c r="K476" s="62"/>
      <c r="L476" s="62"/>
      <c r="M476" s="62"/>
      <c r="N476" s="62"/>
      <c r="P476" s="356"/>
      <c r="R476" s="18"/>
      <c r="T476" s="18"/>
      <c r="U476" s="18"/>
      <c r="V476" s="18"/>
      <c r="W476" s="18"/>
      <c r="AA476" s="17"/>
      <c r="AD476" s="17"/>
    </row>
    <row r="477" spans="5:30" ht="28.5" customHeight="1">
      <c r="E477" s="17"/>
      <c r="F477" s="18"/>
      <c r="H477" s="185"/>
      <c r="J477" s="17"/>
      <c r="K477" s="62"/>
      <c r="L477" s="62"/>
      <c r="M477" s="62"/>
      <c r="N477" s="62"/>
      <c r="P477" s="356"/>
      <c r="R477" s="18"/>
      <c r="T477" s="18"/>
      <c r="U477" s="18"/>
      <c r="V477" s="18"/>
      <c r="W477" s="18"/>
      <c r="AA477" s="17"/>
      <c r="AD477" s="17"/>
    </row>
    <row r="478" spans="5:30" ht="28.5" customHeight="1">
      <c r="E478" s="17"/>
      <c r="F478" s="18"/>
      <c r="H478" s="185"/>
      <c r="J478" s="17"/>
      <c r="K478" s="62"/>
      <c r="L478" s="62"/>
      <c r="M478" s="62"/>
      <c r="N478" s="62"/>
      <c r="P478" s="356"/>
      <c r="R478" s="18"/>
      <c r="T478" s="18"/>
      <c r="U478" s="18"/>
      <c r="V478" s="18"/>
      <c r="W478" s="18"/>
      <c r="AA478" s="17"/>
      <c r="AD478" s="17"/>
    </row>
    <row r="479" spans="5:30" ht="28.5" customHeight="1">
      <c r="E479" s="17"/>
      <c r="F479" s="18"/>
      <c r="H479" s="185"/>
      <c r="J479" s="17"/>
      <c r="K479" s="62"/>
      <c r="L479" s="62"/>
      <c r="M479" s="62"/>
      <c r="N479" s="62"/>
      <c r="P479" s="356"/>
      <c r="R479" s="18"/>
      <c r="T479" s="18"/>
      <c r="U479" s="18"/>
      <c r="V479" s="18"/>
      <c r="W479" s="18"/>
      <c r="AA479" s="17"/>
      <c r="AD479" s="17"/>
    </row>
    <row r="480" spans="5:30" ht="28.5" customHeight="1">
      <c r="E480" s="17"/>
      <c r="F480" s="18"/>
      <c r="H480" s="185"/>
      <c r="J480" s="17"/>
      <c r="K480" s="62"/>
      <c r="L480" s="62"/>
      <c r="M480" s="62"/>
      <c r="N480" s="62"/>
      <c r="P480" s="356"/>
      <c r="R480" s="18"/>
      <c r="T480" s="18"/>
      <c r="U480" s="18"/>
      <c r="V480" s="18"/>
      <c r="W480" s="18"/>
      <c r="AA480" s="17"/>
      <c r="AD480" s="17"/>
    </row>
    <row r="481" spans="5:30" ht="28.5" customHeight="1">
      <c r="E481" s="17"/>
      <c r="F481" s="18"/>
      <c r="H481" s="185"/>
      <c r="J481" s="17"/>
      <c r="K481" s="62"/>
      <c r="L481" s="62"/>
      <c r="M481" s="62"/>
      <c r="N481" s="62"/>
      <c r="P481" s="356"/>
      <c r="R481" s="18"/>
      <c r="T481" s="18"/>
      <c r="U481" s="18"/>
      <c r="V481" s="18"/>
      <c r="W481" s="18"/>
      <c r="AA481" s="17"/>
      <c r="AD481" s="17"/>
    </row>
    <row r="482" spans="5:30" ht="28.5" customHeight="1">
      <c r="E482" s="17"/>
      <c r="F482" s="18"/>
      <c r="H482" s="185"/>
      <c r="J482" s="17"/>
      <c r="K482" s="62"/>
      <c r="L482" s="62"/>
      <c r="M482" s="62"/>
      <c r="N482" s="62"/>
      <c r="P482" s="356"/>
      <c r="R482" s="18"/>
      <c r="T482" s="18"/>
      <c r="U482" s="18"/>
      <c r="V482" s="18"/>
      <c r="W482" s="18"/>
      <c r="AA482" s="17"/>
      <c r="AD482" s="17"/>
    </row>
    <row r="483" spans="5:30" ht="28.5" customHeight="1">
      <c r="E483" s="17"/>
      <c r="F483" s="18"/>
      <c r="H483" s="185"/>
      <c r="J483" s="17"/>
      <c r="K483" s="62"/>
      <c r="L483" s="62"/>
      <c r="M483" s="62"/>
      <c r="N483" s="62"/>
      <c r="P483" s="356"/>
      <c r="R483" s="18"/>
      <c r="T483" s="18"/>
      <c r="U483" s="18"/>
      <c r="V483" s="18"/>
      <c r="W483" s="18"/>
      <c r="AA483" s="17"/>
      <c r="AD483" s="17"/>
    </row>
    <row r="484" spans="5:30" ht="28.5" customHeight="1">
      <c r="E484" s="17"/>
      <c r="F484" s="18"/>
      <c r="H484" s="185"/>
      <c r="J484" s="17"/>
      <c r="K484" s="62"/>
      <c r="L484" s="62"/>
      <c r="M484" s="62"/>
      <c r="N484" s="62"/>
      <c r="P484" s="356"/>
      <c r="R484" s="18"/>
      <c r="T484" s="18"/>
      <c r="U484" s="18"/>
      <c r="V484" s="18"/>
      <c r="W484" s="18"/>
      <c r="AA484" s="17"/>
      <c r="AD484" s="17"/>
    </row>
    <row r="485" spans="5:30" ht="28.5" customHeight="1">
      <c r="E485" s="17"/>
      <c r="F485" s="18"/>
      <c r="H485" s="185"/>
      <c r="J485" s="17"/>
      <c r="K485" s="62"/>
      <c r="L485" s="62"/>
      <c r="M485" s="62"/>
      <c r="N485" s="62"/>
      <c r="P485" s="356"/>
      <c r="R485" s="18"/>
      <c r="T485" s="18"/>
      <c r="U485" s="18"/>
      <c r="V485" s="18"/>
      <c r="W485" s="18"/>
      <c r="AA485" s="17"/>
      <c r="AD485" s="17"/>
    </row>
    <row r="486" spans="5:30" ht="28.5" customHeight="1">
      <c r="E486" s="17"/>
      <c r="F486" s="18"/>
      <c r="H486" s="185"/>
      <c r="J486" s="17"/>
      <c r="K486" s="62"/>
      <c r="L486" s="62"/>
      <c r="M486" s="62"/>
      <c r="N486" s="62"/>
      <c r="P486" s="356"/>
      <c r="R486" s="18"/>
      <c r="T486" s="18"/>
      <c r="U486" s="18"/>
      <c r="V486" s="18"/>
      <c r="W486" s="18"/>
      <c r="AA486" s="17"/>
      <c r="AD486" s="17"/>
    </row>
    <row r="487" spans="5:30" ht="28.5" customHeight="1">
      <c r="E487" s="17"/>
      <c r="F487" s="18"/>
      <c r="H487" s="185"/>
      <c r="J487" s="17"/>
      <c r="K487" s="62"/>
      <c r="L487" s="62"/>
      <c r="M487" s="62"/>
      <c r="N487" s="62"/>
      <c r="P487" s="356"/>
      <c r="R487" s="18"/>
      <c r="T487" s="18"/>
      <c r="U487" s="18"/>
      <c r="V487" s="18"/>
      <c r="W487" s="18"/>
      <c r="AA487" s="17"/>
      <c r="AD487" s="17"/>
    </row>
    <row r="488" spans="5:30" ht="28.5" customHeight="1">
      <c r="E488" s="17"/>
      <c r="F488" s="18"/>
      <c r="H488" s="185"/>
      <c r="J488" s="17"/>
      <c r="K488" s="62"/>
      <c r="L488" s="62"/>
      <c r="M488" s="62"/>
      <c r="N488" s="62"/>
      <c r="P488" s="356"/>
      <c r="R488" s="18"/>
      <c r="T488" s="18"/>
      <c r="U488" s="18"/>
      <c r="V488" s="18"/>
      <c r="W488" s="18"/>
      <c r="AA488" s="17"/>
      <c r="AD488" s="17"/>
    </row>
    <row r="489" spans="5:30" ht="28.5" customHeight="1">
      <c r="E489" s="17"/>
      <c r="F489" s="18"/>
      <c r="H489" s="185"/>
      <c r="J489" s="17"/>
      <c r="K489" s="62"/>
      <c r="L489" s="62"/>
      <c r="M489" s="62"/>
      <c r="N489" s="62"/>
      <c r="P489" s="356"/>
      <c r="R489" s="18"/>
      <c r="T489" s="18"/>
      <c r="U489" s="18"/>
      <c r="V489" s="18"/>
      <c r="W489" s="18"/>
      <c r="AA489" s="17"/>
      <c r="AD489" s="17"/>
    </row>
    <row r="490" spans="5:30" ht="28.5" customHeight="1">
      <c r="E490" s="17"/>
      <c r="F490" s="18"/>
      <c r="H490" s="185"/>
      <c r="J490" s="17"/>
      <c r="K490" s="62"/>
      <c r="L490" s="62"/>
      <c r="M490" s="62"/>
      <c r="N490" s="62"/>
      <c r="P490" s="356"/>
      <c r="R490" s="18"/>
      <c r="T490" s="18"/>
      <c r="U490" s="18"/>
      <c r="V490" s="18"/>
      <c r="W490" s="18"/>
      <c r="AA490" s="17"/>
      <c r="AD490" s="17"/>
    </row>
    <row r="491" spans="5:30" ht="28.5" customHeight="1">
      <c r="E491" s="17"/>
      <c r="F491" s="18"/>
      <c r="H491" s="185"/>
      <c r="J491" s="17"/>
      <c r="K491" s="62"/>
      <c r="L491" s="62"/>
      <c r="M491" s="62"/>
      <c r="N491" s="62"/>
      <c r="P491" s="356"/>
      <c r="R491" s="18"/>
      <c r="T491" s="18"/>
      <c r="U491" s="18"/>
      <c r="V491" s="18"/>
      <c r="W491" s="18"/>
      <c r="AA491" s="17"/>
      <c r="AD491" s="17"/>
    </row>
    <row r="492" spans="5:30" ht="28.5" customHeight="1">
      <c r="E492" s="17"/>
      <c r="F492" s="18"/>
      <c r="H492" s="185"/>
      <c r="J492" s="17"/>
      <c r="K492" s="62"/>
      <c r="L492" s="62"/>
      <c r="M492" s="62"/>
      <c r="N492" s="62"/>
      <c r="P492" s="356"/>
      <c r="R492" s="18"/>
      <c r="T492" s="18"/>
      <c r="U492" s="18"/>
      <c r="V492" s="18"/>
      <c r="W492" s="18"/>
      <c r="AA492" s="17"/>
      <c r="AD492" s="17"/>
    </row>
    <row r="493" spans="5:30" ht="28.5" customHeight="1">
      <c r="E493" s="17"/>
      <c r="F493" s="18"/>
      <c r="H493" s="185"/>
      <c r="J493" s="17"/>
      <c r="K493" s="62"/>
      <c r="L493" s="62"/>
      <c r="M493" s="62"/>
      <c r="N493" s="62"/>
      <c r="P493" s="356"/>
      <c r="R493" s="18"/>
      <c r="T493" s="18"/>
      <c r="U493" s="18"/>
      <c r="V493" s="18"/>
      <c r="W493" s="18"/>
      <c r="AA493" s="17"/>
      <c r="AD493" s="17"/>
    </row>
    <row r="494" spans="5:30" ht="28.5" customHeight="1">
      <c r="E494" s="17"/>
      <c r="F494" s="18"/>
      <c r="H494" s="185"/>
      <c r="J494" s="17"/>
      <c r="K494" s="62"/>
      <c r="L494" s="62"/>
      <c r="M494" s="62"/>
      <c r="N494" s="62"/>
      <c r="P494" s="356"/>
      <c r="R494" s="18"/>
      <c r="T494" s="18"/>
      <c r="U494" s="18"/>
      <c r="V494" s="18"/>
      <c r="W494" s="18"/>
      <c r="AA494" s="17"/>
      <c r="AD494" s="17"/>
    </row>
    <row r="495" spans="5:30" ht="28.5" customHeight="1">
      <c r="E495" s="17"/>
      <c r="F495" s="18"/>
      <c r="H495" s="185"/>
      <c r="J495" s="17"/>
      <c r="K495" s="62"/>
      <c r="L495" s="62"/>
      <c r="M495" s="62"/>
      <c r="N495" s="62"/>
      <c r="P495" s="356"/>
      <c r="R495" s="18"/>
      <c r="T495" s="18"/>
      <c r="U495" s="18"/>
      <c r="V495" s="18"/>
      <c r="W495" s="18"/>
      <c r="AA495" s="17"/>
      <c r="AD495" s="17"/>
    </row>
    <row r="496" spans="5:30" ht="28.5" customHeight="1">
      <c r="E496" s="17"/>
      <c r="F496" s="18"/>
      <c r="H496" s="185"/>
      <c r="J496" s="17"/>
      <c r="K496" s="62"/>
      <c r="L496" s="62"/>
      <c r="M496" s="62"/>
      <c r="N496" s="62"/>
      <c r="P496" s="356"/>
      <c r="R496" s="18"/>
      <c r="T496" s="18"/>
      <c r="U496" s="18"/>
      <c r="V496" s="18"/>
      <c r="W496" s="18"/>
      <c r="AA496" s="17"/>
      <c r="AD496" s="17"/>
    </row>
    <row r="497" spans="5:30" ht="28.5" customHeight="1">
      <c r="E497" s="17"/>
      <c r="F497" s="18"/>
      <c r="H497" s="185"/>
      <c r="J497" s="17"/>
      <c r="K497" s="62"/>
      <c r="L497" s="62"/>
      <c r="M497" s="62"/>
      <c r="N497" s="62"/>
      <c r="P497" s="356"/>
      <c r="R497" s="18"/>
      <c r="T497" s="18"/>
      <c r="U497" s="18"/>
      <c r="V497" s="18"/>
      <c r="W497" s="18"/>
      <c r="AA497" s="17"/>
      <c r="AD497" s="17"/>
    </row>
    <row r="498" spans="5:30" ht="28.5" customHeight="1">
      <c r="E498" s="17"/>
      <c r="F498" s="18"/>
      <c r="H498" s="185"/>
      <c r="J498" s="17"/>
      <c r="K498" s="62"/>
      <c r="L498" s="62"/>
      <c r="M498" s="62"/>
      <c r="N498" s="62"/>
      <c r="P498" s="356"/>
      <c r="R498" s="18"/>
      <c r="T498" s="18"/>
      <c r="U498" s="18"/>
      <c r="V498" s="18"/>
      <c r="W498" s="18"/>
      <c r="AA498" s="17"/>
      <c r="AD498" s="17"/>
    </row>
    <row r="499" spans="5:30" ht="28.5" customHeight="1">
      <c r="E499" s="17"/>
      <c r="F499" s="18"/>
      <c r="H499" s="185"/>
      <c r="J499" s="17"/>
      <c r="K499" s="62"/>
      <c r="L499" s="62"/>
      <c r="M499" s="62"/>
      <c r="N499" s="62"/>
      <c r="P499" s="356"/>
      <c r="R499" s="18"/>
      <c r="T499" s="18"/>
      <c r="U499" s="18"/>
      <c r="V499" s="18"/>
      <c r="W499" s="18"/>
      <c r="AA499" s="17"/>
      <c r="AD499" s="17"/>
    </row>
    <row r="500" spans="5:30" ht="28.5" customHeight="1">
      <c r="E500" s="17"/>
      <c r="F500" s="18"/>
      <c r="H500" s="185"/>
      <c r="J500" s="17"/>
      <c r="K500" s="62"/>
      <c r="L500" s="62"/>
      <c r="M500" s="62"/>
      <c r="N500" s="62"/>
      <c r="P500" s="356"/>
      <c r="R500" s="18"/>
      <c r="T500" s="18"/>
      <c r="U500" s="18"/>
      <c r="V500" s="18"/>
      <c r="W500" s="18"/>
      <c r="AA500" s="17"/>
      <c r="AD500" s="17"/>
    </row>
    <row r="501" spans="5:30" ht="28.5" customHeight="1">
      <c r="E501" s="17"/>
      <c r="F501" s="18"/>
      <c r="H501" s="185"/>
      <c r="J501" s="17"/>
      <c r="K501" s="62"/>
      <c r="L501" s="62"/>
      <c r="M501" s="62"/>
      <c r="N501" s="62"/>
      <c r="P501" s="356"/>
      <c r="R501" s="18"/>
      <c r="T501" s="18"/>
      <c r="U501" s="18"/>
      <c r="V501" s="18"/>
      <c r="W501" s="18"/>
      <c r="AA501" s="17"/>
      <c r="AD501" s="17"/>
    </row>
    <row r="502" spans="5:30" ht="28.5" customHeight="1">
      <c r="E502" s="17"/>
      <c r="F502" s="18"/>
      <c r="H502" s="185"/>
      <c r="J502" s="17"/>
      <c r="K502" s="62"/>
      <c r="L502" s="62"/>
      <c r="M502" s="62"/>
      <c r="N502" s="62"/>
      <c r="P502" s="356"/>
      <c r="R502" s="18"/>
      <c r="T502" s="18"/>
      <c r="U502" s="18"/>
      <c r="V502" s="18"/>
      <c r="W502" s="18"/>
      <c r="AA502" s="17"/>
      <c r="AD502" s="17"/>
    </row>
    <row r="503" spans="5:30" ht="28.5" customHeight="1">
      <c r="E503" s="17"/>
      <c r="F503" s="18"/>
      <c r="H503" s="185"/>
      <c r="J503" s="17"/>
      <c r="K503" s="62"/>
      <c r="L503" s="62"/>
      <c r="M503" s="62"/>
      <c r="N503" s="62"/>
      <c r="P503" s="356"/>
      <c r="R503" s="18"/>
      <c r="T503" s="18"/>
      <c r="U503" s="18"/>
      <c r="V503" s="18"/>
      <c r="W503" s="18"/>
      <c r="AA503" s="17"/>
      <c r="AD503" s="17"/>
    </row>
    <row r="504" spans="5:30" ht="28.5" customHeight="1">
      <c r="E504" s="17"/>
      <c r="F504" s="18"/>
      <c r="H504" s="185"/>
      <c r="J504" s="17"/>
      <c r="K504" s="62"/>
      <c r="L504" s="62"/>
      <c r="M504" s="62"/>
      <c r="N504" s="62"/>
      <c r="P504" s="356"/>
      <c r="R504" s="18"/>
      <c r="T504" s="18"/>
      <c r="U504" s="18"/>
      <c r="V504" s="18"/>
      <c r="W504" s="18"/>
      <c r="AA504" s="17"/>
      <c r="AD504" s="17"/>
    </row>
    <row r="505" spans="5:30" ht="28.5" customHeight="1">
      <c r="E505" s="17"/>
      <c r="F505" s="18"/>
      <c r="H505" s="185"/>
      <c r="J505" s="17"/>
      <c r="K505" s="62"/>
      <c r="L505" s="62"/>
      <c r="M505" s="62"/>
      <c r="N505" s="62"/>
      <c r="P505" s="356"/>
      <c r="R505" s="18"/>
      <c r="T505" s="18"/>
      <c r="U505" s="18"/>
      <c r="V505" s="18"/>
      <c r="W505" s="18"/>
      <c r="AA505" s="17"/>
      <c r="AD505" s="17"/>
    </row>
    <row r="506" spans="5:30" ht="28.5" customHeight="1">
      <c r="E506" s="17"/>
      <c r="F506" s="18"/>
      <c r="H506" s="185"/>
      <c r="J506" s="17"/>
      <c r="K506" s="62"/>
      <c r="L506" s="62"/>
      <c r="M506" s="62"/>
      <c r="N506" s="62"/>
      <c r="P506" s="356"/>
      <c r="R506" s="18"/>
      <c r="T506" s="18"/>
      <c r="U506" s="18"/>
      <c r="V506" s="18"/>
      <c r="W506" s="18"/>
      <c r="AA506" s="17"/>
      <c r="AD506" s="17"/>
    </row>
    <row r="507" spans="5:30" ht="28.5" customHeight="1">
      <c r="E507" s="17"/>
      <c r="F507" s="18"/>
      <c r="H507" s="185"/>
      <c r="J507" s="17"/>
      <c r="K507" s="62"/>
      <c r="L507" s="62"/>
      <c r="M507" s="62"/>
      <c r="N507" s="62"/>
      <c r="P507" s="356"/>
      <c r="R507" s="18"/>
      <c r="T507" s="18"/>
      <c r="U507" s="18"/>
      <c r="V507" s="18"/>
      <c r="W507" s="18"/>
      <c r="AA507" s="17"/>
      <c r="AD507" s="17"/>
    </row>
    <row r="508" spans="5:30" ht="28.5" customHeight="1">
      <c r="E508" s="17"/>
      <c r="F508" s="18"/>
      <c r="H508" s="185"/>
      <c r="J508" s="17"/>
      <c r="K508" s="62"/>
      <c r="L508" s="62"/>
      <c r="M508" s="62"/>
      <c r="N508" s="62"/>
      <c r="P508" s="356"/>
      <c r="R508" s="18"/>
      <c r="T508" s="18"/>
      <c r="U508" s="18"/>
      <c r="V508" s="18"/>
      <c r="W508" s="18"/>
      <c r="AA508" s="17"/>
      <c r="AD508" s="17"/>
    </row>
    <row r="509" spans="5:30" ht="28.5" customHeight="1">
      <c r="E509" s="17"/>
      <c r="F509" s="18"/>
      <c r="H509" s="185"/>
      <c r="J509" s="17"/>
      <c r="K509" s="62"/>
      <c r="L509" s="62"/>
      <c r="M509" s="62"/>
      <c r="N509" s="62"/>
      <c r="P509" s="356"/>
      <c r="R509" s="18"/>
      <c r="T509" s="18"/>
      <c r="U509" s="18"/>
      <c r="V509" s="18"/>
      <c r="W509" s="18"/>
      <c r="AA509" s="17"/>
      <c r="AD509" s="17"/>
    </row>
    <row r="510" spans="5:30" ht="28.5" customHeight="1">
      <c r="E510" s="17"/>
      <c r="F510" s="18"/>
      <c r="H510" s="185"/>
      <c r="J510" s="17"/>
      <c r="K510" s="62"/>
      <c r="L510" s="62"/>
      <c r="M510" s="62"/>
      <c r="N510" s="62"/>
      <c r="P510" s="356"/>
      <c r="R510" s="18"/>
      <c r="T510" s="18"/>
      <c r="U510" s="18"/>
      <c r="V510" s="18"/>
      <c r="W510" s="18"/>
      <c r="AA510" s="17"/>
      <c r="AD510" s="17"/>
    </row>
    <row r="511" spans="5:30" ht="28.5" customHeight="1">
      <c r="E511" s="17"/>
      <c r="F511" s="18"/>
      <c r="H511" s="185"/>
      <c r="J511" s="17"/>
      <c r="K511" s="62"/>
      <c r="L511" s="62"/>
      <c r="M511" s="62"/>
      <c r="N511" s="62"/>
      <c r="P511" s="356"/>
      <c r="R511" s="18"/>
      <c r="T511" s="18"/>
      <c r="U511" s="18"/>
      <c r="V511" s="18"/>
      <c r="W511" s="18"/>
      <c r="AA511" s="17"/>
      <c r="AD511" s="17"/>
    </row>
    <row r="512" spans="5:30" ht="28.5" customHeight="1">
      <c r="E512" s="17"/>
      <c r="F512" s="18"/>
      <c r="H512" s="185"/>
      <c r="J512" s="17"/>
      <c r="K512" s="62"/>
      <c r="L512" s="62"/>
      <c r="M512" s="62"/>
      <c r="N512" s="62"/>
      <c r="P512" s="356"/>
      <c r="R512" s="18"/>
      <c r="T512" s="18"/>
      <c r="U512" s="18"/>
      <c r="V512" s="18"/>
      <c r="W512" s="18"/>
      <c r="AA512" s="17"/>
      <c r="AD512" s="17"/>
    </row>
    <row r="513" spans="5:30" ht="28.5" customHeight="1">
      <c r="E513" s="17"/>
      <c r="F513" s="18"/>
      <c r="H513" s="185"/>
      <c r="J513" s="17"/>
      <c r="K513" s="62"/>
      <c r="L513" s="62"/>
      <c r="M513" s="62"/>
      <c r="N513" s="62"/>
      <c r="P513" s="356"/>
      <c r="R513" s="18"/>
      <c r="T513" s="18"/>
      <c r="U513" s="18"/>
      <c r="V513" s="18"/>
      <c r="W513" s="18"/>
      <c r="AA513" s="17"/>
      <c r="AD513" s="17"/>
    </row>
    <row r="514" spans="5:30" ht="28.5" customHeight="1">
      <c r="E514" s="17"/>
      <c r="F514" s="18"/>
      <c r="H514" s="185"/>
      <c r="J514" s="17"/>
      <c r="K514" s="62"/>
      <c r="L514" s="62"/>
      <c r="M514" s="62"/>
      <c r="N514" s="62"/>
      <c r="P514" s="356"/>
      <c r="R514" s="18"/>
      <c r="T514" s="18"/>
      <c r="U514" s="18"/>
      <c r="V514" s="18"/>
      <c r="W514" s="18"/>
      <c r="AA514" s="17"/>
      <c r="AD514" s="17"/>
    </row>
    <row r="515" spans="5:30" ht="28.5" customHeight="1">
      <c r="E515" s="17"/>
      <c r="F515" s="18"/>
      <c r="H515" s="185"/>
      <c r="J515" s="17"/>
      <c r="K515" s="62"/>
      <c r="L515" s="62"/>
      <c r="M515" s="62"/>
      <c r="N515" s="62"/>
      <c r="P515" s="356"/>
      <c r="R515" s="18"/>
      <c r="T515" s="18"/>
      <c r="U515" s="18"/>
      <c r="V515" s="18"/>
      <c r="W515" s="18"/>
      <c r="AA515" s="17"/>
      <c r="AD515" s="17"/>
    </row>
    <row r="516" spans="5:30" ht="28.5" customHeight="1">
      <c r="E516" s="17"/>
      <c r="F516" s="18"/>
      <c r="H516" s="185"/>
      <c r="J516" s="17"/>
      <c r="K516" s="62"/>
      <c r="L516" s="62"/>
      <c r="M516" s="62"/>
      <c r="N516" s="62"/>
      <c r="P516" s="356"/>
      <c r="R516" s="18"/>
      <c r="T516" s="18"/>
      <c r="U516" s="18"/>
      <c r="V516" s="18"/>
      <c r="W516" s="18"/>
      <c r="AA516" s="17"/>
      <c r="AD516" s="17"/>
    </row>
    <row r="517" spans="5:30" ht="28.5" customHeight="1">
      <c r="E517" s="17"/>
      <c r="F517" s="18"/>
      <c r="H517" s="185"/>
      <c r="J517" s="17"/>
      <c r="K517" s="62"/>
      <c r="L517" s="62"/>
      <c r="M517" s="62"/>
      <c r="N517" s="62"/>
      <c r="P517" s="356"/>
      <c r="R517" s="18"/>
      <c r="T517" s="18"/>
      <c r="U517" s="18"/>
      <c r="V517" s="18"/>
      <c r="W517" s="18"/>
      <c r="AA517" s="17"/>
      <c r="AD517" s="17"/>
    </row>
    <row r="518" spans="5:30" ht="28.5" customHeight="1">
      <c r="E518" s="17"/>
      <c r="F518" s="18"/>
      <c r="H518" s="185"/>
      <c r="J518" s="17"/>
      <c r="K518" s="62"/>
      <c r="L518" s="62"/>
      <c r="M518" s="62"/>
      <c r="N518" s="62"/>
      <c r="P518" s="356"/>
      <c r="R518" s="18"/>
      <c r="T518" s="18"/>
      <c r="U518" s="18"/>
      <c r="V518" s="18"/>
      <c r="W518" s="18"/>
      <c r="AA518" s="17"/>
      <c r="AD518" s="17"/>
    </row>
    <row r="519" spans="5:30" ht="28.5" customHeight="1">
      <c r="E519" s="17"/>
      <c r="F519" s="18"/>
      <c r="H519" s="185"/>
      <c r="J519" s="17"/>
      <c r="K519" s="62"/>
      <c r="L519" s="62"/>
      <c r="M519" s="62"/>
      <c r="N519" s="62"/>
      <c r="P519" s="356"/>
      <c r="R519" s="18"/>
      <c r="T519" s="18"/>
      <c r="U519" s="18"/>
      <c r="V519" s="18"/>
      <c r="W519" s="18"/>
      <c r="AA519" s="17"/>
      <c r="AD519" s="17"/>
    </row>
    <row r="520" spans="5:30" ht="28.5" customHeight="1">
      <c r="E520" s="17"/>
      <c r="F520" s="18"/>
      <c r="H520" s="185"/>
      <c r="J520" s="17"/>
      <c r="K520" s="62"/>
      <c r="L520" s="62"/>
      <c r="M520" s="62"/>
      <c r="N520" s="62"/>
      <c r="P520" s="356"/>
      <c r="R520" s="18"/>
      <c r="T520" s="18"/>
      <c r="U520" s="18"/>
      <c r="V520" s="18"/>
      <c r="W520" s="18"/>
      <c r="AA520" s="17"/>
      <c r="AD520" s="17"/>
    </row>
    <row r="521" spans="5:30" ht="28.5" customHeight="1">
      <c r="E521" s="17"/>
      <c r="F521" s="18"/>
      <c r="H521" s="185"/>
      <c r="J521" s="17"/>
      <c r="K521" s="62"/>
      <c r="L521" s="62"/>
      <c r="M521" s="62"/>
      <c r="N521" s="62"/>
      <c r="P521" s="356"/>
      <c r="R521" s="18"/>
      <c r="T521" s="18"/>
      <c r="U521" s="18"/>
      <c r="V521" s="18"/>
      <c r="W521" s="18"/>
      <c r="AA521" s="17"/>
      <c r="AD521" s="17"/>
    </row>
    <row r="522" spans="5:30" ht="28.5" customHeight="1">
      <c r="E522" s="17"/>
      <c r="F522" s="18"/>
      <c r="H522" s="185"/>
      <c r="J522" s="17"/>
      <c r="K522" s="62"/>
      <c r="L522" s="62"/>
      <c r="M522" s="62"/>
      <c r="N522" s="62"/>
      <c r="P522" s="356"/>
      <c r="R522" s="18"/>
      <c r="T522" s="18"/>
      <c r="U522" s="18"/>
      <c r="V522" s="18"/>
      <c r="W522" s="18"/>
      <c r="AA522" s="17"/>
      <c r="AD522" s="17"/>
    </row>
    <row r="523" spans="5:30" ht="28.5" customHeight="1">
      <c r="E523" s="17"/>
      <c r="F523" s="18"/>
      <c r="H523" s="185"/>
      <c r="J523" s="17"/>
      <c r="K523" s="62"/>
      <c r="L523" s="62"/>
      <c r="M523" s="62"/>
      <c r="N523" s="62"/>
      <c r="P523" s="356"/>
      <c r="R523" s="18"/>
      <c r="T523" s="18"/>
      <c r="U523" s="18"/>
      <c r="V523" s="18"/>
      <c r="W523" s="18"/>
      <c r="AA523" s="17"/>
      <c r="AD523" s="17"/>
    </row>
    <row r="524" spans="5:30" ht="28.5" customHeight="1">
      <c r="E524" s="17"/>
      <c r="F524" s="18"/>
      <c r="H524" s="185"/>
      <c r="J524" s="17"/>
      <c r="K524" s="62"/>
      <c r="L524" s="62"/>
      <c r="M524" s="62"/>
      <c r="N524" s="62"/>
      <c r="P524" s="356"/>
      <c r="R524" s="18"/>
      <c r="T524" s="18"/>
      <c r="U524" s="18"/>
      <c r="V524" s="18"/>
      <c r="W524" s="18"/>
      <c r="AA524" s="17"/>
      <c r="AD524" s="17"/>
    </row>
    <row r="525" spans="5:30" ht="28.5" customHeight="1">
      <c r="E525" s="17"/>
      <c r="F525" s="18"/>
      <c r="H525" s="185"/>
      <c r="J525" s="17"/>
      <c r="K525" s="62"/>
      <c r="L525" s="62"/>
      <c r="M525" s="62"/>
      <c r="N525" s="62"/>
      <c r="P525" s="356"/>
      <c r="R525" s="18"/>
      <c r="T525" s="18"/>
      <c r="U525" s="18"/>
      <c r="V525" s="18"/>
      <c r="W525" s="18"/>
      <c r="AA525" s="17"/>
      <c r="AD525" s="17"/>
    </row>
    <row r="526" spans="5:30" ht="28.5" customHeight="1">
      <c r="E526" s="17"/>
      <c r="F526" s="18"/>
      <c r="H526" s="185"/>
      <c r="J526" s="17"/>
      <c r="K526" s="62"/>
      <c r="L526" s="62"/>
      <c r="M526" s="62"/>
      <c r="N526" s="62"/>
      <c r="P526" s="356"/>
      <c r="R526" s="18"/>
      <c r="T526" s="18"/>
      <c r="U526" s="18"/>
      <c r="V526" s="18"/>
      <c r="W526" s="18"/>
      <c r="AA526" s="17"/>
      <c r="AD526" s="17"/>
    </row>
    <row r="527" spans="5:30" ht="28.5" customHeight="1">
      <c r="E527" s="17"/>
      <c r="F527" s="18"/>
      <c r="H527" s="185"/>
      <c r="J527" s="17"/>
      <c r="K527" s="62"/>
      <c r="L527" s="62"/>
      <c r="M527" s="62"/>
      <c r="N527" s="62"/>
      <c r="P527" s="356"/>
      <c r="R527" s="18"/>
      <c r="T527" s="18"/>
      <c r="U527" s="18"/>
      <c r="V527" s="18"/>
      <c r="W527" s="18"/>
      <c r="AA527" s="17"/>
      <c r="AD527" s="17"/>
    </row>
    <row r="528" spans="5:30" ht="28.5" customHeight="1">
      <c r="E528" s="17"/>
      <c r="F528" s="18"/>
      <c r="H528" s="185"/>
      <c r="J528" s="17"/>
      <c r="K528" s="62"/>
      <c r="L528" s="62"/>
      <c r="M528" s="62"/>
      <c r="N528" s="62"/>
      <c r="P528" s="356"/>
      <c r="R528" s="18"/>
      <c r="T528" s="18"/>
      <c r="U528" s="18"/>
      <c r="V528" s="18"/>
      <c r="W528" s="18"/>
      <c r="AA528" s="17"/>
      <c r="AD528" s="17"/>
    </row>
    <row r="529" spans="5:30" ht="28.5" customHeight="1">
      <c r="E529" s="17"/>
      <c r="F529" s="18"/>
      <c r="H529" s="185"/>
      <c r="J529" s="17"/>
      <c r="K529" s="62"/>
      <c r="L529" s="62"/>
      <c r="M529" s="62"/>
      <c r="N529" s="62"/>
      <c r="P529" s="356"/>
      <c r="R529" s="18"/>
      <c r="T529" s="18"/>
      <c r="U529" s="18"/>
      <c r="V529" s="18"/>
      <c r="W529" s="18"/>
      <c r="AA529" s="17"/>
      <c r="AD529" s="17"/>
    </row>
    <row r="530" spans="5:30" ht="28.5" customHeight="1">
      <c r="E530" s="17"/>
      <c r="F530" s="18"/>
      <c r="H530" s="185"/>
      <c r="J530" s="17"/>
      <c r="K530" s="62"/>
      <c r="L530" s="62"/>
      <c r="M530" s="62"/>
      <c r="N530" s="62"/>
      <c r="P530" s="356"/>
      <c r="R530" s="18"/>
      <c r="T530" s="18"/>
      <c r="U530" s="18"/>
      <c r="V530" s="18"/>
      <c r="W530" s="18"/>
      <c r="AA530" s="17"/>
      <c r="AD530" s="17"/>
    </row>
    <row r="531" spans="5:30" ht="28.5" customHeight="1">
      <c r="E531" s="17"/>
      <c r="F531" s="18"/>
      <c r="H531" s="185"/>
      <c r="J531" s="17"/>
      <c r="K531" s="62"/>
      <c r="L531" s="62"/>
      <c r="M531" s="62"/>
      <c r="N531" s="62"/>
      <c r="P531" s="356"/>
      <c r="R531" s="18"/>
      <c r="T531" s="18"/>
      <c r="U531" s="18"/>
      <c r="V531" s="18"/>
      <c r="W531" s="18"/>
      <c r="AA531" s="17"/>
      <c r="AD531" s="17"/>
    </row>
    <row r="532" spans="5:30" ht="28.5" customHeight="1">
      <c r="E532" s="17"/>
      <c r="F532" s="18"/>
      <c r="H532" s="185"/>
      <c r="J532" s="17"/>
      <c r="K532" s="62"/>
      <c r="L532" s="62"/>
      <c r="M532" s="62"/>
      <c r="N532" s="62"/>
      <c r="P532" s="356"/>
      <c r="R532" s="18"/>
      <c r="T532" s="18"/>
      <c r="U532" s="18"/>
      <c r="V532" s="18"/>
      <c r="W532" s="18"/>
      <c r="AA532" s="17"/>
      <c r="AD532" s="17"/>
    </row>
    <row r="533" spans="5:30" ht="28.5" customHeight="1">
      <c r="E533" s="17"/>
      <c r="F533" s="18"/>
      <c r="H533" s="185"/>
      <c r="J533" s="17"/>
      <c r="K533" s="62"/>
      <c r="L533" s="62"/>
      <c r="M533" s="62"/>
      <c r="N533" s="62"/>
      <c r="P533" s="356"/>
      <c r="R533" s="18"/>
      <c r="T533" s="18"/>
      <c r="U533" s="18"/>
      <c r="V533" s="18"/>
      <c r="W533" s="18"/>
      <c r="AA533" s="17"/>
      <c r="AD533" s="17"/>
    </row>
    <row r="534" spans="5:30" ht="28.5" customHeight="1">
      <c r="E534" s="17"/>
      <c r="F534" s="18"/>
      <c r="H534" s="185"/>
      <c r="J534" s="17"/>
      <c r="K534" s="62"/>
      <c r="L534" s="62"/>
      <c r="M534" s="62"/>
      <c r="N534" s="62"/>
      <c r="P534" s="356"/>
      <c r="R534" s="18"/>
      <c r="T534" s="18"/>
      <c r="U534" s="18"/>
      <c r="V534" s="18"/>
      <c r="W534" s="18"/>
      <c r="AA534" s="17"/>
      <c r="AD534" s="17"/>
    </row>
    <row r="535" spans="5:30" ht="28.5" customHeight="1">
      <c r="E535" s="17"/>
      <c r="F535" s="18"/>
      <c r="H535" s="185"/>
      <c r="J535" s="17"/>
      <c r="K535" s="62"/>
      <c r="L535" s="62"/>
      <c r="M535" s="62"/>
      <c r="N535" s="62"/>
      <c r="P535" s="356"/>
      <c r="R535" s="18"/>
      <c r="T535" s="18"/>
      <c r="U535" s="18"/>
      <c r="V535" s="18"/>
      <c r="W535" s="18"/>
      <c r="AA535" s="17"/>
      <c r="AD535" s="17"/>
    </row>
    <row r="536" spans="5:30" ht="28.5" customHeight="1">
      <c r="E536" s="17"/>
      <c r="F536" s="18"/>
      <c r="H536" s="185"/>
      <c r="J536" s="17"/>
      <c r="K536" s="62"/>
      <c r="L536" s="62"/>
      <c r="M536" s="62"/>
      <c r="N536" s="62"/>
      <c r="P536" s="356"/>
      <c r="R536" s="18"/>
      <c r="T536" s="18"/>
      <c r="U536" s="18"/>
      <c r="V536" s="18"/>
      <c r="W536" s="18"/>
      <c r="AA536" s="17"/>
      <c r="AD536" s="17"/>
    </row>
    <row r="537" spans="5:30" ht="28.5" customHeight="1">
      <c r="E537" s="17"/>
      <c r="F537" s="18"/>
      <c r="H537" s="185"/>
      <c r="J537" s="17"/>
      <c r="K537" s="62"/>
      <c r="L537" s="62"/>
      <c r="M537" s="62"/>
      <c r="N537" s="62"/>
      <c r="P537" s="356"/>
      <c r="R537" s="18"/>
      <c r="T537" s="18"/>
      <c r="U537" s="18"/>
      <c r="V537" s="18"/>
      <c r="W537" s="18"/>
      <c r="AA537" s="17"/>
      <c r="AD537" s="17"/>
    </row>
    <row r="538" spans="5:30" ht="28.5" customHeight="1">
      <c r="E538" s="17"/>
      <c r="F538" s="18"/>
      <c r="H538" s="185"/>
      <c r="J538" s="17"/>
      <c r="K538" s="62"/>
      <c r="L538" s="62"/>
      <c r="M538" s="62"/>
      <c r="N538" s="62"/>
      <c r="P538" s="356"/>
      <c r="R538" s="18"/>
      <c r="T538" s="18"/>
      <c r="U538" s="18"/>
      <c r="V538" s="18"/>
      <c r="W538" s="18"/>
      <c r="AA538" s="17"/>
      <c r="AD538" s="17"/>
    </row>
    <row r="539" spans="5:30" ht="28.5" customHeight="1">
      <c r="E539" s="17"/>
      <c r="F539" s="18"/>
      <c r="H539" s="185"/>
      <c r="J539" s="17"/>
      <c r="K539" s="62"/>
      <c r="L539" s="62"/>
      <c r="M539" s="62"/>
      <c r="N539" s="62"/>
      <c r="P539" s="356"/>
      <c r="R539" s="18"/>
      <c r="T539" s="18"/>
      <c r="U539" s="18"/>
      <c r="V539" s="18"/>
      <c r="W539" s="18"/>
      <c r="AA539" s="17"/>
      <c r="AD539" s="17"/>
    </row>
    <row r="540" spans="5:30" ht="28.5" customHeight="1">
      <c r="E540" s="17"/>
      <c r="F540" s="18"/>
      <c r="H540" s="185"/>
      <c r="J540" s="17"/>
      <c r="K540" s="62"/>
      <c r="L540" s="62"/>
      <c r="M540" s="62"/>
      <c r="N540" s="62"/>
      <c r="P540" s="356"/>
      <c r="R540" s="18"/>
      <c r="T540" s="18"/>
      <c r="U540" s="18"/>
      <c r="V540" s="18"/>
      <c r="W540" s="18"/>
      <c r="AA540" s="17"/>
      <c r="AD540" s="17"/>
    </row>
    <row r="541" spans="5:30" ht="28.5" customHeight="1">
      <c r="E541" s="17"/>
      <c r="F541" s="18"/>
      <c r="H541" s="185"/>
      <c r="J541" s="17"/>
      <c r="K541" s="62"/>
      <c r="L541" s="62"/>
      <c r="M541" s="62"/>
      <c r="N541" s="62"/>
      <c r="P541" s="356"/>
      <c r="R541" s="18"/>
      <c r="T541" s="18"/>
      <c r="U541" s="18"/>
      <c r="V541" s="18"/>
      <c r="W541" s="18"/>
      <c r="AA541" s="17"/>
      <c r="AD541" s="17"/>
    </row>
    <row r="542" spans="5:30" ht="28.5" customHeight="1">
      <c r="E542" s="17"/>
      <c r="F542" s="18"/>
      <c r="H542" s="185"/>
      <c r="J542" s="17"/>
      <c r="K542" s="62"/>
      <c r="L542" s="62"/>
      <c r="M542" s="62"/>
      <c r="N542" s="62"/>
      <c r="P542" s="356"/>
      <c r="R542" s="18"/>
      <c r="T542" s="18"/>
      <c r="U542" s="18"/>
      <c r="V542" s="18"/>
      <c r="W542" s="18"/>
      <c r="AA542" s="17"/>
      <c r="AD542" s="17"/>
    </row>
    <row r="543" spans="5:30" ht="28.5" customHeight="1">
      <c r="E543" s="17"/>
      <c r="F543" s="18"/>
      <c r="H543" s="185"/>
      <c r="J543" s="17"/>
      <c r="K543" s="62"/>
      <c r="L543" s="62"/>
      <c r="M543" s="62"/>
      <c r="N543" s="62"/>
      <c r="P543" s="356"/>
      <c r="R543" s="18"/>
      <c r="T543" s="18"/>
      <c r="U543" s="18"/>
      <c r="V543" s="18"/>
      <c r="W543" s="18"/>
      <c r="AA543" s="17"/>
      <c r="AD543" s="17"/>
    </row>
    <row r="544" spans="5:30" ht="28.5" customHeight="1">
      <c r="E544" s="17"/>
      <c r="F544" s="18"/>
      <c r="H544" s="185"/>
      <c r="J544" s="17"/>
      <c r="K544" s="62"/>
      <c r="L544" s="62"/>
      <c r="M544" s="62"/>
      <c r="N544" s="62"/>
      <c r="P544" s="356"/>
      <c r="R544" s="18"/>
      <c r="T544" s="18"/>
      <c r="U544" s="18"/>
      <c r="V544" s="18"/>
      <c r="W544" s="18"/>
      <c r="AA544" s="17"/>
      <c r="AD544" s="17"/>
    </row>
    <row r="545" spans="5:30" ht="28.5" customHeight="1">
      <c r="E545" s="17"/>
      <c r="F545" s="18"/>
      <c r="H545" s="185"/>
      <c r="J545" s="17"/>
      <c r="K545" s="62"/>
      <c r="L545" s="62"/>
      <c r="M545" s="62"/>
      <c r="N545" s="62"/>
      <c r="P545" s="356"/>
      <c r="R545" s="18"/>
      <c r="T545" s="18"/>
      <c r="U545" s="18"/>
      <c r="V545" s="18"/>
      <c r="W545" s="18"/>
      <c r="AA545" s="17"/>
      <c r="AD545" s="17"/>
    </row>
    <row r="546" spans="5:30" ht="28.5" customHeight="1">
      <c r="E546" s="17"/>
      <c r="F546" s="18"/>
      <c r="H546" s="185"/>
      <c r="J546" s="17"/>
      <c r="K546" s="62"/>
      <c r="L546" s="62"/>
      <c r="M546" s="62"/>
      <c r="N546" s="62"/>
      <c r="P546" s="356"/>
      <c r="R546" s="18"/>
      <c r="T546" s="18"/>
      <c r="U546" s="18"/>
      <c r="V546" s="18"/>
      <c r="W546" s="18"/>
      <c r="AA546" s="17"/>
      <c r="AD546" s="17"/>
    </row>
    <row r="547" spans="5:30" ht="28.5" customHeight="1">
      <c r="E547" s="17"/>
      <c r="F547" s="18"/>
      <c r="H547" s="185"/>
      <c r="J547" s="17"/>
      <c r="K547" s="62"/>
      <c r="L547" s="62"/>
      <c r="M547" s="62"/>
      <c r="N547" s="62"/>
      <c r="P547" s="356"/>
      <c r="R547" s="18"/>
      <c r="T547" s="18"/>
      <c r="U547" s="18"/>
      <c r="V547" s="18"/>
      <c r="W547" s="18"/>
      <c r="AA547" s="17"/>
      <c r="AD547" s="17"/>
    </row>
    <row r="548" spans="5:30" ht="28.5" customHeight="1">
      <c r="E548" s="17"/>
      <c r="F548" s="18"/>
      <c r="H548" s="185"/>
      <c r="J548" s="17"/>
      <c r="K548" s="62"/>
      <c r="L548" s="62"/>
      <c r="M548" s="62"/>
      <c r="N548" s="62"/>
      <c r="P548" s="356"/>
      <c r="R548" s="18"/>
      <c r="T548" s="18"/>
      <c r="U548" s="18"/>
      <c r="V548" s="18"/>
      <c r="W548" s="18"/>
      <c r="AA548" s="17"/>
      <c r="AD548" s="17"/>
    </row>
    <row r="549" spans="5:30" ht="28.5" customHeight="1">
      <c r="E549" s="17"/>
      <c r="F549" s="18"/>
      <c r="H549" s="185"/>
      <c r="J549" s="17"/>
      <c r="K549" s="62"/>
      <c r="L549" s="62"/>
      <c r="M549" s="62"/>
      <c r="N549" s="62"/>
      <c r="P549" s="356"/>
      <c r="R549" s="18"/>
      <c r="T549" s="18"/>
      <c r="U549" s="18"/>
      <c r="V549" s="18"/>
      <c r="W549" s="18"/>
      <c r="AA549" s="17"/>
      <c r="AD549" s="17"/>
    </row>
    <row r="550" spans="5:30" ht="28.5" customHeight="1">
      <c r="E550" s="17"/>
      <c r="F550" s="18"/>
      <c r="H550" s="185"/>
      <c r="J550" s="17"/>
      <c r="K550" s="62"/>
      <c r="L550" s="62"/>
      <c r="M550" s="62"/>
      <c r="N550" s="62"/>
      <c r="P550" s="356"/>
      <c r="R550" s="18"/>
      <c r="T550" s="18"/>
      <c r="U550" s="18"/>
      <c r="V550" s="18"/>
      <c r="W550" s="18"/>
      <c r="AA550" s="17"/>
      <c r="AD550" s="17"/>
    </row>
    <row r="551" spans="5:30" ht="28.5" customHeight="1">
      <c r="E551" s="17"/>
      <c r="F551" s="18"/>
      <c r="H551" s="185"/>
      <c r="J551" s="17"/>
      <c r="K551" s="62"/>
      <c r="L551" s="62"/>
      <c r="M551" s="62"/>
      <c r="N551" s="62"/>
      <c r="P551" s="356"/>
      <c r="R551" s="18"/>
      <c r="T551" s="18"/>
      <c r="U551" s="18"/>
      <c r="V551" s="18"/>
      <c r="W551" s="18"/>
      <c r="AA551" s="17"/>
      <c r="AD551" s="17"/>
    </row>
    <row r="552" spans="5:30" ht="28.5" customHeight="1">
      <c r="E552" s="17"/>
      <c r="F552" s="18"/>
      <c r="H552" s="185"/>
      <c r="J552" s="17"/>
      <c r="K552" s="62"/>
      <c r="L552" s="62"/>
      <c r="M552" s="62"/>
      <c r="N552" s="62"/>
      <c r="P552" s="356"/>
      <c r="R552" s="18"/>
      <c r="T552" s="18"/>
      <c r="U552" s="18"/>
      <c r="V552" s="18"/>
      <c r="W552" s="18"/>
      <c r="AA552" s="17"/>
      <c r="AD552" s="17"/>
    </row>
    <row r="553" spans="5:30" ht="28.5" customHeight="1">
      <c r="E553" s="17"/>
      <c r="F553" s="18"/>
      <c r="H553" s="185"/>
      <c r="J553" s="17"/>
      <c r="K553" s="62"/>
      <c r="L553" s="62"/>
      <c r="M553" s="62"/>
      <c r="N553" s="62"/>
      <c r="P553" s="356"/>
      <c r="R553" s="18"/>
      <c r="T553" s="18"/>
      <c r="U553" s="18"/>
      <c r="V553" s="18"/>
      <c r="W553" s="18"/>
      <c r="AA553" s="17"/>
      <c r="AD553" s="17"/>
    </row>
    <row r="554" spans="5:30" ht="28.5" customHeight="1">
      <c r="E554" s="17"/>
      <c r="F554" s="18"/>
      <c r="H554" s="185"/>
      <c r="J554" s="17"/>
      <c r="K554" s="62"/>
      <c r="L554" s="62"/>
      <c r="M554" s="62"/>
      <c r="N554" s="62"/>
      <c r="P554" s="356"/>
      <c r="R554" s="18"/>
      <c r="T554" s="18"/>
      <c r="U554" s="18"/>
      <c r="V554" s="18"/>
      <c r="W554" s="18"/>
      <c r="AA554" s="17"/>
      <c r="AD554" s="17"/>
    </row>
    <row r="555" spans="5:30" ht="28.5" customHeight="1">
      <c r="E555" s="17"/>
      <c r="F555" s="18"/>
      <c r="H555" s="185"/>
      <c r="J555" s="17"/>
      <c r="K555" s="62"/>
      <c r="L555" s="62"/>
      <c r="M555" s="62"/>
      <c r="N555" s="62"/>
      <c r="P555" s="356"/>
      <c r="R555" s="18"/>
      <c r="T555" s="18"/>
      <c r="U555" s="18"/>
      <c r="V555" s="18"/>
      <c r="W555" s="18"/>
      <c r="AA555" s="17"/>
      <c r="AD555" s="17"/>
    </row>
    <row r="556" spans="5:30" ht="28.5" customHeight="1">
      <c r="E556" s="17"/>
      <c r="F556" s="18"/>
      <c r="H556" s="185"/>
      <c r="J556" s="17"/>
      <c r="K556" s="62"/>
      <c r="L556" s="62"/>
      <c r="M556" s="62"/>
      <c r="N556" s="62"/>
      <c r="P556" s="356"/>
      <c r="R556" s="18"/>
      <c r="T556" s="18"/>
      <c r="U556" s="18"/>
      <c r="V556" s="18"/>
      <c r="W556" s="18"/>
      <c r="AA556" s="17"/>
      <c r="AD556" s="17"/>
    </row>
    <row r="557" spans="5:30" ht="28.5" customHeight="1">
      <c r="E557" s="17"/>
      <c r="F557" s="18"/>
      <c r="H557" s="185"/>
      <c r="J557" s="17"/>
      <c r="K557" s="62"/>
      <c r="L557" s="62"/>
      <c r="M557" s="62"/>
      <c r="N557" s="62"/>
      <c r="P557" s="356"/>
      <c r="R557" s="18"/>
      <c r="T557" s="18"/>
      <c r="U557" s="18"/>
      <c r="V557" s="18"/>
      <c r="W557" s="18"/>
      <c r="AA557" s="17"/>
      <c r="AD557" s="17"/>
    </row>
    <row r="558" spans="5:30" ht="28.5" customHeight="1">
      <c r="E558" s="17"/>
      <c r="F558" s="18"/>
      <c r="H558" s="185"/>
      <c r="J558" s="17"/>
      <c r="K558" s="62"/>
      <c r="L558" s="62"/>
      <c r="M558" s="62"/>
      <c r="N558" s="62"/>
      <c r="P558" s="356"/>
      <c r="R558" s="18"/>
      <c r="T558" s="18"/>
      <c r="U558" s="18"/>
      <c r="V558" s="18"/>
      <c r="W558" s="18"/>
      <c r="AA558" s="17"/>
      <c r="AD558" s="17"/>
    </row>
    <row r="559" spans="5:30" ht="28.5" customHeight="1">
      <c r="E559" s="17"/>
      <c r="F559" s="18"/>
      <c r="H559" s="185"/>
      <c r="J559" s="17"/>
      <c r="K559" s="62"/>
      <c r="L559" s="62"/>
      <c r="M559" s="62"/>
      <c r="N559" s="62"/>
      <c r="P559" s="356"/>
      <c r="R559" s="18"/>
      <c r="T559" s="18"/>
      <c r="U559" s="18"/>
      <c r="V559" s="18"/>
      <c r="W559" s="18"/>
      <c r="AA559" s="17"/>
      <c r="AD559" s="17"/>
    </row>
    <row r="560" spans="5:30" ht="28.5" customHeight="1">
      <c r="E560" s="17"/>
      <c r="F560" s="18"/>
      <c r="H560" s="185"/>
      <c r="J560" s="17"/>
      <c r="K560" s="62"/>
      <c r="L560" s="62"/>
      <c r="M560" s="62"/>
      <c r="N560" s="62"/>
      <c r="P560" s="356"/>
      <c r="R560" s="18"/>
      <c r="T560" s="18"/>
      <c r="U560" s="18"/>
      <c r="V560" s="18"/>
      <c r="W560" s="18"/>
      <c r="AA560" s="17"/>
      <c r="AD560" s="17"/>
    </row>
    <row r="561" spans="5:30" ht="28.5" customHeight="1">
      <c r="E561" s="17"/>
      <c r="F561" s="18"/>
      <c r="H561" s="185"/>
      <c r="J561" s="17"/>
      <c r="K561" s="62"/>
      <c r="L561" s="62"/>
      <c r="M561" s="62"/>
      <c r="N561" s="62"/>
      <c r="P561" s="356"/>
      <c r="R561" s="18"/>
      <c r="T561" s="18"/>
      <c r="U561" s="18"/>
      <c r="V561" s="18"/>
      <c r="W561" s="18"/>
      <c r="AA561" s="17"/>
      <c r="AD561" s="17"/>
    </row>
    <row r="562" spans="5:30" ht="28.5" customHeight="1">
      <c r="E562" s="17"/>
      <c r="F562" s="18"/>
      <c r="H562" s="185"/>
      <c r="J562" s="17"/>
      <c r="K562" s="62"/>
      <c r="L562" s="62"/>
      <c r="M562" s="62"/>
      <c r="N562" s="62"/>
      <c r="P562" s="356"/>
      <c r="R562" s="18"/>
      <c r="T562" s="18"/>
      <c r="U562" s="18"/>
      <c r="V562" s="18"/>
      <c r="W562" s="18"/>
      <c r="AA562" s="17"/>
      <c r="AD562" s="17"/>
    </row>
    <row r="563" spans="5:30" ht="28.5" customHeight="1">
      <c r="E563" s="17"/>
      <c r="F563" s="18"/>
      <c r="H563" s="185"/>
      <c r="J563" s="17"/>
      <c r="K563" s="62"/>
      <c r="L563" s="62"/>
      <c r="M563" s="62"/>
      <c r="N563" s="62"/>
      <c r="P563" s="356"/>
      <c r="R563" s="18"/>
      <c r="T563" s="18"/>
      <c r="U563" s="18"/>
      <c r="V563" s="18"/>
      <c r="W563" s="18"/>
      <c r="AA563" s="17"/>
      <c r="AD563" s="17"/>
    </row>
    <row r="564" spans="5:30" ht="28.5" customHeight="1">
      <c r="E564" s="17"/>
      <c r="F564" s="18"/>
      <c r="H564" s="185"/>
      <c r="J564" s="17"/>
      <c r="K564" s="62"/>
      <c r="L564" s="62"/>
      <c r="M564" s="62"/>
      <c r="N564" s="62"/>
      <c r="P564" s="356"/>
      <c r="R564" s="18"/>
      <c r="T564" s="18"/>
      <c r="U564" s="18"/>
      <c r="V564" s="18"/>
      <c r="W564" s="18"/>
      <c r="AA564" s="17"/>
      <c r="AD564" s="17"/>
    </row>
    <row r="565" spans="5:30" ht="28.5" customHeight="1">
      <c r="E565" s="17"/>
      <c r="F565" s="18"/>
      <c r="H565" s="185"/>
      <c r="J565" s="17"/>
      <c r="K565" s="62"/>
      <c r="L565" s="62"/>
      <c r="M565" s="62"/>
      <c r="N565" s="62"/>
      <c r="P565" s="356"/>
      <c r="R565" s="18"/>
      <c r="T565" s="18"/>
      <c r="U565" s="18"/>
      <c r="V565" s="18"/>
      <c r="W565" s="18"/>
      <c r="AA565" s="17"/>
      <c r="AD565" s="17"/>
    </row>
    <row r="566" spans="5:30" ht="28.5" customHeight="1">
      <c r="E566" s="17"/>
      <c r="F566" s="18"/>
      <c r="H566" s="185"/>
      <c r="J566" s="17"/>
      <c r="K566" s="62"/>
      <c r="L566" s="62"/>
      <c r="M566" s="62"/>
      <c r="N566" s="62"/>
      <c r="P566" s="356"/>
      <c r="R566" s="18"/>
      <c r="T566" s="18"/>
      <c r="U566" s="18"/>
      <c r="V566" s="18"/>
      <c r="W566" s="18"/>
      <c r="AA566" s="17"/>
      <c r="AD566" s="17"/>
    </row>
    <row r="567" spans="5:30" ht="28.5" customHeight="1">
      <c r="E567" s="17"/>
      <c r="F567" s="18"/>
      <c r="H567" s="185"/>
      <c r="J567" s="17"/>
      <c r="K567" s="62"/>
      <c r="L567" s="62"/>
      <c r="M567" s="62"/>
      <c r="N567" s="62"/>
      <c r="P567" s="356"/>
      <c r="R567" s="18"/>
      <c r="T567" s="18"/>
      <c r="U567" s="18"/>
      <c r="V567" s="18"/>
      <c r="W567" s="18"/>
      <c r="AA567" s="17"/>
      <c r="AD567" s="17"/>
    </row>
    <row r="568" spans="5:30" ht="28.5" customHeight="1">
      <c r="E568" s="17"/>
      <c r="F568" s="18"/>
      <c r="H568" s="185"/>
      <c r="J568" s="17"/>
      <c r="K568" s="62"/>
      <c r="L568" s="62"/>
      <c r="M568" s="62"/>
      <c r="N568" s="62"/>
      <c r="P568" s="356"/>
      <c r="R568" s="18"/>
      <c r="T568" s="18"/>
      <c r="U568" s="18"/>
      <c r="V568" s="18"/>
      <c r="W568" s="18"/>
      <c r="AA568" s="17"/>
      <c r="AD568" s="17"/>
    </row>
    <row r="569" spans="5:30" ht="28.5" customHeight="1">
      <c r="E569" s="17"/>
      <c r="F569" s="18"/>
      <c r="H569" s="185"/>
      <c r="J569" s="17"/>
      <c r="K569" s="62"/>
      <c r="L569" s="62"/>
      <c r="M569" s="62"/>
      <c r="N569" s="62"/>
      <c r="P569" s="356"/>
      <c r="R569" s="18"/>
      <c r="T569" s="18"/>
      <c r="U569" s="18"/>
      <c r="V569" s="18"/>
      <c r="W569" s="18"/>
      <c r="AA569" s="17"/>
      <c r="AD569" s="17"/>
    </row>
    <row r="570" spans="5:30" ht="28.5" customHeight="1">
      <c r="E570" s="17"/>
      <c r="F570" s="18"/>
      <c r="H570" s="185"/>
      <c r="J570" s="17"/>
      <c r="K570" s="62"/>
      <c r="L570" s="62"/>
      <c r="M570" s="62"/>
      <c r="N570" s="62"/>
      <c r="P570" s="356"/>
      <c r="R570" s="18"/>
      <c r="T570" s="18"/>
      <c r="U570" s="18"/>
      <c r="V570" s="18"/>
      <c r="W570" s="18"/>
      <c r="AA570" s="17"/>
      <c r="AD570" s="17"/>
    </row>
    <row r="571" spans="5:30" ht="28.5" customHeight="1">
      <c r="E571" s="17"/>
      <c r="F571" s="18"/>
      <c r="H571" s="185"/>
      <c r="J571" s="17"/>
      <c r="K571" s="62"/>
      <c r="L571" s="62"/>
      <c r="M571" s="62"/>
      <c r="N571" s="62"/>
      <c r="P571" s="356"/>
      <c r="R571" s="18"/>
      <c r="T571" s="18"/>
      <c r="U571" s="18"/>
      <c r="V571" s="18"/>
      <c r="W571" s="18"/>
      <c r="AA571" s="17"/>
      <c r="AD571" s="17"/>
    </row>
    <row r="572" spans="5:30" ht="28.5" customHeight="1">
      <c r="E572" s="17"/>
      <c r="F572" s="18"/>
      <c r="H572" s="185"/>
      <c r="J572" s="17"/>
      <c r="K572" s="62"/>
      <c r="L572" s="62"/>
      <c r="M572" s="62"/>
      <c r="N572" s="62"/>
      <c r="P572" s="356"/>
      <c r="R572" s="18"/>
      <c r="T572" s="18"/>
      <c r="U572" s="18"/>
      <c r="V572" s="18"/>
      <c r="W572" s="18"/>
      <c r="AA572" s="17"/>
      <c r="AD572" s="17"/>
    </row>
    <row r="573" spans="5:30" ht="28.5" customHeight="1">
      <c r="E573" s="17"/>
      <c r="F573" s="18"/>
      <c r="H573" s="185"/>
      <c r="J573" s="17"/>
      <c r="K573" s="62"/>
      <c r="L573" s="62"/>
      <c r="M573" s="62"/>
      <c r="N573" s="62"/>
      <c r="P573" s="356"/>
      <c r="R573" s="18"/>
      <c r="T573" s="18"/>
      <c r="U573" s="18"/>
      <c r="V573" s="18"/>
      <c r="W573" s="18"/>
      <c r="AA573" s="17"/>
      <c r="AD573" s="17"/>
    </row>
    <row r="574" spans="5:30" ht="28.5" customHeight="1">
      <c r="E574" s="17"/>
      <c r="F574" s="18"/>
      <c r="H574" s="185"/>
      <c r="J574" s="17"/>
      <c r="K574" s="62"/>
      <c r="L574" s="62"/>
      <c r="M574" s="62"/>
      <c r="N574" s="62"/>
      <c r="P574" s="356"/>
      <c r="R574" s="18"/>
      <c r="T574" s="18"/>
      <c r="U574" s="18"/>
      <c r="V574" s="18"/>
      <c r="W574" s="18"/>
      <c r="AA574" s="17"/>
      <c r="AD574" s="17"/>
    </row>
    <row r="575" spans="5:30" ht="28.5" customHeight="1">
      <c r="E575" s="17"/>
      <c r="F575" s="18"/>
      <c r="H575" s="185"/>
      <c r="J575" s="17"/>
      <c r="K575" s="62"/>
      <c r="L575" s="62"/>
      <c r="M575" s="62"/>
      <c r="N575" s="62"/>
      <c r="P575" s="356"/>
      <c r="R575" s="18"/>
      <c r="T575" s="18"/>
      <c r="U575" s="18"/>
      <c r="V575" s="18"/>
      <c r="W575" s="18"/>
      <c r="AA575" s="17"/>
      <c r="AD575" s="17"/>
    </row>
    <row r="576" spans="5:30" ht="28.5" customHeight="1">
      <c r="E576" s="17"/>
      <c r="F576" s="18"/>
      <c r="H576" s="185"/>
      <c r="J576" s="17"/>
      <c r="K576" s="62"/>
      <c r="L576" s="62"/>
      <c r="M576" s="62"/>
      <c r="N576" s="62"/>
      <c r="P576" s="356"/>
      <c r="R576" s="18"/>
      <c r="T576" s="18"/>
      <c r="U576" s="18"/>
      <c r="V576" s="18"/>
      <c r="W576" s="18"/>
      <c r="AA576" s="17"/>
      <c r="AD576" s="17"/>
    </row>
    <row r="577" spans="5:30" ht="28.5" customHeight="1">
      <c r="E577" s="17"/>
      <c r="F577" s="18"/>
      <c r="H577" s="185"/>
      <c r="J577" s="17"/>
      <c r="K577" s="62"/>
      <c r="L577" s="62"/>
      <c r="M577" s="62"/>
      <c r="N577" s="62"/>
      <c r="P577" s="356"/>
      <c r="R577" s="18"/>
      <c r="T577" s="18"/>
      <c r="U577" s="18"/>
      <c r="V577" s="18"/>
      <c r="W577" s="18"/>
      <c r="AA577" s="17"/>
      <c r="AD577" s="17"/>
    </row>
    <row r="578" spans="5:30" ht="28.5" customHeight="1">
      <c r="E578" s="17"/>
      <c r="F578" s="18"/>
      <c r="H578" s="185"/>
      <c r="J578" s="17"/>
      <c r="K578" s="62"/>
      <c r="L578" s="62"/>
      <c r="M578" s="62"/>
      <c r="N578" s="62"/>
      <c r="P578" s="356"/>
      <c r="R578" s="18"/>
      <c r="T578" s="18"/>
      <c r="U578" s="18"/>
      <c r="V578" s="18"/>
      <c r="W578" s="18"/>
      <c r="AA578" s="17"/>
      <c r="AD578" s="17"/>
    </row>
    <row r="579" spans="5:30" ht="28.5" customHeight="1">
      <c r="E579" s="17"/>
      <c r="F579" s="18"/>
      <c r="H579" s="185"/>
      <c r="J579" s="17"/>
      <c r="K579" s="62"/>
      <c r="L579" s="62"/>
      <c r="M579" s="62"/>
      <c r="N579" s="62"/>
      <c r="P579" s="356"/>
      <c r="R579" s="18"/>
      <c r="T579" s="18"/>
      <c r="U579" s="18"/>
      <c r="V579" s="18"/>
      <c r="W579" s="18"/>
      <c r="AA579" s="17"/>
      <c r="AD579" s="17"/>
    </row>
    <row r="580" spans="5:30" ht="28.5" customHeight="1">
      <c r="E580" s="17"/>
      <c r="F580" s="18"/>
      <c r="H580" s="185"/>
      <c r="J580" s="17"/>
      <c r="K580" s="62"/>
      <c r="L580" s="62"/>
      <c r="M580" s="62"/>
      <c r="N580" s="62"/>
      <c r="P580" s="356"/>
      <c r="R580" s="18"/>
      <c r="T580" s="18"/>
      <c r="U580" s="18"/>
      <c r="V580" s="18"/>
      <c r="W580" s="18"/>
      <c r="AA580" s="17"/>
      <c r="AD580" s="17"/>
    </row>
    <row r="581" spans="5:30" ht="28.5" customHeight="1">
      <c r="E581" s="17"/>
      <c r="F581" s="18"/>
      <c r="H581" s="185"/>
      <c r="J581" s="17"/>
      <c r="K581" s="62"/>
      <c r="L581" s="62"/>
      <c r="M581" s="62"/>
      <c r="N581" s="62"/>
      <c r="P581" s="356"/>
      <c r="R581" s="18"/>
      <c r="T581" s="18"/>
      <c r="U581" s="18"/>
      <c r="V581" s="18"/>
      <c r="W581" s="18"/>
      <c r="AA581" s="17"/>
      <c r="AD581" s="17"/>
    </row>
    <row r="582" spans="5:30" ht="28.5" customHeight="1">
      <c r="E582" s="17"/>
      <c r="F582" s="18"/>
      <c r="H582" s="185"/>
      <c r="J582" s="17"/>
      <c r="K582" s="62"/>
      <c r="L582" s="62"/>
      <c r="M582" s="62"/>
      <c r="N582" s="62"/>
      <c r="P582" s="356"/>
      <c r="R582" s="18"/>
      <c r="T582" s="18"/>
      <c r="U582" s="18"/>
      <c r="V582" s="18"/>
      <c r="W582" s="18"/>
      <c r="AA582" s="17"/>
      <c r="AD582" s="17"/>
    </row>
    <row r="583" spans="5:30" ht="28.5" customHeight="1">
      <c r="E583" s="17"/>
      <c r="F583" s="18"/>
      <c r="H583" s="185"/>
      <c r="J583" s="17"/>
      <c r="K583" s="62"/>
      <c r="L583" s="62"/>
      <c r="M583" s="62"/>
      <c r="N583" s="62"/>
      <c r="P583" s="356"/>
      <c r="R583" s="18"/>
      <c r="T583" s="18"/>
      <c r="U583" s="18"/>
      <c r="V583" s="18"/>
      <c r="W583" s="18"/>
      <c r="AA583" s="17"/>
      <c r="AD583" s="17"/>
    </row>
    <row r="584" spans="5:30" ht="28.5" customHeight="1">
      <c r="E584" s="17"/>
      <c r="F584" s="18"/>
      <c r="H584" s="185"/>
      <c r="J584" s="17"/>
      <c r="K584" s="62"/>
      <c r="L584" s="62"/>
      <c r="M584" s="62"/>
      <c r="N584" s="62"/>
      <c r="P584" s="356"/>
      <c r="R584" s="18"/>
      <c r="T584" s="18"/>
      <c r="U584" s="18"/>
      <c r="V584" s="18"/>
      <c r="W584" s="18"/>
      <c r="AA584" s="17"/>
      <c r="AD584" s="17"/>
    </row>
    <row r="585" spans="5:30" ht="28.5" customHeight="1">
      <c r="E585" s="17"/>
      <c r="F585" s="18"/>
      <c r="H585" s="185"/>
      <c r="J585" s="17"/>
      <c r="K585" s="62"/>
      <c r="L585" s="62"/>
      <c r="M585" s="62"/>
      <c r="N585" s="62"/>
      <c r="P585" s="356"/>
      <c r="R585" s="18"/>
      <c r="T585" s="18"/>
      <c r="U585" s="18"/>
      <c r="V585" s="18"/>
      <c r="W585" s="18"/>
      <c r="AA585" s="17"/>
      <c r="AD585" s="17"/>
    </row>
    <row r="586" spans="5:30" ht="28.5" customHeight="1">
      <c r="E586" s="17"/>
      <c r="F586" s="18"/>
      <c r="H586" s="185"/>
      <c r="J586" s="17"/>
      <c r="K586" s="62"/>
      <c r="L586" s="62"/>
      <c r="M586" s="62"/>
      <c r="N586" s="62"/>
      <c r="P586" s="356"/>
      <c r="R586" s="18"/>
      <c r="T586" s="18"/>
      <c r="U586" s="18"/>
      <c r="V586" s="18"/>
      <c r="W586" s="18"/>
      <c r="AA586" s="17"/>
      <c r="AD586" s="17"/>
    </row>
    <row r="587" spans="5:30" ht="28.5" customHeight="1">
      <c r="E587" s="17"/>
      <c r="F587" s="18"/>
      <c r="H587" s="185"/>
      <c r="J587" s="17"/>
      <c r="K587" s="62"/>
      <c r="L587" s="62"/>
      <c r="M587" s="62"/>
      <c r="N587" s="62"/>
      <c r="P587" s="356"/>
      <c r="R587" s="18"/>
      <c r="T587" s="18"/>
      <c r="U587" s="18"/>
      <c r="V587" s="18"/>
      <c r="W587" s="18"/>
      <c r="AA587" s="17"/>
      <c r="AD587" s="17"/>
    </row>
    <row r="588" spans="5:30" ht="28.5" customHeight="1">
      <c r="E588" s="17"/>
      <c r="F588" s="18"/>
      <c r="H588" s="185"/>
      <c r="J588" s="17"/>
      <c r="K588" s="62"/>
      <c r="L588" s="62"/>
      <c r="M588" s="62"/>
      <c r="N588" s="62"/>
      <c r="P588" s="356"/>
      <c r="R588" s="18"/>
      <c r="T588" s="18"/>
      <c r="U588" s="18"/>
      <c r="V588" s="18"/>
      <c r="W588" s="18"/>
      <c r="AA588" s="17"/>
      <c r="AD588" s="17"/>
    </row>
    <row r="589" spans="5:30" ht="28.5" customHeight="1">
      <c r="E589" s="17"/>
      <c r="F589" s="18"/>
      <c r="H589" s="185"/>
      <c r="J589" s="17"/>
      <c r="K589" s="62"/>
      <c r="L589" s="62"/>
      <c r="M589" s="62"/>
      <c r="N589" s="62"/>
      <c r="P589" s="356"/>
      <c r="R589" s="18"/>
      <c r="T589" s="18"/>
      <c r="U589" s="18"/>
      <c r="V589" s="18"/>
      <c r="W589" s="18"/>
      <c r="AA589" s="17"/>
      <c r="AD589" s="17"/>
    </row>
    <row r="590" spans="5:30" ht="28.5" customHeight="1">
      <c r="E590" s="17"/>
      <c r="F590" s="18"/>
      <c r="H590" s="185"/>
      <c r="J590" s="17"/>
      <c r="K590" s="62"/>
      <c r="L590" s="62"/>
      <c r="M590" s="62"/>
      <c r="N590" s="62"/>
      <c r="P590" s="356"/>
      <c r="R590" s="18"/>
      <c r="T590" s="18"/>
      <c r="U590" s="18"/>
      <c r="V590" s="18"/>
      <c r="W590" s="18"/>
      <c r="AA590" s="17"/>
      <c r="AD590" s="17"/>
    </row>
    <row r="591" spans="5:30" ht="28.5" customHeight="1">
      <c r="E591" s="17"/>
      <c r="F591" s="18"/>
      <c r="H591" s="185"/>
      <c r="J591" s="17"/>
      <c r="K591" s="62"/>
      <c r="L591" s="62"/>
      <c r="M591" s="62"/>
      <c r="N591" s="62"/>
      <c r="P591" s="356"/>
      <c r="R591" s="18"/>
      <c r="T591" s="18"/>
      <c r="U591" s="18"/>
      <c r="V591" s="18"/>
      <c r="W591" s="18"/>
      <c r="AA591" s="17"/>
      <c r="AD591" s="17"/>
    </row>
    <row r="592" spans="5:30" ht="28.5" customHeight="1">
      <c r="E592" s="17"/>
      <c r="F592" s="18"/>
      <c r="H592" s="185"/>
      <c r="J592" s="17"/>
      <c r="K592" s="62"/>
      <c r="L592" s="62"/>
      <c r="M592" s="62"/>
      <c r="N592" s="62"/>
      <c r="P592" s="356"/>
      <c r="R592" s="18"/>
      <c r="T592" s="18"/>
      <c r="U592" s="18"/>
      <c r="V592" s="18"/>
      <c r="W592" s="18"/>
      <c r="AA592" s="17"/>
      <c r="AD592" s="17"/>
    </row>
    <row r="593" spans="5:30" ht="28.5" customHeight="1">
      <c r="E593" s="17"/>
      <c r="F593" s="18"/>
      <c r="H593" s="185"/>
      <c r="J593" s="17"/>
      <c r="K593" s="62"/>
      <c r="L593" s="62"/>
      <c r="M593" s="62"/>
      <c r="N593" s="62"/>
      <c r="P593" s="356"/>
      <c r="R593" s="18"/>
      <c r="T593" s="18"/>
      <c r="U593" s="18"/>
      <c r="V593" s="18"/>
      <c r="W593" s="18"/>
      <c r="AA593" s="17"/>
      <c r="AD593" s="17"/>
    </row>
    <row r="594" spans="5:30" ht="28.5" customHeight="1">
      <c r="E594" s="17"/>
      <c r="F594" s="18"/>
      <c r="H594" s="185"/>
      <c r="J594" s="17"/>
      <c r="K594" s="62"/>
      <c r="L594" s="62"/>
      <c r="M594" s="62"/>
      <c r="N594" s="62"/>
      <c r="P594" s="356"/>
      <c r="R594" s="18"/>
      <c r="T594" s="18"/>
      <c r="U594" s="18"/>
      <c r="V594" s="18"/>
      <c r="W594" s="18"/>
      <c r="AA594" s="17"/>
      <c r="AD594" s="17"/>
    </row>
    <row r="595" spans="5:30" ht="28.5" customHeight="1">
      <c r="E595" s="17"/>
      <c r="F595" s="18"/>
      <c r="H595" s="185"/>
      <c r="J595" s="17"/>
      <c r="K595" s="62"/>
      <c r="L595" s="62"/>
      <c r="M595" s="62"/>
      <c r="N595" s="62"/>
      <c r="P595" s="356"/>
      <c r="R595" s="18"/>
      <c r="T595" s="18"/>
      <c r="U595" s="18"/>
      <c r="V595" s="18"/>
      <c r="W595" s="18"/>
      <c r="AA595" s="17"/>
      <c r="AD595" s="17"/>
    </row>
    <row r="596" spans="5:30" ht="28.5" customHeight="1">
      <c r="E596" s="17"/>
      <c r="F596" s="18"/>
      <c r="H596" s="185"/>
      <c r="J596" s="17"/>
      <c r="K596" s="62"/>
      <c r="L596" s="62"/>
      <c r="M596" s="62"/>
      <c r="N596" s="62"/>
      <c r="P596" s="356"/>
      <c r="R596" s="18"/>
      <c r="T596" s="18"/>
      <c r="U596" s="18"/>
      <c r="V596" s="18"/>
      <c r="W596" s="18"/>
      <c r="AA596" s="17"/>
      <c r="AD596" s="17"/>
    </row>
    <row r="597" spans="5:30" ht="28.5" customHeight="1">
      <c r="E597" s="17"/>
      <c r="F597" s="18"/>
      <c r="H597" s="185"/>
      <c r="J597" s="17"/>
      <c r="K597" s="62"/>
      <c r="L597" s="62"/>
      <c r="M597" s="62"/>
      <c r="N597" s="62"/>
      <c r="P597" s="356"/>
      <c r="R597" s="18"/>
      <c r="T597" s="18"/>
      <c r="U597" s="18"/>
      <c r="V597" s="18"/>
      <c r="W597" s="18"/>
      <c r="AA597" s="17"/>
      <c r="AD597" s="17"/>
    </row>
    <row r="598" spans="5:30" ht="28.5" customHeight="1">
      <c r="E598" s="17"/>
      <c r="F598" s="18"/>
      <c r="H598" s="185"/>
      <c r="J598" s="17"/>
      <c r="K598" s="62"/>
      <c r="L598" s="62"/>
      <c r="M598" s="62"/>
      <c r="N598" s="62"/>
      <c r="P598" s="356"/>
      <c r="R598" s="18"/>
      <c r="T598" s="18"/>
      <c r="U598" s="18"/>
      <c r="V598" s="18"/>
      <c r="W598" s="18"/>
      <c r="AA598" s="17"/>
      <c r="AD598" s="17"/>
    </row>
    <row r="599" spans="5:30" ht="28.5" customHeight="1">
      <c r="E599" s="17"/>
      <c r="F599" s="18"/>
      <c r="H599" s="185"/>
      <c r="J599" s="17"/>
      <c r="K599" s="62"/>
      <c r="L599" s="62"/>
      <c r="M599" s="62"/>
      <c r="N599" s="62"/>
      <c r="P599" s="356"/>
      <c r="R599" s="18"/>
      <c r="T599" s="18"/>
      <c r="U599" s="18"/>
      <c r="V599" s="18"/>
      <c r="W599" s="18"/>
      <c r="AA599" s="17"/>
      <c r="AD599" s="17"/>
    </row>
    <row r="600" spans="5:30" ht="28.5" customHeight="1">
      <c r="E600" s="17"/>
      <c r="F600" s="18"/>
      <c r="H600" s="185"/>
      <c r="J600" s="17"/>
      <c r="K600" s="62"/>
      <c r="L600" s="62"/>
      <c r="M600" s="62"/>
      <c r="N600" s="62"/>
      <c r="P600" s="356"/>
      <c r="R600" s="18"/>
      <c r="T600" s="18"/>
      <c r="U600" s="18"/>
      <c r="V600" s="18"/>
      <c r="W600" s="18"/>
      <c r="AA600" s="17"/>
      <c r="AD600" s="17"/>
    </row>
    <row r="601" spans="5:30" ht="28.5" customHeight="1">
      <c r="E601" s="17"/>
      <c r="F601" s="18"/>
      <c r="H601" s="185"/>
      <c r="J601" s="17"/>
      <c r="K601" s="62"/>
      <c r="L601" s="62"/>
      <c r="M601" s="62"/>
      <c r="N601" s="62"/>
      <c r="P601" s="356"/>
      <c r="R601" s="18"/>
      <c r="T601" s="18"/>
      <c r="U601" s="18"/>
      <c r="V601" s="18"/>
      <c r="W601" s="18"/>
      <c r="AA601" s="17"/>
      <c r="AD601" s="17"/>
    </row>
    <row r="602" spans="5:30" ht="28.5" customHeight="1">
      <c r="E602" s="17"/>
      <c r="F602" s="18"/>
      <c r="H602" s="185"/>
      <c r="J602" s="17"/>
      <c r="K602" s="62"/>
      <c r="L602" s="62"/>
      <c r="M602" s="62"/>
      <c r="N602" s="62"/>
      <c r="P602" s="356"/>
      <c r="R602" s="18"/>
      <c r="T602" s="18"/>
      <c r="U602" s="18"/>
      <c r="V602" s="18"/>
      <c r="W602" s="18"/>
      <c r="AA602" s="17"/>
      <c r="AD602" s="17"/>
    </row>
    <row r="603" spans="5:30" ht="28.5" customHeight="1">
      <c r="E603" s="17"/>
      <c r="F603" s="18"/>
      <c r="H603" s="185"/>
      <c r="J603" s="17"/>
      <c r="K603" s="62"/>
      <c r="L603" s="62"/>
      <c r="M603" s="62"/>
      <c r="N603" s="62"/>
      <c r="P603" s="356"/>
      <c r="R603" s="18"/>
      <c r="T603" s="18"/>
      <c r="U603" s="18"/>
      <c r="V603" s="18"/>
      <c r="W603" s="18"/>
      <c r="AA603" s="17"/>
      <c r="AD603" s="17"/>
    </row>
    <row r="604" spans="5:30" ht="28.5" customHeight="1">
      <c r="E604" s="17"/>
      <c r="F604" s="18"/>
      <c r="H604" s="185"/>
      <c r="J604" s="17"/>
      <c r="K604" s="62"/>
      <c r="L604" s="62"/>
      <c r="M604" s="62"/>
      <c r="N604" s="62"/>
      <c r="P604" s="356"/>
      <c r="R604" s="18"/>
      <c r="T604" s="18"/>
      <c r="U604" s="18"/>
      <c r="V604" s="18"/>
      <c r="W604" s="18"/>
      <c r="AA604" s="17"/>
      <c r="AD604" s="17"/>
    </row>
    <row r="605" spans="5:30" ht="28.5" customHeight="1">
      <c r="E605" s="17"/>
      <c r="F605" s="18"/>
      <c r="H605" s="185"/>
      <c r="J605" s="17"/>
      <c r="K605" s="62"/>
      <c r="L605" s="62"/>
      <c r="M605" s="62"/>
      <c r="N605" s="62"/>
      <c r="P605" s="356"/>
      <c r="R605" s="18"/>
      <c r="T605" s="18"/>
      <c r="U605" s="18"/>
      <c r="V605" s="18"/>
      <c r="W605" s="18"/>
      <c r="AA605" s="17"/>
      <c r="AD605" s="17"/>
    </row>
    <row r="606" spans="5:30" ht="28.5" customHeight="1">
      <c r="E606" s="17"/>
      <c r="F606" s="18"/>
      <c r="H606" s="185"/>
      <c r="J606" s="17"/>
      <c r="K606" s="62"/>
      <c r="L606" s="62"/>
      <c r="M606" s="62"/>
      <c r="N606" s="62"/>
      <c r="P606" s="356"/>
      <c r="R606" s="18"/>
      <c r="T606" s="18"/>
      <c r="U606" s="18"/>
      <c r="V606" s="18"/>
      <c r="W606" s="18"/>
      <c r="AA606" s="17"/>
      <c r="AD606" s="17"/>
    </row>
    <row r="607" spans="5:30" ht="28.5" customHeight="1">
      <c r="E607" s="17"/>
      <c r="F607" s="18"/>
      <c r="H607" s="185"/>
      <c r="J607" s="17"/>
      <c r="K607" s="62"/>
      <c r="L607" s="62"/>
      <c r="M607" s="62"/>
      <c r="N607" s="62"/>
      <c r="P607" s="356"/>
      <c r="R607" s="18"/>
      <c r="T607" s="18"/>
      <c r="U607" s="18"/>
      <c r="V607" s="18"/>
      <c r="W607" s="18"/>
      <c r="AA607" s="17"/>
      <c r="AD607" s="17"/>
    </row>
    <row r="608" spans="5:30" ht="28.5" customHeight="1">
      <c r="E608" s="17"/>
      <c r="F608" s="18"/>
      <c r="H608" s="185"/>
      <c r="J608" s="17"/>
      <c r="K608" s="62"/>
      <c r="L608" s="62"/>
      <c r="M608" s="62"/>
      <c r="N608" s="62"/>
      <c r="P608" s="356"/>
      <c r="R608" s="18"/>
      <c r="T608" s="18"/>
      <c r="U608" s="18"/>
      <c r="V608" s="18"/>
      <c r="W608" s="18"/>
      <c r="AA608" s="17"/>
      <c r="AD608" s="17"/>
    </row>
    <row r="609" spans="5:30" ht="28.5" customHeight="1">
      <c r="E609" s="17"/>
      <c r="F609" s="18"/>
      <c r="H609" s="185"/>
      <c r="J609" s="17"/>
      <c r="K609" s="62"/>
      <c r="L609" s="62"/>
      <c r="M609" s="62"/>
      <c r="N609" s="62"/>
      <c r="P609" s="356"/>
      <c r="R609" s="18"/>
      <c r="T609" s="18"/>
      <c r="U609" s="18"/>
      <c r="V609" s="18"/>
      <c r="W609" s="18"/>
      <c r="AA609" s="17"/>
      <c r="AD609" s="17"/>
    </row>
    <row r="610" spans="5:30" ht="28.5" customHeight="1">
      <c r="E610" s="17"/>
      <c r="F610" s="18"/>
      <c r="H610" s="185"/>
      <c r="J610" s="17"/>
      <c r="K610" s="62"/>
      <c r="L610" s="62"/>
      <c r="M610" s="62"/>
      <c r="N610" s="62"/>
      <c r="P610" s="356"/>
      <c r="R610" s="18"/>
      <c r="T610" s="18"/>
      <c r="U610" s="18"/>
      <c r="V610" s="18"/>
      <c r="W610" s="18"/>
      <c r="AA610" s="17"/>
      <c r="AD610" s="17"/>
    </row>
    <row r="611" spans="5:30" ht="28.5" customHeight="1">
      <c r="E611" s="17"/>
      <c r="F611" s="18"/>
      <c r="H611" s="185"/>
      <c r="J611" s="17"/>
      <c r="K611" s="62"/>
      <c r="L611" s="62"/>
      <c r="M611" s="62"/>
      <c r="N611" s="62"/>
      <c r="P611" s="356"/>
      <c r="R611" s="18"/>
      <c r="T611" s="18"/>
      <c r="U611" s="18"/>
      <c r="V611" s="18"/>
      <c r="W611" s="18"/>
      <c r="AA611" s="17"/>
      <c r="AD611" s="17"/>
    </row>
    <row r="612" spans="5:30" ht="28.5" customHeight="1">
      <c r="E612" s="17"/>
      <c r="F612" s="18"/>
      <c r="H612" s="185"/>
      <c r="J612" s="17"/>
      <c r="K612" s="62"/>
      <c r="L612" s="62"/>
      <c r="M612" s="62"/>
      <c r="N612" s="62"/>
      <c r="P612" s="356"/>
      <c r="R612" s="18"/>
      <c r="T612" s="18"/>
      <c r="U612" s="18"/>
      <c r="V612" s="18"/>
      <c r="W612" s="18"/>
      <c r="AA612" s="17"/>
      <c r="AD612" s="17"/>
    </row>
    <row r="613" spans="5:30" ht="28.5" customHeight="1">
      <c r="E613" s="17"/>
      <c r="F613" s="18"/>
      <c r="H613" s="185"/>
      <c r="J613" s="17"/>
      <c r="K613" s="62"/>
      <c r="L613" s="62"/>
      <c r="M613" s="62"/>
      <c r="N613" s="62"/>
      <c r="P613" s="356"/>
      <c r="R613" s="18"/>
      <c r="T613" s="18"/>
      <c r="U613" s="18"/>
      <c r="V613" s="18"/>
      <c r="W613" s="18"/>
      <c r="AA613" s="17"/>
      <c r="AD613" s="17"/>
    </row>
    <row r="614" spans="5:30" ht="28.5" customHeight="1">
      <c r="E614" s="17"/>
      <c r="F614" s="18"/>
      <c r="H614" s="185"/>
      <c r="J614" s="17"/>
      <c r="K614" s="62"/>
      <c r="L614" s="62"/>
      <c r="M614" s="62"/>
      <c r="N614" s="62"/>
      <c r="P614" s="356"/>
      <c r="R614" s="18"/>
      <c r="T614" s="18"/>
      <c r="U614" s="18"/>
      <c r="V614" s="18"/>
      <c r="W614" s="18"/>
      <c r="AA614" s="17"/>
      <c r="AD614" s="17"/>
    </row>
    <row r="615" spans="5:30" ht="28.5" customHeight="1">
      <c r="E615" s="17"/>
      <c r="F615" s="18"/>
      <c r="H615" s="185"/>
      <c r="J615" s="17"/>
      <c r="K615" s="62"/>
      <c r="L615" s="62"/>
      <c r="M615" s="62"/>
      <c r="N615" s="62"/>
      <c r="P615" s="356"/>
      <c r="R615" s="18"/>
      <c r="T615" s="18"/>
      <c r="U615" s="18"/>
      <c r="V615" s="18"/>
      <c r="W615" s="18"/>
      <c r="AA615" s="17"/>
      <c r="AD615" s="17"/>
    </row>
    <row r="616" spans="5:30" ht="28.5" customHeight="1">
      <c r="E616" s="17"/>
      <c r="F616" s="18"/>
      <c r="H616" s="185"/>
      <c r="J616" s="17"/>
      <c r="K616" s="62"/>
      <c r="L616" s="62"/>
      <c r="M616" s="62"/>
      <c r="N616" s="62"/>
      <c r="P616" s="356"/>
      <c r="R616" s="18"/>
      <c r="T616" s="18"/>
      <c r="U616" s="18"/>
      <c r="V616" s="18"/>
      <c r="W616" s="18"/>
      <c r="AA616" s="17"/>
      <c r="AD616" s="17"/>
    </row>
    <row r="617" spans="5:30" ht="28.5" customHeight="1">
      <c r="E617" s="17"/>
      <c r="F617" s="18"/>
      <c r="H617" s="185"/>
      <c r="J617" s="17"/>
      <c r="K617" s="62"/>
      <c r="L617" s="62"/>
      <c r="M617" s="62"/>
      <c r="N617" s="62"/>
      <c r="P617" s="356"/>
      <c r="R617" s="18"/>
      <c r="T617" s="18"/>
      <c r="U617" s="18"/>
      <c r="V617" s="18"/>
      <c r="W617" s="18"/>
      <c r="AA617" s="17"/>
      <c r="AD617" s="17"/>
    </row>
    <row r="618" spans="5:30" ht="28.5" customHeight="1">
      <c r="E618" s="17"/>
      <c r="F618" s="18"/>
      <c r="H618" s="185"/>
      <c r="J618" s="17"/>
      <c r="K618" s="62"/>
      <c r="L618" s="62"/>
      <c r="M618" s="62"/>
      <c r="N618" s="62"/>
      <c r="P618" s="356"/>
      <c r="R618" s="18"/>
      <c r="T618" s="18"/>
      <c r="U618" s="18"/>
      <c r="V618" s="18"/>
      <c r="W618" s="18"/>
      <c r="AA618" s="17"/>
      <c r="AD618" s="17"/>
    </row>
    <row r="619" spans="5:30" ht="28.5" customHeight="1">
      <c r="E619" s="17"/>
      <c r="F619" s="18"/>
      <c r="H619" s="185"/>
      <c r="J619" s="17"/>
      <c r="K619" s="62"/>
      <c r="L619" s="62"/>
      <c r="M619" s="62"/>
      <c r="N619" s="62"/>
      <c r="P619" s="356"/>
      <c r="R619" s="18"/>
      <c r="T619" s="18"/>
      <c r="U619" s="18"/>
      <c r="V619" s="18"/>
      <c r="W619" s="18"/>
      <c r="AA619" s="17"/>
      <c r="AD619" s="17"/>
    </row>
    <row r="620" spans="5:30" ht="28.5" customHeight="1">
      <c r="E620" s="17"/>
      <c r="F620" s="18"/>
      <c r="H620" s="185"/>
      <c r="J620" s="17"/>
      <c r="K620" s="62"/>
      <c r="L620" s="62"/>
      <c r="M620" s="62"/>
      <c r="N620" s="62"/>
      <c r="P620" s="356"/>
      <c r="R620" s="18"/>
      <c r="T620" s="18"/>
      <c r="U620" s="18"/>
      <c r="V620" s="18"/>
      <c r="W620" s="18"/>
      <c r="AA620" s="17"/>
      <c r="AD620" s="17"/>
    </row>
    <row r="621" spans="5:30" ht="28.5" customHeight="1">
      <c r="E621" s="17"/>
      <c r="F621" s="18"/>
      <c r="H621" s="185"/>
      <c r="J621" s="17"/>
      <c r="K621" s="62"/>
      <c r="L621" s="62"/>
      <c r="M621" s="62"/>
      <c r="N621" s="62"/>
      <c r="P621" s="356"/>
      <c r="R621" s="18"/>
      <c r="T621" s="18"/>
      <c r="U621" s="18"/>
      <c r="V621" s="18"/>
      <c r="W621" s="18"/>
      <c r="AA621" s="17"/>
      <c r="AD621" s="17"/>
    </row>
    <row r="622" spans="5:30" ht="28.5" customHeight="1">
      <c r="E622" s="17"/>
      <c r="F622" s="18"/>
      <c r="H622" s="185"/>
      <c r="J622" s="17"/>
      <c r="K622" s="62"/>
      <c r="L622" s="62"/>
      <c r="M622" s="62"/>
      <c r="N622" s="62"/>
      <c r="P622" s="356"/>
      <c r="R622" s="18"/>
      <c r="T622" s="18"/>
      <c r="U622" s="18"/>
      <c r="V622" s="18"/>
      <c r="W622" s="18"/>
      <c r="AA622" s="17"/>
      <c r="AD622" s="17"/>
    </row>
    <row r="623" spans="5:30" ht="28.5" customHeight="1">
      <c r="E623" s="17"/>
      <c r="F623" s="18"/>
      <c r="H623" s="185"/>
      <c r="J623" s="17"/>
      <c r="K623" s="62"/>
      <c r="L623" s="62"/>
      <c r="M623" s="62"/>
      <c r="N623" s="62"/>
      <c r="P623" s="356"/>
      <c r="R623" s="18"/>
      <c r="T623" s="18"/>
      <c r="U623" s="18"/>
      <c r="V623" s="18"/>
      <c r="W623" s="18"/>
      <c r="AA623" s="17"/>
      <c r="AD623" s="17"/>
    </row>
    <row r="624" spans="5:30" ht="28.5" customHeight="1">
      <c r="E624" s="17"/>
      <c r="F624" s="18"/>
      <c r="H624" s="185"/>
      <c r="J624" s="17"/>
      <c r="K624" s="62"/>
      <c r="L624" s="62"/>
      <c r="M624" s="62"/>
      <c r="N624" s="62"/>
      <c r="P624" s="356"/>
      <c r="R624" s="18"/>
      <c r="T624" s="18"/>
      <c r="U624" s="18"/>
      <c r="V624" s="18"/>
      <c r="W624" s="18"/>
      <c r="AA624" s="17"/>
      <c r="AD624" s="17"/>
    </row>
    <row r="625" spans="5:30" ht="28.5" customHeight="1">
      <c r="E625" s="17"/>
      <c r="F625" s="18"/>
      <c r="H625" s="185"/>
      <c r="J625" s="17"/>
      <c r="K625" s="62"/>
      <c r="L625" s="62"/>
      <c r="M625" s="62"/>
      <c r="N625" s="62"/>
      <c r="P625" s="356"/>
      <c r="R625" s="18"/>
      <c r="T625" s="18"/>
      <c r="U625" s="18"/>
      <c r="V625" s="18"/>
      <c r="W625" s="18"/>
      <c r="AA625" s="17"/>
      <c r="AD625" s="17"/>
    </row>
    <row r="626" spans="5:30" ht="28.5" customHeight="1">
      <c r="E626" s="17"/>
      <c r="F626" s="18"/>
      <c r="H626" s="185"/>
      <c r="J626" s="17"/>
      <c r="K626" s="62"/>
      <c r="L626" s="62"/>
      <c r="M626" s="62"/>
      <c r="N626" s="62"/>
      <c r="P626" s="356"/>
      <c r="R626" s="18"/>
      <c r="T626" s="18"/>
      <c r="U626" s="18"/>
      <c r="V626" s="18"/>
      <c r="W626" s="18"/>
      <c r="AA626" s="17"/>
      <c r="AD626" s="17"/>
    </row>
    <row r="627" spans="5:30" ht="28.5" customHeight="1">
      <c r="E627" s="17"/>
      <c r="F627" s="18"/>
      <c r="H627" s="185"/>
      <c r="J627" s="17"/>
      <c r="K627" s="62"/>
      <c r="L627" s="62"/>
      <c r="M627" s="62"/>
      <c r="N627" s="62"/>
      <c r="P627" s="356"/>
      <c r="R627" s="18"/>
      <c r="T627" s="18"/>
      <c r="U627" s="18"/>
      <c r="V627" s="18"/>
      <c r="W627" s="18"/>
      <c r="AA627" s="17"/>
      <c r="AD627" s="17"/>
    </row>
    <row r="628" spans="5:30" ht="28.5" customHeight="1">
      <c r="E628" s="17"/>
      <c r="F628" s="18"/>
      <c r="H628" s="185"/>
      <c r="J628" s="17"/>
      <c r="K628" s="62"/>
      <c r="L628" s="62"/>
      <c r="M628" s="62"/>
      <c r="N628" s="62"/>
      <c r="P628" s="356"/>
      <c r="R628" s="18"/>
      <c r="T628" s="18"/>
      <c r="U628" s="18"/>
      <c r="V628" s="18"/>
      <c r="W628" s="18"/>
      <c r="AA628" s="17"/>
      <c r="AD628" s="17"/>
    </row>
    <row r="629" spans="5:30" ht="28.5" customHeight="1">
      <c r="E629" s="17"/>
      <c r="F629" s="18"/>
      <c r="H629" s="185"/>
      <c r="J629" s="17"/>
      <c r="K629" s="62"/>
      <c r="L629" s="62"/>
      <c r="M629" s="62"/>
      <c r="N629" s="62"/>
      <c r="P629" s="356"/>
      <c r="R629" s="18"/>
      <c r="T629" s="18"/>
      <c r="U629" s="18"/>
      <c r="V629" s="18"/>
      <c r="W629" s="18"/>
      <c r="AA629" s="17"/>
      <c r="AD629" s="17"/>
    </row>
    <row r="630" spans="5:30" ht="28.5" customHeight="1">
      <c r="E630" s="17"/>
      <c r="F630" s="18"/>
      <c r="H630" s="185"/>
      <c r="J630" s="17"/>
      <c r="K630" s="62"/>
      <c r="L630" s="62"/>
      <c r="M630" s="62"/>
      <c r="N630" s="62"/>
      <c r="P630" s="356"/>
      <c r="R630" s="18"/>
      <c r="T630" s="18"/>
      <c r="U630" s="18"/>
      <c r="V630" s="18"/>
      <c r="W630" s="18"/>
      <c r="AA630" s="17"/>
      <c r="AD630" s="17"/>
    </row>
    <row r="631" spans="5:30" ht="28.5" customHeight="1">
      <c r="E631" s="17"/>
      <c r="F631" s="18"/>
      <c r="H631" s="185"/>
      <c r="J631" s="17"/>
      <c r="K631" s="62"/>
      <c r="L631" s="62"/>
      <c r="M631" s="62"/>
      <c r="N631" s="62"/>
      <c r="P631" s="356"/>
      <c r="R631" s="18"/>
      <c r="T631" s="18"/>
      <c r="U631" s="18"/>
      <c r="V631" s="18"/>
      <c r="W631" s="18"/>
      <c r="AA631" s="17"/>
      <c r="AD631" s="17"/>
    </row>
    <row r="632" spans="5:30" ht="28.5" customHeight="1">
      <c r="E632" s="17"/>
      <c r="F632" s="18"/>
      <c r="H632" s="185"/>
      <c r="J632" s="17"/>
      <c r="K632" s="62"/>
      <c r="L632" s="62"/>
      <c r="M632" s="62"/>
      <c r="N632" s="62"/>
      <c r="P632" s="356"/>
      <c r="R632" s="18"/>
      <c r="T632" s="18"/>
      <c r="U632" s="18"/>
      <c r="V632" s="18"/>
      <c r="W632" s="18"/>
      <c r="AA632" s="17"/>
      <c r="AD632" s="17"/>
    </row>
    <row r="633" spans="5:30" ht="28.5" customHeight="1">
      <c r="E633" s="17"/>
      <c r="F633" s="18"/>
      <c r="H633" s="185"/>
      <c r="J633" s="17"/>
      <c r="K633" s="62"/>
      <c r="L633" s="62"/>
      <c r="M633" s="62"/>
      <c r="N633" s="62"/>
      <c r="P633" s="356"/>
      <c r="R633" s="18"/>
      <c r="T633" s="18"/>
      <c r="U633" s="18"/>
      <c r="V633" s="18"/>
      <c r="W633" s="18"/>
      <c r="AA633" s="17"/>
      <c r="AD633" s="17"/>
    </row>
    <row r="634" spans="5:30" ht="28.5" customHeight="1">
      <c r="E634" s="17"/>
      <c r="F634" s="18"/>
      <c r="H634" s="185"/>
      <c r="J634" s="17"/>
      <c r="K634" s="62"/>
      <c r="L634" s="62"/>
      <c r="M634" s="62"/>
      <c r="N634" s="62"/>
      <c r="P634" s="356"/>
      <c r="R634" s="18"/>
      <c r="T634" s="18"/>
      <c r="U634" s="18"/>
      <c r="V634" s="18"/>
      <c r="W634" s="18"/>
      <c r="AA634" s="17"/>
      <c r="AD634" s="17"/>
    </row>
    <row r="635" spans="5:30" ht="28.5" customHeight="1">
      <c r="E635" s="17"/>
      <c r="F635" s="18"/>
      <c r="H635" s="185"/>
      <c r="J635" s="17"/>
      <c r="K635" s="62"/>
      <c r="L635" s="62"/>
      <c r="M635" s="62"/>
      <c r="N635" s="62"/>
      <c r="P635" s="356"/>
      <c r="R635" s="18"/>
      <c r="T635" s="18"/>
      <c r="U635" s="18"/>
      <c r="V635" s="18"/>
      <c r="W635" s="18"/>
      <c r="AA635" s="17"/>
      <c r="AD635" s="17"/>
    </row>
    <row r="636" spans="5:30" ht="28.5" customHeight="1">
      <c r="E636" s="17"/>
      <c r="F636" s="18"/>
      <c r="H636" s="185"/>
      <c r="J636" s="17"/>
      <c r="K636" s="62"/>
      <c r="L636" s="62"/>
      <c r="M636" s="62"/>
      <c r="N636" s="62"/>
      <c r="P636" s="356"/>
      <c r="R636" s="18"/>
      <c r="T636" s="18"/>
      <c r="U636" s="18"/>
      <c r="V636" s="18"/>
      <c r="W636" s="18"/>
      <c r="AA636" s="17"/>
      <c r="AD636" s="17"/>
    </row>
    <row r="637" spans="5:30" ht="28.5" customHeight="1">
      <c r="E637" s="17"/>
      <c r="F637" s="18"/>
      <c r="H637" s="185"/>
      <c r="J637" s="17"/>
      <c r="K637" s="62"/>
      <c r="L637" s="62"/>
      <c r="M637" s="62"/>
      <c r="N637" s="62"/>
      <c r="P637" s="356"/>
      <c r="R637" s="18"/>
      <c r="T637" s="18"/>
      <c r="U637" s="18"/>
      <c r="V637" s="18"/>
      <c r="W637" s="18"/>
      <c r="AA637" s="17"/>
      <c r="AD637" s="17"/>
    </row>
    <row r="638" spans="5:30" ht="28.5" customHeight="1">
      <c r="E638" s="17"/>
      <c r="F638" s="18"/>
      <c r="H638" s="185"/>
      <c r="J638" s="17"/>
      <c r="K638" s="62"/>
      <c r="L638" s="62"/>
      <c r="M638" s="62"/>
      <c r="N638" s="62"/>
      <c r="P638" s="356"/>
      <c r="R638" s="18"/>
      <c r="T638" s="18"/>
      <c r="U638" s="18"/>
      <c r="V638" s="18"/>
      <c r="W638" s="18"/>
      <c r="AA638" s="17"/>
      <c r="AD638" s="17"/>
    </row>
    <row r="639" spans="5:30" ht="28.5" customHeight="1">
      <c r="E639" s="17"/>
      <c r="F639" s="18"/>
      <c r="H639" s="185"/>
      <c r="J639" s="17"/>
      <c r="K639" s="62"/>
      <c r="L639" s="62"/>
      <c r="M639" s="62"/>
      <c r="N639" s="62"/>
      <c r="P639" s="356"/>
      <c r="R639" s="18"/>
      <c r="T639" s="18"/>
      <c r="U639" s="18"/>
      <c r="V639" s="18"/>
      <c r="W639" s="18"/>
      <c r="AA639" s="17"/>
      <c r="AD639" s="17"/>
    </row>
    <row r="640" spans="5:30" ht="28.5" customHeight="1">
      <c r="E640" s="17"/>
      <c r="F640" s="18"/>
      <c r="H640" s="185"/>
      <c r="J640" s="17"/>
      <c r="K640" s="62"/>
      <c r="L640" s="62"/>
      <c r="M640" s="62"/>
      <c r="N640" s="62"/>
      <c r="P640" s="356"/>
      <c r="R640" s="18"/>
      <c r="T640" s="18"/>
      <c r="U640" s="18"/>
      <c r="V640" s="18"/>
      <c r="W640" s="18"/>
      <c r="AA640" s="17"/>
      <c r="AD640" s="17"/>
    </row>
    <row r="641" spans="5:30" ht="28.5" customHeight="1">
      <c r="E641" s="17"/>
      <c r="F641" s="18"/>
      <c r="H641" s="185"/>
      <c r="J641" s="17"/>
      <c r="K641" s="62"/>
      <c r="L641" s="62"/>
      <c r="M641" s="62"/>
      <c r="N641" s="62"/>
      <c r="P641" s="356"/>
      <c r="R641" s="18"/>
      <c r="T641" s="18"/>
      <c r="U641" s="18"/>
      <c r="V641" s="18"/>
      <c r="W641" s="18"/>
      <c r="AA641" s="17"/>
      <c r="AD641" s="17"/>
    </row>
    <row r="642" spans="5:30" ht="28.5" customHeight="1">
      <c r="E642" s="17"/>
      <c r="F642" s="18"/>
      <c r="H642" s="185"/>
      <c r="J642" s="17"/>
      <c r="K642" s="62"/>
      <c r="L642" s="62"/>
      <c r="M642" s="62"/>
      <c r="N642" s="62"/>
      <c r="P642" s="356"/>
      <c r="R642" s="18"/>
      <c r="T642" s="18"/>
      <c r="U642" s="18"/>
      <c r="V642" s="18"/>
      <c r="W642" s="18"/>
      <c r="AA642" s="17"/>
      <c r="AD642" s="17"/>
    </row>
    <row r="643" spans="5:30" ht="28.5" customHeight="1">
      <c r="E643" s="17"/>
      <c r="F643" s="18"/>
      <c r="H643" s="185"/>
      <c r="J643" s="17"/>
      <c r="K643" s="62"/>
      <c r="L643" s="62"/>
      <c r="M643" s="62"/>
      <c r="N643" s="62"/>
      <c r="P643" s="356"/>
      <c r="R643" s="18"/>
      <c r="T643" s="18"/>
      <c r="U643" s="18"/>
      <c r="V643" s="18"/>
      <c r="W643" s="18"/>
      <c r="AA643" s="17"/>
      <c r="AD643" s="17"/>
    </row>
    <row r="644" spans="5:30" ht="28.5" customHeight="1">
      <c r="E644" s="17"/>
      <c r="F644" s="18"/>
      <c r="H644" s="185"/>
      <c r="J644" s="17"/>
      <c r="K644" s="62"/>
      <c r="L644" s="62"/>
      <c r="M644" s="62"/>
      <c r="N644" s="62"/>
      <c r="P644" s="356"/>
      <c r="R644" s="18"/>
      <c r="T644" s="18"/>
      <c r="U644" s="18"/>
      <c r="V644" s="18"/>
      <c r="W644" s="18"/>
      <c r="AA644" s="17"/>
      <c r="AD644" s="17"/>
    </row>
    <row r="645" spans="5:30" ht="28.5" customHeight="1">
      <c r="E645" s="17"/>
      <c r="F645" s="18"/>
      <c r="H645" s="185"/>
      <c r="J645" s="17"/>
      <c r="K645" s="62"/>
      <c r="L645" s="62"/>
      <c r="M645" s="62"/>
      <c r="N645" s="62"/>
      <c r="P645" s="356"/>
      <c r="R645" s="18"/>
      <c r="T645" s="18"/>
      <c r="U645" s="18"/>
      <c r="V645" s="18"/>
      <c r="W645" s="18"/>
      <c r="AA645" s="17"/>
      <c r="AD645" s="17"/>
    </row>
    <row r="646" spans="5:30" ht="28.5" customHeight="1">
      <c r="E646" s="17"/>
      <c r="F646" s="18"/>
      <c r="H646" s="185"/>
      <c r="J646" s="17"/>
      <c r="K646" s="62"/>
      <c r="L646" s="62"/>
      <c r="M646" s="62"/>
      <c r="N646" s="62"/>
      <c r="P646" s="356"/>
      <c r="R646" s="18"/>
      <c r="T646" s="18"/>
      <c r="U646" s="18"/>
      <c r="V646" s="18"/>
      <c r="W646" s="18"/>
      <c r="AA646" s="17"/>
      <c r="AD646" s="17"/>
    </row>
    <row r="647" spans="5:30" ht="28.5" customHeight="1">
      <c r="E647" s="17"/>
      <c r="F647" s="18"/>
      <c r="H647" s="185"/>
      <c r="J647" s="17"/>
      <c r="K647" s="62"/>
      <c r="L647" s="62"/>
      <c r="M647" s="62"/>
      <c r="N647" s="62"/>
      <c r="P647" s="356"/>
      <c r="R647" s="18"/>
      <c r="T647" s="18"/>
      <c r="U647" s="18"/>
      <c r="V647" s="18"/>
      <c r="W647" s="18"/>
      <c r="AA647" s="17"/>
      <c r="AD647" s="17"/>
    </row>
    <row r="648" spans="5:30" ht="28.5" customHeight="1">
      <c r="E648" s="17"/>
      <c r="F648" s="18"/>
      <c r="H648" s="185"/>
      <c r="J648" s="17"/>
      <c r="K648" s="62"/>
      <c r="L648" s="62"/>
      <c r="M648" s="62"/>
      <c r="N648" s="62"/>
      <c r="P648" s="356"/>
      <c r="R648" s="18"/>
      <c r="T648" s="18"/>
      <c r="U648" s="18"/>
      <c r="V648" s="18"/>
      <c r="W648" s="18"/>
      <c r="AA648" s="17"/>
      <c r="AD648" s="17"/>
    </row>
    <row r="649" spans="5:30" ht="28.5" customHeight="1">
      <c r="E649" s="17"/>
      <c r="F649" s="18"/>
      <c r="H649" s="185"/>
      <c r="J649" s="17"/>
      <c r="K649" s="62"/>
      <c r="L649" s="62"/>
      <c r="M649" s="62"/>
      <c r="N649" s="62"/>
      <c r="P649" s="356"/>
      <c r="R649" s="18"/>
      <c r="T649" s="18"/>
      <c r="U649" s="18"/>
      <c r="V649" s="18"/>
      <c r="W649" s="18"/>
      <c r="AA649" s="17"/>
      <c r="AD649" s="17"/>
    </row>
    <row r="650" spans="5:30" ht="28.5" customHeight="1">
      <c r="E650" s="17"/>
      <c r="F650" s="18"/>
      <c r="H650" s="185"/>
      <c r="J650" s="17"/>
      <c r="K650" s="62"/>
      <c r="L650" s="62"/>
      <c r="M650" s="62"/>
      <c r="N650" s="62"/>
      <c r="P650" s="356"/>
      <c r="R650" s="18"/>
      <c r="T650" s="18"/>
      <c r="U650" s="18"/>
      <c r="V650" s="18"/>
      <c r="W650" s="18"/>
      <c r="AA650" s="17"/>
      <c r="AD650" s="17"/>
    </row>
    <row r="651" spans="5:30" ht="28.5" customHeight="1">
      <c r="E651" s="17"/>
      <c r="F651" s="18"/>
      <c r="H651" s="185"/>
      <c r="J651" s="17"/>
      <c r="K651" s="62"/>
      <c r="L651" s="62"/>
      <c r="M651" s="62"/>
      <c r="N651" s="62"/>
      <c r="P651" s="356"/>
      <c r="R651" s="18"/>
      <c r="T651" s="18"/>
      <c r="U651" s="18"/>
      <c r="V651" s="18"/>
      <c r="W651" s="18"/>
      <c r="AA651" s="17"/>
      <c r="AD651" s="17"/>
    </row>
    <row r="652" spans="5:30" ht="28.5" customHeight="1">
      <c r="E652" s="17"/>
      <c r="F652" s="18"/>
      <c r="H652" s="185"/>
      <c r="J652" s="17"/>
      <c r="K652" s="62"/>
      <c r="L652" s="62"/>
      <c r="M652" s="62"/>
      <c r="N652" s="62"/>
      <c r="P652" s="356"/>
      <c r="R652" s="18"/>
      <c r="T652" s="18"/>
      <c r="U652" s="18"/>
      <c r="V652" s="18"/>
      <c r="W652" s="18"/>
      <c r="AA652" s="17"/>
      <c r="AD652" s="17"/>
    </row>
    <row r="653" spans="5:30" ht="28.5" customHeight="1">
      <c r="E653" s="17"/>
      <c r="F653" s="18"/>
      <c r="H653" s="185"/>
      <c r="J653" s="17"/>
      <c r="K653" s="62"/>
      <c r="L653" s="62"/>
      <c r="M653" s="62"/>
      <c r="N653" s="62"/>
      <c r="P653" s="356"/>
      <c r="R653" s="18"/>
      <c r="T653" s="18"/>
      <c r="U653" s="18"/>
      <c r="V653" s="18"/>
      <c r="W653" s="18"/>
      <c r="AA653" s="17"/>
      <c r="AD653" s="17"/>
    </row>
    <row r="654" spans="5:30" ht="28.5" customHeight="1">
      <c r="E654" s="17"/>
      <c r="F654" s="18"/>
      <c r="H654" s="185"/>
      <c r="J654" s="17"/>
      <c r="K654" s="62"/>
      <c r="L654" s="62"/>
      <c r="M654" s="62"/>
      <c r="N654" s="62"/>
      <c r="P654" s="356"/>
      <c r="R654" s="18"/>
      <c r="T654" s="18"/>
      <c r="U654" s="18"/>
      <c r="V654" s="18"/>
      <c r="W654" s="18"/>
      <c r="AA654" s="17"/>
      <c r="AD654" s="17"/>
    </row>
    <row r="655" spans="5:30" ht="28.5" customHeight="1">
      <c r="E655" s="17"/>
      <c r="F655" s="18"/>
      <c r="H655" s="185"/>
      <c r="J655" s="17"/>
      <c r="K655" s="62"/>
      <c r="L655" s="62"/>
      <c r="M655" s="62"/>
      <c r="N655" s="62"/>
      <c r="P655" s="356"/>
      <c r="R655" s="18"/>
      <c r="T655" s="18"/>
      <c r="U655" s="18"/>
      <c r="V655" s="18"/>
      <c r="W655" s="18"/>
      <c r="AA655" s="17"/>
      <c r="AD655" s="17"/>
    </row>
    <row r="656" spans="5:30" ht="28.5" customHeight="1">
      <c r="E656" s="17"/>
      <c r="F656" s="18"/>
      <c r="H656" s="185"/>
      <c r="J656" s="17"/>
      <c r="K656" s="62"/>
      <c r="L656" s="62"/>
      <c r="M656" s="62"/>
      <c r="N656" s="62"/>
      <c r="P656" s="356"/>
      <c r="R656" s="18"/>
      <c r="T656" s="18"/>
      <c r="U656" s="18"/>
      <c r="V656" s="18"/>
      <c r="W656" s="18"/>
      <c r="AA656" s="17"/>
      <c r="AD656" s="17"/>
    </row>
    <row r="657" spans="5:30" ht="28.5" customHeight="1">
      <c r="E657" s="17"/>
      <c r="F657" s="18"/>
      <c r="H657" s="185"/>
      <c r="J657" s="17"/>
      <c r="K657" s="62"/>
      <c r="L657" s="62"/>
      <c r="M657" s="62"/>
      <c r="N657" s="62"/>
      <c r="P657" s="356"/>
      <c r="R657" s="18"/>
      <c r="T657" s="18"/>
      <c r="U657" s="18"/>
      <c r="V657" s="18"/>
      <c r="W657" s="18"/>
      <c r="AA657" s="17"/>
      <c r="AD657" s="17"/>
    </row>
    <row r="658" spans="5:30" ht="28.5" customHeight="1">
      <c r="E658" s="17"/>
      <c r="F658" s="18"/>
      <c r="H658" s="185"/>
      <c r="J658" s="17"/>
      <c r="K658" s="62"/>
      <c r="L658" s="62"/>
      <c r="M658" s="62"/>
      <c r="N658" s="62"/>
      <c r="P658" s="356"/>
      <c r="R658" s="18"/>
      <c r="T658" s="18"/>
      <c r="U658" s="18"/>
      <c r="V658" s="18"/>
      <c r="W658" s="18"/>
      <c r="AA658" s="17"/>
      <c r="AD658" s="17"/>
    </row>
    <row r="659" spans="5:30" ht="28.5" customHeight="1">
      <c r="E659" s="17"/>
      <c r="F659" s="18"/>
      <c r="H659" s="185"/>
      <c r="J659" s="17"/>
      <c r="K659" s="62"/>
      <c r="L659" s="62"/>
      <c r="M659" s="62"/>
      <c r="N659" s="62"/>
      <c r="P659" s="356"/>
      <c r="R659" s="18"/>
      <c r="T659" s="18"/>
      <c r="U659" s="18"/>
      <c r="V659" s="18"/>
      <c r="W659" s="18"/>
      <c r="AA659" s="17"/>
      <c r="AD659" s="17"/>
    </row>
    <row r="660" spans="5:30" ht="28.5" customHeight="1">
      <c r="E660" s="17"/>
      <c r="F660" s="18"/>
      <c r="H660" s="185"/>
      <c r="J660" s="17"/>
      <c r="K660" s="62"/>
      <c r="L660" s="62"/>
      <c r="M660" s="62"/>
      <c r="N660" s="62"/>
      <c r="P660" s="356"/>
      <c r="R660" s="18"/>
      <c r="T660" s="18"/>
      <c r="U660" s="18"/>
      <c r="V660" s="18"/>
      <c r="W660" s="18"/>
      <c r="AA660" s="17"/>
      <c r="AD660" s="17"/>
    </row>
    <row r="661" spans="5:30" ht="28.5" customHeight="1">
      <c r="E661" s="17"/>
      <c r="F661" s="18"/>
      <c r="H661" s="185"/>
      <c r="J661" s="17"/>
      <c r="K661" s="62"/>
      <c r="L661" s="62"/>
      <c r="M661" s="62"/>
      <c r="N661" s="62"/>
      <c r="P661" s="356"/>
      <c r="R661" s="18"/>
      <c r="T661" s="18"/>
      <c r="U661" s="18"/>
      <c r="V661" s="18"/>
      <c r="W661" s="18"/>
      <c r="AA661" s="17"/>
      <c r="AD661" s="17"/>
    </row>
    <row r="662" spans="5:30" ht="28.5" customHeight="1">
      <c r="E662" s="17"/>
      <c r="F662" s="18"/>
      <c r="H662" s="185"/>
      <c r="J662" s="17"/>
      <c r="K662" s="62"/>
      <c r="L662" s="62"/>
      <c r="M662" s="62"/>
      <c r="N662" s="62"/>
      <c r="P662" s="356"/>
      <c r="R662" s="18"/>
      <c r="T662" s="18"/>
      <c r="U662" s="18"/>
      <c r="V662" s="18"/>
      <c r="W662" s="18"/>
      <c r="AA662" s="17"/>
      <c r="AD662" s="17"/>
    </row>
    <row r="663" spans="5:30" ht="28.5" customHeight="1">
      <c r="E663" s="17"/>
      <c r="F663" s="18"/>
      <c r="H663" s="185"/>
      <c r="J663" s="17"/>
      <c r="K663" s="62"/>
      <c r="L663" s="62"/>
      <c r="M663" s="62"/>
      <c r="N663" s="62"/>
      <c r="P663" s="356"/>
      <c r="R663" s="18"/>
      <c r="T663" s="18"/>
      <c r="U663" s="18"/>
      <c r="V663" s="18"/>
      <c r="W663" s="18"/>
      <c r="AA663" s="17"/>
      <c r="AD663" s="17"/>
    </row>
    <row r="664" spans="5:30" ht="28.5" customHeight="1">
      <c r="E664" s="17"/>
      <c r="F664" s="18"/>
      <c r="H664" s="185"/>
      <c r="J664" s="17"/>
      <c r="K664" s="62"/>
      <c r="L664" s="62"/>
      <c r="M664" s="62"/>
      <c r="N664" s="62"/>
      <c r="P664" s="356"/>
      <c r="R664" s="18"/>
      <c r="T664" s="18"/>
      <c r="U664" s="18"/>
      <c r="V664" s="18"/>
      <c r="W664" s="18"/>
      <c r="AA664" s="17"/>
      <c r="AD664" s="17"/>
    </row>
    <row r="665" spans="5:30" ht="28.5" customHeight="1">
      <c r="E665" s="17"/>
      <c r="F665" s="18"/>
      <c r="H665" s="185"/>
      <c r="J665" s="17"/>
      <c r="K665" s="62"/>
      <c r="L665" s="62"/>
      <c r="M665" s="62"/>
      <c r="N665" s="62"/>
      <c r="P665" s="356"/>
      <c r="R665" s="18"/>
      <c r="T665" s="18"/>
      <c r="U665" s="18"/>
      <c r="V665" s="18"/>
      <c r="W665" s="18"/>
      <c r="AA665" s="17"/>
      <c r="AD665" s="17"/>
    </row>
    <row r="666" spans="5:30" ht="28.5" customHeight="1">
      <c r="E666" s="17"/>
      <c r="F666" s="18"/>
      <c r="H666" s="185"/>
      <c r="J666" s="17"/>
      <c r="K666" s="62"/>
      <c r="L666" s="62"/>
      <c r="M666" s="62"/>
      <c r="N666" s="62"/>
      <c r="P666" s="356"/>
      <c r="R666" s="18"/>
      <c r="T666" s="18"/>
      <c r="U666" s="18"/>
      <c r="V666" s="18"/>
      <c r="W666" s="18"/>
      <c r="AA666" s="17"/>
      <c r="AD666" s="17"/>
    </row>
    <row r="667" spans="5:30" ht="28.5" customHeight="1">
      <c r="E667" s="17"/>
      <c r="F667" s="18"/>
      <c r="H667" s="185"/>
      <c r="J667" s="17"/>
      <c r="K667" s="62"/>
      <c r="L667" s="62"/>
      <c r="M667" s="62"/>
      <c r="N667" s="62"/>
      <c r="P667" s="356"/>
      <c r="R667" s="18"/>
      <c r="T667" s="18"/>
      <c r="U667" s="18"/>
      <c r="V667" s="18"/>
      <c r="W667" s="18"/>
      <c r="AA667" s="17"/>
      <c r="AD667" s="17"/>
    </row>
    <row r="668" spans="5:30" ht="28.5" customHeight="1">
      <c r="E668" s="17"/>
      <c r="F668" s="18"/>
      <c r="H668" s="185"/>
      <c r="J668" s="17"/>
      <c r="K668" s="62"/>
      <c r="L668" s="62"/>
      <c r="M668" s="62"/>
      <c r="N668" s="62"/>
      <c r="P668" s="356"/>
      <c r="R668" s="18"/>
      <c r="T668" s="18"/>
      <c r="U668" s="18"/>
      <c r="V668" s="18"/>
      <c r="W668" s="18"/>
      <c r="AA668" s="17"/>
      <c r="AD668" s="17"/>
    </row>
    <row r="669" spans="5:30" ht="28.5" customHeight="1">
      <c r="E669" s="17"/>
      <c r="F669" s="18"/>
      <c r="H669" s="185"/>
      <c r="J669" s="17"/>
      <c r="K669" s="62"/>
      <c r="L669" s="62"/>
      <c r="M669" s="62"/>
      <c r="N669" s="62"/>
      <c r="P669" s="356"/>
      <c r="R669" s="18"/>
      <c r="T669" s="18"/>
      <c r="U669" s="18"/>
      <c r="V669" s="18"/>
      <c r="W669" s="18"/>
      <c r="AA669" s="17"/>
      <c r="AD669" s="17"/>
    </row>
    <row r="670" spans="5:30" ht="28.5" customHeight="1">
      <c r="E670" s="17"/>
      <c r="F670" s="18"/>
      <c r="H670" s="185"/>
      <c r="J670" s="17"/>
      <c r="K670" s="62"/>
      <c r="L670" s="62"/>
      <c r="M670" s="62"/>
      <c r="N670" s="62"/>
      <c r="P670" s="356"/>
      <c r="R670" s="18"/>
      <c r="T670" s="18"/>
      <c r="U670" s="18"/>
      <c r="V670" s="18"/>
      <c r="W670" s="18"/>
      <c r="AA670" s="17"/>
      <c r="AD670" s="17"/>
    </row>
    <row r="671" spans="5:30" ht="28.5" customHeight="1">
      <c r="E671" s="17"/>
      <c r="F671" s="18"/>
      <c r="H671" s="185"/>
      <c r="J671" s="17"/>
      <c r="K671" s="62"/>
      <c r="L671" s="62"/>
      <c r="M671" s="62"/>
      <c r="N671" s="62"/>
      <c r="P671" s="356"/>
      <c r="R671" s="18"/>
      <c r="T671" s="18"/>
      <c r="U671" s="18"/>
      <c r="V671" s="18"/>
      <c r="W671" s="18"/>
      <c r="AA671" s="17"/>
      <c r="AD671" s="17"/>
    </row>
    <row r="672" spans="5:30" ht="28.5" customHeight="1">
      <c r="E672" s="17"/>
      <c r="F672" s="18"/>
      <c r="H672" s="185"/>
      <c r="J672" s="17"/>
      <c r="K672" s="62"/>
      <c r="L672" s="62"/>
      <c r="M672" s="62"/>
      <c r="N672" s="62"/>
      <c r="P672" s="356"/>
      <c r="R672" s="18"/>
      <c r="T672" s="18"/>
      <c r="U672" s="18"/>
      <c r="V672" s="18"/>
      <c r="W672" s="18"/>
      <c r="AA672" s="17"/>
      <c r="AD672" s="17"/>
    </row>
    <row r="673" spans="5:30" ht="28.5" customHeight="1">
      <c r="E673" s="17"/>
      <c r="F673" s="18"/>
      <c r="H673" s="185"/>
      <c r="J673" s="17"/>
      <c r="K673" s="62"/>
      <c r="L673" s="62"/>
      <c r="M673" s="62"/>
      <c r="N673" s="62"/>
      <c r="P673" s="356"/>
      <c r="R673" s="18"/>
      <c r="T673" s="18"/>
      <c r="U673" s="18"/>
      <c r="V673" s="18"/>
      <c r="W673" s="18"/>
      <c r="AA673" s="17"/>
      <c r="AD673" s="17"/>
    </row>
    <row r="674" spans="5:30" ht="28.5" customHeight="1">
      <c r="E674" s="17"/>
      <c r="F674" s="18"/>
      <c r="H674" s="185"/>
      <c r="J674" s="17"/>
      <c r="K674" s="62"/>
      <c r="L674" s="62"/>
      <c r="M674" s="62"/>
      <c r="N674" s="62"/>
      <c r="P674" s="356"/>
      <c r="R674" s="18"/>
      <c r="T674" s="18"/>
      <c r="U674" s="18"/>
      <c r="V674" s="18"/>
      <c r="W674" s="18"/>
      <c r="AA674" s="17"/>
      <c r="AD674" s="17"/>
    </row>
    <row r="675" spans="5:30" ht="28.5" customHeight="1">
      <c r="E675" s="17"/>
      <c r="F675" s="18"/>
      <c r="H675" s="185"/>
      <c r="J675" s="17"/>
      <c r="K675" s="62"/>
      <c r="L675" s="62"/>
      <c r="M675" s="62"/>
      <c r="N675" s="62"/>
      <c r="P675" s="356"/>
      <c r="R675" s="18"/>
      <c r="T675" s="18"/>
      <c r="U675" s="18"/>
      <c r="V675" s="18"/>
      <c r="W675" s="18"/>
      <c r="AA675" s="17"/>
      <c r="AD675" s="17"/>
    </row>
    <row r="676" spans="5:30" ht="28.5" customHeight="1">
      <c r="E676" s="17"/>
      <c r="F676" s="18"/>
      <c r="H676" s="185"/>
      <c r="J676" s="17"/>
      <c r="K676" s="62"/>
      <c r="L676" s="62"/>
      <c r="M676" s="62"/>
      <c r="N676" s="62"/>
      <c r="P676" s="356"/>
      <c r="R676" s="18"/>
      <c r="T676" s="18"/>
      <c r="U676" s="18"/>
      <c r="V676" s="18"/>
      <c r="W676" s="18"/>
      <c r="AA676" s="17"/>
      <c r="AD676" s="17"/>
    </row>
    <row r="677" spans="5:30" ht="28.5" customHeight="1">
      <c r="E677" s="17"/>
      <c r="F677" s="18"/>
      <c r="H677" s="185"/>
      <c r="J677" s="17"/>
      <c r="K677" s="62"/>
      <c r="L677" s="62"/>
      <c r="M677" s="62"/>
      <c r="N677" s="62"/>
      <c r="P677" s="356"/>
      <c r="R677" s="18"/>
      <c r="T677" s="18"/>
      <c r="U677" s="18"/>
      <c r="V677" s="18"/>
      <c r="W677" s="18"/>
      <c r="AA677" s="17"/>
      <c r="AD677" s="17"/>
    </row>
    <row r="678" spans="5:30" ht="28.5" customHeight="1">
      <c r="E678" s="17"/>
      <c r="F678" s="18"/>
      <c r="H678" s="185"/>
      <c r="J678" s="17"/>
      <c r="K678" s="62"/>
      <c r="L678" s="62"/>
      <c r="M678" s="62"/>
      <c r="N678" s="62"/>
      <c r="P678" s="356"/>
      <c r="R678" s="18"/>
      <c r="T678" s="18"/>
      <c r="U678" s="18"/>
      <c r="V678" s="18"/>
      <c r="W678" s="18"/>
      <c r="AA678" s="17"/>
      <c r="AD678" s="17"/>
    </row>
    <row r="679" spans="5:30" ht="28.5" customHeight="1">
      <c r="E679" s="17"/>
      <c r="F679" s="18"/>
      <c r="H679" s="185"/>
      <c r="J679" s="17"/>
      <c r="K679" s="62"/>
      <c r="L679" s="62"/>
      <c r="M679" s="62"/>
      <c r="N679" s="62"/>
      <c r="P679" s="356"/>
      <c r="R679" s="18"/>
      <c r="T679" s="18"/>
      <c r="U679" s="18"/>
      <c r="V679" s="18"/>
      <c r="W679" s="18"/>
      <c r="AA679" s="17"/>
      <c r="AD679" s="17"/>
    </row>
    <row r="680" spans="5:30" ht="28.5" customHeight="1">
      <c r="E680" s="17"/>
      <c r="F680" s="18"/>
      <c r="H680" s="185"/>
      <c r="J680" s="17"/>
      <c r="K680" s="62"/>
      <c r="L680" s="62"/>
      <c r="M680" s="62"/>
      <c r="N680" s="62"/>
      <c r="P680" s="356"/>
      <c r="R680" s="18"/>
      <c r="T680" s="18"/>
      <c r="U680" s="18"/>
      <c r="V680" s="18"/>
      <c r="W680" s="18"/>
      <c r="AA680" s="17"/>
      <c r="AD680" s="17"/>
    </row>
    <row r="681" spans="5:30" ht="28.5" customHeight="1">
      <c r="E681" s="17"/>
      <c r="F681" s="18"/>
      <c r="H681" s="185"/>
      <c r="J681" s="17"/>
      <c r="K681" s="62"/>
      <c r="L681" s="62"/>
      <c r="M681" s="62"/>
      <c r="N681" s="62"/>
      <c r="P681" s="356"/>
      <c r="R681" s="18"/>
      <c r="T681" s="18"/>
      <c r="U681" s="18"/>
      <c r="V681" s="18"/>
      <c r="W681" s="18"/>
      <c r="AA681" s="17"/>
      <c r="AD681" s="17"/>
    </row>
    <row r="682" spans="5:30" ht="28.5" customHeight="1">
      <c r="E682" s="17"/>
      <c r="F682" s="18"/>
      <c r="H682" s="185"/>
      <c r="J682" s="17"/>
      <c r="K682" s="62"/>
      <c r="L682" s="62"/>
      <c r="M682" s="62"/>
      <c r="N682" s="62"/>
      <c r="P682" s="356"/>
      <c r="R682" s="18"/>
      <c r="T682" s="18"/>
      <c r="U682" s="18"/>
      <c r="V682" s="18"/>
      <c r="W682" s="18"/>
      <c r="AA682" s="17"/>
      <c r="AD682" s="17"/>
    </row>
    <row r="683" spans="5:30" ht="28.5" customHeight="1">
      <c r="E683" s="17"/>
      <c r="F683" s="18"/>
      <c r="H683" s="185"/>
      <c r="J683" s="17"/>
      <c r="K683" s="62"/>
      <c r="L683" s="62"/>
      <c r="M683" s="62"/>
      <c r="N683" s="62"/>
      <c r="P683" s="356"/>
      <c r="R683" s="18"/>
      <c r="T683" s="18"/>
      <c r="U683" s="18"/>
      <c r="V683" s="18"/>
      <c r="W683" s="18"/>
      <c r="AA683" s="17"/>
      <c r="AD683" s="17"/>
    </row>
    <row r="684" spans="5:30" ht="28.5" customHeight="1">
      <c r="E684" s="17"/>
      <c r="F684" s="18"/>
      <c r="H684" s="185"/>
      <c r="J684" s="17"/>
      <c r="K684" s="62"/>
      <c r="L684" s="62"/>
      <c r="M684" s="62"/>
      <c r="N684" s="62"/>
      <c r="P684" s="356"/>
      <c r="R684" s="18"/>
      <c r="T684" s="18"/>
      <c r="U684" s="18"/>
      <c r="V684" s="18"/>
      <c r="W684" s="18"/>
      <c r="AA684" s="17"/>
      <c r="AD684" s="17"/>
    </row>
    <row r="685" spans="5:30" ht="28.5" customHeight="1">
      <c r="E685" s="17"/>
      <c r="F685" s="18"/>
      <c r="H685" s="185"/>
      <c r="J685" s="17"/>
      <c r="K685" s="62"/>
      <c r="L685" s="62"/>
      <c r="M685" s="62"/>
      <c r="N685" s="62"/>
      <c r="P685" s="356"/>
      <c r="R685" s="18"/>
      <c r="T685" s="18"/>
      <c r="U685" s="18"/>
      <c r="V685" s="18"/>
      <c r="W685" s="18"/>
      <c r="AA685" s="17"/>
      <c r="AD685" s="17"/>
    </row>
    <row r="686" spans="5:30" ht="28.5" customHeight="1">
      <c r="E686" s="17"/>
      <c r="F686" s="18"/>
      <c r="H686" s="185"/>
      <c r="J686" s="17"/>
      <c r="K686" s="62"/>
      <c r="L686" s="62"/>
      <c r="M686" s="62"/>
      <c r="N686" s="62"/>
      <c r="P686" s="356"/>
      <c r="R686" s="18"/>
      <c r="T686" s="18"/>
      <c r="U686" s="18"/>
      <c r="V686" s="18"/>
      <c r="W686" s="18"/>
      <c r="AA686" s="17"/>
      <c r="AD686" s="17"/>
    </row>
    <row r="687" spans="5:30" ht="28.5" customHeight="1">
      <c r="E687" s="17"/>
      <c r="F687" s="18"/>
      <c r="H687" s="185"/>
      <c r="J687" s="17"/>
      <c r="K687" s="62"/>
      <c r="L687" s="62"/>
      <c r="M687" s="62"/>
      <c r="N687" s="62"/>
      <c r="P687" s="356"/>
      <c r="R687" s="18"/>
      <c r="T687" s="18"/>
      <c r="U687" s="18"/>
      <c r="V687" s="18"/>
      <c r="W687" s="18"/>
      <c r="AA687" s="17"/>
      <c r="AD687" s="17"/>
    </row>
    <row r="688" spans="5:30" ht="28.5" customHeight="1">
      <c r="E688" s="17"/>
      <c r="F688" s="18"/>
      <c r="H688" s="185"/>
      <c r="J688" s="17"/>
      <c r="K688" s="62"/>
      <c r="L688" s="62"/>
      <c r="M688" s="62"/>
      <c r="N688" s="62"/>
      <c r="P688" s="356"/>
      <c r="R688" s="18"/>
      <c r="T688" s="18"/>
      <c r="U688" s="18"/>
      <c r="V688" s="18"/>
      <c r="W688" s="18"/>
      <c r="AA688" s="17"/>
      <c r="AD688" s="17"/>
    </row>
    <row r="689" spans="5:30" ht="28.5" customHeight="1">
      <c r="E689" s="17"/>
      <c r="F689" s="18"/>
      <c r="H689" s="185"/>
      <c r="J689" s="17"/>
      <c r="K689" s="62"/>
      <c r="L689" s="62"/>
      <c r="M689" s="62"/>
      <c r="N689" s="62"/>
      <c r="P689" s="356"/>
      <c r="R689" s="18"/>
      <c r="T689" s="18"/>
      <c r="U689" s="18"/>
      <c r="V689" s="18"/>
      <c r="W689" s="18"/>
      <c r="AA689" s="17"/>
      <c r="AD689" s="17"/>
    </row>
    <row r="690" spans="5:30" ht="28.5" customHeight="1">
      <c r="E690" s="17"/>
      <c r="F690" s="18"/>
      <c r="H690" s="185"/>
      <c r="J690" s="17"/>
      <c r="K690" s="62"/>
      <c r="L690" s="62"/>
      <c r="M690" s="62"/>
      <c r="N690" s="62"/>
      <c r="P690" s="356"/>
      <c r="R690" s="18"/>
      <c r="T690" s="18"/>
      <c r="U690" s="18"/>
      <c r="V690" s="18"/>
      <c r="W690" s="18"/>
      <c r="AA690" s="17"/>
      <c r="AD690" s="17"/>
    </row>
    <row r="691" spans="5:30" ht="28.5" customHeight="1">
      <c r="E691" s="17"/>
      <c r="F691" s="18"/>
      <c r="H691" s="185"/>
      <c r="J691" s="17"/>
      <c r="K691" s="62"/>
      <c r="L691" s="62"/>
      <c r="M691" s="62"/>
      <c r="N691" s="62"/>
      <c r="P691" s="356"/>
      <c r="R691" s="18"/>
      <c r="T691" s="18"/>
      <c r="U691" s="18"/>
      <c r="V691" s="18"/>
      <c r="W691" s="18"/>
      <c r="AA691" s="17"/>
      <c r="AD691" s="17"/>
    </row>
    <row r="692" spans="5:30" ht="28.5" customHeight="1">
      <c r="E692" s="17"/>
      <c r="F692" s="18"/>
      <c r="H692" s="185"/>
      <c r="J692" s="17"/>
      <c r="K692" s="62"/>
      <c r="L692" s="62"/>
      <c r="M692" s="62"/>
      <c r="N692" s="62"/>
      <c r="P692" s="356"/>
      <c r="R692" s="18"/>
      <c r="T692" s="18"/>
      <c r="U692" s="18"/>
      <c r="V692" s="18"/>
      <c r="W692" s="18"/>
      <c r="AA692" s="17"/>
      <c r="AD692" s="17"/>
    </row>
    <row r="693" spans="5:30" ht="28.5" customHeight="1">
      <c r="E693" s="17"/>
      <c r="F693" s="18"/>
      <c r="H693" s="185"/>
      <c r="J693" s="17"/>
      <c r="K693" s="62"/>
      <c r="L693" s="62"/>
      <c r="M693" s="62"/>
      <c r="N693" s="62"/>
      <c r="P693" s="356"/>
      <c r="R693" s="18"/>
      <c r="T693" s="18"/>
      <c r="U693" s="18"/>
      <c r="V693" s="18"/>
      <c r="W693" s="18"/>
      <c r="AA693" s="17"/>
      <c r="AD693" s="17"/>
    </row>
    <row r="694" spans="5:30" ht="28.5" customHeight="1">
      <c r="E694" s="17"/>
      <c r="F694" s="18"/>
      <c r="H694" s="185"/>
      <c r="J694" s="17"/>
      <c r="K694" s="62"/>
      <c r="L694" s="62"/>
      <c r="M694" s="62"/>
      <c r="N694" s="62"/>
      <c r="P694" s="356"/>
      <c r="R694" s="18"/>
      <c r="T694" s="18"/>
      <c r="U694" s="18"/>
      <c r="V694" s="18"/>
      <c r="W694" s="18"/>
      <c r="AA694" s="17"/>
      <c r="AD694" s="17"/>
    </row>
    <row r="695" spans="5:30" ht="28.5" customHeight="1">
      <c r="E695" s="17"/>
      <c r="F695" s="18"/>
      <c r="H695" s="185"/>
      <c r="J695" s="17"/>
      <c r="K695" s="62"/>
      <c r="L695" s="62"/>
      <c r="M695" s="62"/>
      <c r="N695" s="62"/>
      <c r="P695" s="356"/>
      <c r="R695" s="18"/>
      <c r="T695" s="18"/>
      <c r="U695" s="18"/>
      <c r="V695" s="18"/>
      <c r="W695" s="18"/>
      <c r="AA695" s="17"/>
      <c r="AD695" s="17"/>
    </row>
    <row r="696" spans="5:30" ht="28.5" customHeight="1">
      <c r="E696" s="17"/>
      <c r="F696" s="18"/>
      <c r="H696" s="185"/>
      <c r="J696" s="17"/>
      <c r="K696" s="62"/>
      <c r="L696" s="62"/>
      <c r="M696" s="62"/>
      <c r="N696" s="62"/>
      <c r="P696" s="356"/>
      <c r="R696" s="18"/>
      <c r="T696" s="18"/>
      <c r="U696" s="18"/>
      <c r="V696" s="18"/>
      <c r="W696" s="18"/>
      <c r="AA696" s="17"/>
      <c r="AD696" s="17"/>
    </row>
    <row r="697" spans="5:30" ht="28.5" customHeight="1">
      <c r="E697" s="17"/>
      <c r="F697" s="18"/>
      <c r="H697" s="185"/>
      <c r="J697" s="17"/>
      <c r="K697" s="62"/>
      <c r="L697" s="62"/>
      <c r="M697" s="62"/>
      <c r="N697" s="62"/>
      <c r="P697" s="356"/>
      <c r="R697" s="18"/>
      <c r="T697" s="18"/>
      <c r="U697" s="18"/>
      <c r="V697" s="18"/>
      <c r="W697" s="18"/>
      <c r="AA697" s="17"/>
      <c r="AD697" s="17"/>
    </row>
    <row r="698" spans="5:30" ht="28.5" customHeight="1">
      <c r="E698" s="17"/>
      <c r="F698" s="18"/>
      <c r="H698" s="185"/>
      <c r="J698" s="17"/>
      <c r="K698" s="62"/>
      <c r="L698" s="62"/>
      <c r="M698" s="62"/>
      <c r="N698" s="62"/>
      <c r="P698" s="356"/>
      <c r="R698" s="18"/>
      <c r="T698" s="18"/>
      <c r="U698" s="18"/>
      <c r="V698" s="18"/>
      <c r="W698" s="18"/>
      <c r="AA698" s="17"/>
      <c r="AD698" s="17"/>
    </row>
    <row r="699" spans="5:30" ht="28.5" customHeight="1">
      <c r="E699" s="17"/>
      <c r="F699" s="18"/>
      <c r="H699" s="185"/>
      <c r="J699" s="17"/>
      <c r="K699" s="62"/>
      <c r="L699" s="62"/>
      <c r="M699" s="62"/>
      <c r="N699" s="62"/>
      <c r="P699" s="356"/>
      <c r="R699" s="18"/>
      <c r="T699" s="18"/>
      <c r="U699" s="18"/>
      <c r="V699" s="18"/>
      <c r="W699" s="18"/>
      <c r="AA699" s="17"/>
      <c r="AD699" s="17"/>
    </row>
    <row r="700" spans="5:30" ht="28.5" customHeight="1">
      <c r="E700" s="17"/>
      <c r="F700" s="18"/>
      <c r="H700" s="185"/>
      <c r="J700" s="17"/>
      <c r="K700" s="62"/>
      <c r="L700" s="62"/>
      <c r="M700" s="62"/>
      <c r="N700" s="62"/>
      <c r="P700" s="356"/>
      <c r="R700" s="18"/>
      <c r="T700" s="18"/>
      <c r="U700" s="18"/>
      <c r="V700" s="18"/>
      <c r="W700" s="18"/>
      <c r="AA700" s="17"/>
      <c r="AD700" s="17"/>
    </row>
    <row r="701" spans="5:30" ht="28.5" customHeight="1">
      <c r="E701" s="17"/>
      <c r="F701" s="18"/>
      <c r="H701" s="185"/>
      <c r="J701" s="17"/>
      <c r="K701" s="62"/>
      <c r="L701" s="62"/>
      <c r="M701" s="62"/>
      <c r="N701" s="62"/>
      <c r="P701" s="356"/>
      <c r="R701" s="18"/>
      <c r="T701" s="18"/>
      <c r="U701" s="18"/>
      <c r="V701" s="18"/>
      <c r="W701" s="18"/>
      <c r="AA701" s="17"/>
      <c r="AD701" s="17"/>
    </row>
    <row r="702" spans="5:30" ht="28.5" customHeight="1">
      <c r="E702" s="17"/>
      <c r="F702" s="18"/>
      <c r="H702" s="185"/>
      <c r="J702" s="17"/>
      <c r="K702" s="62"/>
      <c r="L702" s="62"/>
      <c r="M702" s="62"/>
      <c r="N702" s="62"/>
      <c r="P702" s="356"/>
      <c r="R702" s="18"/>
      <c r="T702" s="18"/>
      <c r="U702" s="18"/>
      <c r="V702" s="18"/>
      <c r="W702" s="18"/>
      <c r="AA702" s="17"/>
      <c r="AD702" s="17"/>
    </row>
    <row r="703" spans="5:30" ht="28.5" customHeight="1">
      <c r="E703" s="17"/>
      <c r="F703" s="18"/>
      <c r="H703" s="185"/>
      <c r="J703" s="17"/>
      <c r="K703" s="62"/>
      <c r="L703" s="62"/>
      <c r="M703" s="62"/>
      <c r="N703" s="62"/>
      <c r="P703" s="356"/>
      <c r="R703" s="18"/>
      <c r="T703" s="18"/>
      <c r="U703" s="18"/>
      <c r="V703" s="18"/>
      <c r="W703" s="18"/>
      <c r="AA703" s="17"/>
      <c r="AD703" s="17"/>
    </row>
    <row r="704" spans="5:30" ht="28.5" customHeight="1">
      <c r="E704" s="17"/>
      <c r="F704" s="18"/>
      <c r="H704" s="185"/>
      <c r="J704" s="17"/>
      <c r="K704" s="62"/>
      <c r="L704" s="62"/>
      <c r="M704" s="62"/>
      <c r="N704" s="62"/>
      <c r="P704" s="356"/>
      <c r="R704" s="18"/>
      <c r="T704" s="18"/>
      <c r="U704" s="18"/>
      <c r="V704" s="18"/>
      <c r="W704" s="18"/>
      <c r="AA704" s="17"/>
      <c r="AD704" s="17"/>
    </row>
    <row r="705" spans="5:30" ht="28.5" customHeight="1">
      <c r="E705" s="17"/>
      <c r="F705" s="18"/>
      <c r="H705" s="185"/>
      <c r="J705" s="17"/>
      <c r="K705" s="62"/>
      <c r="L705" s="62"/>
      <c r="M705" s="62"/>
      <c r="N705" s="62"/>
      <c r="P705" s="356"/>
      <c r="R705" s="18"/>
      <c r="T705" s="18"/>
      <c r="U705" s="18"/>
      <c r="V705" s="18"/>
      <c r="W705" s="18"/>
      <c r="AA705" s="17"/>
      <c r="AD705" s="17"/>
    </row>
    <row r="706" spans="5:30" ht="28.5" customHeight="1">
      <c r="E706" s="17"/>
      <c r="F706" s="18"/>
      <c r="H706" s="185"/>
      <c r="J706" s="17"/>
      <c r="K706" s="62"/>
      <c r="L706" s="62"/>
      <c r="M706" s="62"/>
      <c r="N706" s="62"/>
      <c r="P706" s="356"/>
      <c r="R706" s="18"/>
      <c r="T706" s="18"/>
      <c r="U706" s="18"/>
      <c r="V706" s="18"/>
      <c r="W706" s="18"/>
      <c r="AA706" s="17"/>
      <c r="AD706" s="17"/>
    </row>
    <row r="707" spans="5:30" ht="28.5" customHeight="1">
      <c r="E707" s="17"/>
      <c r="F707" s="18"/>
      <c r="H707" s="185"/>
      <c r="J707" s="17"/>
      <c r="K707" s="62"/>
      <c r="L707" s="62"/>
      <c r="M707" s="62"/>
      <c r="N707" s="62"/>
      <c r="P707" s="356"/>
      <c r="R707" s="18"/>
      <c r="T707" s="18"/>
      <c r="U707" s="18"/>
      <c r="V707" s="18"/>
      <c r="W707" s="18"/>
      <c r="AA707" s="17"/>
      <c r="AD707" s="17"/>
    </row>
    <row r="708" spans="5:30" ht="28.5" customHeight="1">
      <c r="E708" s="17"/>
      <c r="F708" s="18"/>
      <c r="H708" s="185"/>
      <c r="J708" s="17"/>
      <c r="K708" s="62"/>
      <c r="L708" s="62"/>
      <c r="M708" s="62"/>
      <c r="N708" s="62"/>
      <c r="P708" s="356"/>
      <c r="R708" s="18"/>
      <c r="T708" s="18"/>
      <c r="U708" s="18"/>
      <c r="V708" s="18"/>
      <c r="W708" s="18"/>
      <c r="AA708" s="17"/>
      <c r="AD708" s="17"/>
    </row>
    <row r="709" spans="5:30" ht="28.5" customHeight="1">
      <c r="E709" s="17"/>
      <c r="F709" s="18"/>
      <c r="H709" s="185"/>
      <c r="J709" s="17"/>
      <c r="K709" s="62"/>
      <c r="L709" s="62"/>
      <c r="M709" s="62"/>
      <c r="N709" s="62"/>
      <c r="P709" s="356"/>
      <c r="R709" s="18"/>
      <c r="T709" s="18"/>
      <c r="U709" s="18"/>
      <c r="V709" s="18"/>
      <c r="W709" s="18"/>
      <c r="AA709" s="17"/>
      <c r="AD709" s="17"/>
    </row>
    <row r="710" spans="5:30" ht="28.5" customHeight="1">
      <c r="E710" s="17"/>
      <c r="F710" s="18"/>
      <c r="H710" s="185"/>
      <c r="J710" s="17"/>
      <c r="K710" s="62"/>
      <c r="L710" s="62"/>
      <c r="M710" s="62"/>
      <c r="N710" s="62"/>
      <c r="P710" s="356"/>
      <c r="R710" s="18"/>
      <c r="T710" s="18"/>
      <c r="U710" s="18"/>
      <c r="V710" s="18"/>
      <c r="W710" s="18"/>
      <c r="AA710" s="17"/>
      <c r="AD710" s="17"/>
    </row>
    <row r="711" spans="5:30" ht="28.5" customHeight="1">
      <c r="E711" s="17"/>
      <c r="F711" s="18"/>
      <c r="H711" s="185"/>
      <c r="J711" s="17"/>
      <c r="K711" s="62"/>
      <c r="L711" s="62"/>
      <c r="M711" s="62"/>
      <c r="N711" s="62"/>
      <c r="P711" s="356"/>
      <c r="R711" s="18"/>
      <c r="T711" s="18"/>
      <c r="U711" s="18"/>
      <c r="V711" s="18"/>
      <c r="W711" s="18"/>
      <c r="AA711" s="17"/>
      <c r="AD711" s="17"/>
    </row>
    <row r="712" spans="5:30" ht="28.5" customHeight="1">
      <c r="E712" s="17"/>
      <c r="F712" s="18"/>
      <c r="H712" s="185"/>
      <c r="J712" s="17"/>
      <c r="K712" s="62"/>
      <c r="L712" s="62"/>
      <c r="M712" s="62"/>
      <c r="N712" s="62"/>
      <c r="P712" s="356"/>
      <c r="R712" s="18"/>
      <c r="T712" s="18"/>
      <c r="U712" s="18"/>
      <c r="V712" s="18"/>
      <c r="W712" s="18"/>
      <c r="AA712" s="17"/>
      <c r="AD712" s="17"/>
    </row>
    <row r="713" spans="5:30" ht="28.5" customHeight="1">
      <c r="E713" s="17"/>
      <c r="F713" s="18"/>
      <c r="H713" s="185"/>
      <c r="J713" s="17"/>
      <c r="K713" s="62"/>
      <c r="L713" s="62"/>
      <c r="M713" s="62"/>
      <c r="N713" s="62"/>
      <c r="P713" s="356"/>
      <c r="R713" s="18"/>
      <c r="T713" s="18"/>
      <c r="U713" s="18"/>
      <c r="V713" s="18"/>
      <c r="W713" s="18"/>
      <c r="AA713" s="17"/>
      <c r="AD713" s="17"/>
    </row>
    <row r="714" spans="5:30" ht="28.5" customHeight="1">
      <c r="E714" s="17"/>
      <c r="F714" s="18"/>
      <c r="H714" s="185"/>
      <c r="J714" s="17"/>
      <c r="K714" s="62"/>
      <c r="L714" s="62"/>
      <c r="M714" s="62"/>
      <c r="N714" s="62"/>
      <c r="P714" s="356"/>
      <c r="R714" s="18"/>
      <c r="T714" s="18"/>
      <c r="U714" s="18"/>
      <c r="V714" s="18"/>
      <c r="W714" s="18"/>
      <c r="AA714" s="17"/>
      <c r="AD714" s="17"/>
    </row>
    <row r="715" spans="5:30" ht="28.5" customHeight="1">
      <c r="E715" s="17"/>
      <c r="F715" s="18"/>
      <c r="H715" s="185"/>
      <c r="J715" s="17"/>
      <c r="K715" s="62"/>
      <c r="L715" s="62"/>
      <c r="M715" s="62"/>
      <c r="N715" s="62"/>
      <c r="P715" s="356"/>
      <c r="R715" s="18"/>
      <c r="T715" s="18"/>
      <c r="U715" s="18"/>
      <c r="V715" s="18"/>
      <c r="W715" s="18"/>
      <c r="AA715" s="17"/>
      <c r="AD715" s="17"/>
    </row>
    <row r="716" spans="5:30" ht="28.5" customHeight="1">
      <c r="E716" s="17"/>
      <c r="F716" s="18"/>
      <c r="H716" s="185"/>
      <c r="J716" s="17"/>
      <c r="K716" s="62"/>
      <c r="L716" s="62"/>
      <c r="M716" s="62"/>
      <c r="N716" s="62"/>
      <c r="P716" s="356"/>
      <c r="R716" s="18"/>
      <c r="T716" s="18"/>
      <c r="U716" s="18"/>
      <c r="V716" s="18"/>
      <c r="W716" s="18"/>
      <c r="AA716" s="17"/>
      <c r="AD716" s="17"/>
    </row>
    <row r="717" spans="5:30" ht="28.5" customHeight="1">
      <c r="E717" s="17"/>
      <c r="F717" s="18"/>
      <c r="H717" s="185"/>
      <c r="J717" s="17"/>
      <c r="K717" s="62"/>
      <c r="L717" s="62"/>
      <c r="M717" s="62"/>
      <c r="N717" s="62"/>
      <c r="P717" s="356"/>
      <c r="R717" s="18"/>
      <c r="T717" s="18"/>
      <c r="U717" s="18"/>
      <c r="V717" s="18"/>
      <c r="W717" s="18"/>
      <c r="AA717" s="17"/>
      <c r="AD717" s="17"/>
    </row>
    <row r="718" spans="5:30" ht="28.5" customHeight="1">
      <c r="E718" s="17"/>
      <c r="F718" s="18"/>
      <c r="H718" s="185"/>
      <c r="J718" s="17"/>
      <c r="K718" s="62"/>
      <c r="L718" s="62"/>
      <c r="M718" s="62"/>
      <c r="N718" s="62"/>
      <c r="P718" s="356"/>
      <c r="R718" s="18"/>
      <c r="T718" s="18"/>
      <c r="U718" s="18"/>
      <c r="V718" s="18"/>
      <c r="W718" s="18"/>
      <c r="AA718" s="17"/>
      <c r="AD718" s="17"/>
    </row>
    <row r="719" spans="5:30" ht="28.5" customHeight="1">
      <c r="E719" s="17"/>
      <c r="F719" s="18"/>
      <c r="H719" s="185"/>
      <c r="J719" s="17"/>
      <c r="K719" s="62"/>
      <c r="L719" s="62"/>
      <c r="M719" s="62"/>
      <c r="N719" s="62"/>
      <c r="P719" s="356"/>
      <c r="R719" s="18"/>
      <c r="T719" s="18"/>
      <c r="U719" s="18"/>
      <c r="V719" s="18"/>
      <c r="W719" s="18"/>
      <c r="AA719" s="17"/>
      <c r="AD719" s="17"/>
    </row>
    <row r="720" spans="5:30" ht="28.5" customHeight="1">
      <c r="E720" s="17"/>
      <c r="F720" s="18"/>
      <c r="H720" s="185"/>
      <c r="J720" s="17"/>
      <c r="K720" s="62"/>
      <c r="L720" s="62"/>
      <c r="M720" s="62"/>
      <c r="N720" s="62"/>
      <c r="P720" s="356"/>
      <c r="R720" s="18"/>
      <c r="T720" s="18"/>
      <c r="U720" s="18"/>
      <c r="V720" s="18"/>
      <c r="W720" s="18"/>
      <c r="AA720" s="17"/>
      <c r="AD720" s="17"/>
    </row>
    <row r="721" spans="5:30" ht="28.5" customHeight="1">
      <c r="E721" s="17"/>
      <c r="F721" s="18"/>
      <c r="H721" s="185"/>
      <c r="J721" s="17"/>
      <c r="K721" s="62"/>
      <c r="L721" s="62"/>
      <c r="M721" s="62"/>
      <c r="N721" s="62"/>
      <c r="P721" s="356"/>
      <c r="R721" s="18"/>
      <c r="T721" s="18"/>
      <c r="U721" s="18"/>
      <c r="V721" s="18"/>
      <c r="W721" s="18"/>
      <c r="AA721" s="17"/>
      <c r="AD721" s="17"/>
    </row>
    <row r="722" spans="5:30" ht="28.5" customHeight="1">
      <c r="E722" s="17"/>
      <c r="F722" s="18"/>
      <c r="H722" s="185"/>
      <c r="J722" s="17"/>
      <c r="K722" s="62"/>
      <c r="L722" s="62"/>
      <c r="M722" s="62"/>
      <c r="N722" s="62"/>
      <c r="P722" s="356"/>
      <c r="R722" s="18"/>
      <c r="T722" s="18"/>
      <c r="U722" s="18"/>
      <c r="V722" s="18"/>
      <c r="W722" s="18"/>
      <c r="AA722" s="17"/>
      <c r="AD722" s="17"/>
    </row>
    <row r="723" spans="5:30" ht="28.5" customHeight="1">
      <c r="E723" s="17"/>
      <c r="F723" s="18"/>
      <c r="H723" s="185"/>
      <c r="J723" s="17"/>
      <c r="K723" s="62"/>
      <c r="L723" s="62"/>
      <c r="M723" s="62"/>
      <c r="N723" s="62"/>
      <c r="P723" s="356"/>
      <c r="R723" s="18"/>
      <c r="T723" s="18"/>
      <c r="U723" s="18"/>
      <c r="V723" s="18"/>
      <c r="W723" s="18"/>
      <c r="AA723" s="17"/>
      <c r="AD723" s="17"/>
    </row>
    <row r="724" spans="5:30" ht="28.5" customHeight="1">
      <c r="E724" s="17"/>
      <c r="F724" s="18"/>
      <c r="H724" s="185"/>
      <c r="J724" s="17"/>
      <c r="K724" s="62"/>
      <c r="L724" s="62"/>
      <c r="M724" s="62"/>
      <c r="N724" s="62"/>
      <c r="P724" s="356"/>
      <c r="R724" s="18"/>
      <c r="T724" s="18"/>
      <c r="U724" s="18"/>
      <c r="V724" s="18"/>
      <c r="W724" s="18"/>
      <c r="AA724" s="17"/>
      <c r="AD724" s="17"/>
    </row>
    <row r="725" spans="5:30" ht="28.5" customHeight="1">
      <c r="E725" s="17"/>
      <c r="F725" s="18"/>
      <c r="H725" s="185"/>
      <c r="J725" s="17"/>
      <c r="K725" s="62"/>
      <c r="L725" s="62"/>
      <c r="M725" s="62"/>
      <c r="N725" s="62"/>
      <c r="P725" s="356"/>
      <c r="R725" s="18"/>
      <c r="T725" s="18"/>
      <c r="U725" s="18"/>
      <c r="V725" s="18"/>
      <c r="W725" s="18"/>
      <c r="AA725" s="17"/>
      <c r="AD725" s="17"/>
    </row>
    <row r="726" spans="5:30" ht="28.5" customHeight="1">
      <c r="E726" s="17"/>
      <c r="F726" s="18"/>
      <c r="H726" s="185"/>
      <c r="J726" s="17"/>
      <c r="K726" s="62"/>
      <c r="L726" s="62"/>
      <c r="M726" s="62"/>
      <c r="N726" s="62"/>
      <c r="P726" s="356"/>
      <c r="R726" s="18"/>
      <c r="T726" s="18"/>
      <c r="U726" s="18"/>
      <c r="V726" s="18"/>
      <c r="W726" s="18"/>
      <c r="AA726" s="17"/>
      <c r="AD726" s="17"/>
    </row>
    <row r="727" spans="5:30" ht="28.5" customHeight="1">
      <c r="E727" s="17"/>
      <c r="F727" s="18"/>
      <c r="H727" s="185"/>
      <c r="J727" s="17"/>
      <c r="K727" s="62"/>
      <c r="L727" s="62"/>
      <c r="M727" s="62"/>
      <c r="N727" s="62"/>
      <c r="P727" s="356"/>
      <c r="R727" s="18"/>
      <c r="T727" s="18"/>
      <c r="U727" s="18"/>
      <c r="V727" s="18"/>
      <c r="W727" s="18"/>
      <c r="AA727" s="17"/>
      <c r="AD727" s="17"/>
    </row>
    <row r="728" spans="5:30" ht="28.5" customHeight="1">
      <c r="E728" s="17"/>
      <c r="F728" s="18"/>
      <c r="H728" s="185"/>
      <c r="J728" s="17"/>
      <c r="K728" s="62"/>
      <c r="L728" s="62"/>
      <c r="M728" s="62"/>
      <c r="N728" s="62"/>
      <c r="P728" s="356"/>
      <c r="R728" s="18"/>
      <c r="T728" s="18"/>
      <c r="U728" s="18"/>
      <c r="V728" s="18"/>
      <c r="W728" s="18"/>
      <c r="AA728" s="17"/>
      <c r="AD728" s="17"/>
    </row>
    <row r="729" spans="5:30" ht="28.5" customHeight="1">
      <c r="E729" s="17"/>
      <c r="F729" s="18"/>
      <c r="H729" s="185"/>
      <c r="J729" s="17"/>
      <c r="K729" s="62"/>
      <c r="L729" s="62"/>
      <c r="M729" s="62"/>
      <c r="N729" s="62"/>
      <c r="P729" s="356"/>
      <c r="R729" s="18"/>
      <c r="T729" s="18"/>
      <c r="U729" s="18"/>
      <c r="V729" s="18"/>
      <c r="W729" s="18"/>
      <c r="AA729" s="17"/>
      <c r="AD729" s="17"/>
    </row>
    <row r="730" spans="5:30" ht="28.5" customHeight="1">
      <c r="E730" s="17"/>
      <c r="F730" s="18"/>
      <c r="H730" s="185"/>
      <c r="J730" s="17"/>
      <c r="K730" s="62"/>
      <c r="L730" s="62"/>
      <c r="M730" s="62"/>
      <c r="N730" s="62"/>
      <c r="P730" s="356"/>
      <c r="R730" s="18"/>
      <c r="T730" s="18"/>
      <c r="U730" s="18"/>
      <c r="V730" s="18"/>
      <c r="W730" s="18"/>
      <c r="AA730" s="17"/>
      <c r="AD730" s="17"/>
    </row>
    <row r="731" spans="5:30" ht="28.5" customHeight="1">
      <c r="E731" s="17"/>
      <c r="F731" s="18"/>
      <c r="H731" s="185"/>
      <c r="J731" s="17"/>
      <c r="K731" s="62"/>
      <c r="L731" s="62"/>
      <c r="M731" s="62"/>
      <c r="N731" s="62"/>
      <c r="P731" s="356"/>
      <c r="R731" s="18"/>
      <c r="T731" s="18"/>
      <c r="U731" s="18"/>
      <c r="V731" s="18"/>
      <c r="W731" s="18"/>
      <c r="AA731" s="17"/>
      <c r="AD731" s="17"/>
    </row>
    <row r="732" spans="5:30" ht="28.5" customHeight="1">
      <c r="E732" s="17"/>
      <c r="F732" s="18"/>
      <c r="H732" s="185"/>
      <c r="J732" s="17"/>
      <c r="K732" s="62"/>
      <c r="L732" s="62"/>
      <c r="M732" s="62"/>
      <c r="N732" s="62"/>
      <c r="P732" s="356"/>
      <c r="R732" s="18"/>
      <c r="T732" s="18"/>
      <c r="U732" s="18"/>
      <c r="V732" s="18"/>
      <c r="W732" s="18"/>
      <c r="AA732" s="17"/>
      <c r="AD732" s="17"/>
    </row>
    <row r="733" spans="5:30" ht="28.5" customHeight="1">
      <c r="E733" s="17"/>
      <c r="F733" s="18"/>
      <c r="H733" s="185"/>
      <c r="J733" s="17"/>
      <c r="K733" s="62"/>
      <c r="L733" s="62"/>
      <c r="M733" s="62"/>
      <c r="N733" s="62"/>
      <c r="P733" s="356"/>
      <c r="R733" s="18"/>
      <c r="T733" s="18"/>
      <c r="U733" s="18"/>
      <c r="V733" s="18"/>
      <c r="W733" s="18"/>
      <c r="AA733" s="17"/>
      <c r="AD733" s="17"/>
    </row>
    <row r="734" spans="5:30" ht="28.5" customHeight="1">
      <c r="E734" s="17"/>
      <c r="F734" s="18"/>
      <c r="H734" s="185"/>
      <c r="J734" s="17"/>
      <c r="K734" s="62"/>
      <c r="L734" s="62"/>
      <c r="M734" s="62"/>
      <c r="N734" s="62"/>
      <c r="P734" s="356"/>
      <c r="R734" s="18"/>
      <c r="T734" s="18"/>
      <c r="U734" s="18"/>
      <c r="V734" s="18"/>
      <c r="W734" s="18"/>
      <c r="AA734" s="17"/>
      <c r="AD734" s="17"/>
    </row>
    <row r="735" spans="5:30" ht="28.5" customHeight="1">
      <c r="E735" s="17"/>
      <c r="F735" s="18"/>
      <c r="H735" s="185"/>
      <c r="J735" s="17"/>
      <c r="K735" s="62"/>
      <c r="L735" s="62"/>
      <c r="M735" s="62"/>
      <c r="N735" s="62"/>
      <c r="P735" s="356"/>
      <c r="R735" s="18"/>
      <c r="T735" s="18"/>
      <c r="U735" s="18"/>
      <c r="V735" s="18"/>
      <c r="W735" s="18"/>
      <c r="AA735" s="17"/>
      <c r="AD735" s="17"/>
    </row>
    <row r="736" spans="5:30" ht="28.5" customHeight="1">
      <c r="E736" s="17"/>
      <c r="F736" s="18"/>
      <c r="H736" s="185"/>
      <c r="J736" s="17"/>
      <c r="K736" s="62"/>
      <c r="L736" s="62"/>
      <c r="M736" s="62"/>
      <c r="N736" s="62"/>
      <c r="P736" s="356"/>
      <c r="R736" s="18"/>
      <c r="T736" s="18"/>
      <c r="U736" s="18"/>
      <c r="V736" s="18"/>
      <c r="W736" s="18"/>
      <c r="AA736" s="17"/>
      <c r="AD736" s="17"/>
    </row>
    <row r="737" spans="5:30" ht="28.5" customHeight="1">
      <c r="E737" s="17"/>
      <c r="F737" s="18"/>
      <c r="H737" s="185"/>
      <c r="J737" s="17"/>
      <c r="K737" s="62"/>
      <c r="L737" s="62"/>
      <c r="M737" s="62"/>
      <c r="N737" s="62"/>
      <c r="P737" s="356"/>
      <c r="R737" s="18"/>
      <c r="T737" s="18"/>
      <c r="U737" s="18"/>
      <c r="V737" s="18"/>
      <c r="W737" s="18"/>
      <c r="AA737" s="17"/>
      <c r="AD737" s="17"/>
    </row>
    <row r="738" spans="5:30" ht="28.5" customHeight="1">
      <c r="E738" s="17"/>
      <c r="F738" s="18"/>
      <c r="H738" s="185"/>
      <c r="J738" s="17"/>
      <c r="K738" s="62"/>
      <c r="L738" s="62"/>
      <c r="M738" s="62"/>
      <c r="N738" s="62"/>
      <c r="P738" s="356"/>
      <c r="R738" s="18"/>
      <c r="T738" s="18"/>
      <c r="U738" s="18"/>
      <c r="V738" s="18"/>
      <c r="W738" s="18"/>
      <c r="AA738" s="17"/>
      <c r="AD738" s="17"/>
    </row>
    <row r="739" spans="5:30" ht="28.5" customHeight="1">
      <c r="E739" s="17"/>
      <c r="F739" s="18"/>
      <c r="H739" s="185"/>
      <c r="J739" s="17"/>
      <c r="K739" s="62"/>
      <c r="L739" s="62"/>
      <c r="M739" s="62"/>
      <c r="N739" s="62"/>
      <c r="P739" s="356"/>
      <c r="R739" s="18"/>
      <c r="T739" s="18"/>
      <c r="U739" s="18"/>
      <c r="V739" s="18"/>
      <c r="W739" s="18"/>
      <c r="AA739" s="17"/>
      <c r="AD739" s="17"/>
    </row>
    <row r="740" spans="5:30" ht="28.5" customHeight="1">
      <c r="E740" s="17"/>
      <c r="F740" s="18"/>
      <c r="H740" s="185"/>
      <c r="J740" s="17"/>
      <c r="K740" s="62"/>
      <c r="L740" s="62"/>
      <c r="M740" s="62"/>
      <c r="N740" s="62"/>
      <c r="P740" s="356"/>
      <c r="R740" s="18"/>
      <c r="T740" s="18"/>
      <c r="U740" s="18"/>
      <c r="V740" s="18"/>
      <c r="W740" s="18"/>
      <c r="AA740" s="17"/>
      <c r="AD740" s="17"/>
    </row>
    <row r="741" spans="5:30" ht="28.5" customHeight="1">
      <c r="E741" s="17"/>
      <c r="F741" s="18"/>
      <c r="H741" s="185"/>
      <c r="J741" s="17"/>
      <c r="K741" s="62"/>
      <c r="L741" s="62"/>
      <c r="M741" s="62"/>
      <c r="N741" s="62"/>
      <c r="P741" s="356"/>
      <c r="R741" s="18"/>
      <c r="T741" s="18"/>
      <c r="U741" s="18"/>
      <c r="V741" s="18"/>
      <c r="W741" s="18"/>
      <c r="AA741" s="17"/>
      <c r="AD741" s="17"/>
    </row>
    <row r="742" spans="5:30" ht="28.5" customHeight="1">
      <c r="E742" s="17"/>
      <c r="F742" s="18"/>
      <c r="H742" s="185"/>
      <c r="J742" s="17"/>
      <c r="K742" s="62"/>
      <c r="L742" s="62"/>
      <c r="M742" s="62"/>
      <c r="N742" s="62"/>
      <c r="P742" s="356"/>
      <c r="R742" s="18"/>
      <c r="T742" s="18"/>
      <c r="U742" s="18"/>
      <c r="V742" s="18"/>
      <c r="W742" s="18"/>
      <c r="AA742" s="17"/>
      <c r="AD742" s="17"/>
    </row>
    <row r="743" spans="5:30" ht="28.5" customHeight="1">
      <c r="E743" s="17"/>
      <c r="F743" s="18"/>
      <c r="H743" s="185"/>
      <c r="J743" s="17"/>
      <c r="K743" s="62"/>
      <c r="L743" s="62"/>
      <c r="M743" s="62"/>
      <c r="N743" s="62"/>
      <c r="P743" s="356"/>
      <c r="R743" s="18"/>
      <c r="T743" s="18"/>
      <c r="U743" s="18"/>
      <c r="V743" s="18"/>
      <c r="W743" s="18"/>
      <c r="AA743" s="17"/>
      <c r="AD743" s="17"/>
    </row>
    <row r="744" spans="5:30" ht="28.5" customHeight="1">
      <c r="E744" s="17"/>
      <c r="F744" s="18"/>
      <c r="H744" s="185"/>
      <c r="J744" s="17"/>
      <c r="K744" s="62"/>
      <c r="L744" s="62"/>
      <c r="M744" s="62"/>
      <c r="N744" s="62"/>
      <c r="P744" s="356"/>
      <c r="R744" s="18"/>
      <c r="T744" s="18"/>
      <c r="U744" s="18"/>
      <c r="V744" s="18"/>
      <c r="W744" s="18"/>
      <c r="AA744" s="17"/>
      <c r="AD744" s="17"/>
    </row>
    <row r="745" spans="5:30" ht="28.5" customHeight="1">
      <c r="E745" s="17"/>
      <c r="F745" s="18"/>
      <c r="H745" s="185"/>
      <c r="J745" s="17"/>
      <c r="K745" s="62"/>
      <c r="L745" s="62"/>
      <c r="M745" s="62"/>
      <c r="N745" s="62"/>
      <c r="P745" s="356"/>
      <c r="R745" s="18"/>
      <c r="T745" s="18"/>
      <c r="U745" s="18"/>
      <c r="V745" s="18"/>
      <c r="W745" s="18"/>
      <c r="AA745" s="17"/>
      <c r="AD745" s="17"/>
    </row>
    <row r="746" spans="5:30" ht="28.5" customHeight="1">
      <c r="E746" s="17"/>
      <c r="F746" s="18"/>
      <c r="H746" s="185"/>
      <c r="J746" s="17"/>
      <c r="K746" s="62"/>
      <c r="L746" s="62"/>
      <c r="M746" s="62"/>
      <c r="N746" s="62"/>
      <c r="P746" s="356"/>
      <c r="R746" s="18"/>
      <c r="T746" s="18"/>
      <c r="U746" s="18"/>
      <c r="V746" s="18"/>
      <c r="W746" s="18"/>
      <c r="AA746" s="17"/>
      <c r="AD746" s="17"/>
    </row>
    <row r="747" spans="5:30" ht="28.5" customHeight="1">
      <c r="E747" s="17"/>
      <c r="F747" s="18"/>
      <c r="H747" s="185"/>
      <c r="J747" s="17"/>
      <c r="K747" s="62"/>
      <c r="L747" s="62"/>
      <c r="M747" s="62"/>
      <c r="N747" s="62"/>
      <c r="P747" s="356"/>
      <c r="R747" s="18"/>
      <c r="T747" s="18"/>
      <c r="U747" s="18"/>
      <c r="V747" s="18"/>
      <c r="W747" s="18"/>
      <c r="AA747" s="17"/>
      <c r="AD747" s="17"/>
    </row>
    <row r="748" spans="5:30" ht="28.5" customHeight="1">
      <c r="E748" s="17"/>
      <c r="F748" s="18"/>
      <c r="H748" s="185"/>
      <c r="J748" s="17"/>
      <c r="K748" s="62"/>
      <c r="L748" s="62"/>
      <c r="M748" s="62"/>
      <c r="N748" s="62"/>
      <c r="P748" s="356"/>
      <c r="R748" s="18"/>
      <c r="T748" s="18"/>
      <c r="U748" s="18"/>
      <c r="V748" s="18"/>
      <c r="W748" s="18"/>
      <c r="AA748" s="17"/>
      <c r="AD748" s="17"/>
    </row>
    <row r="749" spans="5:30" ht="28.5" customHeight="1">
      <c r="E749" s="17"/>
      <c r="F749" s="18"/>
      <c r="H749" s="185"/>
      <c r="J749" s="17"/>
      <c r="K749" s="62"/>
      <c r="L749" s="62"/>
      <c r="M749" s="62"/>
      <c r="N749" s="62"/>
      <c r="P749" s="356"/>
      <c r="R749" s="18"/>
      <c r="T749" s="18"/>
      <c r="U749" s="18"/>
      <c r="V749" s="18"/>
      <c r="W749" s="18"/>
      <c r="AA749" s="17"/>
      <c r="AD749" s="17"/>
    </row>
    <row r="750" spans="5:30" ht="28.5" customHeight="1">
      <c r="E750" s="17"/>
      <c r="F750" s="18"/>
      <c r="H750" s="185"/>
      <c r="J750" s="17"/>
      <c r="K750" s="62"/>
      <c r="L750" s="62"/>
      <c r="M750" s="62"/>
      <c r="N750" s="62"/>
      <c r="P750" s="356"/>
      <c r="R750" s="18"/>
      <c r="T750" s="18"/>
      <c r="U750" s="18"/>
      <c r="V750" s="18"/>
      <c r="W750" s="18"/>
      <c r="AA750" s="17"/>
      <c r="AD750" s="17"/>
    </row>
    <row r="751" spans="5:30" ht="28.5" customHeight="1">
      <c r="E751" s="17"/>
      <c r="F751" s="18"/>
      <c r="H751" s="185"/>
      <c r="J751" s="17"/>
      <c r="K751" s="62"/>
      <c r="L751" s="62"/>
      <c r="M751" s="62"/>
      <c r="N751" s="62"/>
      <c r="P751" s="356"/>
      <c r="R751" s="18"/>
      <c r="T751" s="18"/>
      <c r="U751" s="18"/>
      <c r="V751" s="18"/>
      <c r="W751" s="18"/>
      <c r="AA751" s="17"/>
      <c r="AD751" s="17"/>
    </row>
    <row r="752" spans="5:30" ht="28.5" customHeight="1">
      <c r="E752" s="17"/>
      <c r="F752" s="18"/>
      <c r="H752" s="185"/>
      <c r="J752" s="17"/>
      <c r="K752" s="62"/>
      <c r="L752" s="62"/>
      <c r="M752" s="62"/>
      <c r="N752" s="62"/>
      <c r="P752" s="356"/>
      <c r="R752" s="18"/>
      <c r="T752" s="18"/>
      <c r="U752" s="18"/>
      <c r="V752" s="18"/>
      <c r="W752" s="18"/>
      <c r="AA752" s="17"/>
      <c r="AD752" s="17"/>
    </row>
    <row r="753" spans="5:30" ht="28.5" customHeight="1">
      <c r="E753" s="17"/>
      <c r="F753" s="18"/>
      <c r="H753" s="185"/>
      <c r="J753" s="17"/>
      <c r="K753" s="62"/>
      <c r="L753" s="62"/>
      <c r="M753" s="62"/>
      <c r="N753" s="62"/>
      <c r="P753" s="356"/>
      <c r="R753" s="18"/>
      <c r="T753" s="18"/>
      <c r="U753" s="18"/>
      <c r="V753" s="18"/>
      <c r="W753" s="18"/>
      <c r="AA753" s="17"/>
      <c r="AD753" s="17"/>
    </row>
    <row r="754" spans="5:30" ht="28.5" customHeight="1">
      <c r="E754" s="17"/>
      <c r="F754" s="18"/>
      <c r="H754" s="185"/>
      <c r="J754" s="17"/>
      <c r="K754" s="62"/>
      <c r="L754" s="62"/>
      <c r="M754" s="62"/>
      <c r="N754" s="62"/>
      <c r="P754" s="356"/>
      <c r="R754" s="18"/>
      <c r="T754" s="18"/>
      <c r="U754" s="18"/>
      <c r="V754" s="18"/>
      <c r="W754" s="18"/>
      <c r="AA754" s="17"/>
      <c r="AD754" s="17"/>
    </row>
    <row r="755" spans="5:30" ht="28.5" customHeight="1">
      <c r="E755" s="17"/>
      <c r="F755" s="18"/>
      <c r="H755" s="185"/>
      <c r="J755" s="17"/>
      <c r="K755" s="62"/>
      <c r="L755" s="62"/>
      <c r="M755" s="62"/>
      <c r="N755" s="62"/>
      <c r="P755" s="356"/>
      <c r="R755" s="18"/>
      <c r="T755" s="18"/>
      <c r="U755" s="18"/>
      <c r="V755" s="18"/>
      <c r="W755" s="18"/>
      <c r="AA755" s="17"/>
      <c r="AD755" s="17"/>
    </row>
    <row r="756" spans="5:30" ht="28.5" customHeight="1">
      <c r="E756" s="17"/>
      <c r="F756" s="18"/>
      <c r="H756" s="185"/>
      <c r="J756" s="17"/>
      <c r="K756" s="62"/>
      <c r="L756" s="62"/>
      <c r="M756" s="62"/>
      <c r="N756" s="62"/>
      <c r="P756" s="356"/>
      <c r="R756" s="18"/>
      <c r="T756" s="18"/>
      <c r="U756" s="18"/>
      <c r="V756" s="18"/>
      <c r="W756" s="18"/>
      <c r="AA756" s="17"/>
      <c r="AD756" s="17"/>
    </row>
    <row r="757" spans="5:30" ht="28.5" customHeight="1">
      <c r="E757" s="17"/>
      <c r="F757" s="18"/>
      <c r="H757" s="185"/>
      <c r="J757" s="17"/>
      <c r="K757" s="62"/>
      <c r="L757" s="62"/>
      <c r="M757" s="62"/>
      <c r="N757" s="62"/>
      <c r="P757" s="356"/>
      <c r="R757" s="18"/>
      <c r="T757" s="18"/>
      <c r="U757" s="18"/>
      <c r="V757" s="18"/>
      <c r="W757" s="18"/>
      <c r="AA757" s="17"/>
      <c r="AD757" s="17"/>
    </row>
    <row r="758" spans="5:30" ht="28.5" customHeight="1">
      <c r="E758" s="17"/>
      <c r="F758" s="18"/>
      <c r="H758" s="185"/>
      <c r="J758" s="17"/>
      <c r="K758" s="62"/>
      <c r="L758" s="62"/>
      <c r="M758" s="62"/>
      <c r="N758" s="62"/>
      <c r="P758" s="356"/>
      <c r="R758" s="18"/>
      <c r="T758" s="18"/>
      <c r="U758" s="18"/>
      <c r="V758" s="18"/>
      <c r="W758" s="18"/>
      <c r="AA758" s="17"/>
      <c r="AD758" s="17"/>
    </row>
    <row r="759" spans="5:30" ht="28.5" customHeight="1">
      <c r="E759" s="17"/>
      <c r="F759" s="18"/>
      <c r="H759" s="185"/>
      <c r="J759" s="17"/>
      <c r="K759" s="62"/>
      <c r="L759" s="62"/>
      <c r="M759" s="62"/>
      <c r="N759" s="62"/>
      <c r="P759" s="356"/>
      <c r="R759" s="18"/>
      <c r="T759" s="18"/>
      <c r="U759" s="18"/>
      <c r="V759" s="18"/>
      <c r="W759" s="18"/>
      <c r="AA759" s="17"/>
      <c r="AD759" s="17"/>
    </row>
    <row r="760" spans="5:30" ht="28.5" customHeight="1">
      <c r="E760" s="17"/>
      <c r="F760" s="18"/>
      <c r="H760" s="185"/>
      <c r="J760" s="17"/>
      <c r="K760" s="62"/>
      <c r="L760" s="62"/>
      <c r="M760" s="62"/>
      <c r="N760" s="62"/>
      <c r="P760" s="356"/>
      <c r="R760" s="18"/>
      <c r="T760" s="18"/>
      <c r="U760" s="18"/>
      <c r="V760" s="18"/>
      <c r="W760" s="18"/>
      <c r="AA760" s="17"/>
      <c r="AD760" s="17"/>
    </row>
    <row r="761" spans="5:30" ht="28.5" customHeight="1">
      <c r="E761" s="17"/>
      <c r="F761" s="18"/>
      <c r="H761" s="185"/>
      <c r="J761" s="17"/>
      <c r="K761" s="62"/>
      <c r="L761" s="62"/>
      <c r="M761" s="62"/>
      <c r="N761" s="62"/>
      <c r="P761" s="356"/>
      <c r="R761" s="18"/>
      <c r="T761" s="18"/>
      <c r="U761" s="18"/>
      <c r="V761" s="18"/>
      <c r="W761" s="18"/>
      <c r="AA761" s="17"/>
      <c r="AD761" s="17"/>
    </row>
    <row r="762" spans="5:30" ht="28.5" customHeight="1">
      <c r="E762" s="17"/>
      <c r="F762" s="18"/>
      <c r="H762" s="185"/>
      <c r="J762" s="17"/>
      <c r="K762" s="62"/>
      <c r="L762" s="62"/>
      <c r="M762" s="62"/>
      <c r="N762" s="62"/>
      <c r="P762" s="356"/>
      <c r="R762" s="18"/>
      <c r="T762" s="18"/>
      <c r="U762" s="18"/>
      <c r="V762" s="18"/>
      <c r="W762" s="18"/>
      <c r="AA762" s="17"/>
      <c r="AD762" s="17"/>
    </row>
    <row r="763" spans="5:30" ht="28.5" customHeight="1">
      <c r="E763" s="17"/>
      <c r="F763" s="18"/>
      <c r="H763" s="185"/>
      <c r="J763" s="17"/>
      <c r="K763" s="62"/>
      <c r="L763" s="62"/>
      <c r="M763" s="62"/>
      <c r="N763" s="62"/>
      <c r="P763" s="356"/>
      <c r="R763" s="18"/>
      <c r="T763" s="18"/>
      <c r="U763" s="18"/>
      <c r="V763" s="18"/>
      <c r="W763" s="18"/>
      <c r="AA763" s="17"/>
      <c r="AD763" s="17"/>
    </row>
    <row r="764" spans="5:30" ht="28.5" customHeight="1">
      <c r="E764" s="17"/>
      <c r="F764" s="18"/>
      <c r="H764" s="185"/>
      <c r="J764" s="17"/>
      <c r="K764" s="62"/>
      <c r="L764" s="62"/>
      <c r="M764" s="62"/>
      <c r="N764" s="62"/>
      <c r="P764" s="356"/>
      <c r="R764" s="18"/>
      <c r="T764" s="18"/>
      <c r="U764" s="18"/>
      <c r="V764" s="18"/>
      <c r="W764" s="18"/>
      <c r="AA764" s="17"/>
      <c r="AD764" s="17"/>
    </row>
    <row r="765" spans="5:30" ht="28.5" customHeight="1">
      <c r="E765" s="17"/>
      <c r="F765" s="18"/>
      <c r="H765" s="185"/>
      <c r="J765" s="17"/>
      <c r="K765" s="62"/>
      <c r="L765" s="62"/>
      <c r="M765" s="62"/>
      <c r="N765" s="62"/>
      <c r="P765" s="356"/>
      <c r="R765" s="18"/>
      <c r="T765" s="18"/>
      <c r="U765" s="18"/>
      <c r="V765" s="18"/>
      <c r="W765" s="18"/>
      <c r="AA765" s="17"/>
      <c r="AD765" s="17"/>
    </row>
    <row r="766" spans="5:30" ht="28.5" customHeight="1">
      <c r="E766" s="17"/>
      <c r="F766" s="18"/>
      <c r="H766" s="185"/>
      <c r="J766" s="17"/>
      <c r="K766" s="62"/>
      <c r="L766" s="62"/>
      <c r="M766" s="62"/>
      <c r="N766" s="62"/>
      <c r="P766" s="356"/>
      <c r="R766" s="18"/>
      <c r="T766" s="18"/>
      <c r="U766" s="18"/>
      <c r="V766" s="18"/>
      <c r="W766" s="18"/>
      <c r="AA766" s="17"/>
      <c r="AD766" s="17"/>
    </row>
    <row r="767" spans="5:30" ht="28.5" customHeight="1">
      <c r="E767" s="17"/>
      <c r="F767" s="18"/>
      <c r="H767" s="185"/>
      <c r="J767" s="17"/>
      <c r="K767" s="62"/>
      <c r="L767" s="62"/>
      <c r="M767" s="62"/>
      <c r="N767" s="62"/>
      <c r="P767" s="356"/>
      <c r="R767" s="18"/>
      <c r="T767" s="18"/>
      <c r="U767" s="18"/>
      <c r="V767" s="18"/>
      <c r="W767" s="18"/>
      <c r="AA767" s="17"/>
      <c r="AD767" s="17"/>
    </row>
    <row r="768" spans="5:30" ht="28.5" customHeight="1">
      <c r="E768" s="17"/>
      <c r="F768" s="18"/>
      <c r="H768" s="185"/>
      <c r="J768" s="17"/>
      <c r="K768" s="62"/>
      <c r="L768" s="62"/>
      <c r="M768" s="62"/>
      <c r="N768" s="62"/>
      <c r="P768" s="356"/>
      <c r="R768" s="18"/>
      <c r="T768" s="18"/>
      <c r="U768" s="18"/>
      <c r="V768" s="18"/>
      <c r="W768" s="18"/>
      <c r="AA768" s="17"/>
      <c r="AD768" s="17"/>
    </row>
    <row r="769" spans="5:30" ht="28.5" customHeight="1">
      <c r="E769" s="17"/>
      <c r="F769" s="18"/>
      <c r="H769" s="185"/>
      <c r="J769" s="17"/>
      <c r="K769" s="62"/>
      <c r="L769" s="62"/>
      <c r="M769" s="62"/>
      <c r="N769" s="62"/>
      <c r="P769" s="356"/>
      <c r="R769" s="18"/>
      <c r="T769" s="18"/>
      <c r="U769" s="18"/>
      <c r="V769" s="18"/>
      <c r="W769" s="18"/>
      <c r="AA769" s="17"/>
      <c r="AD769" s="17"/>
    </row>
    <row r="770" spans="5:30" ht="28.5" customHeight="1">
      <c r="E770" s="17"/>
      <c r="F770" s="18"/>
      <c r="H770" s="185"/>
      <c r="J770" s="17"/>
      <c r="K770" s="62"/>
      <c r="L770" s="62"/>
      <c r="M770" s="62"/>
      <c r="N770" s="62"/>
      <c r="P770" s="356"/>
      <c r="R770" s="18"/>
      <c r="T770" s="18"/>
      <c r="U770" s="18"/>
      <c r="V770" s="18"/>
      <c r="W770" s="18"/>
      <c r="AA770" s="17"/>
      <c r="AD770" s="17"/>
    </row>
    <row r="771" spans="5:30" ht="28.5" customHeight="1">
      <c r="E771" s="17"/>
      <c r="F771" s="18"/>
      <c r="H771" s="185"/>
      <c r="J771" s="17"/>
      <c r="K771" s="62"/>
      <c r="L771" s="62"/>
      <c r="M771" s="62"/>
      <c r="N771" s="62"/>
      <c r="P771" s="356"/>
      <c r="R771" s="18"/>
      <c r="T771" s="18"/>
      <c r="U771" s="18"/>
      <c r="V771" s="18"/>
      <c r="W771" s="18"/>
      <c r="AA771" s="17"/>
      <c r="AD771" s="17"/>
    </row>
    <row r="772" spans="5:30" ht="28.5" customHeight="1">
      <c r="E772" s="17"/>
      <c r="F772" s="18"/>
      <c r="H772" s="185"/>
      <c r="J772" s="17"/>
      <c r="K772" s="62"/>
      <c r="L772" s="62"/>
      <c r="M772" s="62"/>
      <c r="N772" s="62"/>
      <c r="P772" s="356"/>
      <c r="R772" s="18"/>
      <c r="T772" s="18"/>
      <c r="U772" s="18"/>
      <c r="V772" s="18"/>
      <c r="W772" s="18"/>
      <c r="AA772" s="17"/>
      <c r="AD772" s="17"/>
    </row>
    <row r="773" spans="5:30" ht="28.5" customHeight="1">
      <c r="E773" s="17"/>
      <c r="F773" s="18"/>
      <c r="H773" s="185"/>
      <c r="J773" s="17"/>
      <c r="K773" s="62"/>
      <c r="L773" s="62"/>
      <c r="M773" s="62"/>
      <c r="N773" s="62"/>
      <c r="P773" s="356"/>
      <c r="R773" s="18"/>
      <c r="T773" s="18"/>
      <c r="U773" s="18"/>
      <c r="V773" s="18"/>
      <c r="W773" s="18"/>
      <c r="AA773" s="17"/>
      <c r="AD773" s="17"/>
    </row>
    <row r="774" spans="5:30" ht="28.5" customHeight="1">
      <c r="E774" s="17"/>
      <c r="F774" s="18"/>
      <c r="H774" s="185"/>
      <c r="J774" s="17"/>
      <c r="K774" s="62"/>
      <c r="L774" s="62"/>
      <c r="M774" s="62"/>
      <c r="N774" s="62"/>
      <c r="P774" s="356"/>
      <c r="R774" s="18"/>
      <c r="T774" s="18"/>
      <c r="U774" s="18"/>
      <c r="V774" s="18"/>
      <c r="W774" s="18"/>
      <c r="AA774" s="17"/>
      <c r="AD774" s="17"/>
    </row>
    <row r="775" spans="5:30" ht="28.5" customHeight="1">
      <c r="E775" s="17"/>
      <c r="F775" s="18"/>
      <c r="H775" s="185"/>
      <c r="J775" s="17"/>
      <c r="K775" s="62"/>
      <c r="L775" s="62"/>
      <c r="M775" s="62"/>
      <c r="N775" s="62"/>
      <c r="P775" s="356"/>
      <c r="R775" s="18"/>
      <c r="T775" s="18"/>
      <c r="U775" s="18"/>
      <c r="V775" s="18"/>
      <c r="W775" s="18"/>
      <c r="AA775" s="17"/>
      <c r="AD775" s="17"/>
    </row>
    <row r="776" spans="5:30" ht="28.5" customHeight="1">
      <c r="E776" s="17"/>
      <c r="F776" s="18"/>
      <c r="H776" s="185"/>
      <c r="J776" s="17"/>
      <c r="K776" s="62"/>
      <c r="L776" s="62"/>
      <c r="M776" s="62"/>
      <c r="N776" s="62"/>
      <c r="P776" s="356"/>
      <c r="R776" s="18"/>
      <c r="T776" s="18"/>
      <c r="U776" s="18"/>
      <c r="V776" s="18"/>
      <c r="W776" s="18"/>
      <c r="AA776" s="17"/>
      <c r="AD776" s="17"/>
    </row>
    <row r="777" spans="5:30" ht="28.5" customHeight="1">
      <c r="E777" s="17"/>
      <c r="F777" s="18"/>
      <c r="H777" s="185"/>
      <c r="J777" s="17"/>
      <c r="K777" s="62"/>
      <c r="L777" s="62"/>
      <c r="M777" s="62"/>
      <c r="N777" s="62"/>
      <c r="P777" s="356"/>
      <c r="R777" s="18"/>
      <c r="T777" s="18"/>
      <c r="U777" s="18"/>
      <c r="V777" s="18"/>
      <c r="W777" s="18"/>
      <c r="AA777" s="17"/>
      <c r="AD777" s="17"/>
    </row>
    <row r="778" spans="5:30" ht="28.5" customHeight="1">
      <c r="E778" s="17"/>
      <c r="F778" s="18"/>
      <c r="H778" s="185"/>
      <c r="J778" s="17"/>
      <c r="K778" s="62"/>
      <c r="L778" s="62"/>
      <c r="M778" s="62"/>
      <c r="N778" s="62"/>
      <c r="P778" s="356"/>
      <c r="R778" s="18"/>
      <c r="T778" s="18"/>
      <c r="U778" s="18"/>
      <c r="V778" s="18"/>
      <c r="W778" s="18"/>
      <c r="AA778" s="17"/>
      <c r="AD778" s="17"/>
    </row>
    <row r="779" spans="5:30" ht="28.5" customHeight="1">
      <c r="E779" s="17"/>
      <c r="F779" s="18"/>
      <c r="H779" s="185"/>
      <c r="J779" s="17"/>
      <c r="K779" s="62"/>
      <c r="L779" s="62"/>
      <c r="M779" s="62"/>
      <c r="N779" s="62"/>
      <c r="P779" s="356"/>
      <c r="R779" s="18"/>
      <c r="T779" s="18"/>
      <c r="U779" s="18"/>
      <c r="V779" s="18"/>
      <c r="W779" s="18"/>
      <c r="AA779" s="17"/>
      <c r="AD779" s="17"/>
    </row>
    <row r="780" spans="5:30" ht="28.5" customHeight="1">
      <c r="E780" s="17"/>
      <c r="F780" s="18"/>
      <c r="H780" s="185"/>
      <c r="J780" s="17"/>
      <c r="K780" s="62"/>
      <c r="L780" s="62"/>
      <c r="M780" s="62"/>
      <c r="N780" s="62"/>
      <c r="P780" s="356"/>
      <c r="R780" s="18"/>
      <c r="T780" s="18"/>
      <c r="U780" s="18"/>
      <c r="V780" s="18"/>
      <c r="W780" s="18"/>
      <c r="AA780" s="17"/>
      <c r="AD780" s="17"/>
    </row>
    <row r="781" spans="5:30" ht="28.5" customHeight="1">
      <c r="E781" s="17"/>
      <c r="F781" s="18"/>
      <c r="H781" s="185"/>
      <c r="J781" s="17"/>
      <c r="K781" s="62"/>
      <c r="L781" s="62"/>
      <c r="M781" s="62"/>
      <c r="N781" s="62"/>
      <c r="P781" s="356"/>
      <c r="R781" s="18"/>
      <c r="T781" s="18"/>
      <c r="U781" s="18"/>
      <c r="V781" s="18"/>
      <c r="W781" s="18"/>
      <c r="AA781" s="17"/>
      <c r="AD781" s="17"/>
    </row>
    <row r="782" spans="5:30" ht="28.5" customHeight="1">
      <c r="E782" s="17"/>
      <c r="F782" s="18"/>
      <c r="H782" s="185"/>
      <c r="J782" s="17"/>
      <c r="K782" s="62"/>
      <c r="L782" s="62"/>
      <c r="M782" s="62"/>
      <c r="N782" s="62"/>
      <c r="P782" s="356"/>
      <c r="R782" s="18"/>
      <c r="T782" s="18"/>
      <c r="U782" s="18"/>
      <c r="V782" s="18"/>
      <c r="W782" s="18"/>
      <c r="AA782" s="17"/>
      <c r="AD782" s="17"/>
    </row>
    <row r="783" spans="5:30" ht="28.5" customHeight="1">
      <c r="E783" s="17"/>
      <c r="F783" s="18"/>
      <c r="H783" s="185"/>
      <c r="J783" s="17"/>
      <c r="K783" s="62"/>
      <c r="L783" s="62"/>
      <c r="M783" s="62"/>
      <c r="N783" s="62"/>
      <c r="P783" s="356"/>
      <c r="R783" s="18"/>
      <c r="T783" s="18"/>
      <c r="U783" s="18"/>
      <c r="V783" s="18"/>
      <c r="W783" s="18"/>
      <c r="AA783" s="17"/>
      <c r="AD783" s="17"/>
    </row>
    <row r="784" spans="5:30" ht="28.5" customHeight="1">
      <c r="E784" s="17"/>
      <c r="F784" s="18"/>
      <c r="H784" s="185"/>
      <c r="J784" s="17"/>
      <c r="K784" s="62"/>
      <c r="L784" s="62"/>
      <c r="M784" s="62"/>
      <c r="N784" s="62"/>
      <c r="P784" s="356"/>
      <c r="R784" s="18"/>
      <c r="T784" s="18"/>
      <c r="U784" s="18"/>
      <c r="V784" s="18"/>
      <c r="W784" s="18"/>
      <c r="AA784" s="17"/>
      <c r="AD784" s="17"/>
    </row>
    <row r="785" spans="5:30" ht="28.5" customHeight="1">
      <c r="E785" s="17"/>
      <c r="F785" s="18"/>
      <c r="H785" s="185"/>
      <c r="J785" s="17"/>
      <c r="K785" s="62"/>
      <c r="L785" s="62"/>
      <c r="M785" s="62"/>
      <c r="N785" s="62"/>
      <c r="P785" s="356"/>
      <c r="R785" s="18"/>
      <c r="T785" s="18"/>
      <c r="U785" s="18"/>
      <c r="V785" s="18"/>
      <c r="W785" s="18"/>
      <c r="AA785" s="17"/>
      <c r="AD785" s="17"/>
    </row>
    <row r="786" spans="5:30" ht="28.5" customHeight="1">
      <c r="E786" s="17"/>
      <c r="F786" s="18"/>
      <c r="H786" s="185"/>
      <c r="J786" s="17"/>
      <c r="K786" s="62"/>
      <c r="L786" s="62"/>
      <c r="M786" s="62"/>
      <c r="N786" s="62"/>
      <c r="P786" s="356"/>
      <c r="R786" s="18"/>
      <c r="T786" s="18"/>
      <c r="U786" s="18"/>
      <c r="V786" s="18"/>
      <c r="W786" s="18"/>
      <c r="AA786" s="17"/>
      <c r="AD786" s="17"/>
    </row>
    <row r="787" spans="5:30" ht="28.5" customHeight="1">
      <c r="E787" s="17"/>
      <c r="F787" s="18"/>
      <c r="H787" s="185"/>
      <c r="J787" s="17"/>
      <c r="K787" s="62"/>
      <c r="L787" s="62"/>
      <c r="M787" s="62"/>
      <c r="N787" s="62"/>
      <c r="P787" s="356"/>
      <c r="R787" s="18"/>
      <c r="T787" s="18"/>
      <c r="U787" s="18"/>
      <c r="V787" s="18"/>
      <c r="W787" s="18"/>
      <c r="AA787" s="17"/>
      <c r="AD787" s="17"/>
    </row>
    <row r="788" spans="5:30" ht="28.5" customHeight="1">
      <c r="E788" s="17"/>
      <c r="F788" s="18"/>
      <c r="H788" s="185"/>
      <c r="J788" s="17"/>
      <c r="K788" s="62"/>
      <c r="L788" s="62"/>
      <c r="M788" s="62"/>
      <c r="N788" s="62"/>
      <c r="P788" s="356"/>
      <c r="R788" s="18"/>
      <c r="T788" s="18"/>
      <c r="U788" s="18"/>
      <c r="V788" s="18"/>
      <c r="W788" s="18"/>
      <c r="AA788" s="17"/>
      <c r="AD788" s="17"/>
    </row>
    <row r="789" spans="5:30" ht="28.5" customHeight="1">
      <c r="E789" s="17"/>
      <c r="F789" s="18"/>
      <c r="H789" s="185"/>
      <c r="J789" s="17"/>
      <c r="K789" s="62"/>
      <c r="L789" s="62"/>
      <c r="M789" s="62"/>
      <c r="N789" s="62"/>
      <c r="P789" s="356"/>
      <c r="R789" s="18"/>
      <c r="T789" s="18"/>
      <c r="U789" s="18"/>
      <c r="V789" s="18"/>
      <c r="W789" s="18"/>
      <c r="AA789" s="17"/>
      <c r="AD789" s="17"/>
    </row>
    <row r="790" spans="5:30" ht="28.5" customHeight="1">
      <c r="E790" s="17"/>
      <c r="F790" s="18"/>
      <c r="H790" s="185"/>
      <c r="J790" s="17"/>
      <c r="K790" s="62"/>
      <c r="L790" s="62"/>
      <c r="M790" s="62"/>
      <c r="N790" s="62"/>
      <c r="P790" s="356"/>
      <c r="R790" s="18"/>
      <c r="T790" s="18"/>
      <c r="U790" s="18"/>
      <c r="V790" s="18"/>
      <c r="W790" s="18"/>
      <c r="AA790" s="17"/>
      <c r="AD790" s="17"/>
    </row>
    <row r="791" spans="5:30" ht="28.5" customHeight="1">
      <c r="E791" s="17"/>
      <c r="F791" s="18"/>
      <c r="H791" s="185"/>
      <c r="J791" s="17"/>
      <c r="K791" s="62"/>
      <c r="L791" s="62"/>
      <c r="M791" s="62"/>
      <c r="N791" s="62"/>
      <c r="P791" s="356"/>
      <c r="R791" s="18"/>
      <c r="T791" s="18"/>
      <c r="U791" s="18"/>
      <c r="V791" s="18"/>
      <c r="W791" s="18"/>
      <c r="AA791" s="17"/>
      <c r="AD791" s="17"/>
    </row>
    <row r="792" spans="5:30" ht="28.5" customHeight="1">
      <c r="E792" s="17"/>
      <c r="F792" s="18"/>
      <c r="H792" s="185"/>
      <c r="J792" s="17"/>
      <c r="K792" s="62"/>
      <c r="L792" s="62"/>
      <c r="M792" s="62"/>
      <c r="N792" s="62"/>
      <c r="P792" s="356"/>
      <c r="R792" s="18"/>
      <c r="T792" s="18"/>
      <c r="U792" s="18"/>
      <c r="V792" s="18"/>
      <c r="W792" s="18"/>
      <c r="AA792" s="17"/>
      <c r="AD792" s="17"/>
    </row>
    <row r="793" spans="5:30" ht="28.5" customHeight="1">
      <c r="E793" s="17"/>
      <c r="F793" s="18"/>
      <c r="H793" s="185"/>
      <c r="J793" s="17"/>
      <c r="K793" s="62"/>
      <c r="L793" s="62"/>
      <c r="M793" s="62"/>
      <c r="N793" s="62"/>
      <c r="P793" s="356"/>
      <c r="R793" s="18"/>
      <c r="T793" s="18"/>
      <c r="U793" s="18"/>
      <c r="V793" s="18"/>
      <c r="W793" s="18"/>
      <c r="AA793" s="17"/>
      <c r="AD793" s="17"/>
    </row>
    <row r="794" spans="5:30" ht="28.5" customHeight="1">
      <c r="E794" s="17"/>
      <c r="F794" s="18"/>
      <c r="H794" s="185"/>
      <c r="J794" s="17"/>
      <c r="K794" s="62"/>
      <c r="L794" s="62"/>
      <c r="M794" s="62"/>
      <c r="N794" s="62"/>
      <c r="P794" s="356"/>
      <c r="R794" s="18"/>
      <c r="T794" s="18"/>
      <c r="U794" s="18"/>
      <c r="V794" s="18"/>
      <c r="W794" s="18"/>
      <c r="AA794" s="17"/>
      <c r="AD794" s="17"/>
    </row>
    <row r="795" spans="5:30" ht="28.5" customHeight="1">
      <c r="E795" s="17"/>
      <c r="F795" s="18"/>
      <c r="H795" s="185"/>
      <c r="J795" s="17"/>
      <c r="K795" s="62"/>
      <c r="L795" s="62"/>
      <c r="M795" s="62"/>
      <c r="N795" s="62"/>
      <c r="P795" s="356"/>
      <c r="R795" s="18"/>
      <c r="T795" s="18"/>
      <c r="U795" s="18"/>
      <c r="V795" s="18"/>
      <c r="W795" s="18"/>
      <c r="AA795" s="17"/>
      <c r="AD795" s="17"/>
    </row>
    <row r="796" spans="5:30" ht="28.5" customHeight="1">
      <c r="E796" s="17"/>
      <c r="F796" s="18"/>
      <c r="H796" s="185"/>
      <c r="J796" s="17"/>
      <c r="K796" s="62"/>
      <c r="L796" s="62"/>
      <c r="M796" s="62"/>
      <c r="N796" s="62"/>
      <c r="P796" s="356"/>
      <c r="R796" s="18"/>
      <c r="T796" s="18"/>
      <c r="U796" s="18"/>
      <c r="V796" s="18"/>
      <c r="W796" s="18"/>
      <c r="AA796" s="17"/>
      <c r="AD796" s="17"/>
    </row>
    <row r="797" spans="5:30" ht="28.5" customHeight="1">
      <c r="E797" s="17"/>
      <c r="F797" s="18"/>
      <c r="H797" s="185"/>
      <c r="J797" s="17"/>
      <c r="K797" s="62"/>
      <c r="L797" s="62"/>
      <c r="M797" s="62"/>
      <c r="N797" s="62"/>
      <c r="P797" s="356"/>
      <c r="R797" s="18"/>
      <c r="T797" s="18"/>
      <c r="U797" s="18"/>
      <c r="V797" s="18"/>
      <c r="W797" s="18"/>
      <c r="AA797" s="17"/>
      <c r="AD797" s="17"/>
    </row>
    <row r="798" spans="5:30" ht="28.5" customHeight="1">
      <c r="E798" s="17"/>
      <c r="F798" s="18"/>
      <c r="H798" s="185"/>
      <c r="J798" s="17"/>
      <c r="K798" s="62"/>
      <c r="L798" s="62"/>
      <c r="M798" s="62"/>
      <c r="N798" s="62"/>
      <c r="P798" s="356"/>
      <c r="R798" s="18"/>
      <c r="T798" s="18"/>
      <c r="U798" s="18"/>
      <c r="V798" s="18"/>
      <c r="W798" s="18"/>
      <c r="AA798" s="17"/>
      <c r="AD798" s="17"/>
    </row>
    <row r="799" spans="5:30" ht="28.5" customHeight="1">
      <c r="E799" s="17"/>
      <c r="F799" s="18"/>
      <c r="H799" s="185"/>
      <c r="J799" s="17"/>
      <c r="K799" s="62"/>
      <c r="L799" s="62"/>
      <c r="M799" s="62"/>
      <c r="N799" s="62"/>
      <c r="P799" s="356"/>
      <c r="R799" s="18"/>
      <c r="T799" s="18"/>
      <c r="U799" s="18"/>
      <c r="V799" s="18"/>
      <c r="W799" s="18"/>
      <c r="AA799" s="17"/>
      <c r="AD799" s="17"/>
    </row>
    <row r="800" spans="5:30" ht="28.5" customHeight="1">
      <c r="E800" s="17"/>
      <c r="F800" s="18"/>
      <c r="H800" s="185"/>
      <c r="J800" s="17"/>
      <c r="K800" s="62"/>
      <c r="L800" s="62"/>
      <c r="M800" s="62"/>
      <c r="N800" s="62"/>
      <c r="P800" s="356"/>
      <c r="R800" s="18"/>
      <c r="T800" s="18"/>
      <c r="U800" s="18"/>
      <c r="V800" s="18"/>
      <c r="W800" s="18"/>
      <c r="AA800" s="17"/>
      <c r="AD800" s="17"/>
    </row>
    <row r="801" spans="5:30" ht="28.5" customHeight="1">
      <c r="E801" s="17"/>
      <c r="F801" s="18"/>
      <c r="H801" s="185"/>
      <c r="J801" s="17"/>
      <c r="K801" s="62"/>
      <c r="L801" s="62"/>
      <c r="M801" s="62"/>
      <c r="N801" s="62"/>
      <c r="P801" s="356"/>
      <c r="R801" s="18"/>
      <c r="T801" s="18"/>
      <c r="U801" s="18"/>
      <c r="V801" s="18"/>
      <c r="W801" s="18"/>
      <c r="AA801" s="17"/>
      <c r="AD801" s="17"/>
    </row>
    <row r="802" spans="5:30" ht="28.5" customHeight="1">
      <c r="E802" s="17"/>
      <c r="F802" s="18"/>
      <c r="H802" s="185"/>
      <c r="J802" s="17"/>
      <c r="K802" s="62"/>
      <c r="L802" s="62"/>
      <c r="M802" s="62"/>
      <c r="N802" s="62"/>
      <c r="P802" s="356"/>
      <c r="R802" s="18"/>
      <c r="T802" s="18"/>
      <c r="U802" s="18"/>
      <c r="V802" s="18"/>
      <c r="W802" s="18"/>
      <c r="AA802" s="17"/>
      <c r="AD802" s="17"/>
    </row>
    <row r="803" spans="5:30" ht="28.5" customHeight="1">
      <c r="E803" s="17"/>
      <c r="F803" s="18"/>
      <c r="H803" s="185"/>
      <c r="J803" s="17"/>
      <c r="K803" s="62"/>
      <c r="L803" s="62"/>
      <c r="M803" s="62"/>
      <c r="N803" s="62"/>
      <c r="P803" s="356"/>
      <c r="R803" s="18"/>
      <c r="T803" s="18"/>
      <c r="U803" s="18"/>
      <c r="V803" s="18"/>
      <c r="W803" s="18"/>
      <c r="AA803" s="17"/>
      <c r="AD803" s="17"/>
    </row>
    <row r="804" spans="5:30" ht="28.5" customHeight="1">
      <c r="E804" s="17"/>
      <c r="F804" s="18"/>
      <c r="H804" s="185"/>
      <c r="J804" s="17"/>
      <c r="K804" s="62"/>
      <c r="L804" s="62"/>
      <c r="M804" s="62"/>
      <c r="N804" s="62"/>
      <c r="P804" s="356"/>
      <c r="R804" s="18"/>
      <c r="T804" s="18"/>
      <c r="U804" s="18"/>
      <c r="V804" s="18"/>
      <c r="W804" s="18"/>
      <c r="AA804" s="17"/>
      <c r="AD804" s="17"/>
    </row>
    <row r="805" spans="5:30" ht="28.5" customHeight="1">
      <c r="E805" s="17"/>
      <c r="F805" s="18"/>
      <c r="H805" s="185"/>
      <c r="J805" s="17"/>
      <c r="K805" s="62"/>
      <c r="L805" s="62"/>
      <c r="M805" s="62"/>
      <c r="N805" s="62"/>
      <c r="P805" s="356"/>
      <c r="R805" s="18"/>
      <c r="T805" s="18"/>
      <c r="U805" s="18"/>
      <c r="V805" s="18"/>
      <c r="W805" s="18"/>
      <c r="AA805" s="17"/>
      <c r="AD805" s="17"/>
    </row>
    <row r="806" spans="5:30" ht="28.5" customHeight="1">
      <c r="E806" s="17"/>
      <c r="F806" s="18"/>
      <c r="H806" s="185"/>
      <c r="J806" s="17"/>
      <c r="K806" s="62"/>
      <c r="L806" s="62"/>
      <c r="M806" s="62"/>
      <c r="N806" s="62"/>
      <c r="P806" s="356"/>
      <c r="R806" s="18"/>
      <c r="T806" s="18"/>
      <c r="U806" s="18"/>
      <c r="V806" s="18"/>
      <c r="W806" s="18"/>
      <c r="AA806" s="17"/>
      <c r="AD806" s="17"/>
    </row>
    <row r="807" spans="5:30" ht="28.5" customHeight="1">
      <c r="E807" s="17"/>
      <c r="F807" s="18"/>
      <c r="H807" s="185"/>
      <c r="J807" s="17"/>
      <c r="K807" s="62"/>
      <c r="L807" s="62"/>
      <c r="M807" s="62"/>
      <c r="N807" s="62"/>
      <c r="P807" s="356"/>
      <c r="R807" s="18"/>
      <c r="T807" s="18"/>
      <c r="U807" s="18"/>
      <c r="V807" s="18"/>
      <c r="W807" s="18"/>
      <c r="AA807" s="17"/>
      <c r="AD807" s="17"/>
    </row>
    <row r="808" spans="5:30" ht="28.5" customHeight="1">
      <c r="E808" s="17"/>
      <c r="F808" s="18"/>
      <c r="H808" s="185"/>
      <c r="J808" s="17"/>
      <c r="K808" s="62"/>
      <c r="L808" s="62"/>
      <c r="M808" s="62"/>
      <c r="N808" s="62"/>
      <c r="P808" s="356"/>
      <c r="R808" s="18"/>
      <c r="T808" s="18"/>
      <c r="U808" s="18"/>
      <c r="V808" s="18"/>
      <c r="W808" s="18"/>
      <c r="AA808" s="17"/>
      <c r="AD808" s="17"/>
    </row>
    <row r="809" spans="5:30" ht="28.5" customHeight="1">
      <c r="E809" s="17"/>
      <c r="F809" s="18"/>
      <c r="H809" s="185"/>
      <c r="J809" s="17"/>
      <c r="K809" s="62"/>
      <c r="L809" s="62"/>
      <c r="M809" s="62"/>
      <c r="N809" s="62"/>
      <c r="P809" s="356"/>
      <c r="R809" s="18"/>
      <c r="T809" s="18"/>
      <c r="U809" s="18"/>
      <c r="V809" s="18"/>
      <c r="W809" s="18"/>
      <c r="AA809" s="17"/>
      <c r="AD809" s="17"/>
    </row>
    <row r="810" spans="5:30" ht="28.5" customHeight="1">
      <c r="E810" s="17"/>
      <c r="F810" s="18"/>
      <c r="H810" s="185"/>
      <c r="J810" s="17"/>
      <c r="K810" s="62"/>
      <c r="L810" s="62"/>
      <c r="M810" s="62"/>
      <c r="N810" s="62"/>
      <c r="P810" s="356"/>
      <c r="R810" s="18"/>
      <c r="T810" s="18"/>
      <c r="U810" s="18"/>
      <c r="V810" s="18"/>
      <c r="W810" s="18"/>
      <c r="AA810" s="17"/>
      <c r="AD810" s="17"/>
    </row>
    <row r="811" spans="5:30" ht="28.5" customHeight="1">
      <c r="E811" s="17"/>
      <c r="F811" s="18"/>
      <c r="H811" s="185"/>
      <c r="J811" s="17"/>
      <c r="K811" s="62"/>
      <c r="L811" s="62"/>
      <c r="M811" s="62"/>
      <c r="N811" s="62"/>
      <c r="P811" s="356"/>
      <c r="R811" s="18"/>
      <c r="T811" s="18"/>
      <c r="U811" s="18"/>
      <c r="V811" s="18"/>
      <c r="W811" s="18"/>
      <c r="AA811" s="17"/>
      <c r="AD811" s="17"/>
    </row>
    <row r="812" spans="5:30" ht="28.5" customHeight="1">
      <c r="E812" s="17"/>
      <c r="F812" s="18"/>
      <c r="H812" s="185"/>
      <c r="J812" s="17"/>
      <c r="K812" s="62"/>
      <c r="L812" s="62"/>
      <c r="M812" s="62"/>
      <c r="N812" s="62"/>
      <c r="P812" s="356"/>
      <c r="R812" s="18"/>
      <c r="T812" s="18"/>
      <c r="U812" s="18"/>
      <c r="V812" s="18"/>
      <c r="W812" s="18"/>
      <c r="AA812" s="17"/>
      <c r="AD812" s="17"/>
    </row>
    <row r="813" spans="5:30" ht="28.5" customHeight="1">
      <c r="E813" s="17"/>
      <c r="F813" s="18"/>
      <c r="H813" s="185"/>
      <c r="J813" s="17"/>
      <c r="K813" s="62"/>
      <c r="L813" s="62"/>
      <c r="M813" s="62"/>
      <c r="N813" s="62"/>
      <c r="P813" s="356"/>
      <c r="R813" s="18"/>
      <c r="T813" s="18"/>
      <c r="U813" s="18"/>
      <c r="V813" s="18"/>
      <c r="W813" s="18"/>
      <c r="AA813" s="17"/>
      <c r="AD813" s="17"/>
    </row>
    <row r="814" spans="5:30" ht="28.5" customHeight="1">
      <c r="E814" s="17"/>
      <c r="F814" s="18"/>
      <c r="H814" s="185"/>
      <c r="J814" s="17"/>
      <c r="K814" s="62"/>
      <c r="L814" s="62"/>
      <c r="M814" s="62"/>
      <c r="N814" s="62"/>
      <c r="P814" s="356"/>
      <c r="R814" s="18"/>
      <c r="T814" s="18"/>
      <c r="U814" s="18"/>
      <c r="V814" s="18"/>
      <c r="W814" s="18"/>
      <c r="AA814" s="17"/>
      <c r="AD814" s="17"/>
    </row>
    <row r="815" spans="5:30" ht="28.5" customHeight="1">
      <c r="E815" s="17"/>
      <c r="F815" s="18"/>
      <c r="H815" s="185"/>
      <c r="J815" s="17"/>
      <c r="K815" s="62"/>
      <c r="L815" s="62"/>
      <c r="M815" s="62"/>
      <c r="N815" s="62"/>
      <c r="P815" s="356"/>
      <c r="R815" s="18"/>
      <c r="T815" s="18"/>
      <c r="U815" s="18"/>
      <c r="V815" s="18"/>
      <c r="W815" s="18"/>
      <c r="AA815" s="17"/>
      <c r="AD815" s="17"/>
    </row>
    <row r="816" spans="5:30" ht="28.5" customHeight="1">
      <c r="E816" s="17"/>
      <c r="F816" s="18"/>
      <c r="H816" s="185"/>
      <c r="J816" s="17"/>
      <c r="K816" s="62"/>
      <c r="L816" s="62"/>
      <c r="M816" s="62"/>
      <c r="N816" s="62"/>
      <c r="P816" s="356"/>
      <c r="R816" s="18"/>
      <c r="T816" s="18"/>
      <c r="U816" s="18"/>
      <c r="V816" s="18"/>
      <c r="W816" s="18"/>
      <c r="AA816" s="17"/>
      <c r="AD816" s="17"/>
    </row>
    <row r="817" spans="5:30" ht="28.5" customHeight="1">
      <c r="E817" s="17"/>
      <c r="F817" s="18"/>
      <c r="H817" s="185"/>
      <c r="J817" s="17"/>
      <c r="K817" s="62"/>
      <c r="L817" s="62"/>
      <c r="M817" s="62"/>
      <c r="N817" s="62"/>
      <c r="P817" s="356"/>
      <c r="R817" s="18"/>
      <c r="T817" s="18"/>
      <c r="U817" s="18"/>
      <c r="V817" s="18"/>
      <c r="W817" s="18"/>
      <c r="AA817" s="17"/>
      <c r="AD817" s="17"/>
    </row>
    <row r="818" spans="5:30" ht="28.5" customHeight="1">
      <c r="E818" s="17"/>
      <c r="F818" s="18"/>
      <c r="H818" s="185"/>
      <c r="J818" s="17"/>
      <c r="K818" s="62"/>
      <c r="L818" s="62"/>
      <c r="M818" s="62"/>
      <c r="N818" s="62"/>
      <c r="P818" s="356"/>
      <c r="R818" s="18"/>
      <c r="T818" s="18"/>
      <c r="U818" s="18"/>
      <c r="V818" s="18"/>
      <c r="W818" s="18"/>
      <c r="AA818" s="17"/>
      <c r="AD818" s="17"/>
    </row>
    <row r="819" spans="5:30" ht="28.5" customHeight="1">
      <c r="E819" s="17"/>
      <c r="F819" s="18"/>
      <c r="H819" s="185"/>
      <c r="J819" s="17"/>
      <c r="K819" s="62"/>
      <c r="L819" s="62"/>
      <c r="M819" s="62"/>
      <c r="N819" s="62"/>
      <c r="P819" s="356"/>
      <c r="R819" s="18"/>
      <c r="T819" s="18"/>
      <c r="U819" s="18"/>
      <c r="V819" s="18"/>
      <c r="W819" s="18"/>
      <c r="AA819" s="17"/>
      <c r="AD819" s="17"/>
    </row>
    <row r="820" spans="5:30" ht="28.5" customHeight="1">
      <c r="E820" s="17"/>
      <c r="F820" s="18"/>
      <c r="H820" s="185"/>
      <c r="J820" s="17"/>
      <c r="K820" s="62"/>
      <c r="L820" s="62"/>
      <c r="M820" s="62"/>
      <c r="N820" s="62"/>
      <c r="P820" s="356"/>
      <c r="R820" s="18"/>
      <c r="T820" s="18"/>
      <c r="U820" s="18"/>
      <c r="V820" s="18"/>
      <c r="W820" s="18"/>
      <c r="AA820" s="17"/>
      <c r="AD820" s="17"/>
    </row>
    <row r="821" spans="5:30" ht="28.5" customHeight="1">
      <c r="E821" s="17"/>
      <c r="F821" s="18"/>
      <c r="H821" s="185"/>
      <c r="J821" s="17"/>
      <c r="K821" s="62"/>
      <c r="L821" s="62"/>
      <c r="M821" s="62"/>
      <c r="N821" s="62"/>
      <c r="P821" s="356"/>
      <c r="R821" s="18"/>
      <c r="T821" s="18"/>
      <c r="U821" s="18"/>
      <c r="V821" s="18"/>
      <c r="W821" s="18"/>
      <c r="AA821" s="17"/>
      <c r="AD821" s="17"/>
    </row>
    <row r="822" spans="5:30" ht="28.5" customHeight="1">
      <c r="E822" s="17"/>
      <c r="F822" s="18"/>
      <c r="H822" s="185"/>
      <c r="J822" s="17"/>
      <c r="K822" s="62"/>
      <c r="L822" s="62"/>
      <c r="M822" s="62"/>
      <c r="N822" s="62"/>
      <c r="P822" s="356"/>
      <c r="R822" s="18"/>
      <c r="T822" s="18"/>
      <c r="U822" s="18"/>
      <c r="V822" s="18"/>
      <c r="W822" s="18"/>
      <c r="AA822" s="17"/>
      <c r="AD822" s="17"/>
    </row>
    <row r="823" spans="5:30" ht="28.5" customHeight="1">
      <c r="E823" s="17"/>
      <c r="F823" s="18"/>
      <c r="H823" s="185"/>
      <c r="J823" s="17"/>
      <c r="K823" s="62"/>
      <c r="L823" s="62"/>
      <c r="M823" s="62"/>
      <c r="N823" s="62"/>
      <c r="P823" s="356"/>
      <c r="R823" s="18"/>
      <c r="T823" s="18"/>
      <c r="U823" s="18"/>
      <c r="V823" s="18"/>
      <c r="W823" s="18"/>
      <c r="AA823" s="17"/>
      <c r="AD823" s="17"/>
    </row>
    <row r="824" spans="5:30" ht="28.5" customHeight="1">
      <c r="E824" s="17"/>
      <c r="F824" s="18"/>
      <c r="H824" s="185"/>
      <c r="J824" s="17"/>
      <c r="K824" s="62"/>
      <c r="L824" s="62"/>
      <c r="M824" s="62"/>
      <c r="N824" s="62"/>
      <c r="P824" s="356"/>
      <c r="R824" s="18"/>
      <c r="T824" s="18"/>
      <c r="U824" s="18"/>
      <c r="V824" s="18"/>
      <c r="W824" s="18"/>
      <c r="AA824" s="17"/>
      <c r="AD824" s="17"/>
    </row>
    <row r="825" spans="5:30" ht="28.5" customHeight="1">
      <c r="E825" s="17"/>
      <c r="F825" s="18"/>
      <c r="H825" s="185"/>
      <c r="J825" s="17"/>
      <c r="K825" s="62"/>
      <c r="L825" s="62"/>
      <c r="M825" s="62"/>
      <c r="N825" s="62"/>
      <c r="P825" s="356"/>
      <c r="R825" s="18"/>
      <c r="T825" s="18"/>
      <c r="U825" s="18"/>
      <c r="V825" s="18"/>
      <c r="W825" s="18"/>
      <c r="AA825" s="17"/>
      <c r="AD825" s="17"/>
    </row>
    <row r="826" spans="5:30" ht="28.5" customHeight="1">
      <c r="E826" s="17"/>
      <c r="F826" s="18"/>
      <c r="H826" s="185"/>
      <c r="J826" s="17"/>
      <c r="K826" s="62"/>
      <c r="L826" s="62"/>
      <c r="M826" s="62"/>
      <c r="N826" s="62"/>
      <c r="P826" s="356"/>
      <c r="R826" s="18"/>
      <c r="T826" s="18"/>
      <c r="U826" s="18"/>
      <c r="V826" s="18"/>
      <c r="W826" s="18"/>
      <c r="AA826" s="17"/>
      <c r="AD826" s="17"/>
    </row>
    <row r="827" spans="5:30" ht="28.5" customHeight="1">
      <c r="E827" s="17"/>
      <c r="F827" s="18"/>
      <c r="H827" s="185"/>
      <c r="J827" s="17"/>
      <c r="K827" s="62"/>
      <c r="L827" s="62"/>
      <c r="M827" s="62"/>
      <c r="N827" s="62"/>
      <c r="P827" s="356"/>
      <c r="R827" s="18"/>
      <c r="T827" s="18"/>
      <c r="U827" s="18"/>
      <c r="V827" s="18"/>
      <c r="W827" s="18"/>
      <c r="AA827" s="17"/>
      <c r="AD827" s="17"/>
    </row>
    <row r="828" spans="5:30" ht="28.5" customHeight="1">
      <c r="E828" s="17"/>
      <c r="F828" s="18"/>
      <c r="H828" s="185"/>
      <c r="J828" s="17"/>
      <c r="K828" s="62"/>
      <c r="L828" s="62"/>
      <c r="M828" s="62"/>
      <c r="N828" s="62"/>
      <c r="P828" s="356"/>
      <c r="R828" s="18"/>
      <c r="T828" s="18"/>
      <c r="U828" s="18"/>
      <c r="V828" s="18"/>
      <c r="W828" s="18"/>
      <c r="AA828" s="17"/>
      <c r="AD828" s="17"/>
    </row>
    <row r="829" spans="5:30" ht="28.5" customHeight="1">
      <c r="E829" s="17"/>
      <c r="F829" s="18"/>
      <c r="H829" s="185"/>
      <c r="J829" s="17"/>
      <c r="K829" s="62"/>
      <c r="L829" s="62"/>
      <c r="M829" s="62"/>
      <c r="N829" s="62"/>
      <c r="P829" s="356"/>
      <c r="R829" s="18"/>
      <c r="T829" s="18"/>
      <c r="U829" s="18"/>
      <c r="V829" s="18"/>
      <c r="W829" s="18"/>
      <c r="AA829" s="17"/>
      <c r="AD829" s="17"/>
    </row>
    <row r="830" spans="5:30" ht="28.5" customHeight="1">
      <c r="E830" s="17"/>
      <c r="F830" s="18"/>
      <c r="H830" s="185"/>
      <c r="J830" s="17"/>
      <c r="K830" s="62"/>
      <c r="L830" s="62"/>
      <c r="M830" s="62"/>
      <c r="N830" s="62"/>
      <c r="P830" s="356"/>
      <c r="R830" s="18"/>
      <c r="T830" s="18"/>
      <c r="U830" s="18"/>
      <c r="V830" s="18"/>
      <c r="W830" s="18"/>
      <c r="AA830" s="17"/>
      <c r="AD830" s="17"/>
    </row>
    <row r="831" spans="5:30" ht="28.5" customHeight="1">
      <c r="E831" s="17"/>
      <c r="F831" s="18"/>
      <c r="H831" s="185"/>
      <c r="J831" s="17"/>
      <c r="K831" s="62"/>
      <c r="L831" s="62"/>
      <c r="M831" s="62"/>
      <c r="N831" s="62"/>
      <c r="P831" s="356"/>
      <c r="R831" s="18"/>
      <c r="T831" s="18"/>
      <c r="U831" s="18"/>
      <c r="V831" s="18"/>
      <c r="W831" s="18"/>
      <c r="AA831" s="17"/>
      <c r="AD831" s="17"/>
    </row>
    <row r="832" spans="5:30" ht="28.5" customHeight="1">
      <c r="E832" s="17"/>
      <c r="F832" s="18"/>
      <c r="H832" s="185"/>
      <c r="J832" s="17"/>
      <c r="K832" s="62"/>
      <c r="L832" s="62"/>
      <c r="M832" s="62"/>
      <c r="N832" s="62"/>
      <c r="P832" s="356"/>
      <c r="R832" s="18"/>
      <c r="T832" s="18"/>
      <c r="U832" s="18"/>
      <c r="V832" s="18"/>
      <c r="W832" s="18"/>
      <c r="AA832" s="17"/>
      <c r="AD832" s="17"/>
    </row>
    <row r="833" spans="5:30" ht="28.5" customHeight="1">
      <c r="E833" s="17"/>
      <c r="F833" s="18"/>
      <c r="H833" s="185"/>
      <c r="J833" s="17"/>
      <c r="K833" s="62"/>
      <c r="L833" s="62"/>
      <c r="M833" s="62"/>
      <c r="N833" s="62"/>
      <c r="P833" s="356"/>
      <c r="R833" s="18"/>
      <c r="T833" s="18"/>
      <c r="U833" s="18"/>
      <c r="V833" s="18"/>
      <c r="W833" s="18"/>
      <c r="AA833" s="17"/>
      <c r="AD833" s="17"/>
    </row>
    <row r="834" spans="5:30" ht="28.5" customHeight="1">
      <c r="E834" s="17"/>
      <c r="F834" s="18"/>
      <c r="H834" s="185"/>
      <c r="J834" s="17"/>
      <c r="K834" s="62"/>
      <c r="L834" s="62"/>
      <c r="M834" s="62"/>
      <c r="N834" s="62"/>
      <c r="P834" s="356"/>
      <c r="R834" s="18"/>
      <c r="T834" s="18"/>
      <c r="U834" s="18"/>
      <c r="V834" s="18"/>
      <c r="W834" s="18"/>
      <c r="AA834" s="17"/>
      <c r="AD834" s="17"/>
    </row>
    <row r="835" spans="5:30" ht="28.5" customHeight="1">
      <c r="E835" s="17"/>
      <c r="F835" s="18"/>
      <c r="H835" s="185"/>
      <c r="J835" s="17"/>
      <c r="K835" s="62"/>
      <c r="L835" s="62"/>
      <c r="M835" s="62"/>
      <c r="N835" s="62"/>
      <c r="P835" s="356"/>
      <c r="R835" s="18"/>
      <c r="T835" s="18"/>
      <c r="U835" s="18"/>
      <c r="V835" s="18"/>
      <c r="W835" s="18"/>
      <c r="AA835" s="17"/>
      <c r="AD835" s="17"/>
    </row>
    <row r="836" spans="5:30" ht="28.5" customHeight="1">
      <c r="E836" s="17"/>
      <c r="F836" s="18"/>
      <c r="H836" s="185"/>
      <c r="J836" s="17"/>
      <c r="K836" s="62"/>
      <c r="L836" s="62"/>
      <c r="M836" s="62"/>
      <c r="N836" s="62"/>
      <c r="P836" s="356"/>
      <c r="R836" s="18"/>
      <c r="T836" s="18"/>
      <c r="U836" s="18"/>
      <c r="V836" s="18"/>
      <c r="W836" s="18"/>
      <c r="AA836" s="17"/>
      <c r="AD836" s="17"/>
    </row>
    <row r="837" spans="5:30" ht="28.5" customHeight="1">
      <c r="E837" s="17"/>
      <c r="F837" s="18"/>
      <c r="H837" s="185"/>
      <c r="J837" s="17"/>
      <c r="K837" s="62"/>
      <c r="L837" s="62"/>
      <c r="M837" s="62"/>
      <c r="N837" s="62"/>
      <c r="P837" s="356"/>
      <c r="R837" s="18"/>
      <c r="T837" s="18"/>
      <c r="U837" s="18"/>
      <c r="V837" s="18"/>
      <c r="W837" s="18"/>
      <c r="AA837" s="17"/>
      <c r="AD837" s="17"/>
    </row>
    <row r="838" spans="5:30" ht="28.5" customHeight="1">
      <c r="E838" s="17"/>
      <c r="F838" s="18"/>
      <c r="H838" s="185"/>
      <c r="J838" s="17"/>
      <c r="K838" s="62"/>
      <c r="L838" s="62"/>
      <c r="M838" s="62"/>
      <c r="N838" s="62"/>
      <c r="P838" s="356"/>
      <c r="R838" s="18"/>
      <c r="T838" s="18"/>
      <c r="U838" s="18"/>
      <c r="V838" s="18"/>
      <c r="W838" s="18"/>
      <c r="AA838" s="17"/>
      <c r="AD838" s="17"/>
    </row>
    <row r="839" spans="5:30" ht="28.5" customHeight="1">
      <c r="E839" s="17"/>
      <c r="F839" s="18"/>
      <c r="H839" s="185"/>
      <c r="J839" s="17"/>
      <c r="K839" s="62"/>
      <c r="L839" s="62"/>
      <c r="M839" s="62"/>
      <c r="N839" s="62"/>
      <c r="P839" s="356"/>
      <c r="R839" s="18"/>
      <c r="T839" s="18"/>
      <c r="U839" s="18"/>
      <c r="V839" s="18"/>
      <c r="W839" s="18"/>
      <c r="AA839" s="17"/>
      <c r="AD839" s="17"/>
    </row>
    <row r="840" spans="5:30" ht="28.5" customHeight="1">
      <c r="E840" s="17"/>
      <c r="F840" s="18"/>
      <c r="H840" s="185"/>
      <c r="J840" s="17"/>
      <c r="K840" s="62"/>
      <c r="L840" s="62"/>
      <c r="M840" s="62"/>
      <c r="N840" s="62"/>
      <c r="P840" s="356"/>
      <c r="R840" s="18"/>
      <c r="T840" s="18"/>
      <c r="U840" s="18"/>
      <c r="V840" s="18"/>
      <c r="W840" s="18"/>
      <c r="AA840" s="17"/>
      <c r="AD840" s="17"/>
    </row>
    <row r="841" spans="5:30" ht="28.5" customHeight="1">
      <c r="E841" s="17"/>
      <c r="F841" s="18"/>
      <c r="H841" s="185"/>
      <c r="J841" s="17"/>
      <c r="K841" s="62"/>
      <c r="L841" s="62"/>
      <c r="M841" s="62"/>
      <c r="N841" s="62"/>
      <c r="P841" s="356"/>
      <c r="R841" s="18"/>
      <c r="T841" s="18"/>
      <c r="U841" s="18"/>
      <c r="V841" s="18"/>
      <c r="W841" s="18"/>
      <c r="AA841" s="17"/>
      <c r="AD841" s="17"/>
    </row>
    <row r="842" spans="5:30" ht="28.5" customHeight="1">
      <c r="E842" s="17"/>
      <c r="F842" s="18"/>
      <c r="H842" s="185"/>
      <c r="J842" s="17"/>
      <c r="K842" s="62"/>
      <c r="L842" s="62"/>
      <c r="M842" s="62"/>
      <c r="N842" s="62"/>
      <c r="P842" s="356"/>
      <c r="R842" s="18"/>
      <c r="T842" s="18"/>
      <c r="U842" s="18"/>
      <c r="V842" s="18"/>
      <c r="W842" s="18"/>
      <c r="AA842" s="17"/>
      <c r="AD842" s="17"/>
    </row>
    <row r="843" spans="5:30" ht="28.5" customHeight="1">
      <c r="E843" s="17"/>
      <c r="F843" s="18"/>
      <c r="H843" s="185"/>
      <c r="J843" s="17"/>
      <c r="K843" s="62"/>
      <c r="L843" s="62"/>
      <c r="M843" s="62"/>
      <c r="N843" s="62"/>
      <c r="P843" s="356"/>
      <c r="R843" s="18"/>
      <c r="T843" s="18"/>
      <c r="U843" s="18"/>
      <c r="V843" s="18"/>
      <c r="W843" s="18"/>
      <c r="AA843" s="17"/>
      <c r="AD843" s="17"/>
    </row>
    <row r="844" spans="5:30" ht="28.5" customHeight="1">
      <c r="E844" s="17"/>
      <c r="F844" s="18"/>
      <c r="H844" s="185"/>
      <c r="J844" s="17"/>
      <c r="K844" s="62"/>
      <c r="L844" s="62"/>
      <c r="M844" s="62"/>
      <c r="N844" s="62"/>
      <c r="P844" s="356"/>
      <c r="R844" s="18"/>
      <c r="T844" s="18"/>
      <c r="U844" s="18"/>
      <c r="V844" s="18"/>
      <c r="W844" s="18"/>
      <c r="AA844" s="17"/>
      <c r="AD844" s="17"/>
    </row>
    <row r="845" spans="5:30" ht="28.5" customHeight="1">
      <c r="E845" s="17"/>
      <c r="F845" s="18"/>
      <c r="H845" s="185"/>
      <c r="J845" s="17"/>
      <c r="K845" s="62"/>
      <c r="L845" s="62"/>
      <c r="M845" s="62"/>
      <c r="N845" s="62"/>
      <c r="P845" s="356"/>
      <c r="R845" s="18"/>
      <c r="T845" s="18"/>
      <c r="U845" s="18"/>
      <c r="V845" s="18"/>
      <c r="W845" s="18"/>
      <c r="AA845" s="17"/>
      <c r="AD845" s="17"/>
    </row>
    <row r="846" spans="5:30" ht="28.5" customHeight="1">
      <c r="E846" s="17"/>
      <c r="F846" s="18"/>
      <c r="H846" s="185"/>
      <c r="J846" s="17"/>
      <c r="K846" s="62"/>
      <c r="L846" s="62"/>
      <c r="M846" s="62"/>
      <c r="N846" s="62"/>
      <c r="P846" s="356"/>
      <c r="R846" s="18"/>
      <c r="T846" s="18"/>
      <c r="U846" s="18"/>
      <c r="V846" s="18"/>
      <c r="W846" s="18"/>
      <c r="AA846" s="17"/>
      <c r="AD846" s="17"/>
    </row>
    <row r="847" spans="5:30" ht="28.5" customHeight="1">
      <c r="E847" s="17"/>
      <c r="F847" s="18"/>
      <c r="H847" s="185"/>
      <c r="J847" s="17"/>
      <c r="K847" s="62"/>
      <c r="L847" s="62"/>
      <c r="M847" s="62"/>
      <c r="N847" s="62"/>
      <c r="P847" s="356"/>
      <c r="R847" s="18"/>
      <c r="T847" s="18"/>
      <c r="U847" s="18"/>
      <c r="V847" s="18"/>
      <c r="W847" s="18"/>
      <c r="AA847" s="17"/>
      <c r="AD847" s="17"/>
    </row>
    <row r="848" spans="5:30" ht="28.5" customHeight="1">
      <c r="E848" s="17"/>
      <c r="F848" s="18"/>
      <c r="H848" s="185"/>
      <c r="J848" s="17"/>
      <c r="K848" s="62"/>
      <c r="L848" s="62"/>
      <c r="M848" s="62"/>
      <c r="N848" s="62"/>
      <c r="P848" s="356"/>
      <c r="R848" s="18"/>
      <c r="T848" s="18"/>
      <c r="U848" s="18"/>
      <c r="V848" s="18"/>
      <c r="W848" s="18"/>
      <c r="AA848" s="17"/>
      <c r="AD848" s="17"/>
    </row>
    <row r="849" spans="5:30" ht="28.5" customHeight="1">
      <c r="E849" s="17"/>
      <c r="F849" s="18"/>
      <c r="H849" s="185"/>
      <c r="J849" s="17"/>
      <c r="K849" s="62"/>
      <c r="L849" s="62"/>
      <c r="M849" s="62"/>
      <c r="N849" s="62"/>
      <c r="P849" s="356"/>
      <c r="R849" s="18"/>
      <c r="T849" s="18"/>
      <c r="U849" s="18"/>
      <c r="V849" s="18"/>
      <c r="W849" s="18"/>
      <c r="AA849" s="17"/>
      <c r="AD849" s="17"/>
    </row>
    <row r="850" spans="5:30" ht="28.5" customHeight="1">
      <c r="E850" s="17"/>
      <c r="F850" s="18"/>
      <c r="H850" s="185"/>
      <c r="J850" s="17"/>
      <c r="K850" s="62"/>
      <c r="L850" s="62"/>
      <c r="M850" s="62"/>
      <c r="N850" s="62"/>
      <c r="P850" s="356"/>
      <c r="R850" s="18"/>
      <c r="T850" s="18"/>
      <c r="U850" s="18"/>
      <c r="V850" s="18"/>
      <c r="W850" s="18"/>
      <c r="AA850" s="17"/>
      <c r="AD850" s="17"/>
    </row>
    <row r="851" spans="5:30" ht="28.5" customHeight="1">
      <c r="E851" s="17"/>
      <c r="F851" s="18"/>
      <c r="H851" s="185"/>
      <c r="J851" s="17"/>
      <c r="K851" s="62"/>
      <c r="L851" s="62"/>
      <c r="M851" s="62"/>
      <c r="N851" s="62"/>
      <c r="P851" s="356"/>
      <c r="R851" s="18"/>
      <c r="T851" s="18"/>
      <c r="U851" s="18"/>
      <c r="V851" s="18"/>
      <c r="W851" s="18"/>
      <c r="AA851" s="17"/>
      <c r="AD851" s="17"/>
    </row>
    <row r="852" spans="5:30" ht="28.5" customHeight="1">
      <c r="E852" s="17"/>
      <c r="F852" s="18"/>
      <c r="H852" s="185"/>
      <c r="J852" s="17"/>
      <c r="K852" s="62"/>
      <c r="L852" s="62"/>
      <c r="M852" s="62"/>
      <c r="N852" s="62"/>
      <c r="P852" s="356"/>
      <c r="R852" s="18"/>
      <c r="T852" s="18"/>
      <c r="U852" s="18"/>
      <c r="V852" s="18"/>
      <c r="W852" s="18"/>
      <c r="AA852" s="17"/>
      <c r="AD852" s="17"/>
    </row>
    <row r="853" spans="5:30" ht="28.5" customHeight="1">
      <c r="E853" s="17"/>
      <c r="F853" s="18"/>
      <c r="H853" s="185"/>
      <c r="J853" s="17"/>
      <c r="K853" s="62"/>
      <c r="L853" s="62"/>
      <c r="M853" s="62"/>
      <c r="N853" s="62"/>
      <c r="P853" s="356"/>
      <c r="R853" s="18"/>
      <c r="T853" s="18"/>
      <c r="U853" s="18"/>
      <c r="V853" s="18"/>
      <c r="W853" s="18"/>
      <c r="AA853" s="17"/>
      <c r="AD853" s="17"/>
    </row>
    <row r="854" spans="5:30" ht="28.5" customHeight="1">
      <c r="E854" s="17"/>
      <c r="F854" s="18"/>
      <c r="H854" s="185"/>
      <c r="J854" s="17"/>
      <c r="K854" s="62"/>
      <c r="L854" s="62"/>
      <c r="M854" s="62"/>
      <c r="N854" s="62"/>
      <c r="P854" s="356"/>
      <c r="R854" s="18"/>
      <c r="T854" s="18"/>
      <c r="U854" s="18"/>
      <c r="V854" s="18"/>
      <c r="W854" s="18"/>
      <c r="AA854" s="17"/>
      <c r="AD854" s="17"/>
    </row>
    <row r="855" spans="5:30" ht="28.5" customHeight="1">
      <c r="E855" s="17"/>
      <c r="F855" s="18"/>
      <c r="H855" s="185"/>
      <c r="J855" s="17"/>
      <c r="K855" s="62"/>
      <c r="L855" s="62"/>
      <c r="M855" s="62"/>
      <c r="N855" s="62"/>
      <c r="P855" s="356"/>
      <c r="R855" s="18"/>
      <c r="T855" s="18"/>
      <c r="U855" s="18"/>
      <c r="V855" s="18"/>
      <c r="W855" s="18"/>
      <c r="AA855" s="17"/>
      <c r="AD855" s="17"/>
    </row>
    <row r="856" spans="5:30" ht="28.5" customHeight="1">
      <c r="E856" s="17"/>
      <c r="F856" s="18"/>
      <c r="H856" s="185"/>
      <c r="J856" s="17"/>
      <c r="K856" s="62"/>
      <c r="L856" s="62"/>
      <c r="M856" s="62"/>
      <c r="N856" s="62"/>
      <c r="P856" s="356"/>
      <c r="R856" s="18"/>
      <c r="T856" s="18"/>
      <c r="U856" s="18"/>
      <c r="V856" s="18"/>
      <c r="W856" s="18"/>
      <c r="AA856" s="17"/>
      <c r="AD856" s="17"/>
    </row>
    <row r="857" spans="5:30" ht="28.5" customHeight="1">
      <c r="E857" s="17"/>
      <c r="F857" s="18"/>
      <c r="H857" s="185"/>
      <c r="J857" s="17"/>
      <c r="K857" s="62"/>
      <c r="L857" s="62"/>
      <c r="M857" s="62"/>
      <c r="N857" s="62"/>
      <c r="P857" s="356"/>
      <c r="R857" s="18"/>
      <c r="T857" s="18"/>
      <c r="U857" s="18"/>
      <c r="V857" s="18"/>
      <c r="W857" s="18"/>
      <c r="AA857" s="17"/>
      <c r="AD857" s="17"/>
    </row>
    <row r="858" spans="5:30" ht="28.5" customHeight="1">
      <c r="E858" s="17"/>
      <c r="F858" s="18"/>
      <c r="H858" s="185"/>
      <c r="J858" s="17"/>
      <c r="K858" s="62"/>
      <c r="L858" s="62"/>
      <c r="M858" s="62"/>
      <c r="N858" s="62"/>
      <c r="P858" s="356"/>
      <c r="R858" s="18"/>
      <c r="T858" s="18"/>
      <c r="U858" s="18"/>
      <c r="V858" s="18"/>
      <c r="W858" s="18"/>
      <c r="AA858" s="17"/>
      <c r="AD858" s="17"/>
    </row>
    <row r="859" spans="5:30" ht="28.5" customHeight="1">
      <c r="E859" s="17"/>
      <c r="F859" s="18"/>
      <c r="H859" s="185"/>
      <c r="J859" s="17"/>
      <c r="K859" s="62"/>
      <c r="L859" s="62"/>
      <c r="M859" s="62"/>
      <c r="N859" s="62"/>
      <c r="P859" s="356"/>
      <c r="R859" s="18"/>
      <c r="T859" s="18"/>
      <c r="U859" s="18"/>
      <c r="V859" s="18"/>
      <c r="W859" s="18"/>
      <c r="AA859" s="17"/>
      <c r="AD859" s="17"/>
    </row>
    <row r="860" spans="5:30" ht="28.5" customHeight="1">
      <c r="E860" s="17"/>
      <c r="F860" s="18"/>
      <c r="H860" s="185"/>
      <c r="J860" s="17"/>
      <c r="K860" s="62"/>
      <c r="L860" s="62"/>
      <c r="M860" s="62"/>
      <c r="N860" s="62"/>
      <c r="P860" s="356"/>
      <c r="R860" s="18"/>
      <c r="T860" s="18"/>
      <c r="U860" s="18"/>
      <c r="V860" s="18"/>
      <c r="W860" s="18"/>
      <c r="AA860" s="17"/>
      <c r="AD860" s="17"/>
    </row>
    <row r="861" spans="5:30" ht="28.5" customHeight="1">
      <c r="E861" s="17"/>
      <c r="F861" s="18"/>
      <c r="H861" s="185"/>
      <c r="J861" s="17"/>
      <c r="K861" s="62"/>
      <c r="L861" s="62"/>
      <c r="M861" s="62"/>
      <c r="N861" s="62"/>
      <c r="P861" s="356"/>
      <c r="R861" s="18"/>
      <c r="T861" s="18"/>
      <c r="U861" s="18"/>
      <c r="V861" s="18"/>
      <c r="W861" s="18"/>
      <c r="AA861" s="17"/>
      <c r="AD861" s="17"/>
    </row>
  </sheetData>
  <hyperlinks>
    <hyperlink ref="T2" r:id="rId1" xr:uid="{EAC838F5-A51A-4475-BECD-97E5A2B56069}"/>
    <hyperlink ref="T3" r:id="rId2" xr:uid="{B8D650D5-86D5-4D57-A77E-F1DFC31ECCDA}"/>
    <hyperlink ref="T6" r:id="rId3" xr:uid="{05671EE0-F8DD-433D-B58C-272CAB99E671}"/>
    <hyperlink ref="T7" r:id="rId4" xr:uid="{12B132B1-59BD-49EC-897F-D45DFC77ADC9}"/>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7A3DDC30-C297-42C1-83F4-D5A6BE16E9C8}">
          <x14:formula1>
            <xm:f>Settings!$C$3:$C$20</xm:f>
          </x14:formula1>
          <xm:sqref>I2:I7</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9FB93-C7C5-49BB-8B10-9B6FDD536E13}">
  <sheetPr>
    <outlinePr summaryBelow="0" summaryRight="0"/>
  </sheetPr>
  <dimension ref="A1:AB986"/>
  <sheetViews>
    <sheetView topLeftCell="B1" workbookViewId="0">
      <selection activeCell="H9" sqref="H9"/>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227"/>
      <c r="C2" s="469"/>
      <c r="D2" s="441"/>
      <c r="E2" s="638"/>
      <c r="F2" s="442"/>
      <c r="G2" s="399"/>
      <c r="H2" s="97"/>
      <c r="I2" s="442"/>
      <c r="J2" s="97"/>
      <c r="K2" s="468"/>
      <c r="L2" s="97"/>
      <c r="M2" s="567"/>
      <c r="N2" s="617"/>
      <c r="O2" s="617"/>
      <c r="P2" s="617"/>
      <c r="Q2" s="617"/>
      <c r="R2" s="617"/>
      <c r="S2" s="617"/>
      <c r="T2" s="617"/>
      <c r="U2" s="617"/>
      <c r="V2" s="617"/>
      <c r="W2" s="617"/>
      <c r="X2" s="617"/>
      <c r="Y2" s="617"/>
      <c r="Z2" s="617"/>
      <c r="AA2" s="617"/>
      <c r="AB2" s="617"/>
    </row>
    <row r="3" spans="1:28" ht="15.75" customHeight="1">
      <c r="A3" s="39"/>
      <c r="B3" s="227"/>
      <c r="C3" s="469"/>
      <c r="D3" s="441"/>
      <c r="E3" s="638"/>
      <c r="F3" s="442"/>
      <c r="G3" s="399"/>
      <c r="H3" s="97"/>
      <c r="I3" s="442"/>
      <c r="J3" s="97"/>
      <c r="K3" s="468"/>
      <c r="L3" s="97"/>
      <c r="M3" s="567"/>
      <c r="N3" s="617"/>
      <c r="O3" s="617"/>
      <c r="P3" s="617"/>
      <c r="Q3" s="617"/>
      <c r="R3" s="617"/>
      <c r="S3" s="617"/>
      <c r="T3" s="617"/>
      <c r="U3" s="617"/>
      <c r="V3" s="617"/>
      <c r="W3" s="617"/>
      <c r="X3" s="617"/>
      <c r="Y3" s="617"/>
      <c r="Z3" s="617"/>
      <c r="AA3" s="617"/>
      <c r="AB3" s="617"/>
    </row>
    <row r="4" spans="1:28" ht="15.75" customHeight="1">
      <c r="K4" s="43"/>
    </row>
    <row r="5" spans="1:28" ht="15.75" customHeight="1"/>
    <row r="6" spans="1:28" ht="15.75" customHeight="1"/>
    <row r="7" spans="1:28" ht="15.75" customHeight="1"/>
    <row r="8" spans="1:28" ht="15.75" customHeight="1">
      <c r="N8" s="43"/>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M1" xr:uid="{3A2BB050-11AC-4ED7-A296-96B42C7FCFBA}"/>
  <dataValidations count="5">
    <dataValidation type="list" allowBlank="1" showErrorMessage="1" sqref="L2:L3" xr:uid="{5231DE5F-6B7D-49E0-ABDB-9C271CFD32C4}">
      <formula1>"Existing Issue, Internal, Client Reported"</formula1>
    </dataValidation>
    <dataValidation type="list" allowBlank="1" showErrorMessage="1" sqref="I2:I3" xr:uid="{B897249B-D7E7-4946-A546-74653515245D}">
      <formula1>"Manual, Automation"</formula1>
    </dataValidation>
    <dataValidation type="list" allowBlank="1" showErrorMessage="1" sqref="F2:F3" xr:uid="{7B82D114-D672-44D3-B5CC-3D6A2FD3EB42}">
      <formula1>"Bounceback/Sub-Defect,Defect,None"</formula1>
    </dataValidation>
    <dataValidation type="list" allowBlank="1" showErrorMessage="1" sqref="H2:H3" xr:uid="{A24B59E7-8717-42E7-8453-FE11A9942882}">
      <formula1>"Minor,Significant,Major"</formula1>
    </dataValidation>
    <dataValidation type="list" allowBlank="1" showErrorMessage="1" sqref="J2:J3" xr:uid="{F2C00E11-4235-4252-A449-7CF89EE8B9B5}">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33962324-4B69-4CD3-91F1-DFFD6FBBD12B}">
          <x14:formula1>
            <xm:f>Settings!$C$3:$C$20</xm:f>
          </x14:formula1>
          <xm:sqref>K1:K1048576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B76C9-6BBE-4B6D-8C3E-A7A2568C1CA6}">
  <sheetPr>
    <outlinePr summaryBelow="0" summaryRight="0"/>
  </sheetPr>
  <dimension ref="A1:AE864"/>
  <sheetViews>
    <sheetView showGridLines="0" workbookViewId="0">
      <pane ySplit="1" topLeftCell="Y2" activePane="bottomLeft" state="frozen"/>
      <selection pane="bottomLeft" activeCell="AD9" sqref="AD9"/>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485">
        <v>45981</v>
      </c>
      <c r="D2" s="564">
        <v>46009</v>
      </c>
      <c r="E2" s="286" t="s">
        <v>389</v>
      </c>
      <c r="F2" s="554" t="s">
        <v>250</v>
      </c>
      <c r="G2" s="554">
        <v>47853</v>
      </c>
      <c r="H2" s="555" t="s">
        <v>390</v>
      </c>
      <c r="I2" s="554" t="s">
        <v>266</v>
      </c>
      <c r="J2" s="555">
        <v>3</v>
      </c>
      <c r="K2" s="555">
        <f>Table145967810111231415131617192021182322242526272829[[#This Row],[Estimated(hrs/sp)]] * 4</f>
        <v>12</v>
      </c>
      <c r="L2" s="329" t="s">
        <v>25</v>
      </c>
      <c r="M2" s="329" t="s">
        <v>25</v>
      </c>
      <c r="N2" s="329" t="s">
        <v>25</v>
      </c>
      <c r="O2" s="555" t="s">
        <v>267</v>
      </c>
      <c r="P2" s="555" t="s">
        <v>268</v>
      </c>
      <c r="Q2" s="555" t="s">
        <v>25</v>
      </c>
      <c r="R2" s="555" t="s">
        <v>25</v>
      </c>
      <c r="S2" s="555" t="s">
        <v>25</v>
      </c>
      <c r="T2" s="517" t="s">
        <v>391</v>
      </c>
      <c r="U2" s="557">
        <v>45924</v>
      </c>
      <c r="V2" s="555" t="s">
        <v>211</v>
      </c>
      <c r="W2" s="557">
        <v>45930</v>
      </c>
      <c r="X2" s="555" t="s">
        <v>25</v>
      </c>
      <c r="Y2" s="634" t="s">
        <v>255</v>
      </c>
      <c r="Z2" s="557">
        <v>45930</v>
      </c>
      <c r="AA2" s="555" t="s">
        <v>25</v>
      </c>
      <c r="AB2" s="555" t="s">
        <v>25</v>
      </c>
      <c r="AC2" s="555" t="s">
        <v>25</v>
      </c>
      <c r="AD2" s="395" t="s">
        <v>392</v>
      </c>
      <c r="AE2" s="555"/>
    </row>
    <row r="3" spans="1:31" ht="28.5" customHeight="1">
      <c r="A3" s="589">
        <f>ROW() - ROW(Table1459678101112314151316171920211823[[#Headers],[S.No]])</f>
        <v>2</v>
      </c>
      <c r="B3" s="490" t="str">
        <f>Dashboard!$J$1</f>
        <v>MCS</v>
      </c>
      <c r="C3" s="485">
        <v>45981</v>
      </c>
      <c r="D3" s="564">
        <v>46009</v>
      </c>
      <c r="E3" s="555" t="s">
        <v>393</v>
      </c>
      <c r="F3" s="554" t="s">
        <v>250</v>
      </c>
      <c r="G3" s="554">
        <v>48686</v>
      </c>
      <c r="H3" s="555" t="s">
        <v>349</v>
      </c>
      <c r="I3" s="554" t="s">
        <v>330</v>
      </c>
      <c r="J3" s="555">
        <v>3</v>
      </c>
      <c r="K3" s="555">
        <f>Table145967810111231415131617192021182322242526272829[[#This Row],[Estimated(hrs/sp)]] * 4</f>
        <v>12</v>
      </c>
      <c r="L3" s="329" t="s">
        <v>25</v>
      </c>
      <c r="M3" s="329" t="s">
        <v>25</v>
      </c>
      <c r="N3" s="329" t="s">
        <v>25</v>
      </c>
      <c r="O3" s="555" t="s">
        <v>267</v>
      </c>
      <c r="P3" s="555" t="s">
        <v>268</v>
      </c>
      <c r="Q3" s="555" t="s">
        <v>25</v>
      </c>
      <c r="R3" s="555" t="s">
        <v>25</v>
      </c>
      <c r="S3" s="555" t="s">
        <v>25</v>
      </c>
      <c r="T3" s="517" t="s">
        <v>350</v>
      </c>
      <c r="U3" s="557">
        <v>45952</v>
      </c>
      <c r="V3" s="555" t="s">
        <v>211</v>
      </c>
      <c r="W3" s="555" t="s">
        <v>25</v>
      </c>
      <c r="X3" s="555" t="s">
        <v>25</v>
      </c>
      <c r="Y3" s="555" t="s">
        <v>275</v>
      </c>
      <c r="Z3" s="557">
        <v>45966</v>
      </c>
      <c r="AA3" s="555" t="s">
        <v>25</v>
      </c>
      <c r="AB3" s="555" t="s">
        <v>25</v>
      </c>
      <c r="AC3" s="555" t="s">
        <v>25</v>
      </c>
      <c r="AD3" s="395" t="s">
        <v>394</v>
      </c>
      <c r="AE3" s="555"/>
    </row>
    <row r="4" spans="1:31" ht="28.5" customHeight="1">
      <c r="A4" s="589">
        <f>ROW() - ROW(Table1459678101112314151316171920211823[[#Headers],[S.No]])</f>
        <v>3</v>
      </c>
      <c r="B4" s="490" t="str">
        <f>Dashboard!$J$1</f>
        <v>MCS</v>
      </c>
      <c r="C4" s="485">
        <v>45981</v>
      </c>
      <c r="D4" s="564">
        <v>46009</v>
      </c>
      <c r="E4" s="555" t="s">
        <v>393</v>
      </c>
      <c r="F4" s="554" t="s">
        <v>250</v>
      </c>
      <c r="G4" s="554">
        <v>49387</v>
      </c>
      <c r="H4" s="555" t="s">
        <v>381</v>
      </c>
      <c r="I4" s="554" t="s">
        <v>252</v>
      </c>
      <c r="J4" s="555">
        <v>3</v>
      </c>
      <c r="K4" s="555">
        <f>Table145967810111231415131617192021182322242526272829[[#This Row],[Estimated(hrs/sp)]] * 4</f>
        <v>12</v>
      </c>
      <c r="L4" s="555">
        <v>24</v>
      </c>
      <c r="M4" s="609">
        <v>45971</v>
      </c>
      <c r="N4" s="609">
        <v>45981</v>
      </c>
      <c r="O4" s="555" t="s">
        <v>25</v>
      </c>
      <c r="P4" s="555" t="s">
        <v>25</v>
      </c>
      <c r="Q4" s="555" t="s">
        <v>25</v>
      </c>
      <c r="R4" s="555" t="s">
        <v>25</v>
      </c>
      <c r="S4" s="555" t="s">
        <v>25</v>
      </c>
      <c r="T4" s="517" t="s">
        <v>382</v>
      </c>
      <c r="U4" s="557">
        <v>45994</v>
      </c>
      <c r="V4" s="555" t="s">
        <v>211</v>
      </c>
      <c r="W4" s="555" t="s">
        <v>25</v>
      </c>
      <c r="X4" s="555" t="s">
        <v>395</v>
      </c>
      <c r="Y4" s="634" t="s">
        <v>255</v>
      </c>
      <c r="Z4" s="557">
        <v>46000</v>
      </c>
      <c r="AA4" s="555" t="s">
        <v>25</v>
      </c>
      <c r="AB4" s="555" t="s">
        <v>25</v>
      </c>
      <c r="AC4" s="555" t="s">
        <v>25</v>
      </c>
      <c r="AD4" s="562" t="s">
        <v>396</v>
      </c>
      <c r="AE4" s="555"/>
    </row>
    <row r="5" spans="1:31" ht="28.5" customHeight="1">
      <c r="A5" s="589">
        <f>ROW() - ROW(Table1459678101112314151316171920211823[[#Headers],[S.No]])</f>
        <v>4</v>
      </c>
      <c r="B5" s="490" t="str">
        <f>Dashboard!$J$1</f>
        <v>MCS</v>
      </c>
      <c r="C5" s="485">
        <v>45981</v>
      </c>
      <c r="D5" s="564">
        <v>46009</v>
      </c>
      <c r="E5" s="555" t="s">
        <v>393</v>
      </c>
      <c r="F5" s="638" t="s">
        <v>211</v>
      </c>
      <c r="G5" s="554">
        <v>50522</v>
      </c>
      <c r="H5" s="555" t="s">
        <v>397</v>
      </c>
      <c r="I5" s="554" t="s">
        <v>266</v>
      </c>
      <c r="J5" s="555">
        <v>5</v>
      </c>
      <c r="K5" s="555">
        <f>Table145967810111231415131617192021182322242526272829[[#This Row],[Estimated(hrs/sp)]] * 4</f>
        <v>20</v>
      </c>
      <c r="L5" s="502">
        <v>38</v>
      </c>
      <c r="M5" s="609">
        <v>45972</v>
      </c>
      <c r="N5" s="609">
        <v>45981</v>
      </c>
      <c r="O5" s="555" t="s">
        <v>25</v>
      </c>
      <c r="P5" s="624" t="s">
        <v>25</v>
      </c>
      <c r="Q5" s="555" t="s">
        <v>25</v>
      </c>
      <c r="R5" s="555" t="s">
        <v>25</v>
      </c>
      <c r="S5" s="554" t="s">
        <v>25</v>
      </c>
      <c r="T5" s="517" t="s">
        <v>398</v>
      </c>
      <c r="U5" s="557">
        <v>45996</v>
      </c>
      <c r="V5" s="555" t="s">
        <v>399</v>
      </c>
      <c r="W5" s="557">
        <v>46000</v>
      </c>
      <c r="X5" s="555" t="s">
        <v>25</v>
      </c>
      <c r="Y5" s="554" t="s">
        <v>25</v>
      </c>
      <c r="Z5" s="557" t="s">
        <v>25</v>
      </c>
      <c r="AA5" s="555" t="s">
        <v>25</v>
      </c>
      <c r="AB5" s="555" t="s">
        <v>25</v>
      </c>
      <c r="AC5" s="555" t="s">
        <v>25</v>
      </c>
      <c r="AD5" s="395"/>
      <c r="AE5" s="555"/>
    </row>
    <row r="6" spans="1:31" ht="28.5" customHeight="1">
      <c r="A6" s="589">
        <f>ROW() - ROW(Table1459678101112314151316171920211823[[#Headers],[S.No]])</f>
        <v>5</v>
      </c>
      <c r="B6" s="490" t="str">
        <f>Dashboard!$J$1</f>
        <v>MCS</v>
      </c>
      <c r="C6" s="485">
        <v>45981</v>
      </c>
      <c r="D6" s="564">
        <v>46009</v>
      </c>
      <c r="E6" s="555" t="s">
        <v>400</v>
      </c>
      <c r="F6" s="554" t="s">
        <v>250</v>
      </c>
      <c r="G6" s="554" t="s">
        <v>401</v>
      </c>
      <c r="H6" s="555" t="s">
        <v>402</v>
      </c>
      <c r="I6" s="554" t="s">
        <v>266</v>
      </c>
      <c r="J6" s="555">
        <v>2</v>
      </c>
      <c r="K6" s="555">
        <f>Table145967810111231415131617192021182322242526272829[[#This Row],[Estimated(hrs/sp)]] * 4</f>
        <v>8</v>
      </c>
      <c r="L6" s="555">
        <v>9</v>
      </c>
      <c r="M6" s="609">
        <v>45988</v>
      </c>
      <c r="N6" s="609">
        <v>45996</v>
      </c>
      <c r="O6" s="555" t="s">
        <v>25</v>
      </c>
      <c r="P6" s="555" t="s">
        <v>25</v>
      </c>
      <c r="Q6" s="555" t="s">
        <v>25</v>
      </c>
      <c r="R6" s="555" t="s">
        <v>25</v>
      </c>
      <c r="S6" s="555" t="s">
        <v>25</v>
      </c>
      <c r="T6" s="517" t="s">
        <v>403</v>
      </c>
      <c r="U6" s="557">
        <v>45996</v>
      </c>
      <c r="V6" s="555" t="s">
        <v>211</v>
      </c>
      <c r="W6" s="555" t="s">
        <v>25</v>
      </c>
      <c r="X6" s="555" t="s">
        <v>25</v>
      </c>
      <c r="Y6" s="555" t="s">
        <v>25</v>
      </c>
      <c r="Z6" s="555" t="s">
        <v>25</v>
      </c>
      <c r="AA6" s="555" t="s">
        <v>25</v>
      </c>
      <c r="AB6" s="555" t="s">
        <v>25</v>
      </c>
      <c r="AC6" s="555" t="s">
        <v>25</v>
      </c>
      <c r="AD6" s="395"/>
      <c r="AE6" s="555"/>
    </row>
    <row r="7" spans="1:31" ht="28.5" customHeight="1">
      <c r="A7" s="589">
        <f>ROW() - ROW(Table1459678101112314151316171920211823[[#Headers],[S.No]])</f>
        <v>6</v>
      </c>
      <c r="B7" s="490" t="str">
        <f>Dashboard!$J$1</f>
        <v>MCS</v>
      </c>
      <c r="C7" s="564">
        <v>45981</v>
      </c>
      <c r="D7" s="564">
        <v>46009</v>
      </c>
      <c r="E7" s="555" t="s">
        <v>400</v>
      </c>
      <c r="F7" s="554" t="s">
        <v>250</v>
      </c>
      <c r="G7" s="554">
        <v>50900</v>
      </c>
      <c r="H7" s="555" t="s">
        <v>323</v>
      </c>
      <c r="I7" s="554" t="s">
        <v>260</v>
      </c>
      <c r="J7" s="555">
        <v>3</v>
      </c>
      <c r="K7" s="555">
        <f>Table145967810111231415131617192021182322242526272829[[#This Row],[Estimated(hrs/sp)]] * 4</f>
        <v>12</v>
      </c>
      <c r="L7" s="502">
        <v>67</v>
      </c>
      <c r="M7" s="609">
        <v>45992</v>
      </c>
      <c r="N7" s="609">
        <v>46009</v>
      </c>
      <c r="O7" s="555" t="s">
        <v>25</v>
      </c>
      <c r="P7" s="624" t="s">
        <v>25</v>
      </c>
      <c r="Q7" s="555" t="s">
        <v>25</v>
      </c>
      <c r="R7" s="555" t="s">
        <v>25</v>
      </c>
      <c r="S7" s="554" t="s">
        <v>25</v>
      </c>
      <c r="T7" s="561" t="s">
        <v>25</v>
      </c>
      <c r="U7" s="557" t="s">
        <v>25</v>
      </c>
      <c r="V7" s="555" t="s">
        <v>25</v>
      </c>
      <c r="W7" s="557" t="s">
        <v>25</v>
      </c>
      <c r="X7" s="555" t="s">
        <v>25</v>
      </c>
      <c r="Y7" s="554" t="s">
        <v>25</v>
      </c>
      <c r="Z7" s="557" t="s">
        <v>25</v>
      </c>
      <c r="AA7" s="555" t="s">
        <v>25</v>
      </c>
      <c r="AB7" s="555" t="s">
        <v>25</v>
      </c>
      <c r="AC7" s="555" t="s">
        <v>25</v>
      </c>
      <c r="AD7" s="395" t="s">
        <v>404</v>
      </c>
      <c r="AE7" s="555"/>
    </row>
    <row r="8" spans="1:31" ht="28.5" customHeight="1">
      <c r="A8" s="589">
        <f>ROW() - ROW(Table1459678101112314151316171920211823[[#Headers],[S.No]])</f>
        <v>7</v>
      </c>
      <c r="B8" s="490" t="str">
        <f>Dashboard!$J$1</f>
        <v>MCS</v>
      </c>
      <c r="C8" s="564">
        <v>45981</v>
      </c>
      <c r="D8" s="564">
        <v>46009</v>
      </c>
      <c r="E8" s="555" t="s">
        <v>400</v>
      </c>
      <c r="F8" s="554" t="s">
        <v>211</v>
      </c>
      <c r="G8" s="554" t="s">
        <v>405</v>
      </c>
      <c r="H8" s="555" t="s">
        <v>406</v>
      </c>
      <c r="I8" s="554" t="s">
        <v>266</v>
      </c>
      <c r="J8" s="555">
        <v>2</v>
      </c>
      <c r="K8" s="555">
        <f>Table145967810111231415131617192021182322242526272829[[#This Row],[Estimated(hrs/sp)]] * 4</f>
        <v>8</v>
      </c>
      <c r="L8" s="502">
        <v>14</v>
      </c>
      <c r="M8" s="609">
        <v>46001</v>
      </c>
      <c r="N8" s="609">
        <v>46009</v>
      </c>
      <c r="O8" s="555" t="s">
        <v>25</v>
      </c>
      <c r="P8" s="624" t="s">
        <v>25</v>
      </c>
      <c r="Q8" s="555" t="s">
        <v>25</v>
      </c>
      <c r="R8" s="555" t="s">
        <v>25</v>
      </c>
      <c r="S8" s="554" t="s">
        <v>25</v>
      </c>
      <c r="T8" s="561" t="s">
        <v>25</v>
      </c>
      <c r="U8" s="557" t="s">
        <v>25</v>
      </c>
      <c r="V8" s="555" t="s">
        <v>25</v>
      </c>
      <c r="W8" s="557" t="s">
        <v>25</v>
      </c>
      <c r="X8" s="555" t="s">
        <v>25</v>
      </c>
      <c r="Y8" s="554" t="s">
        <v>25</v>
      </c>
      <c r="Z8" s="557" t="s">
        <v>25</v>
      </c>
      <c r="AA8" s="555" t="s">
        <v>25</v>
      </c>
      <c r="AB8" s="555" t="s">
        <v>25</v>
      </c>
      <c r="AC8" s="555" t="s">
        <v>25</v>
      </c>
      <c r="AD8" s="395"/>
      <c r="AE8" s="555"/>
    </row>
    <row r="9" spans="1:31" ht="28.5" customHeight="1">
      <c r="A9" s="589">
        <f>ROW() - ROW(Table1459678101112314151316171920211823[[#Headers],[S.No]])</f>
        <v>8</v>
      </c>
      <c r="B9" s="490" t="str">
        <f>Dashboard!$J$1</f>
        <v>MCS</v>
      </c>
      <c r="C9" s="564">
        <v>45981</v>
      </c>
      <c r="D9" s="564">
        <v>46009</v>
      </c>
      <c r="E9" s="555" t="s">
        <v>400</v>
      </c>
      <c r="F9" s="554" t="s">
        <v>211</v>
      </c>
      <c r="G9" s="554">
        <v>47376</v>
      </c>
      <c r="H9" s="555" t="s">
        <v>365</v>
      </c>
      <c r="I9" s="554" t="s">
        <v>260</v>
      </c>
      <c r="J9" s="555">
        <v>3</v>
      </c>
      <c r="K9" s="555">
        <f>Table145967810111231415131617192021182322242526272829[[#This Row],[Estimated(hrs/sp)]] * 4</f>
        <v>12</v>
      </c>
      <c r="L9" s="502">
        <v>24</v>
      </c>
      <c r="M9" s="609">
        <v>46003</v>
      </c>
      <c r="N9" s="609">
        <v>46009</v>
      </c>
      <c r="O9" s="555" t="s">
        <v>25</v>
      </c>
      <c r="P9" s="624" t="s">
        <v>25</v>
      </c>
      <c r="Q9" s="555" t="s">
        <v>25</v>
      </c>
      <c r="R9" s="555" t="s">
        <v>25</v>
      </c>
      <c r="S9" s="554" t="s">
        <v>25</v>
      </c>
      <c r="T9" s="561" t="s">
        <v>25</v>
      </c>
      <c r="U9" s="557" t="s">
        <v>25</v>
      </c>
      <c r="V9" s="555" t="s">
        <v>25</v>
      </c>
      <c r="W9" s="557" t="s">
        <v>25</v>
      </c>
      <c r="X9" s="555" t="s">
        <v>25</v>
      </c>
      <c r="Y9" s="554" t="s">
        <v>25</v>
      </c>
      <c r="Z9" s="557" t="s">
        <v>25</v>
      </c>
      <c r="AA9" s="555" t="s">
        <v>25</v>
      </c>
      <c r="AB9" s="555" t="s">
        <v>25</v>
      </c>
      <c r="AC9" s="555" t="s">
        <v>25</v>
      </c>
      <c r="AD9" s="395"/>
      <c r="AE9" s="555"/>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row r="849" spans="5:30" ht="28.5" customHeight="1">
      <c r="E849" s="17"/>
      <c r="F849" s="18"/>
      <c r="H849" s="185"/>
      <c r="J849" s="17"/>
      <c r="K849" s="62"/>
      <c r="L849" s="62"/>
      <c r="M849" s="62"/>
      <c r="N849" s="62"/>
      <c r="P849" s="629"/>
      <c r="R849" s="18"/>
      <c r="T849" s="18"/>
      <c r="U849" s="18"/>
      <c r="V849" s="18"/>
      <c r="W849" s="18"/>
      <c r="AA849" s="17"/>
      <c r="AD849" s="17"/>
    </row>
    <row r="850" spans="5:30" ht="28.5" customHeight="1">
      <c r="E850" s="17"/>
      <c r="F850" s="18"/>
      <c r="H850" s="185"/>
      <c r="J850" s="17"/>
      <c r="K850" s="62"/>
      <c r="L850" s="62"/>
      <c r="M850" s="62"/>
      <c r="N850" s="62"/>
      <c r="P850" s="629"/>
      <c r="R850" s="18"/>
      <c r="T850" s="18"/>
      <c r="U850" s="18"/>
      <c r="V850" s="18"/>
      <c r="W850" s="18"/>
      <c r="AA850" s="17"/>
      <c r="AD850" s="17"/>
    </row>
    <row r="851" spans="5:30" ht="28.5" customHeight="1">
      <c r="E851" s="17"/>
      <c r="F851" s="18"/>
      <c r="H851" s="185"/>
      <c r="J851" s="17"/>
      <c r="K851" s="62"/>
      <c r="L851" s="62"/>
      <c r="M851" s="62"/>
      <c r="N851" s="62"/>
      <c r="P851" s="629"/>
      <c r="R851" s="18"/>
      <c r="T851" s="18"/>
      <c r="U851" s="18"/>
      <c r="V851" s="18"/>
      <c r="W851" s="18"/>
      <c r="AA851" s="17"/>
      <c r="AD851" s="17"/>
    </row>
    <row r="852" spans="5:30" ht="28.5" customHeight="1">
      <c r="E852" s="17"/>
      <c r="F852" s="18"/>
      <c r="H852" s="185"/>
      <c r="J852" s="17"/>
      <c r="K852" s="62"/>
      <c r="L852" s="62"/>
      <c r="M852" s="62"/>
      <c r="N852" s="62"/>
      <c r="P852" s="629"/>
      <c r="R852" s="18"/>
      <c r="T852" s="18"/>
      <c r="U852" s="18"/>
      <c r="V852" s="18"/>
      <c r="W852" s="18"/>
      <c r="AA852" s="17"/>
      <c r="AD852" s="17"/>
    </row>
    <row r="853" spans="5:30" ht="28.5" customHeight="1">
      <c r="E853" s="17"/>
      <c r="F853" s="18"/>
      <c r="H853" s="185"/>
      <c r="J853" s="17"/>
      <c r="K853" s="62"/>
      <c r="L853" s="62"/>
      <c r="M853" s="62"/>
      <c r="N853" s="62"/>
      <c r="P853" s="629"/>
      <c r="R853" s="18"/>
      <c r="T853" s="18"/>
      <c r="U853" s="18"/>
      <c r="V853" s="18"/>
      <c r="W853" s="18"/>
      <c r="AA853" s="17"/>
      <c r="AD853" s="17"/>
    </row>
    <row r="854" spans="5:30" ht="28.5" customHeight="1">
      <c r="E854" s="17"/>
      <c r="F854" s="18"/>
      <c r="H854" s="185"/>
      <c r="J854" s="17"/>
      <c r="K854" s="62"/>
      <c r="L854" s="62"/>
      <c r="M854" s="62"/>
      <c r="N854" s="62"/>
      <c r="P854" s="629"/>
      <c r="R854" s="18"/>
      <c r="T854" s="18"/>
      <c r="U854" s="18"/>
      <c r="V854" s="18"/>
      <c r="W854" s="18"/>
      <c r="AA854" s="17"/>
      <c r="AD854" s="17"/>
    </row>
    <row r="855" spans="5:30" ht="28.5" customHeight="1">
      <c r="E855" s="17"/>
      <c r="F855" s="18"/>
      <c r="H855" s="185"/>
      <c r="J855" s="17"/>
      <c r="K855" s="62"/>
      <c r="L855" s="62"/>
      <c r="M855" s="62"/>
      <c r="N855" s="62"/>
      <c r="P855" s="629"/>
      <c r="R855" s="18"/>
      <c r="T855" s="18"/>
      <c r="U855" s="18"/>
      <c r="V855" s="18"/>
      <c r="W855" s="18"/>
      <c r="AA855" s="17"/>
      <c r="AD855" s="17"/>
    </row>
    <row r="856" spans="5:30" ht="28.5" customHeight="1">
      <c r="E856" s="17"/>
      <c r="F856" s="18"/>
      <c r="H856" s="185"/>
      <c r="J856" s="17"/>
      <c r="K856" s="62"/>
      <c r="L856" s="62"/>
      <c r="M856" s="62"/>
      <c r="N856" s="62"/>
      <c r="P856" s="629"/>
      <c r="R856" s="18"/>
      <c r="T856" s="18"/>
      <c r="U856" s="18"/>
      <c r="V856" s="18"/>
      <c r="W856" s="18"/>
      <c r="AA856" s="17"/>
      <c r="AD856" s="17"/>
    </row>
    <row r="857" spans="5:30" ht="28.5" customHeight="1">
      <c r="E857" s="17"/>
      <c r="F857" s="18"/>
      <c r="H857" s="185"/>
      <c r="J857" s="17"/>
      <c r="K857" s="62"/>
      <c r="L857" s="62"/>
      <c r="M857" s="62"/>
      <c r="N857" s="62"/>
      <c r="P857" s="629"/>
      <c r="R857" s="18"/>
      <c r="T857" s="18"/>
      <c r="U857" s="18"/>
      <c r="V857" s="18"/>
      <c r="W857" s="18"/>
      <c r="AA857" s="17"/>
      <c r="AD857" s="17"/>
    </row>
    <row r="858" spans="5:30" ht="28.5" customHeight="1">
      <c r="E858" s="17"/>
      <c r="F858" s="18"/>
      <c r="H858" s="185"/>
      <c r="J858" s="17"/>
      <c r="K858" s="62"/>
      <c r="L858" s="62"/>
      <c r="M858" s="62"/>
      <c r="N858" s="62"/>
      <c r="P858" s="629"/>
      <c r="R858" s="18"/>
      <c r="T858" s="18"/>
      <c r="U858" s="18"/>
      <c r="V858" s="18"/>
      <c r="W858" s="18"/>
      <c r="AA858" s="17"/>
      <c r="AD858" s="17"/>
    </row>
    <row r="859" spans="5:30" ht="28.5" customHeight="1">
      <c r="E859" s="17"/>
      <c r="F859" s="18"/>
      <c r="H859" s="185"/>
      <c r="J859" s="17"/>
      <c r="K859" s="62"/>
      <c r="L859" s="62"/>
      <c r="M859" s="62"/>
      <c r="N859" s="62"/>
      <c r="P859" s="629"/>
      <c r="R859" s="18"/>
      <c r="T859" s="18"/>
      <c r="U859" s="18"/>
      <c r="V859" s="18"/>
      <c r="W859" s="18"/>
      <c r="AA859" s="17"/>
      <c r="AD859" s="17"/>
    </row>
    <row r="860" spans="5:30" ht="28.5" customHeight="1">
      <c r="E860" s="17"/>
      <c r="F860" s="18"/>
      <c r="H860" s="185"/>
      <c r="J860" s="17"/>
      <c r="K860" s="62"/>
      <c r="L860" s="62"/>
      <c r="M860" s="62"/>
      <c r="N860" s="62"/>
      <c r="P860" s="629"/>
      <c r="R860" s="18"/>
      <c r="T860" s="18"/>
      <c r="U860" s="18"/>
      <c r="V860" s="18"/>
      <c r="W860" s="18"/>
      <c r="AA860" s="17"/>
      <c r="AD860" s="17"/>
    </row>
    <row r="861" spans="5:30" ht="28.5" customHeight="1">
      <c r="E861" s="17"/>
      <c r="F861" s="18"/>
      <c r="H861" s="185"/>
      <c r="J861" s="17"/>
      <c r="K861" s="62"/>
      <c r="L861" s="62"/>
      <c r="M861" s="62"/>
      <c r="N861" s="62"/>
      <c r="P861" s="629"/>
      <c r="R861" s="18"/>
      <c r="T861" s="18"/>
      <c r="U861" s="18"/>
      <c r="V861" s="18"/>
      <c r="W861" s="18"/>
      <c r="AA861" s="17"/>
      <c r="AD861" s="17"/>
    </row>
    <row r="862" spans="5:30" ht="28.5" customHeight="1">
      <c r="E862" s="17"/>
      <c r="F862" s="18"/>
      <c r="H862" s="185"/>
      <c r="J862" s="17"/>
      <c r="K862" s="62"/>
      <c r="L862" s="62"/>
      <c r="M862" s="62"/>
      <c r="N862" s="62"/>
      <c r="P862" s="629"/>
      <c r="R862" s="18"/>
      <c r="T862" s="18"/>
      <c r="U862" s="18"/>
      <c r="V862" s="18"/>
      <c r="W862" s="18"/>
      <c r="AA862" s="17"/>
      <c r="AD862" s="17"/>
    </row>
    <row r="863" spans="5:30" ht="28.5" customHeight="1">
      <c r="E863" s="17"/>
      <c r="F863" s="18"/>
      <c r="H863" s="185"/>
      <c r="J863" s="17"/>
      <c r="K863" s="62"/>
      <c r="L863" s="62"/>
      <c r="M863" s="62"/>
      <c r="N863" s="62"/>
      <c r="P863" s="629"/>
      <c r="R863" s="18"/>
      <c r="T863" s="18"/>
      <c r="U863" s="18"/>
      <c r="V863" s="18"/>
      <c r="W863" s="18"/>
      <c r="AA863" s="17"/>
      <c r="AD863" s="17"/>
    </row>
    <row r="864" spans="5:30" ht="28.5" customHeight="1">
      <c r="E864" s="17"/>
      <c r="F864" s="18"/>
      <c r="H864" s="185"/>
      <c r="J864" s="17"/>
      <c r="K864" s="62"/>
      <c r="L864" s="62"/>
      <c r="M864" s="62"/>
      <c r="N864" s="62"/>
      <c r="P864" s="629"/>
      <c r="R864" s="18"/>
      <c r="T864" s="18"/>
      <c r="U864" s="18"/>
      <c r="V864" s="18"/>
      <c r="W864" s="18"/>
      <c r="AA864" s="17"/>
      <c r="AD864" s="17"/>
    </row>
  </sheetData>
  <hyperlinks>
    <hyperlink ref="T2" r:id="rId1" xr:uid="{95792FCD-478E-45A9-ADB8-EC33893BEDF2}"/>
    <hyperlink ref="T3" r:id="rId2" xr:uid="{CEA5439B-8D71-4845-A5B7-213F6E0F59A3}"/>
    <hyperlink ref="T4" r:id="rId3" xr:uid="{6663A8A4-3992-41B6-8112-353F650E39D0}"/>
    <hyperlink ref="T6" r:id="rId4" xr:uid="{A9617B5B-4DEE-4BAB-B44E-398DE07C3DAA}"/>
    <hyperlink ref="T5" r:id="rId5" xr:uid="{6799E20A-880C-4B6A-8709-A1741ED0225D}"/>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72883018-FA03-4423-BB78-BF85FC483FE2}">
          <x14:formula1>
            <xm:f>Settings!$C$3:$C$20</xm:f>
          </x14:formula1>
          <xm:sqref>I2:I9</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97F19-FB91-4A0F-8898-8CB4C2F9C377}">
  <sheetPr>
    <outlinePr summaryBelow="0" summaryRight="0"/>
  </sheetPr>
  <dimension ref="A1:AB986"/>
  <sheetViews>
    <sheetView topLeftCell="B2" workbookViewId="0">
      <selection activeCell="A2" sqref="A2"/>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227"/>
      <c r="C2" s="469"/>
      <c r="D2" s="441"/>
      <c r="E2" s="638"/>
      <c r="F2" s="442"/>
      <c r="G2" s="399"/>
      <c r="H2" s="97"/>
      <c r="I2" s="442"/>
      <c r="J2" s="97"/>
      <c r="K2" s="468"/>
      <c r="L2" s="97"/>
      <c r="M2" s="567"/>
      <c r="N2" s="617"/>
      <c r="O2" s="617"/>
      <c r="P2" s="617"/>
      <c r="Q2" s="617"/>
      <c r="R2" s="617"/>
      <c r="S2" s="617"/>
      <c r="T2" s="617"/>
      <c r="U2" s="617"/>
      <c r="V2" s="617"/>
      <c r="W2" s="617"/>
      <c r="X2" s="617"/>
      <c r="Y2" s="617"/>
      <c r="Z2" s="617"/>
      <c r="AA2" s="617"/>
      <c r="AB2" s="617"/>
    </row>
    <row r="3" spans="1:28" ht="15.75" customHeight="1">
      <c r="A3" s="39"/>
      <c r="B3" s="227"/>
      <c r="C3" s="469"/>
      <c r="D3" s="441"/>
      <c r="E3" s="638"/>
      <c r="F3" s="442"/>
      <c r="G3" s="399"/>
      <c r="H3" s="97"/>
      <c r="I3" s="442"/>
      <c r="J3" s="97"/>
      <c r="K3" s="468"/>
      <c r="L3" s="97"/>
      <c r="M3" s="567"/>
      <c r="N3" s="617"/>
      <c r="O3" s="617"/>
      <c r="P3" s="617"/>
      <c r="Q3" s="617"/>
      <c r="R3" s="617"/>
      <c r="S3" s="617"/>
      <c r="T3" s="617"/>
      <c r="U3" s="617"/>
      <c r="V3" s="617"/>
      <c r="W3" s="617"/>
      <c r="X3" s="617"/>
      <c r="Y3" s="617"/>
      <c r="Z3" s="617"/>
      <c r="AA3" s="617"/>
      <c r="AB3" s="617"/>
    </row>
    <row r="4" spans="1:28" ht="15.75" customHeight="1">
      <c r="K4" s="43"/>
    </row>
    <row r="5" spans="1:28" ht="15.75" customHeight="1"/>
    <row r="6" spans="1:28" ht="15.75" customHeight="1"/>
    <row r="7" spans="1:28" ht="15.75" customHeight="1"/>
    <row r="8" spans="1:28" ht="15.75" customHeight="1">
      <c r="N8" s="43"/>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M1" xr:uid="{3A2BB050-11AC-4ED7-A296-96B42C7FCFBA}"/>
  <dataValidations count="5">
    <dataValidation type="list" allowBlank="1" showErrorMessage="1" sqref="J2:J3" xr:uid="{88C5A859-1895-4347-822E-C93FDCBD8251}">
      <formula1>"Internal,External"</formula1>
    </dataValidation>
    <dataValidation type="list" allowBlank="1" showErrorMessage="1" sqref="H2:H3" xr:uid="{FEC65A11-FA93-4B11-9B6E-E98C01B6CE8D}">
      <formula1>"Minor,Significant,Major"</formula1>
    </dataValidation>
    <dataValidation type="list" allowBlank="1" showErrorMessage="1" sqref="F2:F3" xr:uid="{C89B0079-EBD3-4D6E-902C-6640123FECDC}">
      <formula1>"Bounceback/Sub-Defect,Defect,None"</formula1>
    </dataValidation>
    <dataValidation type="list" allowBlank="1" showErrorMessage="1" sqref="I2:I3" xr:uid="{D19990EB-DDCA-4012-A033-32BC466F873F}">
      <formula1>"Manual, Automation"</formula1>
    </dataValidation>
    <dataValidation type="list" allowBlank="1" showErrorMessage="1" sqref="L2:L3" xr:uid="{DA27DD4E-2405-465D-B5AA-AF5AA87BAD18}">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D75494CA-1A58-443F-81EB-18EBF34CEFC2}">
          <x14:formula1>
            <xm:f>Settings!$C$3:$C$20</xm:f>
          </x14:formula1>
          <xm:sqref>K1:K1048576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13B5D-F0ED-49D5-83D2-3E45D8EDDA33}">
  <sheetPr>
    <outlinePr summaryBelow="0" summaryRight="0"/>
  </sheetPr>
  <dimension ref="A1:AE865"/>
  <sheetViews>
    <sheetView showGridLines="0" workbookViewId="0">
      <pane ySplit="1" topLeftCell="AB30" activePane="bottomLeft" state="frozen"/>
      <selection pane="bottomLeft" activeCell="A5" sqref="A5"/>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564">
        <v>45968</v>
      </c>
      <c r="D2" s="564">
        <v>45981</v>
      </c>
      <c r="E2" s="555" t="s">
        <v>407</v>
      </c>
      <c r="F2" s="638" t="s">
        <v>211</v>
      </c>
      <c r="G2" s="554">
        <v>50608</v>
      </c>
      <c r="H2" s="555" t="s">
        <v>408</v>
      </c>
      <c r="I2" s="554" t="s">
        <v>266</v>
      </c>
      <c r="J2" s="555">
        <v>3</v>
      </c>
      <c r="K2" s="555">
        <f>Table1459678101112314151316171920211823222425262728[[#This Row],[Estimated(hrs/sp)]] * 4</f>
        <v>12</v>
      </c>
      <c r="L2" s="502">
        <v>24</v>
      </c>
      <c r="M2" s="609">
        <v>45971</v>
      </c>
      <c r="N2" s="609">
        <v>45973</v>
      </c>
      <c r="O2" s="555" t="s">
        <v>267</v>
      </c>
      <c r="P2" s="555" t="s">
        <v>268</v>
      </c>
      <c r="Q2" s="555" t="s">
        <v>25</v>
      </c>
      <c r="R2" s="555" t="s">
        <v>25</v>
      </c>
      <c r="S2" s="554" t="s">
        <v>25</v>
      </c>
      <c r="T2" s="561" t="s">
        <v>25</v>
      </c>
      <c r="U2" s="557" t="s">
        <v>25</v>
      </c>
      <c r="V2" s="555" t="s">
        <v>25</v>
      </c>
      <c r="W2" s="557" t="s">
        <v>25</v>
      </c>
      <c r="X2" s="555" t="s">
        <v>25</v>
      </c>
      <c r="Y2" s="554" t="s">
        <v>25</v>
      </c>
      <c r="Z2" s="557" t="s">
        <v>25</v>
      </c>
      <c r="AA2" s="555" t="s">
        <v>25</v>
      </c>
      <c r="AB2" s="555" t="s">
        <v>25</v>
      </c>
      <c r="AC2" s="555" t="s">
        <v>25</v>
      </c>
      <c r="AD2" s="395"/>
      <c r="AE2" s="555"/>
    </row>
    <row r="3" spans="1:31" ht="28.5" customHeight="1">
      <c r="A3" s="589">
        <f>ROW() - ROW(Table1459678101112314151316171920211823[[#Headers],[S.No]])</f>
        <v>2</v>
      </c>
      <c r="B3" s="490" t="str">
        <f>Dashboard!$J$1</f>
        <v>MCS</v>
      </c>
      <c r="C3" s="485">
        <v>45968</v>
      </c>
      <c r="D3" s="564">
        <v>45981</v>
      </c>
      <c r="E3" s="286" t="s">
        <v>409</v>
      </c>
      <c r="F3" s="554" t="s">
        <v>250</v>
      </c>
      <c r="G3" s="554">
        <v>47853</v>
      </c>
      <c r="H3" s="555" t="s">
        <v>390</v>
      </c>
      <c r="I3" s="554" t="s">
        <v>330</v>
      </c>
      <c r="J3" s="555">
        <v>2</v>
      </c>
      <c r="K3" s="555">
        <f>Table1459678101112314151316171920211823222425262728[[#This Row],[Estimated(hrs/sp)]] * 4</f>
        <v>8</v>
      </c>
      <c r="L3" s="329" t="s">
        <v>25</v>
      </c>
      <c r="M3" s="329" t="s">
        <v>25</v>
      </c>
      <c r="N3" s="329" t="s">
        <v>25</v>
      </c>
      <c r="O3" s="555" t="s">
        <v>267</v>
      </c>
      <c r="P3" s="555" t="s">
        <v>268</v>
      </c>
      <c r="Q3" s="555" t="s">
        <v>25</v>
      </c>
      <c r="R3" s="555" t="s">
        <v>25</v>
      </c>
      <c r="S3" s="555" t="s">
        <v>25</v>
      </c>
      <c r="T3" s="517" t="s">
        <v>391</v>
      </c>
      <c r="U3" s="557">
        <v>45924</v>
      </c>
      <c r="V3" s="555" t="s">
        <v>211</v>
      </c>
      <c r="W3" s="557">
        <v>45930</v>
      </c>
      <c r="X3" s="555" t="s">
        <v>25</v>
      </c>
      <c r="Y3" s="634" t="s">
        <v>255</v>
      </c>
      <c r="Z3" s="557">
        <v>45930</v>
      </c>
      <c r="AA3" s="555" t="s">
        <v>25</v>
      </c>
      <c r="AB3" s="555" t="s">
        <v>25</v>
      </c>
      <c r="AC3" s="555" t="s">
        <v>25</v>
      </c>
      <c r="AD3" s="395" t="s">
        <v>392</v>
      </c>
      <c r="AE3" s="555"/>
    </row>
    <row r="4" spans="1:31" ht="28.5" customHeight="1">
      <c r="A4" s="589">
        <f>ROW() - ROW(Table1459678101112314151316171920211823[[#Headers],[S.No]])</f>
        <v>3</v>
      </c>
      <c r="B4" s="490" t="str">
        <f>Dashboard!$J$1</f>
        <v>MCS</v>
      </c>
      <c r="C4" s="485">
        <v>45968</v>
      </c>
      <c r="D4" s="564">
        <v>45981</v>
      </c>
      <c r="E4" s="555" t="s">
        <v>410</v>
      </c>
      <c r="F4" s="554" t="s">
        <v>250</v>
      </c>
      <c r="G4" s="554">
        <v>48686</v>
      </c>
      <c r="H4" s="555" t="s">
        <v>349</v>
      </c>
      <c r="I4" s="554" t="s">
        <v>252</v>
      </c>
      <c r="J4" s="555">
        <v>2</v>
      </c>
      <c r="K4" s="555">
        <f>Table1459678101112314151316171920211823222425262728[[#This Row],[Estimated(hrs/sp)]] * 4</f>
        <v>8</v>
      </c>
      <c r="L4" s="329" t="s">
        <v>25</v>
      </c>
      <c r="M4" s="329" t="s">
        <v>25</v>
      </c>
      <c r="N4" s="329" t="s">
        <v>25</v>
      </c>
      <c r="O4" s="555" t="s">
        <v>267</v>
      </c>
      <c r="P4" s="555" t="s">
        <v>268</v>
      </c>
      <c r="Q4" s="555" t="s">
        <v>25</v>
      </c>
      <c r="R4" s="555" t="s">
        <v>25</v>
      </c>
      <c r="S4" s="555" t="s">
        <v>25</v>
      </c>
      <c r="T4" s="517" t="s">
        <v>350</v>
      </c>
      <c r="U4" s="557">
        <v>45952</v>
      </c>
      <c r="V4" s="555" t="s">
        <v>211</v>
      </c>
      <c r="W4" s="555" t="s">
        <v>25</v>
      </c>
      <c r="X4" s="555" t="s">
        <v>25</v>
      </c>
      <c r="Y4" s="555" t="s">
        <v>275</v>
      </c>
      <c r="Z4" s="557">
        <v>45966</v>
      </c>
      <c r="AA4" s="555" t="s">
        <v>25</v>
      </c>
      <c r="AB4" s="555" t="s">
        <v>25</v>
      </c>
      <c r="AC4" s="555" t="s">
        <v>25</v>
      </c>
      <c r="AD4" s="395" t="s">
        <v>394</v>
      </c>
      <c r="AE4" s="555"/>
    </row>
    <row r="5" spans="1:31" ht="28.5" customHeight="1">
      <c r="A5" s="589">
        <f>ROW() - ROW(Table1459678101112314151316171920211823[[#Headers],[S.No]])</f>
        <v>4</v>
      </c>
      <c r="B5" s="490" t="str">
        <f>Dashboard!$J$1</f>
        <v>MCS</v>
      </c>
      <c r="C5" s="564">
        <v>45968</v>
      </c>
      <c r="D5" s="564">
        <v>45981</v>
      </c>
      <c r="E5" s="555" t="s">
        <v>410</v>
      </c>
      <c r="F5" s="554" t="s">
        <v>250</v>
      </c>
      <c r="G5" s="554">
        <v>49387</v>
      </c>
      <c r="H5" s="555" t="s">
        <v>381</v>
      </c>
      <c r="I5" s="554" t="s">
        <v>260</v>
      </c>
      <c r="J5" s="555">
        <v>3</v>
      </c>
      <c r="K5" s="555">
        <v>3</v>
      </c>
      <c r="L5" s="555">
        <v>24</v>
      </c>
      <c r="M5" s="609">
        <v>45971</v>
      </c>
      <c r="N5" s="609">
        <v>45981</v>
      </c>
      <c r="O5" s="555" t="s">
        <v>25</v>
      </c>
      <c r="P5" s="555" t="s">
        <v>25</v>
      </c>
      <c r="Q5" s="555" t="s">
        <v>25</v>
      </c>
      <c r="R5" s="555" t="s">
        <v>25</v>
      </c>
      <c r="S5" s="555" t="s">
        <v>25</v>
      </c>
      <c r="T5" s="555" t="s">
        <v>25</v>
      </c>
      <c r="U5" s="555" t="s">
        <v>25</v>
      </c>
      <c r="V5" s="555" t="s">
        <v>25</v>
      </c>
      <c r="W5" s="555" t="s">
        <v>25</v>
      </c>
      <c r="X5" s="555" t="s">
        <v>25</v>
      </c>
      <c r="Y5" s="555" t="s">
        <v>25</v>
      </c>
      <c r="Z5" s="555" t="s">
        <v>25</v>
      </c>
      <c r="AA5" s="555" t="s">
        <v>25</v>
      </c>
      <c r="AB5" s="555" t="s">
        <v>25</v>
      </c>
      <c r="AC5" s="555" t="s">
        <v>25</v>
      </c>
      <c r="AD5" s="395" t="s">
        <v>411</v>
      </c>
      <c r="AE5" s="555"/>
    </row>
    <row r="6" spans="1:31" ht="28.5" customHeight="1">
      <c r="A6" s="589">
        <f>ROW() - ROW(Table1459678101112314151316171920211823[[#Headers],[S.No]])</f>
        <v>5</v>
      </c>
      <c r="B6" s="490" t="str">
        <f>Dashboard!$J$1</f>
        <v>MCS</v>
      </c>
      <c r="C6" s="564">
        <v>45968</v>
      </c>
      <c r="D6" s="564">
        <v>45981</v>
      </c>
      <c r="E6" s="555" t="s">
        <v>410</v>
      </c>
      <c r="F6" s="638" t="s">
        <v>211</v>
      </c>
      <c r="G6" s="554">
        <v>50522</v>
      </c>
      <c r="H6" s="555" t="s">
        <v>397</v>
      </c>
      <c r="I6" s="554" t="s">
        <v>260</v>
      </c>
      <c r="J6" s="555">
        <v>5</v>
      </c>
      <c r="K6" s="555">
        <v>20</v>
      </c>
      <c r="L6" s="502">
        <v>24</v>
      </c>
      <c r="M6" s="609">
        <v>45972</v>
      </c>
      <c r="N6" s="609">
        <v>45981</v>
      </c>
      <c r="O6" s="555" t="s">
        <v>25</v>
      </c>
      <c r="P6" s="624" t="s">
        <v>25</v>
      </c>
      <c r="Q6" s="555" t="s">
        <v>25</v>
      </c>
      <c r="R6" s="555" t="s">
        <v>25</v>
      </c>
      <c r="S6" s="554" t="s">
        <v>25</v>
      </c>
      <c r="T6" s="561" t="s">
        <v>25</v>
      </c>
      <c r="U6" s="557" t="s">
        <v>25</v>
      </c>
      <c r="V6" s="555" t="s">
        <v>25</v>
      </c>
      <c r="W6" s="557" t="s">
        <v>25</v>
      </c>
      <c r="X6" s="555" t="s">
        <v>25</v>
      </c>
      <c r="Y6" s="554" t="s">
        <v>25</v>
      </c>
      <c r="Z6" s="557" t="s">
        <v>25</v>
      </c>
      <c r="AA6" s="555" t="s">
        <v>25</v>
      </c>
      <c r="AB6" s="555" t="s">
        <v>25</v>
      </c>
      <c r="AC6" s="555" t="s">
        <v>25</v>
      </c>
      <c r="AD6" s="395"/>
      <c r="AE6" s="555"/>
    </row>
    <row r="7" spans="1:31" ht="28.5" customHeight="1">
      <c r="E7" s="17"/>
      <c r="F7" s="18"/>
      <c r="H7" s="185"/>
      <c r="J7" s="17"/>
      <c r="K7" s="62"/>
      <c r="L7" s="62"/>
      <c r="M7" s="62"/>
      <c r="N7" s="62"/>
      <c r="P7" s="629"/>
      <c r="R7" s="18"/>
      <c r="T7" s="18"/>
      <c r="U7" s="18"/>
      <c r="V7" s="18"/>
      <c r="W7" s="18"/>
      <c r="AA7" s="17"/>
      <c r="AD7" s="17"/>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row r="849" spans="5:30" ht="28.5" customHeight="1">
      <c r="E849" s="17"/>
      <c r="F849" s="18"/>
      <c r="H849" s="185"/>
      <c r="J849" s="17"/>
      <c r="K849" s="62"/>
      <c r="L849" s="62"/>
      <c r="M849" s="62"/>
      <c r="N849" s="62"/>
      <c r="P849" s="629"/>
      <c r="R849" s="18"/>
      <c r="T849" s="18"/>
      <c r="U849" s="18"/>
      <c r="V849" s="18"/>
      <c r="W849" s="18"/>
      <c r="AA849" s="17"/>
      <c r="AD849" s="17"/>
    </row>
    <row r="850" spans="5:30" ht="28.5" customHeight="1">
      <c r="E850" s="17"/>
      <c r="F850" s="18"/>
      <c r="H850" s="185"/>
      <c r="J850" s="17"/>
      <c r="K850" s="62"/>
      <c r="L850" s="62"/>
      <c r="M850" s="62"/>
      <c r="N850" s="62"/>
      <c r="P850" s="629"/>
      <c r="R850" s="18"/>
      <c r="T850" s="18"/>
      <c r="U850" s="18"/>
      <c r="V850" s="18"/>
      <c r="W850" s="18"/>
      <c r="AA850" s="17"/>
      <c r="AD850" s="17"/>
    </row>
    <row r="851" spans="5:30" ht="28.5" customHeight="1">
      <c r="E851" s="17"/>
      <c r="F851" s="18"/>
      <c r="H851" s="185"/>
      <c r="J851" s="17"/>
      <c r="K851" s="62"/>
      <c r="L851" s="62"/>
      <c r="M851" s="62"/>
      <c r="N851" s="62"/>
      <c r="P851" s="629"/>
      <c r="R851" s="18"/>
      <c r="T851" s="18"/>
      <c r="U851" s="18"/>
      <c r="V851" s="18"/>
      <c r="W851" s="18"/>
      <c r="AA851" s="17"/>
      <c r="AD851" s="17"/>
    </row>
    <row r="852" spans="5:30" ht="28.5" customHeight="1">
      <c r="E852" s="17"/>
      <c r="F852" s="18"/>
      <c r="H852" s="185"/>
      <c r="J852" s="17"/>
      <c r="K852" s="62"/>
      <c r="L852" s="62"/>
      <c r="M852" s="62"/>
      <c r="N852" s="62"/>
      <c r="P852" s="629"/>
      <c r="R852" s="18"/>
      <c r="T852" s="18"/>
      <c r="U852" s="18"/>
      <c r="V852" s="18"/>
      <c r="W852" s="18"/>
      <c r="AA852" s="17"/>
      <c r="AD852" s="17"/>
    </row>
    <row r="853" spans="5:30" ht="28.5" customHeight="1">
      <c r="E853" s="17"/>
      <c r="F853" s="18"/>
      <c r="H853" s="185"/>
      <c r="J853" s="17"/>
      <c r="K853" s="62"/>
      <c r="L853" s="62"/>
      <c r="M853" s="62"/>
      <c r="N853" s="62"/>
      <c r="P853" s="629"/>
      <c r="R853" s="18"/>
      <c r="T853" s="18"/>
      <c r="U853" s="18"/>
      <c r="V853" s="18"/>
      <c r="W853" s="18"/>
      <c r="AA853" s="17"/>
      <c r="AD853" s="17"/>
    </row>
    <row r="854" spans="5:30" ht="28.5" customHeight="1">
      <c r="E854" s="17"/>
      <c r="F854" s="18"/>
      <c r="H854" s="185"/>
      <c r="J854" s="17"/>
      <c r="K854" s="62"/>
      <c r="L854" s="62"/>
      <c r="M854" s="62"/>
      <c r="N854" s="62"/>
      <c r="P854" s="629"/>
      <c r="R854" s="18"/>
      <c r="T854" s="18"/>
      <c r="U854" s="18"/>
      <c r="V854" s="18"/>
      <c r="W854" s="18"/>
      <c r="AA854" s="17"/>
      <c r="AD854" s="17"/>
    </row>
    <row r="855" spans="5:30" ht="28.5" customHeight="1">
      <c r="E855" s="17"/>
      <c r="F855" s="18"/>
      <c r="H855" s="185"/>
      <c r="J855" s="17"/>
      <c r="K855" s="62"/>
      <c r="L855" s="62"/>
      <c r="M855" s="62"/>
      <c r="N855" s="62"/>
      <c r="P855" s="629"/>
      <c r="R855" s="18"/>
      <c r="T855" s="18"/>
      <c r="U855" s="18"/>
      <c r="V855" s="18"/>
      <c r="W855" s="18"/>
      <c r="AA855" s="17"/>
      <c r="AD855" s="17"/>
    </row>
    <row r="856" spans="5:30" ht="28.5" customHeight="1">
      <c r="E856" s="17"/>
      <c r="F856" s="18"/>
      <c r="H856" s="185"/>
      <c r="J856" s="17"/>
      <c r="K856" s="62"/>
      <c r="L856" s="62"/>
      <c r="M856" s="62"/>
      <c r="N856" s="62"/>
      <c r="P856" s="629"/>
      <c r="R856" s="18"/>
      <c r="T856" s="18"/>
      <c r="U856" s="18"/>
      <c r="V856" s="18"/>
      <c r="W856" s="18"/>
      <c r="AA856" s="17"/>
      <c r="AD856" s="17"/>
    </row>
    <row r="857" spans="5:30" ht="28.5" customHeight="1">
      <c r="E857" s="17"/>
      <c r="F857" s="18"/>
      <c r="H857" s="185"/>
      <c r="J857" s="17"/>
      <c r="K857" s="62"/>
      <c r="L857" s="62"/>
      <c r="M857" s="62"/>
      <c r="N857" s="62"/>
      <c r="P857" s="629"/>
      <c r="R857" s="18"/>
      <c r="T857" s="18"/>
      <c r="U857" s="18"/>
      <c r="V857" s="18"/>
      <c r="W857" s="18"/>
      <c r="AA857" s="17"/>
      <c r="AD857" s="17"/>
    </row>
    <row r="858" spans="5:30" ht="28.5" customHeight="1">
      <c r="E858" s="17"/>
      <c r="F858" s="18"/>
      <c r="H858" s="185"/>
      <c r="J858" s="17"/>
      <c r="K858" s="62"/>
      <c r="L858" s="62"/>
      <c r="M858" s="62"/>
      <c r="N858" s="62"/>
      <c r="P858" s="629"/>
      <c r="R858" s="18"/>
      <c r="T858" s="18"/>
      <c r="U858" s="18"/>
      <c r="V858" s="18"/>
      <c r="W858" s="18"/>
      <c r="AA858" s="17"/>
      <c r="AD858" s="17"/>
    </row>
    <row r="859" spans="5:30" ht="28.5" customHeight="1">
      <c r="E859" s="17"/>
      <c r="F859" s="18"/>
      <c r="H859" s="185"/>
      <c r="J859" s="17"/>
      <c r="K859" s="62"/>
      <c r="L859" s="62"/>
      <c r="M859" s="62"/>
      <c r="N859" s="62"/>
      <c r="P859" s="629"/>
      <c r="R859" s="18"/>
      <c r="T859" s="18"/>
      <c r="U859" s="18"/>
      <c r="V859" s="18"/>
      <c r="W859" s="18"/>
      <c r="AA859" s="17"/>
      <c r="AD859" s="17"/>
    </row>
    <row r="860" spans="5:30" ht="28.5" customHeight="1">
      <c r="E860" s="17"/>
      <c r="F860" s="18"/>
      <c r="H860" s="185"/>
      <c r="J860" s="17"/>
      <c r="K860" s="62"/>
      <c r="L860" s="62"/>
      <c r="M860" s="62"/>
      <c r="N860" s="62"/>
      <c r="P860" s="629"/>
      <c r="R860" s="18"/>
      <c r="T860" s="18"/>
      <c r="U860" s="18"/>
      <c r="V860" s="18"/>
      <c r="W860" s="18"/>
      <c r="AA860" s="17"/>
      <c r="AD860" s="17"/>
    </row>
    <row r="861" spans="5:30" ht="28.5" customHeight="1">
      <c r="E861" s="17"/>
      <c r="F861" s="18"/>
      <c r="H861" s="185"/>
      <c r="J861" s="17"/>
      <c r="K861" s="62"/>
      <c r="L861" s="62"/>
      <c r="M861" s="62"/>
      <c r="N861" s="62"/>
      <c r="P861" s="629"/>
      <c r="R861" s="18"/>
      <c r="T861" s="18"/>
      <c r="U861" s="18"/>
      <c r="V861" s="18"/>
      <c r="W861" s="18"/>
      <c r="AA861" s="17"/>
      <c r="AD861" s="17"/>
    </row>
    <row r="862" spans="5:30" ht="28.5" customHeight="1">
      <c r="E862" s="17"/>
      <c r="F862" s="18"/>
      <c r="H862" s="185"/>
      <c r="J862" s="17"/>
      <c r="K862" s="62"/>
      <c r="L862" s="62"/>
      <c r="M862" s="62"/>
      <c r="N862" s="62"/>
      <c r="P862" s="629"/>
      <c r="R862" s="18"/>
      <c r="T862" s="18"/>
      <c r="U862" s="18"/>
      <c r="V862" s="18"/>
      <c r="W862" s="18"/>
      <c r="AA862" s="17"/>
      <c r="AD862" s="17"/>
    </row>
    <row r="863" spans="5:30" ht="28.5" customHeight="1">
      <c r="E863" s="17"/>
      <c r="F863" s="18"/>
      <c r="H863" s="185"/>
      <c r="J863" s="17"/>
      <c r="K863" s="62"/>
      <c r="L863" s="62"/>
      <c r="M863" s="62"/>
      <c r="N863" s="62"/>
      <c r="P863" s="629"/>
      <c r="R863" s="18"/>
      <c r="T863" s="18"/>
      <c r="U863" s="18"/>
      <c r="V863" s="18"/>
      <c r="W863" s="18"/>
      <c r="AA863" s="17"/>
      <c r="AD863" s="17"/>
    </row>
    <row r="864" spans="5:30" ht="28.5" customHeight="1">
      <c r="E864" s="17"/>
      <c r="F864" s="18"/>
      <c r="H864" s="185"/>
      <c r="J864" s="17"/>
      <c r="K864" s="62"/>
      <c r="L864" s="62"/>
      <c r="M864" s="62"/>
      <c r="N864" s="62"/>
      <c r="P864" s="629"/>
      <c r="R864" s="18"/>
      <c r="T864" s="18"/>
      <c r="U864" s="18"/>
      <c r="V864" s="18"/>
      <c r="W864" s="18"/>
      <c r="AA864" s="17"/>
      <c r="AD864" s="17"/>
    </row>
    <row r="865" spans="5:30" ht="28.5" customHeight="1">
      <c r="E865" s="17"/>
      <c r="F865" s="18"/>
      <c r="H865" s="185"/>
      <c r="J865" s="17"/>
      <c r="K865" s="62"/>
      <c r="L865" s="62"/>
      <c r="M865" s="62"/>
      <c r="N865" s="62"/>
      <c r="P865" s="629"/>
      <c r="R865" s="18"/>
      <c r="T865" s="18"/>
      <c r="U865" s="18"/>
      <c r="V865" s="18"/>
      <c r="W865" s="18"/>
      <c r="AA865" s="17"/>
      <c r="AD865" s="17"/>
    </row>
  </sheetData>
  <hyperlinks>
    <hyperlink ref="T3" r:id="rId1" xr:uid="{D8D17164-8E17-4F42-B8CD-86FD65C2AC0C}"/>
    <hyperlink ref="T4" r:id="rId2" xr:uid="{34309269-56B7-4660-991B-964D7658CD9E}"/>
  </hyperlinks>
  <pageMargins left="0" right="0" top="0" bottom="0" header="0" footer="0"/>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ECCB38A0-EC53-4533-ABCE-DEB498E75BCC}">
          <x14:formula1>
            <xm:f>Settings!$C$3:$C$20</xm:f>
          </x14:formula1>
          <xm:sqref>I2:I6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EDA4B-A40A-4B1C-BFF7-83D0DBCEB5C1}">
  <sheetPr>
    <outlinePr summaryBelow="0" summaryRight="0"/>
  </sheetPr>
  <dimension ref="A1:AB986"/>
  <sheetViews>
    <sheetView topLeftCell="B1" workbookViewId="0">
      <selection activeCell="A3" sqref="A3:XFD3"/>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227" t="s">
        <v>410</v>
      </c>
      <c r="C2" s="469">
        <v>26156</v>
      </c>
      <c r="D2" s="441"/>
      <c r="E2" s="638" t="s">
        <v>211</v>
      </c>
      <c r="F2" s="442" t="s">
        <v>304</v>
      </c>
      <c r="G2" s="399" t="s">
        <v>412</v>
      </c>
      <c r="H2" s="97" t="s">
        <v>306</v>
      </c>
      <c r="I2" s="442" t="s">
        <v>307</v>
      </c>
      <c r="J2" s="97" t="s">
        <v>308</v>
      </c>
      <c r="K2" s="468" t="s">
        <v>333</v>
      </c>
      <c r="L2" s="97" t="s">
        <v>309</v>
      </c>
      <c r="M2" s="567"/>
      <c r="N2" s="617"/>
      <c r="O2" s="617"/>
      <c r="P2" s="617"/>
      <c r="Q2" s="617"/>
      <c r="R2" s="617"/>
      <c r="S2" s="617"/>
      <c r="T2" s="617"/>
      <c r="U2" s="617"/>
      <c r="V2" s="617"/>
      <c r="W2" s="617"/>
      <c r="X2" s="617"/>
      <c r="Y2" s="617"/>
      <c r="Z2" s="617"/>
      <c r="AA2" s="617"/>
      <c r="AB2" s="617"/>
    </row>
    <row r="3" spans="1:28" ht="67.5" customHeight="1">
      <c r="A3" s="39"/>
      <c r="B3" s="227" t="s">
        <v>409</v>
      </c>
      <c r="C3" s="469">
        <v>25870</v>
      </c>
      <c r="D3" s="441"/>
      <c r="E3" s="638" t="s">
        <v>250</v>
      </c>
      <c r="F3" s="442" t="s">
        <v>304</v>
      </c>
      <c r="G3" s="399" t="s">
        <v>413</v>
      </c>
      <c r="H3" s="97" t="s">
        <v>306</v>
      </c>
      <c r="I3" s="442" t="s">
        <v>307</v>
      </c>
      <c r="J3" s="97" t="s">
        <v>308</v>
      </c>
      <c r="K3" s="468" t="s">
        <v>333</v>
      </c>
      <c r="L3" s="97" t="s">
        <v>309</v>
      </c>
      <c r="M3" s="567" t="s">
        <v>414</v>
      </c>
      <c r="N3" s="617"/>
      <c r="O3" s="617"/>
      <c r="P3" s="617"/>
      <c r="Q3" s="617"/>
      <c r="R3" s="617"/>
      <c r="S3" s="617"/>
      <c r="T3" s="617"/>
      <c r="U3" s="617"/>
      <c r="V3" s="617"/>
      <c r="W3" s="617"/>
      <c r="X3" s="617"/>
      <c r="Y3" s="617"/>
      <c r="Z3" s="617"/>
      <c r="AA3" s="617"/>
      <c r="AB3" s="617"/>
    </row>
    <row r="4" spans="1:28" ht="15.75" customHeight="1">
      <c r="K4" s="43"/>
    </row>
    <row r="5" spans="1:28" ht="15.75" customHeight="1"/>
    <row r="6" spans="1:28" ht="15.75" customHeight="1"/>
    <row r="7" spans="1:28" ht="15.75" customHeight="1"/>
    <row r="8" spans="1:28" ht="15.75" customHeight="1">
      <c r="N8" s="43"/>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M1" xr:uid="{3A2BB050-11AC-4ED7-A296-96B42C7FCFBA}"/>
  <dataValidations count="5">
    <dataValidation type="list" allowBlank="1" showErrorMessage="1" sqref="L2:L3" xr:uid="{146DD2D8-5FDE-4220-B841-E9321F27894D}">
      <formula1>"Existing Issue, Internal, Client Reported"</formula1>
    </dataValidation>
    <dataValidation type="list" allowBlank="1" showErrorMessage="1" sqref="I2:I3" xr:uid="{3F14ABC1-46AD-40D2-AA83-D15CA5CFFB04}">
      <formula1>"Manual, Automation"</formula1>
    </dataValidation>
    <dataValidation type="list" allowBlank="1" showErrorMessage="1" sqref="F2:F3" xr:uid="{C84A368B-30AB-4098-AA1B-5DB1CC5923E1}">
      <formula1>"Bounceback/Sub-Defect,Defect,None"</formula1>
    </dataValidation>
    <dataValidation type="list" allowBlank="1" showErrorMessage="1" sqref="H2:H3" xr:uid="{B987FC29-8801-4615-A313-B32210B89D5B}">
      <formula1>"Minor,Significant,Major"</formula1>
    </dataValidation>
    <dataValidation type="list" allowBlank="1" showErrorMessage="1" sqref="J2:J3" xr:uid="{2484AE42-AC1D-4727-B361-E8DF2FB706F1}">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24A13D6C-84D8-4B54-82E4-63C7DC696884}">
          <x14:formula1>
            <xm:f>Settings!$C$3:$C$20</xm:f>
          </x14:formula1>
          <xm:sqref>K1:K1048576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9204F-22F6-4FAD-9FD5-0FA666EC483B}">
  <sheetPr>
    <outlinePr summaryBelow="0" summaryRight="0"/>
  </sheetPr>
  <dimension ref="A1:AE867"/>
  <sheetViews>
    <sheetView showGridLines="0" workbookViewId="0">
      <pane ySplit="1" topLeftCell="A2" activePane="bottomLeft" state="frozen"/>
      <selection pane="bottomLeft" activeCell="AD3" sqref="AD3"/>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485">
        <v>45954</v>
      </c>
      <c r="D2" s="564">
        <v>45967</v>
      </c>
      <c r="E2" s="286" t="s">
        <v>415</v>
      </c>
      <c r="F2" s="554" t="s">
        <v>250</v>
      </c>
      <c r="G2" s="554">
        <v>47853</v>
      </c>
      <c r="H2" s="555" t="s">
        <v>390</v>
      </c>
      <c r="I2" s="554" t="s">
        <v>330</v>
      </c>
      <c r="J2" s="555">
        <v>2</v>
      </c>
      <c r="K2" s="555">
        <f>Table14596781011123141513161719202118232224252627[[#This Row],[Estimated(hrs/sp)]] * 4</f>
        <v>8</v>
      </c>
      <c r="L2" s="329">
        <v>7</v>
      </c>
      <c r="M2" s="609">
        <v>45954</v>
      </c>
      <c r="N2" s="609">
        <v>45958</v>
      </c>
      <c r="O2" s="555" t="s">
        <v>267</v>
      </c>
      <c r="P2" s="555" t="s">
        <v>268</v>
      </c>
      <c r="Q2" s="555" t="s">
        <v>25</v>
      </c>
      <c r="R2" s="555" t="s">
        <v>25</v>
      </c>
      <c r="S2" s="555" t="s">
        <v>25</v>
      </c>
      <c r="T2" s="517" t="s">
        <v>391</v>
      </c>
      <c r="U2" s="557">
        <v>45924</v>
      </c>
      <c r="V2" s="555" t="s">
        <v>211</v>
      </c>
      <c r="W2" s="557">
        <v>45930</v>
      </c>
      <c r="X2" s="555" t="s">
        <v>25</v>
      </c>
      <c r="Y2" s="634" t="s">
        <v>255</v>
      </c>
      <c r="Z2" s="557">
        <v>45930</v>
      </c>
      <c r="AA2" s="555" t="s">
        <v>25</v>
      </c>
      <c r="AB2" s="555" t="s">
        <v>25</v>
      </c>
      <c r="AC2" s="555" t="s">
        <v>25</v>
      </c>
      <c r="AD2" s="395" t="s">
        <v>416</v>
      </c>
      <c r="AE2" s="555"/>
    </row>
    <row r="3" spans="1:31" ht="28.5" customHeight="1">
      <c r="A3" s="589">
        <f>ROW() - ROW(Table1459678101112314151316171920211823[[#Headers],[S.No]])</f>
        <v>2</v>
      </c>
      <c r="B3" s="329" t="s">
        <v>5</v>
      </c>
      <c r="C3" s="485">
        <v>45954</v>
      </c>
      <c r="D3" s="564">
        <v>45967</v>
      </c>
      <c r="E3" s="286" t="s">
        <v>415</v>
      </c>
      <c r="F3" s="554" t="s">
        <v>211</v>
      </c>
      <c r="G3" s="554">
        <v>39453</v>
      </c>
      <c r="H3" s="555" t="s">
        <v>417</v>
      </c>
      <c r="I3" s="554" t="s">
        <v>266</v>
      </c>
      <c r="J3" s="555">
        <v>3</v>
      </c>
      <c r="K3" s="555">
        <f>Table14596781011123141513161719202118232224252627[[#This Row],[Estimated(hrs/sp)]] * 4</f>
        <v>12</v>
      </c>
      <c r="L3" s="555" t="s">
        <v>25</v>
      </c>
      <c r="M3" s="555" t="s">
        <v>25</v>
      </c>
      <c r="N3" s="555" t="s">
        <v>25</v>
      </c>
      <c r="O3" s="555" t="s">
        <v>267</v>
      </c>
      <c r="P3" s="555" t="s">
        <v>268</v>
      </c>
      <c r="Q3" s="555" t="s">
        <v>25</v>
      </c>
      <c r="R3" s="555" t="s">
        <v>25</v>
      </c>
      <c r="S3" s="555" t="s">
        <v>25</v>
      </c>
      <c r="T3" s="517" t="s">
        <v>418</v>
      </c>
      <c r="U3" s="557">
        <v>45933</v>
      </c>
      <c r="V3" s="555" t="s">
        <v>255</v>
      </c>
      <c r="W3" s="557">
        <v>45936</v>
      </c>
      <c r="X3" s="555" t="s">
        <v>25</v>
      </c>
      <c r="Y3" s="555" t="s">
        <v>25</v>
      </c>
      <c r="Z3" s="555" t="s">
        <v>25</v>
      </c>
      <c r="AA3" s="555" t="s">
        <v>25</v>
      </c>
      <c r="AB3" s="555" t="s">
        <v>25</v>
      </c>
      <c r="AC3" s="555" t="s">
        <v>25</v>
      </c>
      <c r="AD3" s="395" t="s">
        <v>392</v>
      </c>
      <c r="AE3" s="555"/>
    </row>
    <row r="4" spans="1:31" ht="28.5" customHeight="1">
      <c r="A4" s="589">
        <f>ROW() - ROW(Table1459678101112314151316171920211823[[#Headers],[S.No]])</f>
        <v>3</v>
      </c>
      <c r="B4" s="490" t="str">
        <f>Dashboard!$J$1</f>
        <v>MCS</v>
      </c>
      <c r="C4" s="485">
        <v>45954</v>
      </c>
      <c r="D4" s="564">
        <v>45967</v>
      </c>
      <c r="E4" s="555" t="s">
        <v>419</v>
      </c>
      <c r="F4" s="554" t="s">
        <v>250</v>
      </c>
      <c r="G4" s="554">
        <v>48686</v>
      </c>
      <c r="H4" s="555" t="s">
        <v>349</v>
      </c>
      <c r="I4" s="554" t="s">
        <v>252</v>
      </c>
      <c r="J4" s="555">
        <v>3</v>
      </c>
      <c r="K4" s="555">
        <f>Table14596781011123141513161719202118232224252627[[#This Row],[Estimated(hrs/sp)]] * 4</f>
        <v>12</v>
      </c>
      <c r="L4" s="329">
        <v>16</v>
      </c>
      <c r="M4" s="609">
        <v>45958</v>
      </c>
      <c r="N4" s="609">
        <v>45965</v>
      </c>
      <c r="O4" s="555" t="s">
        <v>267</v>
      </c>
      <c r="P4" s="555" t="s">
        <v>268</v>
      </c>
      <c r="Q4" s="555" t="s">
        <v>25</v>
      </c>
      <c r="R4" s="555" t="s">
        <v>25</v>
      </c>
      <c r="S4" s="555" t="s">
        <v>420</v>
      </c>
      <c r="T4" s="517" t="s">
        <v>350</v>
      </c>
      <c r="U4" s="557">
        <v>45952</v>
      </c>
      <c r="V4" s="555" t="s">
        <v>211</v>
      </c>
      <c r="W4" s="555" t="s">
        <v>25</v>
      </c>
      <c r="X4" s="555" t="s">
        <v>421</v>
      </c>
      <c r="Y4" s="555" t="s">
        <v>275</v>
      </c>
      <c r="Z4" s="557">
        <v>45966</v>
      </c>
      <c r="AA4" s="555" t="s">
        <v>25</v>
      </c>
      <c r="AB4" s="555" t="s">
        <v>25</v>
      </c>
      <c r="AC4" s="555" t="s">
        <v>25</v>
      </c>
      <c r="AD4" s="395" t="s">
        <v>422</v>
      </c>
      <c r="AE4" s="555"/>
    </row>
    <row r="5" spans="1:31" ht="28.5" customHeight="1">
      <c r="A5" s="589">
        <f>ROW() - ROW(Table1459678101112314151316171920211823[[#Headers],[S.No]])</f>
        <v>4</v>
      </c>
      <c r="B5" s="490" t="str">
        <f>Dashboard!$J$1</f>
        <v>MCS</v>
      </c>
      <c r="C5" s="564">
        <v>45954</v>
      </c>
      <c r="D5" s="564">
        <v>45967</v>
      </c>
      <c r="E5" s="555" t="s">
        <v>423</v>
      </c>
      <c r="F5" s="554" t="s">
        <v>211</v>
      </c>
      <c r="G5" s="554">
        <v>50048</v>
      </c>
      <c r="H5" s="555" t="s">
        <v>424</v>
      </c>
      <c r="I5" s="554" t="s">
        <v>266</v>
      </c>
      <c r="J5" s="555">
        <v>3</v>
      </c>
      <c r="K5" s="555">
        <f>Table14596781011123141513161719202118232224252627[[#This Row],[Estimated(hrs/sp)]] * 4</f>
        <v>12</v>
      </c>
      <c r="L5" s="329">
        <v>36</v>
      </c>
      <c r="M5" s="609">
        <v>45964</v>
      </c>
      <c r="N5" s="609">
        <v>45966</v>
      </c>
      <c r="O5" s="555" t="s">
        <v>267</v>
      </c>
      <c r="P5" s="624" t="s">
        <v>268</v>
      </c>
      <c r="Q5" s="555" t="s">
        <v>25</v>
      </c>
      <c r="R5" s="555" t="s">
        <v>25</v>
      </c>
      <c r="S5" s="554" t="s">
        <v>25</v>
      </c>
      <c r="T5" s="517" t="s">
        <v>425</v>
      </c>
      <c r="U5" s="557">
        <v>45952</v>
      </c>
      <c r="V5" s="555" t="s">
        <v>211</v>
      </c>
      <c r="W5" s="557" t="s">
        <v>25</v>
      </c>
      <c r="X5" s="555" t="s">
        <v>25</v>
      </c>
      <c r="Y5" s="554" t="s">
        <v>275</v>
      </c>
      <c r="Z5" s="557">
        <v>45966</v>
      </c>
      <c r="AA5" s="555" t="s">
        <v>25</v>
      </c>
      <c r="AB5" s="555" t="s">
        <v>25</v>
      </c>
      <c r="AC5" s="555" t="s">
        <v>25</v>
      </c>
      <c r="AD5" s="395"/>
      <c r="AE5" s="555"/>
    </row>
    <row r="6" spans="1:31" ht="28.5" customHeight="1">
      <c r="E6" s="17"/>
      <c r="F6" s="18"/>
      <c r="H6" s="185"/>
      <c r="J6" s="17"/>
      <c r="K6" s="62"/>
      <c r="L6" s="62"/>
      <c r="M6" s="62"/>
      <c r="N6" s="62"/>
      <c r="P6" s="629"/>
      <c r="R6" s="18"/>
      <c r="T6" s="18"/>
      <c r="U6" s="18"/>
      <c r="V6" s="18"/>
      <c r="W6" s="18"/>
      <c r="AA6" s="17"/>
      <c r="AD6" s="17"/>
    </row>
    <row r="7" spans="1:31" ht="28.5" customHeight="1">
      <c r="E7" s="17"/>
      <c r="F7" s="18"/>
      <c r="H7" s="185"/>
      <c r="J7" s="17"/>
      <c r="K7" s="62"/>
      <c r="L7" s="62"/>
      <c r="M7" s="62"/>
      <c r="N7" s="62"/>
      <c r="P7" s="629"/>
      <c r="R7" s="18"/>
      <c r="T7" s="18"/>
      <c r="U7" s="18"/>
      <c r="V7" s="18"/>
      <c r="W7" s="18"/>
      <c r="AA7" s="17"/>
      <c r="AD7" s="17"/>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row r="849" spans="5:30" ht="28.5" customHeight="1">
      <c r="E849" s="17"/>
      <c r="F849" s="18"/>
      <c r="H849" s="185"/>
      <c r="J849" s="17"/>
      <c r="K849" s="62"/>
      <c r="L849" s="62"/>
      <c r="M849" s="62"/>
      <c r="N849" s="62"/>
      <c r="P849" s="629"/>
      <c r="R849" s="18"/>
      <c r="T849" s="18"/>
      <c r="U849" s="18"/>
      <c r="V849" s="18"/>
      <c r="W849" s="18"/>
      <c r="AA849" s="17"/>
      <c r="AD849" s="17"/>
    </row>
    <row r="850" spans="5:30" ht="28.5" customHeight="1">
      <c r="E850" s="17"/>
      <c r="F850" s="18"/>
      <c r="H850" s="185"/>
      <c r="J850" s="17"/>
      <c r="K850" s="62"/>
      <c r="L850" s="62"/>
      <c r="M850" s="62"/>
      <c r="N850" s="62"/>
      <c r="P850" s="629"/>
      <c r="R850" s="18"/>
      <c r="T850" s="18"/>
      <c r="U850" s="18"/>
      <c r="V850" s="18"/>
      <c r="W850" s="18"/>
      <c r="AA850" s="17"/>
      <c r="AD850" s="17"/>
    </row>
    <row r="851" spans="5:30" ht="28.5" customHeight="1">
      <c r="E851" s="17"/>
      <c r="F851" s="18"/>
      <c r="H851" s="185"/>
      <c r="J851" s="17"/>
      <c r="K851" s="62"/>
      <c r="L851" s="62"/>
      <c r="M851" s="62"/>
      <c r="N851" s="62"/>
      <c r="P851" s="629"/>
      <c r="R851" s="18"/>
      <c r="T851" s="18"/>
      <c r="U851" s="18"/>
      <c r="V851" s="18"/>
      <c r="W851" s="18"/>
      <c r="AA851" s="17"/>
      <c r="AD851" s="17"/>
    </row>
    <row r="852" spans="5:30" ht="28.5" customHeight="1">
      <c r="E852" s="17"/>
      <c r="F852" s="18"/>
      <c r="H852" s="185"/>
      <c r="J852" s="17"/>
      <c r="K852" s="62"/>
      <c r="L852" s="62"/>
      <c r="M852" s="62"/>
      <c r="N852" s="62"/>
      <c r="P852" s="629"/>
      <c r="R852" s="18"/>
      <c r="T852" s="18"/>
      <c r="U852" s="18"/>
      <c r="V852" s="18"/>
      <c r="W852" s="18"/>
      <c r="AA852" s="17"/>
      <c r="AD852" s="17"/>
    </row>
    <row r="853" spans="5:30" ht="28.5" customHeight="1">
      <c r="E853" s="17"/>
      <c r="F853" s="18"/>
      <c r="H853" s="185"/>
      <c r="J853" s="17"/>
      <c r="K853" s="62"/>
      <c r="L853" s="62"/>
      <c r="M853" s="62"/>
      <c r="N853" s="62"/>
      <c r="P853" s="629"/>
      <c r="R853" s="18"/>
      <c r="T853" s="18"/>
      <c r="U853" s="18"/>
      <c r="V853" s="18"/>
      <c r="W853" s="18"/>
      <c r="AA853" s="17"/>
      <c r="AD853" s="17"/>
    </row>
    <row r="854" spans="5:30" ht="28.5" customHeight="1">
      <c r="E854" s="17"/>
      <c r="F854" s="18"/>
      <c r="H854" s="185"/>
      <c r="J854" s="17"/>
      <c r="K854" s="62"/>
      <c r="L854" s="62"/>
      <c r="M854" s="62"/>
      <c r="N854" s="62"/>
      <c r="P854" s="629"/>
      <c r="R854" s="18"/>
      <c r="T854" s="18"/>
      <c r="U854" s="18"/>
      <c r="V854" s="18"/>
      <c r="W854" s="18"/>
      <c r="AA854" s="17"/>
      <c r="AD854" s="17"/>
    </row>
    <row r="855" spans="5:30" ht="28.5" customHeight="1">
      <c r="E855" s="17"/>
      <c r="F855" s="18"/>
      <c r="H855" s="185"/>
      <c r="J855" s="17"/>
      <c r="K855" s="62"/>
      <c r="L855" s="62"/>
      <c r="M855" s="62"/>
      <c r="N855" s="62"/>
      <c r="P855" s="629"/>
      <c r="R855" s="18"/>
      <c r="T855" s="18"/>
      <c r="U855" s="18"/>
      <c r="V855" s="18"/>
      <c r="W855" s="18"/>
      <c r="AA855" s="17"/>
      <c r="AD855" s="17"/>
    </row>
    <row r="856" spans="5:30" ht="28.5" customHeight="1">
      <c r="E856" s="17"/>
      <c r="F856" s="18"/>
      <c r="H856" s="185"/>
      <c r="J856" s="17"/>
      <c r="K856" s="62"/>
      <c r="L856" s="62"/>
      <c r="M856" s="62"/>
      <c r="N856" s="62"/>
      <c r="P856" s="629"/>
      <c r="R856" s="18"/>
      <c r="T856" s="18"/>
      <c r="U856" s="18"/>
      <c r="V856" s="18"/>
      <c r="W856" s="18"/>
      <c r="AA856" s="17"/>
      <c r="AD856" s="17"/>
    </row>
    <row r="857" spans="5:30" ht="28.5" customHeight="1">
      <c r="E857" s="17"/>
      <c r="F857" s="18"/>
      <c r="H857" s="185"/>
      <c r="J857" s="17"/>
      <c r="K857" s="62"/>
      <c r="L857" s="62"/>
      <c r="M857" s="62"/>
      <c r="N857" s="62"/>
      <c r="P857" s="629"/>
      <c r="R857" s="18"/>
      <c r="T857" s="18"/>
      <c r="U857" s="18"/>
      <c r="V857" s="18"/>
      <c r="W857" s="18"/>
      <c r="AA857" s="17"/>
      <c r="AD857" s="17"/>
    </row>
    <row r="858" spans="5:30" ht="28.5" customHeight="1">
      <c r="E858" s="17"/>
      <c r="F858" s="18"/>
      <c r="H858" s="185"/>
      <c r="J858" s="17"/>
      <c r="K858" s="62"/>
      <c r="L858" s="62"/>
      <c r="M858" s="62"/>
      <c r="N858" s="62"/>
      <c r="P858" s="629"/>
      <c r="R858" s="18"/>
      <c r="T858" s="18"/>
      <c r="U858" s="18"/>
      <c r="V858" s="18"/>
      <c r="W858" s="18"/>
      <c r="AA858" s="17"/>
      <c r="AD858" s="17"/>
    </row>
    <row r="859" spans="5:30" ht="28.5" customHeight="1">
      <c r="E859" s="17"/>
      <c r="F859" s="18"/>
      <c r="H859" s="185"/>
      <c r="J859" s="17"/>
      <c r="K859" s="62"/>
      <c r="L859" s="62"/>
      <c r="M859" s="62"/>
      <c r="N859" s="62"/>
      <c r="P859" s="629"/>
      <c r="R859" s="18"/>
      <c r="T859" s="18"/>
      <c r="U859" s="18"/>
      <c r="V859" s="18"/>
      <c r="W859" s="18"/>
      <c r="AA859" s="17"/>
      <c r="AD859" s="17"/>
    </row>
    <row r="860" spans="5:30" ht="28.5" customHeight="1">
      <c r="E860" s="17"/>
      <c r="F860" s="18"/>
      <c r="H860" s="185"/>
      <c r="J860" s="17"/>
      <c r="K860" s="62"/>
      <c r="L860" s="62"/>
      <c r="M860" s="62"/>
      <c r="N860" s="62"/>
      <c r="P860" s="629"/>
      <c r="R860" s="18"/>
      <c r="T860" s="18"/>
      <c r="U860" s="18"/>
      <c r="V860" s="18"/>
      <c r="W860" s="18"/>
      <c r="AA860" s="17"/>
      <c r="AD860" s="17"/>
    </row>
    <row r="861" spans="5:30" ht="28.5" customHeight="1">
      <c r="E861" s="17"/>
      <c r="F861" s="18"/>
      <c r="H861" s="185"/>
      <c r="J861" s="17"/>
      <c r="K861" s="62"/>
      <c r="L861" s="62"/>
      <c r="M861" s="62"/>
      <c r="N861" s="62"/>
      <c r="P861" s="629"/>
      <c r="R861" s="18"/>
      <c r="T861" s="18"/>
      <c r="U861" s="18"/>
      <c r="V861" s="18"/>
      <c r="W861" s="18"/>
      <c r="AA861" s="17"/>
      <c r="AD861" s="17"/>
    </row>
    <row r="862" spans="5:30" ht="28.5" customHeight="1">
      <c r="E862" s="17"/>
      <c r="F862" s="18"/>
      <c r="H862" s="185"/>
      <c r="J862" s="17"/>
      <c r="K862" s="62"/>
      <c r="L862" s="62"/>
      <c r="M862" s="62"/>
      <c r="N862" s="62"/>
      <c r="P862" s="629"/>
      <c r="R862" s="18"/>
      <c r="T862" s="18"/>
      <c r="U862" s="18"/>
      <c r="V862" s="18"/>
      <c r="W862" s="18"/>
      <c r="AA862" s="17"/>
      <c r="AD862" s="17"/>
    </row>
    <row r="863" spans="5:30" ht="28.5" customHeight="1">
      <c r="E863" s="17"/>
      <c r="F863" s="18"/>
      <c r="H863" s="185"/>
      <c r="J863" s="17"/>
      <c r="K863" s="62"/>
      <c r="L863" s="62"/>
      <c r="M863" s="62"/>
      <c r="N863" s="62"/>
      <c r="P863" s="629"/>
      <c r="R863" s="18"/>
      <c r="T863" s="18"/>
      <c r="U863" s="18"/>
      <c r="V863" s="18"/>
      <c r="W863" s="18"/>
      <c r="AA863" s="17"/>
      <c r="AD863" s="17"/>
    </row>
    <row r="864" spans="5:30" ht="28.5" customHeight="1">
      <c r="E864" s="17"/>
      <c r="F864" s="18"/>
      <c r="H864" s="185"/>
      <c r="J864" s="17"/>
      <c r="K864" s="62"/>
      <c r="L864" s="62"/>
      <c r="M864" s="62"/>
      <c r="N864" s="62"/>
      <c r="P864" s="629"/>
      <c r="R864" s="18"/>
      <c r="T864" s="18"/>
      <c r="U864" s="18"/>
      <c r="V864" s="18"/>
      <c r="W864" s="18"/>
      <c r="AA864" s="17"/>
      <c r="AD864" s="17"/>
    </row>
    <row r="865" spans="5:30" ht="28.5" customHeight="1">
      <c r="E865" s="17"/>
      <c r="F865" s="18"/>
      <c r="H865" s="185"/>
      <c r="J865" s="17"/>
      <c r="K865" s="62"/>
      <c r="L865" s="62"/>
      <c r="M865" s="62"/>
      <c r="N865" s="62"/>
      <c r="P865" s="629"/>
      <c r="R865" s="18"/>
      <c r="T865" s="18"/>
      <c r="U865" s="18"/>
      <c r="V865" s="18"/>
      <c r="W865" s="18"/>
      <c r="AA865" s="17"/>
      <c r="AD865" s="17"/>
    </row>
    <row r="866" spans="5:30" ht="28.5" customHeight="1">
      <c r="E866" s="17"/>
      <c r="F866" s="18"/>
      <c r="H866" s="185"/>
      <c r="J866" s="17"/>
      <c r="K866" s="62"/>
      <c r="L866" s="62"/>
      <c r="M866" s="62"/>
      <c r="N866" s="62"/>
      <c r="P866" s="629"/>
      <c r="R866" s="18"/>
      <c r="T866" s="18"/>
      <c r="U866" s="18"/>
      <c r="V866" s="18"/>
      <c r="W866" s="18"/>
      <c r="AA866" s="17"/>
      <c r="AD866" s="17"/>
    </row>
    <row r="867" spans="5:30" ht="28.5" customHeight="1">
      <c r="E867" s="17"/>
      <c r="F867" s="18"/>
      <c r="H867" s="185"/>
      <c r="J867" s="17"/>
      <c r="K867" s="62"/>
      <c r="L867" s="62"/>
      <c r="M867" s="62"/>
      <c r="N867" s="62"/>
      <c r="P867" s="629"/>
      <c r="R867" s="18"/>
      <c r="T867" s="18"/>
      <c r="U867" s="18"/>
      <c r="V867" s="18"/>
      <c r="W867" s="18"/>
      <c r="AA867" s="17"/>
      <c r="AD867" s="17"/>
    </row>
  </sheetData>
  <hyperlinks>
    <hyperlink ref="T2" r:id="rId1" xr:uid="{C3DCA434-E9E0-4B20-A783-AF0A784C8921}"/>
    <hyperlink ref="T3" r:id="rId2" xr:uid="{80F50B38-1150-43ED-AA51-BE440BE1EEA0}"/>
    <hyperlink ref="T4" r:id="rId3" xr:uid="{91391F91-7050-40A3-B090-E009FC0A19B0}"/>
    <hyperlink ref="T5" r:id="rId4" xr:uid="{36A721DB-5824-4C3C-B013-311ED65E9DE5}"/>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6407ABEF-634B-47D8-8A61-E38381FA3D0E}">
          <x14:formula1>
            <xm:f>Settings!$C$3:$C$20</xm:f>
          </x14:formula1>
          <xm:sqref>I2:I5</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3850-8036-4A1B-B9FD-5AA7A0AD50BC}">
  <sheetPr>
    <outlinePr summaryBelow="0" summaryRight="0"/>
  </sheetPr>
  <dimension ref="A1:AB986"/>
  <sheetViews>
    <sheetView topLeftCell="B1" workbookViewId="0">
      <selection activeCell="C2" sqref="C2"/>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227" t="s">
        <v>419</v>
      </c>
      <c r="C2" s="469">
        <v>26156</v>
      </c>
      <c r="D2" s="441"/>
      <c r="E2" s="638" t="s">
        <v>211</v>
      </c>
      <c r="F2" s="442" t="s">
        <v>304</v>
      </c>
      <c r="G2" s="399" t="s">
        <v>412</v>
      </c>
      <c r="H2" s="97" t="s">
        <v>306</v>
      </c>
      <c r="I2" s="442" t="s">
        <v>307</v>
      </c>
      <c r="J2" s="97" t="s">
        <v>308</v>
      </c>
      <c r="K2" s="468" t="s">
        <v>426</v>
      </c>
      <c r="L2" s="97" t="s">
        <v>309</v>
      </c>
      <c r="M2" s="567"/>
      <c r="N2" s="617"/>
      <c r="O2" s="617"/>
      <c r="P2" s="617"/>
      <c r="Q2" s="617"/>
      <c r="R2" s="617"/>
      <c r="S2" s="617"/>
      <c r="T2" s="617"/>
      <c r="U2" s="617"/>
      <c r="V2" s="617"/>
      <c r="W2" s="617"/>
      <c r="X2" s="617"/>
      <c r="Y2" s="617"/>
      <c r="Z2" s="617"/>
      <c r="AA2" s="617"/>
      <c r="AB2" s="617"/>
    </row>
    <row r="3" spans="1:28" ht="15.75" customHeight="1">
      <c r="A3" s="39"/>
      <c r="B3" s="227" t="s">
        <v>415</v>
      </c>
      <c r="C3" s="469">
        <v>25870</v>
      </c>
      <c r="D3" s="441"/>
      <c r="E3" s="638" t="s">
        <v>250</v>
      </c>
      <c r="F3" s="442" t="s">
        <v>304</v>
      </c>
      <c r="G3" s="399" t="s">
        <v>413</v>
      </c>
      <c r="H3" s="97" t="s">
        <v>306</v>
      </c>
      <c r="I3" s="442" t="s">
        <v>307</v>
      </c>
      <c r="J3" s="97" t="s">
        <v>308</v>
      </c>
      <c r="K3" s="468" t="s">
        <v>321</v>
      </c>
      <c r="L3" s="97" t="s">
        <v>309</v>
      </c>
      <c r="M3" s="567"/>
      <c r="N3" s="617"/>
      <c r="O3" s="617"/>
      <c r="P3" s="617"/>
      <c r="Q3" s="617"/>
      <c r="R3" s="617"/>
      <c r="S3" s="617"/>
      <c r="T3" s="617"/>
      <c r="U3" s="617"/>
      <c r="V3" s="617"/>
      <c r="W3" s="617"/>
      <c r="X3" s="617"/>
      <c r="Y3" s="617"/>
      <c r="Z3" s="617"/>
      <c r="AA3" s="617"/>
      <c r="AB3" s="617"/>
    </row>
    <row r="4" spans="1:28" ht="15.75" customHeight="1">
      <c r="K4" s="43"/>
    </row>
    <row r="5" spans="1:28" ht="15.75" customHeight="1"/>
    <row r="6" spans="1:28" ht="15.75" customHeight="1"/>
    <row r="7" spans="1:28" ht="15.75" customHeight="1"/>
    <row r="8" spans="1:28" ht="15.75" customHeight="1">
      <c r="N8" s="43"/>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M1" xr:uid="{3A2BB050-11AC-4ED7-A296-96B42C7FCFBA}"/>
  <dataValidations count="5">
    <dataValidation type="list" allowBlank="1" showErrorMessage="1" sqref="J2:J3" xr:uid="{F5DAF261-3789-4A6B-B4AA-9916F89F0AF9}">
      <formula1>"Internal,External"</formula1>
    </dataValidation>
    <dataValidation type="list" allowBlank="1" showErrorMessage="1" sqref="H2:H3" xr:uid="{5D2A0FA1-4227-49F5-A6BC-C774633359A8}">
      <formula1>"Minor,Significant,Major"</formula1>
    </dataValidation>
    <dataValidation type="list" allowBlank="1" showErrorMessage="1" sqref="F2:F3" xr:uid="{9947DAF8-3E0F-48B6-B46D-DFAE0975C1E0}">
      <formula1>"Bounceback/Sub-Defect,Defect,None"</formula1>
    </dataValidation>
    <dataValidation type="list" allowBlank="1" showErrorMessage="1" sqref="I2:I3" xr:uid="{240E68DC-2401-438B-AD2B-0762D594B865}">
      <formula1>"Manual, Automation"</formula1>
    </dataValidation>
    <dataValidation type="list" allowBlank="1" showErrorMessage="1" sqref="L2:L3" xr:uid="{5AD9B311-4590-42E8-B203-DA4C4099794A}">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50C89C9C-292A-4235-A52B-4AA0822A7993}">
          <x14:formula1>
            <xm:f>Settings!$C$3:$C$20</xm:f>
          </x14:formula1>
          <xm:sqref>K1:K1048576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3C4A-3A25-4CDD-AFE2-4B8DAD4C22EF}">
  <sheetPr>
    <outlinePr summaryBelow="0" summaryRight="0"/>
  </sheetPr>
  <dimension ref="A1:AE868"/>
  <sheetViews>
    <sheetView showGridLines="0" workbookViewId="0">
      <pane ySplit="1" topLeftCell="A2" activePane="bottomLeft" state="frozen"/>
      <selection pane="bottomLeft" activeCell="J2" sqref="J2:J3"/>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485">
        <v>45940</v>
      </c>
      <c r="D2" s="564">
        <v>45953</v>
      </c>
      <c r="E2" s="286" t="s">
        <v>427</v>
      </c>
      <c r="F2" s="554" t="s">
        <v>250</v>
      </c>
      <c r="G2" s="554">
        <v>47853</v>
      </c>
      <c r="H2" s="555" t="s">
        <v>390</v>
      </c>
      <c r="I2" s="554" t="s">
        <v>330</v>
      </c>
      <c r="J2" s="555">
        <v>3</v>
      </c>
      <c r="K2" s="555">
        <f>Table145967810111231415131617192021182322242526[[#This Row],[Estimated(hrs/sp)]] * 4</f>
        <v>12</v>
      </c>
      <c r="L2" s="329">
        <v>4</v>
      </c>
      <c r="M2" s="609">
        <v>45925</v>
      </c>
      <c r="N2" s="609">
        <v>45929</v>
      </c>
      <c r="O2" s="555" t="s">
        <v>267</v>
      </c>
      <c r="P2" s="555" t="s">
        <v>268</v>
      </c>
      <c r="Q2" s="555" t="s">
        <v>25</v>
      </c>
      <c r="R2" s="555" t="s">
        <v>25</v>
      </c>
      <c r="S2" s="555" t="s">
        <v>25</v>
      </c>
      <c r="T2" s="517" t="s">
        <v>391</v>
      </c>
      <c r="U2" s="557">
        <v>45924</v>
      </c>
      <c r="V2" s="555" t="s">
        <v>211</v>
      </c>
      <c r="W2" s="557">
        <v>45930</v>
      </c>
      <c r="X2" s="555" t="s">
        <v>25</v>
      </c>
      <c r="Y2" s="634" t="s">
        <v>255</v>
      </c>
      <c r="Z2" s="557">
        <v>45930</v>
      </c>
      <c r="AA2" s="555" t="s">
        <v>25</v>
      </c>
      <c r="AB2" s="555" t="s">
        <v>25</v>
      </c>
      <c r="AC2" s="555" t="s">
        <v>25</v>
      </c>
      <c r="AD2" s="395"/>
      <c r="AE2" s="555"/>
    </row>
    <row r="3" spans="1:31" ht="28.5" customHeight="1">
      <c r="A3" s="589">
        <f>ROW() - ROW(Table1459678101112314151316171920211823[[#Headers],[S.No]])</f>
        <v>2</v>
      </c>
      <c r="B3" s="329" t="s">
        <v>5</v>
      </c>
      <c r="C3" s="485">
        <v>45940</v>
      </c>
      <c r="D3" s="564">
        <v>45953</v>
      </c>
      <c r="E3" s="286" t="s">
        <v>427</v>
      </c>
      <c r="F3" s="554" t="s">
        <v>211</v>
      </c>
      <c r="G3" s="554">
        <v>39453</v>
      </c>
      <c r="H3" s="555" t="s">
        <v>417</v>
      </c>
      <c r="I3" s="554" t="s">
        <v>252</v>
      </c>
      <c r="J3" s="555">
        <v>3</v>
      </c>
      <c r="K3" s="555">
        <f>Table145967810111231415131617192021182322242526[[#This Row],[Estimated(hrs/sp)]] * 4</f>
        <v>12</v>
      </c>
      <c r="L3" s="555" t="s">
        <v>25</v>
      </c>
      <c r="M3" s="555" t="s">
        <v>25</v>
      </c>
      <c r="N3" s="555" t="s">
        <v>25</v>
      </c>
      <c r="O3" s="555" t="s">
        <v>267</v>
      </c>
      <c r="P3" s="555" t="s">
        <v>268</v>
      </c>
      <c r="Q3" s="555" t="s">
        <v>25</v>
      </c>
      <c r="R3" s="555" t="s">
        <v>25</v>
      </c>
      <c r="S3" s="555" t="s">
        <v>25</v>
      </c>
      <c r="T3" s="517" t="s">
        <v>418</v>
      </c>
      <c r="U3" s="557">
        <v>45933</v>
      </c>
      <c r="V3" s="555" t="s">
        <v>255</v>
      </c>
      <c r="W3" s="557">
        <v>45936</v>
      </c>
      <c r="X3" s="555" t="s">
        <v>25</v>
      </c>
      <c r="Y3" s="555" t="s">
        <v>25</v>
      </c>
      <c r="Z3" s="555" t="s">
        <v>25</v>
      </c>
      <c r="AA3" s="555" t="s">
        <v>25</v>
      </c>
      <c r="AB3" s="555" t="s">
        <v>25</v>
      </c>
      <c r="AC3" s="555" t="s">
        <v>25</v>
      </c>
      <c r="AD3" s="395"/>
      <c r="AE3" s="555"/>
    </row>
    <row r="4" spans="1:31" ht="28.5" customHeight="1">
      <c r="A4" s="589">
        <f>ROW() - ROW(Table1459678101112314151316171920211823[[#Headers],[S.No]])</f>
        <v>3</v>
      </c>
      <c r="B4" s="490" t="str">
        <f>Dashboard!$J$1</f>
        <v>MCS</v>
      </c>
      <c r="C4" s="485">
        <v>45940</v>
      </c>
      <c r="D4" s="564">
        <v>45953</v>
      </c>
      <c r="E4" s="555" t="s">
        <v>428</v>
      </c>
      <c r="F4" s="554" t="s">
        <v>250</v>
      </c>
      <c r="G4" s="554">
        <v>48686</v>
      </c>
      <c r="H4" s="555" t="s">
        <v>349</v>
      </c>
      <c r="I4" s="554" t="s">
        <v>262</v>
      </c>
      <c r="J4" s="555">
        <v>5</v>
      </c>
      <c r="K4" s="555">
        <f>Table145967810111231415131617192021182322242526[[#This Row],[Estimated(hrs/sp)]] * 4</f>
        <v>20</v>
      </c>
      <c r="L4" s="329">
        <v>31</v>
      </c>
      <c r="M4" s="609">
        <v>45938</v>
      </c>
      <c r="N4" s="609">
        <v>45952</v>
      </c>
      <c r="O4" s="555" t="s">
        <v>267</v>
      </c>
      <c r="P4" s="555" t="s">
        <v>268</v>
      </c>
      <c r="Q4" s="555" t="s">
        <v>25</v>
      </c>
      <c r="R4" s="555" t="s">
        <v>25</v>
      </c>
      <c r="S4" s="555" t="s">
        <v>25</v>
      </c>
      <c r="T4" s="517" t="s">
        <v>350</v>
      </c>
      <c r="U4" s="557">
        <v>45952</v>
      </c>
      <c r="V4" s="555" t="s">
        <v>211</v>
      </c>
      <c r="W4" s="555" t="s">
        <v>25</v>
      </c>
      <c r="X4" s="555" t="s">
        <v>25</v>
      </c>
      <c r="Y4" s="555" t="s">
        <v>25</v>
      </c>
      <c r="Z4" s="555" t="s">
        <v>25</v>
      </c>
      <c r="AA4" s="555" t="s">
        <v>25</v>
      </c>
      <c r="AB4" s="555" t="s">
        <v>25</v>
      </c>
      <c r="AC4" s="555" t="s">
        <v>25</v>
      </c>
      <c r="AD4" s="395"/>
      <c r="AE4" s="555"/>
    </row>
    <row r="5" spans="1:31" ht="28.5" customHeight="1">
      <c r="A5" s="589">
        <f>ROW() - ROW(Table1459678101112314151316171920211823[[#Headers],[S.No]])</f>
        <v>4</v>
      </c>
      <c r="B5" s="490" t="str">
        <f>Dashboard!$J$1</f>
        <v>MCS</v>
      </c>
      <c r="C5" s="564">
        <v>45940</v>
      </c>
      <c r="D5" s="564">
        <v>45953</v>
      </c>
      <c r="E5" s="555" t="s">
        <v>428</v>
      </c>
      <c r="F5" s="554" t="s">
        <v>250</v>
      </c>
      <c r="G5" s="554">
        <v>50501</v>
      </c>
      <c r="H5" s="555" t="s">
        <v>429</v>
      </c>
      <c r="I5" s="554" t="s">
        <v>266</v>
      </c>
      <c r="J5" s="555">
        <v>2</v>
      </c>
      <c r="K5" s="555">
        <f>Table145967810111231415131617192021182322242526[[#This Row],[Estimated(hrs/sp)]] * 4</f>
        <v>8</v>
      </c>
      <c r="L5" s="329">
        <v>8</v>
      </c>
      <c r="M5" s="609">
        <v>45952</v>
      </c>
      <c r="N5" s="609">
        <v>45953</v>
      </c>
      <c r="O5" s="555" t="s">
        <v>267</v>
      </c>
      <c r="P5" s="555" t="s">
        <v>268</v>
      </c>
      <c r="Q5" s="555" t="s">
        <v>25</v>
      </c>
      <c r="R5" s="555" t="s">
        <v>25</v>
      </c>
      <c r="S5" s="554" t="s">
        <v>25</v>
      </c>
      <c r="T5" s="637" t="s">
        <v>430</v>
      </c>
      <c r="U5" s="557">
        <v>45952</v>
      </c>
      <c r="V5" s="555" t="s">
        <v>211</v>
      </c>
      <c r="W5" s="557">
        <v>45936</v>
      </c>
      <c r="X5" s="555" t="s">
        <v>25</v>
      </c>
      <c r="Y5" s="554" t="s">
        <v>275</v>
      </c>
      <c r="Z5" s="557" t="s">
        <v>25</v>
      </c>
      <c r="AA5" s="555" t="s">
        <v>25</v>
      </c>
      <c r="AB5" s="555" t="s">
        <v>25</v>
      </c>
      <c r="AC5" s="555" t="s">
        <v>25</v>
      </c>
      <c r="AD5" s="395"/>
      <c r="AE5" s="555"/>
    </row>
    <row r="6" spans="1:31" ht="28.5" customHeight="1">
      <c r="E6" s="17"/>
      <c r="F6" s="18"/>
      <c r="H6" s="185"/>
      <c r="J6" s="17"/>
      <c r="K6" s="62"/>
      <c r="L6" s="62"/>
      <c r="M6" s="62"/>
      <c r="N6" s="62"/>
      <c r="P6" s="629"/>
      <c r="R6" s="18"/>
      <c r="T6" s="18"/>
      <c r="U6" s="18"/>
      <c r="V6" s="18"/>
      <c r="W6" s="18"/>
      <c r="AA6" s="17"/>
      <c r="AD6" s="17"/>
    </row>
    <row r="7" spans="1:31" ht="28.5" customHeight="1">
      <c r="E7" s="17"/>
      <c r="F7" s="18"/>
      <c r="H7" s="185"/>
      <c r="J7" s="17"/>
      <c r="K7" s="62"/>
      <c r="L7" s="62"/>
      <c r="M7" s="62"/>
      <c r="N7" s="62"/>
      <c r="P7" s="629"/>
      <c r="R7" s="18"/>
      <c r="T7" s="18"/>
      <c r="U7" s="18"/>
      <c r="V7" s="18"/>
      <c r="W7" s="18"/>
      <c r="AA7" s="17"/>
      <c r="AD7" s="17"/>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row r="849" spans="5:30" ht="28.5" customHeight="1">
      <c r="E849" s="17"/>
      <c r="F849" s="18"/>
      <c r="H849" s="185"/>
      <c r="J849" s="17"/>
      <c r="K849" s="62"/>
      <c r="L849" s="62"/>
      <c r="M849" s="62"/>
      <c r="N849" s="62"/>
      <c r="P849" s="629"/>
      <c r="R849" s="18"/>
      <c r="T849" s="18"/>
      <c r="U849" s="18"/>
      <c r="V849" s="18"/>
      <c r="W849" s="18"/>
      <c r="AA849" s="17"/>
      <c r="AD849" s="17"/>
    </row>
    <row r="850" spans="5:30" ht="28.5" customHeight="1">
      <c r="E850" s="17"/>
      <c r="F850" s="18"/>
      <c r="H850" s="185"/>
      <c r="J850" s="17"/>
      <c r="K850" s="62"/>
      <c r="L850" s="62"/>
      <c r="M850" s="62"/>
      <c r="N850" s="62"/>
      <c r="P850" s="629"/>
      <c r="R850" s="18"/>
      <c r="T850" s="18"/>
      <c r="U850" s="18"/>
      <c r="V850" s="18"/>
      <c r="W850" s="18"/>
      <c r="AA850" s="17"/>
      <c r="AD850" s="17"/>
    </row>
    <row r="851" spans="5:30" ht="28.5" customHeight="1">
      <c r="E851" s="17"/>
      <c r="F851" s="18"/>
      <c r="H851" s="185"/>
      <c r="J851" s="17"/>
      <c r="K851" s="62"/>
      <c r="L851" s="62"/>
      <c r="M851" s="62"/>
      <c r="N851" s="62"/>
      <c r="P851" s="629"/>
      <c r="R851" s="18"/>
      <c r="T851" s="18"/>
      <c r="U851" s="18"/>
      <c r="V851" s="18"/>
      <c r="W851" s="18"/>
      <c r="AA851" s="17"/>
      <c r="AD851" s="17"/>
    </row>
    <row r="852" spans="5:30" ht="28.5" customHeight="1">
      <c r="E852" s="17"/>
      <c r="F852" s="18"/>
      <c r="H852" s="185"/>
      <c r="J852" s="17"/>
      <c r="K852" s="62"/>
      <c r="L852" s="62"/>
      <c r="M852" s="62"/>
      <c r="N852" s="62"/>
      <c r="P852" s="629"/>
      <c r="R852" s="18"/>
      <c r="T852" s="18"/>
      <c r="U852" s="18"/>
      <c r="V852" s="18"/>
      <c r="W852" s="18"/>
      <c r="AA852" s="17"/>
      <c r="AD852" s="17"/>
    </row>
    <row r="853" spans="5:30" ht="28.5" customHeight="1">
      <c r="E853" s="17"/>
      <c r="F853" s="18"/>
      <c r="H853" s="185"/>
      <c r="J853" s="17"/>
      <c r="K853" s="62"/>
      <c r="L853" s="62"/>
      <c r="M853" s="62"/>
      <c r="N853" s="62"/>
      <c r="P853" s="629"/>
      <c r="R853" s="18"/>
      <c r="T853" s="18"/>
      <c r="U853" s="18"/>
      <c r="V853" s="18"/>
      <c r="W853" s="18"/>
      <c r="AA853" s="17"/>
      <c r="AD853" s="17"/>
    </row>
    <row r="854" spans="5:30" ht="28.5" customHeight="1">
      <c r="E854" s="17"/>
      <c r="F854" s="18"/>
      <c r="H854" s="185"/>
      <c r="J854" s="17"/>
      <c r="K854" s="62"/>
      <c r="L854" s="62"/>
      <c r="M854" s="62"/>
      <c r="N854" s="62"/>
      <c r="P854" s="629"/>
      <c r="R854" s="18"/>
      <c r="T854" s="18"/>
      <c r="U854" s="18"/>
      <c r="V854" s="18"/>
      <c r="W854" s="18"/>
      <c r="AA854" s="17"/>
      <c r="AD854" s="17"/>
    </row>
    <row r="855" spans="5:30" ht="28.5" customHeight="1">
      <c r="E855" s="17"/>
      <c r="F855" s="18"/>
      <c r="H855" s="185"/>
      <c r="J855" s="17"/>
      <c r="K855" s="62"/>
      <c r="L855" s="62"/>
      <c r="M855" s="62"/>
      <c r="N855" s="62"/>
      <c r="P855" s="629"/>
      <c r="R855" s="18"/>
      <c r="T855" s="18"/>
      <c r="U855" s="18"/>
      <c r="V855" s="18"/>
      <c r="W855" s="18"/>
      <c r="AA855" s="17"/>
      <c r="AD855" s="17"/>
    </row>
    <row r="856" spans="5:30" ht="28.5" customHeight="1">
      <c r="E856" s="17"/>
      <c r="F856" s="18"/>
      <c r="H856" s="185"/>
      <c r="J856" s="17"/>
      <c r="K856" s="62"/>
      <c r="L856" s="62"/>
      <c r="M856" s="62"/>
      <c r="N856" s="62"/>
      <c r="P856" s="629"/>
      <c r="R856" s="18"/>
      <c r="T856" s="18"/>
      <c r="U856" s="18"/>
      <c r="V856" s="18"/>
      <c r="W856" s="18"/>
      <c r="AA856" s="17"/>
      <c r="AD856" s="17"/>
    </row>
    <row r="857" spans="5:30" ht="28.5" customHeight="1">
      <c r="E857" s="17"/>
      <c r="F857" s="18"/>
      <c r="H857" s="185"/>
      <c r="J857" s="17"/>
      <c r="K857" s="62"/>
      <c r="L857" s="62"/>
      <c r="M857" s="62"/>
      <c r="N857" s="62"/>
      <c r="P857" s="629"/>
      <c r="R857" s="18"/>
      <c r="T857" s="18"/>
      <c r="U857" s="18"/>
      <c r="V857" s="18"/>
      <c r="W857" s="18"/>
      <c r="AA857" s="17"/>
      <c r="AD857" s="17"/>
    </row>
    <row r="858" spans="5:30" ht="28.5" customHeight="1">
      <c r="E858" s="17"/>
      <c r="F858" s="18"/>
      <c r="H858" s="185"/>
      <c r="J858" s="17"/>
      <c r="K858" s="62"/>
      <c r="L858" s="62"/>
      <c r="M858" s="62"/>
      <c r="N858" s="62"/>
      <c r="P858" s="629"/>
      <c r="R858" s="18"/>
      <c r="T858" s="18"/>
      <c r="U858" s="18"/>
      <c r="V858" s="18"/>
      <c r="W858" s="18"/>
      <c r="AA858" s="17"/>
      <c r="AD858" s="17"/>
    </row>
    <row r="859" spans="5:30" ht="28.5" customHeight="1">
      <c r="E859" s="17"/>
      <c r="F859" s="18"/>
      <c r="H859" s="185"/>
      <c r="J859" s="17"/>
      <c r="K859" s="62"/>
      <c r="L859" s="62"/>
      <c r="M859" s="62"/>
      <c r="N859" s="62"/>
      <c r="P859" s="629"/>
      <c r="R859" s="18"/>
      <c r="T859" s="18"/>
      <c r="U859" s="18"/>
      <c r="V859" s="18"/>
      <c r="W859" s="18"/>
      <c r="AA859" s="17"/>
      <c r="AD859" s="17"/>
    </row>
    <row r="860" spans="5:30" ht="28.5" customHeight="1">
      <c r="E860" s="17"/>
      <c r="F860" s="18"/>
      <c r="H860" s="185"/>
      <c r="J860" s="17"/>
      <c r="K860" s="62"/>
      <c r="L860" s="62"/>
      <c r="M860" s="62"/>
      <c r="N860" s="62"/>
      <c r="P860" s="629"/>
      <c r="R860" s="18"/>
      <c r="T860" s="18"/>
      <c r="U860" s="18"/>
      <c r="V860" s="18"/>
      <c r="W860" s="18"/>
      <c r="AA860" s="17"/>
      <c r="AD860" s="17"/>
    </row>
    <row r="861" spans="5:30" ht="28.5" customHeight="1">
      <c r="E861" s="17"/>
      <c r="F861" s="18"/>
      <c r="H861" s="185"/>
      <c r="J861" s="17"/>
      <c r="K861" s="62"/>
      <c r="L861" s="62"/>
      <c r="M861" s="62"/>
      <c r="N861" s="62"/>
      <c r="P861" s="629"/>
      <c r="R861" s="18"/>
      <c r="T861" s="18"/>
      <c r="U861" s="18"/>
      <c r="V861" s="18"/>
      <c r="W861" s="18"/>
      <c r="AA861" s="17"/>
      <c r="AD861" s="17"/>
    </row>
    <row r="862" spans="5:30" ht="28.5" customHeight="1">
      <c r="E862" s="17"/>
      <c r="F862" s="18"/>
      <c r="H862" s="185"/>
      <c r="J862" s="17"/>
      <c r="K862" s="62"/>
      <c r="L862" s="62"/>
      <c r="M862" s="62"/>
      <c r="N862" s="62"/>
      <c r="P862" s="629"/>
      <c r="R862" s="18"/>
      <c r="T862" s="18"/>
      <c r="U862" s="18"/>
      <c r="V862" s="18"/>
      <c r="W862" s="18"/>
      <c r="AA862" s="17"/>
      <c r="AD862" s="17"/>
    </row>
    <row r="863" spans="5:30" ht="28.5" customHeight="1">
      <c r="E863" s="17"/>
      <c r="F863" s="18"/>
      <c r="H863" s="185"/>
      <c r="J863" s="17"/>
      <c r="K863" s="62"/>
      <c r="L863" s="62"/>
      <c r="M863" s="62"/>
      <c r="N863" s="62"/>
      <c r="P863" s="629"/>
      <c r="R863" s="18"/>
      <c r="T863" s="18"/>
      <c r="U863" s="18"/>
      <c r="V863" s="18"/>
      <c r="W863" s="18"/>
      <c r="AA863" s="17"/>
      <c r="AD863" s="17"/>
    </row>
    <row r="864" spans="5:30" ht="28.5" customHeight="1">
      <c r="E864" s="17"/>
      <c r="F864" s="18"/>
      <c r="H864" s="185"/>
      <c r="J864" s="17"/>
      <c r="K864" s="62"/>
      <c r="L864" s="62"/>
      <c r="M864" s="62"/>
      <c r="N864" s="62"/>
      <c r="P864" s="629"/>
      <c r="R864" s="18"/>
      <c r="T864" s="18"/>
      <c r="U864" s="18"/>
      <c r="V864" s="18"/>
      <c r="W864" s="18"/>
      <c r="AA864" s="17"/>
      <c r="AD864" s="17"/>
    </row>
    <row r="865" spans="5:30" ht="28.5" customHeight="1">
      <c r="E865" s="17"/>
      <c r="F865" s="18"/>
      <c r="H865" s="185"/>
      <c r="J865" s="17"/>
      <c r="K865" s="62"/>
      <c r="L865" s="62"/>
      <c r="M865" s="62"/>
      <c r="N865" s="62"/>
      <c r="P865" s="629"/>
      <c r="R865" s="18"/>
      <c r="T865" s="18"/>
      <c r="U865" s="18"/>
      <c r="V865" s="18"/>
      <c r="W865" s="18"/>
      <c r="AA865" s="17"/>
      <c r="AD865" s="17"/>
    </row>
    <row r="866" spans="5:30" ht="28.5" customHeight="1">
      <c r="E866" s="17"/>
      <c r="F866" s="18"/>
      <c r="H866" s="185"/>
      <c r="J866" s="17"/>
      <c r="K866" s="62"/>
      <c r="L866" s="62"/>
      <c r="M866" s="62"/>
      <c r="N866" s="62"/>
      <c r="P866" s="629"/>
      <c r="R866" s="18"/>
      <c r="T866" s="18"/>
      <c r="U866" s="18"/>
      <c r="V866" s="18"/>
      <c r="W866" s="18"/>
      <c r="AA866" s="17"/>
      <c r="AD866" s="17"/>
    </row>
    <row r="867" spans="5:30" ht="28.5" customHeight="1">
      <c r="E867" s="17"/>
      <c r="F867" s="18"/>
      <c r="H867" s="185"/>
      <c r="J867" s="17"/>
      <c r="K867" s="62"/>
      <c r="L867" s="62"/>
      <c r="M867" s="62"/>
      <c r="N867" s="62"/>
      <c r="P867" s="629"/>
      <c r="R867" s="18"/>
      <c r="T867" s="18"/>
      <c r="U867" s="18"/>
      <c r="V867" s="18"/>
      <c r="W867" s="18"/>
      <c r="AA867" s="17"/>
      <c r="AD867" s="17"/>
    </row>
    <row r="868" spans="5:30" ht="28.5" customHeight="1">
      <c r="E868" s="17"/>
      <c r="F868" s="18"/>
      <c r="H868" s="185"/>
      <c r="J868" s="17"/>
      <c r="K868" s="62"/>
      <c r="L868" s="62"/>
      <c r="M868" s="62"/>
      <c r="N868" s="62"/>
      <c r="P868" s="629"/>
      <c r="R868" s="18"/>
      <c r="T868" s="18"/>
      <c r="U868" s="18"/>
      <c r="V868" s="18"/>
      <c r="W868" s="18"/>
      <c r="AA868" s="17"/>
      <c r="AD868" s="17"/>
    </row>
  </sheetData>
  <hyperlinks>
    <hyperlink ref="T2" r:id="rId1" xr:uid="{1560235A-C7CD-4DF4-8D20-4AE7F1D6F6A3}"/>
    <hyperlink ref="T3" r:id="rId2" xr:uid="{FDC34DE7-D8A2-400A-83D3-1EB58990843F}"/>
    <hyperlink ref="T4" r:id="rId3" xr:uid="{C140D89B-4FC4-4498-9052-C7D15E3584B9}"/>
    <hyperlink ref="T5" r:id="rId4" xr:uid="{0226B6B0-E516-445C-B41F-6217C96B37E3}"/>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BA73F1FE-DE1F-4540-94FF-3E0666E60F79}">
          <x14:formula1>
            <xm:f>Settings!$C$3:$C$20</xm:f>
          </x14:formula1>
          <xm:sqref>I2:I5</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D7CB4-8688-4B1D-93B7-E3D94510C9B1}">
  <sheetPr>
    <outlinePr summaryBelow="0" summaryRight="0"/>
  </sheetPr>
  <dimension ref="A1:AB986"/>
  <sheetViews>
    <sheetView topLeftCell="B1" workbookViewId="0">
      <selection activeCell="K2" sqref="K2"/>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15.75" customHeight="1">
      <c r="A2" s="39"/>
      <c r="B2" s="227" t="s">
        <v>428</v>
      </c>
      <c r="C2" s="469">
        <v>26156</v>
      </c>
      <c r="D2" s="441"/>
      <c r="E2" s="638" t="s">
        <v>211</v>
      </c>
      <c r="F2" s="442" t="s">
        <v>304</v>
      </c>
      <c r="G2" s="399" t="s">
        <v>412</v>
      </c>
      <c r="H2" s="97" t="s">
        <v>306</v>
      </c>
      <c r="I2" s="442" t="s">
        <v>307</v>
      </c>
      <c r="J2" s="97" t="s">
        <v>308</v>
      </c>
      <c r="K2" s="468" t="s">
        <v>426</v>
      </c>
      <c r="L2" s="97" t="s">
        <v>309</v>
      </c>
      <c r="M2" s="567"/>
      <c r="N2" s="617"/>
      <c r="O2" s="617"/>
      <c r="P2" s="617"/>
      <c r="Q2" s="617"/>
      <c r="R2" s="617"/>
      <c r="S2" s="617"/>
      <c r="T2" s="617"/>
      <c r="U2" s="617"/>
      <c r="V2" s="617"/>
      <c r="W2" s="617"/>
      <c r="X2" s="617"/>
      <c r="Y2" s="617"/>
      <c r="Z2" s="617"/>
      <c r="AA2" s="617"/>
      <c r="AB2" s="617"/>
    </row>
    <row r="3" spans="1:28" ht="15.75" customHeight="1"/>
    <row r="4" spans="1:28" ht="15.75" customHeight="1">
      <c r="K4" s="43"/>
    </row>
    <row r="5" spans="1:28" ht="15.75" customHeight="1"/>
    <row r="6" spans="1:28" ht="15.75" customHeight="1"/>
    <row r="7" spans="1:28" ht="15.75" customHeight="1"/>
    <row r="8" spans="1:28" ht="15.75" customHeight="1">
      <c r="N8" s="43"/>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M1" xr:uid="{3A2BB050-11AC-4ED7-A296-96B42C7FCFBA}"/>
  <dataValidations count="5">
    <dataValidation type="list" allowBlank="1" showErrorMessage="1" sqref="L2" xr:uid="{920F78CF-DDBB-411F-A934-AFDA3002D2AB}">
      <formula1>"Existing Issue, Internal, Client Reported"</formula1>
    </dataValidation>
    <dataValidation type="list" allowBlank="1" showErrorMessage="1" sqref="I2" xr:uid="{215E0A42-6DDB-4C85-A37E-6D200D1DC728}">
      <formula1>"Manual, Automation"</formula1>
    </dataValidation>
    <dataValidation type="list" allowBlank="1" showErrorMessage="1" sqref="F2" xr:uid="{A2FF7D08-CFA7-4403-ADAE-9A599398E57E}">
      <formula1>"Bounceback/Sub-Defect,Defect,None"</formula1>
    </dataValidation>
    <dataValidation type="list" allowBlank="1" showErrorMessage="1" sqref="H2" xr:uid="{EA62D384-4401-4233-A2E3-D729B123BD34}">
      <formula1>"Minor,Significant,Major"</formula1>
    </dataValidation>
    <dataValidation type="list" allowBlank="1" showErrorMessage="1" sqref="J2" xr:uid="{6A45FEDC-1EDE-488E-BABB-C8A02B5E0250}">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DD649890-1909-4C8F-B031-A7345C45D731}">
          <x14:formula1>
            <xm:f>Settings!$C$3:$C$20</xm:f>
          </x14:formula1>
          <xm:sqref>K1:K1048576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FBD0D-1F99-4017-9A3F-20E37FF4AC7A}">
  <sheetPr>
    <outlinePr summaryBelow="0" summaryRight="0"/>
  </sheetPr>
  <dimension ref="A1:AE869"/>
  <sheetViews>
    <sheetView showGridLines="0" workbookViewId="0">
      <pane ySplit="1" topLeftCell="A2" activePane="bottomLeft" state="frozen"/>
      <selection pane="bottomLeft" activeCell="N5" sqref="N5"/>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485">
        <v>45925</v>
      </c>
      <c r="D2" s="564">
        <v>45939</v>
      </c>
      <c r="E2" s="286" t="s">
        <v>431</v>
      </c>
      <c r="F2" s="554" t="s">
        <v>250</v>
      </c>
      <c r="G2" s="554">
        <v>47853</v>
      </c>
      <c r="H2" s="555" t="s">
        <v>390</v>
      </c>
      <c r="I2" s="554" t="s">
        <v>330</v>
      </c>
      <c r="J2" s="555">
        <v>3</v>
      </c>
      <c r="K2" s="555">
        <f>Table1459678101112314151316171920211823222425[[#This Row],[Estimated(hrs/sp)]] * 4</f>
        <v>12</v>
      </c>
      <c r="L2" s="329">
        <v>18</v>
      </c>
      <c r="M2" s="609">
        <v>45925</v>
      </c>
      <c r="N2" s="609">
        <v>45929</v>
      </c>
      <c r="O2" s="555" t="s">
        <v>267</v>
      </c>
      <c r="P2" s="555" t="s">
        <v>268</v>
      </c>
      <c r="Q2" s="555" t="s">
        <v>25</v>
      </c>
      <c r="R2" s="555" t="s">
        <v>25</v>
      </c>
      <c r="S2" s="555" t="s">
        <v>432</v>
      </c>
      <c r="T2" s="517" t="s">
        <v>391</v>
      </c>
      <c r="U2" s="557">
        <v>45924</v>
      </c>
      <c r="V2" s="555" t="s">
        <v>211</v>
      </c>
      <c r="W2" s="557">
        <v>45930</v>
      </c>
      <c r="X2" s="555" t="s">
        <v>25</v>
      </c>
      <c r="Y2" s="555" t="s">
        <v>255</v>
      </c>
      <c r="Z2" s="557">
        <v>45930</v>
      </c>
      <c r="AA2" s="555" t="s">
        <v>25</v>
      </c>
      <c r="AB2" s="555" t="s">
        <v>25</v>
      </c>
      <c r="AC2" s="556" t="s">
        <v>25</v>
      </c>
      <c r="AD2" s="635" t="s">
        <v>433</v>
      </c>
      <c r="AE2" s="636"/>
    </row>
    <row r="3" spans="1:31" ht="28.5" customHeight="1">
      <c r="A3" s="589">
        <f>ROW() - ROW(Table1459678101112314151316171920211823[[#Headers],[S.No]])</f>
        <v>2</v>
      </c>
      <c r="B3" s="329" t="s">
        <v>5</v>
      </c>
      <c r="C3" s="485">
        <v>45925</v>
      </c>
      <c r="D3" s="564">
        <v>45939</v>
      </c>
      <c r="E3" s="286" t="s">
        <v>434</v>
      </c>
      <c r="F3" s="554" t="s">
        <v>211</v>
      </c>
      <c r="G3" s="554">
        <v>39453</v>
      </c>
      <c r="H3" s="555" t="s">
        <v>417</v>
      </c>
      <c r="I3" s="554" t="s">
        <v>330</v>
      </c>
      <c r="J3" s="555">
        <v>3</v>
      </c>
      <c r="K3" s="555">
        <f>Table1459678101112314151316171920211823222425[[#This Row],[Estimated(hrs/sp)]] * 4</f>
        <v>12</v>
      </c>
      <c r="L3" s="329">
        <v>28</v>
      </c>
      <c r="M3" s="609">
        <v>45925</v>
      </c>
      <c r="N3" s="632">
        <v>45933</v>
      </c>
      <c r="O3" s="555" t="s">
        <v>267</v>
      </c>
      <c r="P3" s="555" t="s">
        <v>268</v>
      </c>
      <c r="Q3" s="555" t="s">
        <v>25</v>
      </c>
      <c r="R3" s="555" t="s">
        <v>25</v>
      </c>
      <c r="S3" s="555" t="s">
        <v>435</v>
      </c>
      <c r="T3" s="517" t="s">
        <v>418</v>
      </c>
      <c r="U3" s="557">
        <v>45933</v>
      </c>
      <c r="V3" s="555" t="s">
        <v>255</v>
      </c>
      <c r="W3" s="557">
        <v>45936</v>
      </c>
      <c r="X3" s="555" t="s">
        <v>25</v>
      </c>
      <c r="Y3" s="555" t="s">
        <v>25</v>
      </c>
      <c r="Z3" s="555" t="s">
        <v>25</v>
      </c>
      <c r="AA3" s="555" t="s">
        <v>25</v>
      </c>
      <c r="AB3" s="555" t="s">
        <v>25</v>
      </c>
      <c r="AC3" s="556" t="s">
        <v>25</v>
      </c>
      <c r="AD3" s="43" t="s">
        <v>436</v>
      </c>
      <c r="AE3" s="636"/>
    </row>
    <row r="4" spans="1:31" ht="28.5" customHeight="1">
      <c r="A4" s="589">
        <f>ROW() - ROW(Table1459678101112314151316171920211823[[#Headers],[S.No]])</f>
        <v>3</v>
      </c>
      <c r="B4" s="490" t="str">
        <f>Dashboard!$J$1</f>
        <v>MCS</v>
      </c>
      <c r="C4" s="564">
        <v>45925</v>
      </c>
      <c r="D4" s="564">
        <v>45939</v>
      </c>
      <c r="E4" s="555" t="s">
        <v>434</v>
      </c>
      <c r="F4" s="554" t="s">
        <v>250</v>
      </c>
      <c r="G4" s="554">
        <v>50289</v>
      </c>
      <c r="H4" s="555" t="s">
        <v>437</v>
      </c>
      <c r="I4" s="554" t="s">
        <v>266</v>
      </c>
      <c r="J4" s="555">
        <v>1</v>
      </c>
      <c r="K4" s="555">
        <f>Table1459678101112314151316171920211823222425[[#This Row],[Estimated(hrs/sp)]] * 4</f>
        <v>4</v>
      </c>
      <c r="L4" s="329">
        <v>6</v>
      </c>
      <c r="M4" s="609">
        <v>45933</v>
      </c>
      <c r="N4" s="609">
        <v>45933</v>
      </c>
      <c r="O4" s="555" t="s">
        <v>267</v>
      </c>
      <c r="P4" s="555" t="s">
        <v>268</v>
      </c>
      <c r="Q4" s="555" t="s">
        <v>25</v>
      </c>
      <c r="R4" s="555" t="s">
        <v>25</v>
      </c>
      <c r="S4" s="555" t="s">
        <v>25</v>
      </c>
      <c r="T4" s="517" t="s">
        <v>438</v>
      </c>
      <c r="U4" s="557">
        <v>45933</v>
      </c>
      <c r="V4" s="555" t="s">
        <v>211</v>
      </c>
      <c r="W4" s="557">
        <v>45933</v>
      </c>
      <c r="X4" s="555" t="s">
        <v>25</v>
      </c>
      <c r="Y4" s="555" t="s">
        <v>25</v>
      </c>
      <c r="Z4" s="555" t="s">
        <v>25</v>
      </c>
      <c r="AA4" s="555" t="s">
        <v>25</v>
      </c>
      <c r="AB4" s="555" t="s">
        <v>25</v>
      </c>
      <c r="AC4" s="556" t="s">
        <v>25</v>
      </c>
      <c r="AD4" s="635"/>
      <c r="AE4" s="636"/>
    </row>
    <row r="5" spans="1:31" ht="28.5" customHeight="1">
      <c r="A5" s="589">
        <f>ROW() - ROW(Table1459678101112314151316171920211823[[#Headers],[S.No]])</f>
        <v>4</v>
      </c>
      <c r="B5" s="490" t="str">
        <f>Dashboard!$J$1</f>
        <v>MCS</v>
      </c>
      <c r="C5" s="564">
        <v>45925</v>
      </c>
      <c r="D5" s="564">
        <v>45939</v>
      </c>
      <c r="E5" s="555" t="s">
        <v>434</v>
      </c>
      <c r="F5" s="554" t="s">
        <v>250</v>
      </c>
      <c r="G5" s="554">
        <v>48686</v>
      </c>
      <c r="H5" s="555" t="s">
        <v>349</v>
      </c>
      <c r="I5" s="554" t="s">
        <v>260</v>
      </c>
      <c r="J5" s="555">
        <v>5</v>
      </c>
      <c r="K5" s="555">
        <f>Table1459678101112314151316171920211823222425[[#This Row],[Estimated(hrs/sp)]] * 4</f>
        <v>20</v>
      </c>
      <c r="L5" s="329">
        <v>12</v>
      </c>
      <c r="M5" s="609">
        <v>45938</v>
      </c>
      <c r="N5" s="609">
        <v>45939</v>
      </c>
      <c r="O5" s="555" t="s">
        <v>25</v>
      </c>
      <c r="P5" s="555" t="s">
        <v>25</v>
      </c>
      <c r="Q5" s="555" t="s">
        <v>25</v>
      </c>
      <c r="R5" s="555" t="s">
        <v>25</v>
      </c>
      <c r="S5" s="555" t="s">
        <v>25</v>
      </c>
      <c r="T5" s="555" t="s">
        <v>25</v>
      </c>
      <c r="U5" s="555" t="s">
        <v>25</v>
      </c>
      <c r="V5" s="555" t="s">
        <v>25</v>
      </c>
      <c r="W5" s="555" t="s">
        <v>25</v>
      </c>
      <c r="X5" s="555" t="s">
        <v>25</v>
      </c>
      <c r="Y5" s="555" t="s">
        <v>25</v>
      </c>
      <c r="Z5" s="555" t="s">
        <v>25</v>
      </c>
      <c r="AA5" s="555" t="s">
        <v>25</v>
      </c>
      <c r="AB5" s="555" t="s">
        <v>25</v>
      </c>
      <c r="AC5" s="556" t="s">
        <v>25</v>
      </c>
      <c r="AD5" s="635"/>
      <c r="AE5" s="636"/>
    </row>
    <row r="6" spans="1:31" ht="28.5" customHeight="1">
      <c r="E6" s="17"/>
      <c r="F6" s="18"/>
      <c r="H6" s="185"/>
      <c r="J6" s="17"/>
      <c r="K6" s="62"/>
      <c r="L6" s="62"/>
      <c r="M6" s="62"/>
      <c r="N6" s="62"/>
      <c r="P6" s="629"/>
      <c r="R6" s="18"/>
      <c r="T6" s="18"/>
      <c r="U6" s="18"/>
      <c r="V6" s="18"/>
      <c r="W6" s="18"/>
      <c r="AA6" s="17"/>
      <c r="AD6" s="17"/>
    </row>
    <row r="7" spans="1:31" ht="28.5" customHeight="1">
      <c r="E7" s="17"/>
      <c r="F7" s="18"/>
      <c r="H7" s="185"/>
      <c r="J7" s="17"/>
      <c r="K7" s="62"/>
      <c r="L7" s="62"/>
      <c r="M7" s="62"/>
      <c r="N7" s="62"/>
      <c r="P7" s="629"/>
      <c r="R7" s="18"/>
      <c r="T7" s="18"/>
      <c r="U7" s="18"/>
      <c r="V7" s="18"/>
      <c r="W7" s="18"/>
      <c r="AA7" s="17"/>
      <c r="AD7" s="17"/>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row r="849" spans="5:30" ht="28.5" customHeight="1">
      <c r="E849" s="17"/>
      <c r="F849" s="18"/>
      <c r="H849" s="185"/>
      <c r="J849" s="17"/>
      <c r="K849" s="62"/>
      <c r="L849" s="62"/>
      <c r="M849" s="62"/>
      <c r="N849" s="62"/>
      <c r="P849" s="629"/>
      <c r="R849" s="18"/>
      <c r="T849" s="18"/>
      <c r="U849" s="18"/>
      <c r="V849" s="18"/>
      <c r="W849" s="18"/>
      <c r="AA849" s="17"/>
      <c r="AD849" s="17"/>
    </row>
    <row r="850" spans="5:30" ht="28.5" customHeight="1">
      <c r="E850" s="17"/>
      <c r="F850" s="18"/>
      <c r="H850" s="185"/>
      <c r="J850" s="17"/>
      <c r="K850" s="62"/>
      <c r="L850" s="62"/>
      <c r="M850" s="62"/>
      <c r="N850" s="62"/>
      <c r="P850" s="629"/>
      <c r="R850" s="18"/>
      <c r="T850" s="18"/>
      <c r="U850" s="18"/>
      <c r="V850" s="18"/>
      <c r="W850" s="18"/>
      <c r="AA850" s="17"/>
      <c r="AD850" s="17"/>
    </row>
    <row r="851" spans="5:30" ht="28.5" customHeight="1">
      <c r="E851" s="17"/>
      <c r="F851" s="18"/>
      <c r="H851" s="185"/>
      <c r="J851" s="17"/>
      <c r="K851" s="62"/>
      <c r="L851" s="62"/>
      <c r="M851" s="62"/>
      <c r="N851" s="62"/>
      <c r="P851" s="629"/>
      <c r="R851" s="18"/>
      <c r="T851" s="18"/>
      <c r="U851" s="18"/>
      <c r="V851" s="18"/>
      <c r="W851" s="18"/>
      <c r="AA851" s="17"/>
      <c r="AD851" s="17"/>
    </row>
    <row r="852" spans="5:30" ht="28.5" customHeight="1">
      <c r="E852" s="17"/>
      <c r="F852" s="18"/>
      <c r="H852" s="185"/>
      <c r="J852" s="17"/>
      <c r="K852" s="62"/>
      <c r="L852" s="62"/>
      <c r="M852" s="62"/>
      <c r="N852" s="62"/>
      <c r="P852" s="629"/>
      <c r="R852" s="18"/>
      <c r="T852" s="18"/>
      <c r="U852" s="18"/>
      <c r="V852" s="18"/>
      <c r="W852" s="18"/>
      <c r="AA852" s="17"/>
      <c r="AD852" s="17"/>
    </row>
    <row r="853" spans="5:30" ht="28.5" customHeight="1">
      <c r="E853" s="17"/>
      <c r="F853" s="18"/>
      <c r="H853" s="185"/>
      <c r="J853" s="17"/>
      <c r="K853" s="62"/>
      <c r="L853" s="62"/>
      <c r="M853" s="62"/>
      <c r="N853" s="62"/>
      <c r="P853" s="629"/>
      <c r="R853" s="18"/>
      <c r="T853" s="18"/>
      <c r="U853" s="18"/>
      <c r="V853" s="18"/>
      <c r="W853" s="18"/>
      <c r="AA853" s="17"/>
      <c r="AD853" s="17"/>
    </row>
    <row r="854" spans="5:30" ht="28.5" customHeight="1">
      <c r="E854" s="17"/>
      <c r="F854" s="18"/>
      <c r="H854" s="185"/>
      <c r="J854" s="17"/>
      <c r="K854" s="62"/>
      <c r="L854" s="62"/>
      <c r="M854" s="62"/>
      <c r="N854" s="62"/>
      <c r="P854" s="629"/>
      <c r="R854" s="18"/>
      <c r="T854" s="18"/>
      <c r="U854" s="18"/>
      <c r="V854" s="18"/>
      <c r="W854" s="18"/>
      <c r="AA854" s="17"/>
      <c r="AD854" s="17"/>
    </row>
    <row r="855" spans="5:30" ht="28.5" customHeight="1">
      <c r="E855" s="17"/>
      <c r="F855" s="18"/>
      <c r="H855" s="185"/>
      <c r="J855" s="17"/>
      <c r="K855" s="62"/>
      <c r="L855" s="62"/>
      <c r="M855" s="62"/>
      <c r="N855" s="62"/>
      <c r="P855" s="629"/>
      <c r="R855" s="18"/>
      <c r="T855" s="18"/>
      <c r="U855" s="18"/>
      <c r="V855" s="18"/>
      <c r="W855" s="18"/>
      <c r="AA855" s="17"/>
      <c r="AD855" s="17"/>
    </row>
    <row r="856" spans="5:30" ht="28.5" customHeight="1">
      <c r="E856" s="17"/>
      <c r="F856" s="18"/>
      <c r="H856" s="185"/>
      <c r="J856" s="17"/>
      <c r="K856" s="62"/>
      <c r="L856" s="62"/>
      <c r="M856" s="62"/>
      <c r="N856" s="62"/>
      <c r="P856" s="629"/>
      <c r="R856" s="18"/>
      <c r="T856" s="18"/>
      <c r="U856" s="18"/>
      <c r="V856" s="18"/>
      <c r="W856" s="18"/>
      <c r="AA856" s="17"/>
      <c r="AD856" s="17"/>
    </row>
    <row r="857" spans="5:30" ht="28.5" customHeight="1">
      <c r="E857" s="17"/>
      <c r="F857" s="18"/>
      <c r="H857" s="185"/>
      <c r="J857" s="17"/>
      <c r="K857" s="62"/>
      <c r="L857" s="62"/>
      <c r="M857" s="62"/>
      <c r="N857" s="62"/>
      <c r="P857" s="629"/>
      <c r="R857" s="18"/>
      <c r="T857" s="18"/>
      <c r="U857" s="18"/>
      <c r="V857" s="18"/>
      <c r="W857" s="18"/>
      <c r="AA857" s="17"/>
      <c r="AD857" s="17"/>
    </row>
    <row r="858" spans="5:30" ht="28.5" customHeight="1">
      <c r="E858" s="17"/>
      <c r="F858" s="18"/>
      <c r="H858" s="185"/>
      <c r="J858" s="17"/>
      <c r="K858" s="62"/>
      <c r="L858" s="62"/>
      <c r="M858" s="62"/>
      <c r="N858" s="62"/>
      <c r="P858" s="629"/>
      <c r="R858" s="18"/>
      <c r="T858" s="18"/>
      <c r="U858" s="18"/>
      <c r="V858" s="18"/>
      <c r="W858" s="18"/>
      <c r="AA858" s="17"/>
      <c r="AD858" s="17"/>
    </row>
    <row r="859" spans="5:30" ht="28.5" customHeight="1">
      <c r="E859" s="17"/>
      <c r="F859" s="18"/>
      <c r="H859" s="185"/>
      <c r="J859" s="17"/>
      <c r="K859" s="62"/>
      <c r="L859" s="62"/>
      <c r="M859" s="62"/>
      <c r="N859" s="62"/>
      <c r="P859" s="629"/>
      <c r="R859" s="18"/>
      <c r="T859" s="18"/>
      <c r="U859" s="18"/>
      <c r="V859" s="18"/>
      <c r="W859" s="18"/>
      <c r="AA859" s="17"/>
      <c r="AD859" s="17"/>
    </row>
    <row r="860" spans="5:30" ht="28.5" customHeight="1">
      <c r="E860" s="17"/>
      <c r="F860" s="18"/>
      <c r="H860" s="185"/>
      <c r="J860" s="17"/>
      <c r="K860" s="62"/>
      <c r="L860" s="62"/>
      <c r="M860" s="62"/>
      <c r="N860" s="62"/>
      <c r="P860" s="629"/>
      <c r="R860" s="18"/>
      <c r="T860" s="18"/>
      <c r="U860" s="18"/>
      <c r="V860" s="18"/>
      <c r="W860" s="18"/>
      <c r="AA860" s="17"/>
      <c r="AD860" s="17"/>
    </row>
    <row r="861" spans="5:30" ht="28.5" customHeight="1">
      <c r="E861" s="17"/>
      <c r="F861" s="18"/>
      <c r="H861" s="185"/>
      <c r="J861" s="17"/>
      <c r="K861" s="62"/>
      <c r="L861" s="62"/>
      <c r="M861" s="62"/>
      <c r="N861" s="62"/>
      <c r="P861" s="629"/>
      <c r="R861" s="18"/>
      <c r="T861" s="18"/>
      <c r="U861" s="18"/>
      <c r="V861" s="18"/>
      <c r="W861" s="18"/>
      <c r="AA861" s="17"/>
      <c r="AD861" s="17"/>
    </row>
    <row r="862" spans="5:30" ht="28.5" customHeight="1">
      <c r="E862" s="17"/>
      <c r="F862" s="18"/>
      <c r="H862" s="185"/>
      <c r="J862" s="17"/>
      <c r="K862" s="62"/>
      <c r="L862" s="62"/>
      <c r="M862" s="62"/>
      <c r="N862" s="62"/>
      <c r="P862" s="629"/>
      <c r="R862" s="18"/>
      <c r="T862" s="18"/>
      <c r="U862" s="18"/>
      <c r="V862" s="18"/>
      <c r="W862" s="18"/>
      <c r="AA862" s="17"/>
      <c r="AD862" s="17"/>
    </row>
    <row r="863" spans="5:30" ht="28.5" customHeight="1">
      <c r="E863" s="17"/>
      <c r="F863" s="18"/>
      <c r="H863" s="185"/>
      <c r="J863" s="17"/>
      <c r="K863" s="62"/>
      <c r="L863" s="62"/>
      <c r="M863" s="62"/>
      <c r="N863" s="62"/>
      <c r="P863" s="629"/>
      <c r="R863" s="18"/>
      <c r="T863" s="18"/>
      <c r="U863" s="18"/>
      <c r="V863" s="18"/>
      <c r="W863" s="18"/>
      <c r="AA863" s="17"/>
      <c r="AD863" s="17"/>
    </row>
    <row r="864" spans="5:30" ht="28.5" customHeight="1">
      <c r="E864" s="17"/>
      <c r="F864" s="18"/>
      <c r="H864" s="185"/>
      <c r="J864" s="17"/>
      <c r="K864" s="62"/>
      <c r="L864" s="62"/>
      <c r="M864" s="62"/>
      <c r="N864" s="62"/>
      <c r="P864" s="629"/>
      <c r="R864" s="18"/>
      <c r="T864" s="18"/>
      <c r="U864" s="18"/>
      <c r="V864" s="18"/>
      <c r="W864" s="18"/>
      <c r="AA864" s="17"/>
      <c r="AD864" s="17"/>
    </row>
    <row r="865" spans="5:30" ht="28.5" customHeight="1">
      <c r="E865" s="17"/>
      <c r="F865" s="18"/>
      <c r="H865" s="185"/>
      <c r="J865" s="17"/>
      <c r="K865" s="62"/>
      <c r="L865" s="62"/>
      <c r="M865" s="62"/>
      <c r="N865" s="62"/>
      <c r="P865" s="629"/>
      <c r="R865" s="18"/>
      <c r="T865" s="18"/>
      <c r="U865" s="18"/>
      <c r="V865" s="18"/>
      <c r="W865" s="18"/>
      <c r="AA865" s="17"/>
      <c r="AD865" s="17"/>
    </row>
    <row r="866" spans="5:30" ht="28.5" customHeight="1">
      <c r="E866" s="17"/>
      <c r="F866" s="18"/>
      <c r="H866" s="185"/>
      <c r="J866" s="17"/>
      <c r="K866" s="62"/>
      <c r="L866" s="62"/>
      <c r="M866" s="62"/>
      <c r="N866" s="62"/>
      <c r="P866" s="629"/>
      <c r="R866" s="18"/>
      <c r="T866" s="18"/>
      <c r="U866" s="18"/>
      <c r="V866" s="18"/>
      <c r="W866" s="18"/>
      <c r="AA866" s="17"/>
      <c r="AD866" s="17"/>
    </row>
    <row r="867" spans="5:30" ht="28.5" customHeight="1">
      <c r="E867" s="17"/>
      <c r="F867" s="18"/>
      <c r="H867" s="185"/>
      <c r="J867" s="17"/>
      <c r="K867" s="62"/>
      <c r="L867" s="62"/>
      <c r="M867" s="62"/>
      <c r="N867" s="62"/>
      <c r="P867" s="629"/>
      <c r="R867" s="18"/>
      <c r="T867" s="18"/>
      <c r="U867" s="18"/>
      <c r="V867" s="18"/>
      <c r="W867" s="18"/>
      <c r="AA867" s="17"/>
      <c r="AD867" s="17"/>
    </row>
    <row r="868" spans="5:30" ht="28.5" customHeight="1">
      <c r="E868" s="17"/>
      <c r="F868" s="18"/>
      <c r="H868" s="185"/>
      <c r="J868" s="17"/>
      <c r="K868" s="62"/>
      <c r="L868" s="62"/>
      <c r="M868" s="62"/>
      <c r="N868" s="62"/>
      <c r="P868" s="629"/>
      <c r="R868" s="18"/>
      <c r="T868" s="18"/>
      <c r="U868" s="18"/>
      <c r="V868" s="18"/>
      <c r="W868" s="18"/>
      <c r="AA868" s="17"/>
      <c r="AD868" s="17"/>
    </row>
    <row r="869" spans="5:30" ht="28.5" customHeight="1">
      <c r="E869" s="17"/>
      <c r="F869" s="18"/>
      <c r="H869" s="185"/>
      <c r="J869" s="17"/>
      <c r="K869" s="62"/>
      <c r="L869" s="62"/>
      <c r="M869" s="62"/>
      <c r="N869" s="62"/>
      <c r="P869" s="629"/>
      <c r="R869" s="18"/>
      <c r="T869" s="18"/>
      <c r="U869" s="18"/>
      <c r="V869" s="18"/>
      <c r="W869" s="18"/>
      <c r="AA869" s="17"/>
      <c r="AD869" s="17"/>
    </row>
  </sheetData>
  <hyperlinks>
    <hyperlink ref="T2" r:id="rId1" xr:uid="{A769C60D-396F-4780-8750-44E64329571A}"/>
    <hyperlink ref="T4" r:id="rId2" xr:uid="{F012EE6E-4C8B-4E0F-8139-685B37F88136}"/>
    <hyperlink ref="T3" r:id="rId3" xr:uid="{C0F150F6-0B34-4F18-8515-047736FEE1AE}"/>
    <hyperlink ref="T5" r:id="rId4" xr:uid="{4D569450-024D-4133-955E-83D159560A87}"/>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B4587400-107F-47BA-A62A-1B78E516D3C1}">
          <x14:formula1>
            <xm:f>Settings!$C$3:$C$20</xm:f>
          </x14:formula1>
          <xm:sqref>I2:I5</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BB9F-9B0A-4738-8B57-0BC4A1612FEB}">
  <sheetPr>
    <outlinePr summaryBelow="0" summaryRight="0"/>
  </sheetPr>
  <dimension ref="A1:AB988"/>
  <sheetViews>
    <sheetView topLeftCell="B3" workbookViewId="0">
      <selection activeCell="A3" sqref="A3:XFD3"/>
    </sheetView>
  </sheetViews>
  <sheetFormatPr defaultColWidth="12.5703125" defaultRowHeight="15" customHeight="1"/>
  <cols>
    <col min="1" max="1" width="12.5703125" hidden="1" customWidth="1"/>
    <col min="2" max="2" width="24.5703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s="617" customFormat="1" ht="42" customHeight="1">
      <c r="A2" s="39"/>
      <c r="B2" s="227" t="s">
        <v>431</v>
      </c>
      <c r="C2" s="469">
        <v>25860</v>
      </c>
      <c r="D2" s="441"/>
      <c r="E2" s="633" t="s">
        <v>250</v>
      </c>
      <c r="F2" s="442" t="s">
        <v>304</v>
      </c>
      <c r="G2" s="399" t="s">
        <v>439</v>
      </c>
      <c r="H2" s="97" t="s">
        <v>306</v>
      </c>
      <c r="I2" s="442" t="s">
        <v>307</v>
      </c>
      <c r="J2" s="97" t="s">
        <v>308</v>
      </c>
      <c r="K2" s="468" t="s">
        <v>333</v>
      </c>
      <c r="L2" s="97" t="s">
        <v>309</v>
      </c>
      <c r="M2" s="567"/>
    </row>
    <row r="3" spans="1:28" ht="39.75" customHeight="1">
      <c r="A3" s="39"/>
      <c r="B3" s="227" t="s">
        <v>434</v>
      </c>
      <c r="C3" s="469">
        <v>25870</v>
      </c>
      <c r="D3" s="441"/>
      <c r="E3" s="633" t="s">
        <v>250</v>
      </c>
      <c r="F3" s="442" t="s">
        <v>304</v>
      </c>
      <c r="G3" s="399" t="s">
        <v>440</v>
      </c>
      <c r="H3" s="97" t="s">
        <v>306</v>
      </c>
      <c r="I3" s="442" t="s">
        <v>307</v>
      </c>
      <c r="J3" s="97" t="s">
        <v>308</v>
      </c>
      <c r="K3" s="468" t="s">
        <v>441</v>
      </c>
      <c r="L3" s="97" t="s">
        <v>309</v>
      </c>
      <c r="M3" s="567" t="s">
        <v>442</v>
      </c>
      <c r="N3" s="617"/>
      <c r="O3" s="617"/>
      <c r="P3" s="617"/>
      <c r="Q3" s="617"/>
      <c r="R3" s="617"/>
      <c r="S3" s="617"/>
      <c r="T3" s="617"/>
      <c r="U3" s="617"/>
      <c r="V3" s="617"/>
      <c r="W3" s="617"/>
      <c r="X3" s="617"/>
      <c r="Y3" s="617"/>
      <c r="Z3" s="617"/>
      <c r="AA3" s="617"/>
      <c r="AB3" s="617"/>
    </row>
    <row r="4" spans="1:28" ht="15.75" customHeight="1"/>
    <row r="5" spans="1:28" ht="15.75" customHeight="1"/>
    <row r="6" spans="1:28" ht="15.75" customHeight="1">
      <c r="K6" s="43"/>
    </row>
    <row r="7" spans="1:28" ht="15.75" customHeight="1"/>
    <row r="8" spans="1:28" ht="15.75" customHeight="1"/>
    <row r="9" spans="1:28" ht="15.75" customHeight="1"/>
    <row r="10" spans="1:28" ht="15.75" customHeight="1">
      <c r="N10" s="43"/>
    </row>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896BD022-2888-47B1-B77D-37D2E86A60FA}">
      <formula1>"Internal,External"</formula1>
    </dataValidation>
    <dataValidation type="list" allowBlank="1" showErrorMessage="1" sqref="H2:H3" xr:uid="{9B67CA66-C275-4F2E-88CD-7A6808A85976}">
      <formula1>"Minor,Significant,Major"</formula1>
    </dataValidation>
    <dataValidation type="list" allowBlank="1" showErrorMessage="1" sqref="F2:F3" xr:uid="{5A3400F0-53AC-4DD3-AAA4-52E6F0B6DACB}">
      <formula1>"Bounceback/Sub-Defect,Defect,None"</formula1>
    </dataValidation>
    <dataValidation type="list" allowBlank="1" showErrorMessage="1" sqref="I2:I3" xr:uid="{8E32C20C-ADCC-4701-8850-0284064E23CD}">
      <formula1>"Manual, Automation"</formula1>
    </dataValidation>
    <dataValidation type="list" allowBlank="1" showErrorMessage="1" sqref="L2:L3" xr:uid="{89238455-1844-40C4-9FE3-0C7B268FB86E}">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CC6B7F6B-FED5-459D-82BC-AFC0F7028F94}">
          <x14:formula1>
            <xm:f>Settings!$C$3:$C$20</xm:f>
          </x14:formula1>
          <xm:sqref>K1:K1048576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6590B-7894-4131-9546-6F41CBB3471A}">
  <sheetPr>
    <outlinePr summaryBelow="0" summaryRight="0"/>
  </sheetPr>
  <dimension ref="A1:AE877"/>
  <sheetViews>
    <sheetView showGridLines="0" workbookViewId="0">
      <pane ySplit="1" topLeftCell="A2" activePane="bottomLeft" state="frozen"/>
      <selection pane="bottomLeft" activeCell="AD2" sqref="AD2"/>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490" t="str">
        <f>Dashboard!$J$1</f>
        <v>MCS</v>
      </c>
      <c r="C2" s="564">
        <v>45912</v>
      </c>
      <c r="D2" s="564">
        <v>45924</v>
      </c>
      <c r="E2" s="286" t="s">
        <v>443</v>
      </c>
      <c r="F2" s="554" t="s">
        <v>250</v>
      </c>
      <c r="G2" s="554">
        <v>47853</v>
      </c>
      <c r="H2" s="554" t="s">
        <v>390</v>
      </c>
      <c r="I2" s="554" t="s">
        <v>262</v>
      </c>
      <c r="J2" s="555">
        <v>5</v>
      </c>
      <c r="K2" s="555">
        <f>Table14596781011123141513161719202118232224[[#This Row],[Estimated(hrs/sp)]] * 4</f>
        <v>20</v>
      </c>
      <c r="L2" s="329">
        <v>46</v>
      </c>
      <c r="M2" s="609">
        <v>45915</v>
      </c>
      <c r="N2" s="609">
        <v>45924</v>
      </c>
      <c r="O2" s="555" t="s">
        <v>267</v>
      </c>
      <c r="P2" s="555" t="s">
        <v>268</v>
      </c>
      <c r="Q2" s="555" t="s">
        <v>25</v>
      </c>
      <c r="R2" s="555" t="s">
        <v>25</v>
      </c>
      <c r="S2" s="555" t="s">
        <v>25</v>
      </c>
      <c r="T2" s="517" t="s">
        <v>391</v>
      </c>
      <c r="U2" s="557">
        <v>45924</v>
      </c>
      <c r="V2" s="555" t="s">
        <v>211</v>
      </c>
      <c r="W2" s="555" t="s">
        <v>25</v>
      </c>
      <c r="X2" s="555" t="s">
        <v>444</v>
      </c>
      <c r="Y2" s="555" t="s">
        <v>25</v>
      </c>
      <c r="Z2" s="555" t="s">
        <v>25</v>
      </c>
      <c r="AA2" s="555" t="s">
        <v>25</v>
      </c>
      <c r="AB2" s="555" t="s">
        <v>25</v>
      </c>
      <c r="AC2" s="555" t="s">
        <v>25</v>
      </c>
      <c r="AD2" s="395" t="s">
        <v>445</v>
      </c>
      <c r="AE2" s="555"/>
    </row>
    <row r="3" spans="1:31" ht="28.5" customHeight="1">
      <c r="A3" s="589">
        <f>ROW() - ROW(Table1459678101112314151316171920211823[[#Headers],[S.No]])</f>
        <v>2</v>
      </c>
      <c r="B3" s="329" t="s">
        <v>5</v>
      </c>
      <c r="C3" s="564">
        <v>45912</v>
      </c>
      <c r="D3" s="564">
        <v>45924</v>
      </c>
      <c r="E3" s="286" t="s">
        <v>443</v>
      </c>
      <c r="F3" s="554" t="s">
        <v>211</v>
      </c>
      <c r="G3" s="554">
        <v>39453</v>
      </c>
      <c r="H3" s="555" t="s">
        <v>417</v>
      </c>
      <c r="I3" s="554" t="s">
        <v>300</v>
      </c>
      <c r="J3" s="555">
        <v>3</v>
      </c>
      <c r="K3" s="555">
        <f>Table14596781011123141513161719202118232224[[#This Row],[Estimated(hrs/sp)]] * 4</f>
        <v>12</v>
      </c>
      <c r="L3" s="555">
        <v>41</v>
      </c>
      <c r="M3" s="609">
        <v>45912</v>
      </c>
      <c r="N3" s="632">
        <v>45924</v>
      </c>
      <c r="O3" s="555" t="s">
        <v>267</v>
      </c>
      <c r="P3" s="555" t="s">
        <v>268</v>
      </c>
      <c r="Q3" s="555" t="s">
        <v>25</v>
      </c>
      <c r="R3" s="555" t="s">
        <v>25</v>
      </c>
      <c r="S3" s="555" t="s">
        <v>25</v>
      </c>
      <c r="T3" s="555" t="s">
        <v>25</v>
      </c>
      <c r="U3" s="555" t="s">
        <v>25</v>
      </c>
      <c r="V3" s="555" t="s">
        <v>25</v>
      </c>
      <c r="W3" s="555" t="s">
        <v>25</v>
      </c>
      <c r="X3" s="555" t="s">
        <v>25</v>
      </c>
      <c r="Y3" s="555" t="s">
        <v>25</v>
      </c>
      <c r="Z3" s="555" t="s">
        <v>25</v>
      </c>
      <c r="AA3" s="555" t="s">
        <v>25</v>
      </c>
      <c r="AB3" s="555" t="s">
        <v>25</v>
      </c>
      <c r="AC3" s="555" t="s">
        <v>25</v>
      </c>
      <c r="AD3" s="395" t="s">
        <v>446</v>
      </c>
      <c r="AE3" s="555"/>
    </row>
    <row r="4" spans="1:31" ht="28.5" customHeight="1">
      <c r="E4" s="17"/>
      <c r="F4" s="18"/>
      <c r="H4" s="185"/>
      <c r="J4" s="17"/>
      <c r="K4" s="62"/>
      <c r="L4" s="62"/>
      <c r="M4" s="62"/>
      <c r="N4" s="62"/>
      <c r="P4" s="629"/>
      <c r="R4" s="18"/>
      <c r="T4" s="18"/>
      <c r="U4" s="18"/>
      <c r="V4" s="18"/>
      <c r="W4" s="18"/>
      <c r="AA4" s="17"/>
      <c r="AD4" s="17"/>
    </row>
    <row r="5" spans="1:31" ht="28.5" customHeight="1">
      <c r="E5" s="17"/>
      <c r="F5" s="18"/>
      <c r="H5" s="185"/>
      <c r="J5" s="17"/>
      <c r="K5" s="62"/>
      <c r="L5" s="62"/>
      <c r="M5" s="62"/>
      <c r="N5" s="62"/>
      <c r="P5" s="629"/>
      <c r="R5" s="18"/>
      <c r="T5" s="18"/>
      <c r="U5" s="18"/>
      <c r="V5" s="18"/>
      <c r="W5" s="18"/>
      <c r="AA5" s="17"/>
      <c r="AD5" s="17"/>
    </row>
    <row r="6" spans="1:31" ht="28.5" customHeight="1">
      <c r="E6" s="17"/>
      <c r="F6" s="18"/>
      <c r="H6" s="185"/>
      <c r="J6" s="17"/>
      <c r="K6" s="62"/>
      <c r="L6" s="62"/>
      <c r="M6" s="62"/>
      <c r="N6" s="62"/>
      <c r="P6" s="629"/>
      <c r="R6" s="18"/>
      <c r="T6" s="18"/>
      <c r="U6" s="18"/>
      <c r="V6" s="18"/>
      <c r="W6" s="18"/>
      <c r="AA6" s="17"/>
      <c r="AD6" s="17"/>
    </row>
    <row r="7" spans="1:31" ht="28.5" customHeight="1">
      <c r="E7" s="17"/>
      <c r="F7" s="18"/>
      <c r="H7" s="185"/>
      <c r="J7" s="17"/>
      <c r="K7" s="62"/>
      <c r="L7" s="62"/>
      <c r="M7" s="62"/>
      <c r="N7" s="62"/>
      <c r="P7" s="629"/>
      <c r="R7" s="18"/>
      <c r="T7" s="18"/>
      <c r="U7" s="18"/>
      <c r="V7" s="18"/>
      <c r="W7" s="18"/>
      <c r="AA7" s="17"/>
      <c r="AD7" s="17"/>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row r="849" spans="5:30" ht="28.5" customHeight="1">
      <c r="E849" s="17"/>
      <c r="F849" s="18"/>
      <c r="H849" s="185"/>
      <c r="J849" s="17"/>
      <c r="K849" s="62"/>
      <c r="L849" s="62"/>
      <c r="M849" s="62"/>
      <c r="N849" s="62"/>
      <c r="P849" s="629"/>
      <c r="R849" s="18"/>
      <c r="T849" s="18"/>
      <c r="U849" s="18"/>
      <c r="V849" s="18"/>
      <c r="W849" s="18"/>
      <c r="AA849" s="17"/>
      <c r="AD849" s="17"/>
    </row>
    <row r="850" spans="5:30" ht="28.5" customHeight="1">
      <c r="E850" s="17"/>
      <c r="F850" s="18"/>
      <c r="H850" s="185"/>
      <c r="J850" s="17"/>
      <c r="K850" s="62"/>
      <c r="L850" s="62"/>
      <c r="M850" s="62"/>
      <c r="N850" s="62"/>
      <c r="P850" s="629"/>
      <c r="R850" s="18"/>
      <c r="T850" s="18"/>
      <c r="U850" s="18"/>
      <c r="V850" s="18"/>
      <c r="W850" s="18"/>
      <c r="AA850" s="17"/>
      <c r="AD850" s="17"/>
    </row>
    <row r="851" spans="5:30" ht="28.5" customHeight="1">
      <c r="E851" s="17"/>
      <c r="F851" s="18"/>
      <c r="H851" s="185"/>
      <c r="J851" s="17"/>
      <c r="K851" s="62"/>
      <c r="L851" s="62"/>
      <c r="M851" s="62"/>
      <c r="N851" s="62"/>
      <c r="P851" s="629"/>
      <c r="R851" s="18"/>
      <c r="T851" s="18"/>
      <c r="U851" s="18"/>
      <c r="V851" s="18"/>
      <c r="W851" s="18"/>
      <c r="AA851" s="17"/>
      <c r="AD851" s="17"/>
    </row>
    <row r="852" spans="5:30" ht="28.5" customHeight="1">
      <c r="E852" s="17"/>
      <c r="F852" s="18"/>
      <c r="H852" s="185"/>
      <c r="J852" s="17"/>
      <c r="K852" s="62"/>
      <c r="L852" s="62"/>
      <c r="M852" s="62"/>
      <c r="N852" s="62"/>
      <c r="P852" s="629"/>
      <c r="R852" s="18"/>
      <c r="T852" s="18"/>
      <c r="U852" s="18"/>
      <c r="V852" s="18"/>
      <c r="W852" s="18"/>
      <c r="AA852" s="17"/>
      <c r="AD852" s="17"/>
    </row>
    <row r="853" spans="5:30" ht="28.5" customHeight="1">
      <c r="E853" s="17"/>
      <c r="F853" s="18"/>
      <c r="H853" s="185"/>
      <c r="J853" s="17"/>
      <c r="K853" s="62"/>
      <c r="L853" s="62"/>
      <c r="M853" s="62"/>
      <c r="N853" s="62"/>
      <c r="P853" s="629"/>
      <c r="R853" s="18"/>
      <c r="T853" s="18"/>
      <c r="U853" s="18"/>
      <c r="V853" s="18"/>
      <c r="W853" s="18"/>
      <c r="AA853" s="17"/>
      <c r="AD853" s="17"/>
    </row>
    <row r="854" spans="5:30" ht="28.5" customHeight="1">
      <c r="E854" s="17"/>
      <c r="F854" s="18"/>
      <c r="H854" s="185"/>
      <c r="J854" s="17"/>
      <c r="K854" s="62"/>
      <c r="L854" s="62"/>
      <c r="M854" s="62"/>
      <c r="N854" s="62"/>
      <c r="P854" s="629"/>
      <c r="R854" s="18"/>
      <c r="T854" s="18"/>
      <c r="U854" s="18"/>
      <c r="V854" s="18"/>
      <c r="W854" s="18"/>
      <c r="AA854" s="17"/>
      <c r="AD854" s="17"/>
    </row>
    <row r="855" spans="5:30" ht="28.5" customHeight="1">
      <c r="E855" s="17"/>
      <c r="F855" s="18"/>
      <c r="H855" s="185"/>
      <c r="J855" s="17"/>
      <c r="K855" s="62"/>
      <c r="L855" s="62"/>
      <c r="M855" s="62"/>
      <c r="N855" s="62"/>
      <c r="P855" s="629"/>
      <c r="R855" s="18"/>
      <c r="T855" s="18"/>
      <c r="U855" s="18"/>
      <c r="V855" s="18"/>
      <c r="W855" s="18"/>
      <c r="AA855" s="17"/>
      <c r="AD855" s="17"/>
    </row>
    <row r="856" spans="5:30" ht="28.5" customHeight="1">
      <c r="E856" s="17"/>
      <c r="F856" s="18"/>
      <c r="H856" s="185"/>
      <c r="J856" s="17"/>
      <c r="K856" s="62"/>
      <c r="L856" s="62"/>
      <c r="M856" s="62"/>
      <c r="N856" s="62"/>
      <c r="P856" s="629"/>
      <c r="R856" s="18"/>
      <c r="T856" s="18"/>
      <c r="U856" s="18"/>
      <c r="V856" s="18"/>
      <c r="W856" s="18"/>
      <c r="AA856" s="17"/>
      <c r="AD856" s="17"/>
    </row>
    <row r="857" spans="5:30" ht="28.5" customHeight="1">
      <c r="E857" s="17"/>
      <c r="F857" s="18"/>
      <c r="H857" s="185"/>
      <c r="J857" s="17"/>
      <c r="K857" s="62"/>
      <c r="L857" s="62"/>
      <c r="M857" s="62"/>
      <c r="N857" s="62"/>
      <c r="P857" s="629"/>
      <c r="R857" s="18"/>
      <c r="T857" s="18"/>
      <c r="U857" s="18"/>
      <c r="V857" s="18"/>
      <c r="W857" s="18"/>
      <c r="AA857" s="17"/>
      <c r="AD857" s="17"/>
    </row>
    <row r="858" spans="5:30" ht="28.5" customHeight="1">
      <c r="E858" s="17"/>
      <c r="F858" s="18"/>
      <c r="H858" s="185"/>
      <c r="J858" s="17"/>
      <c r="K858" s="62"/>
      <c r="L858" s="62"/>
      <c r="M858" s="62"/>
      <c r="N858" s="62"/>
      <c r="P858" s="629"/>
      <c r="R858" s="18"/>
      <c r="T858" s="18"/>
      <c r="U858" s="18"/>
      <c r="V858" s="18"/>
      <c r="W858" s="18"/>
      <c r="AA858" s="17"/>
      <c r="AD858" s="17"/>
    </row>
    <row r="859" spans="5:30" ht="28.5" customHeight="1">
      <c r="E859" s="17"/>
      <c r="F859" s="18"/>
      <c r="H859" s="185"/>
      <c r="J859" s="17"/>
      <c r="K859" s="62"/>
      <c r="L859" s="62"/>
      <c r="M859" s="62"/>
      <c r="N859" s="62"/>
      <c r="P859" s="629"/>
      <c r="R859" s="18"/>
      <c r="T859" s="18"/>
      <c r="U859" s="18"/>
      <c r="V859" s="18"/>
      <c r="W859" s="18"/>
      <c r="AA859" s="17"/>
      <c r="AD859" s="17"/>
    </row>
    <row r="860" spans="5:30" ht="28.5" customHeight="1">
      <c r="E860" s="17"/>
      <c r="F860" s="18"/>
      <c r="H860" s="185"/>
      <c r="J860" s="17"/>
      <c r="K860" s="62"/>
      <c r="L860" s="62"/>
      <c r="M860" s="62"/>
      <c r="N860" s="62"/>
      <c r="P860" s="629"/>
      <c r="R860" s="18"/>
      <c r="T860" s="18"/>
      <c r="U860" s="18"/>
      <c r="V860" s="18"/>
      <c r="W860" s="18"/>
      <c r="AA860" s="17"/>
      <c r="AD860" s="17"/>
    </row>
    <row r="861" spans="5:30" ht="28.5" customHeight="1">
      <c r="E861" s="17"/>
      <c r="F861" s="18"/>
      <c r="H861" s="185"/>
      <c r="J861" s="17"/>
      <c r="K861" s="62"/>
      <c r="L861" s="62"/>
      <c r="M861" s="62"/>
      <c r="N861" s="62"/>
      <c r="P861" s="629"/>
      <c r="R861" s="18"/>
      <c r="T861" s="18"/>
      <c r="U861" s="18"/>
      <c r="V861" s="18"/>
      <c r="W861" s="18"/>
      <c r="AA861" s="17"/>
      <c r="AD861" s="17"/>
    </row>
    <row r="862" spans="5:30" ht="28.5" customHeight="1">
      <c r="E862" s="17"/>
      <c r="F862" s="18"/>
      <c r="H862" s="185"/>
      <c r="J862" s="17"/>
      <c r="K862" s="62"/>
      <c r="L862" s="62"/>
      <c r="M862" s="62"/>
      <c r="N862" s="62"/>
      <c r="P862" s="629"/>
      <c r="R862" s="18"/>
      <c r="T862" s="18"/>
      <c r="U862" s="18"/>
      <c r="V862" s="18"/>
      <c r="W862" s="18"/>
      <c r="AA862" s="17"/>
      <c r="AD862" s="17"/>
    </row>
    <row r="863" spans="5:30" ht="28.5" customHeight="1">
      <c r="E863" s="17"/>
      <c r="F863" s="18"/>
      <c r="H863" s="185"/>
      <c r="J863" s="17"/>
      <c r="K863" s="62"/>
      <c r="L863" s="62"/>
      <c r="M863" s="62"/>
      <c r="N863" s="62"/>
      <c r="P863" s="629"/>
      <c r="R863" s="18"/>
      <c r="T863" s="18"/>
      <c r="U863" s="18"/>
      <c r="V863" s="18"/>
      <c r="W863" s="18"/>
      <c r="AA863" s="17"/>
      <c r="AD863" s="17"/>
    </row>
    <row r="864" spans="5:30" ht="28.5" customHeight="1">
      <c r="E864" s="17"/>
      <c r="F864" s="18"/>
      <c r="H864" s="185"/>
      <c r="J864" s="17"/>
      <c r="K864" s="62"/>
      <c r="L864" s="62"/>
      <c r="M864" s="62"/>
      <c r="N864" s="62"/>
      <c r="P864" s="629"/>
      <c r="R864" s="18"/>
      <c r="T864" s="18"/>
      <c r="U864" s="18"/>
      <c r="V864" s="18"/>
      <c r="W864" s="18"/>
      <c r="AA864" s="17"/>
      <c r="AD864" s="17"/>
    </row>
    <row r="865" spans="5:30" ht="28.5" customHeight="1">
      <c r="E865" s="17"/>
      <c r="F865" s="18"/>
      <c r="H865" s="185"/>
      <c r="J865" s="17"/>
      <c r="K865" s="62"/>
      <c r="L865" s="62"/>
      <c r="M865" s="62"/>
      <c r="N865" s="62"/>
      <c r="P865" s="629"/>
      <c r="R865" s="18"/>
      <c r="T865" s="18"/>
      <c r="U865" s="18"/>
      <c r="V865" s="18"/>
      <c r="W865" s="18"/>
      <c r="AA865" s="17"/>
      <c r="AD865" s="17"/>
    </row>
    <row r="866" spans="5:30" ht="28.5" customHeight="1">
      <c r="E866" s="17"/>
      <c r="F866" s="18"/>
      <c r="H866" s="185"/>
      <c r="J866" s="17"/>
      <c r="K866" s="62"/>
      <c r="L866" s="62"/>
      <c r="M866" s="62"/>
      <c r="N866" s="62"/>
      <c r="P866" s="629"/>
      <c r="R866" s="18"/>
      <c r="T866" s="18"/>
      <c r="U866" s="18"/>
      <c r="V866" s="18"/>
      <c r="W866" s="18"/>
      <c r="AA866" s="17"/>
      <c r="AD866" s="17"/>
    </row>
    <row r="867" spans="5:30" ht="28.5" customHeight="1">
      <c r="E867" s="17"/>
      <c r="F867" s="18"/>
      <c r="H867" s="185"/>
      <c r="J867" s="17"/>
      <c r="K867" s="62"/>
      <c r="L867" s="62"/>
      <c r="M867" s="62"/>
      <c r="N867" s="62"/>
      <c r="P867" s="629"/>
      <c r="R867" s="18"/>
      <c r="T867" s="18"/>
      <c r="U867" s="18"/>
      <c r="V867" s="18"/>
      <c r="W867" s="18"/>
      <c r="AA867" s="17"/>
      <c r="AD867" s="17"/>
    </row>
    <row r="868" spans="5:30" ht="28.5" customHeight="1">
      <c r="E868" s="17"/>
      <c r="F868" s="18"/>
      <c r="H868" s="185"/>
      <c r="J868" s="17"/>
      <c r="K868" s="62"/>
      <c r="L868" s="62"/>
      <c r="M868" s="62"/>
      <c r="N868" s="62"/>
      <c r="P868" s="629"/>
      <c r="R868" s="18"/>
      <c r="T868" s="18"/>
      <c r="U868" s="18"/>
      <c r="V868" s="18"/>
      <c r="W868" s="18"/>
      <c r="AA868" s="17"/>
      <c r="AD868" s="17"/>
    </row>
    <row r="869" spans="5:30" ht="28.5" customHeight="1">
      <c r="E869" s="17"/>
      <c r="F869" s="18"/>
      <c r="H869" s="185"/>
      <c r="J869" s="17"/>
      <c r="K869" s="62"/>
      <c r="L869" s="62"/>
      <c r="M869" s="62"/>
      <c r="N869" s="62"/>
      <c r="P869" s="629"/>
      <c r="R869" s="18"/>
      <c r="T869" s="18"/>
      <c r="U869" s="18"/>
      <c r="V869" s="18"/>
      <c r="W869" s="18"/>
      <c r="AA869" s="17"/>
      <c r="AD869" s="17"/>
    </row>
    <row r="870" spans="5:30" ht="28.5" customHeight="1">
      <c r="E870" s="17"/>
      <c r="F870" s="18"/>
      <c r="H870" s="185"/>
      <c r="J870" s="17"/>
      <c r="K870" s="62"/>
      <c r="L870" s="62"/>
      <c r="M870" s="62"/>
      <c r="N870" s="62"/>
      <c r="P870" s="629"/>
      <c r="R870" s="18"/>
      <c r="T870" s="18"/>
      <c r="U870" s="18"/>
      <c r="V870" s="18"/>
      <c r="W870" s="18"/>
      <c r="AA870" s="17"/>
      <c r="AD870" s="17"/>
    </row>
    <row r="871" spans="5:30" ht="28.5" customHeight="1">
      <c r="E871" s="17"/>
      <c r="F871" s="18"/>
      <c r="H871" s="185"/>
      <c r="J871" s="17"/>
      <c r="K871" s="62"/>
      <c r="L871" s="62"/>
      <c r="M871" s="62"/>
      <c r="N871" s="62"/>
      <c r="P871" s="629"/>
      <c r="R871" s="18"/>
      <c r="T871" s="18"/>
      <c r="U871" s="18"/>
      <c r="V871" s="18"/>
      <c r="W871" s="18"/>
      <c r="AA871" s="17"/>
      <c r="AD871" s="17"/>
    </row>
    <row r="872" spans="5:30" ht="28.5" customHeight="1">
      <c r="E872" s="17"/>
      <c r="F872" s="18"/>
      <c r="H872" s="185"/>
      <c r="J872" s="17"/>
      <c r="K872" s="62"/>
      <c r="L872" s="62"/>
      <c r="M872" s="62"/>
      <c r="N872" s="62"/>
      <c r="P872" s="629"/>
      <c r="R872" s="18"/>
      <c r="T872" s="18"/>
      <c r="U872" s="18"/>
      <c r="V872" s="18"/>
      <c r="W872" s="18"/>
      <c r="AA872" s="17"/>
      <c r="AD872" s="17"/>
    </row>
    <row r="873" spans="5:30" ht="28.5" customHeight="1">
      <c r="E873" s="17"/>
      <c r="F873" s="18"/>
      <c r="H873" s="185"/>
      <c r="J873" s="17"/>
      <c r="K873" s="62"/>
      <c r="L873" s="62"/>
      <c r="M873" s="62"/>
      <c r="N873" s="62"/>
      <c r="P873" s="629"/>
      <c r="R873" s="18"/>
      <c r="T873" s="18"/>
      <c r="U873" s="18"/>
      <c r="V873" s="18"/>
      <c r="W873" s="18"/>
      <c r="AA873" s="17"/>
      <c r="AD873" s="17"/>
    </row>
    <row r="874" spans="5:30" ht="28.5" customHeight="1">
      <c r="E874" s="17"/>
      <c r="F874" s="18"/>
      <c r="H874" s="185"/>
      <c r="J874" s="17"/>
      <c r="K874" s="62"/>
      <c r="L874" s="62"/>
      <c r="M874" s="62"/>
      <c r="N874" s="62"/>
      <c r="P874" s="629"/>
      <c r="R874" s="18"/>
      <c r="T874" s="18"/>
      <c r="U874" s="18"/>
      <c r="V874" s="18"/>
      <c r="W874" s="18"/>
      <c r="AA874" s="17"/>
      <c r="AD874" s="17"/>
    </row>
    <row r="875" spans="5:30" ht="28.5" customHeight="1">
      <c r="E875" s="17"/>
      <c r="F875" s="18"/>
      <c r="H875" s="185"/>
      <c r="J875" s="17"/>
      <c r="K875" s="62"/>
      <c r="L875" s="62"/>
      <c r="M875" s="62"/>
      <c r="N875" s="62"/>
      <c r="P875" s="629"/>
      <c r="R875" s="18"/>
      <c r="T875" s="18"/>
      <c r="U875" s="18"/>
      <c r="V875" s="18"/>
      <c r="W875" s="18"/>
      <c r="AA875" s="17"/>
      <c r="AD875" s="17"/>
    </row>
    <row r="876" spans="5:30" ht="28.5" customHeight="1">
      <c r="E876" s="17"/>
      <c r="F876" s="18"/>
      <c r="H876" s="185"/>
      <c r="J876" s="17"/>
      <c r="K876" s="62"/>
      <c r="L876" s="62"/>
      <c r="M876" s="62"/>
      <c r="N876" s="62"/>
      <c r="P876" s="629"/>
      <c r="R876" s="18"/>
      <c r="T876" s="18"/>
      <c r="U876" s="18"/>
      <c r="V876" s="18"/>
      <c r="W876" s="18"/>
      <c r="AA876" s="17"/>
      <c r="AD876" s="17"/>
    </row>
    <row r="877" spans="5:30" ht="28.5" customHeight="1">
      <c r="E877" s="17"/>
      <c r="F877" s="18"/>
      <c r="H877" s="185"/>
      <c r="J877" s="17"/>
      <c r="K877" s="62"/>
      <c r="L877" s="62"/>
      <c r="M877" s="62"/>
      <c r="N877" s="62"/>
      <c r="P877" s="629"/>
      <c r="R877" s="18"/>
      <c r="T877" s="18"/>
      <c r="U877" s="18"/>
      <c r="V877" s="18"/>
      <c r="W877" s="18"/>
      <c r="AA877" s="17"/>
      <c r="AD877" s="17"/>
    </row>
  </sheetData>
  <hyperlinks>
    <hyperlink ref="T2" r:id="rId1" xr:uid="{EAD1AA21-39BC-4746-A2D2-7A819ADE927F}"/>
  </hyperlinks>
  <pageMargins left="0" right="0" top="0" bottom="0" header="0" footer="0"/>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8DD4FD2-85A7-425E-9DE8-629D791F4FDC}">
          <x14:formula1>
            <xm:f>Settings!$C$3:$C$20</xm:f>
          </x14:formula1>
          <xm:sqref>H2 I2:I3</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83A5F-5387-403C-BE87-566B06142988}">
  <sheetPr>
    <outlinePr summaryBelow="0" summaryRight="0"/>
  </sheetPr>
  <dimension ref="A1:AB988"/>
  <sheetViews>
    <sheetView topLeftCell="B2" workbookViewId="0">
      <selection activeCell="A2" sqref="A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s="617" customFormat="1" ht="52.5" customHeight="1">
      <c r="A2" s="39"/>
      <c r="B2" s="227" t="s">
        <v>447</v>
      </c>
      <c r="C2" s="469">
        <v>25305</v>
      </c>
      <c r="D2" s="441"/>
      <c r="E2" s="616" t="s">
        <v>211</v>
      </c>
      <c r="F2" s="442" t="s">
        <v>304</v>
      </c>
      <c r="G2" s="399" t="s">
        <v>448</v>
      </c>
      <c r="H2" s="97" t="s">
        <v>306</v>
      </c>
      <c r="I2" s="442" t="s">
        <v>307</v>
      </c>
      <c r="J2" s="97" t="s">
        <v>308</v>
      </c>
      <c r="K2" s="468" t="s">
        <v>252</v>
      </c>
      <c r="L2" s="97" t="s">
        <v>309</v>
      </c>
      <c r="M2" s="567"/>
    </row>
    <row r="3" spans="1:28" ht="15.75" customHeight="1">
      <c r="F3" s="43"/>
    </row>
    <row r="4" spans="1:28" ht="15.75" customHeight="1"/>
    <row r="5" spans="1:28" ht="15.75" customHeight="1"/>
    <row r="6" spans="1:28" ht="15.75" customHeight="1">
      <c r="K6" s="43"/>
    </row>
    <row r="7" spans="1:28" ht="15.75" customHeight="1"/>
    <row r="8" spans="1:28" ht="15.75" customHeight="1"/>
    <row r="9" spans="1:28" ht="15.75" customHeight="1"/>
    <row r="10" spans="1:28" ht="15.75" customHeight="1">
      <c r="N10" s="43"/>
    </row>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L2" xr:uid="{3A324578-45FF-4BCB-B815-E95FB2019D0C}">
      <formula1>"Existing Issue, Internal, Client Reported"</formula1>
    </dataValidation>
    <dataValidation type="list" allowBlank="1" showErrorMessage="1" sqref="I2" xr:uid="{1251B410-304C-41B0-9892-E26D8F940F32}">
      <formula1>"Manual, Automation"</formula1>
    </dataValidation>
    <dataValidation type="list" allowBlank="1" showErrorMessage="1" sqref="F2" xr:uid="{431B8EB3-C9B3-4EE5-9D80-CEDF42D704FB}">
      <formula1>"Bounceback/Sub-Defect,Defect,None"</formula1>
    </dataValidation>
    <dataValidation type="list" allowBlank="1" showErrorMessage="1" sqref="H2" xr:uid="{B0CEE7AC-3FBA-4A73-A001-AF7AC226DA75}">
      <formula1>"Minor,Significant,Major"</formula1>
    </dataValidation>
    <dataValidation type="list" allowBlank="1" showErrorMessage="1" sqref="J2" xr:uid="{B3551B56-C3AC-4609-9D06-B6C499D53AC0}">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79991B16-C33A-444E-B1B4-F89ADD978BDC}">
          <x14:formula1>
            <xm:f>Settings!$C$3:$C$20</xm:f>
          </x14:formula1>
          <xm:sqref>K1:K1048576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D32F-DC99-4B3E-8633-FF1202A07927}">
  <sheetPr>
    <outlinePr summaryBelow="0" summaryRight="0"/>
  </sheetPr>
  <dimension ref="A1:AE880"/>
  <sheetViews>
    <sheetView showGridLines="0" workbookViewId="0">
      <pane ySplit="1" topLeftCell="D2" activePane="bottomLeft" state="frozen"/>
      <selection pane="bottomLeft" activeCell="H3" sqref="H3"/>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329" t="s">
        <v>5</v>
      </c>
      <c r="C2" s="569">
        <v>45898</v>
      </c>
      <c r="D2" s="569">
        <v>45911</v>
      </c>
      <c r="E2" s="286" t="s">
        <v>449</v>
      </c>
      <c r="F2" s="554" t="s">
        <v>250</v>
      </c>
      <c r="G2" s="554">
        <v>49483</v>
      </c>
      <c r="H2" s="555" t="s">
        <v>450</v>
      </c>
      <c r="I2" s="554" t="s">
        <v>266</v>
      </c>
      <c r="J2" s="555">
        <v>1</v>
      </c>
      <c r="K2" s="555">
        <f>Table1459678101112314151316171920211823[[#This Row],[Estimated(hrs/sp)]] * 4</f>
        <v>12</v>
      </c>
      <c r="L2" s="329">
        <v>7</v>
      </c>
      <c r="M2" s="609">
        <v>45898</v>
      </c>
      <c r="N2" s="609">
        <v>45901</v>
      </c>
      <c r="O2" s="555" t="s">
        <v>267</v>
      </c>
      <c r="P2" s="555" t="s">
        <v>268</v>
      </c>
      <c r="Q2" s="555" t="s">
        <v>25</v>
      </c>
      <c r="R2" s="555" t="s">
        <v>25</v>
      </c>
      <c r="S2" s="555" t="s">
        <v>25</v>
      </c>
      <c r="T2" s="517" t="s">
        <v>451</v>
      </c>
      <c r="U2" s="609">
        <v>45901</v>
      </c>
      <c r="V2" s="555" t="s">
        <v>255</v>
      </c>
      <c r="W2" s="609">
        <v>45902</v>
      </c>
      <c r="X2" s="555" t="s">
        <v>452</v>
      </c>
      <c r="Y2" s="555" t="s">
        <v>25</v>
      </c>
      <c r="Z2" s="555" t="s">
        <v>25</v>
      </c>
      <c r="AA2" s="555" t="s">
        <v>25</v>
      </c>
      <c r="AB2" s="555" t="s">
        <v>25</v>
      </c>
      <c r="AC2" s="555" t="s">
        <v>25</v>
      </c>
      <c r="AD2" s="610"/>
      <c r="AE2" s="555"/>
    </row>
    <row r="3" spans="1:31" ht="28.5" customHeight="1">
      <c r="A3" s="589">
        <f>ROW() - ROW(Table1459678101112314151316171920211823[[#Headers],[S.No]])</f>
        <v>2</v>
      </c>
      <c r="B3" s="329" t="s">
        <v>5</v>
      </c>
      <c r="C3" s="569">
        <v>45898</v>
      </c>
      <c r="D3" s="569">
        <v>45911</v>
      </c>
      <c r="E3" s="286" t="s">
        <v>453</v>
      </c>
      <c r="F3" s="554" t="s">
        <v>250</v>
      </c>
      <c r="G3" s="554">
        <v>23528</v>
      </c>
      <c r="H3" s="555" t="s">
        <v>454</v>
      </c>
      <c r="I3" s="554" t="s">
        <v>266</v>
      </c>
      <c r="J3" s="555">
        <v>3</v>
      </c>
      <c r="K3" s="555">
        <f>Table145967810111231415131617192021182322[[#This Row],[Estimated(hrs/sp)]] * 4</f>
        <v>12</v>
      </c>
      <c r="L3" s="329">
        <v>48</v>
      </c>
      <c r="M3" s="609">
        <v>45901</v>
      </c>
      <c r="N3" s="609">
        <v>45911</v>
      </c>
      <c r="O3" s="555" t="s">
        <v>267</v>
      </c>
      <c r="P3" s="555" t="s">
        <v>268</v>
      </c>
      <c r="Q3" s="555" t="s">
        <v>25</v>
      </c>
      <c r="R3" s="555" t="s">
        <v>211</v>
      </c>
      <c r="S3" s="555" t="s">
        <v>455</v>
      </c>
      <c r="T3" s="561" t="s">
        <v>456</v>
      </c>
      <c r="U3" s="557">
        <v>45910</v>
      </c>
      <c r="V3" s="555" t="s">
        <v>255</v>
      </c>
      <c r="W3" s="557">
        <v>45911</v>
      </c>
      <c r="X3" s="555" t="s">
        <v>25</v>
      </c>
      <c r="Y3" s="555" t="s">
        <v>25</v>
      </c>
      <c r="Z3" s="555" t="s">
        <v>25</v>
      </c>
      <c r="AA3" s="555" t="s">
        <v>25</v>
      </c>
      <c r="AB3" s="555" t="s">
        <v>25</v>
      </c>
      <c r="AC3" s="555" t="s">
        <v>25</v>
      </c>
      <c r="AD3" s="395"/>
      <c r="AE3" s="555"/>
    </row>
    <row r="4" spans="1:31" ht="28.5" customHeight="1">
      <c r="A4" s="589">
        <f>ROW() - ROW(Table1459678101112314151316171920211823[[#Headers],[S.No]])</f>
        <v>3</v>
      </c>
      <c r="B4" s="490" t="str">
        <f>Dashboard!$J$1</f>
        <v>MCS</v>
      </c>
      <c r="C4" s="564">
        <v>45884</v>
      </c>
      <c r="D4" s="564">
        <v>45897</v>
      </c>
      <c r="E4" s="286" t="s">
        <v>449</v>
      </c>
      <c r="F4" s="554" t="s">
        <v>250</v>
      </c>
      <c r="G4" s="554">
        <v>48516</v>
      </c>
      <c r="H4" s="554" t="s">
        <v>457</v>
      </c>
      <c r="I4" s="554" t="s">
        <v>266</v>
      </c>
      <c r="J4" s="555">
        <v>2</v>
      </c>
      <c r="K4" s="555">
        <f>Table145967810111231415131617192021182322[[#This Row],[Estimated(hrs/sp)]] * 4</f>
        <v>8</v>
      </c>
      <c r="L4" s="329" t="s">
        <v>25</v>
      </c>
      <c r="M4" s="609">
        <v>45899</v>
      </c>
      <c r="N4" s="609">
        <v>45873</v>
      </c>
      <c r="O4" s="555" t="s">
        <v>267</v>
      </c>
      <c r="P4" s="555" t="s">
        <v>268</v>
      </c>
      <c r="Q4" s="555" t="s">
        <v>25</v>
      </c>
      <c r="R4" s="555" t="s">
        <v>211</v>
      </c>
      <c r="S4" s="555" t="s">
        <v>25</v>
      </c>
      <c r="T4" s="561" t="s">
        <v>458</v>
      </c>
      <c r="U4" s="557">
        <v>45875</v>
      </c>
      <c r="V4" s="555" t="s">
        <v>211</v>
      </c>
      <c r="W4" s="557">
        <v>45877</v>
      </c>
      <c r="X4" s="555" t="s">
        <v>25</v>
      </c>
      <c r="Y4" s="554" t="s">
        <v>399</v>
      </c>
      <c r="Z4" s="557">
        <v>45883</v>
      </c>
      <c r="AA4" s="555" t="s">
        <v>25</v>
      </c>
      <c r="AB4" s="555" t="s">
        <v>25</v>
      </c>
      <c r="AC4" s="555" t="s">
        <v>25</v>
      </c>
      <c r="AD4" s="395"/>
      <c r="AE4" s="555"/>
    </row>
    <row r="5" spans="1:31" ht="28.5" customHeight="1">
      <c r="A5" s="589">
        <f>ROW() - ROW(Table1459678101112314151316171920211823[[#Headers],[S.No]])</f>
        <v>4</v>
      </c>
      <c r="B5" s="329" t="s">
        <v>5</v>
      </c>
      <c r="C5" s="569">
        <v>45898</v>
      </c>
      <c r="D5" s="569">
        <v>45911</v>
      </c>
      <c r="E5" s="286" t="s">
        <v>453</v>
      </c>
      <c r="F5" s="554" t="s">
        <v>211</v>
      </c>
      <c r="G5" s="554">
        <v>49852</v>
      </c>
      <c r="H5" s="555" t="s">
        <v>459</v>
      </c>
      <c r="I5" s="554" t="s">
        <v>266</v>
      </c>
      <c r="J5" s="555">
        <v>3</v>
      </c>
      <c r="K5" s="555">
        <f>Table145967810111231415131617192021182322[[#This Row],[Estimated(hrs/sp)]] * 4</f>
        <v>12</v>
      </c>
      <c r="L5" s="555">
        <v>24</v>
      </c>
      <c r="M5" s="632">
        <v>45874</v>
      </c>
      <c r="N5" s="632">
        <v>45880</v>
      </c>
      <c r="O5" s="555" t="s">
        <v>267</v>
      </c>
      <c r="P5" s="555" t="s">
        <v>267</v>
      </c>
      <c r="Q5" s="555" t="s">
        <v>25</v>
      </c>
      <c r="R5" s="555" t="s">
        <v>25</v>
      </c>
      <c r="S5" s="555" t="s">
        <v>25</v>
      </c>
      <c r="T5" s="517" t="s">
        <v>460</v>
      </c>
      <c r="U5" s="632">
        <v>45910</v>
      </c>
      <c r="V5" s="555" t="s">
        <v>255</v>
      </c>
      <c r="W5" s="632">
        <v>37509</v>
      </c>
      <c r="X5" s="555" t="s">
        <v>25</v>
      </c>
      <c r="Y5" s="555" t="s">
        <v>25</v>
      </c>
      <c r="Z5" s="555" t="s">
        <v>25</v>
      </c>
      <c r="AA5" s="555" t="s">
        <v>25</v>
      </c>
      <c r="AB5" s="555" t="s">
        <v>25</v>
      </c>
      <c r="AC5" s="555" t="s">
        <v>25</v>
      </c>
      <c r="AD5" s="395"/>
      <c r="AE5" s="555"/>
    </row>
    <row r="6" spans="1:31" ht="28.5" customHeight="1">
      <c r="A6" s="589">
        <v>5</v>
      </c>
      <c r="B6" s="329" t="s">
        <v>5</v>
      </c>
      <c r="C6" s="569">
        <v>45898</v>
      </c>
      <c r="D6" s="569">
        <v>45911</v>
      </c>
      <c r="E6" s="286" t="s">
        <v>449</v>
      </c>
      <c r="F6" s="554" t="s">
        <v>211</v>
      </c>
      <c r="G6" s="554">
        <v>25305</v>
      </c>
      <c r="H6" s="555" t="s">
        <v>448</v>
      </c>
      <c r="I6" s="554" t="s">
        <v>461</v>
      </c>
      <c r="J6" s="555">
        <v>3</v>
      </c>
      <c r="K6" s="555">
        <v>12</v>
      </c>
      <c r="L6" s="502">
        <v>24</v>
      </c>
      <c r="M6" s="609">
        <v>45899</v>
      </c>
      <c r="N6" s="609">
        <v>45873</v>
      </c>
      <c r="O6" s="555" t="s">
        <v>267</v>
      </c>
      <c r="P6" s="555" t="s">
        <v>267</v>
      </c>
      <c r="Q6" s="555" t="s">
        <v>25</v>
      </c>
      <c r="R6" s="555" t="s">
        <v>25</v>
      </c>
      <c r="S6" s="555" t="s">
        <v>25</v>
      </c>
      <c r="T6" s="517" t="s">
        <v>462</v>
      </c>
      <c r="U6" s="632">
        <v>45903</v>
      </c>
      <c r="V6" s="555" t="s">
        <v>275</v>
      </c>
      <c r="W6" s="632">
        <v>38599</v>
      </c>
      <c r="X6" s="555" t="s">
        <v>25</v>
      </c>
      <c r="Y6" s="555" t="s">
        <v>399</v>
      </c>
      <c r="Z6" s="555" t="s">
        <v>25</v>
      </c>
      <c r="AA6" s="555" t="s">
        <v>25</v>
      </c>
      <c r="AB6" s="555" t="s">
        <v>25</v>
      </c>
      <c r="AC6" s="555" t="s">
        <v>25</v>
      </c>
      <c r="AD6" s="395"/>
      <c r="AE6" s="555"/>
    </row>
    <row r="7" spans="1:31" ht="28.5" customHeight="1">
      <c r="E7" s="17"/>
      <c r="F7" s="18"/>
      <c r="H7" s="185"/>
      <c r="J7" s="17"/>
      <c r="K7" s="62"/>
      <c r="L7" s="62"/>
      <c r="M7" s="62"/>
      <c r="N7" s="62"/>
      <c r="P7" s="629"/>
      <c r="R7" s="18"/>
      <c r="T7" s="18"/>
      <c r="U7" s="18"/>
      <c r="V7" s="18"/>
      <c r="W7" s="18"/>
      <c r="AA7" s="17"/>
      <c r="AD7" s="17"/>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row r="849" spans="5:30" ht="28.5" customHeight="1">
      <c r="E849" s="17"/>
      <c r="F849" s="18"/>
      <c r="H849" s="185"/>
      <c r="J849" s="17"/>
      <c r="K849" s="62"/>
      <c r="L849" s="62"/>
      <c r="M849" s="62"/>
      <c r="N849" s="62"/>
      <c r="P849" s="629"/>
      <c r="R849" s="18"/>
      <c r="T849" s="18"/>
      <c r="U849" s="18"/>
      <c r="V849" s="18"/>
      <c r="W849" s="18"/>
      <c r="AA849" s="17"/>
      <c r="AD849" s="17"/>
    </row>
    <row r="850" spans="5:30" ht="28.5" customHeight="1">
      <c r="E850" s="17"/>
      <c r="F850" s="18"/>
      <c r="H850" s="185"/>
      <c r="J850" s="17"/>
      <c r="K850" s="62"/>
      <c r="L850" s="62"/>
      <c r="M850" s="62"/>
      <c r="N850" s="62"/>
      <c r="P850" s="629"/>
      <c r="R850" s="18"/>
      <c r="T850" s="18"/>
      <c r="U850" s="18"/>
      <c r="V850" s="18"/>
      <c r="W850" s="18"/>
      <c r="AA850" s="17"/>
      <c r="AD850" s="17"/>
    </row>
    <row r="851" spans="5:30" ht="28.5" customHeight="1">
      <c r="E851" s="17"/>
      <c r="F851" s="18"/>
      <c r="H851" s="185"/>
      <c r="J851" s="17"/>
      <c r="K851" s="62"/>
      <c r="L851" s="62"/>
      <c r="M851" s="62"/>
      <c r="N851" s="62"/>
      <c r="P851" s="629"/>
      <c r="R851" s="18"/>
      <c r="T851" s="18"/>
      <c r="U851" s="18"/>
      <c r="V851" s="18"/>
      <c r="W851" s="18"/>
      <c r="AA851" s="17"/>
      <c r="AD851" s="17"/>
    </row>
    <row r="852" spans="5:30" ht="28.5" customHeight="1">
      <c r="E852" s="17"/>
      <c r="F852" s="18"/>
      <c r="H852" s="185"/>
      <c r="J852" s="17"/>
      <c r="K852" s="62"/>
      <c r="L852" s="62"/>
      <c r="M852" s="62"/>
      <c r="N852" s="62"/>
      <c r="P852" s="629"/>
      <c r="R852" s="18"/>
      <c r="T852" s="18"/>
      <c r="U852" s="18"/>
      <c r="V852" s="18"/>
      <c r="W852" s="18"/>
      <c r="AA852" s="17"/>
      <c r="AD852" s="17"/>
    </row>
    <row r="853" spans="5:30" ht="28.5" customHeight="1">
      <c r="E853" s="17"/>
      <c r="F853" s="18"/>
      <c r="H853" s="185"/>
      <c r="J853" s="17"/>
      <c r="K853" s="62"/>
      <c r="L853" s="62"/>
      <c r="M853" s="62"/>
      <c r="N853" s="62"/>
      <c r="P853" s="629"/>
      <c r="R853" s="18"/>
      <c r="T853" s="18"/>
      <c r="U853" s="18"/>
      <c r="V853" s="18"/>
      <c r="W853" s="18"/>
      <c r="AA853" s="17"/>
      <c r="AD853" s="17"/>
    </row>
    <row r="854" spans="5:30" ht="28.5" customHeight="1">
      <c r="E854" s="17"/>
      <c r="F854" s="18"/>
      <c r="H854" s="185"/>
      <c r="J854" s="17"/>
      <c r="K854" s="62"/>
      <c r="L854" s="62"/>
      <c r="M854" s="62"/>
      <c r="N854" s="62"/>
      <c r="P854" s="629"/>
      <c r="R854" s="18"/>
      <c r="T854" s="18"/>
      <c r="U854" s="18"/>
      <c r="V854" s="18"/>
      <c r="W854" s="18"/>
      <c r="AA854" s="17"/>
      <c r="AD854" s="17"/>
    </row>
    <row r="855" spans="5:30" ht="28.5" customHeight="1">
      <c r="E855" s="17"/>
      <c r="F855" s="18"/>
      <c r="H855" s="185"/>
      <c r="J855" s="17"/>
      <c r="K855" s="62"/>
      <c r="L855" s="62"/>
      <c r="M855" s="62"/>
      <c r="N855" s="62"/>
      <c r="P855" s="629"/>
      <c r="R855" s="18"/>
      <c r="T855" s="18"/>
      <c r="U855" s="18"/>
      <c r="V855" s="18"/>
      <c r="W855" s="18"/>
      <c r="AA855" s="17"/>
      <c r="AD855" s="17"/>
    </row>
    <row r="856" spans="5:30" ht="28.5" customHeight="1">
      <c r="E856" s="17"/>
      <c r="F856" s="18"/>
      <c r="H856" s="185"/>
      <c r="J856" s="17"/>
      <c r="K856" s="62"/>
      <c r="L856" s="62"/>
      <c r="M856" s="62"/>
      <c r="N856" s="62"/>
      <c r="P856" s="629"/>
      <c r="R856" s="18"/>
      <c r="T856" s="18"/>
      <c r="U856" s="18"/>
      <c r="V856" s="18"/>
      <c r="W856" s="18"/>
      <c r="AA856" s="17"/>
      <c r="AD856" s="17"/>
    </row>
    <row r="857" spans="5:30" ht="28.5" customHeight="1">
      <c r="E857" s="17"/>
      <c r="F857" s="18"/>
      <c r="H857" s="185"/>
      <c r="J857" s="17"/>
      <c r="K857" s="62"/>
      <c r="L857" s="62"/>
      <c r="M857" s="62"/>
      <c r="N857" s="62"/>
      <c r="P857" s="629"/>
      <c r="R857" s="18"/>
      <c r="T857" s="18"/>
      <c r="U857" s="18"/>
      <c r="V857" s="18"/>
      <c r="W857" s="18"/>
      <c r="AA857" s="17"/>
      <c r="AD857" s="17"/>
    </row>
    <row r="858" spans="5:30" ht="28.5" customHeight="1">
      <c r="E858" s="17"/>
      <c r="F858" s="18"/>
      <c r="H858" s="185"/>
      <c r="J858" s="17"/>
      <c r="K858" s="62"/>
      <c r="L858" s="62"/>
      <c r="M858" s="62"/>
      <c r="N858" s="62"/>
      <c r="P858" s="629"/>
      <c r="R858" s="18"/>
      <c r="T858" s="18"/>
      <c r="U858" s="18"/>
      <c r="V858" s="18"/>
      <c r="W858" s="18"/>
      <c r="AA858" s="17"/>
      <c r="AD858" s="17"/>
    </row>
    <row r="859" spans="5:30" ht="28.5" customHeight="1">
      <c r="E859" s="17"/>
      <c r="F859" s="18"/>
      <c r="H859" s="185"/>
      <c r="J859" s="17"/>
      <c r="K859" s="62"/>
      <c r="L859" s="62"/>
      <c r="M859" s="62"/>
      <c r="N859" s="62"/>
      <c r="P859" s="629"/>
      <c r="R859" s="18"/>
      <c r="T859" s="18"/>
      <c r="U859" s="18"/>
      <c r="V859" s="18"/>
      <c r="W859" s="18"/>
      <c r="AA859" s="17"/>
      <c r="AD859" s="17"/>
    </row>
    <row r="860" spans="5:30" ht="28.5" customHeight="1">
      <c r="E860" s="17"/>
      <c r="F860" s="18"/>
      <c r="H860" s="185"/>
      <c r="J860" s="17"/>
      <c r="K860" s="62"/>
      <c r="L860" s="62"/>
      <c r="M860" s="62"/>
      <c r="N860" s="62"/>
      <c r="P860" s="629"/>
      <c r="R860" s="18"/>
      <c r="T860" s="18"/>
      <c r="U860" s="18"/>
      <c r="V860" s="18"/>
      <c r="W860" s="18"/>
      <c r="AA860" s="17"/>
      <c r="AD860" s="17"/>
    </row>
    <row r="861" spans="5:30" ht="28.5" customHeight="1">
      <c r="E861" s="17"/>
      <c r="F861" s="18"/>
      <c r="H861" s="185"/>
      <c r="J861" s="17"/>
      <c r="K861" s="62"/>
      <c r="L861" s="62"/>
      <c r="M861" s="62"/>
      <c r="N861" s="62"/>
      <c r="P861" s="629"/>
      <c r="R861" s="18"/>
      <c r="T861" s="18"/>
      <c r="U861" s="18"/>
      <c r="V861" s="18"/>
      <c r="W861" s="18"/>
      <c r="AA861" s="17"/>
      <c r="AD861" s="17"/>
    </row>
    <row r="862" spans="5:30" ht="28.5" customHeight="1">
      <c r="E862" s="17"/>
      <c r="F862" s="18"/>
      <c r="H862" s="185"/>
      <c r="J862" s="17"/>
      <c r="K862" s="62"/>
      <c r="L862" s="62"/>
      <c r="M862" s="62"/>
      <c r="N862" s="62"/>
      <c r="P862" s="629"/>
      <c r="R862" s="18"/>
      <c r="T862" s="18"/>
      <c r="U862" s="18"/>
      <c r="V862" s="18"/>
      <c r="W862" s="18"/>
      <c r="AA862" s="17"/>
      <c r="AD862" s="17"/>
    </row>
    <row r="863" spans="5:30" ht="28.5" customHeight="1">
      <c r="E863" s="17"/>
      <c r="F863" s="18"/>
      <c r="H863" s="185"/>
      <c r="J863" s="17"/>
      <c r="K863" s="62"/>
      <c r="L863" s="62"/>
      <c r="M863" s="62"/>
      <c r="N863" s="62"/>
      <c r="P863" s="629"/>
      <c r="R863" s="18"/>
      <c r="T863" s="18"/>
      <c r="U863" s="18"/>
      <c r="V863" s="18"/>
      <c r="W863" s="18"/>
      <c r="AA863" s="17"/>
      <c r="AD863" s="17"/>
    </row>
    <row r="864" spans="5:30" ht="28.5" customHeight="1">
      <c r="E864" s="17"/>
      <c r="F864" s="18"/>
      <c r="H864" s="185"/>
      <c r="J864" s="17"/>
      <c r="K864" s="62"/>
      <c r="L864" s="62"/>
      <c r="M864" s="62"/>
      <c r="N864" s="62"/>
      <c r="P864" s="629"/>
      <c r="R864" s="18"/>
      <c r="T864" s="18"/>
      <c r="U864" s="18"/>
      <c r="V864" s="18"/>
      <c r="W864" s="18"/>
      <c r="AA864" s="17"/>
      <c r="AD864" s="17"/>
    </row>
    <row r="865" spans="5:30" ht="28.5" customHeight="1">
      <c r="E865" s="17"/>
      <c r="F865" s="18"/>
      <c r="H865" s="185"/>
      <c r="J865" s="17"/>
      <c r="K865" s="62"/>
      <c r="L865" s="62"/>
      <c r="M865" s="62"/>
      <c r="N865" s="62"/>
      <c r="P865" s="629"/>
      <c r="R865" s="18"/>
      <c r="T865" s="18"/>
      <c r="U865" s="18"/>
      <c r="V865" s="18"/>
      <c r="W865" s="18"/>
      <c r="AA865" s="17"/>
      <c r="AD865" s="17"/>
    </row>
    <row r="866" spans="5:30" ht="28.5" customHeight="1">
      <c r="E866" s="17"/>
      <c r="F866" s="18"/>
      <c r="H866" s="185"/>
      <c r="J866" s="17"/>
      <c r="K866" s="62"/>
      <c r="L866" s="62"/>
      <c r="M866" s="62"/>
      <c r="N866" s="62"/>
      <c r="P866" s="629"/>
      <c r="R866" s="18"/>
      <c r="T866" s="18"/>
      <c r="U866" s="18"/>
      <c r="V866" s="18"/>
      <c r="W866" s="18"/>
      <c r="AA866" s="17"/>
      <c r="AD866" s="17"/>
    </row>
    <row r="867" spans="5:30" ht="28.5" customHeight="1">
      <c r="E867" s="17"/>
      <c r="F867" s="18"/>
      <c r="H867" s="185"/>
      <c r="J867" s="17"/>
      <c r="K867" s="62"/>
      <c r="L867" s="62"/>
      <c r="M867" s="62"/>
      <c r="N867" s="62"/>
      <c r="P867" s="629"/>
      <c r="R867" s="18"/>
      <c r="T867" s="18"/>
      <c r="U867" s="18"/>
      <c r="V867" s="18"/>
      <c r="W867" s="18"/>
      <c r="AA867" s="17"/>
      <c r="AD867" s="17"/>
    </row>
    <row r="868" spans="5:30" ht="28.5" customHeight="1">
      <c r="E868" s="17"/>
      <c r="F868" s="18"/>
      <c r="H868" s="185"/>
      <c r="J868" s="17"/>
      <c r="K868" s="62"/>
      <c r="L868" s="62"/>
      <c r="M868" s="62"/>
      <c r="N868" s="62"/>
      <c r="P868" s="629"/>
      <c r="R868" s="18"/>
      <c r="T868" s="18"/>
      <c r="U868" s="18"/>
      <c r="V868" s="18"/>
      <c r="W868" s="18"/>
      <c r="AA868" s="17"/>
      <c r="AD868" s="17"/>
    </row>
    <row r="869" spans="5:30" ht="28.5" customHeight="1">
      <c r="E869" s="17"/>
      <c r="F869" s="18"/>
      <c r="H869" s="185"/>
      <c r="J869" s="17"/>
      <c r="K869" s="62"/>
      <c r="L869" s="62"/>
      <c r="M869" s="62"/>
      <c r="N869" s="62"/>
      <c r="P869" s="629"/>
      <c r="R869" s="18"/>
      <c r="T869" s="18"/>
      <c r="U869" s="18"/>
      <c r="V869" s="18"/>
      <c r="W869" s="18"/>
      <c r="AA869" s="17"/>
      <c r="AD869" s="17"/>
    </row>
    <row r="870" spans="5:30" ht="28.5" customHeight="1">
      <c r="E870" s="17"/>
      <c r="F870" s="18"/>
      <c r="H870" s="185"/>
      <c r="J870" s="17"/>
      <c r="K870" s="62"/>
      <c r="L870" s="62"/>
      <c r="M870" s="62"/>
      <c r="N870" s="62"/>
      <c r="P870" s="629"/>
      <c r="R870" s="18"/>
      <c r="T870" s="18"/>
      <c r="U870" s="18"/>
      <c r="V870" s="18"/>
      <c r="W870" s="18"/>
      <c r="AA870" s="17"/>
      <c r="AD870" s="17"/>
    </row>
    <row r="871" spans="5:30" ht="28.5" customHeight="1">
      <c r="E871" s="17"/>
      <c r="F871" s="18"/>
      <c r="H871" s="185"/>
      <c r="J871" s="17"/>
      <c r="K871" s="62"/>
      <c r="L871" s="62"/>
      <c r="M871" s="62"/>
      <c r="N871" s="62"/>
      <c r="P871" s="629"/>
      <c r="R871" s="18"/>
      <c r="T871" s="18"/>
      <c r="U871" s="18"/>
      <c r="V871" s="18"/>
      <c r="W871" s="18"/>
      <c r="AA871" s="17"/>
      <c r="AD871" s="17"/>
    </row>
    <row r="872" spans="5:30" ht="28.5" customHeight="1">
      <c r="E872" s="17"/>
      <c r="F872" s="18"/>
      <c r="H872" s="185"/>
      <c r="J872" s="17"/>
      <c r="K872" s="62"/>
      <c r="L872" s="62"/>
      <c r="M872" s="62"/>
      <c r="N872" s="62"/>
      <c r="P872" s="629"/>
      <c r="R872" s="18"/>
      <c r="T872" s="18"/>
      <c r="U872" s="18"/>
      <c r="V872" s="18"/>
      <c r="W872" s="18"/>
      <c r="AA872" s="17"/>
      <c r="AD872" s="17"/>
    </row>
    <row r="873" spans="5:30" ht="28.5" customHeight="1">
      <c r="E873" s="17"/>
      <c r="F873" s="18"/>
      <c r="H873" s="185"/>
      <c r="J873" s="17"/>
      <c r="K873" s="62"/>
      <c r="L873" s="62"/>
      <c r="M873" s="62"/>
      <c r="N873" s="62"/>
      <c r="P873" s="629"/>
      <c r="R873" s="18"/>
      <c r="T873" s="18"/>
      <c r="U873" s="18"/>
      <c r="V873" s="18"/>
      <c r="W873" s="18"/>
      <c r="AA873" s="17"/>
      <c r="AD873" s="17"/>
    </row>
    <row r="874" spans="5:30" ht="28.5" customHeight="1">
      <c r="E874" s="17"/>
      <c r="F874" s="18"/>
      <c r="H874" s="185"/>
      <c r="J874" s="17"/>
      <c r="K874" s="62"/>
      <c r="L874" s="62"/>
      <c r="M874" s="62"/>
      <c r="N874" s="62"/>
      <c r="P874" s="629"/>
      <c r="R874" s="18"/>
      <c r="T874" s="18"/>
      <c r="U874" s="18"/>
      <c r="V874" s="18"/>
      <c r="W874" s="18"/>
      <c r="AA874" s="17"/>
      <c r="AD874" s="17"/>
    </row>
    <row r="875" spans="5:30" ht="28.5" customHeight="1">
      <c r="E875" s="17"/>
      <c r="F875" s="18"/>
      <c r="H875" s="185"/>
      <c r="J875" s="17"/>
      <c r="K875" s="62"/>
      <c r="L875" s="62"/>
      <c r="M875" s="62"/>
      <c r="N875" s="62"/>
      <c r="P875" s="629"/>
      <c r="R875" s="18"/>
      <c r="T875" s="18"/>
      <c r="U875" s="18"/>
      <c r="V875" s="18"/>
      <c r="W875" s="18"/>
      <c r="AA875" s="17"/>
      <c r="AD875" s="17"/>
    </row>
    <row r="876" spans="5:30" ht="28.5" customHeight="1">
      <c r="E876" s="17"/>
      <c r="F876" s="18"/>
      <c r="H876" s="185"/>
      <c r="J876" s="17"/>
      <c r="K876" s="62"/>
      <c r="L876" s="62"/>
      <c r="M876" s="62"/>
      <c r="N876" s="62"/>
      <c r="P876" s="629"/>
      <c r="R876" s="18"/>
      <c r="T876" s="18"/>
      <c r="U876" s="18"/>
      <c r="V876" s="18"/>
      <c r="W876" s="18"/>
      <c r="AA876" s="17"/>
      <c r="AD876" s="17"/>
    </row>
    <row r="877" spans="5:30" ht="28.5" customHeight="1">
      <c r="E877" s="17"/>
      <c r="F877" s="18"/>
      <c r="H877" s="185"/>
      <c r="J877" s="17"/>
      <c r="K877" s="62"/>
      <c r="L877" s="62"/>
      <c r="M877" s="62"/>
      <c r="N877" s="62"/>
      <c r="P877" s="629"/>
      <c r="R877" s="18"/>
      <c r="T877" s="18"/>
      <c r="U877" s="18"/>
      <c r="V877" s="18"/>
      <c r="W877" s="18"/>
      <c r="AA877" s="17"/>
      <c r="AD877" s="17"/>
    </row>
    <row r="878" spans="5:30" ht="28.5" customHeight="1">
      <c r="E878" s="17"/>
      <c r="F878" s="18"/>
      <c r="H878" s="185"/>
      <c r="J878" s="17"/>
      <c r="K878" s="62"/>
      <c r="L878" s="62"/>
      <c r="M878" s="62"/>
      <c r="N878" s="62"/>
      <c r="P878" s="629"/>
      <c r="R878" s="18"/>
      <c r="T878" s="18"/>
      <c r="U878" s="18"/>
      <c r="V878" s="18"/>
      <c r="W878" s="18"/>
      <c r="AA878" s="17"/>
      <c r="AD878" s="17"/>
    </row>
    <row r="879" spans="5:30" ht="28.5" customHeight="1">
      <c r="E879" s="17"/>
      <c r="F879" s="18"/>
      <c r="H879" s="185"/>
      <c r="J879" s="17"/>
      <c r="K879" s="62"/>
      <c r="L879" s="62"/>
      <c r="M879" s="62"/>
      <c r="N879" s="62"/>
      <c r="P879" s="629"/>
      <c r="R879" s="18"/>
      <c r="T879" s="18"/>
      <c r="U879" s="18"/>
      <c r="V879" s="18"/>
      <c r="W879" s="18"/>
      <c r="AA879" s="17"/>
      <c r="AD879" s="17"/>
    </row>
    <row r="880" spans="5:30" ht="28.5" customHeight="1">
      <c r="E880" s="17"/>
      <c r="F880" s="18"/>
      <c r="H880" s="185"/>
      <c r="J880" s="17"/>
      <c r="K880" s="62"/>
      <c r="L880" s="62"/>
      <c r="M880" s="62"/>
      <c r="N880" s="62"/>
      <c r="P880" s="629"/>
      <c r="R880" s="18"/>
      <c r="T880" s="18"/>
      <c r="U880" s="18"/>
      <c r="V880" s="18"/>
      <c r="W880" s="18"/>
      <c r="AA880" s="17"/>
      <c r="AD880" s="17"/>
    </row>
  </sheetData>
  <hyperlinks>
    <hyperlink ref="T2" r:id="rId1" xr:uid="{EFF84F3F-6722-4B9A-81E0-3EC97263465E}"/>
    <hyperlink ref="T4" r:id="rId2" xr:uid="{CE4EBA4C-9937-45D4-ACC9-7FF5436DED88}"/>
    <hyperlink ref="T5" r:id="rId3" xr:uid="{9920BDF9-8773-4FD7-8333-B76EDF760EDE}"/>
    <hyperlink ref="T6" r:id="rId4" xr:uid="{2A29C87B-840D-491A-BC02-EBF125EA33FF}"/>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25894A0E-1610-4370-AA96-947C4BF49611}">
          <x14:formula1>
            <xm:f>Settings!$C$3:$C$20</xm:f>
          </x14:formula1>
          <xm:sqref>H4 I2:I6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3105-6FE9-4EFD-A4CE-2B24DDD4B0BC}">
  <sheetPr>
    <outlinePr summaryBelow="0" summaryRight="0"/>
  </sheetPr>
  <dimension ref="A1:AB988"/>
  <sheetViews>
    <sheetView topLeftCell="B1" workbookViewId="0">
      <selection activeCell="G2" sqref="G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s="617" customFormat="1" ht="52.5" customHeight="1">
      <c r="A2" s="39"/>
      <c r="B2" s="227" t="s">
        <v>449</v>
      </c>
      <c r="C2" s="469">
        <v>25305</v>
      </c>
      <c r="D2" s="441"/>
      <c r="E2" s="616" t="s">
        <v>211</v>
      </c>
      <c r="F2" s="442" t="s">
        <v>304</v>
      </c>
      <c r="G2" s="399" t="s">
        <v>448</v>
      </c>
      <c r="H2" s="97" t="s">
        <v>306</v>
      </c>
      <c r="I2" s="442" t="s">
        <v>307</v>
      </c>
      <c r="J2" s="97" t="s">
        <v>308</v>
      </c>
      <c r="K2" s="468" t="s">
        <v>252</v>
      </c>
      <c r="L2" s="97" t="s">
        <v>309</v>
      </c>
      <c r="M2" s="567"/>
    </row>
    <row r="3" spans="1:28" ht="15.75" customHeight="1">
      <c r="F3" s="43"/>
    </row>
    <row r="4" spans="1:28" ht="15.75" customHeight="1"/>
    <row r="5" spans="1:28" ht="15.75" customHeight="1"/>
    <row r="6" spans="1:28" ht="15.75" customHeight="1">
      <c r="K6" s="43"/>
    </row>
    <row r="7" spans="1:28" ht="15.75" customHeight="1"/>
    <row r="8" spans="1:28" ht="15.75" customHeight="1"/>
    <row r="9" spans="1:28" ht="15.75" customHeight="1"/>
    <row r="10" spans="1:28" ht="15.75" customHeight="1">
      <c r="N10" s="43"/>
    </row>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 xr:uid="{7EEC7224-1D34-46AD-B24F-EC604602269C}">
      <formula1>"Internal,External"</formula1>
    </dataValidation>
    <dataValidation type="list" allowBlank="1" showErrorMessage="1" sqref="H2" xr:uid="{E01A7799-A3AF-4A25-9A76-99EE312F41D3}">
      <formula1>"Minor,Significant,Major"</formula1>
    </dataValidation>
    <dataValidation type="list" allowBlank="1" showErrorMessage="1" sqref="F2" xr:uid="{D6A1E2B5-96FB-4002-AB68-D46DFDFF6793}">
      <formula1>"Bounceback/Sub-Defect,Defect,None"</formula1>
    </dataValidation>
    <dataValidation type="list" allowBlank="1" showErrorMessage="1" sqref="I2" xr:uid="{DAD7BAD4-3502-460E-B687-845448CA5622}">
      <formula1>"Manual, Automation"</formula1>
    </dataValidation>
    <dataValidation type="list" allowBlank="1" showErrorMessage="1" sqref="L2" xr:uid="{781D3F59-0003-4DE1-B016-B0E2B0637B3B}">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2D03E3A6-46A2-4BF6-B9F5-F72E805A9315}">
          <x14:formula1>
            <xm:f>Settings!$C$3:$C$20</xm:f>
          </x14:formula1>
          <xm:sqref>K1:K1048576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98E3F-9A73-447E-8240-D53DC86C8072}">
  <sheetPr>
    <outlinePr summaryBelow="0" summaryRight="0"/>
  </sheetPr>
  <dimension ref="A1:AE889"/>
  <sheetViews>
    <sheetView showGridLines="0" workbookViewId="0">
      <pane ySplit="1" topLeftCell="A2" activePane="bottomLeft" state="frozen"/>
      <selection pane="bottomLeft" activeCell="H9" sqref="H9"/>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style="63"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ROW(Table1459678101112314151316171920211823[[#Headers],[S.No]])</f>
        <v>1</v>
      </c>
      <c r="B2" s="329" t="s">
        <v>5</v>
      </c>
      <c r="C2" s="569">
        <v>45884</v>
      </c>
      <c r="D2" s="569">
        <v>45897</v>
      </c>
      <c r="E2" s="286" t="s">
        <v>463</v>
      </c>
      <c r="F2" s="197" t="s">
        <v>211</v>
      </c>
      <c r="G2" s="554">
        <v>49044</v>
      </c>
      <c r="H2" s="396" t="s">
        <v>464</v>
      </c>
      <c r="I2" s="554" t="s">
        <v>330</v>
      </c>
      <c r="J2" s="555">
        <v>3</v>
      </c>
      <c r="K2" s="555">
        <f>Table1459678101112314151316171920211823[[#This Row],[Estimated(hrs/sp)]] * 4</f>
        <v>12</v>
      </c>
      <c r="L2" s="555" t="s">
        <v>25</v>
      </c>
      <c r="M2" s="555" t="s">
        <v>25</v>
      </c>
      <c r="N2" s="555" t="s">
        <v>25</v>
      </c>
      <c r="O2" s="555" t="s">
        <v>267</v>
      </c>
      <c r="P2" s="623" t="s">
        <v>268</v>
      </c>
      <c r="Q2" s="555" t="s">
        <v>25</v>
      </c>
      <c r="R2" s="555" t="s">
        <v>25</v>
      </c>
      <c r="S2" s="555" t="s">
        <v>25</v>
      </c>
      <c r="T2" s="517" t="s">
        <v>465</v>
      </c>
      <c r="U2" s="555" t="s">
        <v>25</v>
      </c>
      <c r="V2" s="555" t="s">
        <v>25</v>
      </c>
      <c r="W2" s="555" t="s">
        <v>25</v>
      </c>
      <c r="X2" s="555" t="s">
        <v>25</v>
      </c>
      <c r="Y2" s="555" t="s">
        <v>25</v>
      </c>
      <c r="Z2" s="555" t="s">
        <v>25</v>
      </c>
      <c r="AA2" s="555" t="s">
        <v>25</v>
      </c>
      <c r="AB2" s="555" t="s">
        <v>25</v>
      </c>
      <c r="AC2" s="555" t="s">
        <v>25</v>
      </c>
      <c r="AD2" s="406" t="s">
        <v>466</v>
      </c>
      <c r="AE2" s="555"/>
    </row>
    <row r="3" spans="1:31" ht="28.5" customHeight="1">
      <c r="A3" s="589">
        <f>ROW() - ROW(Table1459678101112314151316171920211823[[#Headers],[S.No]])</f>
        <v>2</v>
      </c>
      <c r="B3" s="329" t="s">
        <v>5</v>
      </c>
      <c r="C3" s="569">
        <v>45884</v>
      </c>
      <c r="D3" s="569">
        <v>45897</v>
      </c>
      <c r="E3" s="286" t="s">
        <v>463</v>
      </c>
      <c r="F3" s="554" t="s">
        <v>250</v>
      </c>
      <c r="G3" s="554">
        <v>49483</v>
      </c>
      <c r="H3" s="555" t="s">
        <v>450</v>
      </c>
      <c r="I3" s="554" t="s">
        <v>260</v>
      </c>
      <c r="J3" s="555">
        <v>2</v>
      </c>
      <c r="K3" s="555">
        <f>Table1459678101112314151316171920211823[[#This Row],[Estimated(hrs/sp)]] * 4</f>
        <v>8</v>
      </c>
      <c r="L3" s="329">
        <v>39</v>
      </c>
      <c r="M3" s="609">
        <v>45887</v>
      </c>
      <c r="N3" s="555" t="s">
        <v>25</v>
      </c>
      <c r="O3" s="555" t="s">
        <v>25</v>
      </c>
      <c r="P3" s="555" t="s">
        <v>25</v>
      </c>
      <c r="Q3" s="555" t="s">
        <v>25</v>
      </c>
      <c r="R3" s="555" t="s">
        <v>25</v>
      </c>
      <c r="S3" s="555" t="s">
        <v>25</v>
      </c>
      <c r="T3" s="555" t="s">
        <v>25</v>
      </c>
      <c r="U3" s="555" t="s">
        <v>25</v>
      </c>
      <c r="V3" s="555" t="s">
        <v>25</v>
      </c>
      <c r="W3" s="555" t="s">
        <v>25</v>
      </c>
      <c r="X3" s="555" t="s">
        <v>25</v>
      </c>
      <c r="Y3" s="555" t="s">
        <v>25</v>
      </c>
      <c r="Z3" s="555" t="s">
        <v>25</v>
      </c>
      <c r="AA3" s="555" t="s">
        <v>25</v>
      </c>
      <c r="AB3" s="555" t="s">
        <v>25</v>
      </c>
      <c r="AC3" s="555" t="s">
        <v>25</v>
      </c>
      <c r="AD3" s="610" t="s">
        <v>467</v>
      </c>
      <c r="AE3" s="555"/>
    </row>
    <row r="4" spans="1:31" ht="28.5" customHeight="1">
      <c r="A4" s="589">
        <f>ROW() - ROW(Table1459678101112314151316171920211823[[#Headers],[S.No]])</f>
        <v>3</v>
      </c>
      <c r="B4" s="490" t="str">
        <f>Dashboard!$J$1</f>
        <v>MCS</v>
      </c>
      <c r="C4" s="569">
        <v>45884</v>
      </c>
      <c r="D4" s="569">
        <v>45897</v>
      </c>
      <c r="E4" s="286" t="s">
        <v>463</v>
      </c>
      <c r="F4" s="554" t="s">
        <v>250</v>
      </c>
      <c r="G4" s="554">
        <v>48516</v>
      </c>
      <c r="H4" s="554" t="s">
        <v>457</v>
      </c>
      <c r="I4" s="554" t="s">
        <v>330</v>
      </c>
      <c r="J4" s="555">
        <v>2</v>
      </c>
      <c r="K4" s="555">
        <f>Table1459678101112314151316171920211823[[#This Row],[Estimated(hrs/sp)]] * 4</f>
        <v>8</v>
      </c>
      <c r="L4" s="329" t="s">
        <v>25</v>
      </c>
      <c r="M4" s="555" t="s">
        <v>25</v>
      </c>
      <c r="N4" s="555" t="s">
        <v>25</v>
      </c>
      <c r="O4" s="555" t="s">
        <v>267</v>
      </c>
      <c r="P4" s="623" t="s">
        <v>268</v>
      </c>
      <c r="Q4" s="555" t="s">
        <v>25</v>
      </c>
      <c r="R4" s="555" t="s">
        <v>211</v>
      </c>
      <c r="S4" s="555" t="s">
        <v>25</v>
      </c>
      <c r="T4" s="517" t="s">
        <v>458</v>
      </c>
      <c r="U4" s="557">
        <v>45875</v>
      </c>
      <c r="V4" s="555" t="s">
        <v>211</v>
      </c>
      <c r="W4" s="557">
        <v>45877</v>
      </c>
      <c r="X4" s="555" t="s">
        <v>25</v>
      </c>
      <c r="Y4" s="555" t="s">
        <v>399</v>
      </c>
      <c r="Z4" s="626">
        <v>45883</v>
      </c>
      <c r="AA4" s="555" t="s">
        <v>25</v>
      </c>
      <c r="AB4" s="555" t="s">
        <v>25</v>
      </c>
      <c r="AC4" s="555" t="s">
        <v>25</v>
      </c>
      <c r="AD4" t="s">
        <v>468</v>
      </c>
      <c r="AE4" s="555"/>
    </row>
    <row r="5" spans="1:31" ht="28.5" customHeight="1">
      <c r="A5" s="589">
        <f>ROW() - ROW(Table1459678101112314151316171920211823[[#Headers],[S.No]])</f>
        <v>4</v>
      </c>
      <c r="B5" s="329" t="s">
        <v>5</v>
      </c>
      <c r="C5" s="569">
        <v>45884</v>
      </c>
      <c r="D5" s="569">
        <v>45897</v>
      </c>
      <c r="E5" s="286" t="s">
        <v>463</v>
      </c>
      <c r="F5" s="554" t="s">
        <v>250</v>
      </c>
      <c r="G5" s="554">
        <v>49445</v>
      </c>
      <c r="H5" s="402" t="s">
        <v>469</v>
      </c>
      <c r="I5" s="554" t="s">
        <v>266</v>
      </c>
      <c r="J5" s="555">
        <v>2</v>
      </c>
      <c r="K5" s="555">
        <f>Table1459678101112314151316171920211823[[#This Row],[Estimated(hrs/sp)]] * 4</f>
        <v>8</v>
      </c>
      <c r="L5" s="329">
        <v>3</v>
      </c>
      <c r="M5" s="329"/>
      <c r="N5" s="329"/>
      <c r="O5" s="555" t="s">
        <v>267</v>
      </c>
      <c r="P5" s="624" t="s">
        <v>268</v>
      </c>
      <c r="Q5" s="555" t="s">
        <v>25</v>
      </c>
      <c r="R5" s="555" t="s">
        <v>25</v>
      </c>
      <c r="S5" s="555" t="s">
        <v>25</v>
      </c>
      <c r="T5" s="517" t="s">
        <v>470</v>
      </c>
      <c r="U5" s="557">
        <v>45882</v>
      </c>
      <c r="V5" s="555" t="s">
        <v>255</v>
      </c>
      <c r="W5" s="557">
        <v>45888</v>
      </c>
      <c r="X5" s="555" t="s">
        <v>471</v>
      </c>
      <c r="Y5" s="555" t="s">
        <v>25</v>
      </c>
      <c r="Z5" s="555" t="s">
        <v>25</v>
      </c>
      <c r="AA5" s="555" t="s">
        <v>25</v>
      </c>
      <c r="AB5" s="555" t="s">
        <v>25</v>
      </c>
      <c r="AC5" s="555" t="s">
        <v>25</v>
      </c>
      <c r="AD5" s="406" t="s">
        <v>472</v>
      </c>
      <c r="AE5" s="555"/>
    </row>
    <row r="6" spans="1:31" ht="28.5" customHeight="1">
      <c r="A6" s="589">
        <f>ROW() - ROW(Table1459678101112314151316171920211823[[#Headers],[S.No]])</f>
        <v>5</v>
      </c>
      <c r="B6" s="329" t="s">
        <v>5</v>
      </c>
      <c r="C6" s="564">
        <v>45884</v>
      </c>
      <c r="D6" s="564">
        <v>45897</v>
      </c>
      <c r="E6" s="555" t="s">
        <v>463</v>
      </c>
      <c r="F6" s="554" t="s">
        <v>473</v>
      </c>
      <c r="G6" s="554">
        <v>49566</v>
      </c>
      <c r="H6" s="402" t="s">
        <v>474</v>
      </c>
      <c r="I6" s="554" t="s">
        <v>266</v>
      </c>
      <c r="J6" s="555">
        <v>1</v>
      </c>
      <c r="K6" s="555">
        <v>1</v>
      </c>
      <c r="L6" s="329">
        <v>2</v>
      </c>
      <c r="M6" s="555" t="s">
        <v>25</v>
      </c>
      <c r="N6" s="555" t="s">
        <v>25</v>
      </c>
      <c r="O6" s="555" t="s">
        <v>25</v>
      </c>
      <c r="P6" s="555" t="s">
        <v>25</v>
      </c>
      <c r="Q6" s="555" t="s">
        <v>25</v>
      </c>
      <c r="R6" s="555" t="s">
        <v>25</v>
      </c>
      <c r="S6" s="555" t="s">
        <v>25</v>
      </c>
      <c r="T6" s="555" t="s">
        <v>25</v>
      </c>
      <c r="U6" s="555" t="s">
        <v>25</v>
      </c>
      <c r="V6" s="555" t="s">
        <v>25</v>
      </c>
      <c r="W6" s="557" t="s">
        <v>25</v>
      </c>
      <c r="X6" s="555" t="s">
        <v>25</v>
      </c>
      <c r="Y6" s="554" t="s">
        <v>25</v>
      </c>
      <c r="Z6" s="557" t="s">
        <v>25</v>
      </c>
      <c r="AA6" s="555" t="s">
        <v>25</v>
      </c>
      <c r="AB6" s="555" t="s">
        <v>25</v>
      </c>
      <c r="AC6" s="555" t="s">
        <v>25</v>
      </c>
      <c r="AD6" s="406" t="s">
        <v>475</v>
      </c>
      <c r="AE6" s="555"/>
    </row>
    <row r="7" spans="1:31" ht="28.5" customHeight="1">
      <c r="A7" s="589">
        <f>ROW() - ROW(Table1459678101112314151316171920211823[[#Headers],[S.No]])</f>
        <v>6</v>
      </c>
      <c r="B7" s="329" t="s">
        <v>5</v>
      </c>
      <c r="C7" s="564">
        <v>45884</v>
      </c>
      <c r="D7" s="564">
        <v>45897</v>
      </c>
      <c r="E7" s="555" t="s">
        <v>476</v>
      </c>
      <c r="F7" s="554" t="s">
        <v>211</v>
      </c>
      <c r="G7" s="63">
        <v>49756</v>
      </c>
      <c r="H7" s="402" t="s">
        <v>477</v>
      </c>
      <c r="I7" s="554" t="s">
        <v>266</v>
      </c>
      <c r="J7" s="555">
        <v>1</v>
      </c>
      <c r="K7" s="555">
        <f>Table1459678101112314151316171920211823[[#This Row],[Estimated(hrs/sp)]] * 4</f>
        <v>4</v>
      </c>
      <c r="L7" s="329">
        <v>3</v>
      </c>
      <c r="M7" s="609">
        <v>45897</v>
      </c>
      <c r="N7" s="609">
        <v>45897</v>
      </c>
      <c r="O7" s="630" t="s">
        <v>267</v>
      </c>
      <c r="P7" s="624" t="s">
        <v>268</v>
      </c>
      <c r="Q7" s="555" t="s">
        <v>25</v>
      </c>
      <c r="R7" s="555" t="s">
        <v>25</v>
      </c>
      <c r="S7" s="555" t="s">
        <v>25</v>
      </c>
      <c r="T7" s="561" t="s">
        <v>25</v>
      </c>
      <c r="U7" s="557" t="s">
        <v>25</v>
      </c>
      <c r="V7" s="555" t="s">
        <v>25</v>
      </c>
      <c r="W7" s="557" t="s">
        <v>25</v>
      </c>
      <c r="X7" s="555" t="s">
        <v>25</v>
      </c>
      <c r="Y7" s="554" t="s">
        <v>25</v>
      </c>
      <c r="Z7" s="557" t="s">
        <v>25</v>
      </c>
      <c r="AA7" s="555" t="s">
        <v>25</v>
      </c>
      <c r="AB7" s="555" t="s">
        <v>25</v>
      </c>
      <c r="AC7" s="555" t="s">
        <v>25</v>
      </c>
      <c r="AD7" s="406" t="s">
        <v>478</v>
      </c>
      <c r="AE7" s="555"/>
    </row>
    <row r="8" spans="1:31" ht="28.5" customHeight="1">
      <c r="A8" s="589">
        <f>ROW() - ROW(Table1459678101112314151316171920211823[[#Headers],[S.No]])</f>
        <v>7</v>
      </c>
      <c r="B8" s="329" t="s">
        <v>5</v>
      </c>
      <c r="C8" s="564">
        <v>45884</v>
      </c>
      <c r="D8" s="564">
        <v>45897</v>
      </c>
      <c r="E8" s="555" t="s">
        <v>476</v>
      </c>
      <c r="F8" s="554" t="s">
        <v>211</v>
      </c>
      <c r="G8" s="554">
        <v>49810</v>
      </c>
      <c r="H8" s="402" t="s">
        <v>479</v>
      </c>
      <c r="I8" s="554" t="s">
        <v>266</v>
      </c>
      <c r="J8" s="555">
        <v>1</v>
      </c>
      <c r="K8" s="555">
        <f>Table1459678101112314151316171920211823[[#This Row],[Estimated(hrs/sp)]] * 4</f>
        <v>4</v>
      </c>
      <c r="L8" s="329">
        <v>2</v>
      </c>
      <c r="M8" s="609">
        <v>45896</v>
      </c>
      <c r="N8" s="609">
        <v>45896</v>
      </c>
      <c r="O8" s="555" t="s">
        <v>267</v>
      </c>
      <c r="P8" s="624" t="s">
        <v>268</v>
      </c>
      <c r="Q8" s="555" t="s">
        <v>25</v>
      </c>
      <c r="R8" s="555" t="s">
        <v>25</v>
      </c>
      <c r="S8" s="555" t="s">
        <v>25</v>
      </c>
      <c r="T8" s="561" t="s">
        <v>25</v>
      </c>
      <c r="U8" s="557" t="s">
        <v>25</v>
      </c>
      <c r="V8" s="555" t="s">
        <v>25</v>
      </c>
      <c r="W8" s="557" t="s">
        <v>25</v>
      </c>
      <c r="X8" s="555" t="s">
        <v>25</v>
      </c>
      <c r="Y8" s="554" t="s">
        <v>25</v>
      </c>
      <c r="Z8" s="557" t="s">
        <v>25</v>
      </c>
      <c r="AA8" s="555" t="s">
        <v>25</v>
      </c>
      <c r="AB8" s="555" t="s">
        <v>25</v>
      </c>
      <c r="AC8" s="555" t="s">
        <v>25</v>
      </c>
      <c r="AD8" s="406" t="s">
        <v>478</v>
      </c>
      <c r="AE8" s="555"/>
    </row>
    <row r="9" spans="1:31" ht="28.5" customHeight="1">
      <c r="A9" s="589">
        <f>ROW() - ROW(Table1459678101112314151316171920211823[[#Headers],[S.No]])</f>
        <v>8</v>
      </c>
      <c r="B9" s="329" t="s">
        <v>5</v>
      </c>
      <c r="C9" s="564">
        <v>45884</v>
      </c>
      <c r="D9" s="564">
        <v>45897</v>
      </c>
      <c r="E9" s="555" t="s">
        <v>476</v>
      </c>
      <c r="F9" s="554" t="s">
        <v>211</v>
      </c>
      <c r="G9" s="554">
        <v>49654</v>
      </c>
      <c r="H9" s="402" t="s">
        <v>480</v>
      </c>
      <c r="I9" s="554" t="s">
        <v>266</v>
      </c>
      <c r="J9" s="555">
        <v>1</v>
      </c>
      <c r="K9" s="555">
        <f>Table1459678101112314151316171920211823[[#This Row],[Estimated(hrs/sp)]] * 4</f>
        <v>4</v>
      </c>
      <c r="L9" s="329">
        <v>2</v>
      </c>
      <c r="M9" s="609">
        <v>45894</v>
      </c>
      <c r="N9" s="609">
        <v>45894</v>
      </c>
      <c r="O9" s="555" t="s">
        <v>267</v>
      </c>
      <c r="P9" s="624" t="s">
        <v>268</v>
      </c>
      <c r="Q9" s="555" t="s">
        <v>25</v>
      </c>
      <c r="R9" s="555" t="s">
        <v>25</v>
      </c>
      <c r="S9" s="555" t="s">
        <v>25</v>
      </c>
      <c r="T9" s="561" t="s">
        <v>25</v>
      </c>
      <c r="U9" s="557" t="s">
        <v>25</v>
      </c>
      <c r="V9" s="555" t="s">
        <v>25</v>
      </c>
      <c r="W9" s="557" t="s">
        <v>25</v>
      </c>
      <c r="X9" s="555" t="s">
        <v>25</v>
      </c>
      <c r="Y9" s="554" t="s">
        <v>25</v>
      </c>
      <c r="Z9" s="557" t="s">
        <v>25</v>
      </c>
      <c r="AA9" s="555" t="s">
        <v>25</v>
      </c>
      <c r="AB9" s="555" t="s">
        <v>25</v>
      </c>
      <c r="AC9" s="555" t="s">
        <v>25</v>
      </c>
      <c r="AD9" s="406" t="s">
        <v>478</v>
      </c>
      <c r="AE9" s="555"/>
    </row>
    <row r="10" spans="1:31" ht="28.5" customHeight="1">
      <c r="A10" s="589">
        <f>ROW() - ROW(Table1459678101112314151316171920211823[[#Headers],[S.No]])</f>
        <v>9</v>
      </c>
      <c r="B10" s="329" t="s">
        <v>5</v>
      </c>
      <c r="C10" s="564">
        <v>45884</v>
      </c>
      <c r="D10" s="564">
        <v>45897</v>
      </c>
      <c r="E10" s="555" t="s">
        <v>463</v>
      </c>
      <c r="F10" s="554" t="s">
        <v>211</v>
      </c>
      <c r="G10" s="554">
        <v>49545</v>
      </c>
      <c r="H10" s="402" t="s">
        <v>481</v>
      </c>
      <c r="I10" s="554" t="s">
        <v>252</v>
      </c>
      <c r="J10" s="555">
        <v>3</v>
      </c>
      <c r="K10" s="555">
        <f>Table1459678101112314151316171920211823[[#This Row],[Estimated(hrs/sp)]] * 4</f>
        <v>12</v>
      </c>
      <c r="L10" s="329">
        <v>3</v>
      </c>
      <c r="M10" s="609">
        <v>45888</v>
      </c>
      <c r="N10" s="609">
        <v>45897</v>
      </c>
      <c r="O10" s="555" t="s">
        <v>267</v>
      </c>
      <c r="P10" s="624" t="s">
        <v>268</v>
      </c>
      <c r="Q10" s="555" t="s">
        <v>25</v>
      </c>
      <c r="R10" s="555" t="s">
        <v>25</v>
      </c>
      <c r="S10" s="555" t="s">
        <v>25</v>
      </c>
      <c r="T10" s="561" t="s">
        <v>25</v>
      </c>
      <c r="U10" s="557" t="s">
        <v>25</v>
      </c>
      <c r="V10" s="555" t="s">
        <v>25</v>
      </c>
      <c r="W10" s="557" t="s">
        <v>25</v>
      </c>
      <c r="X10" s="555" t="s">
        <v>25</v>
      </c>
      <c r="Y10" s="554" t="s">
        <v>25</v>
      </c>
      <c r="Z10" s="557" t="s">
        <v>25</v>
      </c>
      <c r="AA10" s="555" t="s">
        <v>25</v>
      </c>
      <c r="AB10" s="555" t="s">
        <v>25</v>
      </c>
      <c r="AC10" s="555" t="s">
        <v>25</v>
      </c>
      <c r="AD10" s="406"/>
      <c r="AE10" s="555"/>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row r="849" spans="5:30" ht="28.5" customHeight="1">
      <c r="E849" s="17"/>
      <c r="F849" s="18"/>
      <c r="H849" s="185"/>
      <c r="J849" s="17"/>
      <c r="K849" s="62"/>
      <c r="L849" s="62"/>
      <c r="M849" s="62"/>
      <c r="N849" s="62"/>
      <c r="P849" s="629"/>
      <c r="R849" s="18"/>
      <c r="T849" s="18"/>
      <c r="U849" s="18"/>
      <c r="V849" s="18"/>
      <c r="W849" s="18"/>
      <c r="AA849" s="17"/>
      <c r="AD849" s="17"/>
    </row>
    <row r="850" spans="5:30" ht="28.5" customHeight="1">
      <c r="E850" s="17"/>
      <c r="F850" s="18"/>
      <c r="H850" s="185"/>
      <c r="J850" s="17"/>
      <c r="K850" s="62"/>
      <c r="L850" s="62"/>
      <c r="M850" s="62"/>
      <c r="N850" s="62"/>
      <c r="P850" s="629"/>
      <c r="R850" s="18"/>
      <c r="T850" s="18"/>
      <c r="U850" s="18"/>
      <c r="V850" s="18"/>
      <c r="W850" s="18"/>
      <c r="AA850" s="17"/>
      <c r="AD850" s="17"/>
    </row>
    <row r="851" spans="5:30" ht="28.5" customHeight="1">
      <c r="E851" s="17"/>
      <c r="F851" s="18"/>
      <c r="H851" s="185"/>
      <c r="J851" s="17"/>
      <c r="K851" s="62"/>
      <c r="L851" s="62"/>
      <c r="M851" s="62"/>
      <c r="N851" s="62"/>
      <c r="P851" s="629"/>
      <c r="R851" s="18"/>
      <c r="T851" s="18"/>
      <c r="U851" s="18"/>
      <c r="V851" s="18"/>
      <c r="W851" s="18"/>
      <c r="AA851" s="17"/>
      <c r="AD851" s="17"/>
    </row>
    <row r="852" spans="5:30" ht="28.5" customHeight="1">
      <c r="E852" s="17"/>
      <c r="F852" s="18"/>
      <c r="H852" s="185"/>
      <c r="J852" s="17"/>
      <c r="K852" s="62"/>
      <c r="L852" s="62"/>
      <c r="M852" s="62"/>
      <c r="N852" s="62"/>
      <c r="P852" s="629"/>
      <c r="R852" s="18"/>
      <c r="T852" s="18"/>
      <c r="U852" s="18"/>
      <c r="V852" s="18"/>
      <c r="W852" s="18"/>
      <c r="AA852" s="17"/>
      <c r="AD852" s="17"/>
    </row>
    <row r="853" spans="5:30" ht="28.5" customHeight="1">
      <c r="E853" s="17"/>
      <c r="F853" s="18"/>
      <c r="H853" s="185"/>
      <c r="J853" s="17"/>
      <c r="K853" s="62"/>
      <c r="L853" s="62"/>
      <c r="M853" s="62"/>
      <c r="N853" s="62"/>
      <c r="P853" s="629"/>
      <c r="R853" s="18"/>
      <c r="T853" s="18"/>
      <c r="U853" s="18"/>
      <c r="V853" s="18"/>
      <c r="W853" s="18"/>
      <c r="AA853" s="17"/>
      <c r="AD853" s="17"/>
    </row>
    <row r="854" spans="5:30" ht="28.5" customHeight="1">
      <c r="E854" s="17"/>
      <c r="F854" s="18"/>
      <c r="H854" s="185"/>
      <c r="J854" s="17"/>
      <c r="K854" s="62"/>
      <c r="L854" s="62"/>
      <c r="M854" s="62"/>
      <c r="N854" s="62"/>
      <c r="P854" s="629"/>
      <c r="R854" s="18"/>
      <c r="T854" s="18"/>
      <c r="U854" s="18"/>
      <c r="V854" s="18"/>
      <c r="W854" s="18"/>
      <c r="AA854" s="17"/>
      <c r="AD854" s="17"/>
    </row>
    <row r="855" spans="5:30" ht="28.5" customHeight="1">
      <c r="E855" s="17"/>
      <c r="F855" s="18"/>
      <c r="H855" s="185"/>
      <c r="J855" s="17"/>
      <c r="K855" s="62"/>
      <c r="L855" s="62"/>
      <c r="M855" s="62"/>
      <c r="N855" s="62"/>
      <c r="P855" s="629"/>
      <c r="R855" s="18"/>
      <c r="T855" s="18"/>
      <c r="U855" s="18"/>
      <c r="V855" s="18"/>
      <c r="W855" s="18"/>
      <c r="AA855" s="17"/>
      <c r="AD855" s="17"/>
    </row>
    <row r="856" spans="5:30" ht="28.5" customHeight="1">
      <c r="E856" s="17"/>
      <c r="F856" s="18"/>
      <c r="H856" s="185"/>
      <c r="J856" s="17"/>
      <c r="K856" s="62"/>
      <c r="L856" s="62"/>
      <c r="M856" s="62"/>
      <c r="N856" s="62"/>
      <c r="P856" s="629"/>
      <c r="R856" s="18"/>
      <c r="T856" s="18"/>
      <c r="U856" s="18"/>
      <c r="V856" s="18"/>
      <c r="W856" s="18"/>
      <c r="AA856" s="17"/>
      <c r="AD856" s="17"/>
    </row>
    <row r="857" spans="5:30" ht="28.5" customHeight="1">
      <c r="E857" s="17"/>
      <c r="F857" s="18"/>
      <c r="H857" s="185"/>
      <c r="J857" s="17"/>
      <c r="K857" s="62"/>
      <c r="L857" s="62"/>
      <c r="M857" s="62"/>
      <c r="N857" s="62"/>
      <c r="P857" s="629"/>
      <c r="R857" s="18"/>
      <c r="T857" s="18"/>
      <c r="U857" s="18"/>
      <c r="V857" s="18"/>
      <c r="W857" s="18"/>
      <c r="AA857" s="17"/>
      <c r="AD857" s="17"/>
    </row>
    <row r="858" spans="5:30" ht="28.5" customHeight="1">
      <c r="E858" s="17"/>
      <c r="F858" s="18"/>
      <c r="H858" s="185"/>
      <c r="J858" s="17"/>
      <c r="K858" s="62"/>
      <c r="L858" s="62"/>
      <c r="M858" s="62"/>
      <c r="N858" s="62"/>
      <c r="P858" s="629"/>
      <c r="R858" s="18"/>
      <c r="T858" s="18"/>
      <c r="U858" s="18"/>
      <c r="V858" s="18"/>
      <c r="W858" s="18"/>
      <c r="AA858" s="17"/>
      <c r="AD858" s="17"/>
    </row>
    <row r="859" spans="5:30" ht="28.5" customHeight="1">
      <c r="E859" s="17"/>
      <c r="F859" s="18"/>
      <c r="H859" s="185"/>
      <c r="J859" s="17"/>
      <c r="K859" s="62"/>
      <c r="L859" s="62"/>
      <c r="M859" s="62"/>
      <c r="N859" s="62"/>
      <c r="P859" s="629"/>
      <c r="R859" s="18"/>
      <c r="T859" s="18"/>
      <c r="U859" s="18"/>
      <c r="V859" s="18"/>
      <c r="W859" s="18"/>
      <c r="AA859" s="17"/>
      <c r="AD859" s="17"/>
    </row>
    <row r="860" spans="5:30" ht="28.5" customHeight="1">
      <c r="E860" s="17"/>
      <c r="F860" s="18"/>
      <c r="H860" s="185"/>
      <c r="J860" s="17"/>
      <c r="K860" s="62"/>
      <c r="L860" s="62"/>
      <c r="M860" s="62"/>
      <c r="N860" s="62"/>
      <c r="P860" s="629"/>
      <c r="R860" s="18"/>
      <c r="T860" s="18"/>
      <c r="U860" s="18"/>
      <c r="V860" s="18"/>
      <c r="W860" s="18"/>
      <c r="AA860" s="17"/>
      <c r="AD860" s="17"/>
    </row>
    <row r="861" spans="5:30" ht="28.5" customHeight="1">
      <c r="E861" s="17"/>
      <c r="F861" s="18"/>
      <c r="H861" s="185"/>
      <c r="J861" s="17"/>
      <c r="K861" s="62"/>
      <c r="L861" s="62"/>
      <c r="M861" s="62"/>
      <c r="N861" s="62"/>
      <c r="P861" s="629"/>
      <c r="R861" s="18"/>
      <c r="T861" s="18"/>
      <c r="U861" s="18"/>
      <c r="V861" s="18"/>
      <c r="W861" s="18"/>
      <c r="AA861" s="17"/>
      <c r="AD861" s="17"/>
    </row>
    <row r="862" spans="5:30" ht="28.5" customHeight="1">
      <c r="E862" s="17"/>
      <c r="F862" s="18"/>
      <c r="H862" s="185"/>
      <c r="J862" s="17"/>
      <c r="K862" s="62"/>
      <c r="L862" s="62"/>
      <c r="M862" s="62"/>
      <c r="N862" s="62"/>
      <c r="P862" s="629"/>
      <c r="R862" s="18"/>
      <c r="T862" s="18"/>
      <c r="U862" s="18"/>
      <c r="V862" s="18"/>
      <c r="W862" s="18"/>
      <c r="AA862" s="17"/>
      <c r="AD862" s="17"/>
    </row>
    <row r="863" spans="5:30" ht="28.5" customHeight="1">
      <c r="E863" s="17"/>
      <c r="F863" s="18"/>
      <c r="H863" s="185"/>
      <c r="J863" s="17"/>
      <c r="K863" s="62"/>
      <c r="L863" s="62"/>
      <c r="M863" s="62"/>
      <c r="N863" s="62"/>
      <c r="P863" s="629"/>
      <c r="R863" s="18"/>
      <c r="T863" s="18"/>
      <c r="U863" s="18"/>
      <c r="V863" s="18"/>
      <c r="W863" s="18"/>
      <c r="AA863" s="17"/>
      <c r="AD863" s="17"/>
    </row>
    <row r="864" spans="5:30" ht="28.5" customHeight="1">
      <c r="E864" s="17"/>
      <c r="F864" s="18"/>
      <c r="H864" s="185"/>
      <c r="J864" s="17"/>
      <c r="K864" s="62"/>
      <c r="L864" s="62"/>
      <c r="M864" s="62"/>
      <c r="N864" s="62"/>
      <c r="P864" s="629"/>
      <c r="R864" s="18"/>
      <c r="T864" s="18"/>
      <c r="U864" s="18"/>
      <c r="V864" s="18"/>
      <c r="W864" s="18"/>
      <c r="AA864" s="17"/>
      <c r="AD864" s="17"/>
    </row>
    <row r="865" spans="5:30" ht="28.5" customHeight="1">
      <c r="E865" s="17"/>
      <c r="F865" s="18"/>
      <c r="H865" s="185"/>
      <c r="J865" s="17"/>
      <c r="K865" s="62"/>
      <c r="L865" s="62"/>
      <c r="M865" s="62"/>
      <c r="N865" s="62"/>
      <c r="P865" s="629"/>
      <c r="R865" s="18"/>
      <c r="T865" s="18"/>
      <c r="U865" s="18"/>
      <c r="V865" s="18"/>
      <c r="W865" s="18"/>
      <c r="AA865" s="17"/>
      <c r="AD865" s="17"/>
    </row>
    <row r="866" spans="5:30" ht="28.5" customHeight="1">
      <c r="E866" s="17"/>
      <c r="F866" s="18"/>
      <c r="H866" s="185"/>
      <c r="J866" s="17"/>
      <c r="K866" s="62"/>
      <c r="L866" s="62"/>
      <c r="M866" s="62"/>
      <c r="N866" s="62"/>
      <c r="P866" s="629"/>
      <c r="R866" s="18"/>
      <c r="T866" s="18"/>
      <c r="U866" s="18"/>
      <c r="V866" s="18"/>
      <c r="W866" s="18"/>
      <c r="AA866" s="17"/>
      <c r="AD866" s="17"/>
    </row>
    <row r="867" spans="5:30" ht="28.5" customHeight="1">
      <c r="E867" s="17"/>
      <c r="F867" s="18"/>
      <c r="H867" s="185"/>
      <c r="J867" s="17"/>
      <c r="K867" s="62"/>
      <c r="L867" s="62"/>
      <c r="M867" s="62"/>
      <c r="N867" s="62"/>
      <c r="P867" s="629"/>
      <c r="R867" s="18"/>
      <c r="T867" s="18"/>
      <c r="U867" s="18"/>
      <c r="V867" s="18"/>
      <c r="W867" s="18"/>
      <c r="AA867" s="17"/>
      <c r="AD867" s="17"/>
    </row>
    <row r="868" spans="5:30" ht="28.5" customHeight="1">
      <c r="E868" s="17"/>
      <c r="F868" s="18"/>
      <c r="H868" s="185"/>
      <c r="J868" s="17"/>
      <c r="K868" s="62"/>
      <c r="L868" s="62"/>
      <c r="M868" s="62"/>
      <c r="N868" s="62"/>
      <c r="P868" s="629"/>
      <c r="R868" s="18"/>
      <c r="T868" s="18"/>
      <c r="U868" s="18"/>
      <c r="V868" s="18"/>
      <c r="W868" s="18"/>
      <c r="AA868" s="17"/>
      <c r="AD868" s="17"/>
    </row>
    <row r="869" spans="5:30" ht="28.5" customHeight="1">
      <c r="E869" s="17"/>
      <c r="F869" s="18"/>
      <c r="H869" s="185"/>
      <c r="J869" s="17"/>
      <c r="K869" s="62"/>
      <c r="L869" s="62"/>
      <c r="M869" s="62"/>
      <c r="N869" s="62"/>
      <c r="P869" s="629"/>
      <c r="R869" s="18"/>
      <c r="T869" s="18"/>
      <c r="U869" s="18"/>
      <c r="V869" s="18"/>
      <c r="W869" s="18"/>
      <c r="AA869" s="17"/>
      <c r="AD869" s="17"/>
    </row>
    <row r="870" spans="5:30" ht="28.5" customHeight="1">
      <c r="E870" s="17"/>
      <c r="F870" s="18"/>
      <c r="H870" s="185"/>
      <c r="J870" s="17"/>
      <c r="K870" s="62"/>
      <c r="L870" s="62"/>
      <c r="M870" s="62"/>
      <c r="N870" s="62"/>
      <c r="P870" s="629"/>
      <c r="R870" s="18"/>
      <c r="T870" s="18"/>
      <c r="U870" s="18"/>
      <c r="V870" s="18"/>
      <c r="W870" s="18"/>
      <c r="AA870" s="17"/>
      <c r="AD870" s="17"/>
    </row>
    <row r="871" spans="5:30" ht="28.5" customHeight="1">
      <c r="E871" s="17"/>
      <c r="F871" s="18"/>
      <c r="H871" s="185"/>
      <c r="J871" s="17"/>
      <c r="K871" s="62"/>
      <c r="L871" s="62"/>
      <c r="M871" s="62"/>
      <c r="N871" s="62"/>
      <c r="P871" s="629"/>
      <c r="R871" s="18"/>
      <c r="T871" s="18"/>
      <c r="U871" s="18"/>
      <c r="V871" s="18"/>
      <c r="W871" s="18"/>
      <c r="AA871" s="17"/>
      <c r="AD871" s="17"/>
    </row>
    <row r="872" spans="5:30" ht="28.5" customHeight="1">
      <c r="E872" s="17"/>
      <c r="F872" s="18"/>
      <c r="H872" s="185"/>
      <c r="J872" s="17"/>
      <c r="K872" s="62"/>
      <c r="L872" s="62"/>
      <c r="M872" s="62"/>
      <c r="N872" s="62"/>
      <c r="P872" s="629"/>
      <c r="R872" s="18"/>
      <c r="T872" s="18"/>
      <c r="U872" s="18"/>
      <c r="V872" s="18"/>
      <c r="W872" s="18"/>
      <c r="AA872" s="17"/>
      <c r="AD872" s="17"/>
    </row>
    <row r="873" spans="5:30" ht="28.5" customHeight="1">
      <c r="E873" s="17"/>
      <c r="F873" s="18"/>
      <c r="H873" s="185"/>
      <c r="J873" s="17"/>
      <c r="K873" s="62"/>
      <c r="L873" s="62"/>
      <c r="M873" s="62"/>
      <c r="N873" s="62"/>
      <c r="P873" s="629"/>
      <c r="R873" s="18"/>
      <c r="T873" s="18"/>
      <c r="U873" s="18"/>
      <c r="V873" s="18"/>
      <c r="W873" s="18"/>
      <c r="AA873" s="17"/>
      <c r="AD873" s="17"/>
    </row>
    <row r="874" spans="5:30" ht="28.5" customHeight="1">
      <c r="E874" s="17"/>
      <c r="F874" s="18"/>
      <c r="H874" s="185"/>
      <c r="J874" s="17"/>
      <c r="K874" s="62"/>
      <c r="L874" s="62"/>
      <c r="M874" s="62"/>
      <c r="N874" s="62"/>
      <c r="P874" s="629"/>
      <c r="R874" s="18"/>
      <c r="T874" s="18"/>
      <c r="U874" s="18"/>
      <c r="V874" s="18"/>
      <c r="W874" s="18"/>
      <c r="AA874" s="17"/>
      <c r="AD874" s="17"/>
    </row>
    <row r="875" spans="5:30" ht="28.5" customHeight="1">
      <c r="E875" s="17"/>
      <c r="F875" s="18"/>
      <c r="H875" s="185"/>
      <c r="J875" s="17"/>
      <c r="K875" s="62"/>
      <c r="L875" s="62"/>
      <c r="M875" s="62"/>
      <c r="N875" s="62"/>
      <c r="P875" s="629"/>
      <c r="R875" s="18"/>
      <c r="T875" s="18"/>
      <c r="U875" s="18"/>
      <c r="V875" s="18"/>
      <c r="W875" s="18"/>
      <c r="AA875" s="17"/>
      <c r="AD875" s="17"/>
    </row>
    <row r="876" spans="5:30" ht="28.5" customHeight="1">
      <c r="E876" s="17"/>
      <c r="F876" s="18"/>
      <c r="H876" s="185"/>
      <c r="J876" s="17"/>
      <c r="K876" s="62"/>
      <c r="L876" s="62"/>
      <c r="M876" s="62"/>
      <c r="N876" s="62"/>
      <c r="P876" s="629"/>
      <c r="R876" s="18"/>
      <c r="T876" s="18"/>
      <c r="U876" s="18"/>
      <c r="V876" s="18"/>
      <c r="W876" s="18"/>
      <c r="AA876" s="17"/>
      <c r="AD876" s="17"/>
    </row>
    <row r="877" spans="5:30" ht="28.5" customHeight="1">
      <c r="E877" s="17"/>
      <c r="F877" s="18"/>
      <c r="H877" s="185"/>
      <c r="J877" s="17"/>
      <c r="K877" s="62"/>
      <c r="L877" s="62"/>
      <c r="M877" s="62"/>
      <c r="N877" s="62"/>
      <c r="P877" s="629"/>
      <c r="R877" s="18"/>
      <c r="T877" s="18"/>
      <c r="U877" s="18"/>
      <c r="V877" s="18"/>
      <c r="W877" s="18"/>
      <c r="AA877" s="17"/>
      <c r="AD877" s="17"/>
    </row>
    <row r="878" spans="5:30" ht="28.5" customHeight="1">
      <c r="E878" s="17"/>
      <c r="F878" s="18"/>
      <c r="H878" s="185"/>
      <c r="J878" s="17"/>
      <c r="K878" s="62"/>
      <c r="L878" s="62"/>
      <c r="M878" s="62"/>
      <c r="N878" s="62"/>
      <c r="P878" s="629"/>
      <c r="R878" s="18"/>
      <c r="T878" s="18"/>
      <c r="U878" s="18"/>
      <c r="V878" s="18"/>
      <c r="W878" s="18"/>
      <c r="AA878" s="17"/>
      <c r="AD878" s="17"/>
    </row>
    <row r="879" spans="5:30" ht="28.5" customHeight="1">
      <c r="E879" s="17"/>
      <c r="F879" s="18"/>
      <c r="H879" s="185"/>
      <c r="J879" s="17"/>
      <c r="K879" s="62"/>
      <c r="L879" s="62"/>
      <c r="M879" s="62"/>
      <c r="N879" s="62"/>
      <c r="P879" s="629"/>
      <c r="R879" s="18"/>
      <c r="T879" s="18"/>
      <c r="U879" s="18"/>
      <c r="V879" s="18"/>
      <c r="W879" s="18"/>
      <c r="AA879" s="17"/>
      <c r="AD879" s="17"/>
    </row>
    <row r="880" spans="5:30" ht="28.5" customHeight="1">
      <c r="E880" s="17"/>
      <c r="F880" s="18"/>
      <c r="H880" s="185"/>
      <c r="J880" s="17"/>
      <c r="K880" s="62"/>
      <c r="L880" s="62"/>
      <c r="M880" s="62"/>
      <c r="N880" s="62"/>
      <c r="P880" s="629"/>
      <c r="R880" s="18"/>
      <c r="T880" s="18"/>
      <c r="U880" s="18"/>
      <c r="V880" s="18"/>
      <c r="W880" s="18"/>
      <c r="AA880" s="17"/>
      <c r="AD880" s="17"/>
    </row>
    <row r="881" spans="5:30" ht="28.5" customHeight="1">
      <c r="E881" s="17"/>
      <c r="F881" s="18"/>
      <c r="H881" s="185"/>
      <c r="J881" s="17"/>
      <c r="K881" s="62"/>
      <c r="L881" s="62"/>
      <c r="M881" s="62"/>
      <c r="N881" s="62"/>
      <c r="P881" s="629"/>
      <c r="R881" s="18"/>
      <c r="T881" s="18"/>
      <c r="U881" s="18"/>
      <c r="V881" s="18"/>
      <c r="W881" s="18"/>
      <c r="AA881" s="17"/>
      <c r="AD881" s="17"/>
    </row>
    <row r="882" spans="5:30" ht="28.5" customHeight="1">
      <c r="E882" s="17"/>
      <c r="F882" s="18"/>
      <c r="H882" s="185"/>
      <c r="J882" s="17"/>
      <c r="K882" s="62"/>
      <c r="L882" s="62"/>
      <c r="M882" s="62"/>
      <c r="N882" s="62"/>
      <c r="P882" s="629"/>
      <c r="R882" s="18"/>
      <c r="T882" s="18"/>
      <c r="U882" s="18"/>
      <c r="V882" s="18"/>
      <c r="W882" s="18"/>
      <c r="AA882" s="17"/>
      <c r="AD882" s="17"/>
    </row>
    <row r="883" spans="5:30" ht="28.5" customHeight="1">
      <c r="E883" s="17"/>
      <c r="F883" s="18"/>
      <c r="H883" s="185"/>
      <c r="J883" s="17"/>
      <c r="K883" s="62"/>
      <c r="L883" s="62"/>
      <c r="M883" s="62"/>
      <c r="N883" s="62"/>
      <c r="P883" s="629"/>
      <c r="R883" s="18"/>
      <c r="T883" s="18"/>
      <c r="U883" s="18"/>
      <c r="V883" s="18"/>
      <c r="W883" s="18"/>
      <c r="AA883" s="17"/>
      <c r="AD883" s="17"/>
    </row>
    <row r="884" spans="5:30" ht="28.5" customHeight="1">
      <c r="E884" s="17"/>
      <c r="F884" s="18"/>
      <c r="H884" s="185"/>
      <c r="J884" s="17"/>
      <c r="K884" s="62"/>
      <c r="L884" s="62"/>
      <c r="M884" s="62"/>
      <c r="N884" s="62"/>
      <c r="P884" s="629"/>
      <c r="R884" s="18"/>
      <c r="T884" s="18"/>
      <c r="U884" s="18"/>
      <c r="V884" s="18"/>
      <c r="W884" s="18"/>
      <c r="AA884" s="17"/>
      <c r="AD884" s="17"/>
    </row>
    <row r="885" spans="5:30" ht="28.5" customHeight="1">
      <c r="E885" s="17"/>
      <c r="F885" s="18"/>
      <c r="H885" s="185"/>
      <c r="J885" s="17"/>
      <c r="K885" s="62"/>
      <c r="L885" s="62"/>
      <c r="M885" s="62"/>
      <c r="N885" s="62"/>
      <c r="P885" s="629"/>
      <c r="R885" s="18"/>
      <c r="T885" s="18"/>
      <c r="U885" s="18"/>
      <c r="V885" s="18"/>
      <c r="W885" s="18"/>
      <c r="AA885" s="17"/>
      <c r="AD885" s="17"/>
    </row>
    <row r="886" spans="5:30" ht="28.5" customHeight="1">
      <c r="E886" s="17"/>
      <c r="F886" s="18"/>
      <c r="H886" s="185"/>
      <c r="J886" s="17"/>
      <c r="K886" s="62"/>
      <c r="L886" s="62"/>
      <c r="M886" s="62"/>
      <c r="N886" s="62"/>
      <c r="P886" s="629"/>
      <c r="R886" s="18"/>
      <c r="T886" s="18"/>
      <c r="U886" s="18"/>
      <c r="V886" s="18"/>
      <c r="W886" s="18"/>
      <c r="AA886" s="17"/>
      <c r="AD886" s="17"/>
    </row>
    <row r="887" spans="5:30" ht="28.5" customHeight="1">
      <c r="E887" s="17"/>
      <c r="F887" s="18"/>
      <c r="H887" s="185"/>
      <c r="J887" s="17"/>
      <c r="K887" s="62"/>
      <c r="L887" s="62"/>
      <c r="M887" s="62"/>
      <c r="N887" s="62"/>
      <c r="P887" s="629"/>
      <c r="R887" s="18"/>
      <c r="T887" s="18"/>
      <c r="U887" s="18"/>
      <c r="V887" s="18"/>
      <c r="W887" s="18"/>
      <c r="AA887" s="17"/>
      <c r="AD887" s="17"/>
    </row>
    <row r="888" spans="5:30" ht="28.5" customHeight="1">
      <c r="E888" s="17"/>
      <c r="F888" s="18"/>
      <c r="H888" s="185"/>
      <c r="J888" s="17"/>
      <c r="K888" s="62"/>
      <c r="L888" s="62"/>
      <c r="M888" s="62"/>
      <c r="N888" s="62"/>
      <c r="P888" s="629"/>
      <c r="R888" s="18"/>
      <c r="T888" s="18"/>
      <c r="U888" s="18"/>
      <c r="V888" s="18"/>
      <c r="W888" s="18"/>
      <c r="AA888" s="17"/>
      <c r="AD888" s="17"/>
    </row>
    <row r="889" spans="5:30" ht="28.5" customHeight="1">
      <c r="E889" s="17"/>
      <c r="F889" s="18"/>
      <c r="H889" s="185"/>
      <c r="J889" s="17"/>
      <c r="K889" s="62"/>
      <c r="L889" s="62"/>
      <c r="M889" s="62"/>
      <c r="N889" s="62"/>
      <c r="P889" s="629"/>
      <c r="R889" s="18"/>
      <c r="T889" s="18"/>
      <c r="U889" s="18"/>
      <c r="V889" s="18"/>
      <c r="W889" s="18"/>
      <c r="AA889" s="17"/>
      <c r="AD889" s="17"/>
    </row>
  </sheetData>
  <hyperlinks>
    <hyperlink ref="T5" r:id="rId1" xr:uid="{953A5868-CE0F-4ECD-88E0-89230527A94C}"/>
    <hyperlink ref="T2" r:id="rId2" xr:uid="{D81B4788-B9DF-4024-A361-CDF8EB95CDC7}"/>
    <hyperlink ref="T4" r:id="rId3" xr:uid="{C647F038-8B6A-4F91-8555-B0B99A21744C}"/>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5012B73E-B855-4563-BACD-71DA0F063152}">
          <x14:formula1>
            <xm:f>Settings!$C$3:$C$20</xm:f>
          </x14:formula1>
          <xm:sqref>H4 I2:I10</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099A3-7C44-454A-930D-030008D44A73}">
  <sheetPr>
    <outlinePr summaryBelow="0" summaryRight="0"/>
  </sheetPr>
  <dimension ref="A1:AB989"/>
  <sheetViews>
    <sheetView topLeftCell="B1" workbookViewId="0">
      <selection activeCell="B3" sqref="B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s="617" customFormat="1" ht="52.5" customHeight="1">
      <c r="A2" s="39"/>
      <c r="B2" s="227"/>
      <c r="C2" s="469"/>
      <c r="D2" s="441"/>
      <c r="E2" s="616"/>
      <c r="F2" s="442"/>
      <c r="G2" s="399"/>
      <c r="H2" s="97"/>
      <c r="I2" s="442"/>
      <c r="J2" s="97"/>
      <c r="K2" s="468"/>
      <c r="L2" s="97"/>
      <c r="M2" s="567"/>
    </row>
    <row r="3" spans="1:28" s="617" customFormat="1" ht="53.25" customHeight="1">
      <c r="A3" s="218"/>
      <c r="B3" s="286"/>
      <c r="C3" s="618"/>
      <c r="D3" s="619"/>
      <c r="E3" s="616"/>
      <c r="F3" s="620"/>
      <c r="G3" s="479"/>
      <c r="H3" s="201"/>
      <c r="I3" s="620"/>
      <c r="J3" s="201"/>
      <c r="K3" s="621"/>
      <c r="L3" s="201"/>
      <c r="M3" s="622"/>
    </row>
    <row r="4" spans="1:28" ht="15.75" customHeight="1">
      <c r="F4" s="43"/>
    </row>
    <row r="5" spans="1:28" ht="15.75" customHeight="1"/>
    <row r="6" spans="1:28" ht="15.75" customHeight="1"/>
    <row r="7" spans="1:28" ht="15.75" customHeight="1">
      <c r="K7" s="43"/>
    </row>
    <row r="8" spans="1:28" ht="15.75" customHeight="1"/>
    <row r="9" spans="1:28" ht="15.75" customHeight="1"/>
    <row r="10" spans="1:28" ht="15.75" customHeight="1"/>
    <row r="11" spans="1:28" ht="15.75" customHeight="1">
      <c r="N11" s="43"/>
    </row>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5">
    <dataValidation type="list" allowBlank="1" showErrorMessage="1" sqref="L2:L3" xr:uid="{85208DA7-9041-44D5-9E71-0D60A90DA780}">
      <formula1>"Existing Issue, Internal, Client Reported"</formula1>
    </dataValidation>
    <dataValidation type="list" allowBlank="1" showErrorMessage="1" sqref="I2:I3" xr:uid="{1A0F6836-DEE5-4AAF-B185-E89696C87058}">
      <formula1>"Manual, Automation"</formula1>
    </dataValidation>
    <dataValidation type="list" allowBlank="1" showErrorMessage="1" sqref="F2:F3" xr:uid="{86FDE305-2B95-42D9-88A2-10AC7F83DE88}">
      <formula1>"Bounceback/Sub-Defect,Defect,None"</formula1>
    </dataValidation>
    <dataValidation type="list" allowBlank="1" showErrorMessage="1" sqref="H2:H3" xr:uid="{DD50BC79-1FCC-458B-B6D7-E36BDAD7B673}">
      <formula1>"Minor,Significant,Major"</formula1>
    </dataValidation>
    <dataValidation type="list" allowBlank="1" showErrorMessage="1" sqref="J2:J3" xr:uid="{0EF41DD6-0796-46BD-90BD-DE1752B8E4E5}">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E3725AEB-7E83-4B50-AA3F-C863353B8C96}">
          <x14:formula1>
            <xm:f>Settings!$C$3:$C$20</xm:f>
          </x14:formula1>
          <xm:sqref>K1:K1048576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58B3-614E-43E8-81FB-FDEB18AEB64C}">
  <sheetPr>
    <outlinePr summaryBelow="0" summaryRight="0"/>
  </sheetPr>
  <dimension ref="A1:AE891"/>
  <sheetViews>
    <sheetView showGridLines="0" workbookViewId="0">
      <pane ySplit="1" topLeftCell="E2" activePane="bottomLeft" state="frozen"/>
      <selection pane="bottomLeft" activeCell="E7" sqref="E7"/>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bestFit="1" customWidth="1"/>
    <col min="16" max="16" width="19.28515625" style="241"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628"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ROW(Table14596781011123141513161719202118[[#Headers],[S.No]])</f>
        <v>1</v>
      </c>
      <c r="B2" s="329" t="s">
        <v>5</v>
      </c>
      <c r="C2" s="569">
        <v>45870</v>
      </c>
      <c r="D2" s="569">
        <v>45883</v>
      </c>
      <c r="E2" s="286" t="s">
        <v>482</v>
      </c>
      <c r="F2" s="197" t="s">
        <v>211</v>
      </c>
      <c r="G2" s="554">
        <v>49044</v>
      </c>
      <c r="H2" s="396" t="s">
        <v>464</v>
      </c>
      <c r="I2" s="554" t="s">
        <v>262</v>
      </c>
      <c r="J2" s="555">
        <v>3</v>
      </c>
      <c r="K2" s="555">
        <f>Table14596781011123141513161719202118[[#This Row],[Estimated(hrs/sp)]] * 4</f>
        <v>12</v>
      </c>
      <c r="L2" s="329">
        <v>34</v>
      </c>
      <c r="M2" s="609">
        <v>45870</v>
      </c>
      <c r="N2" s="609">
        <v>45882</v>
      </c>
      <c r="O2" s="555" t="s">
        <v>267</v>
      </c>
      <c r="P2" s="623" t="s">
        <v>268</v>
      </c>
      <c r="Q2" s="555" t="s">
        <v>25</v>
      </c>
      <c r="R2" s="555" t="s">
        <v>25</v>
      </c>
      <c r="S2" s="555" t="s">
        <v>25</v>
      </c>
      <c r="T2" s="517" t="s">
        <v>465</v>
      </c>
      <c r="U2" s="555" t="s">
        <v>25</v>
      </c>
      <c r="V2" s="555" t="s">
        <v>25</v>
      </c>
      <c r="W2" s="555" t="s">
        <v>25</v>
      </c>
      <c r="X2" s="555" t="s">
        <v>25</v>
      </c>
      <c r="Y2" s="555" t="s">
        <v>25</v>
      </c>
      <c r="Z2" s="555" t="s">
        <v>25</v>
      </c>
      <c r="AA2" s="555" t="s">
        <v>25</v>
      </c>
      <c r="AB2" s="555" t="s">
        <v>25</v>
      </c>
      <c r="AC2" s="555" t="s">
        <v>25</v>
      </c>
      <c r="AD2" s="406" t="s">
        <v>466</v>
      </c>
      <c r="AE2" s="555"/>
    </row>
    <row r="3" spans="1:31" ht="28.5" customHeight="1">
      <c r="A3" s="589">
        <f>ROW() - ROW(Table14596781011123141513161719202118[[#Headers],[S.No]])</f>
        <v>2</v>
      </c>
      <c r="B3" s="329" t="s">
        <v>5</v>
      </c>
      <c r="C3" s="569">
        <v>45870</v>
      </c>
      <c r="D3" s="569">
        <v>45883</v>
      </c>
      <c r="E3" s="286" t="s">
        <v>482</v>
      </c>
      <c r="F3" s="554" t="s">
        <v>250</v>
      </c>
      <c r="G3" s="554">
        <v>49483</v>
      </c>
      <c r="H3" s="555" t="s">
        <v>450</v>
      </c>
      <c r="I3" s="554" t="s">
        <v>441</v>
      </c>
      <c r="J3" s="555">
        <v>2</v>
      </c>
      <c r="K3" s="555">
        <f>Table14596781011123141513161719202118[[#This Row],[Estimated(hrs/sp)]] * 4</f>
        <v>8</v>
      </c>
      <c r="L3" s="329">
        <v>8</v>
      </c>
      <c r="M3" s="609">
        <v>45874</v>
      </c>
      <c r="N3" s="555" t="s">
        <v>25</v>
      </c>
      <c r="O3" s="555" t="s">
        <v>25</v>
      </c>
      <c r="P3" s="555" t="s">
        <v>25</v>
      </c>
      <c r="Q3" s="555" t="s">
        <v>25</v>
      </c>
      <c r="R3" s="555" t="s">
        <v>25</v>
      </c>
      <c r="S3" s="555" t="s">
        <v>25</v>
      </c>
      <c r="T3" s="555" t="s">
        <v>25</v>
      </c>
      <c r="U3" s="555" t="s">
        <v>25</v>
      </c>
      <c r="V3" s="555" t="s">
        <v>25</v>
      </c>
      <c r="W3" s="555" t="s">
        <v>25</v>
      </c>
      <c r="X3" s="555" t="s">
        <v>25</v>
      </c>
      <c r="Y3" s="555" t="s">
        <v>25</v>
      </c>
      <c r="Z3" s="555" t="s">
        <v>25</v>
      </c>
      <c r="AA3" s="555" t="s">
        <v>25</v>
      </c>
      <c r="AB3" s="555" t="s">
        <v>25</v>
      </c>
      <c r="AC3" s="555" t="s">
        <v>25</v>
      </c>
      <c r="AD3" s="610" t="s">
        <v>483</v>
      </c>
      <c r="AE3" s="555"/>
    </row>
    <row r="4" spans="1:31" ht="28.5" customHeight="1">
      <c r="A4" s="589">
        <v>4</v>
      </c>
      <c r="B4" s="490" t="s">
        <v>5</v>
      </c>
      <c r="C4" s="569">
        <v>45870</v>
      </c>
      <c r="D4" s="569">
        <v>45883</v>
      </c>
      <c r="E4" s="555" t="s">
        <v>482</v>
      </c>
      <c r="F4" s="554" t="s">
        <v>250</v>
      </c>
      <c r="G4" s="627">
        <v>25638</v>
      </c>
      <c r="H4" s="402" t="s">
        <v>484</v>
      </c>
      <c r="I4" s="554" t="s">
        <v>333</v>
      </c>
      <c r="J4" s="555">
        <v>1</v>
      </c>
      <c r="K4" s="555">
        <f>Table14596781011123141513161719202118[[#This Row],[Estimated(hrs/sp)]] * 4</f>
        <v>4</v>
      </c>
      <c r="L4" s="329"/>
      <c r="M4" s="609">
        <v>45867</v>
      </c>
      <c r="N4" s="609">
        <v>45868</v>
      </c>
      <c r="O4" s="555" t="s">
        <v>267</v>
      </c>
      <c r="P4" s="624" t="s">
        <v>268</v>
      </c>
      <c r="Q4" s="555" t="s">
        <v>25</v>
      </c>
      <c r="R4" s="555" t="s">
        <v>211</v>
      </c>
      <c r="S4" s="555" t="s">
        <v>25</v>
      </c>
      <c r="T4" s="561" t="s">
        <v>485</v>
      </c>
      <c r="U4" s="557">
        <v>45869</v>
      </c>
      <c r="V4" s="555" t="s">
        <v>377</v>
      </c>
      <c r="W4" s="557">
        <v>45870</v>
      </c>
      <c r="X4" s="555" t="s">
        <v>25</v>
      </c>
      <c r="Y4" s="554" t="s">
        <v>25</v>
      </c>
      <c r="Z4" s="557" t="s">
        <v>25</v>
      </c>
      <c r="AA4" s="555" t="s">
        <v>25</v>
      </c>
      <c r="AB4" s="555" t="s">
        <v>25</v>
      </c>
      <c r="AC4" s="555" t="s">
        <v>25</v>
      </c>
      <c r="AD4" s="562"/>
      <c r="AE4" s="555"/>
    </row>
    <row r="5" spans="1:31" ht="28.5" customHeight="1">
      <c r="A5" s="589">
        <f>ROW() - ROW(Table14596781011123141513161719202118[[#Headers],[S.No]])</f>
        <v>4</v>
      </c>
      <c r="B5" s="490" t="str">
        <f>Dashboard!$J$1</f>
        <v>MCS</v>
      </c>
      <c r="C5" s="569">
        <v>45870</v>
      </c>
      <c r="D5" s="569">
        <v>45883</v>
      </c>
      <c r="E5" s="286" t="s">
        <v>486</v>
      </c>
      <c r="F5" s="554" t="s">
        <v>250</v>
      </c>
      <c r="G5" s="554">
        <v>48516</v>
      </c>
      <c r="H5" s="554" t="s">
        <v>457</v>
      </c>
      <c r="I5" s="554" t="s">
        <v>252</v>
      </c>
      <c r="J5" s="555">
        <v>2</v>
      </c>
      <c r="K5" s="555">
        <f>Table14596781011123141513161719202118[[#This Row],[Estimated(hrs/sp)]] * 4</f>
        <v>8</v>
      </c>
      <c r="L5" s="329">
        <v>13</v>
      </c>
      <c r="M5" s="609">
        <v>45873</v>
      </c>
      <c r="N5" s="609">
        <v>45882</v>
      </c>
      <c r="O5" s="555" t="s">
        <v>267</v>
      </c>
      <c r="P5" s="623" t="s">
        <v>268</v>
      </c>
      <c r="Q5" s="555" t="s">
        <v>25</v>
      </c>
      <c r="R5" s="555" t="s">
        <v>211</v>
      </c>
      <c r="S5" s="554" t="s">
        <v>487</v>
      </c>
      <c r="T5" s="517" t="s">
        <v>458</v>
      </c>
      <c r="U5" s="557">
        <v>45875</v>
      </c>
      <c r="V5" s="555" t="s">
        <v>211</v>
      </c>
      <c r="W5" s="557">
        <v>45877</v>
      </c>
      <c r="X5" s="555" t="s">
        <v>25</v>
      </c>
      <c r="Y5" s="555" t="s">
        <v>399</v>
      </c>
      <c r="Z5" s="626">
        <v>45883</v>
      </c>
      <c r="AA5" s="555" t="s">
        <v>25</v>
      </c>
      <c r="AB5" s="555" t="s">
        <v>25</v>
      </c>
      <c r="AC5" s="555" t="s">
        <v>25</v>
      </c>
      <c r="AD5" t="s">
        <v>488</v>
      </c>
      <c r="AE5" s="555"/>
    </row>
    <row r="6" spans="1:31" ht="28.5" customHeight="1">
      <c r="A6" s="589">
        <f>ROW() - ROW(Table14596781011123141513161719202118[[#Headers],[S.No]])</f>
        <v>5</v>
      </c>
      <c r="B6" s="329" t="s">
        <v>5</v>
      </c>
      <c r="C6" s="569">
        <v>45870</v>
      </c>
      <c r="D6" s="569">
        <v>45883</v>
      </c>
      <c r="E6" s="286" t="s">
        <v>486</v>
      </c>
      <c r="F6" s="554" t="s">
        <v>250</v>
      </c>
      <c r="G6" s="554">
        <v>49445</v>
      </c>
      <c r="H6" s="402" t="s">
        <v>469</v>
      </c>
      <c r="I6" s="554" t="s">
        <v>262</v>
      </c>
      <c r="J6" s="555">
        <v>3</v>
      </c>
      <c r="K6" s="555">
        <f>Table14596781011123141513161719202118[[#This Row],[Estimated(hrs/sp)]] * 4</f>
        <v>12</v>
      </c>
      <c r="L6" s="329">
        <v>27</v>
      </c>
      <c r="M6" s="609">
        <v>45876</v>
      </c>
      <c r="N6" s="609">
        <v>45882</v>
      </c>
      <c r="O6" s="555" t="s">
        <v>267</v>
      </c>
      <c r="P6" s="624" t="s">
        <v>268</v>
      </c>
      <c r="Q6" s="555" t="s">
        <v>25</v>
      </c>
      <c r="R6" s="555" t="s">
        <v>25</v>
      </c>
      <c r="S6" s="555" t="s">
        <v>25</v>
      </c>
      <c r="T6" s="517" t="s">
        <v>470</v>
      </c>
      <c r="U6" s="557">
        <v>45882</v>
      </c>
      <c r="V6" s="555" t="s">
        <v>25</v>
      </c>
      <c r="W6" s="555" t="s">
        <v>25</v>
      </c>
      <c r="X6" s="555" t="s">
        <v>25</v>
      </c>
      <c r="Y6" s="555" t="s">
        <v>25</v>
      </c>
      <c r="Z6" s="555" t="s">
        <v>25</v>
      </c>
      <c r="AA6" s="555" t="s">
        <v>25</v>
      </c>
      <c r="AB6" s="555" t="s">
        <v>25</v>
      </c>
      <c r="AC6" s="555" t="s">
        <v>25</v>
      </c>
      <c r="AD6" s="406" t="s">
        <v>472</v>
      </c>
      <c r="AE6" s="555"/>
    </row>
    <row r="7" spans="1:31" ht="28.5" customHeight="1">
      <c r="A7" s="589">
        <v>5</v>
      </c>
      <c r="B7" s="329" t="str">
        <f>Dashboard!$J$1</f>
        <v>MCS</v>
      </c>
      <c r="C7" s="569">
        <v>45870</v>
      </c>
      <c r="D7" s="569">
        <v>45883</v>
      </c>
      <c r="E7" s="555" t="s">
        <v>486</v>
      </c>
      <c r="F7" s="554" t="s">
        <v>211</v>
      </c>
      <c r="G7" s="554">
        <v>49512</v>
      </c>
      <c r="H7" s="402" t="s">
        <v>489</v>
      </c>
      <c r="I7" s="554" t="s">
        <v>266</v>
      </c>
      <c r="J7" s="555">
        <v>1</v>
      </c>
      <c r="K7" s="555">
        <f>Table14596781011123141513161719202118[[#This Row],[Estimated(hrs/sp)]] * 4</f>
        <v>4</v>
      </c>
      <c r="L7" s="329">
        <v>3</v>
      </c>
      <c r="M7" s="609">
        <v>45877</v>
      </c>
      <c r="N7" s="609">
        <v>45877</v>
      </c>
      <c r="O7" s="555" t="s">
        <v>267</v>
      </c>
      <c r="P7" s="624" t="s">
        <v>268</v>
      </c>
      <c r="Q7" s="555" t="s">
        <v>25</v>
      </c>
      <c r="R7" s="555" t="s">
        <v>25</v>
      </c>
      <c r="S7" s="555" t="s">
        <v>25</v>
      </c>
      <c r="T7" s="517" t="s">
        <v>490</v>
      </c>
      <c r="U7" s="557">
        <v>45876</v>
      </c>
      <c r="V7" s="555" t="s">
        <v>377</v>
      </c>
      <c r="W7" s="557">
        <v>45876</v>
      </c>
      <c r="X7" s="555" t="s">
        <v>25</v>
      </c>
      <c r="Y7" s="555" t="s">
        <v>25</v>
      </c>
      <c r="Z7" s="555" t="s">
        <v>25</v>
      </c>
      <c r="AA7" s="555" t="s">
        <v>25</v>
      </c>
      <c r="AB7" s="555" t="s">
        <v>25</v>
      </c>
      <c r="AC7" s="555" t="s">
        <v>25</v>
      </c>
      <c r="AD7" s="562"/>
      <c r="AE7" s="555"/>
    </row>
    <row r="8" spans="1:31" ht="28.5" customHeight="1">
      <c r="E8" s="17"/>
      <c r="F8" s="18"/>
      <c r="H8" s="185"/>
      <c r="J8" s="17"/>
      <c r="K8" s="62"/>
      <c r="L8" s="62"/>
      <c r="M8" s="62"/>
      <c r="N8" s="62"/>
      <c r="P8" s="629"/>
      <c r="R8" s="18"/>
      <c r="T8" s="18"/>
      <c r="U8" s="18"/>
      <c r="V8" s="18"/>
      <c r="W8" s="18"/>
      <c r="AA8" s="17"/>
      <c r="AD8" s="17"/>
    </row>
    <row r="9" spans="1:31" ht="28.5" customHeight="1">
      <c r="E9" s="17"/>
      <c r="F9" s="18"/>
      <c r="H9" s="185"/>
      <c r="J9" s="17"/>
      <c r="K9" s="62"/>
      <c r="L9" s="62"/>
      <c r="M9" s="62"/>
      <c r="N9" s="62"/>
      <c r="P9" s="629"/>
      <c r="R9" s="18"/>
      <c r="T9" s="18"/>
      <c r="U9" s="18"/>
      <c r="V9" s="18"/>
      <c r="W9" s="18"/>
      <c r="AA9" s="17"/>
      <c r="AD9" s="17"/>
    </row>
    <row r="10" spans="1:31" ht="28.5" customHeight="1">
      <c r="E10" s="17"/>
      <c r="F10" s="18"/>
      <c r="H10" s="185"/>
      <c r="J10" s="17"/>
      <c r="K10" s="62"/>
      <c r="L10" s="62"/>
      <c r="M10" s="62"/>
      <c r="N10" s="62"/>
      <c r="P10" s="629"/>
      <c r="R10" s="18"/>
      <c r="T10" s="18"/>
      <c r="U10" s="18"/>
      <c r="V10" s="18"/>
      <c r="W10" s="18"/>
      <c r="AA10" s="17"/>
      <c r="AD10" s="17"/>
    </row>
    <row r="11" spans="1:31" ht="28.5" customHeight="1">
      <c r="E11" s="17"/>
      <c r="F11" s="18"/>
      <c r="H11" s="185"/>
      <c r="J11" s="17"/>
      <c r="K11" s="62"/>
      <c r="L11" s="62"/>
      <c r="M11" s="62"/>
      <c r="N11" s="62"/>
      <c r="P11" s="629"/>
      <c r="R11" s="18"/>
      <c r="T11" s="18"/>
      <c r="U11" s="18"/>
      <c r="V11" s="18"/>
      <c r="W11" s="18"/>
      <c r="AA11" s="17"/>
      <c r="AD11" s="17"/>
    </row>
    <row r="12" spans="1:31" ht="28.5" customHeight="1">
      <c r="E12" s="17"/>
      <c r="F12" s="18"/>
      <c r="H12" s="185"/>
      <c r="J12" s="17"/>
      <c r="K12" s="62"/>
      <c r="L12" s="62"/>
      <c r="M12" s="62"/>
      <c r="N12" s="62"/>
      <c r="P12" s="629"/>
      <c r="R12" s="18"/>
      <c r="T12" s="18"/>
      <c r="U12" s="18"/>
      <c r="V12" s="18"/>
      <c r="W12" s="18"/>
      <c r="AA12" s="17"/>
      <c r="AD12" s="17"/>
    </row>
    <row r="13" spans="1:31" ht="28.5" customHeight="1">
      <c r="E13" s="17"/>
      <c r="F13" s="18"/>
      <c r="H13" s="185"/>
      <c r="J13" s="17"/>
      <c r="K13" s="62"/>
      <c r="L13" s="62"/>
      <c r="M13" s="62"/>
      <c r="N13" s="62"/>
      <c r="P13" s="629"/>
      <c r="R13" s="18"/>
      <c r="T13" s="18"/>
      <c r="U13" s="18"/>
      <c r="V13" s="18"/>
      <c r="W13" s="18"/>
      <c r="AA13" s="17"/>
      <c r="AD13" s="17"/>
    </row>
    <row r="14" spans="1:31" ht="28.5" customHeight="1">
      <c r="E14" s="17"/>
      <c r="F14" s="18"/>
      <c r="H14" s="185"/>
      <c r="J14" s="17"/>
      <c r="K14" s="62"/>
      <c r="L14" s="62"/>
      <c r="M14" s="62"/>
      <c r="N14" s="62"/>
      <c r="P14" s="629"/>
      <c r="R14" s="18"/>
      <c r="T14" s="18"/>
      <c r="U14" s="18"/>
      <c r="V14" s="18"/>
      <c r="W14" s="18"/>
      <c r="AA14" s="17"/>
      <c r="AD14" s="17"/>
    </row>
    <row r="15" spans="1:31" ht="28.5" customHeight="1">
      <c r="E15" s="17"/>
      <c r="F15" s="18"/>
      <c r="H15" s="185"/>
      <c r="J15" s="17"/>
      <c r="K15" s="62"/>
      <c r="L15" s="62"/>
      <c r="M15" s="62"/>
      <c r="N15" s="62"/>
      <c r="P15" s="629"/>
      <c r="R15" s="18"/>
      <c r="T15" s="18"/>
      <c r="U15" s="18"/>
      <c r="V15" s="18"/>
      <c r="W15" s="18"/>
      <c r="AA15" s="17"/>
      <c r="AD15" s="17"/>
    </row>
    <row r="16" spans="1:31" ht="28.5" customHeight="1">
      <c r="E16" s="17"/>
      <c r="F16" s="18"/>
      <c r="H16" s="185"/>
      <c r="J16" s="17"/>
      <c r="K16" s="62"/>
      <c r="L16" s="62"/>
      <c r="M16" s="62"/>
      <c r="N16" s="62"/>
      <c r="P16" s="629"/>
      <c r="R16" s="18"/>
      <c r="T16" s="18"/>
      <c r="U16" s="18"/>
      <c r="V16" s="18"/>
      <c r="W16" s="18"/>
      <c r="AA16" s="17"/>
      <c r="AD16" s="17"/>
    </row>
    <row r="17" spans="5:30" ht="28.5" customHeight="1">
      <c r="E17" s="17"/>
      <c r="F17" s="18"/>
      <c r="H17" s="185"/>
      <c r="J17" s="17"/>
      <c r="K17" s="62"/>
      <c r="L17" s="62"/>
      <c r="M17" s="62"/>
      <c r="N17" s="62"/>
      <c r="P17" s="629"/>
      <c r="R17" s="18"/>
      <c r="T17" s="18"/>
      <c r="U17" s="18"/>
      <c r="V17" s="18"/>
      <c r="W17" s="18"/>
      <c r="AA17" s="17"/>
      <c r="AD17" s="17"/>
    </row>
    <row r="18" spans="5:30" ht="28.5" customHeight="1">
      <c r="E18" s="17"/>
      <c r="F18" s="18"/>
      <c r="H18" s="185"/>
      <c r="J18" s="17"/>
      <c r="K18" s="62"/>
      <c r="L18" s="62"/>
      <c r="M18" s="62"/>
      <c r="N18" s="62"/>
      <c r="P18" s="629"/>
      <c r="R18" s="18"/>
      <c r="T18" s="18"/>
      <c r="U18" s="18"/>
      <c r="V18" s="18"/>
      <c r="W18" s="18"/>
      <c r="AA18" s="17"/>
      <c r="AD18" s="17"/>
    </row>
    <row r="19" spans="5:30" ht="28.5" customHeight="1">
      <c r="E19" s="17"/>
      <c r="F19" s="18"/>
      <c r="H19" s="185"/>
      <c r="J19" s="17"/>
      <c r="K19" s="62"/>
      <c r="L19" s="62"/>
      <c r="M19" s="62"/>
      <c r="N19" s="62"/>
      <c r="P19" s="629"/>
      <c r="R19" s="18"/>
      <c r="T19" s="18"/>
      <c r="U19" s="18"/>
      <c r="V19" s="18"/>
      <c r="W19" s="18"/>
      <c r="AA19" s="17"/>
      <c r="AD19" s="17"/>
    </row>
    <row r="20" spans="5:30" ht="28.5" customHeight="1">
      <c r="E20" s="17"/>
      <c r="F20" s="18"/>
      <c r="H20" s="185"/>
      <c r="J20" s="17"/>
      <c r="K20" s="62"/>
      <c r="L20" s="62"/>
      <c r="M20" s="62"/>
      <c r="N20" s="62"/>
      <c r="P20" s="629"/>
      <c r="R20" s="18"/>
      <c r="T20" s="18"/>
      <c r="U20" s="18"/>
      <c r="V20" s="18"/>
      <c r="W20" s="18"/>
      <c r="AA20" s="17"/>
      <c r="AD20" s="17"/>
    </row>
    <row r="21" spans="5:30" ht="28.5" customHeight="1">
      <c r="E21" s="17"/>
      <c r="F21" s="18"/>
      <c r="H21" s="185"/>
      <c r="J21" s="17"/>
      <c r="K21" s="62"/>
      <c r="L21" s="62"/>
      <c r="M21" s="62"/>
      <c r="N21" s="62"/>
      <c r="P21" s="629"/>
      <c r="R21" s="18"/>
      <c r="T21" s="18"/>
      <c r="U21" s="18"/>
      <c r="V21" s="18"/>
      <c r="W21" s="18"/>
      <c r="AA21" s="17"/>
      <c r="AD21" s="17"/>
    </row>
    <row r="22" spans="5:30" ht="28.5" customHeight="1">
      <c r="E22" s="17"/>
      <c r="F22" s="18"/>
      <c r="H22" s="185"/>
      <c r="J22" s="17"/>
      <c r="K22" s="62"/>
      <c r="L22" s="62"/>
      <c r="M22" s="62"/>
      <c r="N22" s="62"/>
      <c r="P22" s="629"/>
      <c r="R22" s="18"/>
      <c r="T22" s="18"/>
      <c r="U22" s="18"/>
      <c r="V22" s="18"/>
      <c r="W22" s="18"/>
      <c r="AA22" s="17"/>
      <c r="AD22" s="17"/>
    </row>
    <row r="23" spans="5:30" ht="28.5" customHeight="1">
      <c r="E23" s="17"/>
      <c r="F23" s="18"/>
      <c r="H23" s="185"/>
      <c r="J23" s="17"/>
      <c r="K23" s="62"/>
      <c r="L23" s="62"/>
      <c r="M23" s="62"/>
      <c r="N23" s="62"/>
      <c r="P23" s="629"/>
      <c r="R23" s="18"/>
      <c r="T23" s="18"/>
      <c r="U23" s="18"/>
      <c r="V23" s="18"/>
      <c r="W23" s="18"/>
      <c r="AA23" s="17"/>
      <c r="AD23" s="17"/>
    </row>
    <row r="24" spans="5:30" ht="28.5" customHeight="1">
      <c r="E24" s="17"/>
      <c r="F24" s="18"/>
      <c r="H24" s="185"/>
      <c r="J24" s="17"/>
      <c r="K24" s="62"/>
      <c r="L24" s="62"/>
      <c r="M24" s="62"/>
      <c r="N24" s="62"/>
      <c r="P24" s="629"/>
      <c r="R24" s="18"/>
      <c r="T24" s="18"/>
      <c r="U24" s="18"/>
      <c r="V24" s="18"/>
      <c r="W24" s="18"/>
      <c r="AA24" s="17"/>
      <c r="AD24" s="17"/>
    </row>
    <row r="25" spans="5:30" ht="28.5" customHeight="1">
      <c r="E25" s="17"/>
      <c r="F25" s="18"/>
      <c r="H25" s="185"/>
      <c r="J25" s="17"/>
      <c r="K25" s="62"/>
      <c r="L25" s="62"/>
      <c r="M25" s="62"/>
      <c r="N25" s="62"/>
      <c r="P25" s="629"/>
      <c r="R25" s="18"/>
      <c r="T25" s="18"/>
      <c r="U25" s="18"/>
      <c r="V25" s="18"/>
      <c r="W25" s="18"/>
      <c r="AA25" s="17"/>
      <c r="AD25" s="17"/>
    </row>
    <row r="26" spans="5:30" ht="28.5" customHeight="1">
      <c r="E26" s="17"/>
      <c r="F26" s="18"/>
      <c r="H26" s="185"/>
      <c r="J26" s="17"/>
      <c r="K26" s="62"/>
      <c r="L26" s="62"/>
      <c r="M26" s="62"/>
      <c r="N26" s="62"/>
      <c r="P26" s="629"/>
      <c r="R26" s="18"/>
      <c r="T26" s="18"/>
      <c r="U26" s="18"/>
      <c r="V26" s="18"/>
      <c r="W26" s="18"/>
      <c r="AA26" s="17"/>
      <c r="AD26" s="17"/>
    </row>
    <row r="27" spans="5:30" ht="28.5" customHeight="1">
      <c r="E27" s="17"/>
      <c r="F27" s="18"/>
      <c r="H27" s="185"/>
      <c r="J27" s="17"/>
      <c r="K27" s="62"/>
      <c r="L27" s="62"/>
      <c r="M27" s="62"/>
      <c r="N27" s="62"/>
      <c r="P27" s="629"/>
      <c r="R27" s="18"/>
      <c r="T27" s="18"/>
      <c r="U27" s="18"/>
      <c r="V27" s="18"/>
      <c r="W27" s="18"/>
      <c r="AA27" s="17"/>
      <c r="AD27" s="17"/>
    </row>
    <row r="28" spans="5:30" ht="28.5" customHeight="1">
      <c r="E28" s="17"/>
      <c r="F28" s="18"/>
      <c r="H28" s="185"/>
      <c r="J28" s="17"/>
      <c r="K28" s="62"/>
      <c r="L28" s="62"/>
      <c r="M28" s="62"/>
      <c r="N28" s="62"/>
      <c r="P28" s="629"/>
      <c r="R28" s="18"/>
      <c r="T28" s="18"/>
      <c r="U28" s="18"/>
      <c r="V28" s="18"/>
      <c r="W28" s="18"/>
      <c r="AA28" s="17"/>
      <c r="AD28" s="17"/>
    </row>
    <row r="29" spans="5:30" ht="28.5" customHeight="1">
      <c r="E29" s="17"/>
      <c r="F29" s="18"/>
      <c r="H29" s="185"/>
      <c r="J29" s="17"/>
      <c r="K29" s="62"/>
      <c r="L29" s="62"/>
      <c r="M29" s="62"/>
      <c r="N29" s="62"/>
      <c r="P29" s="629"/>
      <c r="R29" s="18"/>
      <c r="T29" s="18"/>
      <c r="U29" s="18"/>
      <c r="V29" s="18"/>
      <c r="W29" s="18"/>
      <c r="AA29" s="17"/>
      <c r="AD29" s="17"/>
    </row>
    <row r="30" spans="5:30" ht="28.5" customHeight="1">
      <c r="E30" s="17"/>
      <c r="F30" s="18"/>
      <c r="H30" s="185"/>
      <c r="J30" s="17"/>
      <c r="K30" s="62"/>
      <c r="L30" s="62"/>
      <c r="M30" s="62"/>
      <c r="N30" s="62"/>
      <c r="P30" s="629"/>
      <c r="R30" s="18"/>
      <c r="T30" s="18"/>
      <c r="U30" s="18"/>
      <c r="V30" s="18"/>
      <c r="W30" s="18"/>
      <c r="AA30" s="17"/>
      <c r="AD30" s="17"/>
    </row>
    <row r="31" spans="5:30" ht="28.5" customHeight="1">
      <c r="E31" s="17"/>
      <c r="F31" s="18"/>
      <c r="H31" s="185"/>
      <c r="J31" s="17"/>
      <c r="K31" s="62"/>
      <c r="L31" s="62"/>
      <c r="M31" s="62"/>
      <c r="N31" s="62"/>
      <c r="P31" s="629"/>
      <c r="R31" s="18"/>
      <c r="T31" s="18"/>
      <c r="U31" s="18"/>
      <c r="V31" s="18"/>
      <c r="W31" s="18"/>
      <c r="AA31" s="17"/>
      <c r="AD31" s="17"/>
    </row>
    <row r="32" spans="5:30" ht="28.5" customHeight="1">
      <c r="E32" s="17"/>
      <c r="F32" s="18"/>
      <c r="H32" s="185"/>
      <c r="J32" s="17"/>
      <c r="K32" s="62"/>
      <c r="L32" s="62"/>
      <c r="M32" s="62"/>
      <c r="N32" s="62"/>
      <c r="P32" s="629"/>
      <c r="R32" s="18"/>
      <c r="T32" s="18"/>
      <c r="U32" s="18"/>
      <c r="V32" s="18"/>
      <c r="W32" s="18"/>
      <c r="AA32" s="17"/>
      <c r="AD32" s="17"/>
    </row>
    <row r="33" spans="5:30" ht="28.5" customHeight="1">
      <c r="E33" s="17"/>
      <c r="F33" s="18"/>
      <c r="H33" s="185"/>
      <c r="J33" s="17"/>
      <c r="K33" s="62"/>
      <c r="L33" s="62"/>
      <c r="M33" s="62"/>
      <c r="N33" s="62"/>
      <c r="P33" s="629"/>
      <c r="R33" s="18"/>
      <c r="T33" s="18"/>
      <c r="U33" s="18"/>
      <c r="V33" s="18"/>
      <c r="W33" s="18"/>
      <c r="AA33" s="17"/>
      <c r="AD33" s="17"/>
    </row>
    <row r="34" spans="5:30" ht="28.5" customHeight="1">
      <c r="E34" s="17"/>
      <c r="F34" s="18"/>
      <c r="H34" s="185"/>
      <c r="J34" s="17"/>
      <c r="K34" s="62"/>
      <c r="L34" s="62"/>
      <c r="M34" s="62"/>
      <c r="N34" s="62"/>
      <c r="P34" s="629"/>
      <c r="R34" s="18"/>
      <c r="T34" s="18"/>
      <c r="U34" s="18"/>
      <c r="V34" s="18"/>
      <c r="W34" s="18"/>
      <c r="AA34" s="17"/>
      <c r="AD34" s="17"/>
    </row>
    <row r="35" spans="5:30" ht="28.5" customHeight="1">
      <c r="E35" s="17"/>
      <c r="F35" s="18"/>
      <c r="H35" s="185"/>
      <c r="J35" s="17"/>
      <c r="K35" s="62"/>
      <c r="L35" s="62"/>
      <c r="M35" s="62"/>
      <c r="N35" s="62"/>
      <c r="P35" s="629"/>
      <c r="R35" s="18"/>
      <c r="T35" s="18"/>
      <c r="U35" s="18"/>
      <c r="V35" s="18"/>
      <c r="W35" s="18"/>
      <c r="AA35" s="17"/>
      <c r="AD35" s="17"/>
    </row>
    <row r="36" spans="5:30" ht="28.5" customHeight="1">
      <c r="E36" s="17"/>
      <c r="F36" s="18"/>
      <c r="H36" s="185"/>
      <c r="J36" s="17"/>
      <c r="K36" s="62"/>
      <c r="L36" s="62"/>
      <c r="M36" s="62"/>
      <c r="N36" s="62"/>
      <c r="P36" s="629"/>
      <c r="R36" s="18"/>
      <c r="T36" s="18"/>
      <c r="U36" s="18"/>
      <c r="V36" s="18"/>
      <c r="W36" s="18"/>
      <c r="AA36" s="17"/>
      <c r="AD36" s="17"/>
    </row>
    <row r="37" spans="5:30" ht="28.5" customHeight="1">
      <c r="E37" s="17"/>
      <c r="F37" s="18"/>
      <c r="H37" s="185"/>
      <c r="J37" s="17"/>
      <c r="K37" s="62"/>
      <c r="L37" s="62"/>
      <c r="M37" s="62"/>
      <c r="N37" s="62"/>
      <c r="P37" s="629"/>
      <c r="R37" s="18"/>
      <c r="T37" s="18"/>
      <c r="U37" s="18"/>
      <c r="V37" s="18"/>
      <c r="W37" s="18"/>
      <c r="AA37" s="17"/>
      <c r="AD37" s="17"/>
    </row>
    <row r="38" spans="5:30" ht="28.5" customHeight="1">
      <c r="E38" s="17"/>
      <c r="F38" s="18"/>
      <c r="H38" s="185"/>
      <c r="J38" s="17"/>
      <c r="K38" s="62"/>
      <c r="L38" s="62"/>
      <c r="M38" s="62"/>
      <c r="N38" s="62"/>
      <c r="P38" s="629"/>
      <c r="R38" s="18"/>
      <c r="T38" s="18"/>
      <c r="U38" s="18"/>
      <c r="V38" s="18"/>
      <c r="W38" s="18"/>
      <c r="AA38" s="17"/>
      <c r="AD38" s="17"/>
    </row>
    <row r="39" spans="5:30" ht="28.5" customHeight="1">
      <c r="E39" s="17"/>
      <c r="F39" s="18"/>
      <c r="H39" s="185"/>
      <c r="J39" s="17"/>
      <c r="K39" s="62"/>
      <c r="L39" s="62"/>
      <c r="M39" s="62"/>
      <c r="N39" s="62"/>
      <c r="P39" s="629"/>
      <c r="R39" s="18"/>
      <c r="T39" s="18"/>
      <c r="U39" s="18"/>
      <c r="V39" s="18"/>
      <c r="W39" s="18"/>
      <c r="AA39" s="17"/>
      <c r="AD39" s="17"/>
    </row>
    <row r="40" spans="5:30" ht="28.5" customHeight="1">
      <c r="E40" s="17"/>
      <c r="F40" s="18"/>
      <c r="H40" s="185"/>
      <c r="J40" s="17"/>
      <c r="K40" s="62"/>
      <c r="L40" s="62"/>
      <c r="M40" s="62"/>
      <c r="N40" s="62"/>
      <c r="P40" s="629"/>
      <c r="R40" s="18"/>
      <c r="T40" s="18"/>
      <c r="U40" s="18"/>
      <c r="V40" s="18"/>
      <c r="W40" s="18"/>
      <c r="AA40" s="17"/>
      <c r="AD40" s="17"/>
    </row>
    <row r="41" spans="5:30" ht="28.5" customHeight="1">
      <c r="E41" s="17"/>
      <c r="F41" s="18"/>
      <c r="H41" s="185"/>
      <c r="J41" s="17"/>
      <c r="K41" s="62"/>
      <c r="L41" s="62"/>
      <c r="M41" s="62"/>
      <c r="N41" s="62"/>
      <c r="P41" s="629"/>
      <c r="R41" s="18"/>
      <c r="T41" s="18"/>
      <c r="U41" s="18"/>
      <c r="V41" s="18"/>
      <c r="W41" s="18"/>
      <c r="AA41" s="17"/>
      <c r="AD41" s="17"/>
    </row>
    <row r="42" spans="5:30" ht="28.5" customHeight="1">
      <c r="E42" s="17"/>
      <c r="F42" s="18"/>
      <c r="H42" s="185"/>
      <c r="J42" s="17"/>
      <c r="K42" s="62"/>
      <c r="L42" s="62"/>
      <c r="M42" s="62"/>
      <c r="N42" s="62"/>
      <c r="P42" s="629"/>
      <c r="R42" s="18"/>
      <c r="T42" s="18"/>
      <c r="U42" s="18"/>
      <c r="V42" s="18"/>
      <c r="W42" s="18"/>
      <c r="AA42" s="17"/>
      <c r="AD42" s="17"/>
    </row>
    <row r="43" spans="5:30" ht="28.5" customHeight="1">
      <c r="E43" s="17"/>
      <c r="F43" s="18"/>
      <c r="H43" s="185"/>
      <c r="J43" s="17"/>
      <c r="K43" s="62"/>
      <c r="L43" s="62"/>
      <c r="M43" s="62"/>
      <c r="N43" s="62"/>
      <c r="P43" s="629"/>
      <c r="R43" s="18"/>
      <c r="T43" s="18"/>
      <c r="U43" s="18"/>
      <c r="V43" s="18"/>
      <c r="W43" s="18"/>
      <c r="AA43" s="17"/>
      <c r="AD43" s="17"/>
    </row>
    <row r="44" spans="5:30" ht="28.5" customHeight="1">
      <c r="E44" s="17"/>
      <c r="F44" s="18"/>
      <c r="H44" s="185"/>
      <c r="J44" s="17"/>
      <c r="K44" s="62"/>
      <c r="L44" s="62"/>
      <c r="M44" s="62"/>
      <c r="N44" s="62"/>
      <c r="P44" s="629"/>
      <c r="R44" s="18"/>
      <c r="T44" s="18"/>
      <c r="U44" s="18"/>
      <c r="V44" s="18"/>
      <c r="W44" s="18"/>
      <c r="AA44" s="17"/>
      <c r="AD44" s="17"/>
    </row>
    <row r="45" spans="5:30" ht="28.5" customHeight="1">
      <c r="E45" s="17"/>
      <c r="F45" s="18"/>
      <c r="H45" s="185"/>
      <c r="J45" s="17"/>
      <c r="K45" s="62"/>
      <c r="L45" s="62"/>
      <c r="M45" s="62"/>
      <c r="N45" s="62"/>
      <c r="P45" s="629"/>
      <c r="R45" s="18"/>
      <c r="T45" s="18"/>
      <c r="U45" s="18"/>
      <c r="V45" s="18"/>
      <c r="W45" s="18"/>
      <c r="AA45" s="17"/>
      <c r="AD45" s="17"/>
    </row>
    <row r="46" spans="5:30" ht="28.5" customHeight="1">
      <c r="E46" s="17"/>
      <c r="F46" s="18"/>
      <c r="H46" s="185"/>
      <c r="J46" s="17"/>
      <c r="K46" s="62"/>
      <c r="L46" s="62"/>
      <c r="M46" s="62"/>
      <c r="N46" s="62"/>
      <c r="P46" s="629"/>
      <c r="R46" s="18"/>
      <c r="T46" s="18"/>
      <c r="U46" s="18"/>
      <c r="V46" s="18"/>
      <c r="W46" s="18"/>
      <c r="AA46" s="17"/>
      <c r="AD46" s="17"/>
    </row>
    <row r="47" spans="5:30" ht="28.5" customHeight="1">
      <c r="E47" s="17"/>
      <c r="F47" s="18"/>
      <c r="H47" s="185"/>
      <c r="J47" s="17"/>
      <c r="K47" s="62"/>
      <c r="L47" s="62"/>
      <c r="M47" s="62"/>
      <c r="N47" s="62"/>
      <c r="P47" s="629"/>
      <c r="R47" s="18"/>
      <c r="T47" s="18"/>
      <c r="U47" s="18"/>
      <c r="V47" s="18"/>
      <c r="W47" s="18"/>
      <c r="AA47" s="17"/>
      <c r="AD47" s="17"/>
    </row>
    <row r="48" spans="5:30" ht="28.5" customHeight="1">
      <c r="E48" s="17"/>
      <c r="F48" s="18"/>
      <c r="H48" s="185"/>
      <c r="J48" s="17"/>
      <c r="K48" s="62"/>
      <c r="L48" s="62"/>
      <c r="M48" s="62"/>
      <c r="N48" s="62"/>
      <c r="P48" s="629"/>
      <c r="R48" s="18"/>
      <c r="T48" s="18"/>
      <c r="U48" s="18"/>
      <c r="V48" s="18"/>
      <c r="W48" s="18"/>
      <c r="AA48" s="17"/>
      <c r="AD48" s="17"/>
    </row>
    <row r="49" spans="5:30" ht="28.5" customHeight="1">
      <c r="E49" s="17"/>
      <c r="F49" s="18"/>
      <c r="H49" s="185"/>
      <c r="J49" s="17"/>
      <c r="K49" s="62"/>
      <c r="L49" s="62"/>
      <c r="M49" s="62"/>
      <c r="N49" s="62"/>
      <c r="P49" s="629"/>
      <c r="R49" s="18"/>
      <c r="T49" s="18"/>
      <c r="U49" s="18"/>
      <c r="V49" s="18"/>
      <c r="W49" s="18"/>
      <c r="AA49" s="17"/>
      <c r="AD49" s="17"/>
    </row>
    <row r="50" spans="5:30" ht="28.5" customHeight="1">
      <c r="E50" s="17"/>
      <c r="F50" s="18"/>
      <c r="H50" s="185"/>
      <c r="J50" s="17"/>
      <c r="K50" s="62"/>
      <c r="L50" s="62"/>
      <c r="M50" s="62"/>
      <c r="N50" s="62"/>
      <c r="P50" s="629"/>
      <c r="R50" s="18"/>
      <c r="T50" s="18"/>
      <c r="U50" s="18"/>
      <c r="V50" s="18"/>
      <c r="W50" s="18"/>
      <c r="AA50" s="17"/>
      <c r="AD50" s="17"/>
    </row>
    <row r="51" spans="5:30" ht="28.5" customHeight="1">
      <c r="E51" s="17"/>
      <c r="F51" s="18"/>
      <c r="H51" s="185"/>
      <c r="J51" s="17"/>
      <c r="K51" s="62"/>
      <c r="L51" s="62"/>
      <c r="M51" s="62"/>
      <c r="N51" s="62"/>
      <c r="P51" s="629"/>
      <c r="R51" s="18"/>
      <c r="T51" s="18"/>
      <c r="U51" s="18"/>
      <c r="V51" s="18"/>
      <c r="W51" s="18"/>
      <c r="AA51" s="17"/>
      <c r="AD51" s="17"/>
    </row>
    <row r="52" spans="5:30" ht="28.5" customHeight="1">
      <c r="E52" s="17"/>
      <c r="F52" s="18"/>
      <c r="H52" s="185"/>
      <c r="J52" s="17"/>
      <c r="K52" s="62"/>
      <c r="L52" s="62"/>
      <c r="M52" s="62"/>
      <c r="N52" s="62"/>
      <c r="P52" s="629"/>
      <c r="R52" s="18"/>
      <c r="T52" s="18"/>
      <c r="U52" s="18"/>
      <c r="V52" s="18"/>
      <c r="W52" s="18"/>
      <c r="AA52" s="17"/>
      <c r="AD52" s="17"/>
    </row>
    <row r="53" spans="5:30" ht="28.5" customHeight="1">
      <c r="E53" s="17"/>
      <c r="F53" s="18"/>
      <c r="H53" s="185"/>
      <c r="J53" s="17"/>
      <c r="K53" s="62"/>
      <c r="L53" s="62"/>
      <c r="M53" s="62"/>
      <c r="N53" s="62"/>
      <c r="P53" s="629"/>
      <c r="R53" s="18"/>
      <c r="T53" s="18"/>
      <c r="U53" s="18"/>
      <c r="V53" s="18"/>
      <c r="W53" s="18"/>
      <c r="AA53" s="17"/>
      <c r="AD53" s="17"/>
    </row>
    <row r="54" spans="5:30" ht="28.5" customHeight="1">
      <c r="E54" s="17"/>
      <c r="F54" s="18"/>
      <c r="H54" s="185"/>
      <c r="J54" s="17"/>
      <c r="K54" s="62"/>
      <c r="L54" s="62"/>
      <c r="M54" s="62"/>
      <c r="N54" s="62"/>
      <c r="P54" s="629"/>
      <c r="R54" s="18"/>
      <c r="T54" s="18"/>
      <c r="U54" s="18"/>
      <c r="V54" s="18"/>
      <c r="W54" s="18"/>
      <c r="AA54" s="17"/>
      <c r="AD54" s="17"/>
    </row>
    <row r="55" spans="5:30" ht="28.5" customHeight="1">
      <c r="E55" s="17"/>
      <c r="F55" s="18"/>
      <c r="H55" s="185"/>
      <c r="J55" s="17"/>
      <c r="K55" s="62"/>
      <c r="L55" s="62"/>
      <c r="M55" s="62"/>
      <c r="N55" s="62"/>
      <c r="P55" s="629"/>
      <c r="R55" s="18"/>
      <c r="T55" s="18"/>
      <c r="U55" s="18"/>
      <c r="V55" s="18"/>
      <c r="W55" s="18"/>
      <c r="AA55" s="17"/>
      <c r="AD55" s="17"/>
    </row>
    <row r="56" spans="5:30" ht="28.5" customHeight="1">
      <c r="E56" s="17"/>
      <c r="F56" s="18"/>
      <c r="H56" s="185"/>
      <c r="J56" s="17"/>
      <c r="K56" s="62"/>
      <c r="L56" s="62"/>
      <c r="M56" s="62"/>
      <c r="N56" s="62"/>
      <c r="P56" s="629"/>
      <c r="R56" s="18"/>
      <c r="T56" s="18"/>
      <c r="U56" s="18"/>
      <c r="V56" s="18"/>
      <c r="W56" s="18"/>
      <c r="AA56" s="17"/>
      <c r="AD56" s="17"/>
    </row>
    <row r="57" spans="5:30" ht="28.5" customHeight="1">
      <c r="E57" s="17"/>
      <c r="F57" s="18"/>
      <c r="H57" s="185"/>
      <c r="J57" s="17"/>
      <c r="K57" s="62"/>
      <c r="L57" s="62"/>
      <c r="M57" s="62"/>
      <c r="N57" s="62"/>
      <c r="P57" s="629"/>
      <c r="R57" s="18"/>
      <c r="T57" s="18"/>
      <c r="U57" s="18"/>
      <c r="V57" s="18"/>
      <c r="W57" s="18"/>
      <c r="AA57" s="17"/>
      <c r="AD57" s="17"/>
    </row>
    <row r="58" spans="5:30" ht="28.5" customHeight="1">
      <c r="E58" s="17"/>
      <c r="F58" s="18"/>
      <c r="H58" s="185"/>
      <c r="J58" s="17"/>
      <c r="K58" s="62"/>
      <c r="L58" s="62"/>
      <c r="M58" s="62"/>
      <c r="N58" s="62"/>
      <c r="P58" s="629"/>
      <c r="R58" s="18"/>
      <c r="T58" s="18"/>
      <c r="U58" s="18"/>
      <c r="V58" s="18"/>
      <c r="W58" s="18"/>
      <c r="AA58" s="17"/>
      <c r="AD58" s="17"/>
    </row>
    <row r="59" spans="5:30" ht="28.5" customHeight="1">
      <c r="E59" s="17"/>
      <c r="F59" s="18"/>
      <c r="H59" s="185"/>
      <c r="J59" s="17"/>
      <c r="K59" s="62"/>
      <c r="L59" s="62"/>
      <c r="M59" s="62"/>
      <c r="N59" s="62"/>
      <c r="P59" s="629"/>
      <c r="R59" s="18"/>
      <c r="T59" s="18"/>
      <c r="U59" s="18"/>
      <c r="V59" s="18"/>
      <c r="W59" s="18"/>
      <c r="AA59" s="17"/>
      <c r="AD59" s="17"/>
    </row>
    <row r="60" spans="5:30" ht="28.5" customHeight="1">
      <c r="E60" s="17"/>
      <c r="F60" s="18"/>
      <c r="H60" s="185"/>
      <c r="J60" s="17"/>
      <c r="K60" s="62"/>
      <c r="L60" s="62"/>
      <c r="M60" s="62"/>
      <c r="N60" s="62"/>
      <c r="P60" s="629"/>
      <c r="R60" s="18"/>
      <c r="T60" s="18"/>
      <c r="U60" s="18"/>
      <c r="V60" s="18"/>
      <c r="W60" s="18"/>
      <c r="AA60" s="17"/>
      <c r="AD60" s="17"/>
    </row>
    <row r="61" spans="5:30" ht="28.5" customHeight="1">
      <c r="E61" s="17"/>
      <c r="F61" s="18"/>
      <c r="H61" s="185"/>
      <c r="J61" s="17"/>
      <c r="K61" s="62"/>
      <c r="L61" s="62"/>
      <c r="M61" s="62"/>
      <c r="N61" s="62"/>
      <c r="P61" s="629"/>
      <c r="R61" s="18"/>
      <c r="T61" s="18"/>
      <c r="U61" s="18"/>
      <c r="V61" s="18"/>
      <c r="W61" s="18"/>
      <c r="AA61" s="17"/>
      <c r="AD61" s="17"/>
    </row>
    <row r="62" spans="5:30" ht="28.5" customHeight="1">
      <c r="E62" s="17"/>
      <c r="F62" s="18"/>
      <c r="H62" s="185"/>
      <c r="J62" s="17"/>
      <c r="K62" s="62"/>
      <c r="L62" s="62"/>
      <c r="M62" s="62"/>
      <c r="N62" s="62"/>
      <c r="P62" s="629"/>
      <c r="R62" s="18"/>
      <c r="T62" s="18"/>
      <c r="U62" s="18"/>
      <c r="V62" s="18"/>
      <c r="W62" s="18"/>
      <c r="AA62" s="17"/>
      <c r="AD62" s="17"/>
    </row>
    <row r="63" spans="5:30" ht="28.5" customHeight="1">
      <c r="E63" s="17"/>
      <c r="F63" s="18"/>
      <c r="H63" s="185"/>
      <c r="J63" s="17"/>
      <c r="K63" s="62"/>
      <c r="L63" s="62"/>
      <c r="M63" s="62"/>
      <c r="N63" s="62"/>
      <c r="P63" s="629"/>
      <c r="R63" s="18"/>
      <c r="T63" s="18"/>
      <c r="U63" s="18"/>
      <c r="V63" s="18"/>
      <c r="W63" s="18"/>
      <c r="AA63" s="17"/>
      <c r="AD63" s="17"/>
    </row>
    <row r="64" spans="5:30" ht="28.5" customHeight="1">
      <c r="E64" s="17"/>
      <c r="F64" s="18"/>
      <c r="H64" s="185"/>
      <c r="J64" s="17"/>
      <c r="K64" s="62"/>
      <c r="L64" s="62"/>
      <c r="M64" s="62"/>
      <c r="N64" s="62"/>
      <c r="P64" s="629"/>
      <c r="R64" s="18"/>
      <c r="T64" s="18"/>
      <c r="U64" s="18"/>
      <c r="V64" s="18"/>
      <c r="W64" s="18"/>
      <c r="AA64" s="17"/>
      <c r="AD64" s="17"/>
    </row>
    <row r="65" spans="5:30" ht="28.5" customHeight="1">
      <c r="E65" s="17"/>
      <c r="F65" s="18"/>
      <c r="H65" s="185"/>
      <c r="J65" s="17"/>
      <c r="K65" s="62"/>
      <c r="L65" s="62"/>
      <c r="M65" s="62"/>
      <c r="N65" s="62"/>
      <c r="P65" s="629"/>
      <c r="R65" s="18"/>
      <c r="T65" s="18"/>
      <c r="U65" s="18"/>
      <c r="V65" s="18"/>
      <c r="W65" s="18"/>
      <c r="AA65" s="17"/>
      <c r="AD65" s="17"/>
    </row>
    <row r="66" spans="5:30" ht="28.5" customHeight="1">
      <c r="E66" s="17"/>
      <c r="F66" s="18"/>
      <c r="H66" s="185"/>
      <c r="J66" s="17"/>
      <c r="K66" s="62"/>
      <c r="L66" s="62"/>
      <c r="M66" s="62"/>
      <c r="N66" s="62"/>
      <c r="P66" s="629"/>
      <c r="R66" s="18"/>
      <c r="T66" s="18"/>
      <c r="U66" s="18"/>
      <c r="V66" s="18"/>
      <c r="W66" s="18"/>
      <c r="AA66" s="17"/>
      <c r="AD66" s="17"/>
    </row>
    <row r="67" spans="5:30" ht="28.5" customHeight="1">
      <c r="E67" s="17"/>
      <c r="F67" s="18"/>
      <c r="H67" s="185"/>
      <c r="J67" s="17"/>
      <c r="K67" s="62"/>
      <c r="L67" s="62"/>
      <c r="M67" s="62"/>
      <c r="N67" s="62"/>
      <c r="P67" s="629"/>
      <c r="R67" s="18"/>
      <c r="T67" s="18"/>
      <c r="U67" s="18"/>
      <c r="V67" s="18"/>
      <c r="W67" s="18"/>
      <c r="AA67" s="17"/>
      <c r="AD67" s="17"/>
    </row>
    <row r="68" spans="5:30" ht="28.5" customHeight="1">
      <c r="E68" s="17"/>
      <c r="F68" s="18"/>
      <c r="H68" s="185"/>
      <c r="J68" s="17"/>
      <c r="K68" s="62"/>
      <c r="L68" s="62"/>
      <c r="M68" s="62"/>
      <c r="N68" s="62"/>
      <c r="P68" s="629"/>
      <c r="R68" s="18"/>
      <c r="T68" s="18"/>
      <c r="U68" s="18"/>
      <c r="V68" s="18"/>
      <c r="W68" s="18"/>
      <c r="AA68" s="17"/>
      <c r="AD68" s="17"/>
    </row>
    <row r="69" spans="5:30" ht="28.5" customHeight="1">
      <c r="E69" s="17"/>
      <c r="F69" s="18"/>
      <c r="H69" s="185"/>
      <c r="J69" s="17"/>
      <c r="K69" s="62"/>
      <c r="L69" s="62"/>
      <c r="M69" s="62"/>
      <c r="N69" s="62"/>
      <c r="P69" s="629"/>
      <c r="R69" s="18"/>
      <c r="T69" s="18"/>
      <c r="U69" s="18"/>
      <c r="V69" s="18"/>
      <c r="W69" s="18"/>
      <c r="AA69" s="17"/>
      <c r="AD69" s="17"/>
    </row>
    <row r="70" spans="5:30" ht="28.5" customHeight="1">
      <c r="E70" s="17"/>
      <c r="F70" s="18"/>
      <c r="H70" s="185"/>
      <c r="J70" s="17"/>
      <c r="K70" s="62"/>
      <c r="L70" s="62"/>
      <c r="M70" s="62"/>
      <c r="N70" s="62"/>
      <c r="P70" s="629"/>
      <c r="R70" s="18"/>
      <c r="T70" s="18"/>
      <c r="U70" s="18"/>
      <c r="V70" s="18"/>
      <c r="W70" s="18"/>
      <c r="AA70" s="17"/>
      <c r="AD70" s="17"/>
    </row>
    <row r="71" spans="5:30" ht="28.5" customHeight="1">
      <c r="E71" s="17"/>
      <c r="F71" s="18"/>
      <c r="H71" s="185"/>
      <c r="J71" s="17"/>
      <c r="K71" s="62"/>
      <c r="L71" s="62"/>
      <c r="M71" s="62"/>
      <c r="N71" s="62"/>
      <c r="P71" s="629"/>
      <c r="R71" s="18"/>
      <c r="T71" s="18"/>
      <c r="U71" s="18"/>
      <c r="V71" s="18"/>
      <c r="W71" s="18"/>
      <c r="AA71" s="17"/>
      <c r="AD71" s="17"/>
    </row>
    <row r="72" spans="5:30" ht="28.5" customHeight="1">
      <c r="E72" s="17"/>
      <c r="F72" s="18"/>
      <c r="H72" s="185"/>
      <c r="J72" s="17"/>
      <c r="K72" s="62"/>
      <c r="L72" s="62"/>
      <c r="M72" s="62"/>
      <c r="N72" s="62"/>
      <c r="P72" s="629"/>
      <c r="R72" s="18"/>
      <c r="T72" s="18"/>
      <c r="U72" s="18"/>
      <c r="V72" s="18"/>
      <c r="W72" s="18"/>
      <c r="AA72" s="17"/>
      <c r="AD72" s="17"/>
    </row>
    <row r="73" spans="5:30" ht="28.5" customHeight="1">
      <c r="E73" s="17"/>
      <c r="F73" s="18"/>
      <c r="H73" s="185"/>
      <c r="J73" s="17"/>
      <c r="K73" s="62"/>
      <c r="L73" s="62"/>
      <c r="M73" s="62"/>
      <c r="N73" s="62"/>
      <c r="P73" s="629"/>
      <c r="R73" s="18"/>
      <c r="T73" s="18"/>
      <c r="U73" s="18"/>
      <c r="V73" s="18"/>
      <c r="W73" s="18"/>
      <c r="AA73" s="17"/>
      <c r="AD73" s="17"/>
    </row>
    <row r="74" spans="5:30" ht="28.5" customHeight="1">
      <c r="E74" s="17"/>
      <c r="F74" s="18"/>
      <c r="H74" s="185"/>
      <c r="J74" s="17"/>
      <c r="K74" s="62"/>
      <c r="L74" s="62"/>
      <c r="M74" s="62"/>
      <c r="N74" s="62"/>
      <c r="P74" s="629"/>
      <c r="R74" s="18"/>
      <c r="T74" s="18"/>
      <c r="U74" s="18"/>
      <c r="V74" s="18"/>
      <c r="W74" s="18"/>
      <c r="AA74" s="17"/>
      <c r="AD74" s="17"/>
    </row>
    <row r="75" spans="5:30" ht="28.5" customHeight="1">
      <c r="E75" s="17"/>
      <c r="F75" s="18"/>
      <c r="H75" s="185"/>
      <c r="J75" s="17"/>
      <c r="K75" s="62"/>
      <c r="L75" s="62"/>
      <c r="M75" s="62"/>
      <c r="N75" s="62"/>
      <c r="P75" s="629"/>
      <c r="R75" s="18"/>
      <c r="T75" s="18"/>
      <c r="U75" s="18"/>
      <c r="V75" s="18"/>
      <c r="W75" s="18"/>
      <c r="AA75" s="17"/>
      <c r="AD75" s="17"/>
    </row>
    <row r="76" spans="5:30" ht="28.5" customHeight="1">
      <c r="E76" s="17"/>
      <c r="F76" s="18"/>
      <c r="H76" s="185"/>
      <c r="J76" s="17"/>
      <c r="K76" s="62"/>
      <c r="L76" s="62"/>
      <c r="M76" s="62"/>
      <c r="N76" s="62"/>
      <c r="P76" s="629"/>
      <c r="R76" s="18"/>
      <c r="T76" s="18"/>
      <c r="U76" s="18"/>
      <c r="V76" s="18"/>
      <c r="W76" s="18"/>
      <c r="AA76" s="17"/>
      <c r="AD76" s="17"/>
    </row>
    <row r="77" spans="5:30" ht="28.5" customHeight="1">
      <c r="E77" s="17"/>
      <c r="F77" s="18"/>
      <c r="H77" s="185"/>
      <c r="J77" s="17"/>
      <c r="K77" s="62"/>
      <c r="L77" s="62"/>
      <c r="M77" s="62"/>
      <c r="N77" s="62"/>
      <c r="P77" s="629"/>
      <c r="R77" s="18"/>
      <c r="T77" s="18"/>
      <c r="U77" s="18"/>
      <c r="V77" s="18"/>
      <c r="W77" s="18"/>
      <c r="AA77" s="17"/>
      <c r="AD77" s="17"/>
    </row>
    <row r="78" spans="5:30" ht="28.5" customHeight="1">
      <c r="E78" s="17"/>
      <c r="F78" s="18"/>
      <c r="H78" s="185"/>
      <c r="J78" s="17"/>
      <c r="K78" s="62"/>
      <c r="L78" s="62"/>
      <c r="M78" s="62"/>
      <c r="N78" s="62"/>
      <c r="P78" s="629"/>
      <c r="R78" s="18"/>
      <c r="T78" s="18"/>
      <c r="U78" s="18"/>
      <c r="V78" s="18"/>
      <c r="W78" s="18"/>
      <c r="AA78" s="17"/>
      <c r="AD78" s="17"/>
    </row>
    <row r="79" spans="5:30" ht="28.5" customHeight="1">
      <c r="E79" s="17"/>
      <c r="F79" s="18"/>
      <c r="H79" s="185"/>
      <c r="J79" s="17"/>
      <c r="K79" s="62"/>
      <c r="L79" s="62"/>
      <c r="M79" s="62"/>
      <c r="N79" s="62"/>
      <c r="P79" s="629"/>
      <c r="R79" s="18"/>
      <c r="T79" s="18"/>
      <c r="U79" s="18"/>
      <c r="V79" s="18"/>
      <c r="W79" s="18"/>
      <c r="AA79" s="17"/>
      <c r="AD79" s="17"/>
    </row>
    <row r="80" spans="5:30" ht="28.5" customHeight="1">
      <c r="E80" s="17"/>
      <c r="F80" s="18"/>
      <c r="H80" s="185"/>
      <c r="J80" s="17"/>
      <c r="K80" s="62"/>
      <c r="L80" s="62"/>
      <c r="M80" s="62"/>
      <c r="N80" s="62"/>
      <c r="P80" s="629"/>
      <c r="R80" s="18"/>
      <c r="T80" s="18"/>
      <c r="U80" s="18"/>
      <c r="V80" s="18"/>
      <c r="W80" s="18"/>
      <c r="AA80" s="17"/>
      <c r="AD80" s="17"/>
    </row>
    <row r="81" spans="5:30" ht="28.5" customHeight="1">
      <c r="E81" s="17"/>
      <c r="F81" s="18"/>
      <c r="H81" s="185"/>
      <c r="J81" s="17"/>
      <c r="K81" s="62"/>
      <c r="L81" s="62"/>
      <c r="M81" s="62"/>
      <c r="N81" s="62"/>
      <c r="P81" s="629"/>
      <c r="R81" s="18"/>
      <c r="T81" s="18"/>
      <c r="U81" s="18"/>
      <c r="V81" s="18"/>
      <c r="W81" s="18"/>
      <c r="AA81" s="17"/>
      <c r="AD81" s="17"/>
    </row>
    <row r="82" spans="5:30" ht="28.5" customHeight="1">
      <c r="E82" s="17"/>
      <c r="F82" s="18"/>
      <c r="H82" s="185"/>
      <c r="J82" s="17"/>
      <c r="K82" s="62"/>
      <c r="L82" s="62"/>
      <c r="M82" s="62"/>
      <c r="N82" s="62"/>
      <c r="P82" s="629"/>
      <c r="R82" s="18"/>
      <c r="T82" s="18"/>
      <c r="U82" s="18"/>
      <c r="V82" s="18"/>
      <c r="W82" s="18"/>
      <c r="AA82" s="17"/>
      <c r="AD82" s="17"/>
    </row>
    <row r="83" spans="5:30" ht="28.5" customHeight="1">
      <c r="E83" s="17"/>
      <c r="F83" s="18"/>
      <c r="H83" s="185"/>
      <c r="J83" s="17"/>
      <c r="K83" s="62"/>
      <c r="L83" s="62"/>
      <c r="M83" s="62"/>
      <c r="N83" s="62"/>
      <c r="P83" s="629"/>
      <c r="R83" s="18"/>
      <c r="T83" s="18"/>
      <c r="U83" s="18"/>
      <c r="V83" s="18"/>
      <c r="W83" s="18"/>
      <c r="AA83" s="17"/>
      <c r="AD83" s="17"/>
    </row>
    <row r="84" spans="5:30" ht="28.5" customHeight="1">
      <c r="E84" s="17"/>
      <c r="F84" s="18"/>
      <c r="H84" s="185"/>
      <c r="J84" s="17"/>
      <c r="K84" s="62"/>
      <c r="L84" s="62"/>
      <c r="M84" s="62"/>
      <c r="N84" s="62"/>
      <c r="P84" s="629"/>
      <c r="R84" s="18"/>
      <c r="T84" s="18"/>
      <c r="U84" s="18"/>
      <c r="V84" s="18"/>
      <c r="W84" s="18"/>
      <c r="AA84" s="17"/>
      <c r="AD84" s="17"/>
    </row>
    <row r="85" spans="5:30" ht="28.5" customHeight="1">
      <c r="E85" s="17"/>
      <c r="F85" s="18"/>
      <c r="H85" s="185"/>
      <c r="J85" s="17"/>
      <c r="K85" s="62"/>
      <c r="L85" s="62"/>
      <c r="M85" s="62"/>
      <c r="N85" s="62"/>
      <c r="P85" s="629"/>
      <c r="R85" s="18"/>
      <c r="T85" s="18"/>
      <c r="U85" s="18"/>
      <c r="V85" s="18"/>
      <c r="W85" s="18"/>
      <c r="AA85" s="17"/>
      <c r="AD85" s="17"/>
    </row>
    <row r="86" spans="5:30" ht="28.5" customHeight="1">
      <c r="E86" s="17"/>
      <c r="F86" s="18"/>
      <c r="H86" s="185"/>
      <c r="J86" s="17"/>
      <c r="K86" s="62"/>
      <c r="L86" s="62"/>
      <c r="M86" s="62"/>
      <c r="N86" s="62"/>
      <c r="P86" s="629"/>
      <c r="R86" s="18"/>
      <c r="T86" s="18"/>
      <c r="U86" s="18"/>
      <c r="V86" s="18"/>
      <c r="W86" s="18"/>
      <c r="AA86" s="17"/>
      <c r="AD86" s="17"/>
    </row>
    <row r="87" spans="5:30" ht="28.5" customHeight="1">
      <c r="E87" s="17"/>
      <c r="F87" s="18"/>
      <c r="H87" s="185"/>
      <c r="J87" s="17"/>
      <c r="K87" s="62"/>
      <c r="L87" s="62"/>
      <c r="M87" s="62"/>
      <c r="N87" s="62"/>
      <c r="P87" s="629"/>
      <c r="R87" s="18"/>
      <c r="T87" s="18"/>
      <c r="U87" s="18"/>
      <c r="V87" s="18"/>
      <c r="W87" s="18"/>
      <c r="AA87" s="17"/>
      <c r="AD87" s="17"/>
    </row>
    <row r="88" spans="5:30" ht="28.5" customHeight="1">
      <c r="E88" s="17"/>
      <c r="F88" s="18"/>
      <c r="H88" s="185"/>
      <c r="J88" s="17"/>
      <c r="K88" s="62"/>
      <c r="L88" s="62"/>
      <c r="M88" s="62"/>
      <c r="N88" s="62"/>
      <c r="P88" s="629"/>
      <c r="R88" s="18"/>
      <c r="T88" s="18"/>
      <c r="U88" s="18"/>
      <c r="V88" s="18"/>
      <c r="W88" s="18"/>
      <c r="AA88" s="17"/>
      <c r="AD88" s="17"/>
    </row>
    <row r="89" spans="5:30" ht="28.5" customHeight="1">
      <c r="E89" s="17"/>
      <c r="F89" s="18"/>
      <c r="H89" s="185"/>
      <c r="J89" s="17"/>
      <c r="K89" s="62"/>
      <c r="L89" s="62"/>
      <c r="M89" s="62"/>
      <c r="N89" s="62"/>
      <c r="P89" s="629"/>
      <c r="R89" s="18"/>
      <c r="T89" s="18"/>
      <c r="U89" s="18"/>
      <c r="V89" s="18"/>
      <c r="W89" s="18"/>
      <c r="AA89" s="17"/>
      <c r="AD89" s="17"/>
    </row>
    <row r="90" spans="5:30" ht="28.5" customHeight="1">
      <c r="E90" s="17"/>
      <c r="F90" s="18"/>
      <c r="H90" s="185"/>
      <c r="J90" s="17"/>
      <c r="K90" s="62"/>
      <c r="L90" s="62"/>
      <c r="M90" s="62"/>
      <c r="N90" s="62"/>
      <c r="P90" s="629"/>
      <c r="R90" s="18"/>
      <c r="T90" s="18"/>
      <c r="U90" s="18"/>
      <c r="V90" s="18"/>
      <c r="W90" s="18"/>
      <c r="AA90" s="17"/>
      <c r="AD90" s="17"/>
    </row>
    <row r="91" spans="5:30" ht="28.5" customHeight="1">
      <c r="E91" s="17"/>
      <c r="F91" s="18"/>
      <c r="H91" s="185"/>
      <c r="J91" s="17"/>
      <c r="K91" s="62"/>
      <c r="L91" s="62"/>
      <c r="M91" s="62"/>
      <c r="N91" s="62"/>
      <c r="P91" s="629"/>
      <c r="R91" s="18"/>
      <c r="T91" s="18"/>
      <c r="U91" s="18"/>
      <c r="V91" s="18"/>
      <c r="W91" s="18"/>
      <c r="AA91" s="17"/>
      <c r="AD91" s="17"/>
    </row>
    <row r="92" spans="5:30" ht="28.5" customHeight="1">
      <c r="E92" s="17"/>
      <c r="F92" s="18"/>
      <c r="H92" s="185"/>
      <c r="J92" s="17"/>
      <c r="K92" s="62"/>
      <c r="L92" s="62"/>
      <c r="M92" s="62"/>
      <c r="N92" s="62"/>
      <c r="P92" s="629"/>
      <c r="R92" s="18"/>
      <c r="T92" s="18"/>
      <c r="U92" s="18"/>
      <c r="V92" s="18"/>
      <c r="W92" s="18"/>
      <c r="AA92" s="17"/>
      <c r="AD92" s="17"/>
    </row>
    <row r="93" spans="5:30" ht="28.5" customHeight="1">
      <c r="E93" s="17"/>
      <c r="F93" s="18"/>
      <c r="H93" s="185"/>
      <c r="J93" s="17"/>
      <c r="K93" s="62"/>
      <c r="L93" s="62"/>
      <c r="M93" s="62"/>
      <c r="N93" s="62"/>
      <c r="P93" s="629"/>
      <c r="R93" s="18"/>
      <c r="T93" s="18"/>
      <c r="U93" s="18"/>
      <c r="V93" s="18"/>
      <c r="W93" s="18"/>
      <c r="AA93" s="17"/>
      <c r="AD93" s="17"/>
    </row>
    <row r="94" spans="5:30" ht="28.5" customHeight="1">
      <c r="E94" s="17"/>
      <c r="F94" s="18"/>
      <c r="H94" s="185"/>
      <c r="J94" s="17"/>
      <c r="K94" s="62"/>
      <c r="L94" s="62"/>
      <c r="M94" s="62"/>
      <c r="N94" s="62"/>
      <c r="P94" s="629"/>
      <c r="R94" s="18"/>
      <c r="T94" s="18"/>
      <c r="U94" s="18"/>
      <c r="V94" s="18"/>
      <c r="W94" s="18"/>
      <c r="AA94" s="17"/>
      <c r="AD94" s="17"/>
    </row>
    <row r="95" spans="5:30" ht="28.5" customHeight="1">
      <c r="E95" s="17"/>
      <c r="F95" s="18"/>
      <c r="H95" s="185"/>
      <c r="J95" s="17"/>
      <c r="K95" s="62"/>
      <c r="L95" s="62"/>
      <c r="M95" s="62"/>
      <c r="N95" s="62"/>
      <c r="P95" s="629"/>
      <c r="R95" s="18"/>
      <c r="T95" s="18"/>
      <c r="U95" s="18"/>
      <c r="V95" s="18"/>
      <c r="W95" s="18"/>
      <c r="AA95" s="17"/>
      <c r="AD95" s="17"/>
    </row>
    <row r="96" spans="5:30" ht="28.5" customHeight="1">
      <c r="E96" s="17"/>
      <c r="F96" s="18"/>
      <c r="H96" s="185"/>
      <c r="J96" s="17"/>
      <c r="K96" s="62"/>
      <c r="L96" s="62"/>
      <c r="M96" s="62"/>
      <c r="N96" s="62"/>
      <c r="P96" s="629"/>
      <c r="R96" s="18"/>
      <c r="T96" s="18"/>
      <c r="U96" s="18"/>
      <c r="V96" s="18"/>
      <c r="W96" s="18"/>
      <c r="AA96" s="17"/>
      <c r="AD96" s="17"/>
    </row>
    <row r="97" spans="5:30" ht="28.5" customHeight="1">
      <c r="E97" s="17"/>
      <c r="F97" s="18"/>
      <c r="H97" s="185"/>
      <c r="J97" s="17"/>
      <c r="K97" s="62"/>
      <c r="L97" s="62"/>
      <c r="M97" s="62"/>
      <c r="N97" s="62"/>
      <c r="P97" s="629"/>
      <c r="R97" s="18"/>
      <c r="T97" s="18"/>
      <c r="U97" s="18"/>
      <c r="V97" s="18"/>
      <c r="W97" s="18"/>
      <c r="AA97" s="17"/>
      <c r="AD97" s="17"/>
    </row>
    <row r="98" spans="5:30" ht="28.5" customHeight="1">
      <c r="E98" s="17"/>
      <c r="F98" s="18"/>
      <c r="H98" s="185"/>
      <c r="J98" s="17"/>
      <c r="K98" s="62"/>
      <c r="L98" s="62"/>
      <c r="M98" s="62"/>
      <c r="N98" s="62"/>
      <c r="P98" s="629"/>
      <c r="R98" s="18"/>
      <c r="T98" s="18"/>
      <c r="U98" s="18"/>
      <c r="V98" s="18"/>
      <c r="W98" s="18"/>
      <c r="AA98" s="17"/>
      <c r="AD98" s="17"/>
    </row>
    <row r="99" spans="5:30" ht="28.5" customHeight="1">
      <c r="E99" s="17"/>
      <c r="F99" s="18"/>
      <c r="H99" s="185"/>
      <c r="J99" s="17"/>
      <c r="K99" s="62"/>
      <c r="L99" s="62"/>
      <c r="M99" s="62"/>
      <c r="N99" s="62"/>
      <c r="P99" s="629"/>
      <c r="R99" s="18"/>
      <c r="T99" s="18"/>
      <c r="U99" s="18"/>
      <c r="V99" s="18"/>
      <c r="W99" s="18"/>
      <c r="AA99" s="17"/>
      <c r="AD99" s="17"/>
    </row>
    <row r="100" spans="5:30" ht="28.5" customHeight="1">
      <c r="E100" s="17"/>
      <c r="F100" s="18"/>
      <c r="H100" s="185"/>
      <c r="J100" s="17"/>
      <c r="K100" s="62"/>
      <c r="L100" s="62"/>
      <c r="M100" s="62"/>
      <c r="N100" s="62"/>
      <c r="P100" s="629"/>
      <c r="R100" s="18"/>
      <c r="T100" s="18"/>
      <c r="U100" s="18"/>
      <c r="V100" s="18"/>
      <c r="W100" s="18"/>
      <c r="AA100" s="17"/>
      <c r="AD100" s="17"/>
    </row>
    <row r="101" spans="5:30" ht="28.5" customHeight="1">
      <c r="E101" s="17"/>
      <c r="F101" s="18"/>
      <c r="H101" s="185"/>
      <c r="J101" s="17"/>
      <c r="K101" s="62"/>
      <c r="L101" s="62"/>
      <c r="M101" s="62"/>
      <c r="N101" s="62"/>
      <c r="P101" s="629"/>
      <c r="R101" s="18"/>
      <c r="T101" s="18"/>
      <c r="U101" s="18"/>
      <c r="V101" s="18"/>
      <c r="W101" s="18"/>
      <c r="AA101" s="17"/>
      <c r="AD101" s="17"/>
    </row>
    <row r="102" spans="5:30" ht="28.5" customHeight="1">
      <c r="E102" s="17"/>
      <c r="F102" s="18"/>
      <c r="H102" s="185"/>
      <c r="J102" s="17"/>
      <c r="K102" s="62"/>
      <c r="L102" s="62"/>
      <c r="M102" s="62"/>
      <c r="N102" s="62"/>
      <c r="P102" s="629"/>
      <c r="R102" s="18"/>
      <c r="T102" s="18"/>
      <c r="U102" s="18"/>
      <c r="V102" s="18"/>
      <c r="W102" s="18"/>
      <c r="AA102" s="17"/>
      <c r="AD102" s="17"/>
    </row>
    <row r="103" spans="5:30" ht="28.5" customHeight="1">
      <c r="E103" s="17"/>
      <c r="F103" s="18"/>
      <c r="H103" s="185"/>
      <c r="J103" s="17"/>
      <c r="K103" s="62"/>
      <c r="L103" s="62"/>
      <c r="M103" s="62"/>
      <c r="N103" s="62"/>
      <c r="P103" s="629"/>
      <c r="R103" s="18"/>
      <c r="T103" s="18"/>
      <c r="U103" s="18"/>
      <c r="V103" s="18"/>
      <c r="W103" s="18"/>
      <c r="AA103" s="17"/>
      <c r="AD103" s="17"/>
    </row>
    <row r="104" spans="5:30" ht="28.5" customHeight="1">
      <c r="E104" s="17"/>
      <c r="F104" s="18"/>
      <c r="H104" s="185"/>
      <c r="J104" s="17"/>
      <c r="K104" s="62"/>
      <c r="L104" s="62"/>
      <c r="M104" s="62"/>
      <c r="N104" s="62"/>
      <c r="P104" s="629"/>
      <c r="R104" s="18"/>
      <c r="T104" s="18"/>
      <c r="U104" s="18"/>
      <c r="V104" s="18"/>
      <c r="W104" s="18"/>
      <c r="AA104" s="17"/>
      <c r="AD104" s="17"/>
    </row>
    <row r="105" spans="5:30" ht="28.5" customHeight="1">
      <c r="E105" s="17"/>
      <c r="F105" s="18"/>
      <c r="H105" s="185"/>
      <c r="J105" s="17"/>
      <c r="K105" s="62"/>
      <c r="L105" s="62"/>
      <c r="M105" s="62"/>
      <c r="N105" s="62"/>
      <c r="P105" s="629"/>
      <c r="R105" s="18"/>
      <c r="T105" s="18"/>
      <c r="U105" s="18"/>
      <c r="V105" s="18"/>
      <c r="W105" s="18"/>
      <c r="AA105" s="17"/>
      <c r="AD105" s="17"/>
    </row>
    <row r="106" spans="5:30" ht="28.5" customHeight="1">
      <c r="E106" s="17"/>
      <c r="F106" s="18"/>
      <c r="H106" s="185"/>
      <c r="J106" s="17"/>
      <c r="K106" s="62"/>
      <c r="L106" s="62"/>
      <c r="M106" s="62"/>
      <c r="N106" s="62"/>
      <c r="P106" s="629"/>
      <c r="R106" s="18"/>
      <c r="T106" s="18"/>
      <c r="U106" s="18"/>
      <c r="V106" s="18"/>
      <c r="W106" s="18"/>
      <c r="AA106" s="17"/>
      <c r="AD106" s="17"/>
    </row>
    <row r="107" spans="5:30" ht="28.5" customHeight="1">
      <c r="E107" s="17"/>
      <c r="F107" s="18"/>
      <c r="H107" s="185"/>
      <c r="J107" s="17"/>
      <c r="K107" s="62"/>
      <c r="L107" s="62"/>
      <c r="M107" s="62"/>
      <c r="N107" s="62"/>
      <c r="P107" s="629"/>
      <c r="R107" s="18"/>
      <c r="T107" s="18"/>
      <c r="U107" s="18"/>
      <c r="V107" s="18"/>
      <c r="W107" s="18"/>
      <c r="AA107" s="17"/>
      <c r="AD107" s="17"/>
    </row>
    <row r="108" spans="5:30" ht="28.5" customHeight="1">
      <c r="E108" s="17"/>
      <c r="F108" s="18"/>
      <c r="H108" s="185"/>
      <c r="J108" s="17"/>
      <c r="K108" s="62"/>
      <c r="L108" s="62"/>
      <c r="M108" s="62"/>
      <c r="N108" s="62"/>
      <c r="P108" s="629"/>
      <c r="R108" s="18"/>
      <c r="T108" s="18"/>
      <c r="U108" s="18"/>
      <c r="V108" s="18"/>
      <c r="W108" s="18"/>
      <c r="AA108" s="17"/>
      <c r="AD108" s="17"/>
    </row>
    <row r="109" spans="5:30" ht="28.5" customHeight="1">
      <c r="E109" s="17"/>
      <c r="F109" s="18"/>
      <c r="H109" s="185"/>
      <c r="J109" s="17"/>
      <c r="K109" s="62"/>
      <c r="L109" s="62"/>
      <c r="M109" s="62"/>
      <c r="N109" s="62"/>
      <c r="P109" s="629"/>
      <c r="R109" s="18"/>
      <c r="T109" s="18"/>
      <c r="U109" s="18"/>
      <c r="V109" s="18"/>
      <c r="W109" s="18"/>
      <c r="AA109" s="17"/>
      <c r="AD109" s="17"/>
    </row>
    <row r="110" spans="5:30" ht="28.5" customHeight="1">
      <c r="E110" s="17"/>
      <c r="F110" s="18"/>
      <c r="H110" s="185"/>
      <c r="J110" s="17"/>
      <c r="K110" s="62"/>
      <c r="L110" s="62"/>
      <c r="M110" s="62"/>
      <c r="N110" s="62"/>
      <c r="P110" s="629"/>
      <c r="R110" s="18"/>
      <c r="T110" s="18"/>
      <c r="U110" s="18"/>
      <c r="V110" s="18"/>
      <c r="W110" s="18"/>
      <c r="AA110" s="17"/>
      <c r="AD110" s="17"/>
    </row>
    <row r="111" spans="5:30" ht="28.5" customHeight="1">
      <c r="E111" s="17"/>
      <c r="F111" s="18"/>
      <c r="H111" s="185"/>
      <c r="J111" s="17"/>
      <c r="K111" s="62"/>
      <c r="L111" s="62"/>
      <c r="M111" s="62"/>
      <c r="N111" s="62"/>
      <c r="P111" s="629"/>
      <c r="R111" s="18"/>
      <c r="T111" s="18"/>
      <c r="U111" s="18"/>
      <c r="V111" s="18"/>
      <c r="W111" s="18"/>
      <c r="AA111" s="17"/>
      <c r="AD111" s="17"/>
    </row>
    <row r="112" spans="5:30" ht="28.5" customHeight="1">
      <c r="E112" s="17"/>
      <c r="F112" s="18"/>
      <c r="H112" s="185"/>
      <c r="J112" s="17"/>
      <c r="K112" s="62"/>
      <c r="L112" s="62"/>
      <c r="M112" s="62"/>
      <c r="N112" s="62"/>
      <c r="P112" s="629"/>
      <c r="R112" s="18"/>
      <c r="T112" s="18"/>
      <c r="U112" s="18"/>
      <c r="V112" s="18"/>
      <c r="W112" s="18"/>
      <c r="AA112" s="17"/>
      <c r="AD112" s="17"/>
    </row>
    <row r="113" spans="5:30" ht="28.5" customHeight="1">
      <c r="E113" s="17"/>
      <c r="F113" s="18"/>
      <c r="H113" s="185"/>
      <c r="J113" s="17"/>
      <c r="K113" s="62"/>
      <c r="L113" s="62"/>
      <c r="M113" s="62"/>
      <c r="N113" s="62"/>
      <c r="P113" s="629"/>
      <c r="R113" s="18"/>
      <c r="T113" s="18"/>
      <c r="U113" s="18"/>
      <c r="V113" s="18"/>
      <c r="W113" s="18"/>
      <c r="AA113" s="17"/>
      <c r="AD113" s="17"/>
    </row>
    <row r="114" spans="5:30" ht="28.5" customHeight="1">
      <c r="E114" s="17"/>
      <c r="F114" s="18"/>
      <c r="H114" s="185"/>
      <c r="J114" s="17"/>
      <c r="K114" s="62"/>
      <c r="L114" s="62"/>
      <c r="M114" s="62"/>
      <c r="N114" s="62"/>
      <c r="P114" s="629"/>
      <c r="R114" s="18"/>
      <c r="T114" s="18"/>
      <c r="U114" s="18"/>
      <c r="V114" s="18"/>
      <c r="W114" s="18"/>
      <c r="AA114" s="17"/>
      <c r="AD114" s="17"/>
    </row>
    <row r="115" spans="5:30" ht="28.5" customHeight="1">
      <c r="E115" s="17"/>
      <c r="F115" s="18"/>
      <c r="H115" s="185"/>
      <c r="J115" s="17"/>
      <c r="K115" s="62"/>
      <c r="L115" s="62"/>
      <c r="M115" s="62"/>
      <c r="N115" s="62"/>
      <c r="P115" s="629"/>
      <c r="R115" s="18"/>
      <c r="T115" s="18"/>
      <c r="U115" s="18"/>
      <c r="V115" s="18"/>
      <c r="W115" s="18"/>
      <c r="AA115" s="17"/>
      <c r="AD115" s="17"/>
    </row>
    <row r="116" spans="5:30" ht="28.5" customHeight="1">
      <c r="E116" s="17"/>
      <c r="F116" s="18"/>
      <c r="H116" s="185"/>
      <c r="J116" s="17"/>
      <c r="K116" s="62"/>
      <c r="L116" s="62"/>
      <c r="M116" s="62"/>
      <c r="N116" s="62"/>
      <c r="P116" s="629"/>
      <c r="R116" s="18"/>
      <c r="T116" s="18"/>
      <c r="U116" s="18"/>
      <c r="V116" s="18"/>
      <c r="W116" s="18"/>
      <c r="AA116" s="17"/>
      <c r="AD116" s="17"/>
    </row>
    <row r="117" spans="5:30" ht="28.5" customHeight="1">
      <c r="E117" s="17"/>
      <c r="F117" s="18"/>
      <c r="H117" s="185"/>
      <c r="J117" s="17"/>
      <c r="K117" s="62"/>
      <c r="L117" s="62"/>
      <c r="M117" s="62"/>
      <c r="N117" s="62"/>
      <c r="P117" s="629"/>
      <c r="R117" s="18"/>
      <c r="T117" s="18"/>
      <c r="U117" s="18"/>
      <c r="V117" s="18"/>
      <c r="W117" s="18"/>
      <c r="AA117" s="17"/>
      <c r="AD117" s="17"/>
    </row>
    <row r="118" spans="5:30" ht="28.5" customHeight="1">
      <c r="E118" s="17"/>
      <c r="F118" s="18"/>
      <c r="H118" s="185"/>
      <c r="J118" s="17"/>
      <c r="K118" s="62"/>
      <c r="L118" s="62"/>
      <c r="M118" s="62"/>
      <c r="N118" s="62"/>
      <c r="P118" s="629"/>
      <c r="R118" s="18"/>
      <c r="T118" s="18"/>
      <c r="U118" s="18"/>
      <c r="V118" s="18"/>
      <c r="W118" s="18"/>
      <c r="AA118" s="17"/>
      <c r="AD118" s="17"/>
    </row>
    <row r="119" spans="5:30" ht="28.5" customHeight="1">
      <c r="E119" s="17"/>
      <c r="F119" s="18"/>
      <c r="H119" s="185"/>
      <c r="J119" s="17"/>
      <c r="K119" s="62"/>
      <c r="L119" s="62"/>
      <c r="M119" s="62"/>
      <c r="N119" s="62"/>
      <c r="P119" s="629"/>
      <c r="R119" s="18"/>
      <c r="T119" s="18"/>
      <c r="U119" s="18"/>
      <c r="V119" s="18"/>
      <c r="W119" s="18"/>
      <c r="AA119" s="17"/>
      <c r="AD119" s="17"/>
    </row>
    <row r="120" spans="5:30" ht="28.5" customHeight="1">
      <c r="E120" s="17"/>
      <c r="F120" s="18"/>
      <c r="H120" s="185"/>
      <c r="J120" s="17"/>
      <c r="K120" s="62"/>
      <c r="L120" s="62"/>
      <c r="M120" s="62"/>
      <c r="N120" s="62"/>
      <c r="P120" s="629"/>
      <c r="R120" s="18"/>
      <c r="T120" s="18"/>
      <c r="U120" s="18"/>
      <c r="V120" s="18"/>
      <c r="W120" s="18"/>
      <c r="AA120" s="17"/>
      <c r="AD120" s="17"/>
    </row>
    <row r="121" spans="5:30" ht="28.5" customHeight="1">
      <c r="E121" s="17"/>
      <c r="F121" s="18"/>
      <c r="H121" s="185"/>
      <c r="J121" s="17"/>
      <c r="K121" s="62"/>
      <c r="L121" s="62"/>
      <c r="M121" s="62"/>
      <c r="N121" s="62"/>
      <c r="P121" s="629"/>
      <c r="R121" s="18"/>
      <c r="T121" s="18"/>
      <c r="U121" s="18"/>
      <c r="V121" s="18"/>
      <c r="W121" s="18"/>
      <c r="AA121" s="17"/>
      <c r="AD121" s="17"/>
    </row>
    <row r="122" spans="5:30" ht="28.5" customHeight="1">
      <c r="E122" s="17"/>
      <c r="F122" s="18"/>
      <c r="H122" s="185"/>
      <c r="J122" s="17"/>
      <c r="K122" s="62"/>
      <c r="L122" s="62"/>
      <c r="M122" s="62"/>
      <c r="N122" s="62"/>
      <c r="P122" s="629"/>
      <c r="R122" s="18"/>
      <c r="T122" s="18"/>
      <c r="U122" s="18"/>
      <c r="V122" s="18"/>
      <c r="W122" s="18"/>
      <c r="AA122" s="17"/>
      <c r="AD122" s="17"/>
    </row>
    <row r="123" spans="5:30" ht="28.5" customHeight="1">
      <c r="E123" s="17"/>
      <c r="F123" s="18"/>
      <c r="H123" s="185"/>
      <c r="J123" s="17"/>
      <c r="K123" s="62"/>
      <c r="L123" s="62"/>
      <c r="M123" s="62"/>
      <c r="N123" s="62"/>
      <c r="P123" s="629"/>
      <c r="R123" s="18"/>
      <c r="T123" s="18"/>
      <c r="U123" s="18"/>
      <c r="V123" s="18"/>
      <c r="W123" s="18"/>
      <c r="AA123" s="17"/>
      <c r="AD123" s="17"/>
    </row>
    <row r="124" spans="5:30" ht="28.5" customHeight="1">
      <c r="E124" s="17"/>
      <c r="F124" s="18"/>
      <c r="H124" s="185"/>
      <c r="J124" s="17"/>
      <c r="K124" s="62"/>
      <c r="L124" s="62"/>
      <c r="M124" s="62"/>
      <c r="N124" s="62"/>
      <c r="P124" s="629"/>
      <c r="R124" s="18"/>
      <c r="T124" s="18"/>
      <c r="U124" s="18"/>
      <c r="V124" s="18"/>
      <c r="W124" s="18"/>
      <c r="AA124" s="17"/>
      <c r="AD124" s="17"/>
    </row>
    <row r="125" spans="5:30" ht="28.5" customHeight="1">
      <c r="E125" s="17"/>
      <c r="F125" s="18"/>
      <c r="H125" s="185"/>
      <c r="J125" s="17"/>
      <c r="K125" s="62"/>
      <c r="L125" s="62"/>
      <c r="M125" s="62"/>
      <c r="N125" s="62"/>
      <c r="P125" s="629"/>
      <c r="R125" s="18"/>
      <c r="T125" s="18"/>
      <c r="U125" s="18"/>
      <c r="V125" s="18"/>
      <c r="W125" s="18"/>
      <c r="AA125" s="17"/>
      <c r="AD125" s="17"/>
    </row>
    <row r="126" spans="5:30" ht="28.5" customHeight="1">
      <c r="E126" s="17"/>
      <c r="F126" s="18"/>
      <c r="H126" s="185"/>
      <c r="J126" s="17"/>
      <c r="K126" s="62"/>
      <c r="L126" s="62"/>
      <c r="M126" s="62"/>
      <c r="N126" s="62"/>
      <c r="P126" s="629"/>
      <c r="R126" s="18"/>
      <c r="T126" s="18"/>
      <c r="U126" s="18"/>
      <c r="V126" s="18"/>
      <c r="W126" s="18"/>
      <c r="AA126" s="17"/>
      <c r="AD126" s="17"/>
    </row>
    <row r="127" spans="5:30" ht="28.5" customHeight="1">
      <c r="E127" s="17"/>
      <c r="F127" s="18"/>
      <c r="H127" s="185"/>
      <c r="J127" s="17"/>
      <c r="K127" s="62"/>
      <c r="L127" s="62"/>
      <c r="M127" s="62"/>
      <c r="N127" s="62"/>
      <c r="P127" s="629"/>
      <c r="R127" s="18"/>
      <c r="T127" s="18"/>
      <c r="U127" s="18"/>
      <c r="V127" s="18"/>
      <c r="W127" s="18"/>
      <c r="AA127" s="17"/>
      <c r="AD127" s="17"/>
    </row>
    <row r="128" spans="5:30" ht="28.5" customHeight="1">
      <c r="E128" s="17"/>
      <c r="F128" s="18"/>
      <c r="H128" s="185"/>
      <c r="J128" s="17"/>
      <c r="K128" s="62"/>
      <c r="L128" s="62"/>
      <c r="M128" s="62"/>
      <c r="N128" s="62"/>
      <c r="P128" s="629"/>
      <c r="R128" s="18"/>
      <c r="T128" s="18"/>
      <c r="U128" s="18"/>
      <c r="V128" s="18"/>
      <c r="W128" s="18"/>
      <c r="AA128" s="17"/>
      <c r="AD128" s="17"/>
    </row>
    <row r="129" spans="5:30" ht="28.5" customHeight="1">
      <c r="E129" s="17"/>
      <c r="F129" s="18"/>
      <c r="H129" s="185"/>
      <c r="J129" s="17"/>
      <c r="K129" s="62"/>
      <c r="L129" s="62"/>
      <c r="M129" s="62"/>
      <c r="N129" s="62"/>
      <c r="P129" s="629"/>
      <c r="R129" s="18"/>
      <c r="T129" s="18"/>
      <c r="U129" s="18"/>
      <c r="V129" s="18"/>
      <c r="W129" s="18"/>
      <c r="AA129" s="17"/>
      <c r="AD129" s="17"/>
    </row>
    <row r="130" spans="5:30" ht="28.5" customHeight="1">
      <c r="E130" s="17"/>
      <c r="F130" s="18"/>
      <c r="H130" s="185"/>
      <c r="J130" s="17"/>
      <c r="K130" s="62"/>
      <c r="L130" s="62"/>
      <c r="M130" s="62"/>
      <c r="N130" s="62"/>
      <c r="P130" s="629"/>
      <c r="R130" s="18"/>
      <c r="T130" s="18"/>
      <c r="U130" s="18"/>
      <c r="V130" s="18"/>
      <c r="W130" s="18"/>
      <c r="AA130" s="17"/>
      <c r="AD130" s="17"/>
    </row>
    <row r="131" spans="5:30" ht="28.5" customHeight="1">
      <c r="E131" s="17"/>
      <c r="F131" s="18"/>
      <c r="H131" s="185"/>
      <c r="J131" s="17"/>
      <c r="K131" s="62"/>
      <c r="L131" s="62"/>
      <c r="M131" s="62"/>
      <c r="N131" s="62"/>
      <c r="P131" s="629"/>
      <c r="R131" s="18"/>
      <c r="T131" s="18"/>
      <c r="U131" s="18"/>
      <c r="V131" s="18"/>
      <c r="W131" s="18"/>
      <c r="AA131" s="17"/>
      <c r="AD131" s="17"/>
    </row>
    <row r="132" spans="5:30" ht="28.5" customHeight="1">
      <c r="E132" s="17"/>
      <c r="F132" s="18"/>
      <c r="H132" s="185"/>
      <c r="J132" s="17"/>
      <c r="K132" s="62"/>
      <c r="L132" s="62"/>
      <c r="M132" s="62"/>
      <c r="N132" s="62"/>
      <c r="P132" s="629"/>
      <c r="R132" s="18"/>
      <c r="T132" s="18"/>
      <c r="U132" s="18"/>
      <c r="V132" s="18"/>
      <c r="W132" s="18"/>
      <c r="AA132" s="17"/>
      <c r="AD132" s="17"/>
    </row>
    <row r="133" spans="5:30" ht="28.5" customHeight="1">
      <c r="E133" s="17"/>
      <c r="F133" s="18"/>
      <c r="H133" s="185"/>
      <c r="J133" s="17"/>
      <c r="K133" s="62"/>
      <c r="L133" s="62"/>
      <c r="M133" s="62"/>
      <c r="N133" s="62"/>
      <c r="P133" s="629"/>
      <c r="R133" s="18"/>
      <c r="T133" s="18"/>
      <c r="U133" s="18"/>
      <c r="V133" s="18"/>
      <c r="W133" s="18"/>
      <c r="AA133" s="17"/>
      <c r="AD133" s="17"/>
    </row>
    <row r="134" spans="5:30" ht="28.5" customHeight="1">
      <c r="E134" s="17"/>
      <c r="F134" s="18"/>
      <c r="H134" s="185"/>
      <c r="J134" s="17"/>
      <c r="K134" s="62"/>
      <c r="L134" s="62"/>
      <c r="M134" s="62"/>
      <c r="N134" s="62"/>
      <c r="P134" s="629"/>
      <c r="R134" s="18"/>
      <c r="T134" s="18"/>
      <c r="U134" s="18"/>
      <c r="V134" s="18"/>
      <c r="W134" s="18"/>
      <c r="AA134" s="17"/>
      <c r="AD134" s="17"/>
    </row>
    <row r="135" spans="5:30" ht="28.5" customHeight="1">
      <c r="E135" s="17"/>
      <c r="F135" s="18"/>
      <c r="H135" s="185"/>
      <c r="J135" s="17"/>
      <c r="K135" s="62"/>
      <c r="L135" s="62"/>
      <c r="M135" s="62"/>
      <c r="N135" s="62"/>
      <c r="P135" s="629"/>
      <c r="R135" s="18"/>
      <c r="T135" s="18"/>
      <c r="U135" s="18"/>
      <c r="V135" s="18"/>
      <c r="W135" s="18"/>
      <c r="AA135" s="17"/>
      <c r="AD135" s="17"/>
    </row>
    <row r="136" spans="5:30" ht="28.5" customHeight="1">
      <c r="E136" s="17"/>
      <c r="F136" s="18"/>
      <c r="H136" s="185"/>
      <c r="J136" s="17"/>
      <c r="K136" s="62"/>
      <c r="L136" s="62"/>
      <c r="M136" s="62"/>
      <c r="N136" s="62"/>
      <c r="P136" s="629"/>
      <c r="R136" s="18"/>
      <c r="T136" s="18"/>
      <c r="U136" s="18"/>
      <c r="V136" s="18"/>
      <c r="W136" s="18"/>
      <c r="AA136" s="17"/>
      <c r="AD136" s="17"/>
    </row>
    <row r="137" spans="5:30" ht="28.5" customHeight="1">
      <c r="E137" s="17"/>
      <c r="F137" s="18"/>
      <c r="H137" s="185"/>
      <c r="J137" s="17"/>
      <c r="K137" s="62"/>
      <c r="L137" s="62"/>
      <c r="M137" s="62"/>
      <c r="N137" s="62"/>
      <c r="P137" s="629"/>
      <c r="R137" s="18"/>
      <c r="T137" s="18"/>
      <c r="U137" s="18"/>
      <c r="V137" s="18"/>
      <c r="W137" s="18"/>
      <c r="AA137" s="17"/>
      <c r="AD137" s="17"/>
    </row>
    <row r="138" spans="5:30" ht="28.5" customHeight="1">
      <c r="E138" s="17"/>
      <c r="F138" s="18"/>
      <c r="H138" s="185"/>
      <c r="J138" s="17"/>
      <c r="K138" s="62"/>
      <c r="L138" s="62"/>
      <c r="M138" s="62"/>
      <c r="N138" s="62"/>
      <c r="P138" s="629"/>
      <c r="R138" s="18"/>
      <c r="T138" s="18"/>
      <c r="U138" s="18"/>
      <c r="V138" s="18"/>
      <c r="W138" s="18"/>
      <c r="AA138" s="17"/>
      <c r="AD138" s="17"/>
    </row>
    <row r="139" spans="5:30" ht="28.5" customHeight="1">
      <c r="E139" s="17"/>
      <c r="F139" s="18"/>
      <c r="H139" s="185"/>
      <c r="J139" s="17"/>
      <c r="K139" s="62"/>
      <c r="L139" s="62"/>
      <c r="M139" s="62"/>
      <c r="N139" s="62"/>
      <c r="P139" s="629"/>
      <c r="R139" s="18"/>
      <c r="T139" s="18"/>
      <c r="U139" s="18"/>
      <c r="V139" s="18"/>
      <c r="W139" s="18"/>
      <c r="AA139" s="17"/>
      <c r="AD139" s="17"/>
    </row>
    <row r="140" spans="5:30" ht="28.5" customHeight="1">
      <c r="E140" s="17"/>
      <c r="F140" s="18"/>
      <c r="H140" s="185"/>
      <c r="J140" s="17"/>
      <c r="K140" s="62"/>
      <c r="L140" s="62"/>
      <c r="M140" s="62"/>
      <c r="N140" s="62"/>
      <c r="P140" s="629"/>
      <c r="R140" s="18"/>
      <c r="T140" s="18"/>
      <c r="U140" s="18"/>
      <c r="V140" s="18"/>
      <c r="W140" s="18"/>
      <c r="AA140" s="17"/>
      <c r="AD140" s="17"/>
    </row>
    <row r="141" spans="5:30" ht="28.5" customHeight="1">
      <c r="E141" s="17"/>
      <c r="F141" s="18"/>
      <c r="H141" s="185"/>
      <c r="J141" s="17"/>
      <c r="K141" s="62"/>
      <c r="L141" s="62"/>
      <c r="M141" s="62"/>
      <c r="N141" s="62"/>
      <c r="P141" s="629"/>
      <c r="R141" s="18"/>
      <c r="T141" s="18"/>
      <c r="U141" s="18"/>
      <c r="V141" s="18"/>
      <c r="W141" s="18"/>
      <c r="AA141" s="17"/>
      <c r="AD141" s="17"/>
    </row>
    <row r="142" spans="5:30" ht="28.5" customHeight="1">
      <c r="E142" s="17"/>
      <c r="F142" s="18"/>
      <c r="H142" s="185"/>
      <c r="J142" s="17"/>
      <c r="K142" s="62"/>
      <c r="L142" s="62"/>
      <c r="M142" s="62"/>
      <c r="N142" s="62"/>
      <c r="P142" s="629"/>
      <c r="R142" s="18"/>
      <c r="T142" s="18"/>
      <c r="U142" s="18"/>
      <c r="V142" s="18"/>
      <c r="W142" s="18"/>
      <c r="AA142" s="17"/>
      <c r="AD142" s="17"/>
    </row>
    <row r="143" spans="5:30" ht="28.5" customHeight="1">
      <c r="E143" s="17"/>
      <c r="F143" s="18"/>
      <c r="H143" s="185"/>
      <c r="J143" s="17"/>
      <c r="K143" s="62"/>
      <c r="L143" s="62"/>
      <c r="M143" s="62"/>
      <c r="N143" s="62"/>
      <c r="P143" s="629"/>
      <c r="R143" s="18"/>
      <c r="T143" s="18"/>
      <c r="U143" s="18"/>
      <c r="V143" s="18"/>
      <c r="W143" s="18"/>
      <c r="AA143" s="17"/>
      <c r="AD143" s="17"/>
    </row>
    <row r="144" spans="5:30" ht="28.5" customHeight="1">
      <c r="E144" s="17"/>
      <c r="F144" s="18"/>
      <c r="H144" s="185"/>
      <c r="J144" s="17"/>
      <c r="K144" s="62"/>
      <c r="L144" s="62"/>
      <c r="M144" s="62"/>
      <c r="N144" s="62"/>
      <c r="P144" s="629"/>
      <c r="R144" s="18"/>
      <c r="T144" s="18"/>
      <c r="U144" s="18"/>
      <c r="V144" s="18"/>
      <c r="W144" s="18"/>
      <c r="AA144" s="17"/>
      <c r="AD144" s="17"/>
    </row>
    <row r="145" spans="5:30" ht="28.5" customHeight="1">
      <c r="E145" s="17"/>
      <c r="F145" s="18"/>
      <c r="H145" s="185"/>
      <c r="J145" s="17"/>
      <c r="K145" s="62"/>
      <c r="L145" s="62"/>
      <c r="M145" s="62"/>
      <c r="N145" s="62"/>
      <c r="P145" s="629"/>
      <c r="R145" s="18"/>
      <c r="T145" s="18"/>
      <c r="U145" s="18"/>
      <c r="V145" s="18"/>
      <c r="W145" s="18"/>
      <c r="AA145" s="17"/>
      <c r="AD145" s="17"/>
    </row>
    <row r="146" spans="5:30" ht="28.5" customHeight="1">
      <c r="E146" s="17"/>
      <c r="F146" s="18"/>
      <c r="H146" s="185"/>
      <c r="J146" s="17"/>
      <c r="K146" s="62"/>
      <c r="L146" s="62"/>
      <c r="M146" s="62"/>
      <c r="N146" s="62"/>
      <c r="P146" s="629"/>
      <c r="R146" s="18"/>
      <c r="T146" s="18"/>
      <c r="U146" s="18"/>
      <c r="V146" s="18"/>
      <c r="W146" s="18"/>
      <c r="AA146" s="17"/>
      <c r="AD146" s="17"/>
    </row>
    <row r="147" spans="5:30" ht="28.5" customHeight="1">
      <c r="E147" s="17"/>
      <c r="F147" s="18"/>
      <c r="H147" s="185"/>
      <c r="J147" s="17"/>
      <c r="K147" s="62"/>
      <c r="L147" s="62"/>
      <c r="M147" s="62"/>
      <c r="N147" s="62"/>
      <c r="P147" s="629"/>
      <c r="R147" s="18"/>
      <c r="T147" s="18"/>
      <c r="U147" s="18"/>
      <c r="V147" s="18"/>
      <c r="W147" s="18"/>
      <c r="AA147" s="17"/>
      <c r="AD147" s="17"/>
    </row>
    <row r="148" spans="5:30" ht="28.5" customHeight="1">
      <c r="E148" s="17"/>
      <c r="F148" s="18"/>
      <c r="H148" s="185"/>
      <c r="J148" s="17"/>
      <c r="K148" s="62"/>
      <c r="L148" s="62"/>
      <c r="M148" s="62"/>
      <c r="N148" s="62"/>
      <c r="P148" s="629"/>
      <c r="R148" s="18"/>
      <c r="T148" s="18"/>
      <c r="U148" s="18"/>
      <c r="V148" s="18"/>
      <c r="W148" s="18"/>
      <c r="AA148" s="17"/>
      <c r="AD148" s="17"/>
    </row>
    <row r="149" spans="5:30" ht="28.5" customHeight="1">
      <c r="E149" s="17"/>
      <c r="F149" s="18"/>
      <c r="H149" s="185"/>
      <c r="J149" s="17"/>
      <c r="K149" s="62"/>
      <c r="L149" s="62"/>
      <c r="M149" s="62"/>
      <c r="N149" s="62"/>
      <c r="P149" s="629"/>
      <c r="R149" s="18"/>
      <c r="T149" s="18"/>
      <c r="U149" s="18"/>
      <c r="V149" s="18"/>
      <c r="W149" s="18"/>
      <c r="AA149" s="17"/>
      <c r="AD149" s="17"/>
    </row>
    <row r="150" spans="5:30" ht="28.5" customHeight="1">
      <c r="E150" s="17"/>
      <c r="F150" s="18"/>
      <c r="H150" s="185"/>
      <c r="J150" s="17"/>
      <c r="K150" s="62"/>
      <c r="L150" s="62"/>
      <c r="M150" s="62"/>
      <c r="N150" s="62"/>
      <c r="P150" s="629"/>
      <c r="R150" s="18"/>
      <c r="T150" s="18"/>
      <c r="U150" s="18"/>
      <c r="V150" s="18"/>
      <c r="W150" s="18"/>
      <c r="AA150" s="17"/>
      <c r="AD150" s="17"/>
    </row>
    <row r="151" spans="5:30" ht="28.5" customHeight="1">
      <c r="E151" s="17"/>
      <c r="F151" s="18"/>
      <c r="H151" s="185"/>
      <c r="J151" s="17"/>
      <c r="K151" s="62"/>
      <c r="L151" s="62"/>
      <c r="M151" s="62"/>
      <c r="N151" s="62"/>
      <c r="P151" s="629"/>
      <c r="R151" s="18"/>
      <c r="T151" s="18"/>
      <c r="U151" s="18"/>
      <c r="V151" s="18"/>
      <c r="W151" s="18"/>
      <c r="AA151" s="17"/>
      <c r="AD151" s="17"/>
    </row>
    <row r="152" spans="5:30" ht="28.5" customHeight="1">
      <c r="E152" s="17"/>
      <c r="F152" s="18"/>
      <c r="H152" s="185"/>
      <c r="J152" s="17"/>
      <c r="K152" s="62"/>
      <c r="L152" s="62"/>
      <c r="M152" s="62"/>
      <c r="N152" s="62"/>
      <c r="P152" s="629"/>
      <c r="R152" s="18"/>
      <c r="T152" s="18"/>
      <c r="U152" s="18"/>
      <c r="V152" s="18"/>
      <c r="W152" s="18"/>
      <c r="AA152" s="17"/>
      <c r="AD152" s="17"/>
    </row>
    <row r="153" spans="5:30" ht="28.5" customHeight="1">
      <c r="E153" s="17"/>
      <c r="F153" s="18"/>
      <c r="H153" s="185"/>
      <c r="J153" s="17"/>
      <c r="K153" s="62"/>
      <c r="L153" s="62"/>
      <c r="M153" s="62"/>
      <c r="N153" s="62"/>
      <c r="P153" s="629"/>
      <c r="R153" s="18"/>
      <c r="T153" s="18"/>
      <c r="U153" s="18"/>
      <c r="V153" s="18"/>
      <c r="W153" s="18"/>
      <c r="AA153" s="17"/>
      <c r="AD153" s="17"/>
    </row>
    <row r="154" spans="5:30" ht="28.5" customHeight="1">
      <c r="E154" s="17"/>
      <c r="F154" s="18"/>
      <c r="H154" s="185"/>
      <c r="J154" s="17"/>
      <c r="K154" s="62"/>
      <c r="L154" s="62"/>
      <c r="M154" s="62"/>
      <c r="N154" s="62"/>
      <c r="P154" s="629"/>
      <c r="R154" s="18"/>
      <c r="T154" s="18"/>
      <c r="U154" s="18"/>
      <c r="V154" s="18"/>
      <c r="W154" s="18"/>
      <c r="AA154" s="17"/>
      <c r="AD154" s="17"/>
    </row>
    <row r="155" spans="5:30" ht="28.5" customHeight="1">
      <c r="E155" s="17"/>
      <c r="F155" s="18"/>
      <c r="H155" s="185"/>
      <c r="J155" s="17"/>
      <c r="K155" s="62"/>
      <c r="L155" s="62"/>
      <c r="M155" s="62"/>
      <c r="N155" s="62"/>
      <c r="P155" s="629"/>
      <c r="R155" s="18"/>
      <c r="T155" s="18"/>
      <c r="U155" s="18"/>
      <c r="V155" s="18"/>
      <c r="W155" s="18"/>
      <c r="AA155" s="17"/>
      <c r="AD155" s="17"/>
    </row>
    <row r="156" spans="5:30" ht="28.5" customHeight="1">
      <c r="E156" s="17"/>
      <c r="F156" s="18"/>
      <c r="H156" s="185"/>
      <c r="J156" s="17"/>
      <c r="K156" s="62"/>
      <c r="L156" s="62"/>
      <c r="M156" s="62"/>
      <c r="N156" s="62"/>
      <c r="P156" s="629"/>
      <c r="R156" s="18"/>
      <c r="T156" s="18"/>
      <c r="U156" s="18"/>
      <c r="V156" s="18"/>
      <c r="W156" s="18"/>
      <c r="AA156" s="17"/>
      <c r="AD156" s="17"/>
    </row>
    <row r="157" spans="5:30" ht="28.5" customHeight="1">
      <c r="E157" s="17"/>
      <c r="F157" s="18"/>
      <c r="H157" s="185"/>
      <c r="J157" s="17"/>
      <c r="K157" s="62"/>
      <c r="L157" s="62"/>
      <c r="M157" s="62"/>
      <c r="N157" s="62"/>
      <c r="P157" s="629"/>
      <c r="R157" s="18"/>
      <c r="T157" s="18"/>
      <c r="U157" s="18"/>
      <c r="V157" s="18"/>
      <c r="W157" s="18"/>
      <c r="AA157" s="17"/>
      <c r="AD157" s="17"/>
    </row>
    <row r="158" spans="5:30" ht="28.5" customHeight="1">
      <c r="E158" s="17"/>
      <c r="F158" s="18"/>
      <c r="H158" s="185"/>
      <c r="J158" s="17"/>
      <c r="K158" s="62"/>
      <c r="L158" s="62"/>
      <c r="M158" s="62"/>
      <c r="N158" s="62"/>
      <c r="P158" s="629"/>
      <c r="R158" s="18"/>
      <c r="T158" s="18"/>
      <c r="U158" s="18"/>
      <c r="V158" s="18"/>
      <c r="W158" s="18"/>
      <c r="AA158" s="17"/>
      <c r="AD158" s="17"/>
    </row>
    <row r="159" spans="5:30" ht="28.5" customHeight="1">
      <c r="E159" s="17"/>
      <c r="F159" s="18"/>
      <c r="H159" s="185"/>
      <c r="J159" s="17"/>
      <c r="K159" s="62"/>
      <c r="L159" s="62"/>
      <c r="M159" s="62"/>
      <c r="N159" s="62"/>
      <c r="P159" s="629"/>
      <c r="R159" s="18"/>
      <c r="T159" s="18"/>
      <c r="U159" s="18"/>
      <c r="V159" s="18"/>
      <c r="W159" s="18"/>
      <c r="AA159" s="17"/>
      <c r="AD159" s="17"/>
    </row>
    <row r="160" spans="5:30" ht="28.5" customHeight="1">
      <c r="E160" s="17"/>
      <c r="F160" s="18"/>
      <c r="H160" s="185"/>
      <c r="J160" s="17"/>
      <c r="K160" s="62"/>
      <c r="L160" s="62"/>
      <c r="M160" s="62"/>
      <c r="N160" s="62"/>
      <c r="P160" s="629"/>
      <c r="R160" s="18"/>
      <c r="T160" s="18"/>
      <c r="U160" s="18"/>
      <c r="V160" s="18"/>
      <c r="W160" s="18"/>
      <c r="AA160" s="17"/>
      <c r="AD160" s="17"/>
    </row>
    <row r="161" spans="5:30" ht="28.5" customHeight="1">
      <c r="E161" s="17"/>
      <c r="F161" s="18"/>
      <c r="H161" s="185"/>
      <c r="J161" s="17"/>
      <c r="K161" s="62"/>
      <c r="L161" s="62"/>
      <c r="M161" s="62"/>
      <c r="N161" s="62"/>
      <c r="P161" s="629"/>
      <c r="R161" s="18"/>
      <c r="T161" s="18"/>
      <c r="U161" s="18"/>
      <c r="V161" s="18"/>
      <c r="W161" s="18"/>
      <c r="AA161" s="17"/>
      <c r="AD161" s="17"/>
    </row>
    <row r="162" spans="5:30" ht="28.5" customHeight="1">
      <c r="E162" s="17"/>
      <c r="F162" s="18"/>
      <c r="H162" s="185"/>
      <c r="J162" s="17"/>
      <c r="K162" s="62"/>
      <c r="L162" s="62"/>
      <c r="M162" s="62"/>
      <c r="N162" s="62"/>
      <c r="P162" s="629"/>
      <c r="R162" s="18"/>
      <c r="T162" s="18"/>
      <c r="U162" s="18"/>
      <c r="V162" s="18"/>
      <c r="W162" s="18"/>
      <c r="AA162" s="17"/>
      <c r="AD162" s="17"/>
    </row>
    <row r="163" spans="5:30" ht="28.5" customHeight="1">
      <c r="E163" s="17"/>
      <c r="F163" s="18"/>
      <c r="H163" s="185"/>
      <c r="J163" s="17"/>
      <c r="K163" s="62"/>
      <c r="L163" s="62"/>
      <c r="M163" s="62"/>
      <c r="N163" s="62"/>
      <c r="P163" s="629"/>
      <c r="R163" s="18"/>
      <c r="T163" s="18"/>
      <c r="U163" s="18"/>
      <c r="V163" s="18"/>
      <c r="W163" s="18"/>
      <c r="AA163" s="17"/>
      <c r="AD163" s="17"/>
    </row>
    <row r="164" spans="5:30" ht="28.5" customHeight="1">
      <c r="E164" s="17"/>
      <c r="F164" s="18"/>
      <c r="H164" s="185"/>
      <c r="J164" s="17"/>
      <c r="K164" s="62"/>
      <c r="L164" s="62"/>
      <c r="M164" s="62"/>
      <c r="N164" s="62"/>
      <c r="P164" s="629"/>
      <c r="R164" s="18"/>
      <c r="T164" s="18"/>
      <c r="U164" s="18"/>
      <c r="V164" s="18"/>
      <c r="W164" s="18"/>
      <c r="AA164" s="17"/>
      <c r="AD164" s="17"/>
    </row>
    <row r="165" spans="5:30" ht="28.5" customHeight="1">
      <c r="E165" s="17"/>
      <c r="F165" s="18"/>
      <c r="H165" s="185"/>
      <c r="J165" s="17"/>
      <c r="K165" s="62"/>
      <c r="L165" s="62"/>
      <c r="M165" s="62"/>
      <c r="N165" s="62"/>
      <c r="P165" s="629"/>
      <c r="R165" s="18"/>
      <c r="T165" s="18"/>
      <c r="U165" s="18"/>
      <c r="V165" s="18"/>
      <c r="W165" s="18"/>
      <c r="AA165" s="17"/>
      <c r="AD165" s="17"/>
    </row>
    <row r="166" spans="5:30" ht="28.5" customHeight="1">
      <c r="E166" s="17"/>
      <c r="F166" s="18"/>
      <c r="H166" s="185"/>
      <c r="J166" s="17"/>
      <c r="K166" s="62"/>
      <c r="L166" s="62"/>
      <c r="M166" s="62"/>
      <c r="N166" s="62"/>
      <c r="P166" s="629"/>
      <c r="R166" s="18"/>
      <c r="T166" s="18"/>
      <c r="U166" s="18"/>
      <c r="V166" s="18"/>
      <c r="W166" s="18"/>
      <c r="AA166" s="17"/>
      <c r="AD166" s="17"/>
    </row>
    <row r="167" spans="5:30" ht="28.5" customHeight="1">
      <c r="E167" s="17"/>
      <c r="F167" s="18"/>
      <c r="H167" s="185"/>
      <c r="J167" s="17"/>
      <c r="K167" s="62"/>
      <c r="L167" s="62"/>
      <c r="M167" s="62"/>
      <c r="N167" s="62"/>
      <c r="P167" s="629"/>
      <c r="R167" s="18"/>
      <c r="T167" s="18"/>
      <c r="U167" s="18"/>
      <c r="V167" s="18"/>
      <c r="W167" s="18"/>
      <c r="AA167" s="17"/>
      <c r="AD167" s="17"/>
    </row>
    <row r="168" spans="5:30" ht="28.5" customHeight="1">
      <c r="E168" s="17"/>
      <c r="F168" s="18"/>
      <c r="H168" s="185"/>
      <c r="J168" s="17"/>
      <c r="K168" s="62"/>
      <c r="L168" s="62"/>
      <c r="M168" s="62"/>
      <c r="N168" s="62"/>
      <c r="P168" s="629"/>
      <c r="R168" s="18"/>
      <c r="T168" s="18"/>
      <c r="U168" s="18"/>
      <c r="V168" s="18"/>
      <c r="W168" s="18"/>
      <c r="AA168" s="17"/>
      <c r="AD168" s="17"/>
    </row>
    <row r="169" spans="5:30" ht="28.5" customHeight="1">
      <c r="E169" s="17"/>
      <c r="F169" s="18"/>
      <c r="H169" s="185"/>
      <c r="J169" s="17"/>
      <c r="K169" s="62"/>
      <c r="L169" s="62"/>
      <c r="M169" s="62"/>
      <c r="N169" s="62"/>
      <c r="P169" s="629"/>
      <c r="R169" s="18"/>
      <c r="T169" s="18"/>
      <c r="U169" s="18"/>
      <c r="V169" s="18"/>
      <c r="W169" s="18"/>
      <c r="AA169" s="17"/>
      <c r="AD169" s="17"/>
    </row>
    <row r="170" spans="5:30" ht="28.5" customHeight="1">
      <c r="E170" s="17"/>
      <c r="F170" s="18"/>
      <c r="H170" s="185"/>
      <c r="J170" s="17"/>
      <c r="K170" s="62"/>
      <c r="L170" s="62"/>
      <c r="M170" s="62"/>
      <c r="N170" s="62"/>
      <c r="P170" s="629"/>
      <c r="R170" s="18"/>
      <c r="T170" s="18"/>
      <c r="U170" s="18"/>
      <c r="V170" s="18"/>
      <c r="W170" s="18"/>
      <c r="AA170" s="17"/>
      <c r="AD170" s="17"/>
    </row>
    <row r="171" spans="5:30" ht="28.5" customHeight="1">
      <c r="E171" s="17"/>
      <c r="F171" s="18"/>
      <c r="H171" s="185"/>
      <c r="J171" s="17"/>
      <c r="K171" s="62"/>
      <c r="L171" s="62"/>
      <c r="M171" s="62"/>
      <c r="N171" s="62"/>
      <c r="P171" s="629"/>
      <c r="R171" s="18"/>
      <c r="T171" s="18"/>
      <c r="U171" s="18"/>
      <c r="V171" s="18"/>
      <c r="W171" s="18"/>
      <c r="AA171" s="17"/>
      <c r="AD171" s="17"/>
    </row>
    <row r="172" spans="5:30" ht="28.5" customHeight="1">
      <c r="E172" s="17"/>
      <c r="F172" s="18"/>
      <c r="H172" s="185"/>
      <c r="J172" s="17"/>
      <c r="K172" s="62"/>
      <c r="L172" s="62"/>
      <c r="M172" s="62"/>
      <c r="N172" s="62"/>
      <c r="P172" s="629"/>
      <c r="R172" s="18"/>
      <c r="T172" s="18"/>
      <c r="U172" s="18"/>
      <c r="V172" s="18"/>
      <c r="W172" s="18"/>
      <c r="AA172" s="17"/>
      <c r="AD172" s="17"/>
    </row>
    <row r="173" spans="5:30" ht="28.5" customHeight="1">
      <c r="E173" s="17"/>
      <c r="F173" s="18"/>
      <c r="H173" s="185"/>
      <c r="J173" s="17"/>
      <c r="K173" s="62"/>
      <c r="L173" s="62"/>
      <c r="M173" s="62"/>
      <c r="N173" s="62"/>
      <c r="P173" s="629"/>
      <c r="R173" s="18"/>
      <c r="T173" s="18"/>
      <c r="U173" s="18"/>
      <c r="V173" s="18"/>
      <c r="W173" s="18"/>
      <c r="AA173" s="17"/>
      <c r="AD173" s="17"/>
    </row>
    <row r="174" spans="5:30" ht="28.5" customHeight="1">
      <c r="E174" s="17"/>
      <c r="F174" s="18"/>
      <c r="H174" s="185"/>
      <c r="J174" s="17"/>
      <c r="K174" s="62"/>
      <c r="L174" s="62"/>
      <c r="M174" s="62"/>
      <c r="N174" s="62"/>
      <c r="P174" s="629"/>
      <c r="R174" s="18"/>
      <c r="T174" s="18"/>
      <c r="U174" s="18"/>
      <c r="V174" s="18"/>
      <c r="W174" s="18"/>
      <c r="AA174" s="17"/>
      <c r="AD174" s="17"/>
    </row>
    <row r="175" spans="5:30" ht="28.5" customHeight="1">
      <c r="E175" s="17"/>
      <c r="F175" s="18"/>
      <c r="H175" s="185"/>
      <c r="J175" s="17"/>
      <c r="K175" s="62"/>
      <c r="L175" s="62"/>
      <c r="M175" s="62"/>
      <c r="N175" s="62"/>
      <c r="P175" s="629"/>
      <c r="R175" s="18"/>
      <c r="T175" s="18"/>
      <c r="U175" s="18"/>
      <c r="V175" s="18"/>
      <c r="W175" s="18"/>
      <c r="AA175" s="17"/>
      <c r="AD175" s="17"/>
    </row>
    <row r="176" spans="5:30" ht="28.5" customHeight="1">
      <c r="E176" s="17"/>
      <c r="F176" s="18"/>
      <c r="H176" s="185"/>
      <c r="J176" s="17"/>
      <c r="K176" s="62"/>
      <c r="L176" s="62"/>
      <c r="M176" s="62"/>
      <c r="N176" s="62"/>
      <c r="P176" s="629"/>
      <c r="R176" s="18"/>
      <c r="T176" s="18"/>
      <c r="U176" s="18"/>
      <c r="V176" s="18"/>
      <c r="W176" s="18"/>
      <c r="AA176" s="17"/>
      <c r="AD176" s="17"/>
    </row>
    <row r="177" spans="5:30" ht="28.5" customHeight="1">
      <c r="E177" s="17"/>
      <c r="F177" s="18"/>
      <c r="H177" s="185"/>
      <c r="J177" s="17"/>
      <c r="K177" s="62"/>
      <c r="L177" s="62"/>
      <c r="M177" s="62"/>
      <c r="N177" s="62"/>
      <c r="P177" s="629"/>
      <c r="R177" s="18"/>
      <c r="T177" s="18"/>
      <c r="U177" s="18"/>
      <c r="V177" s="18"/>
      <c r="W177" s="18"/>
      <c r="AA177" s="17"/>
      <c r="AD177" s="17"/>
    </row>
    <row r="178" spans="5:30" ht="28.5" customHeight="1">
      <c r="E178" s="17"/>
      <c r="F178" s="18"/>
      <c r="H178" s="185"/>
      <c r="J178" s="17"/>
      <c r="K178" s="62"/>
      <c r="L178" s="62"/>
      <c r="M178" s="62"/>
      <c r="N178" s="62"/>
      <c r="P178" s="629"/>
      <c r="R178" s="18"/>
      <c r="T178" s="18"/>
      <c r="U178" s="18"/>
      <c r="V178" s="18"/>
      <c r="W178" s="18"/>
      <c r="AA178" s="17"/>
      <c r="AD178" s="17"/>
    </row>
    <row r="179" spans="5:30" ht="28.5" customHeight="1">
      <c r="E179" s="17"/>
      <c r="F179" s="18"/>
      <c r="H179" s="185"/>
      <c r="J179" s="17"/>
      <c r="K179" s="62"/>
      <c r="L179" s="62"/>
      <c r="M179" s="62"/>
      <c r="N179" s="62"/>
      <c r="P179" s="629"/>
      <c r="R179" s="18"/>
      <c r="T179" s="18"/>
      <c r="U179" s="18"/>
      <c r="V179" s="18"/>
      <c r="W179" s="18"/>
      <c r="AA179" s="17"/>
      <c r="AD179" s="17"/>
    </row>
    <row r="180" spans="5:30" ht="28.5" customHeight="1">
      <c r="E180" s="17"/>
      <c r="F180" s="18"/>
      <c r="H180" s="185"/>
      <c r="J180" s="17"/>
      <c r="K180" s="62"/>
      <c r="L180" s="62"/>
      <c r="M180" s="62"/>
      <c r="N180" s="62"/>
      <c r="P180" s="629"/>
      <c r="R180" s="18"/>
      <c r="T180" s="18"/>
      <c r="U180" s="18"/>
      <c r="V180" s="18"/>
      <c r="W180" s="18"/>
      <c r="AA180" s="17"/>
      <c r="AD180" s="17"/>
    </row>
    <row r="181" spans="5:30" ht="28.5" customHeight="1">
      <c r="E181" s="17"/>
      <c r="F181" s="18"/>
      <c r="H181" s="185"/>
      <c r="J181" s="17"/>
      <c r="K181" s="62"/>
      <c r="L181" s="62"/>
      <c r="M181" s="62"/>
      <c r="N181" s="62"/>
      <c r="P181" s="629"/>
      <c r="R181" s="18"/>
      <c r="T181" s="18"/>
      <c r="U181" s="18"/>
      <c r="V181" s="18"/>
      <c r="W181" s="18"/>
      <c r="AA181" s="17"/>
      <c r="AD181" s="17"/>
    </row>
    <row r="182" spans="5:30" ht="28.5" customHeight="1">
      <c r="E182" s="17"/>
      <c r="F182" s="18"/>
      <c r="H182" s="185"/>
      <c r="J182" s="17"/>
      <c r="K182" s="62"/>
      <c r="L182" s="62"/>
      <c r="M182" s="62"/>
      <c r="N182" s="62"/>
      <c r="P182" s="629"/>
      <c r="R182" s="18"/>
      <c r="T182" s="18"/>
      <c r="U182" s="18"/>
      <c r="V182" s="18"/>
      <c r="W182" s="18"/>
      <c r="AA182" s="17"/>
      <c r="AD182" s="17"/>
    </row>
    <row r="183" spans="5:30" ht="28.5" customHeight="1">
      <c r="E183" s="17"/>
      <c r="F183" s="18"/>
      <c r="H183" s="185"/>
      <c r="J183" s="17"/>
      <c r="K183" s="62"/>
      <c r="L183" s="62"/>
      <c r="M183" s="62"/>
      <c r="N183" s="62"/>
      <c r="P183" s="629"/>
      <c r="R183" s="18"/>
      <c r="T183" s="18"/>
      <c r="U183" s="18"/>
      <c r="V183" s="18"/>
      <c r="W183" s="18"/>
      <c r="AA183" s="17"/>
      <c r="AD183" s="17"/>
    </row>
    <row r="184" spans="5:30" ht="28.5" customHeight="1">
      <c r="E184" s="17"/>
      <c r="F184" s="18"/>
      <c r="H184" s="185"/>
      <c r="J184" s="17"/>
      <c r="K184" s="62"/>
      <c r="L184" s="62"/>
      <c r="M184" s="62"/>
      <c r="N184" s="62"/>
      <c r="P184" s="629"/>
      <c r="R184" s="18"/>
      <c r="T184" s="18"/>
      <c r="U184" s="18"/>
      <c r="V184" s="18"/>
      <c r="W184" s="18"/>
      <c r="AA184" s="17"/>
      <c r="AD184" s="17"/>
    </row>
    <row r="185" spans="5:30" ht="28.5" customHeight="1">
      <c r="E185" s="17"/>
      <c r="F185" s="18"/>
      <c r="H185" s="185"/>
      <c r="J185" s="17"/>
      <c r="K185" s="62"/>
      <c r="L185" s="62"/>
      <c r="M185" s="62"/>
      <c r="N185" s="62"/>
      <c r="P185" s="629"/>
      <c r="R185" s="18"/>
      <c r="T185" s="18"/>
      <c r="U185" s="18"/>
      <c r="V185" s="18"/>
      <c r="W185" s="18"/>
      <c r="AA185" s="17"/>
      <c r="AD185" s="17"/>
    </row>
    <row r="186" spans="5:30" ht="28.5" customHeight="1">
      <c r="E186" s="17"/>
      <c r="F186" s="18"/>
      <c r="H186" s="185"/>
      <c r="J186" s="17"/>
      <c r="K186" s="62"/>
      <c r="L186" s="62"/>
      <c r="M186" s="62"/>
      <c r="N186" s="62"/>
      <c r="P186" s="629"/>
      <c r="R186" s="18"/>
      <c r="T186" s="18"/>
      <c r="U186" s="18"/>
      <c r="V186" s="18"/>
      <c r="W186" s="18"/>
      <c r="AA186" s="17"/>
      <c r="AD186" s="17"/>
    </row>
    <row r="187" spans="5:30" ht="28.5" customHeight="1">
      <c r="E187" s="17"/>
      <c r="F187" s="18"/>
      <c r="H187" s="185"/>
      <c r="J187" s="17"/>
      <c r="K187" s="62"/>
      <c r="L187" s="62"/>
      <c r="M187" s="62"/>
      <c r="N187" s="62"/>
      <c r="P187" s="629"/>
      <c r="R187" s="18"/>
      <c r="T187" s="18"/>
      <c r="U187" s="18"/>
      <c r="V187" s="18"/>
      <c r="W187" s="18"/>
      <c r="AA187" s="17"/>
      <c r="AD187" s="17"/>
    </row>
    <row r="188" spans="5:30" ht="28.5" customHeight="1">
      <c r="E188" s="17"/>
      <c r="F188" s="18"/>
      <c r="H188" s="185"/>
      <c r="J188" s="17"/>
      <c r="K188" s="62"/>
      <c r="L188" s="62"/>
      <c r="M188" s="62"/>
      <c r="N188" s="62"/>
      <c r="P188" s="629"/>
      <c r="R188" s="18"/>
      <c r="T188" s="18"/>
      <c r="U188" s="18"/>
      <c r="V188" s="18"/>
      <c r="W188" s="18"/>
      <c r="AA188" s="17"/>
      <c r="AD188" s="17"/>
    </row>
    <row r="189" spans="5:30" ht="28.5" customHeight="1">
      <c r="E189" s="17"/>
      <c r="F189" s="18"/>
      <c r="H189" s="185"/>
      <c r="J189" s="17"/>
      <c r="K189" s="62"/>
      <c r="L189" s="62"/>
      <c r="M189" s="62"/>
      <c r="N189" s="62"/>
      <c r="P189" s="629"/>
      <c r="R189" s="18"/>
      <c r="T189" s="18"/>
      <c r="U189" s="18"/>
      <c r="V189" s="18"/>
      <c r="W189" s="18"/>
      <c r="AA189" s="17"/>
      <c r="AD189" s="17"/>
    </row>
    <row r="190" spans="5:30" ht="28.5" customHeight="1">
      <c r="E190" s="17"/>
      <c r="F190" s="18"/>
      <c r="H190" s="185"/>
      <c r="J190" s="17"/>
      <c r="K190" s="62"/>
      <c r="L190" s="62"/>
      <c r="M190" s="62"/>
      <c r="N190" s="62"/>
      <c r="P190" s="629"/>
      <c r="R190" s="18"/>
      <c r="T190" s="18"/>
      <c r="U190" s="18"/>
      <c r="V190" s="18"/>
      <c r="W190" s="18"/>
      <c r="AA190" s="17"/>
      <c r="AD190" s="17"/>
    </row>
    <row r="191" spans="5:30" ht="28.5" customHeight="1">
      <c r="E191" s="17"/>
      <c r="F191" s="18"/>
      <c r="H191" s="185"/>
      <c r="J191" s="17"/>
      <c r="K191" s="62"/>
      <c r="L191" s="62"/>
      <c r="M191" s="62"/>
      <c r="N191" s="62"/>
      <c r="P191" s="629"/>
      <c r="R191" s="18"/>
      <c r="T191" s="18"/>
      <c r="U191" s="18"/>
      <c r="V191" s="18"/>
      <c r="W191" s="18"/>
      <c r="AA191" s="17"/>
      <c r="AD191" s="17"/>
    </row>
    <row r="192" spans="5:30" ht="28.5" customHeight="1">
      <c r="E192" s="17"/>
      <c r="F192" s="18"/>
      <c r="H192" s="185"/>
      <c r="J192" s="17"/>
      <c r="K192" s="62"/>
      <c r="L192" s="62"/>
      <c r="M192" s="62"/>
      <c r="N192" s="62"/>
      <c r="P192" s="629"/>
      <c r="R192" s="18"/>
      <c r="T192" s="18"/>
      <c r="U192" s="18"/>
      <c r="V192" s="18"/>
      <c r="W192" s="18"/>
      <c r="AA192" s="17"/>
      <c r="AD192" s="17"/>
    </row>
    <row r="193" spans="5:30" ht="28.5" customHeight="1">
      <c r="E193" s="17"/>
      <c r="F193" s="18"/>
      <c r="H193" s="185"/>
      <c r="J193" s="17"/>
      <c r="K193" s="62"/>
      <c r="L193" s="62"/>
      <c r="M193" s="62"/>
      <c r="N193" s="62"/>
      <c r="P193" s="629"/>
      <c r="R193" s="18"/>
      <c r="T193" s="18"/>
      <c r="U193" s="18"/>
      <c r="V193" s="18"/>
      <c r="W193" s="18"/>
      <c r="AA193" s="17"/>
      <c r="AD193" s="17"/>
    </row>
    <row r="194" spans="5:30" ht="28.5" customHeight="1">
      <c r="E194" s="17"/>
      <c r="F194" s="18"/>
      <c r="H194" s="185"/>
      <c r="J194" s="17"/>
      <c r="K194" s="62"/>
      <c r="L194" s="62"/>
      <c r="M194" s="62"/>
      <c r="N194" s="62"/>
      <c r="P194" s="629"/>
      <c r="R194" s="18"/>
      <c r="T194" s="18"/>
      <c r="U194" s="18"/>
      <c r="V194" s="18"/>
      <c r="W194" s="18"/>
      <c r="AA194" s="17"/>
      <c r="AD194" s="17"/>
    </row>
    <row r="195" spans="5:30" ht="28.5" customHeight="1">
      <c r="E195" s="17"/>
      <c r="F195" s="18"/>
      <c r="H195" s="185"/>
      <c r="J195" s="17"/>
      <c r="K195" s="62"/>
      <c r="L195" s="62"/>
      <c r="M195" s="62"/>
      <c r="N195" s="62"/>
      <c r="P195" s="629"/>
      <c r="R195" s="18"/>
      <c r="T195" s="18"/>
      <c r="U195" s="18"/>
      <c r="V195" s="18"/>
      <c r="W195" s="18"/>
      <c r="AA195" s="17"/>
      <c r="AD195" s="17"/>
    </row>
    <row r="196" spans="5:30" ht="28.5" customHeight="1">
      <c r="E196" s="17"/>
      <c r="F196" s="18"/>
      <c r="H196" s="185"/>
      <c r="J196" s="17"/>
      <c r="K196" s="62"/>
      <c r="L196" s="62"/>
      <c r="M196" s="62"/>
      <c r="N196" s="62"/>
      <c r="P196" s="629"/>
      <c r="R196" s="18"/>
      <c r="T196" s="18"/>
      <c r="U196" s="18"/>
      <c r="V196" s="18"/>
      <c r="W196" s="18"/>
      <c r="AA196" s="17"/>
      <c r="AD196" s="17"/>
    </row>
    <row r="197" spans="5:30" ht="28.5" customHeight="1">
      <c r="E197" s="17"/>
      <c r="F197" s="18"/>
      <c r="H197" s="185"/>
      <c r="J197" s="17"/>
      <c r="K197" s="62"/>
      <c r="L197" s="62"/>
      <c r="M197" s="62"/>
      <c r="N197" s="62"/>
      <c r="P197" s="629"/>
      <c r="R197" s="18"/>
      <c r="T197" s="18"/>
      <c r="U197" s="18"/>
      <c r="V197" s="18"/>
      <c r="W197" s="18"/>
      <c r="AA197" s="17"/>
      <c r="AD197" s="17"/>
    </row>
    <row r="198" spans="5:30" ht="28.5" customHeight="1">
      <c r="E198" s="17"/>
      <c r="F198" s="18"/>
      <c r="H198" s="185"/>
      <c r="J198" s="17"/>
      <c r="K198" s="62"/>
      <c r="L198" s="62"/>
      <c r="M198" s="62"/>
      <c r="N198" s="62"/>
      <c r="P198" s="629"/>
      <c r="R198" s="18"/>
      <c r="T198" s="18"/>
      <c r="U198" s="18"/>
      <c r="V198" s="18"/>
      <c r="W198" s="18"/>
      <c r="AA198" s="17"/>
      <c r="AD198" s="17"/>
    </row>
    <row r="199" spans="5:30" ht="28.5" customHeight="1">
      <c r="E199" s="17"/>
      <c r="F199" s="18"/>
      <c r="H199" s="185"/>
      <c r="J199" s="17"/>
      <c r="K199" s="62"/>
      <c r="L199" s="62"/>
      <c r="M199" s="62"/>
      <c r="N199" s="62"/>
      <c r="P199" s="629"/>
      <c r="R199" s="18"/>
      <c r="T199" s="18"/>
      <c r="U199" s="18"/>
      <c r="V199" s="18"/>
      <c r="W199" s="18"/>
      <c r="AA199" s="17"/>
      <c r="AD199" s="17"/>
    </row>
    <row r="200" spans="5:30" ht="28.5" customHeight="1">
      <c r="E200" s="17"/>
      <c r="F200" s="18"/>
      <c r="H200" s="185"/>
      <c r="J200" s="17"/>
      <c r="K200" s="62"/>
      <c r="L200" s="62"/>
      <c r="M200" s="62"/>
      <c r="N200" s="62"/>
      <c r="P200" s="629"/>
      <c r="R200" s="18"/>
      <c r="T200" s="18"/>
      <c r="U200" s="18"/>
      <c r="V200" s="18"/>
      <c r="W200" s="18"/>
      <c r="AA200" s="17"/>
      <c r="AD200" s="17"/>
    </row>
    <row r="201" spans="5:30" ht="28.5" customHeight="1">
      <c r="E201" s="17"/>
      <c r="F201" s="18"/>
      <c r="H201" s="185"/>
      <c r="J201" s="17"/>
      <c r="K201" s="62"/>
      <c r="L201" s="62"/>
      <c r="M201" s="62"/>
      <c r="N201" s="62"/>
      <c r="P201" s="629"/>
      <c r="R201" s="18"/>
      <c r="T201" s="18"/>
      <c r="U201" s="18"/>
      <c r="V201" s="18"/>
      <c r="W201" s="18"/>
      <c r="AA201" s="17"/>
      <c r="AD201" s="17"/>
    </row>
    <row r="202" spans="5:30" ht="28.5" customHeight="1">
      <c r="E202" s="17"/>
      <c r="F202" s="18"/>
      <c r="H202" s="185"/>
      <c r="J202" s="17"/>
      <c r="K202" s="62"/>
      <c r="L202" s="62"/>
      <c r="M202" s="62"/>
      <c r="N202" s="62"/>
      <c r="P202" s="629"/>
      <c r="R202" s="18"/>
      <c r="T202" s="18"/>
      <c r="U202" s="18"/>
      <c r="V202" s="18"/>
      <c r="W202" s="18"/>
      <c r="AA202" s="17"/>
      <c r="AD202" s="17"/>
    </row>
    <row r="203" spans="5:30" ht="28.5" customHeight="1">
      <c r="E203" s="17"/>
      <c r="F203" s="18"/>
      <c r="H203" s="185"/>
      <c r="J203" s="17"/>
      <c r="K203" s="62"/>
      <c r="L203" s="62"/>
      <c r="M203" s="62"/>
      <c r="N203" s="62"/>
      <c r="P203" s="629"/>
      <c r="R203" s="18"/>
      <c r="T203" s="18"/>
      <c r="U203" s="18"/>
      <c r="V203" s="18"/>
      <c r="W203" s="18"/>
      <c r="AA203" s="17"/>
      <c r="AD203" s="17"/>
    </row>
    <row r="204" spans="5:30" ht="28.5" customHeight="1">
      <c r="E204" s="17"/>
      <c r="F204" s="18"/>
      <c r="H204" s="185"/>
      <c r="J204" s="17"/>
      <c r="K204" s="62"/>
      <c r="L204" s="62"/>
      <c r="M204" s="62"/>
      <c r="N204" s="62"/>
      <c r="P204" s="629"/>
      <c r="R204" s="18"/>
      <c r="T204" s="18"/>
      <c r="U204" s="18"/>
      <c r="V204" s="18"/>
      <c r="W204" s="18"/>
      <c r="AA204" s="17"/>
      <c r="AD204" s="17"/>
    </row>
    <row r="205" spans="5:30" ht="28.5" customHeight="1">
      <c r="E205" s="17"/>
      <c r="F205" s="18"/>
      <c r="H205" s="185"/>
      <c r="J205" s="17"/>
      <c r="K205" s="62"/>
      <c r="L205" s="62"/>
      <c r="M205" s="62"/>
      <c r="N205" s="62"/>
      <c r="P205" s="629"/>
      <c r="R205" s="18"/>
      <c r="T205" s="18"/>
      <c r="U205" s="18"/>
      <c r="V205" s="18"/>
      <c r="W205" s="18"/>
      <c r="AA205" s="17"/>
      <c r="AD205" s="17"/>
    </row>
    <row r="206" spans="5:30" ht="28.5" customHeight="1">
      <c r="E206" s="17"/>
      <c r="F206" s="18"/>
      <c r="H206" s="185"/>
      <c r="J206" s="17"/>
      <c r="K206" s="62"/>
      <c r="L206" s="62"/>
      <c r="M206" s="62"/>
      <c r="N206" s="62"/>
      <c r="P206" s="629"/>
      <c r="R206" s="18"/>
      <c r="T206" s="18"/>
      <c r="U206" s="18"/>
      <c r="V206" s="18"/>
      <c r="W206" s="18"/>
      <c r="AA206" s="17"/>
      <c r="AD206" s="17"/>
    </row>
    <row r="207" spans="5:30" ht="28.5" customHeight="1">
      <c r="E207" s="17"/>
      <c r="F207" s="18"/>
      <c r="H207" s="185"/>
      <c r="J207" s="17"/>
      <c r="K207" s="62"/>
      <c r="L207" s="62"/>
      <c r="M207" s="62"/>
      <c r="N207" s="62"/>
      <c r="P207" s="629"/>
      <c r="R207" s="18"/>
      <c r="T207" s="18"/>
      <c r="U207" s="18"/>
      <c r="V207" s="18"/>
      <c r="W207" s="18"/>
      <c r="AA207" s="17"/>
      <c r="AD207" s="17"/>
    </row>
    <row r="208" spans="5:30" ht="28.5" customHeight="1">
      <c r="E208" s="17"/>
      <c r="F208" s="18"/>
      <c r="H208" s="185"/>
      <c r="J208" s="17"/>
      <c r="K208" s="62"/>
      <c r="L208" s="62"/>
      <c r="M208" s="62"/>
      <c r="N208" s="62"/>
      <c r="P208" s="629"/>
      <c r="R208" s="18"/>
      <c r="T208" s="18"/>
      <c r="U208" s="18"/>
      <c r="V208" s="18"/>
      <c r="W208" s="18"/>
      <c r="AA208" s="17"/>
      <c r="AD208" s="17"/>
    </row>
    <row r="209" spans="5:30" ht="28.5" customHeight="1">
      <c r="E209" s="17"/>
      <c r="F209" s="18"/>
      <c r="H209" s="185"/>
      <c r="J209" s="17"/>
      <c r="K209" s="62"/>
      <c r="L209" s="62"/>
      <c r="M209" s="62"/>
      <c r="N209" s="62"/>
      <c r="P209" s="629"/>
      <c r="R209" s="18"/>
      <c r="T209" s="18"/>
      <c r="U209" s="18"/>
      <c r="V209" s="18"/>
      <c r="W209" s="18"/>
      <c r="AA209" s="17"/>
      <c r="AD209" s="17"/>
    </row>
    <row r="210" spans="5:30" ht="28.5" customHeight="1">
      <c r="E210" s="17"/>
      <c r="F210" s="18"/>
      <c r="H210" s="185"/>
      <c r="J210" s="17"/>
      <c r="K210" s="62"/>
      <c r="L210" s="62"/>
      <c r="M210" s="62"/>
      <c r="N210" s="62"/>
      <c r="P210" s="629"/>
      <c r="R210" s="18"/>
      <c r="T210" s="18"/>
      <c r="U210" s="18"/>
      <c r="V210" s="18"/>
      <c r="W210" s="18"/>
      <c r="AA210" s="17"/>
      <c r="AD210" s="17"/>
    </row>
    <row r="211" spans="5:30" ht="28.5" customHeight="1">
      <c r="E211" s="17"/>
      <c r="F211" s="18"/>
      <c r="H211" s="185"/>
      <c r="J211" s="17"/>
      <c r="K211" s="62"/>
      <c r="L211" s="62"/>
      <c r="M211" s="62"/>
      <c r="N211" s="62"/>
      <c r="P211" s="629"/>
      <c r="R211" s="18"/>
      <c r="T211" s="18"/>
      <c r="U211" s="18"/>
      <c r="V211" s="18"/>
      <c r="W211" s="18"/>
      <c r="AA211" s="17"/>
      <c r="AD211" s="17"/>
    </row>
    <row r="212" spans="5:30" ht="28.5" customHeight="1">
      <c r="E212" s="17"/>
      <c r="F212" s="18"/>
      <c r="H212" s="185"/>
      <c r="J212" s="17"/>
      <c r="K212" s="62"/>
      <c r="L212" s="62"/>
      <c r="M212" s="62"/>
      <c r="N212" s="62"/>
      <c r="P212" s="629"/>
      <c r="R212" s="18"/>
      <c r="T212" s="18"/>
      <c r="U212" s="18"/>
      <c r="V212" s="18"/>
      <c r="W212" s="18"/>
      <c r="AA212" s="17"/>
      <c r="AD212" s="17"/>
    </row>
    <row r="213" spans="5:30" ht="28.5" customHeight="1">
      <c r="E213" s="17"/>
      <c r="F213" s="18"/>
      <c r="H213" s="185"/>
      <c r="J213" s="17"/>
      <c r="K213" s="62"/>
      <c r="L213" s="62"/>
      <c r="M213" s="62"/>
      <c r="N213" s="62"/>
      <c r="P213" s="629"/>
      <c r="R213" s="18"/>
      <c r="T213" s="18"/>
      <c r="U213" s="18"/>
      <c r="V213" s="18"/>
      <c r="W213" s="18"/>
      <c r="AA213" s="17"/>
      <c r="AD213" s="17"/>
    </row>
    <row r="214" spans="5:30" ht="28.5" customHeight="1">
      <c r="E214" s="17"/>
      <c r="F214" s="18"/>
      <c r="H214" s="185"/>
      <c r="J214" s="17"/>
      <c r="K214" s="62"/>
      <c r="L214" s="62"/>
      <c r="M214" s="62"/>
      <c r="N214" s="62"/>
      <c r="P214" s="629"/>
      <c r="R214" s="18"/>
      <c r="T214" s="18"/>
      <c r="U214" s="18"/>
      <c r="V214" s="18"/>
      <c r="W214" s="18"/>
      <c r="AA214" s="17"/>
      <c r="AD214" s="17"/>
    </row>
    <row r="215" spans="5:30" ht="28.5" customHeight="1">
      <c r="E215" s="17"/>
      <c r="F215" s="18"/>
      <c r="H215" s="185"/>
      <c r="J215" s="17"/>
      <c r="K215" s="62"/>
      <c r="L215" s="62"/>
      <c r="M215" s="62"/>
      <c r="N215" s="62"/>
      <c r="P215" s="629"/>
      <c r="R215" s="18"/>
      <c r="T215" s="18"/>
      <c r="U215" s="18"/>
      <c r="V215" s="18"/>
      <c r="W215" s="18"/>
      <c r="AA215" s="17"/>
      <c r="AD215" s="17"/>
    </row>
    <row r="216" spans="5:30" ht="28.5" customHeight="1">
      <c r="E216" s="17"/>
      <c r="F216" s="18"/>
      <c r="H216" s="185"/>
      <c r="J216" s="17"/>
      <c r="K216" s="62"/>
      <c r="L216" s="62"/>
      <c r="M216" s="62"/>
      <c r="N216" s="62"/>
      <c r="P216" s="629"/>
      <c r="R216" s="18"/>
      <c r="T216" s="18"/>
      <c r="U216" s="18"/>
      <c r="V216" s="18"/>
      <c r="W216" s="18"/>
      <c r="AA216" s="17"/>
      <c r="AD216" s="17"/>
    </row>
    <row r="217" spans="5:30" ht="28.5" customHeight="1">
      <c r="E217" s="17"/>
      <c r="F217" s="18"/>
      <c r="H217" s="185"/>
      <c r="J217" s="17"/>
      <c r="K217" s="62"/>
      <c r="L217" s="62"/>
      <c r="M217" s="62"/>
      <c r="N217" s="62"/>
      <c r="P217" s="629"/>
      <c r="R217" s="18"/>
      <c r="T217" s="18"/>
      <c r="U217" s="18"/>
      <c r="V217" s="18"/>
      <c r="W217" s="18"/>
      <c r="AA217" s="17"/>
      <c r="AD217" s="17"/>
    </row>
    <row r="218" spans="5:30" ht="28.5" customHeight="1">
      <c r="E218" s="17"/>
      <c r="F218" s="18"/>
      <c r="H218" s="185"/>
      <c r="J218" s="17"/>
      <c r="K218" s="62"/>
      <c r="L218" s="62"/>
      <c r="M218" s="62"/>
      <c r="N218" s="62"/>
      <c r="P218" s="629"/>
      <c r="R218" s="18"/>
      <c r="T218" s="18"/>
      <c r="U218" s="18"/>
      <c r="V218" s="18"/>
      <c r="W218" s="18"/>
      <c r="AA218" s="17"/>
      <c r="AD218" s="17"/>
    </row>
    <row r="219" spans="5:30" ht="28.5" customHeight="1">
      <c r="E219" s="17"/>
      <c r="F219" s="18"/>
      <c r="H219" s="185"/>
      <c r="J219" s="17"/>
      <c r="K219" s="62"/>
      <c r="L219" s="62"/>
      <c r="M219" s="62"/>
      <c r="N219" s="62"/>
      <c r="P219" s="629"/>
      <c r="R219" s="18"/>
      <c r="T219" s="18"/>
      <c r="U219" s="18"/>
      <c r="V219" s="18"/>
      <c r="W219" s="18"/>
      <c r="AA219" s="17"/>
      <c r="AD219" s="17"/>
    </row>
    <row r="220" spans="5:30" ht="28.5" customHeight="1">
      <c r="E220" s="17"/>
      <c r="F220" s="18"/>
      <c r="H220" s="185"/>
      <c r="J220" s="17"/>
      <c r="K220" s="62"/>
      <c r="L220" s="62"/>
      <c r="M220" s="62"/>
      <c r="N220" s="62"/>
      <c r="P220" s="629"/>
      <c r="R220" s="18"/>
      <c r="T220" s="18"/>
      <c r="U220" s="18"/>
      <c r="V220" s="18"/>
      <c r="W220" s="18"/>
      <c r="AA220" s="17"/>
      <c r="AD220" s="17"/>
    </row>
    <row r="221" spans="5:30" ht="28.5" customHeight="1">
      <c r="E221" s="17"/>
      <c r="F221" s="18"/>
      <c r="H221" s="185"/>
      <c r="J221" s="17"/>
      <c r="K221" s="62"/>
      <c r="L221" s="62"/>
      <c r="M221" s="62"/>
      <c r="N221" s="62"/>
      <c r="P221" s="629"/>
      <c r="R221" s="18"/>
      <c r="T221" s="18"/>
      <c r="U221" s="18"/>
      <c r="V221" s="18"/>
      <c r="W221" s="18"/>
      <c r="AA221" s="17"/>
      <c r="AD221" s="17"/>
    </row>
    <row r="222" spans="5:30" ht="28.5" customHeight="1">
      <c r="E222" s="17"/>
      <c r="F222" s="18"/>
      <c r="H222" s="185"/>
      <c r="J222" s="17"/>
      <c r="K222" s="62"/>
      <c r="L222" s="62"/>
      <c r="M222" s="62"/>
      <c r="N222" s="62"/>
      <c r="P222" s="629"/>
      <c r="R222" s="18"/>
      <c r="T222" s="18"/>
      <c r="U222" s="18"/>
      <c r="V222" s="18"/>
      <c r="W222" s="18"/>
      <c r="AA222" s="17"/>
      <c r="AD222" s="17"/>
    </row>
    <row r="223" spans="5:30" ht="28.5" customHeight="1">
      <c r="E223" s="17"/>
      <c r="F223" s="18"/>
      <c r="H223" s="185"/>
      <c r="J223" s="17"/>
      <c r="K223" s="62"/>
      <c r="L223" s="62"/>
      <c r="M223" s="62"/>
      <c r="N223" s="62"/>
      <c r="P223" s="629"/>
      <c r="R223" s="18"/>
      <c r="T223" s="18"/>
      <c r="U223" s="18"/>
      <c r="V223" s="18"/>
      <c r="W223" s="18"/>
      <c r="AA223" s="17"/>
      <c r="AD223" s="17"/>
    </row>
    <row r="224" spans="5:30" ht="28.5" customHeight="1">
      <c r="E224" s="17"/>
      <c r="F224" s="18"/>
      <c r="H224" s="185"/>
      <c r="J224" s="17"/>
      <c r="K224" s="62"/>
      <c r="L224" s="62"/>
      <c r="M224" s="62"/>
      <c r="N224" s="62"/>
      <c r="P224" s="629"/>
      <c r="R224" s="18"/>
      <c r="T224" s="18"/>
      <c r="U224" s="18"/>
      <c r="V224" s="18"/>
      <c r="W224" s="18"/>
      <c r="AA224" s="17"/>
      <c r="AD224" s="17"/>
    </row>
    <row r="225" spans="5:30" ht="28.5" customHeight="1">
      <c r="E225" s="17"/>
      <c r="F225" s="18"/>
      <c r="H225" s="185"/>
      <c r="J225" s="17"/>
      <c r="K225" s="62"/>
      <c r="L225" s="62"/>
      <c r="M225" s="62"/>
      <c r="N225" s="62"/>
      <c r="P225" s="629"/>
      <c r="R225" s="18"/>
      <c r="T225" s="18"/>
      <c r="U225" s="18"/>
      <c r="V225" s="18"/>
      <c r="W225" s="18"/>
      <c r="AA225" s="17"/>
      <c r="AD225" s="17"/>
    </row>
    <row r="226" spans="5:30" ht="28.5" customHeight="1">
      <c r="E226" s="17"/>
      <c r="F226" s="18"/>
      <c r="H226" s="185"/>
      <c r="J226" s="17"/>
      <c r="K226" s="62"/>
      <c r="L226" s="62"/>
      <c r="M226" s="62"/>
      <c r="N226" s="62"/>
      <c r="P226" s="629"/>
      <c r="R226" s="18"/>
      <c r="T226" s="18"/>
      <c r="U226" s="18"/>
      <c r="V226" s="18"/>
      <c r="W226" s="18"/>
      <c r="AA226" s="17"/>
      <c r="AD226" s="17"/>
    </row>
    <row r="227" spans="5:30" ht="28.5" customHeight="1">
      <c r="E227" s="17"/>
      <c r="F227" s="18"/>
      <c r="H227" s="185"/>
      <c r="J227" s="17"/>
      <c r="K227" s="62"/>
      <c r="L227" s="62"/>
      <c r="M227" s="62"/>
      <c r="N227" s="62"/>
      <c r="P227" s="629"/>
      <c r="R227" s="18"/>
      <c r="T227" s="18"/>
      <c r="U227" s="18"/>
      <c r="V227" s="18"/>
      <c r="W227" s="18"/>
      <c r="AA227" s="17"/>
      <c r="AD227" s="17"/>
    </row>
    <row r="228" spans="5:30" ht="28.5" customHeight="1">
      <c r="E228" s="17"/>
      <c r="F228" s="18"/>
      <c r="H228" s="185"/>
      <c r="J228" s="17"/>
      <c r="K228" s="62"/>
      <c r="L228" s="62"/>
      <c r="M228" s="62"/>
      <c r="N228" s="62"/>
      <c r="P228" s="629"/>
      <c r="R228" s="18"/>
      <c r="T228" s="18"/>
      <c r="U228" s="18"/>
      <c r="V228" s="18"/>
      <c r="W228" s="18"/>
      <c r="AA228" s="17"/>
      <c r="AD228" s="17"/>
    </row>
    <row r="229" spans="5:30" ht="28.5" customHeight="1">
      <c r="E229" s="17"/>
      <c r="F229" s="18"/>
      <c r="H229" s="185"/>
      <c r="J229" s="17"/>
      <c r="K229" s="62"/>
      <c r="L229" s="62"/>
      <c r="M229" s="62"/>
      <c r="N229" s="62"/>
      <c r="P229" s="629"/>
      <c r="R229" s="18"/>
      <c r="T229" s="18"/>
      <c r="U229" s="18"/>
      <c r="V229" s="18"/>
      <c r="W229" s="18"/>
      <c r="AA229" s="17"/>
      <c r="AD229" s="17"/>
    </row>
    <row r="230" spans="5:30" ht="28.5" customHeight="1">
      <c r="E230" s="17"/>
      <c r="F230" s="18"/>
      <c r="H230" s="185"/>
      <c r="J230" s="17"/>
      <c r="K230" s="62"/>
      <c r="L230" s="62"/>
      <c r="M230" s="62"/>
      <c r="N230" s="62"/>
      <c r="P230" s="629"/>
      <c r="R230" s="18"/>
      <c r="T230" s="18"/>
      <c r="U230" s="18"/>
      <c r="V230" s="18"/>
      <c r="W230" s="18"/>
      <c r="AA230" s="17"/>
      <c r="AD230" s="17"/>
    </row>
    <row r="231" spans="5:30" ht="28.5" customHeight="1">
      <c r="E231" s="17"/>
      <c r="F231" s="18"/>
      <c r="H231" s="185"/>
      <c r="J231" s="17"/>
      <c r="K231" s="62"/>
      <c r="L231" s="62"/>
      <c r="M231" s="62"/>
      <c r="N231" s="62"/>
      <c r="P231" s="629"/>
      <c r="R231" s="18"/>
      <c r="T231" s="18"/>
      <c r="U231" s="18"/>
      <c r="V231" s="18"/>
      <c r="W231" s="18"/>
      <c r="AA231" s="17"/>
      <c r="AD231" s="17"/>
    </row>
    <row r="232" spans="5:30" ht="28.5" customHeight="1">
      <c r="E232" s="17"/>
      <c r="F232" s="18"/>
      <c r="H232" s="185"/>
      <c r="J232" s="17"/>
      <c r="K232" s="62"/>
      <c r="L232" s="62"/>
      <c r="M232" s="62"/>
      <c r="N232" s="62"/>
      <c r="P232" s="629"/>
      <c r="R232" s="18"/>
      <c r="T232" s="18"/>
      <c r="U232" s="18"/>
      <c r="V232" s="18"/>
      <c r="W232" s="18"/>
      <c r="AA232" s="17"/>
      <c r="AD232" s="17"/>
    </row>
    <row r="233" spans="5:30" ht="28.5" customHeight="1">
      <c r="E233" s="17"/>
      <c r="F233" s="18"/>
      <c r="H233" s="185"/>
      <c r="J233" s="17"/>
      <c r="K233" s="62"/>
      <c r="L233" s="62"/>
      <c r="M233" s="62"/>
      <c r="N233" s="62"/>
      <c r="P233" s="629"/>
      <c r="R233" s="18"/>
      <c r="T233" s="18"/>
      <c r="U233" s="18"/>
      <c r="V233" s="18"/>
      <c r="W233" s="18"/>
      <c r="AA233" s="17"/>
      <c r="AD233" s="17"/>
    </row>
    <row r="234" spans="5:30" ht="28.5" customHeight="1">
      <c r="E234" s="17"/>
      <c r="F234" s="18"/>
      <c r="H234" s="185"/>
      <c r="J234" s="17"/>
      <c r="K234" s="62"/>
      <c r="L234" s="62"/>
      <c r="M234" s="62"/>
      <c r="N234" s="62"/>
      <c r="P234" s="629"/>
      <c r="R234" s="18"/>
      <c r="T234" s="18"/>
      <c r="U234" s="18"/>
      <c r="V234" s="18"/>
      <c r="W234" s="18"/>
      <c r="AA234" s="17"/>
      <c r="AD234" s="17"/>
    </row>
    <row r="235" spans="5:30" ht="28.5" customHeight="1">
      <c r="E235" s="17"/>
      <c r="F235" s="18"/>
      <c r="H235" s="185"/>
      <c r="J235" s="17"/>
      <c r="K235" s="62"/>
      <c r="L235" s="62"/>
      <c r="M235" s="62"/>
      <c r="N235" s="62"/>
      <c r="P235" s="629"/>
      <c r="R235" s="18"/>
      <c r="T235" s="18"/>
      <c r="U235" s="18"/>
      <c r="V235" s="18"/>
      <c r="W235" s="18"/>
      <c r="AA235" s="17"/>
      <c r="AD235" s="17"/>
    </row>
    <row r="236" spans="5:30" ht="28.5" customHeight="1">
      <c r="E236" s="17"/>
      <c r="F236" s="18"/>
      <c r="H236" s="185"/>
      <c r="J236" s="17"/>
      <c r="K236" s="62"/>
      <c r="L236" s="62"/>
      <c r="M236" s="62"/>
      <c r="N236" s="62"/>
      <c r="P236" s="629"/>
      <c r="R236" s="18"/>
      <c r="T236" s="18"/>
      <c r="U236" s="18"/>
      <c r="V236" s="18"/>
      <c r="W236" s="18"/>
      <c r="AA236" s="17"/>
      <c r="AD236" s="17"/>
    </row>
    <row r="237" spans="5:30" ht="28.5" customHeight="1">
      <c r="E237" s="17"/>
      <c r="F237" s="18"/>
      <c r="H237" s="185"/>
      <c r="J237" s="17"/>
      <c r="K237" s="62"/>
      <c r="L237" s="62"/>
      <c r="M237" s="62"/>
      <c r="N237" s="62"/>
      <c r="P237" s="629"/>
      <c r="R237" s="18"/>
      <c r="T237" s="18"/>
      <c r="U237" s="18"/>
      <c r="V237" s="18"/>
      <c r="W237" s="18"/>
      <c r="AA237" s="17"/>
      <c r="AD237" s="17"/>
    </row>
    <row r="238" spans="5:30" ht="28.5" customHeight="1">
      <c r="E238" s="17"/>
      <c r="F238" s="18"/>
      <c r="H238" s="185"/>
      <c r="J238" s="17"/>
      <c r="K238" s="62"/>
      <c r="L238" s="62"/>
      <c r="M238" s="62"/>
      <c r="N238" s="62"/>
      <c r="P238" s="629"/>
      <c r="R238" s="18"/>
      <c r="T238" s="18"/>
      <c r="U238" s="18"/>
      <c r="V238" s="18"/>
      <c r="W238" s="18"/>
      <c r="AA238" s="17"/>
      <c r="AD238" s="17"/>
    </row>
    <row r="239" spans="5:30" ht="28.5" customHeight="1">
      <c r="E239" s="17"/>
      <c r="F239" s="18"/>
      <c r="H239" s="185"/>
      <c r="J239" s="17"/>
      <c r="K239" s="62"/>
      <c r="L239" s="62"/>
      <c r="M239" s="62"/>
      <c r="N239" s="62"/>
      <c r="P239" s="629"/>
      <c r="R239" s="18"/>
      <c r="T239" s="18"/>
      <c r="U239" s="18"/>
      <c r="V239" s="18"/>
      <c r="W239" s="18"/>
      <c r="AA239" s="17"/>
      <c r="AD239" s="17"/>
    </row>
    <row r="240" spans="5:30" ht="28.5" customHeight="1">
      <c r="E240" s="17"/>
      <c r="F240" s="18"/>
      <c r="H240" s="185"/>
      <c r="J240" s="17"/>
      <c r="K240" s="62"/>
      <c r="L240" s="62"/>
      <c r="M240" s="62"/>
      <c r="N240" s="62"/>
      <c r="P240" s="629"/>
      <c r="R240" s="18"/>
      <c r="T240" s="18"/>
      <c r="U240" s="18"/>
      <c r="V240" s="18"/>
      <c r="W240" s="18"/>
      <c r="AA240" s="17"/>
      <c r="AD240" s="17"/>
    </row>
    <row r="241" spans="5:30" ht="28.5" customHeight="1">
      <c r="E241" s="17"/>
      <c r="F241" s="18"/>
      <c r="H241" s="185"/>
      <c r="J241" s="17"/>
      <c r="K241" s="62"/>
      <c r="L241" s="62"/>
      <c r="M241" s="62"/>
      <c r="N241" s="62"/>
      <c r="P241" s="629"/>
      <c r="R241" s="18"/>
      <c r="T241" s="18"/>
      <c r="U241" s="18"/>
      <c r="V241" s="18"/>
      <c r="W241" s="18"/>
      <c r="AA241" s="17"/>
      <c r="AD241" s="17"/>
    </row>
    <row r="242" spans="5:30" ht="28.5" customHeight="1">
      <c r="E242" s="17"/>
      <c r="F242" s="18"/>
      <c r="H242" s="185"/>
      <c r="J242" s="17"/>
      <c r="K242" s="62"/>
      <c r="L242" s="62"/>
      <c r="M242" s="62"/>
      <c r="N242" s="62"/>
      <c r="P242" s="629"/>
      <c r="R242" s="18"/>
      <c r="T242" s="18"/>
      <c r="U242" s="18"/>
      <c r="V242" s="18"/>
      <c r="W242" s="18"/>
      <c r="AA242" s="17"/>
      <c r="AD242" s="17"/>
    </row>
    <row r="243" spans="5:30" ht="28.5" customHeight="1">
      <c r="E243" s="17"/>
      <c r="F243" s="18"/>
      <c r="H243" s="185"/>
      <c r="J243" s="17"/>
      <c r="K243" s="62"/>
      <c r="L243" s="62"/>
      <c r="M243" s="62"/>
      <c r="N243" s="62"/>
      <c r="P243" s="629"/>
      <c r="R243" s="18"/>
      <c r="T243" s="18"/>
      <c r="U243" s="18"/>
      <c r="V243" s="18"/>
      <c r="W243" s="18"/>
      <c r="AA243" s="17"/>
      <c r="AD243" s="17"/>
    </row>
    <row r="244" spans="5:30" ht="28.5" customHeight="1">
      <c r="E244" s="17"/>
      <c r="F244" s="18"/>
      <c r="H244" s="185"/>
      <c r="J244" s="17"/>
      <c r="K244" s="62"/>
      <c r="L244" s="62"/>
      <c r="M244" s="62"/>
      <c r="N244" s="62"/>
      <c r="P244" s="629"/>
      <c r="R244" s="18"/>
      <c r="T244" s="18"/>
      <c r="U244" s="18"/>
      <c r="V244" s="18"/>
      <c r="W244" s="18"/>
      <c r="AA244" s="17"/>
      <c r="AD244" s="17"/>
    </row>
    <row r="245" spans="5:30" ht="28.5" customHeight="1">
      <c r="E245" s="17"/>
      <c r="F245" s="18"/>
      <c r="H245" s="185"/>
      <c r="J245" s="17"/>
      <c r="K245" s="62"/>
      <c r="L245" s="62"/>
      <c r="M245" s="62"/>
      <c r="N245" s="62"/>
      <c r="P245" s="629"/>
      <c r="R245" s="18"/>
      <c r="T245" s="18"/>
      <c r="U245" s="18"/>
      <c r="V245" s="18"/>
      <c r="W245" s="18"/>
      <c r="AA245" s="17"/>
      <c r="AD245" s="17"/>
    </row>
    <row r="246" spans="5:30" ht="28.5" customHeight="1">
      <c r="E246" s="17"/>
      <c r="F246" s="18"/>
      <c r="H246" s="185"/>
      <c r="J246" s="17"/>
      <c r="K246" s="62"/>
      <c r="L246" s="62"/>
      <c r="M246" s="62"/>
      <c r="N246" s="62"/>
      <c r="P246" s="629"/>
      <c r="R246" s="18"/>
      <c r="T246" s="18"/>
      <c r="U246" s="18"/>
      <c r="V246" s="18"/>
      <c r="W246" s="18"/>
      <c r="AA246" s="17"/>
      <c r="AD246" s="17"/>
    </row>
    <row r="247" spans="5:30" ht="28.5" customHeight="1">
      <c r="E247" s="17"/>
      <c r="F247" s="18"/>
      <c r="H247" s="185"/>
      <c r="J247" s="17"/>
      <c r="K247" s="62"/>
      <c r="L247" s="62"/>
      <c r="M247" s="62"/>
      <c r="N247" s="62"/>
      <c r="P247" s="629"/>
      <c r="R247" s="18"/>
      <c r="T247" s="18"/>
      <c r="U247" s="18"/>
      <c r="V247" s="18"/>
      <c r="W247" s="18"/>
      <c r="AA247" s="17"/>
      <c r="AD247" s="17"/>
    </row>
    <row r="248" spans="5:30" ht="28.5" customHeight="1">
      <c r="E248" s="17"/>
      <c r="F248" s="18"/>
      <c r="H248" s="185"/>
      <c r="J248" s="17"/>
      <c r="K248" s="62"/>
      <c r="L248" s="62"/>
      <c r="M248" s="62"/>
      <c r="N248" s="62"/>
      <c r="P248" s="629"/>
      <c r="R248" s="18"/>
      <c r="T248" s="18"/>
      <c r="U248" s="18"/>
      <c r="V248" s="18"/>
      <c r="W248" s="18"/>
      <c r="AA248" s="17"/>
      <c r="AD248" s="17"/>
    </row>
    <row r="249" spans="5:30" ht="28.5" customHeight="1">
      <c r="E249" s="17"/>
      <c r="F249" s="18"/>
      <c r="H249" s="185"/>
      <c r="J249" s="17"/>
      <c r="K249" s="62"/>
      <c r="L249" s="62"/>
      <c r="M249" s="62"/>
      <c r="N249" s="62"/>
      <c r="P249" s="629"/>
      <c r="R249" s="18"/>
      <c r="T249" s="18"/>
      <c r="U249" s="18"/>
      <c r="V249" s="18"/>
      <c r="W249" s="18"/>
      <c r="AA249" s="17"/>
      <c r="AD249" s="17"/>
    </row>
    <row r="250" spans="5:30" ht="28.5" customHeight="1">
      <c r="E250" s="17"/>
      <c r="F250" s="18"/>
      <c r="H250" s="185"/>
      <c r="J250" s="17"/>
      <c r="K250" s="62"/>
      <c r="L250" s="62"/>
      <c r="M250" s="62"/>
      <c r="N250" s="62"/>
      <c r="P250" s="629"/>
      <c r="R250" s="18"/>
      <c r="T250" s="18"/>
      <c r="U250" s="18"/>
      <c r="V250" s="18"/>
      <c r="W250" s="18"/>
      <c r="AA250" s="17"/>
      <c r="AD250" s="17"/>
    </row>
    <row r="251" spans="5:30" ht="28.5" customHeight="1">
      <c r="E251" s="17"/>
      <c r="F251" s="18"/>
      <c r="H251" s="185"/>
      <c r="J251" s="17"/>
      <c r="K251" s="62"/>
      <c r="L251" s="62"/>
      <c r="M251" s="62"/>
      <c r="N251" s="62"/>
      <c r="P251" s="629"/>
      <c r="R251" s="18"/>
      <c r="T251" s="18"/>
      <c r="U251" s="18"/>
      <c r="V251" s="18"/>
      <c r="W251" s="18"/>
      <c r="AA251" s="17"/>
      <c r="AD251" s="17"/>
    </row>
    <row r="252" spans="5:30" ht="28.5" customHeight="1">
      <c r="E252" s="17"/>
      <c r="F252" s="18"/>
      <c r="H252" s="185"/>
      <c r="J252" s="17"/>
      <c r="K252" s="62"/>
      <c r="L252" s="62"/>
      <c r="M252" s="62"/>
      <c r="N252" s="62"/>
      <c r="P252" s="629"/>
      <c r="R252" s="18"/>
      <c r="T252" s="18"/>
      <c r="U252" s="18"/>
      <c r="V252" s="18"/>
      <c r="W252" s="18"/>
      <c r="AA252" s="17"/>
      <c r="AD252" s="17"/>
    </row>
    <row r="253" spans="5:30" ht="28.5" customHeight="1">
      <c r="E253" s="17"/>
      <c r="F253" s="18"/>
      <c r="H253" s="185"/>
      <c r="J253" s="17"/>
      <c r="K253" s="62"/>
      <c r="L253" s="62"/>
      <c r="M253" s="62"/>
      <c r="N253" s="62"/>
      <c r="P253" s="629"/>
      <c r="R253" s="18"/>
      <c r="T253" s="18"/>
      <c r="U253" s="18"/>
      <c r="V253" s="18"/>
      <c r="W253" s="18"/>
      <c r="AA253" s="17"/>
      <c r="AD253" s="17"/>
    </row>
    <row r="254" spans="5:30" ht="28.5" customHeight="1">
      <c r="E254" s="17"/>
      <c r="F254" s="18"/>
      <c r="H254" s="185"/>
      <c r="J254" s="17"/>
      <c r="K254" s="62"/>
      <c r="L254" s="62"/>
      <c r="M254" s="62"/>
      <c r="N254" s="62"/>
      <c r="P254" s="629"/>
      <c r="R254" s="18"/>
      <c r="T254" s="18"/>
      <c r="U254" s="18"/>
      <c r="V254" s="18"/>
      <c r="W254" s="18"/>
      <c r="AA254" s="17"/>
      <c r="AD254" s="17"/>
    </row>
    <row r="255" spans="5:30" ht="28.5" customHeight="1">
      <c r="E255" s="17"/>
      <c r="F255" s="18"/>
      <c r="H255" s="185"/>
      <c r="J255" s="17"/>
      <c r="K255" s="62"/>
      <c r="L255" s="62"/>
      <c r="M255" s="62"/>
      <c r="N255" s="62"/>
      <c r="P255" s="629"/>
      <c r="R255" s="18"/>
      <c r="T255" s="18"/>
      <c r="U255" s="18"/>
      <c r="V255" s="18"/>
      <c r="W255" s="18"/>
      <c r="AA255" s="17"/>
      <c r="AD255" s="17"/>
    </row>
    <row r="256" spans="5:30" ht="28.5" customHeight="1">
      <c r="E256" s="17"/>
      <c r="F256" s="18"/>
      <c r="H256" s="185"/>
      <c r="J256" s="17"/>
      <c r="K256" s="62"/>
      <c r="L256" s="62"/>
      <c r="M256" s="62"/>
      <c r="N256" s="62"/>
      <c r="P256" s="629"/>
      <c r="R256" s="18"/>
      <c r="T256" s="18"/>
      <c r="U256" s="18"/>
      <c r="V256" s="18"/>
      <c r="W256" s="18"/>
      <c r="AA256" s="17"/>
      <c r="AD256" s="17"/>
    </row>
    <row r="257" spans="5:30" ht="28.5" customHeight="1">
      <c r="E257" s="17"/>
      <c r="F257" s="18"/>
      <c r="H257" s="185"/>
      <c r="J257" s="17"/>
      <c r="K257" s="62"/>
      <c r="L257" s="62"/>
      <c r="M257" s="62"/>
      <c r="N257" s="62"/>
      <c r="P257" s="629"/>
      <c r="R257" s="18"/>
      <c r="T257" s="18"/>
      <c r="U257" s="18"/>
      <c r="V257" s="18"/>
      <c r="W257" s="18"/>
      <c r="AA257" s="17"/>
      <c r="AD257" s="17"/>
    </row>
    <row r="258" spans="5:30" ht="28.5" customHeight="1">
      <c r="E258" s="17"/>
      <c r="F258" s="18"/>
      <c r="H258" s="185"/>
      <c r="J258" s="17"/>
      <c r="K258" s="62"/>
      <c r="L258" s="62"/>
      <c r="M258" s="62"/>
      <c r="N258" s="62"/>
      <c r="P258" s="629"/>
      <c r="R258" s="18"/>
      <c r="T258" s="18"/>
      <c r="U258" s="18"/>
      <c r="V258" s="18"/>
      <c r="W258" s="18"/>
      <c r="AA258" s="17"/>
      <c r="AD258" s="17"/>
    </row>
    <row r="259" spans="5:30" ht="28.5" customHeight="1">
      <c r="E259" s="17"/>
      <c r="F259" s="18"/>
      <c r="H259" s="185"/>
      <c r="J259" s="17"/>
      <c r="K259" s="62"/>
      <c r="L259" s="62"/>
      <c r="M259" s="62"/>
      <c r="N259" s="62"/>
      <c r="P259" s="629"/>
      <c r="R259" s="18"/>
      <c r="T259" s="18"/>
      <c r="U259" s="18"/>
      <c r="V259" s="18"/>
      <c r="W259" s="18"/>
      <c r="AA259" s="17"/>
      <c r="AD259" s="17"/>
    </row>
    <row r="260" spans="5:30" ht="28.5" customHeight="1">
      <c r="E260" s="17"/>
      <c r="F260" s="18"/>
      <c r="H260" s="185"/>
      <c r="J260" s="17"/>
      <c r="K260" s="62"/>
      <c r="L260" s="62"/>
      <c r="M260" s="62"/>
      <c r="N260" s="62"/>
      <c r="P260" s="629"/>
      <c r="R260" s="18"/>
      <c r="T260" s="18"/>
      <c r="U260" s="18"/>
      <c r="V260" s="18"/>
      <c r="W260" s="18"/>
      <c r="AA260" s="17"/>
      <c r="AD260" s="17"/>
    </row>
    <row r="261" spans="5:30" ht="28.5" customHeight="1">
      <c r="E261" s="17"/>
      <c r="F261" s="18"/>
      <c r="H261" s="185"/>
      <c r="J261" s="17"/>
      <c r="K261" s="62"/>
      <c r="L261" s="62"/>
      <c r="M261" s="62"/>
      <c r="N261" s="62"/>
      <c r="P261" s="629"/>
      <c r="R261" s="18"/>
      <c r="T261" s="18"/>
      <c r="U261" s="18"/>
      <c r="V261" s="18"/>
      <c r="W261" s="18"/>
      <c r="AA261" s="17"/>
      <c r="AD261" s="17"/>
    </row>
    <row r="262" spans="5:30" ht="28.5" customHeight="1">
      <c r="E262" s="17"/>
      <c r="F262" s="18"/>
      <c r="H262" s="185"/>
      <c r="J262" s="17"/>
      <c r="K262" s="62"/>
      <c r="L262" s="62"/>
      <c r="M262" s="62"/>
      <c r="N262" s="62"/>
      <c r="P262" s="629"/>
      <c r="R262" s="18"/>
      <c r="T262" s="18"/>
      <c r="U262" s="18"/>
      <c r="V262" s="18"/>
      <c r="W262" s="18"/>
      <c r="AA262" s="17"/>
      <c r="AD262" s="17"/>
    </row>
    <row r="263" spans="5:30" ht="28.5" customHeight="1">
      <c r="E263" s="17"/>
      <c r="F263" s="18"/>
      <c r="H263" s="185"/>
      <c r="J263" s="17"/>
      <c r="K263" s="62"/>
      <c r="L263" s="62"/>
      <c r="M263" s="62"/>
      <c r="N263" s="62"/>
      <c r="P263" s="629"/>
      <c r="R263" s="18"/>
      <c r="T263" s="18"/>
      <c r="U263" s="18"/>
      <c r="V263" s="18"/>
      <c r="W263" s="18"/>
      <c r="AA263" s="17"/>
      <c r="AD263" s="17"/>
    </row>
    <row r="264" spans="5:30" ht="28.5" customHeight="1">
      <c r="E264" s="17"/>
      <c r="F264" s="18"/>
      <c r="H264" s="185"/>
      <c r="J264" s="17"/>
      <c r="K264" s="62"/>
      <c r="L264" s="62"/>
      <c r="M264" s="62"/>
      <c r="N264" s="62"/>
      <c r="P264" s="629"/>
      <c r="R264" s="18"/>
      <c r="T264" s="18"/>
      <c r="U264" s="18"/>
      <c r="V264" s="18"/>
      <c r="W264" s="18"/>
      <c r="AA264" s="17"/>
      <c r="AD264" s="17"/>
    </row>
    <row r="265" spans="5:30" ht="28.5" customHeight="1">
      <c r="E265" s="17"/>
      <c r="F265" s="18"/>
      <c r="H265" s="185"/>
      <c r="J265" s="17"/>
      <c r="K265" s="62"/>
      <c r="L265" s="62"/>
      <c r="M265" s="62"/>
      <c r="N265" s="62"/>
      <c r="P265" s="629"/>
      <c r="R265" s="18"/>
      <c r="T265" s="18"/>
      <c r="U265" s="18"/>
      <c r="V265" s="18"/>
      <c r="W265" s="18"/>
      <c r="AA265" s="17"/>
      <c r="AD265" s="17"/>
    </row>
    <row r="266" spans="5:30" ht="28.5" customHeight="1">
      <c r="E266" s="17"/>
      <c r="F266" s="18"/>
      <c r="H266" s="185"/>
      <c r="J266" s="17"/>
      <c r="K266" s="62"/>
      <c r="L266" s="62"/>
      <c r="M266" s="62"/>
      <c r="N266" s="62"/>
      <c r="P266" s="629"/>
      <c r="R266" s="18"/>
      <c r="T266" s="18"/>
      <c r="U266" s="18"/>
      <c r="V266" s="18"/>
      <c r="W266" s="18"/>
      <c r="AA266" s="17"/>
      <c r="AD266" s="17"/>
    </row>
    <row r="267" spans="5:30" ht="28.5" customHeight="1">
      <c r="E267" s="17"/>
      <c r="F267" s="18"/>
      <c r="H267" s="185"/>
      <c r="J267" s="17"/>
      <c r="K267" s="62"/>
      <c r="L267" s="62"/>
      <c r="M267" s="62"/>
      <c r="N267" s="62"/>
      <c r="P267" s="629"/>
      <c r="R267" s="18"/>
      <c r="T267" s="18"/>
      <c r="U267" s="18"/>
      <c r="V267" s="18"/>
      <c r="W267" s="18"/>
      <c r="AA267" s="17"/>
      <c r="AD267" s="17"/>
    </row>
    <row r="268" spans="5:30" ht="28.5" customHeight="1">
      <c r="E268" s="17"/>
      <c r="F268" s="18"/>
      <c r="H268" s="185"/>
      <c r="J268" s="17"/>
      <c r="K268" s="62"/>
      <c r="L268" s="62"/>
      <c r="M268" s="62"/>
      <c r="N268" s="62"/>
      <c r="P268" s="629"/>
      <c r="R268" s="18"/>
      <c r="T268" s="18"/>
      <c r="U268" s="18"/>
      <c r="V268" s="18"/>
      <c r="W268" s="18"/>
      <c r="AA268" s="17"/>
      <c r="AD268" s="17"/>
    </row>
    <row r="269" spans="5:30" ht="28.5" customHeight="1">
      <c r="E269" s="17"/>
      <c r="F269" s="18"/>
      <c r="H269" s="185"/>
      <c r="J269" s="17"/>
      <c r="K269" s="62"/>
      <c r="L269" s="62"/>
      <c r="M269" s="62"/>
      <c r="N269" s="62"/>
      <c r="P269" s="629"/>
      <c r="R269" s="18"/>
      <c r="T269" s="18"/>
      <c r="U269" s="18"/>
      <c r="V269" s="18"/>
      <c r="W269" s="18"/>
      <c r="AA269" s="17"/>
      <c r="AD269" s="17"/>
    </row>
    <row r="270" spans="5:30" ht="28.5" customHeight="1">
      <c r="E270" s="17"/>
      <c r="F270" s="18"/>
      <c r="H270" s="185"/>
      <c r="J270" s="17"/>
      <c r="K270" s="62"/>
      <c r="L270" s="62"/>
      <c r="M270" s="62"/>
      <c r="N270" s="62"/>
      <c r="P270" s="629"/>
      <c r="R270" s="18"/>
      <c r="T270" s="18"/>
      <c r="U270" s="18"/>
      <c r="V270" s="18"/>
      <c r="W270" s="18"/>
      <c r="AA270" s="17"/>
      <c r="AD270" s="17"/>
    </row>
    <row r="271" spans="5:30" ht="28.5" customHeight="1">
      <c r="E271" s="17"/>
      <c r="F271" s="18"/>
      <c r="H271" s="185"/>
      <c r="J271" s="17"/>
      <c r="K271" s="62"/>
      <c r="L271" s="62"/>
      <c r="M271" s="62"/>
      <c r="N271" s="62"/>
      <c r="P271" s="629"/>
      <c r="R271" s="18"/>
      <c r="T271" s="18"/>
      <c r="U271" s="18"/>
      <c r="V271" s="18"/>
      <c r="W271" s="18"/>
      <c r="AA271" s="17"/>
      <c r="AD271" s="17"/>
    </row>
    <row r="272" spans="5:30" ht="28.5" customHeight="1">
      <c r="E272" s="17"/>
      <c r="F272" s="18"/>
      <c r="H272" s="185"/>
      <c r="J272" s="17"/>
      <c r="K272" s="62"/>
      <c r="L272" s="62"/>
      <c r="M272" s="62"/>
      <c r="N272" s="62"/>
      <c r="P272" s="629"/>
      <c r="R272" s="18"/>
      <c r="T272" s="18"/>
      <c r="U272" s="18"/>
      <c r="V272" s="18"/>
      <c r="W272" s="18"/>
      <c r="AA272" s="17"/>
      <c r="AD272" s="17"/>
    </row>
    <row r="273" spans="5:30" ht="28.5" customHeight="1">
      <c r="E273" s="17"/>
      <c r="F273" s="18"/>
      <c r="H273" s="185"/>
      <c r="J273" s="17"/>
      <c r="K273" s="62"/>
      <c r="L273" s="62"/>
      <c r="M273" s="62"/>
      <c r="N273" s="62"/>
      <c r="P273" s="629"/>
      <c r="R273" s="18"/>
      <c r="T273" s="18"/>
      <c r="U273" s="18"/>
      <c r="V273" s="18"/>
      <c r="W273" s="18"/>
      <c r="AA273" s="17"/>
      <c r="AD273" s="17"/>
    </row>
    <row r="274" spans="5:30" ht="28.5" customHeight="1">
      <c r="E274" s="17"/>
      <c r="F274" s="18"/>
      <c r="H274" s="185"/>
      <c r="J274" s="17"/>
      <c r="K274" s="62"/>
      <c r="L274" s="62"/>
      <c r="M274" s="62"/>
      <c r="N274" s="62"/>
      <c r="P274" s="629"/>
      <c r="R274" s="18"/>
      <c r="T274" s="18"/>
      <c r="U274" s="18"/>
      <c r="V274" s="18"/>
      <c r="W274" s="18"/>
      <c r="AA274" s="17"/>
      <c r="AD274" s="17"/>
    </row>
    <row r="275" spans="5:30" ht="28.5" customHeight="1">
      <c r="E275" s="17"/>
      <c r="F275" s="18"/>
      <c r="H275" s="185"/>
      <c r="J275" s="17"/>
      <c r="K275" s="62"/>
      <c r="L275" s="62"/>
      <c r="M275" s="62"/>
      <c r="N275" s="62"/>
      <c r="P275" s="629"/>
      <c r="R275" s="18"/>
      <c r="T275" s="18"/>
      <c r="U275" s="18"/>
      <c r="V275" s="18"/>
      <c r="W275" s="18"/>
      <c r="AA275" s="17"/>
      <c r="AD275" s="17"/>
    </row>
    <row r="276" spans="5:30" ht="28.5" customHeight="1">
      <c r="E276" s="17"/>
      <c r="F276" s="18"/>
      <c r="H276" s="185"/>
      <c r="J276" s="17"/>
      <c r="K276" s="62"/>
      <c r="L276" s="62"/>
      <c r="M276" s="62"/>
      <c r="N276" s="62"/>
      <c r="P276" s="629"/>
      <c r="R276" s="18"/>
      <c r="T276" s="18"/>
      <c r="U276" s="18"/>
      <c r="V276" s="18"/>
      <c r="W276" s="18"/>
      <c r="AA276" s="17"/>
      <c r="AD276" s="17"/>
    </row>
    <row r="277" spans="5:30" ht="28.5" customHeight="1">
      <c r="E277" s="17"/>
      <c r="F277" s="18"/>
      <c r="H277" s="185"/>
      <c r="J277" s="17"/>
      <c r="K277" s="62"/>
      <c r="L277" s="62"/>
      <c r="M277" s="62"/>
      <c r="N277" s="62"/>
      <c r="P277" s="629"/>
      <c r="R277" s="18"/>
      <c r="T277" s="18"/>
      <c r="U277" s="18"/>
      <c r="V277" s="18"/>
      <c r="W277" s="18"/>
      <c r="AA277" s="17"/>
      <c r="AD277" s="17"/>
    </row>
    <row r="278" spans="5:30" ht="28.5" customHeight="1">
      <c r="E278" s="17"/>
      <c r="F278" s="18"/>
      <c r="H278" s="185"/>
      <c r="J278" s="17"/>
      <c r="K278" s="62"/>
      <c r="L278" s="62"/>
      <c r="M278" s="62"/>
      <c r="N278" s="62"/>
      <c r="P278" s="629"/>
      <c r="R278" s="18"/>
      <c r="T278" s="18"/>
      <c r="U278" s="18"/>
      <c r="V278" s="18"/>
      <c r="W278" s="18"/>
      <c r="AA278" s="17"/>
      <c r="AD278" s="17"/>
    </row>
    <row r="279" spans="5:30" ht="28.5" customHeight="1">
      <c r="E279" s="17"/>
      <c r="F279" s="18"/>
      <c r="H279" s="185"/>
      <c r="J279" s="17"/>
      <c r="K279" s="62"/>
      <c r="L279" s="62"/>
      <c r="M279" s="62"/>
      <c r="N279" s="62"/>
      <c r="P279" s="629"/>
      <c r="R279" s="18"/>
      <c r="T279" s="18"/>
      <c r="U279" s="18"/>
      <c r="V279" s="18"/>
      <c r="W279" s="18"/>
      <c r="AA279" s="17"/>
      <c r="AD279" s="17"/>
    </row>
    <row r="280" spans="5:30" ht="28.5" customHeight="1">
      <c r="E280" s="17"/>
      <c r="F280" s="18"/>
      <c r="H280" s="185"/>
      <c r="J280" s="17"/>
      <c r="K280" s="62"/>
      <c r="L280" s="62"/>
      <c r="M280" s="62"/>
      <c r="N280" s="62"/>
      <c r="P280" s="629"/>
      <c r="R280" s="18"/>
      <c r="T280" s="18"/>
      <c r="U280" s="18"/>
      <c r="V280" s="18"/>
      <c r="W280" s="18"/>
      <c r="AA280" s="17"/>
      <c r="AD280" s="17"/>
    </row>
    <row r="281" spans="5:30" ht="28.5" customHeight="1">
      <c r="E281" s="17"/>
      <c r="F281" s="18"/>
      <c r="H281" s="185"/>
      <c r="J281" s="17"/>
      <c r="K281" s="62"/>
      <c r="L281" s="62"/>
      <c r="M281" s="62"/>
      <c r="N281" s="62"/>
      <c r="P281" s="629"/>
      <c r="R281" s="18"/>
      <c r="T281" s="18"/>
      <c r="U281" s="18"/>
      <c r="V281" s="18"/>
      <c r="W281" s="18"/>
      <c r="AA281" s="17"/>
      <c r="AD281" s="17"/>
    </row>
    <row r="282" spans="5:30" ht="28.5" customHeight="1">
      <c r="E282" s="17"/>
      <c r="F282" s="18"/>
      <c r="H282" s="185"/>
      <c r="J282" s="17"/>
      <c r="K282" s="62"/>
      <c r="L282" s="62"/>
      <c r="M282" s="62"/>
      <c r="N282" s="62"/>
      <c r="P282" s="629"/>
      <c r="R282" s="18"/>
      <c r="T282" s="18"/>
      <c r="U282" s="18"/>
      <c r="V282" s="18"/>
      <c r="W282" s="18"/>
      <c r="AA282" s="17"/>
      <c r="AD282" s="17"/>
    </row>
    <row r="283" spans="5:30" ht="28.5" customHeight="1">
      <c r="E283" s="17"/>
      <c r="F283" s="18"/>
      <c r="H283" s="185"/>
      <c r="J283" s="17"/>
      <c r="K283" s="62"/>
      <c r="L283" s="62"/>
      <c r="M283" s="62"/>
      <c r="N283" s="62"/>
      <c r="P283" s="629"/>
      <c r="R283" s="18"/>
      <c r="T283" s="18"/>
      <c r="U283" s="18"/>
      <c r="V283" s="18"/>
      <c r="W283" s="18"/>
      <c r="AA283" s="17"/>
      <c r="AD283" s="17"/>
    </row>
    <row r="284" spans="5:30" ht="28.5" customHeight="1">
      <c r="E284" s="17"/>
      <c r="F284" s="18"/>
      <c r="H284" s="185"/>
      <c r="J284" s="17"/>
      <c r="K284" s="62"/>
      <c r="L284" s="62"/>
      <c r="M284" s="62"/>
      <c r="N284" s="62"/>
      <c r="P284" s="629"/>
      <c r="R284" s="18"/>
      <c r="T284" s="18"/>
      <c r="U284" s="18"/>
      <c r="V284" s="18"/>
      <c r="W284" s="18"/>
      <c r="AA284" s="17"/>
      <c r="AD284" s="17"/>
    </row>
    <row r="285" spans="5:30" ht="28.5" customHeight="1">
      <c r="E285" s="17"/>
      <c r="F285" s="18"/>
      <c r="H285" s="185"/>
      <c r="J285" s="17"/>
      <c r="K285" s="62"/>
      <c r="L285" s="62"/>
      <c r="M285" s="62"/>
      <c r="N285" s="62"/>
      <c r="P285" s="629"/>
      <c r="R285" s="18"/>
      <c r="T285" s="18"/>
      <c r="U285" s="18"/>
      <c r="V285" s="18"/>
      <c r="W285" s="18"/>
      <c r="AA285" s="17"/>
      <c r="AD285" s="17"/>
    </row>
    <row r="286" spans="5:30" ht="28.5" customHeight="1">
      <c r="E286" s="17"/>
      <c r="F286" s="18"/>
      <c r="H286" s="185"/>
      <c r="J286" s="17"/>
      <c r="K286" s="62"/>
      <c r="L286" s="62"/>
      <c r="M286" s="62"/>
      <c r="N286" s="62"/>
      <c r="P286" s="629"/>
      <c r="R286" s="18"/>
      <c r="T286" s="18"/>
      <c r="U286" s="18"/>
      <c r="V286" s="18"/>
      <c r="W286" s="18"/>
      <c r="AA286" s="17"/>
      <c r="AD286" s="17"/>
    </row>
    <row r="287" spans="5:30" ht="28.5" customHeight="1">
      <c r="E287" s="17"/>
      <c r="F287" s="18"/>
      <c r="H287" s="185"/>
      <c r="J287" s="17"/>
      <c r="K287" s="62"/>
      <c r="L287" s="62"/>
      <c r="M287" s="62"/>
      <c r="N287" s="62"/>
      <c r="P287" s="629"/>
      <c r="R287" s="18"/>
      <c r="T287" s="18"/>
      <c r="U287" s="18"/>
      <c r="V287" s="18"/>
      <c r="W287" s="18"/>
      <c r="AA287" s="17"/>
      <c r="AD287" s="17"/>
    </row>
    <row r="288" spans="5:30" ht="28.5" customHeight="1">
      <c r="E288" s="17"/>
      <c r="F288" s="18"/>
      <c r="H288" s="185"/>
      <c r="J288" s="17"/>
      <c r="K288" s="62"/>
      <c r="L288" s="62"/>
      <c r="M288" s="62"/>
      <c r="N288" s="62"/>
      <c r="P288" s="629"/>
      <c r="R288" s="18"/>
      <c r="T288" s="18"/>
      <c r="U288" s="18"/>
      <c r="V288" s="18"/>
      <c r="W288" s="18"/>
      <c r="AA288" s="17"/>
      <c r="AD288" s="17"/>
    </row>
    <row r="289" spans="5:30" ht="28.5" customHeight="1">
      <c r="E289" s="17"/>
      <c r="F289" s="18"/>
      <c r="H289" s="185"/>
      <c r="J289" s="17"/>
      <c r="K289" s="62"/>
      <c r="L289" s="62"/>
      <c r="M289" s="62"/>
      <c r="N289" s="62"/>
      <c r="P289" s="629"/>
      <c r="R289" s="18"/>
      <c r="T289" s="18"/>
      <c r="U289" s="18"/>
      <c r="V289" s="18"/>
      <c r="W289" s="18"/>
      <c r="AA289" s="17"/>
      <c r="AD289" s="17"/>
    </row>
    <row r="290" spans="5:30" ht="28.5" customHeight="1">
      <c r="E290" s="17"/>
      <c r="F290" s="18"/>
      <c r="H290" s="185"/>
      <c r="J290" s="17"/>
      <c r="K290" s="62"/>
      <c r="L290" s="62"/>
      <c r="M290" s="62"/>
      <c r="N290" s="62"/>
      <c r="P290" s="629"/>
      <c r="R290" s="18"/>
      <c r="T290" s="18"/>
      <c r="U290" s="18"/>
      <c r="V290" s="18"/>
      <c r="W290" s="18"/>
      <c r="AA290" s="17"/>
      <c r="AD290" s="17"/>
    </row>
    <row r="291" spans="5:30" ht="28.5" customHeight="1">
      <c r="E291" s="17"/>
      <c r="F291" s="18"/>
      <c r="H291" s="185"/>
      <c r="J291" s="17"/>
      <c r="K291" s="62"/>
      <c r="L291" s="62"/>
      <c r="M291" s="62"/>
      <c r="N291" s="62"/>
      <c r="P291" s="629"/>
      <c r="R291" s="18"/>
      <c r="T291" s="18"/>
      <c r="U291" s="18"/>
      <c r="V291" s="18"/>
      <c r="W291" s="18"/>
      <c r="AA291" s="17"/>
      <c r="AD291" s="17"/>
    </row>
    <row r="292" spans="5:30" ht="28.5" customHeight="1">
      <c r="E292" s="17"/>
      <c r="F292" s="18"/>
      <c r="H292" s="185"/>
      <c r="J292" s="17"/>
      <c r="K292" s="62"/>
      <c r="L292" s="62"/>
      <c r="M292" s="62"/>
      <c r="N292" s="62"/>
      <c r="P292" s="629"/>
      <c r="R292" s="18"/>
      <c r="T292" s="18"/>
      <c r="U292" s="18"/>
      <c r="V292" s="18"/>
      <c r="W292" s="18"/>
      <c r="AA292" s="17"/>
      <c r="AD292" s="17"/>
    </row>
    <row r="293" spans="5:30" ht="28.5" customHeight="1">
      <c r="E293" s="17"/>
      <c r="F293" s="18"/>
      <c r="H293" s="185"/>
      <c r="J293" s="17"/>
      <c r="K293" s="62"/>
      <c r="L293" s="62"/>
      <c r="M293" s="62"/>
      <c r="N293" s="62"/>
      <c r="P293" s="629"/>
      <c r="R293" s="18"/>
      <c r="T293" s="18"/>
      <c r="U293" s="18"/>
      <c r="V293" s="18"/>
      <c r="W293" s="18"/>
      <c r="AA293" s="17"/>
      <c r="AD293" s="17"/>
    </row>
    <row r="294" spans="5:30" ht="28.5" customHeight="1">
      <c r="E294" s="17"/>
      <c r="F294" s="18"/>
      <c r="H294" s="185"/>
      <c r="J294" s="17"/>
      <c r="K294" s="62"/>
      <c r="L294" s="62"/>
      <c r="M294" s="62"/>
      <c r="N294" s="62"/>
      <c r="P294" s="629"/>
      <c r="R294" s="18"/>
      <c r="T294" s="18"/>
      <c r="U294" s="18"/>
      <c r="V294" s="18"/>
      <c r="W294" s="18"/>
      <c r="AA294" s="17"/>
      <c r="AD294" s="17"/>
    </row>
    <row r="295" spans="5:30" ht="28.5" customHeight="1">
      <c r="E295" s="17"/>
      <c r="F295" s="18"/>
      <c r="H295" s="185"/>
      <c r="J295" s="17"/>
      <c r="K295" s="62"/>
      <c r="L295" s="62"/>
      <c r="M295" s="62"/>
      <c r="N295" s="62"/>
      <c r="P295" s="629"/>
      <c r="R295" s="18"/>
      <c r="T295" s="18"/>
      <c r="U295" s="18"/>
      <c r="V295" s="18"/>
      <c r="W295" s="18"/>
      <c r="AA295" s="17"/>
      <c r="AD295" s="17"/>
    </row>
    <row r="296" spans="5:30" ht="28.5" customHeight="1">
      <c r="E296" s="17"/>
      <c r="F296" s="18"/>
      <c r="H296" s="185"/>
      <c r="J296" s="17"/>
      <c r="K296" s="62"/>
      <c r="L296" s="62"/>
      <c r="M296" s="62"/>
      <c r="N296" s="62"/>
      <c r="P296" s="629"/>
      <c r="R296" s="18"/>
      <c r="T296" s="18"/>
      <c r="U296" s="18"/>
      <c r="V296" s="18"/>
      <c r="W296" s="18"/>
      <c r="AA296" s="17"/>
      <c r="AD296" s="17"/>
    </row>
    <row r="297" spans="5:30" ht="28.5" customHeight="1">
      <c r="E297" s="17"/>
      <c r="F297" s="18"/>
      <c r="H297" s="185"/>
      <c r="J297" s="17"/>
      <c r="K297" s="62"/>
      <c r="L297" s="62"/>
      <c r="M297" s="62"/>
      <c r="N297" s="62"/>
      <c r="P297" s="629"/>
      <c r="R297" s="18"/>
      <c r="T297" s="18"/>
      <c r="U297" s="18"/>
      <c r="V297" s="18"/>
      <c r="W297" s="18"/>
      <c r="AA297" s="17"/>
      <c r="AD297" s="17"/>
    </row>
    <row r="298" spans="5:30" ht="28.5" customHeight="1">
      <c r="E298" s="17"/>
      <c r="F298" s="18"/>
      <c r="H298" s="185"/>
      <c r="J298" s="17"/>
      <c r="K298" s="62"/>
      <c r="L298" s="62"/>
      <c r="M298" s="62"/>
      <c r="N298" s="62"/>
      <c r="P298" s="629"/>
      <c r="R298" s="18"/>
      <c r="T298" s="18"/>
      <c r="U298" s="18"/>
      <c r="V298" s="18"/>
      <c r="W298" s="18"/>
      <c r="AA298" s="17"/>
      <c r="AD298" s="17"/>
    </row>
    <row r="299" spans="5:30" ht="28.5" customHeight="1">
      <c r="E299" s="17"/>
      <c r="F299" s="18"/>
      <c r="H299" s="185"/>
      <c r="J299" s="17"/>
      <c r="K299" s="62"/>
      <c r="L299" s="62"/>
      <c r="M299" s="62"/>
      <c r="N299" s="62"/>
      <c r="P299" s="629"/>
      <c r="R299" s="18"/>
      <c r="T299" s="18"/>
      <c r="U299" s="18"/>
      <c r="V299" s="18"/>
      <c r="W299" s="18"/>
      <c r="AA299" s="17"/>
      <c r="AD299" s="17"/>
    </row>
    <row r="300" spans="5:30" ht="28.5" customHeight="1">
      <c r="E300" s="17"/>
      <c r="F300" s="18"/>
      <c r="H300" s="185"/>
      <c r="J300" s="17"/>
      <c r="K300" s="62"/>
      <c r="L300" s="62"/>
      <c r="M300" s="62"/>
      <c r="N300" s="62"/>
      <c r="P300" s="629"/>
      <c r="R300" s="18"/>
      <c r="T300" s="18"/>
      <c r="U300" s="18"/>
      <c r="V300" s="18"/>
      <c r="W300" s="18"/>
      <c r="AA300" s="17"/>
      <c r="AD300" s="17"/>
    </row>
    <row r="301" spans="5:30" ht="28.5" customHeight="1">
      <c r="E301" s="17"/>
      <c r="F301" s="18"/>
      <c r="H301" s="185"/>
      <c r="J301" s="17"/>
      <c r="K301" s="62"/>
      <c r="L301" s="62"/>
      <c r="M301" s="62"/>
      <c r="N301" s="62"/>
      <c r="P301" s="629"/>
      <c r="R301" s="18"/>
      <c r="T301" s="18"/>
      <c r="U301" s="18"/>
      <c r="V301" s="18"/>
      <c r="W301" s="18"/>
      <c r="AA301" s="17"/>
      <c r="AD301" s="17"/>
    </row>
    <row r="302" spans="5:30" ht="28.5" customHeight="1">
      <c r="E302" s="17"/>
      <c r="F302" s="18"/>
      <c r="H302" s="185"/>
      <c r="J302" s="17"/>
      <c r="K302" s="62"/>
      <c r="L302" s="62"/>
      <c r="M302" s="62"/>
      <c r="N302" s="62"/>
      <c r="P302" s="629"/>
      <c r="R302" s="18"/>
      <c r="T302" s="18"/>
      <c r="U302" s="18"/>
      <c r="V302" s="18"/>
      <c r="W302" s="18"/>
      <c r="AA302" s="17"/>
      <c r="AD302" s="17"/>
    </row>
    <row r="303" spans="5:30" ht="28.5" customHeight="1">
      <c r="E303" s="17"/>
      <c r="F303" s="18"/>
      <c r="H303" s="185"/>
      <c r="J303" s="17"/>
      <c r="K303" s="62"/>
      <c r="L303" s="62"/>
      <c r="M303" s="62"/>
      <c r="N303" s="62"/>
      <c r="P303" s="629"/>
      <c r="R303" s="18"/>
      <c r="T303" s="18"/>
      <c r="U303" s="18"/>
      <c r="V303" s="18"/>
      <c r="W303" s="18"/>
      <c r="AA303" s="17"/>
      <c r="AD303" s="17"/>
    </row>
    <row r="304" spans="5:30" ht="28.5" customHeight="1">
      <c r="E304" s="17"/>
      <c r="F304" s="18"/>
      <c r="H304" s="185"/>
      <c r="J304" s="17"/>
      <c r="K304" s="62"/>
      <c r="L304" s="62"/>
      <c r="M304" s="62"/>
      <c r="N304" s="62"/>
      <c r="P304" s="629"/>
      <c r="R304" s="18"/>
      <c r="T304" s="18"/>
      <c r="U304" s="18"/>
      <c r="V304" s="18"/>
      <c r="W304" s="18"/>
      <c r="AA304" s="17"/>
      <c r="AD304" s="17"/>
    </row>
    <row r="305" spans="5:30" ht="28.5" customHeight="1">
      <c r="E305" s="17"/>
      <c r="F305" s="18"/>
      <c r="H305" s="185"/>
      <c r="J305" s="17"/>
      <c r="K305" s="62"/>
      <c r="L305" s="62"/>
      <c r="M305" s="62"/>
      <c r="N305" s="62"/>
      <c r="P305" s="629"/>
      <c r="R305" s="18"/>
      <c r="T305" s="18"/>
      <c r="U305" s="18"/>
      <c r="V305" s="18"/>
      <c r="W305" s="18"/>
      <c r="AA305" s="17"/>
      <c r="AD305" s="17"/>
    </row>
    <row r="306" spans="5:30" ht="28.5" customHeight="1">
      <c r="E306" s="17"/>
      <c r="F306" s="18"/>
      <c r="H306" s="185"/>
      <c r="J306" s="17"/>
      <c r="K306" s="62"/>
      <c r="L306" s="62"/>
      <c r="M306" s="62"/>
      <c r="N306" s="62"/>
      <c r="P306" s="629"/>
      <c r="R306" s="18"/>
      <c r="T306" s="18"/>
      <c r="U306" s="18"/>
      <c r="V306" s="18"/>
      <c r="W306" s="18"/>
      <c r="AA306" s="17"/>
      <c r="AD306" s="17"/>
    </row>
    <row r="307" spans="5:30" ht="28.5" customHeight="1">
      <c r="E307" s="17"/>
      <c r="F307" s="18"/>
      <c r="H307" s="185"/>
      <c r="J307" s="17"/>
      <c r="K307" s="62"/>
      <c r="L307" s="62"/>
      <c r="M307" s="62"/>
      <c r="N307" s="62"/>
      <c r="P307" s="629"/>
      <c r="R307" s="18"/>
      <c r="T307" s="18"/>
      <c r="U307" s="18"/>
      <c r="V307" s="18"/>
      <c r="W307" s="18"/>
      <c r="AA307" s="17"/>
      <c r="AD307" s="17"/>
    </row>
    <row r="308" spans="5:30" ht="28.5" customHeight="1">
      <c r="E308" s="17"/>
      <c r="F308" s="18"/>
      <c r="H308" s="185"/>
      <c r="J308" s="17"/>
      <c r="K308" s="62"/>
      <c r="L308" s="62"/>
      <c r="M308" s="62"/>
      <c r="N308" s="62"/>
      <c r="P308" s="629"/>
      <c r="R308" s="18"/>
      <c r="T308" s="18"/>
      <c r="U308" s="18"/>
      <c r="V308" s="18"/>
      <c r="W308" s="18"/>
      <c r="AA308" s="17"/>
      <c r="AD308" s="17"/>
    </row>
    <row r="309" spans="5:30" ht="28.5" customHeight="1">
      <c r="E309" s="17"/>
      <c r="F309" s="18"/>
      <c r="H309" s="185"/>
      <c r="J309" s="17"/>
      <c r="K309" s="62"/>
      <c r="L309" s="62"/>
      <c r="M309" s="62"/>
      <c r="N309" s="62"/>
      <c r="P309" s="629"/>
      <c r="R309" s="18"/>
      <c r="T309" s="18"/>
      <c r="U309" s="18"/>
      <c r="V309" s="18"/>
      <c r="W309" s="18"/>
      <c r="AA309" s="17"/>
      <c r="AD309" s="17"/>
    </row>
    <row r="310" spans="5:30" ht="28.5" customHeight="1">
      <c r="E310" s="17"/>
      <c r="F310" s="18"/>
      <c r="H310" s="185"/>
      <c r="J310" s="17"/>
      <c r="K310" s="62"/>
      <c r="L310" s="62"/>
      <c r="M310" s="62"/>
      <c r="N310" s="62"/>
      <c r="P310" s="629"/>
      <c r="R310" s="18"/>
      <c r="T310" s="18"/>
      <c r="U310" s="18"/>
      <c r="V310" s="18"/>
      <c r="W310" s="18"/>
      <c r="AA310" s="17"/>
      <c r="AD310" s="17"/>
    </row>
    <row r="311" spans="5:30" ht="28.5" customHeight="1">
      <c r="E311" s="17"/>
      <c r="F311" s="18"/>
      <c r="H311" s="185"/>
      <c r="J311" s="17"/>
      <c r="K311" s="62"/>
      <c r="L311" s="62"/>
      <c r="M311" s="62"/>
      <c r="N311" s="62"/>
      <c r="P311" s="629"/>
      <c r="R311" s="18"/>
      <c r="T311" s="18"/>
      <c r="U311" s="18"/>
      <c r="V311" s="18"/>
      <c r="W311" s="18"/>
      <c r="AA311" s="17"/>
      <c r="AD311" s="17"/>
    </row>
    <row r="312" spans="5:30" ht="28.5" customHeight="1">
      <c r="E312" s="17"/>
      <c r="F312" s="18"/>
      <c r="H312" s="185"/>
      <c r="J312" s="17"/>
      <c r="K312" s="62"/>
      <c r="L312" s="62"/>
      <c r="M312" s="62"/>
      <c r="N312" s="62"/>
      <c r="P312" s="629"/>
      <c r="R312" s="18"/>
      <c r="T312" s="18"/>
      <c r="U312" s="18"/>
      <c r="V312" s="18"/>
      <c r="W312" s="18"/>
      <c r="AA312" s="17"/>
      <c r="AD312" s="17"/>
    </row>
    <row r="313" spans="5:30" ht="28.5" customHeight="1">
      <c r="E313" s="17"/>
      <c r="F313" s="18"/>
      <c r="H313" s="185"/>
      <c r="J313" s="17"/>
      <c r="K313" s="62"/>
      <c r="L313" s="62"/>
      <c r="M313" s="62"/>
      <c r="N313" s="62"/>
      <c r="P313" s="629"/>
      <c r="R313" s="18"/>
      <c r="T313" s="18"/>
      <c r="U313" s="18"/>
      <c r="V313" s="18"/>
      <c r="W313" s="18"/>
      <c r="AA313" s="17"/>
      <c r="AD313" s="17"/>
    </row>
    <row r="314" spans="5:30" ht="28.5" customHeight="1">
      <c r="E314" s="17"/>
      <c r="F314" s="18"/>
      <c r="H314" s="185"/>
      <c r="J314" s="17"/>
      <c r="K314" s="62"/>
      <c r="L314" s="62"/>
      <c r="M314" s="62"/>
      <c r="N314" s="62"/>
      <c r="P314" s="629"/>
      <c r="R314" s="18"/>
      <c r="T314" s="18"/>
      <c r="U314" s="18"/>
      <c r="V314" s="18"/>
      <c r="W314" s="18"/>
      <c r="AA314" s="17"/>
      <c r="AD314" s="17"/>
    </row>
    <row r="315" spans="5:30" ht="28.5" customHeight="1">
      <c r="E315" s="17"/>
      <c r="F315" s="18"/>
      <c r="H315" s="185"/>
      <c r="J315" s="17"/>
      <c r="K315" s="62"/>
      <c r="L315" s="62"/>
      <c r="M315" s="62"/>
      <c r="N315" s="62"/>
      <c r="P315" s="629"/>
      <c r="R315" s="18"/>
      <c r="T315" s="18"/>
      <c r="U315" s="18"/>
      <c r="V315" s="18"/>
      <c r="W315" s="18"/>
      <c r="AA315" s="17"/>
      <c r="AD315" s="17"/>
    </row>
    <row r="316" spans="5:30" ht="28.5" customHeight="1">
      <c r="E316" s="17"/>
      <c r="F316" s="18"/>
      <c r="H316" s="185"/>
      <c r="J316" s="17"/>
      <c r="K316" s="62"/>
      <c r="L316" s="62"/>
      <c r="M316" s="62"/>
      <c r="N316" s="62"/>
      <c r="P316" s="629"/>
      <c r="R316" s="18"/>
      <c r="T316" s="18"/>
      <c r="U316" s="18"/>
      <c r="V316" s="18"/>
      <c r="W316" s="18"/>
      <c r="AA316" s="17"/>
      <c r="AD316" s="17"/>
    </row>
    <row r="317" spans="5:30" ht="28.5" customHeight="1">
      <c r="E317" s="17"/>
      <c r="F317" s="18"/>
      <c r="H317" s="185"/>
      <c r="J317" s="17"/>
      <c r="K317" s="62"/>
      <c r="L317" s="62"/>
      <c r="M317" s="62"/>
      <c r="N317" s="62"/>
      <c r="P317" s="629"/>
      <c r="R317" s="18"/>
      <c r="T317" s="18"/>
      <c r="U317" s="18"/>
      <c r="V317" s="18"/>
      <c r="W317" s="18"/>
      <c r="AA317" s="17"/>
      <c r="AD317" s="17"/>
    </row>
    <row r="318" spans="5:30" ht="28.5" customHeight="1">
      <c r="E318" s="17"/>
      <c r="F318" s="18"/>
      <c r="H318" s="185"/>
      <c r="J318" s="17"/>
      <c r="K318" s="62"/>
      <c r="L318" s="62"/>
      <c r="M318" s="62"/>
      <c r="N318" s="62"/>
      <c r="P318" s="629"/>
      <c r="R318" s="18"/>
      <c r="T318" s="18"/>
      <c r="U318" s="18"/>
      <c r="V318" s="18"/>
      <c r="W318" s="18"/>
      <c r="AA318" s="17"/>
      <c r="AD318" s="17"/>
    </row>
    <row r="319" spans="5:30" ht="28.5" customHeight="1">
      <c r="E319" s="17"/>
      <c r="F319" s="18"/>
      <c r="H319" s="185"/>
      <c r="J319" s="17"/>
      <c r="K319" s="62"/>
      <c r="L319" s="62"/>
      <c r="M319" s="62"/>
      <c r="N319" s="62"/>
      <c r="P319" s="629"/>
      <c r="R319" s="18"/>
      <c r="T319" s="18"/>
      <c r="U319" s="18"/>
      <c r="V319" s="18"/>
      <c r="W319" s="18"/>
      <c r="AA319" s="17"/>
      <c r="AD319" s="17"/>
    </row>
    <row r="320" spans="5:30" ht="28.5" customHeight="1">
      <c r="E320" s="17"/>
      <c r="F320" s="18"/>
      <c r="H320" s="185"/>
      <c r="J320" s="17"/>
      <c r="K320" s="62"/>
      <c r="L320" s="62"/>
      <c r="M320" s="62"/>
      <c r="N320" s="62"/>
      <c r="P320" s="629"/>
      <c r="R320" s="18"/>
      <c r="T320" s="18"/>
      <c r="U320" s="18"/>
      <c r="V320" s="18"/>
      <c r="W320" s="18"/>
      <c r="AA320" s="17"/>
      <c r="AD320" s="17"/>
    </row>
    <row r="321" spans="5:30" ht="28.5" customHeight="1">
      <c r="E321" s="17"/>
      <c r="F321" s="18"/>
      <c r="H321" s="185"/>
      <c r="J321" s="17"/>
      <c r="K321" s="62"/>
      <c r="L321" s="62"/>
      <c r="M321" s="62"/>
      <c r="N321" s="62"/>
      <c r="P321" s="629"/>
      <c r="R321" s="18"/>
      <c r="T321" s="18"/>
      <c r="U321" s="18"/>
      <c r="V321" s="18"/>
      <c r="W321" s="18"/>
      <c r="AA321" s="17"/>
      <c r="AD321" s="17"/>
    </row>
    <row r="322" spans="5:30" ht="28.5" customHeight="1">
      <c r="E322" s="17"/>
      <c r="F322" s="18"/>
      <c r="H322" s="185"/>
      <c r="J322" s="17"/>
      <c r="K322" s="62"/>
      <c r="L322" s="62"/>
      <c r="M322" s="62"/>
      <c r="N322" s="62"/>
      <c r="P322" s="629"/>
      <c r="R322" s="18"/>
      <c r="T322" s="18"/>
      <c r="U322" s="18"/>
      <c r="V322" s="18"/>
      <c r="W322" s="18"/>
      <c r="AA322" s="17"/>
      <c r="AD322" s="17"/>
    </row>
    <row r="323" spans="5:30" ht="28.5" customHeight="1">
      <c r="E323" s="17"/>
      <c r="F323" s="18"/>
      <c r="H323" s="185"/>
      <c r="J323" s="17"/>
      <c r="K323" s="62"/>
      <c r="L323" s="62"/>
      <c r="M323" s="62"/>
      <c r="N323" s="62"/>
      <c r="P323" s="629"/>
      <c r="R323" s="18"/>
      <c r="T323" s="18"/>
      <c r="U323" s="18"/>
      <c r="V323" s="18"/>
      <c r="W323" s="18"/>
      <c r="AA323" s="17"/>
      <c r="AD323" s="17"/>
    </row>
    <row r="324" spans="5:30" ht="28.5" customHeight="1">
      <c r="E324" s="17"/>
      <c r="F324" s="18"/>
      <c r="H324" s="185"/>
      <c r="J324" s="17"/>
      <c r="K324" s="62"/>
      <c r="L324" s="62"/>
      <c r="M324" s="62"/>
      <c r="N324" s="62"/>
      <c r="P324" s="629"/>
      <c r="R324" s="18"/>
      <c r="T324" s="18"/>
      <c r="U324" s="18"/>
      <c r="V324" s="18"/>
      <c r="W324" s="18"/>
      <c r="AA324" s="17"/>
      <c r="AD324" s="17"/>
    </row>
    <row r="325" spans="5:30" ht="28.5" customHeight="1">
      <c r="E325" s="17"/>
      <c r="F325" s="18"/>
      <c r="H325" s="185"/>
      <c r="J325" s="17"/>
      <c r="K325" s="62"/>
      <c r="L325" s="62"/>
      <c r="M325" s="62"/>
      <c r="N325" s="62"/>
      <c r="P325" s="629"/>
      <c r="R325" s="18"/>
      <c r="T325" s="18"/>
      <c r="U325" s="18"/>
      <c r="V325" s="18"/>
      <c r="W325" s="18"/>
      <c r="AA325" s="17"/>
      <c r="AD325" s="17"/>
    </row>
    <row r="326" spans="5:30" ht="28.5" customHeight="1">
      <c r="E326" s="17"/>
      <c r="F326" s="18"/>
      <c r="H326" s="185"/>
      <c r="J326" s="17"/>
      <c r="K326" s="62"/>
      <c r="L326" s="62"/>
      <c r="M326" s="62"/>
      <c r="N326" s="62"/>
      <c r="P326" s="629"/>
      <c r="R326" s="18"/>
      <c r="T326" s="18"/>
      <c r="U326" s="18"/>
      <c r="V326" s="18"/>
      <c r="W326" s="18"/>
      <c r="AA326" s="17"/>
      <c r="AD326" s="17"/>
    </row>
    <row r="327" spans="5:30" ht="28.5" customHeight="1">
      <c r="E327" s="17"/>
      <c r="F327" s="18"/>
      <c r="H327" s="185"/>
      <c r="J327" s="17"/>
      <c r="K327" s="62"/>
      <c r="L327" s="62"/>
      <c r="M327" s="62"/>
      <c r="N327" s="62"/>
      <c r="P327" s="629"/>
      <c r="R327" s="18"/>
      <c r="T327" s="18"/>
      <c r="U327" s="18"/>
      <c r="V327" s="18"/>
      <c r="W327" s="18"/>
      <c r="AA327" s="17"/>
      <c r="AD327" s="17"/>
    </row>
    <row r="328" spans="5:30" ht="28.5" customHeight="1">
      <c r="E328" s="17"/>
      <c r="F328" s="18"/>
      <c r="H328" s="185"/>
      <c r="J328" s="17"/>
      <c r="K328" s="62"/>
      <c r="L328" s="62"/>
      <c r="M328" s="62"/>
      <c r="N328" s="62"/>
      <c r="P328" s="629"/>
      <c r="R328" s="18"/>
      <c r="T328" s="18"/>
      <c r="U328" s="18"/>
      <c r="V328" s="18"/>
      <c r="W328" s="18"/>
      <c r="AA328" s="17"/>
      <c r="AD328" s="17"/>
    </row>
    <row r="329" spans="5:30" ht="28.5" customHeight="1">
      <c r="E329" s="17"/>
      <c r="F329" s="18"/>
      <c r="H329" s="185"/>
      <c r="J329" s="17"/>
      <c r="K329" s="62"/>
      <c r="L329" s="62"/>
      <c r="M329" s="62"/>
      <c r="N329" s="62"/>
      <c r="P329" s="629"/>
      <c r="R329" s="18"/>
      <c r="T329" s="18"/>
      <c r="U329" s="18"/>
      <c r="V329" s="18"/>
      <c r="W329" s="18"/>
      <c r="AA329" s="17"/>
      <c r="AD329" s="17"/>
    </row>
    <row r="330" spans="5:30" ht="28.5" customHeight="1">
      <c r="E330" s="17"/>
      <c r="F330" s="18"/>
      <c r="H330" s="185"/>
      <c r="J330" s="17"/>
      <c r="K330" s="62"/>
      <c r="L330" s="62"/>
      <c r="M330" s="62"/>
      <c r="N330" s="62"/>
      <c r="P330" s="629"/>
      <c r="R330" s="18"/>
      <c r="T330" s="18"/>
      <c r="U330" s="18"/>
      <c r="V330" s="18"/>
      <c r="W330" s="18"/>
      <c r="AA330" s="17"/>
      <c r="AD330" s="17"/>
    </row>
    <row r="331" spans="5:30" ht="28.5" customHeight="1">
      <c r="E331" s="17"/>
      <c r="F331" s="18"/>
      <c r="H331" s="185"/>
      <c r="J331" s="17"/>
      <c r="K331" s="62"/>
      <c r="L331" s="62"/>
      <c r="M331" s="62"/>
      <c r="N331" s="62"/>
      <c r="P331" s="629"/>
      <c r="R331" s="18"/>
      <c r="T331" s="18"/>
      <c r="U331" s="18"/>
      <c r="V331" s="18"/>
      <c r="W331" s="18"/>
      <c r="AA331" s="17"/>
      <c r="AD331" s="17"/>
    </row>
    <row r="332" spans="5:30" ht="28.5" customHeight="1">
      <c r="E332" s="17"/>
      <c r="F332" s="18"/>
      <c r="H332" s="185"/>
      <c r="J332" s="17"/>
      <c r="K332" s="62"/>
      <c r="L332" s="62"/>
      <c r="M332" s="62"/>
      <c r="N332" s="62"/>
      <c r="P332" s="629"/>
      <c r="R332" s="18"/>
      <c r="T332" s="18"/>
      <c r="U332" s="18"/>
      <c r="V332" s="18"/>
      <c r="W332" s="18"/>
      <c r="AA332" s="17"/>
      <c r="AD332" s="17"/>
    </row>
    <row r="333" spans="5:30" ht="28.5" customHeight="1">
      <c r="E333" s="17"/>
      <c r="F333" s="18"/>
      <c r="H333" s="185"/>
      <c r="J333" s="17"/>
      <c r="K333" s="62"/>
      <c r="L333" s="62"/>
      <c r="M333" s="62"/>
      <c r="N333" s="62"/>
      <c r="P333" s="629"/>
      <c r="R333" s="18"/>
      <c r="T333" s="18"/>
      <c r="U333" s="18"/>
      <c r="V333" s="18"/>
      <c r="W333" s="18"/>
      <c r="AA333" s="17"/>
      <c r="AD333" s="17"/>
    </row>
    <row r="334" spans="5:30" ht="28.5" customHeight="1">
      <c r="E334" s="17"/>
      <c r="F334" s="18"/>
      <c r="H334" s="185"/>
      <c r="J334" s="17"/>
      <c r="K334" s="62"/>
      <c r="L334" s="62"/>
      <c r="M334" s="62"/>
      <c r="N334" s="62"/>
      <c r="P334" s="629"/>
      <c r="R334" s="18"/>
      <c r="T334" s="18"/>
      <c r="U334" s="18"/>
      <c r="V334" s="18"/>
      <c r="W334" s="18"/>
      <c r="AA334" s="17"/>
      <c r="AD334" s="17"/>
    </row>
    <row r="335" spans="5:30" ht="28.5" customHeight="1">
      <c r="E335" s="17"/>
      <c r="F335" s="18"/>
      <c r="H335" s="185"/>
      <c r="J335" s="17"/>
      <c r="K335" s="62"/>
      <c r="L335" s="62"/>
      <c r="M335" s="62"/>
      <c r="N335" s="62"/>
      <c r="P335" s="629"/>
      <c r="R335" s="18"/>
      <c r="T335" s="18"/>
      <c r="U335" s="18"/>
      <c r="V335" s="18"/>
      <c r="W335" s="18"/>
      <c r="AA335" s="17"/>
      <c r="AD335" s="17"/>
    </row>
    <row r="336" spans="5:30" ht="28.5" customHeight="1">
      <c r="E336" s="17"/>
      <c r="F336" s="18"/>
      <c r="H336" s="185"/>
      <c r="J336" s="17"/>
      <c r="K336" s="62"/>
      <c r="L336" s="62"/>
      <c r="M336" s="62"/>
      <c r="N336" s="62"/>
      <c r="P336" s="629"/>
      <c r="R336" s="18"/>
      <c r="T336" s="18"/>
      <c r="U336" s="18"/>
      <c r="V336" s="18"/>
      <c r="W336" s="18"/>
      <c r="AA336" s="17"/>
      <c r="AD336" s="17"/>
    </row>
    <row r="337" spans="5:30" ht="28.5" customHeight="1">
      <c r="E337" s="17"/>
      <c r="F337" s="18"/>
      <c r="H337" s="185"/>
      <c r="J337" s="17"/>
      <c r="K337" s="62"/>
      <c r="L337" s="62"/>
      <c r="M337" s="62"/>
      <c r="N337" s="62"/>
      <c r="P337" s="629"/>
      <c r="R337" s="18"/>
      <c r="T337" s="18"/>
      <c r="U337" s="18"/>
      <c r="V337" s="18"/>
      <c r="W337" s="18"/>
      <c r="AA337" s="17"/>
      <c r="AD337" s="17"/>
    </row>
    <row r="338" spans="5:30" ht="28.5" customHeight="1">
      <c r="E338" s="17"/>
      <c r="F338" s="18"/>
      <c r="H338" s="185"/>
      <c r="J338" s="17"/>
      <c r="K338" s="62"/>
      <c r="L338" s="62"/>
      <c r="M338" s="62"/>
      <c r="N338" s="62"/>
      <c r="P338" s="629"/>
      <c r="R338" s="18"/>
      <c r="T338" s="18"/>
      <c r="U338" s="18"/>
      <c r="V338" s="18"/>
      <c r="W338" s="18"/>
      <c r="AA338" s="17"/>
      <c r="AD338" s="17"/>
    </row>
    <row r="339" spans="5:30" ht="28.5" customHeight="1">
      <c r="E339" s="17"/>
      <c r="F339" s="18"/>
      <c r="H339" s="185"/>
      <c r="J339" s="17"/>
      <c r="K339" s="62"/>
      <c r="L339" s="62"/>
      <c r="M339" s="62"/>
      <c r="N339" s="62"/>
      <c r="P339" s="629"/>
      <c r="R339" s="18"/>
      <c r="T339" s="18"/>
      <c r="U339" s="18"/>
      <c r="V339" s="18"/>
      <c r="W339" s="18"/>
      <c r="AA339" s="17"/>
      <c r="AD339" s="17"/>
    </row>
    <row r="340" spans="5:30" ht="28.5" customHeight="1">
      <c r="E340" s="17"/>
      <c r="F340" s="18"/>
      <c r="H340" s="185"/>
      <c r="J340" s="17"/>
      <c r="K340" s="62"/>
      <c r="L340" s="62"/>
      <c r="M340" s="62"/>
      <c r="N340" s="62"/>
      <c r="P340" s="629"/>
      <c r="R340" s="18"/>
      <c r="T340" s="18"/>
      <c r="U340" s="18"/>
      <c r="V340" s="18"/>
      <c r="W340" s="18"/>
      <c r="AA340" s="17"/>
      <c r="AD340" s="17"/>
    </row>
    <row r="341" spans="5:30" ht="28.5" customHeight="1">
      <c r="E341" s="17"/>
      <c r="F341" s="18"/>
      <c r="H341" s="185"/>
      <c r="J341" s="17"/>
      <c r="K341" s="62"/>
      <c r="L341" s="62"/>
      <c r="M341" s="62"/>
      <c r="N341" s="62"/>
      <c r="P341" s="629"/>
      <c r="R341" s="18"/>
      <c r="T341" s="18"/>
      <c r="U341" s="18"/>
      <c r="V341" s="18"/>
      <c r="W341" s="18"/>
      <c r="AA341" s="17"/>
      <c r="AD341" s="17"/>
    </row>
    <row r="342" spans="5:30" ht="28.5" customHeight="1">
      <c r="E342" s="17"/>
      <c r="F342" s="18"/>
      <c r="H342" s="185"/>
      <c r="J342" s="17"/>
      <c r="K342" s="62"/>
      <c r="L342" s="62"/>
      <c r="M342" s="62"/>
      <c r="N342" s="62"/>
      <c r="P342" s="629"/>
      <c r="R342" s="18"/>
      <c r="T342" s="18"/>
      <c r="U342" s="18"/>
      <c r="V342" s="18"/>
      <c r="W342" s="18"/>
      <c r="AA342" s="17"/>
      <c r="AD342" s="17"/>
    </row>
    <row r="343" spans="5:30" ht="28.5" customHeight="1">
      <c r="E343" s="17"/>
      <c r="F343" s="18"/>
      <c r="H343" s="185"/>
      <c r="J343" s="17"/>
      <c r="K343" s="62"/>
      <c r="L343" s="62"/>
      <c r="M343" s="62"/>
      <c r="N343" s="62"/>
      <c r="P343" s="629"/>
      <c r="R343" s="18"/>
      <c r="T343" s="18"/>
      <c r="U343" s="18"/>
      <c r="V343" s="18"/>
      <c r="W343" s="18"/>
      <c r="AA343" s="17"/>
      <c r="AD343" s="17"/>
    </row>
    <row r="344" spans="5:30" ht="28.5" customHeight="1">
      <c r="E344" s="17"/>
      <c r="F344" s="18"/>
      <c r="H344" s="185"/>
      <c r="J344" s="17"/>
      <c r="K344" s="62"/>
      <c r="L344" s="62"/>
      <c r="M344" s="62"/>
      <c r="N344" s="62"/>
      <c r="P344" s="629"/>
      <c r="R344" s="18"/>
      <c r="T344" s="18"/>
      <c r="U344" s="18"/>
      <c r="V344" s="18"/>
      <c r="W344" s="18"/>
      <c r="AA344" s="17"/>
      <c r="AD344" s="17"/>
    </row>
    <row r="345" spans="5:30" ht="28.5" customHeight="1">
      <c r="E345" s="17"/>
      <c r="F345" s="18"/>
      <c r="H345" s="185"/>
      <c r="J345" s="17"/>
      <c r="K345" s="62"/>
      <c r="L345" s="62"/>
      <c r="M345" s="62"/>
      <c r="N345" s="62"/>
      <c r="P345" s="629"/>
      <c r="R345" s="18"/>
      <c r="T345" s="18"/>
      <c r="U345" s="18"/>
      <c r="V345" s="18"/>
      <c r="W345" s="18"/>
      <c r="AA345" s="17"/>
      <c r="AD345" s="17"/>
    </row>
    <row r="346" spans="5:30" ht="28.5" customHeight="1">
      <c r="E346" s="17"/>
      <c r="F346" s="18"/>
      <c r="H346" s="185"/>
      <c r="J346" s="17"/>
      <c r="K346" s="62"/>
      <c r="L346" s="62"/>
      <c r="M346" s="62"/>
      <c r="N346" s="62"/>
      <c r="P346" s="629"/>
      <c r="R346" s="18"/>
      <c r="T346" s="18"/>
      <c r="U346" s="18"/>
      <c r="V346" s="18"/>
      <c r="W346" s="18"/>
      <c r="AA346" s="17"/>
      <c r="AD346" s="17"/>
    </row>
    <row r="347" spans="5:30" ht="28.5" customHeight="1">
      <c r="E347" s="17"/>
      <c r="F347" s="18"/>
      <c r="H347" s="185"/>
      <c r="J347" s="17"/>
      <c r="K347" s="62"/>
      <c r="L347" s="62"/>
      <c r="M347" s="62"/>
      <c r="N347" s="62"/>
      <c r="P347" s="629"/>
      <c r="R347" s="18"/>
      <c r="T347" s="18"/>
      <c r="U347" s="18"/>
      <c r="V347" s="18"/>
      <c r="W347" s="18"/>
      <c r="AA347" s="17"/>
      <c r="AD347" s="17"/>
    </row>
    <row r="348" spans="5:30" ht="28.5" customHeight="1">
      <c r="E348" s="17"/>
      <c r="F348" s="18"/>
      <c r="H348" s="185"/>
      <c r="J348" s="17"/>
      <c r="K348" s="62"/>
      <c r="L348" s="62"/>
      <c r="M348" s="62"/>
      <c r="N348" s="62"/>
      <c r="P348" s="629"/>
      <c r="R348" s="18"/>
      <c r="T348" s="18"/>
      <c r="U348" s="18"/>
      <c r="V348" s="18"/>
      <c r="W348" s="18"/>
      <c r="AA348" s="17"/>
      <c r="AD348" s="17"/>
    </row>
    <row r="349" spans="5:30" ht="28.5" customHeight="1">
      <c r="E349" s="17"/>
      <c r="F349" s="18"/>
      <c r="H349" s="185"/>
      <c r="J349" s="17"/>
      <c r="K349" s="62"/>
      <c r="L349" s="62"/>
      <c r="M349" s="62"/>
      <c r="N349" s="62"/>
      <c r="P349" s="629"/>
      <c r="R349" s="18"/>
      <c r="T349" s="18"/>
      <c r="U349" s="18"/>
      <c r="V349" s="18"/>
      <c r="W349" s="18"/>
      <c r="AA349" s="17"/>
      <c r="AD349" s="17"/>
    </row>
    <row r="350" spans="5:30" ht="28.5" customHeight="1">
      <c r="E350" s="17"/>
      <c r="F350" s="18"/>
      <c r="H350" s="185"/>
      <c r="J350" s="17"/>
      <c r="K350" s="62"/>
      <c r="L350" s="62"/>
      <c r="M350" s="62"/>
      <c r="N350" s="62"/>
      <c r="P350" s="629"/>
      <c r="R350" s="18"/>
      <c r="T350" s="18"/>
      <c r="U350" s="18"/>
      <c r="V350" s="18"/>
      <c r="W350" s="18"/>
      <c r="AA350" s="17"/>
      <c r="AD350" s="17"/>
    </row>
    <row r="351" spans="5:30" ht="28.5" customHeight="1">
      <c r="E351" s="17"/>
      <c r="F351" s="18"/>
      <c r="H351" s="185"/>
      <c r="J351" s="17"/>
      <c r="K351" s="62"/>
      <c r="L351" s="62"/>
      <c r="M351" s="62"/>
      <c r="N351" s="62"/>
      <c r="P351" s="629"/>
      <c r="R351" s="18"/>
      <c r="T351" s="18"/>
      <c r="U351" s="18"/>
      <c r="V351" s="18"/>
      <c r="W351" s="18"/>
      <c r="AA351" s="17"/>
      <c r="AD351" s="17"/>
    </row>
    <row r="352" spans="5:30" ht="28.5" customHeight="1">
      <c r="E352" s="17"/>
      <c r="F352" s="18"/>
      <c r="H352" s="185"/>
      <c r="J352" s="17"/>
      <c r="K352" s="62"/>
      <c r="L352" s="62"/>
      <c r="M352" s="62"/>
      <c r="N352" s="62"/>
      <c r="P352" s="629"/>
      <c r="R352" s="18"/>
      <c r="T352" s="18"/>
      <c r="U352" s="18"/>
      <c r="V352" s="18"/>
      <c r="W352" s="18"/>
      <c r="AA352" s="17"/>
      <c r="AD352" s="17"/>
    </row>
    <row r="353" spans="5:30" ht="28.5" customHeight="1">
      <c r="E353" s="17"/>
      <c r="F353" s="18"/>
      <c r="H353" s="185"/>
      <c r="J353" s="17"/>
      <c r="K353" s="62"/>
      <c r="L353" s="62"/>
      <c r="M353" s="62"/>
      <c r="N353" s="62"/>
      <c r="P353" s="629"/>
      <c r="R353" s="18"/>
      <c r="T353" s="18"/>
      <c r="U353" s="18"/>
      <c r="V353" s="18"/>
      <c r="W353" s="18"/>
      <c r="AA353" s="17"/>
      <c r="AD353" s="17"/>
    </row>
    <row r="354" spans="5:30" ht="28.5" customHeight="1">
      <c r="E354" s="17"/>
      <c r="F354" s="18"/>
      <c r="H354" s="185"/>
      <c r="J354" s="17"/>
      <c r="K354" s="62"/>
      <c r="L354" s="62"/>
      <c r="M354" s="62"/>
      <c r="N354" s="62"/>
      <c r="P354" s="629"/>
      <c r="R354" s="18"/>
      <c r="T354" s="18"/>
      <c r="U354" s="18"/>
      <c r="V354" s="18"/>
      <c r="W354" s="18"/>
      <c r="AA354" s="17"/>
      <c r="AD354" s="17"/>
    </row>
    <row r="355" spans="5:30" ht="28.5" customHeight="1">
      <c r="E355" s="17"/>
      <c r="F355" s="18"/>
      <c r="H355" s="185"/>
      <c r="J355" s="17"/>
      <c r="K355" s="62"/>
      <c r="L355" s="62"/>
      <c r="M355" s="62"/>
      <c r="N355" s="62"/>
      <c r="P355" s="629"/>
      <c r="R355" s="18"/>
      <c r="T355" s="18"/>
      <c r="U355" s="18"/>
      <c r="V355" s="18"/>
      <c r="W355" s="18"/>
      <c r="AA355" s="17"/>
      <c r="AD355" s="17"/>
    </row>
    <row r="356" spans="5:30" ht="28.5" customHeight="1">
      <c r="E356" s="17"/>
      <c r="F356" s="18"/>
      <c r="H356" s="185"/>
      <c r="J356" s="17"/>
      <c r="K356" s="62"/>
      <c r="L356" s="62"/>
      <c r="M356" s="62"/>
      <c r="N356" s="62"/>
      <c r="P356" s="629"/>
      <c r="R356" s="18"/>
      <c r="T356" s="18"/>
      <c r="U356" s="18"/>
      <c r="V356" s="18"/>
      <c r="W356" s="18"/>
      <c r="AA356" s="17"/>
      <c r="AD356" s="17"/>
    </row>
    <row r="357" spans="5:30" ht="28.5" customHeight="1">
      <c r="E357" s="17"/>
      <c r="F357" s="18"/>
      <c r="H357" s="185"/>
      <c r="J357" s="17"/>
      <c r="K357" s="62"/>
      <c r="L357" s="62"/>
      <c r="M357" s="62"/>
      <c r="N357" s="62"/>
      <c r="P357" s="629"/>
      <c r="R357" s="18"/>
      <c r="T357" s="18"/>
      <c r="U357" s="18"/>
      <c r="V357" s="18"/>
      <c r="W357" s="18"/>
      <c r="AA357" s="17"/>
      <c r="AD357" s="17"/>
    </row>
    <row r="358" spans="5:30" ht="28.5" customHeight="1">
      <c r="E358" s="17"/>
      <c r="F358" s="18"/>
      <c r="H358" s="185"/>
      <c r="J358" s="17"/>
      <c r="K358" s="62"/>
      <c r="L358" s="62"/>
      <c r="M358" s="62"/>
      <c r="N358" s="62"/>
      <c r="P358" s="629"/>
      <c r="R358" s="18"/>
      <c r="T358" s="18"/>
      <c r="U358" s="18"/>
      <c r="V358" s="18"/>
      <c r="W358" s="18"/>
      <c r="AA358" s="17"/>
      <c r="AD358" s="17"/>
    </row>
    <row r="359" spans="5:30" ht="28.5" customHeight="1">
      <c r="E359" s="17"/>
      <c r="F359" s="18"/>
      <c r="H359" s="185"/>
      <c r="J359" s="17"/>
      <c r="K359" s="62"/>
      <c r="L359" s="62"/>
      <c r="M359" s="62"/>
      <c r="N359" s="62"/>
      <c r="P359" s="629"/>
      <c r="R359" s="18"/>
      <c r="T359" s="18"/>
      <c r="U359" s="18"/>
      <c r="V359" s="18"/>
      <c r="W359" s="18"/>
      <c r="AA359" s="17"/>
      <c r="AD359" s="17"/>
    </row>
    <row r="360" spans="5:30" ht="28.5" customHeight="1">
      <c r="E360" s="17"/>
      <c r="F360" s="18"/>
      <c r="H360" s="185"/>
      <c r="J360" s="17"/>
      <c r="K360" s="62"/>
      <c r="L360" s="62"/>
      <c r="M360" s="62"/>
      <c r="N360" s="62"/>
      <c r="P360" s="629"/>
      <c r="R360" s="18"/>
      <c r="T360" s="18"/>
      <c r="U360" s="18"/>
      <c r="V360" s="18"/>
      <c r="W360" s="18"/>
      <c r="AA360" s="17"/>
      <c r="AD360" s="17"/>
    </row>
    <row r="361" spans="5:30" ht="28.5" customHeight="1">
      <c r="E361" s="17"/>
      <c r="F361" s="18"/>
      <c r="H361" s="185"/>
      <c r="J361" s="17"/>
      <c r="K361" s="62"/>
      <c r="L361" s="62"/>
      <c r="M361" s="62"/>
      <c r="N361" s="62"/>
      <c r="P361" s="629"/>
      <c r="R361" s="18"/>
      <c r="T361" s="18"/>
      <c r="U361" s="18"/>
      <c r="V361" s="18"/>
      <c r="W361" s="18"/>
      <c r="AA361" s="17"/>
      <c r="AD361" s="17"/>
    </row>
    <row r="362" spans="5:30" ht="28.5" customHeight="1">
      <c r="E362" s="17"/>
      <c r="F362" s="18"/>
      <c r="H362" s="185"/>
      <c r="J362" s="17"/>
      <c r="K362" s="62"/>
      <c r="L362" s="62"/>
      <c r="M362" s="62"/>
      <c r="N362" s="62"/>
      <c r="P362" s="629"/>
      <c r="R362" s="18"/>
      <c r="T362" s="18"/>
      <c r="U362" s="18"/>
      <c r="V362" s="18"/>
      <c r="W362" s="18"/>
      <c r="AA362" s="17"/>
      <c r="AD362" s="17"/>
    </row>
    <row r="363" spans="5:30" ht="28.5" customHeight="1">
      <c r="E363" s="17"/>
      <c r="F363" s="18"/>
      <c r="H363" s="185"/>
      <c r="J363" s="17"/>
      <c r="K363" s="62"/>
      <c r="L363" s="62"/>
      <c r="M363" s="62"/>
      <c r="N363" s="62"/>
      <c r="P363" s="629"/>
      <c r="R363" s="18"/>
      <c r="T363" s="18"/>
      <c r="U363" s="18"/>
      <c r="V363" s="18"/>
      <c r="W363" s="18"/>
      <c r="AA363" s="17"/>
      <c r="AD363" s="17"/>
    </row>
    <row r="364" spans="5:30" ht="28.5" customHeight="1">
      <c r="E364" s="17"/>
      <c r="F364" s="18"/>
      <c r="H364" s="185"/>
      <c r="J364" s="17"/>
      <c r="K364" s="62"/>
      <c r="L364" s="62"/>
      <c r="M364" s="62"/>
      <c r="N364" s="62"/>
      <c r="P364" s="629"/>
      <c r="R364" s="18"/>
      <c r="T364" s="18"/>
      <c r="U364" s="18"/>
      <c r="V364" s="18"/>
      <c r="W364" s="18"/>
      <c r="AA364" s="17"/>
      <c r="AD364" s="17"/>
    </row>
    <row r="365" spans="5:30" ht="28.5" customHeight="1">
      <c r="E365" s="17"/>
      <c r="F365" s="18"/>
      <c r="H365" s="185"/>
      <c r="J365" s="17"/>
      <c r="K365" s="62"/>
      <c r="L365" s="62"/>
      <c r="M365" s="62"/>
      <c r="N365" s="62"/>
      <c r="P365" s="629"/>
      <c r="R365" s="18"/>
      <c r="T365" s="18"/>
      <c r="U365" s="18"/>
      <c r="V365" s="18"/>
      <c r="W365" s="18"/>
      <c r="AA365" s="17"/>
      <c r="AD365" s="17"/>
    </row>
    <row r="366" spans="5:30" ht="28.5" customHeight="1">
      <c r="E366" s="17"/>
      <c r="F366" s="18"/>
      <c r="H366" s="185"/>
      <c r="J366" s="17"/>
      <c r="K366" s="62"/>
      <c r="L366" s="62"/>
      <c r="M366" s="62"/>
      <c r="N366" s="62"/>
      <c r="P366" s="629"/>
      <c r="R366" s="18"/>
      <c r="T366" s="18"/>
      <c r="U366" s="18"/>
      <c r="V366" s="18"/>
      <c r="W366" s="18"/>
      <c r="AA366" s="17"/>
      <c r="AD366" s="17"/>
    </row>
    <row r="367" spans="5:30" ht="28.5" customHeight="1">
      <c r="E367" s="17"/>
      <c r="F367" s="18"/>
      <c r="H367" s="185"/>
      <c r="J367" s="17"/>
      <c r="K367" s="62"/>
      <c r="L367" s="62"/>
      <c r="M367" s="62"/>
      <c r="N367" s="62"/>
      <c r="P367" s="629"/>
      <c r="R367" s="18"/>
      <c r="T367" s="18"/>
      <c r="U367" s="18"/>
      <c r="V367" s="18"/>
      <c r="W367" s="18"/>
      <c r="AA367" s="17"/>
      <c r="AD367" s="17"/>
    </row>
    <row r="368" spans="5:30" ht="28.5" customHeight="1">
      <c r="E368" s="17"/>
      <c r="F368" s="18"/>
      <c r="H368" s="185"/>
      <c r="J368" s="17"/>
      <c r="K368" s="62"/>
      <c r="L368" s="62"/>
      <c r="M368" s="62"/>
      <c r="N368" s="62"/>
      <c r="P368" s="629"/>
      <c r="R368" s="18"/>
      <c r="T368" s="18"/>
      <c r="U368" s="18"/>
      <c r="V368" s="18"/>
      <c r="W368" s="18"/>
      <c r="AA368" s="17"/>
      <c r="AD368" s="17"/>
    </row>
    <row r="369" spans="5:30" ht="28.5" customHeight="1">
      <c r="E369" s="17"/>
      <c r="F369" s="18"/>
      <c r="H369" s="185"/>
      <c r="J369" s="17"/>
      <c r="K369" s="62"/>
      <c r="L369" s="62"/>
      <c r="M369" s="62"/>
      <c r="N369" s="62"/>
      <c r="P369" s="629"/>
      <c r="R369" s="18"/>
      <c r="T369" s="18"/>
      <c r="U369" s="18"/>
      <c r="V369" s="18"/>
      <c r="W369" s="18"/>
      <c r="AA369" s="17"/>
      <c r="AD369" s="17"/>
    </row>
    <row r="370" spans="5:30" ht="28.5" customHeight="1">
      <c r="E370" s="17"/>
      <c r="F370" s="18"/>
      <c r="H370" s="185"/>
      <c r="J370" s="17"/>
      <c r="K370" s="62"/>
      <c r="L370" s="62"/>
      <c r="M370" s="62"/>
      <c r="N370" s="62"/>
      <c r="P370" s="629"/>
      <c r="R370" s="18"/>
      <c r="T370" s="18"/>
      <c r="U370" s="18"/>
      <c r="V370" s="18"/>
      <c r="W370" s="18"/>
      <c r="AA370" s="17"/>
      <c r="AD370" s="17"/>
    </row>
    <row r="371" spans="5:30" ht="28.5" customHeight="1">
      <c r="E371" s="17"/>
      <c r="F371" s="18"/>
      <c r="H371" s="185"/>
      <c r="J371" s="17"/>
      <c r="K371" s="62"/>
      <c r="L371" s="62"/>
      <c r="M371" s="62"/>
      <c r="N371" s="62"/>
      <c r="P371" s="629"/>
      <c r="R371" s="18"/>
      <c r="T371" s="18"/>
      <c r="U371" s="18"/>
      <c r="V371" s="18"/>
      <c r="W371" s="18"/>
      <c r="AA371" s="17"/>
      <c r="AD371" s="17"/>
    </row>
    <row r="372" spans="5:30" ht="28.5" customHeight="1">
      <c r="E372" s="17"/>
      <c r="F372" s="18"/>
      <c r="H372" s="185"/>
      <c r="J372" s="17"/>
      <c r="K372" s="62"/>
      <c r="L372" s="62"/>
      <c r="M372" s="62"/>
      <c r="N372" s="62"/>
      <c r="P372" s="629"/>
      <c r="R372" s="18"/>
      <c r="T372" s="18"/>
      <c r="U372" s="18"/>
      <c r="V372" s="18"/>
      <c r="W372" s="18"/>
      <c r="AA372" s="17"/>
      <c r="AD372" s="17"/>
    </row>
    <row r="373" spans="5:30" ht="28.5" customHeight="1">
      <c r="E373" s="17"/>
      <c r="F373" s="18"/>
      <c r="H373" s="185"/>
      <c r="J373" s="17"/>
      <c r="K373" s="62"/>
      <c r="L373" s="62"/>
      <c r="M373" s="62"/>
      <c r="N373" s="62"/>
      <c r="P373" s="629"/>
      <c r="R373" s="18"/>
      <c r="T373" s="18"/>
      <c r="U373" s="18"/>
      <c r="V373" s="18"/>
      <c r="W373" s="18"/>
      <c r="AA373" s="17"/>
      <c r="AD373" s="17"/>
    </row>
    <row r="374" spans="5:30" ht="28.5" customHeight="1">
      <c r="E374" s="17"/>
      <c r="F374" s="18"/>
      <c r="H374" s="185"/>
      <c r="J374" s="17"/>
      <c r="K374" s="62"/>
      <c r="L374" s="62"/>
      <c r="M374" s="62"/>
      <c r="N374" s="62"/>
      <c r="P374" s="629"/>
      <c r="R374" s="18"/>
      <c r="T374" s="18"/>
      <c r="U374" s="18"/>
      <c r="V374" s="18"/>
      <c r="W374" s="18"/>
      <c r="AA374" s="17"/>
      <c r="AD374" s="17"/>
    </row>
    <row r="375" spans="5:30" ht="28.5" customHeight="1">
      <c r="E375" s="17"/>
      <c r="F375" s="18"/>
      <c r="H375" s="185"/>
      <c r="J375" s="17"/>
      <c r="K375" s="62"/>
      <c r="L375" s="62"/>
      <c r="M375" s="62"/>
      <c r="N375" s="62"/>
      <c r="P375" s="629"/>
      <c r="R375" s="18"/>
      <c r="T375" s="18"/>
      <c r="U375" s="18"/>
      <c r="V375" s="18"/>
      <c r="W375" s="18"/>
      <c r="AA375" s="17"/>
      <c r="AD375" s="17"/>
    </row>
    <row r="376" spans="5:30" ht="28.5" customHeight="1">
      <c r="E376" s="17"/>
      <c r="F376" s="18"/>
      <c r="H376" s="185"/>
      <c r="J376" s="17"/>
      <c r="K376" s="62"/>
      <c r="L376" s="62"/>
      <c r="M376" s="62"/>
      <c r="N376" s="62"/>
      <c r="P376" s="629"/>
      <c r="R376" s="18"/>
      <c r="T376" s="18"/>
      <c r="U376" s="18"/>
      <c r="V376" s="18"/>
      <c r="W376" s="18"/>
      <c r="AA376" s="17"/>
      <c r="AD376" s="17"/>
    </row>
    <row r="377" spans="5:30" ht="28.5" customHeight="1">
      <c r="E377" s="17"/>
      <c r="F377" s="18"/>
      <c r="H377" s="185"/>
      <c r="J377" s="17"/>
      <c r="K377" s="62"/>
      <c r="L377" s="62"/>
      <c r="M377" s="62"/>
      <c r="N377" s="62"/>
      <c r="P377" s="629"/>
      <c r="R377" s="18"/>
      <c r="T377" s="18"/>
      <c r="U377" s="18"/>
      <c r="V377" s="18"/>
      <c r="W377" s="18"/>
      <c r="AA377" s="17"/>
      <c r="AD377" s="17"/>
    </row>
    <row r="378" spans="5:30" ht="28.5" customHeight="1">
      <c r="E378" s="17"/>
      <c r="F378" s="18"/>
      <c r="H378" s="185"/>
      <c r="J378" s="17"/>
      <c r="K378" s="62"/>
      <c r="L378" s="62"/>
      <c r="M378" s="62"/>
      <c r="N378" s="62"/>
      <c r="P378" s="629"/>
      <c r="R378" s="18"/>
      <c r="T378" s="18"/>
      <c r="U378" s="18"/>
      <c r="V378" s="18"/>
      <c r="W378" s="18"/>
      <c r="AA378" s="17"/>
      <c r="AD378" s="17"/>
    </row>
    <row r="379" spans="5:30" ht="28.5" customHeight="1">
      <c r="E379" s="17"/>
      <c r="F379" s="18"/>
      <c r="H379" s="185"/>
      <c r="J379" s="17"/>
      <c r="K379" s="62"/>
      <c r="L379" s="62"/>
      <c r="M379" s="62"/>
      <c r="N379" s="62"/>
      <c r="P379" s="629"/>
      <c r="R379" s="18"/>
      <c r="T379" s="18"/>
      <c r="U379" s="18"/>
      <c r="V379" s="18"/>
      <c r="W379" s="18"/>
      <c r="AA379" s="17"/>
      <c r="AD379" s="17"/>
    </row>
    <row r="380" spans="5:30" ht="28.5" customHeight="1">
      <c r="E380" s="17"/>
      <c r="F380" s="18"/>
      <c r="H380" s="185"/>
      <c r="J380" s="17"/>
      <c r="K380" s="62"/>
      <c r="L380" s="62"/>
      <c r="M380" s="62"/>
      <c r="N380" s="62"/>
      <c r="P380" s="629"/>
      <c r="R380" s="18"/>
      <c r="T380" s="18"/>
      <c r="U380" s="18"/>
      <c r="V380" s="18"/>
      <c r="W380" s="18"/>
      <c r="AA380" s="17"/>
      <c r="AD380" s="17"/>
    </row>
    <row r="381" spans="5:30" ht="28.5" customHeight="1">
      <c r="E381" s="17"/>
      <c r="F381" s="18"/>
      <c r="H381" s="185"/>
      <c r="J381" s="17"/>
      <c r="K381" s="62"/>
      <c r="L381" s="62"/>
      <c r="M381" s="62"/>
      <c r="N381" s="62"/>
      <c r="P381" s="629"/>
      <c r="R381" s="18"/>
      <c r="T381" s="18"/>
      <c r="U381" s="18"/>
      <c r="V381" s="18"/>
      <c r="W381" s="18"/>
      <c r="AA381" s="17"/>
      <c r="AD381" s="17"/>
    </row>
    <row r="382" spans="5:30" ht="28.5" customHeight="1">
      <c r="E382" s="17"/>
      <c r="F382" s="18"/>
      <c r="H382" s="185"/>
      <c r="J382" s="17"/>
      <c r="K382" s="62"/>
      <c r="L382" s="62"/>
      <c r="M382" s="62"/>
      <c r="N382" s="62"/>
      <c r="P382" s="629"/>
      <c r="R382" s="18"/>
      <c r="T382" s="18"/>
      <c r="U382" s="18"/>
      <c r="V382" s="18"/>
      <c r="W382" s="18"/>
      <c r="AA382" s="17"/>
      <c r="AD382" s="17"/>
    </row>
    <row r="383" spans="5:30" ht="28.5" customHeight="1">
      <c r="E383" s="17"/>
      <c r="F383" s="18"/>
      <c r="H383" s="185"/>
      <c r="J383" s="17"/>
      <c r="K383" s="62"/>
      <c r="L383" s="62"/>
      <c r="M383" s="62"/>
      <c r="N383" s="62"/>
      <c r="P383" s="629"/>
      <c r="R383" s="18"/>
      <c r="T383" s="18"/>
      <c r="U383" s="18"/>
      <c r="V383" s="18"/>
      <c r="W383" s="18"/>
      <c r="AA383" s="17"/>
      <c r="AD383" s="17"/>
    </row>
    <row r="384" spans="5:30" ht="28.5" customHeight="1">
      <c r="E384" s="17"/>
      <c r="F384" s="18"/>
      <c r="H384" s="185"/>
      <c r="J384" s="17"/>
      <c r="K384" s="62"/>
      <c r="L384" s="62"/>
      <c r="M384" s="62"/>
      <c r="N384" s="62"/>
      <c r="P384" s="629"/>
      <c r="R384" s="18"/>
      <c r="T384" s="18"/>
      <c r="U384" s="18"/>
      <c r="V384" s="18"/>
      <c r="W384" s="18"/>
      <c r="AA384" s="17"/>
      <c r="AD384" s="17"/>
    </row>
    <row r="385" spans="5:30" ht="28.5" customHeight="1">
      <c r="E385" s="17"/>
      <c r="F385" s="18"/>
      <c r="H385" s="185"/>
      <c r="J385" s="17"/>
      <c r="K385" s="62"/>
      <c r="L385" s="62"/>
      <c r="M385" s="62"/>
      <c r="N385" s="62"/>
      <c r="P385" s="629"/>
      <c r="R385" s="18"/>
      <c r="T385" s="18"/>
      <c r="U385" s="18"/>
      <c r="V385" s="18"/>
      <c r="W385" s="18"/>
      <c r="AA385" s="17"/>
      <c r="AD385" s="17"/>
    </row>
    <row r="386" spans="5:30" ht="28.5" customHeight="1">
      <c r="E386" s="17"/>
      <c r="F386" s="18"/>
      <c r="H386" s="185"/>
      <c r="J386" s="17"/>
      <c r="K386" s="62"/>
      <c r="L386" s="62"/>
      <c r="M386" s="62"/>
      <c r="N386" s="62"/>
      <c r="P386" s="629"/>
      <c r="R386" s="18"/>
      <c r="T386" s="18"/>
      <c r="U386" s="18"/>
      <c r="V386" s="18"/>
      <c r="W386" s="18"/>
      <c r="AA386" s="17"/>
      <c r="AD386" s="17"/>
    </row>
    <row r="387" spans="5:30" ht="28.5" customHeight="1">
      <c r="E387" s="17"/>
      <c r="F387" s="18"/>
      <c r="H387" s="185"/>
      <c r="J387" s="17"/>
      <c r="K387" s="62"/>
      <c r="L387" s="62"/>
      <c r="M387" s="62"/>
      <c r="N387" s="62"/>
      <c r="P387" s="629"/>
      <c r="R387" s="18"/>
      <c r="T387" s="18"/>
      <c r="U387" s="18"/>
      <c r="V387" s="18"/>
      <c r="W387" s="18"/>
      <c r="AA387" s="17"/>
      <c r="AD387" s="17"/>
    </row>
    <row r="388" spans="5:30" ht="28.5" customHeight="1">
      <c r="E388" s="17"/>
      <c r="F388" s="18"/>
      <c r="H388" s="185"/>
      <c r="J388" s="17"/>
      <c r="K388" s="62"/>
      <c r="L388" s="62"/>
      <c r="M388" s="62"/>
      <c r="N388" s="62"/>
      <c r="P388" s="629"/>
      <c r="R388" s="18"/>
      <c r="T388" s="18"/>
      <c r="U388" s="18"/>
      <c r="V388" s="18"/>
      <c r="W388" s="18"/>
      <c r="AA388" s="17"/>
      <c r="AD388" s="17"/>
    </row>
    <row r="389" spans="5:30" ht="28.5" customHeight="1">
      <c r="E389" s="17"/>
      <c r="F389" s="18"/>
      <c r="H389" s="185"/>
      <c r="J389" s="17"/>
      <c r="K389" s="62"/>
      <c r="L389" s="62"/>
      <c r="M389" s="62"/>
      <c r="N389" s="62"/>
      <c r="P389" s="629"/>
      <c r="R389" s="18"/>
      <c r="T389" s="18"/>
      <c r="U389" s="18"/>
      <c r="V389" s="18"/>
      <c r="W389" s="18"/>
      <c r="AA389" s="17"/>
      <c r="AD389" s="17"/>
    </row>
    <row r="390" spans="5:30" ht="28.5" customHeight="1">
      <c r="E390" s="17"/>
      <c r="F390" s="18"/>
      <c r="H390" s="185"/>
      <c r="J390" s="17"/>
      <c r="K390" s="62"/>
      <c r="L390" s="62"/>
      <c r="M390" s="62"/>
      <c r="N390" s="62"/>
      <c r="P390" s="629"/>
      <c r="R390" s="18"/>
      <c r="T390" s="18"/>
      <c r="U390" s="18"/>
      <c r="V390" s="18"/>
      <c r="W390" s="18"/>
      <c r="AA390" s="17"/>
      <c r="AD390" s="17"/>
    </row>
    <row r="391" spans="5:30" ht="28.5" customHeight="1">
      <c r="E391" s="17"/>
      <c r="F391" s="18"/>
      <c r="H391" s="185"/>
      <c r="J391" s="17"/>
      <c r="K391" s="62"/>
      <c r="L391" s="62"/>
      <c r="M391" s="62"/>
      <c r="N391" s="62"/>
      <c r="P391" s="629"/>
      <c r="R391" s="18"/>
      <c r="T391" s="18"/>
      <c r="U391" s="18"/>
      <c r="V391" s="18"/>
      <c r="W391" s="18"/>
      <c r="AA391" s="17"/>
      <c r="AD391" s="17"/>
    </row>
    <row r="392" spans="5:30" ht="28.5" customHeight="1">
      <c r="E392" s="17"/>
      <c r="F392" s="18"/>
      <c r="H392" s="185"/>
      <c r="J392" s="17"/>
      <c r="K392" s="62"/>
      <c r="L392" s="62"/>
      <c r="M392" s="62"/>
      <c r="N392" s="62"/>
      <c r="P392" s="629"/>
      <c r="R392" s="18"/>
      <c r="T392" s="18"/>
      <c r="U392" s="18"/>
      <c r="V392" s="18"/>
      <c r="W392" s="18"/>
      <c r="AA392" s="17"/>
      <c r="AD392" s="17"/>
    </row>
    <row r="393" spans="5:30" ht="28.5" customHeight="1">
      <c r="E393" s="17"/>
      <c r="F393" s="18"/>
      <c r="H393" s="185"/>
      <c r="J393" s="17"/>
      <c r="K393" s="62"/>
      <c r="L393" s="62"/>
      <c r="M393" s="62"/>
      <c r="N393" s="62"/>
      <c r="P393" s="629"/>
      <c r="R393" s="18"/>
      <c r="T393" s="18"/>
      <c r="U393" s="18"/>
      <c r="V393" s="18"/>
      <c r="W393" s="18"/>
      <c r="AA393" s="17"/>
      <c r="AD393" s="17"/>
    </row>
    <row r="394" spans="5:30" ht="28.5" customHeight="1">
      <c r="E394" s="17"/>
      <c r="F394" s="18"/>
      <c r="H394" s="185"/>
      <c r="J394" s="17"/>
      <c r="K394" s="62"/>
      <c r="L394" s="62"/>
      <c r="M394" s="62"/>
      <c r="N394" s="62"/>
      <c r="P394" s="629"/>
      <c r="R394" s="18"/>
      <c r="T394" s="18"/>
      <c r="U394" s="18"/>
      <c r="V394" s="18"/>
      <c r="W394" s="18"/>
      <c r="AA394" s="17"/>
      <c r="AD394" s="17"/>
    </row>
    <row r="395" spans="5:30" ht="28.5" customHeight="1">
      <c r="E395" s="17"/>
      <c r="F395" s="18"/>
      <c r="H395" s="185"/>
      <c r="J395" s="17"/>
      <c r="K395" s="62"/>
      <c r="L395" s="62"/>
      <c r="M395" s="62"/>
      <c r="N395" s="62"/>
      <c r="P395" s="629"/>
      <c r="R395" s="18"/>
      <c r="T395" s="18"/>
      <c r="U395" s="18"/>
      <c r="V395" s="18"/>
      <c r="W395" s="18"/>
      <c r="AA395" s="17"/>
      <c r="AD395" s="17"/>
    </row>
    <row r="396" spans="5:30" ht="28.5" customHeight="1">
      <c r="E396" s="17"/>
      <c r="F396" s="18"/>
      <c r="H396" s="185"/>
      <c r="J396" s="17"/>
      <c r="K396" s="62"/>
      <c r="L396" s="62"/>
      <c r="M396" s="62"/>
      <c r="N396" s="62"/>
      <c r="P396" s="629"/>
      <c r="R396" s="18"/>
      <c r="T396" s="18"/>
      <c r="U396" s="18"/>
      <c r="V396" s="18"/>
      <c r="W396" s="18"/>
      <c r="AA396" s="17"/>
      <c r="AD396" s="17"/>
    </row>
    <row r="397" spans="5:30" ht="28.5" customHeight="1">
      <c r="E397" s="17"/>
      <c r="F397" s="18"/>
      <c r="H397" s="185"/>
      <c r="J397" s="17"/>
      <c r="K397" s="62"/>
      <c r="L397" s="62"/>
      <c r="M397" s="62"/>
      <c r="N397" s="62"/>
      <c r="P397" s="629"/>
      <c r="R397" s="18"/>
      <c r="T397" s="18"/>
      <c r="U397" s="18"/>
      <c r="V397" s="18"/>
      <c r="W397" s="18"/>
      <c r="AA397" s="17"/>
      <c r="AD397" s="17"/>
    </row>
    <row r="398" spans="5:30" ht="28.5" customHeight="1">
      <c r="E398" s="17"/>
      <c r="F398" s="18"/>
      <c r="H398" s="185"/>
      <c r="J398" s="17"/>
      <c r="K398" s="62"/>
      <c r="L398" s="62"/>
      <c r="M398" s="62"/>
      <c r="N398" s="62"/>
      <c r="P398" s="629"/>
      <c r="R398" s="18"/>
      <c r="T398" s="18"/>
      <c r="U398" s="18"/>
      <c r="V398" s="18"/>
      <c r="W398" s="18"/>
      <c r="AA398" s="17"/>
      <c r="AD398" s="17"/>
    </row>
    <row r="399" spans="5:30" ht="28.5" customHeight="1">
      <c r="E399" s="17"/>
      <c r="F399" s="18"/>
      <c r="H399" s="185"/>
      <c r="J399" s="17"/>
      <c r="K399" s="62"/>
      <c r="L399" s="62"/>
      <c r="M399" s="62"/>
      <c r="N399" s="62"/>
      <c r="P399" s="629"/>
      <c r="R399" s="18"/>
      <c r="T399" s="18"/>
      <c r="U399" s="18"/>
      <c r="V399" s="18"/>
      <c r="W399" s="18"/>
      <c r="AA399" s="17"/>
      <c r="AD399" s="17"/>
    </row>
    <row r="400" spans="5:30" ht="28.5" customHeight="1">
      <c r="E400" s="17"/>
      <c r="F400" s="18"/>
      <c r="H400" s="185"/>
      <c r="J400" s="17"/>
      <c r="K400" s="62"/>
      <c r="L400" s="62"/>
      <c r="M400" s="62"/>
      <c r="N400" s="62"/>
      <c r="P400" s="629"/>
      <c r="R400" s="18"/>
      <c r="T400" s="18"/>
      <c r="U400" s="18"/>
      <c r="V400" s="18"/>
      <c r="W400" s="18"/>
      <c r="AA400" s="17"/>
      <c r="AD400" s="17"/>
    </row>
    <row r="401" spans="5:30" ht="28.5" customHeight="1">
      <c r="E401" s="17"/>
      <c r="F401" s="18"/>
      <c r="H401" s="185"/>
      <c r="J401" s="17"/>
      <c r="K401" s="62"/>
      <c r="L401" s="62"/>
      <c r="M401" s="62"/>
      <c r="N401" s="62"/>
      <c r="P401" s="629"/>
      <c r="R401" s="18"/>
      <c r="T401" s="18"/>
      <c r="U401" s="18"/>
      <c r="V401" s="18"/>
      <c r="W401" s="18"/>
      <c r="AA401" s="17"/>
      <c r="AD401" s="17"/>
    </row>
    <row r="402" spans="5:30" ht="28.5" customHeight="1">
      <c r="E402" s="17"/>
      <c r="F402" s="18"/>
      <c r="H402" s="185"/>
      <c r="J402" s="17"/>
      <c r="K402" s="62"/>
      <c r="L402" s="62"/>
      <c r="M402" s="62"/>
      <c r="N402" s="62"/>
      <c r="P402" s="629"/>
      <c r="R402" s="18"/>
      <c r="T402" s="18"/>
      <c r="U402" s="18"/>
      <c r="V402" s="18"/>
      <c r="W402" s="18"/>
      <c r="AA402" s="17"/>
      <c r="AD402" s="17"/>
    </row>
    <row r="403" spans="5:30" ht="28.5" customHeight="1">
      <c r="E403" s="17"/>
      <c r="F403" s="18"/>
      <c r="H403" s="185"/>
      <c r="J403" s="17"/>
      <c r="K403" s="62"/>
      <c r="L403" s="62"/>
      <c r="M403" s="62"/>
      <c r="N403" s="62"/>
      <c r="P403" s="629"/>
      <c r="R403" s="18"/>
      <c r="T403" s="18"/>
      <c r="U403" s="18"/>
      <c r="V403" s="18"/>
      <c r="W403" s="18"/>
      <c r="AA403" s="17"/>
      <c r="AD403" s="17"/>
    </row>
    <row r="404" spans="5:30" ht="28.5" customHeight="1">
      <c r="E404" s="17"/>
      <c r="F404" s="18"/>
      <c r="H404" s="185"/>
      <c r="J404" s="17"/>
      <c r="K404" s="62"/>
      <c r="L404" s="62"/>
      <c r="M404" s="62"/>
      <c r="N404" s="62"/>
      <c r="P404" s="629"/>
      <c r="R404" s="18"/>
      <c r="T404" s="18"/>
      <c r="U404" s="18"/>
      <c r="V404" s="18"/>
      <c r="W404" s="18"/>
      <c r="AA404" s="17"/>
      <c r="AD404" s="17"/>
    </row>
    <row r="405" spans="5:30" ht="28.5" customHeight="1">
      <c r="E405" s="17"/>
      <c r="F405" s="18"/>
      <c r="H405" s="185"/>
      <c r="J405" s="17"/>
      <c r="K405" s="62"/>
      <c r="L405" s="62"/>
      <c r="M405" s="62"/>
      <c r="N405" s="62"/>
      <c r="P405" s="629"/>
      <c r="R405" s="18"/>
      <c r="T405" s="18"/>
      <c r="U405" s="18"/>
      <c r="V405" s="18"/>
      <c r="W405" s="18"/>
      <c r="AA405" s="17"/>
      <c r="AD405" s="17"/>
    </row>
    <row r="406" spans="5:30" ht="28.5" customHeight="1">
      <c r="E406" s="17"/>
      <c r="F406" s="18"/>
      <c r="H406" s="185"/>
      <c r="J406" s="17"/>
      <c r="K406" s="62"/>
      <c r="L406" s="62"/>
      <c r="M406" s="62"/>
      <c r="N406" s="62"/>
      <c r="P406" s="629"/>
      <c r="R406" s="18"/>
      <c r="T406" s="18"/>
      <c r="U406" s="18"/>
      <c r="V406" s="18"/>
      <c r="W406" s="18"/>
      <c r="AA406" s="17"/>
      <c r="AD406" s="17"/>
    </row>
    <row r="407" spans="5:30" ht="28.5" customHeight="1">
      <c r="E407" s="17"/>
      <c r="F407" s="18"/>
      <c r="H407" s="185"/>
      <c r="J407" s="17"/>
      <c r="K407" s="62"/>
      <c r="L407" s="62"/>
      <c r="M407" s="62"/>
      <c r="N407" s="62"/>
      <c r="P407" s="629"/>
      <c r="R407" s="18"/>
      <c r="T407" s="18"/>
      <c r="U407" s="18"/>
      <c r="V407" s="18"/>
      <c r="W407" s="18"/>
      <c r="AA407" s="17"/>
      <c r="AD407" s="17"/>
    </row>
    <row r="408" spans="5:30" ht="28.5" customHeight="1">
      <c r="E408" s="17"/>
      <c r="F408" s="18"/>
      <c r="H408" s="185"/>
      <c r="J408" s="17"/>
      <c r="K408" s="62"/>
      <c r="L408" s="62"/>
      <c r="M408" s="62"/>
      <c r="N408" s="62"/>
      <c r="P408" s="629"/>
      <c r="R408" s="18"/>
      <c r="T408" s="18"/>
      <c r="U408" s="18"/>
      <c r="V408" s="18"/>
      <c r="W408" s="18"/>
      <c r="AA408" s="17"/>
      <c r="AD408" s="17"/>
    </row>
    <row r="409" spans="5:30" ht="28.5" customHeight="1">
      <c r="E409" s="17"/>
      <c r="F409" s="18"/>
      <c r="H409" s="185"/>
      <c r="J409" s="17"/>
      <c r="K409" s="62"/>
      <c r="L409" s="62"/>
      <c r="M409" s="62"/>
      <c r="N409" s="62"/>
      <c r="P409" s="629"/>
      <c r="R409" s="18"/>
      <c r="T409" s="18"/>
      <c r="U409" s="18"/>
      <c r="V409" s="18"/>
      <c r="W409" s="18"/>
      <c r="AA409" s="17"/>
      <c r="AD409" s="17"/>
    </row>
    <row r="410" spans="5:30" ht="28.5" customHeight="1">
      <c r="E410" s="17"/>
      <c r="F410" s="18"/>
      <c r="H410" s="185"/>
      <c r="J410" s="17"/>
      <c r="K410" s="62"/>
      <c r="L410" s="62"/>
      <c r="M410" s="62"/>
      <c r="N410" s="62"/>
      <c r="P410" s="629"/>
      <c r="R410" s="18"/>
      <c r="T410" s="18"/>
      <c r="U410" s="18"/>
      <c r="V410" s="18"/>
      <c r="W410" s="18"/>
      <c r="AA410" s="17"/>
      <c r="AD410" s="17"/>
    </row>
    <row r="411" spans="5:30" ht="28.5" customHeight="1">
      <c r="E411" s="17"/>
      <c r="F411" s="18"/>
      <c r="H411" s="185"/>
      <c r="J411" s="17"/>
      <c r="K411" s="62"/>
      <c r="L411" s="62"/>
      <c r="M411" s="62"/>
      <c r="N411" s="62"/>
      <c r="P411" s="629"/>
      <c r="R411" s="18"/>
      <c r="T411" s="18"/>
      <c r="U411" s="18"/>
      <c r="V411" s="18"/>
      <c r="W411" s="18"/>
      <c r="AA411" s="17"/>
      <c r="AD411" s="17"/>
    </row>
    <row r="412" spans="5:30" ht="28.5" customHeight="1">
      <c r="E412" s="17"/>
      <c r="F412" s="18"/>
      <c r="H412" s="185"/>
      <c r="J412" s="17"/>
      <c r="K412" s="62"/>
      <c r="L412" s="62"/>
      <c r="M412" s="62"/>
      <c r="N412" s="62"/>
      <c r="P412" s="629"/>
      <c r="R412" s="18"/>
      <c r="T412" s="18"/>
      <c r="U412" s="18"/>
      <c r="V412" s="18"/>
      <c r="W412" s="18"/>
      <c r="AA412" s="17"/>
      <c r="AD412" s="17"/>
    </row>
    <row r="413" spans="5:30" ht="28.5" customHeight="1">
      <c r="E413" s="17"/>
      <c r="F413" s="18"/>
      <c r="H413" s="185"/>
      <c r="J413" s="17"/>
      <c r="K413" s="62"/>
      <c r="L413" s="62"/>
      <c r="M413" s="62"/>
      <c r="N413" s="62"/>
      <c r="P413" s="629"/>
      <c r="R413" s="18"/>
      <c r="T413" s="18"/>
      <c r="U413" s="18"/>
      <c r="V413" s="18"/>
      <c r="W413" s="18"/>
      <c r="AA413" s="17"/>
      <c r="AD413" s="17"/>
    </row>
    <row r="414" spans="5:30" ht="28.5" customHeight="1">
      <c r="E414" s="17"/>
      <c r="F414" s="18"/>
      <c r="H414" s="185"/>
      <c r="J414" s="17"/>
      <c r="K414" s="62"/>
      <c r="L414" s="62"/>
      <c r="M414" s="62"/>
      <c r="N414" s="62"/>
      <c r="P414" s="629"/>
      <c r="R414" s="18"/>
      <c r="T414" s="18"/>
      <c r="U414" s="18"/>
      <c r="V414" s="18"/>
      <c r="W414" s="18"/>
      <c r="AA414" s="17"/>
      <c r="AD414" s="17"/>
    </row>
    <row r="415" spans="5:30" ht="28.5" customHeight="1">
      <c r="E415" s="17"/>
      <c r="F415" s="18"/>
      <c r="H415" s="185"/>
      <c r="J415" s="17"/>
      <c r="K415" s="62"/>
      <c r="L415" s="62"/>
      <c r="M415" s="62"/>
      <c r="N415" s="62"/>
      <c r="P415" s="629"/>
      <c r="R415" s="18"/>
      <c r="T415" s="18"/>
      <c r="U415" s="18"/>
      <c r="V415" s="18"/>
      <c r="W415" s="18"/>
      <c r="AA415" s="17"/>
      <c r="AD415" s="17"/>
    </row>
    <row r="416" spans="5:30" ht="28.5" customHeight="1">
      <c r="E416" s="17"/>
      <c r="F416" s="18"/>
      <c r="H416" s="185"/>
      <c r="J416" s="17"/>
      <c r="K416" s="62"/>
      <c r="L416" s="62"/>
      <c r="M416" s="62"/>
      <c r="N416" s="62"/>
      <c r="P416" s="629"/>
      <c r="R416" s="18"/>
      <c r="T416" s="18"/>
      <c r="U416" s="18"/>
      <c r="V416" s="18"/>
      <c r="W416" s="18"/>
      <c r="AA416" s="17"/>
      <c r="AD416" s="17"/>
    </row>
    <row r="417" spans="5:30" ht="28.5" customHeight="1">
      <c r="E417" s="17"/>
      <c r="F417" s="18"/>
      <c r="H417" s="185"/>
      <c r="J417" s="17"/>
      <c r="K417" s="62"/>
      <c r="L417" s="62"/>
      <c r="M417" s="62"/>
      <c r="N417" s="62"/>
      <c r="P417" s="629"/>
      <c r="R417" s="18"/>
      <c r="T417" s="18"/>
      <c r="U417" s="18"/>
      <c r="V417" s="18"/>
      <c r="W417" s="18"/>
      <c r="AA417" s="17"/>
      <c r="AD417" s="17"/>
    </row>
    <row r="418" spans="5:30" ht="28.5" customHeight="1">
      <c r="E418" s="17"/>
      <c r="F418" s="18"/>
      <c r="H418" s="185"/>
      <c r="J418" s="17"/>
      <c r="K418" s="62"/>
      <c r="L418" s="62"/>
      <c r="M418" s="62"/>
      <c r="N418" s="62"/>
      <c r="P418" s="629"/>
      <c r="R418" s="18"/>
      <c r="T418" s="18"/>
      <c r="U418" s="18"/>
      <c r="V418" s="18"/>
      <c r="W418" s="18"/>
      <c r="AA418" s="17"/>
      <c r="AD418" s="17"/>
    </row>
    <row r="419" spans="5:30" ht="28.5" customHeight="1">
      <c r="E419" s="17"/>
      <c r="F419" s="18"/>
      <c r="H419" s="185"/>
      <c r="J419" s="17"/>
      <c r="K419" s="62"/>
      <c r="L419" s="62"/>
      <c r="M419" s="62"/>
      <c r="N419" s="62"/>
      <c r="P419" s="629"/>
      <c r="R419" s="18"/>
      <c r="T419" s="18"/>
      <c r="U419" s="18"/>
      <c r="V419" s="18"/>
      <c r="W419" s="18"/>
      <c r="AA419" s="17"/>
      <c r="AD419" s="17"/>
    </row>
    <row r="420" spans="5:30" ht="28.5" customHeight="1">
      <c r="E420" s="17"/>
      <c r="F420" s="18"/>
      <c r="H420" s="185"/>
      <c r="J420" s="17"/>
      <c r="K420" s="62"/>
      <c r="L420" s="62"/>
      <c r="M420" s="62"/>
      <c r="N420" s="62"/>
      <c r="P420" s="629"/>
      <c r="R420" s="18"/>
      <c r="T420" s="18"/>
      <c r="U420" s="18"/>
      <c r="V420" s="18"/>
      <c r="W420" s="18"/>
      <c r="AA420" s="17"/>
      <c r="AD420" s="17"/>
    </row>
    <row r="421" spans="5:30" ht="28.5" customHeight="1">
      <c r="E421" s="17"/>
      <c r="F421" s="18"/>
      <c r="H421" s="185"/>
      <c r="J421" s="17"/>
      <c r="K421" s="62"/>
      <c r="L421" s="62"/>
      <c r="M421" s="62"/>
      <c r="N421" s="62"/>
      <c r="P421" s="629"/>
      <c r="R421" s="18"/>
      <c r="T421" s="18"/>
      <c r="U421" s="18"/>
      <c r="V421" s="18"/>
      <c r="W421" s="18"/>
      <c r="AA421" s="17"/>
      <c r="AD421" s="17"/>
    </row>
    <row r="422" spans="5:30" ht="28.5" customHeight="1">
      <c r="E422" s="17"/>
      <c r="F422" s="18"/>
      <c r="H422" s="185"/>
      <c r="J422" s="17"/>
      <c r="K422" s="62"/>
      <c r="L422" s="62"/>
      <c r="M422" s="62"/>
      <c r="N422" s="62"/>
      <c r="P422" s="629"/>
      <c r="R422" s="18"/>
      <c r="T422" s="18"/>
      <c r="U422" s="18"/>
      <c r="V422" s="18"/>
      <c r="W422" s="18"/>
      <c r="AA422" s="17"/>
      <c r="AD422" s="17"/>
    </row>
    <row r="423" spans="5:30" ht="28.5" customHeight="1">
      <c r="E423" s="17"/>
      <c r="F423" s="18"/>
      <c r="H423" s="185"/>
      <c r="J423" s="17"/>
      <c r="K423" s="62"/>
      <c r="L423" s="62"/>
      <c r="M423" s="62"/>
      <c r="N423" s="62"/>
      <c r="P423" s="629"/>
      <c r="R423" s="18"/>
      <c r="T423" s="18"/>
      <c r="U423" s="18"/>
      <c r="V423" s="18"/>
      <c r="W423" s="18"/>
      <c r="AA423" s="17"/>
      <c r="AD423" s="17"/>
    </row>
    <row r="424" spans="5:30" ht="28.5" customHeight="1">
      <c r="E424" s="17"/>
      <c r="F424" s="18"/>
      <c r="H424" s="185"/>
      <c r="J424" s="17"/>
      <c r="K424" s="62"/>
      <c r="L424" s="62"/>
      <c r="M424" s="62"/>
      <c r="N424" s="62"/>
      <c r="P424" s="629"/>
      <c r="R424" s="18"/>
      <c r="T424" s="18"/>
      <c r="U424" s="18"/>
      <c r="V424" s="18"/>
      <c r="W424" s="18"/>
      <c r="AA424" s="17"/>
      <c r="AD424" s="17"/>
    </row>
    <row r="425" spans="5:30" ht="28.5" customHeight="1">
      <c r="E425" s="17"/>
      <c r="F425" s="18"/>
      <c r="H425" s="185"/>
      <c r="J425" s="17"/>
      <c r="K425" s="62"/>
      <c r="L425" s="62"/>
      <c r="M425" s="62"/>
      <c r="N425" s="62"/>
      <c r="P425" s="629"/>
      <c r="R425" s="18"/>
      <c r="T425" s="18"/>
      <c r="U425" s="18"/>
      <c r="V425" s="18"/>
      <c r="W425" s="18"/>
      <c r="AA425" s="17"/>
      <c r="AD425" s="17"/>
    </row>
    <row r="426" spans="5:30" ht="28.5" customHeight="1">
      <c r="E426" s="17"/>
      <c r="F426" s="18"/>
      <c r="H426" s="185"/>
      <c r="J426" s="17"/>
      <c r="K426" s="62"/>
      <c r="L426" s="62"/>
      <c r="M426" s="62"/>
      <c r="N426" s="62"/>
      <c r="P426" s="629"/>
      <c r="R426" s="18"/>
      <c r="T426" s="18"/>
      <c r="U426" s="18"/>
      <c r="V426" s="18"/>
      <c r="W426" s="18"/>
      <c r="AA426" s="17"/>
      <c r="AD426" s="17"/>
    </row>
    <row r="427" spans="5:30" ht="28.5" customHeight="1">
      <c r="E427" s="17"/>
      <c r="F427" s="18"/>
      <c r="H427" s="185"/>
      <c r="J427" s="17"/>
      <c r="K427" s="62"/>
      <c r="L427" s="62"/>
      <c r="M427" s="62"/>
      <c r="N427" s="62"/>
      <c r="P427" s="629"/>
      <c r="R427" s="18"/>
      <c r="T427" s="18"/>
      <c r="U427" s="18"/>
      <c r="V427" s="18"/>
      <c r="W427" s="18"/>
      <c r="AA427" s="17"/>
      <c r="AD427" s="17"/>
    </row>
    <row r="428" spans="5:30" ht="28.5" customHeight="1">
      <c r="E428" s="17"/>
      <c r="F428" s="18"/>
      <c r="H428" s="185"/>
      <c r="J428" s="17"/>
      <c r="K428" s="62"/>
      <c r="L428" s="62"/>
      <c r="M428" s="62"/>
      <c r="N428" s="62"/>
      <c r="P428" s="629"/>
      <c r="R428" s="18"/>
      <c r="T428" s="18"/>
      <c r="U428" s="18"/>
      <c r="V428" s="18"/>
      <c r="W428" s="18"/>
      <c r="AA428" s="17"/>
      <c r="AD428" s="17"/>
    </row>
    <row r="429" spans="5:30" ht="28.5" customHeight="1">
      <c r="E429" s="17"/>
      <c r="F429" s="18"/>
      <c r="H429" s="185"/>
      <c r="J429" s="17"/>
      <c r="K429" s="62"/>
      <c r="L429" s="62"/>
      <c r="M429" s="62"/>
      <c r="N429" s="62"/>
      <c r="P429" s="629"/>
      <c r="R429" s="18"/>
      <c r="T429" s="18"/>
      <c r="U429" s="18"/>
      <c r="V429" s="18"/>
      <c r="W429" s="18"/>
      <c r="AA429" s="17"/>
      <c r="AD429" s="17"/>
    </row>
    <row r="430" spans="5:30" ht="28.5" customHeight="1">
      <c r="E430" s="17"/>
      <c r="F430" s="18"/>
      <c r="H430" s="185"/>
      <c r="J430" s="17"/>
      <c r="K430" s="62"/>
      <c r="L430" s="62"/>
      <c r="M430" s="62"/>
      <c r="N430" s="62"/>
      <c r="P430" s="629"/>
      <c r="R430" s="18"/>
      <c r="T430" s="18"/>
      <c r="U430" s="18"/>
      <c r="V430" s="18"/>
      <c r="W430" s="18"/>
      <c r="AA430" s="17"/>
      <c r="AD430" s="17"/>
    </row>
    <row r="431" spans="5:30" ht="28.5" customHeight="1">
      <c r="E431" s="17"/>
      <c r="F431" s="18"/>
      <c r="H431" s="185"/>
      <c r="J431" s="17"/>
      <c r="K431" s="62"/>
      <c r="L431" s="62"/>
      <c r="M431" s="62"/>
      <c r="N431" s="62"/>
      <c r="P431" s="629"/>
      <c r="R431" s="18"/>
      <c r="T431" s="18"/>
      <c r="U431" s="18"/>
      <c r="V431" s="18"/>
      <c r="W431" s="18"/>
      <c r="AA431" s="17"/>
      <c r="AD431" s="17"/>
    </row>
    <row r="432" spans="5:30" ht="28.5" customHeight="1">
      <c r="E432" s="17"/>
      <c r="F432" s="18"/>
      <c r="H432" s="185"/>
      <c r="J432" s="17"/>
      <c r="K432" s="62"/>
      <c r="L432" s="62"/>
      <c r="M432" s="62"/>
      <c r="N432" s="62"/>
      <c r="P432" s="629"/>
      <c r="R432" s="18"/>
      <c r="T432" s="18"/>
      <c r="U432" s="18"/>
      <c r="V432" s="18"/>
      <c r="W432" s="18"/>
      <c r="AA432" s="17"/>
      <c r="AD432" s="17"/>
    </row>
    <row r="433" spans="5:30" ht="28.5" customHeight="1">
      <c r="E433" s="17"/>
      <c r="F433" s="18"/>
      <c r="H433" s="185"/>
      <c r="J433" s="17"/>
      <c r="K433" s="62"/>
      <c r="L433" s="62"/>
      <c r="M433" s="62"/>
      <c r="N433" s="62"/>
      <c r="P433" s="629"/>
      <c r="R433" s="18"/>
      <c r="T433" s="18"/>
      <c r="U433" s="18"/>
      <c r="V433" s="18"/>
      <c r="W433" s="18"/>
      <c r="AA433" s="17"/>
      <c r="AD433" s="17"/>
    </row>
    <row r="434" spans="5:30" ht="28.5" customHeight="1">
      <c r="E434" s="17"/>
      <c r="F434" s="18"/>
      <c r="H434" s="185"/>
      <c r="J434" s="17"/>
      <c r="K434" s="62"/>
      <c r="L434" s="62"/>
      <c r="M434" s="62"/>
      <c r="N434" s="62"/>
      <c r="P434" s="629"/>
      <c r="R434" s="18"/>
      <c r="T434" s="18"/>
      <c r="U434" s="18"/>
      <c r="V434" s="18"/>
      <c r="W434" s="18"/>
      <c r="AA434" s="17"/>
      <c r="AD434" s="17"/>
    </row>
    <row r="435" spans="5:30" ht="28.5" customHeight="1">
      <c r="E435" s="17"/>
      <c r="F435" s="18"/>
      <c r="H435" s="185"/>
      <c r="J435" s="17"/>
      <c r="K435" s="62"/>
      <c r="L435" s="62"/>
      <c r="M435" s="62"/>
      <c r="N435" s="62"/>
      <c r="P435" s="629"/>
      <c r="R435" s="18"/>
      <c r="T435" s="18"/>
      <c r="U435" s="18"/>
      <c r="V435" s="18"/>
      <c r="W435" s="18"/>
      <c r="AA435" s="17"/>
      <c r="AD435" s="17"/>
    </row>
    <row r="436" spans="5:30" ht="28.5" customHeight="1">
      <c r="E436" s="17"/>
      <c r="F436" s="18"/>
      <c r="H436" s="185"/>
      <c r="J436" s="17"/>
      <c r="K436" s="62"/>
      <c r="L436" s="62"/>
      <c r="M436" s="62"/>
      <c r="N436" s="62"/>
      <c r="P436" s="629"/>
      <c r="R436" s="18"/>
      <c r="T436" s="18"/>
      <c r="U436" s="18"/>
      <c r="V436" s="18"/>
      <c r="W436" s="18"/>
      <c r="AA436" s="17"/>
      <c r="AD436" s="17"/>
    </row>
    <row r="437" spans="5:30" ht="28.5" customHeight="1">
      <c r="E437" s="17"/>
      <c r="F437" s="18"/>
      <c r="H437" s="185"/>
      <c r="J437" s="17"/>
      <c r="K437" s="62"/>
      <c r="L437" s="62"/>
      <c r="M437" s="62"/>
      <c r="N437" s="62"/>
      <c r="P437" s="629"/>
      <c r="R437" s="18"/>
      <c r="T437" s="18"/>
      <c r="U437" s="18"/>
      <c r="V437" s="18"/>
      <c r="W437" s="18"/>
      <c r="AA437" s="17"/>
      <c r="AD437" s="17"/>
    </row>
    <row r="438" spans="5:30" ht="28.5" customHeight="1">
      <c r="E438" s="17"/>
      <c r="F438" s="18"/>
      <c r="H438" s="185"/>
      <c r="J438" s="17"/>
      <c r="K438" s="62"/>
      <c r="L438" s="62"/>
      <c r="M438" s="62"/>
      <c r="N438" s="62"/>
      <c r="P438" s="629"/>
      <c r="R438" s="18"/>
      <c r="T438" s="18"/>
      <c r="U438" s="18"/>
      <c r="V438" s="18"/>
      <c r="W438" s="18"/>
      <c r="AA438" s="17"/>
      <c r="AD438" s="17"/>
    </row>
    <row r="439" spans="5:30" ht="28.5" customHeight="1">
      <c r="E439" s="17"/>
      <c r="F439" s="18"/>
      <c r="H439" s="185"/>
      <c r="J439" s="17"/>
      <c r="K439" s="62"/>
      <c r="L439" s="62"/>
      <c r="M439" s="62"/>
      <c r="N439" s="62"/>
      <c r="P439" s="629"/>
      <c r="R439" s="18"/>
      <c r="T439" s="18"/>
      <c r="U439" s="18"/>
      <c r="V439" s="18"/>
      <c r="W439" s="18"/>
      <c r="AA439" s="17"/>
      <c r="AD439" s="17"/>
    </row>
    <row r="440" spans="5:30" ht="28.5" customHeight="1">
      <c r="E440" s="17"/>
      <c r="F440" s="18"/>
      <c r="H440" s="185"/>
      <c r="J440" s="17"/>
      <c r="K440" s="62"/>
      <c r="L440" s="62"/>
      <c r="M440" s="62"/>
      <c r="N440" s="62"/>
      <c r="P440" s="629"/>
      <c r="R440" s="18"/>
      <c r="T440" s="18"/>
      <c r="U440" s="18"/>
      <c r="V440" s="18"/>
      <c r="W440" s="18"/>
      <c r="AA440" s="17"/>
      <c r="AD440" s="17"/>
    </row>
    <row r="441" spans="5:30" ht="28.5" customHeight="1">
      <c r="E441" s="17"/>
      <c r="F441" s="18"/>
      <c r="H441" s="185"/>
      <c r="J441" s="17"/>
      <c r="K441" s="62"/>
      <c r="L441" s="62"/>
      <c r="M441" s="62"/>
      <c r="N441" s="62"/>
      <c r="P441" s="629"/>
      <c r="R441" s="18"/>
      <c r="T441" s="18"/>
      <c r="U441" s="18"/>
      <c r="V441" s="18"/>
      <c r="W441" s="18"/>
      <c r="AA441" s="17"/>
      <c r="AD441" s="17"/>
    </row>
    <row r="442" spans="5:30" ht="28.5" customHeight="1">
      <c r="E442" s="17"/>
      <c r="F442" s="18"/>
      <c r="H442" s="185"/>
      <c r="J442" s="17"/>
      <c r="K442" s="62"/>
      <c r="L442" s="62"/>
      <c r="M442" s="62"/>
      <c r="N442" s="62"/>
      <c r="P442" s="629"/>
      <c r="R442" s="18"/>
      <c r="T442" s="18"/>
      <c r="U442" s="18"/>
      <c r="V442" s="18"/>
      <c r="W442" s="18"/>
      <c r="AA442" s="17"/>
      <c r="AD442" s="17"/>
    </row>
    <row r="443" spans="5:30" ht="28.5" customHeight="1">
      <c r="E443" s="17"/>
      <c r="F443" s="18"/>
      <c r="H443" s="185"/>
      <c r="J443" s="17"/>
      <c r="K443" s="62"/>
      <c r="L443" s="62"/>
      <c r="M443" s="62"/>
      <c r="N443" s="62"/>
      <c r="P443" s="629"/>
      <c r="R443" s="18"/>
      <c r="T443" s="18"/>
      <c r="U443" s="18"/>
      <c r="V443" s="18"/>
      <c r="W443" s="18"/>
      <c r="AA443" s="17"/>
      <c r="AD443" s="17"/>
    </row>
    <row r="444" spans="5:30" ht="28.5" customHeight="1">
      <c r="E444" s="17"/>
      <c r="F444" s="18"/>
      <c r="H444" s="185"/>
      <c r="J444" s="17"/>
      <c r="K444" s="62"/>
      <c r="L444" s="62"/>
      <c r="M444" s="62"/>
      <c r="N444" s="62"/>
      <c r="P444" s="629"/>
      <c r="R444" s="18"/>
      <c r="T444" s="18"/>
      <c r="U444" s="18"/>
      <c r="V444" s="18"/>
      <c r="W444" s="18"/>
      <c r="AA444" s="17"/>
      <c r="AD444" s="17"/>
    </row>
    <row r="445" spans="5:30" ht="28.5" customHeight="1">
      <c r="E445" s="17"/>
      <c r="F445" s="18"/>
      <c r="H445" s="185"/>
      <c r="J445" s="17"/>
      <c r="K445" s="62"/>
      <c r="L445" s="62"/>
      <c r="M445" s="62"/>
      <c r="N445" s="62"/>
      <c r="P445" s="629"/>
      <c r="R445" s="18"/>
      <c r="T445" s="18"/>
      <c r="U445" s="18"/>
      <c r="V445" s="18"/>
      <c r="W445" s="18"/>
      <c r="AA445" s="17"/>
      <c r="AD445" s="17"/>
    </row>
    <row r="446" spans="5:30" ht="28.5" customHeight="1">
      <c r="E446" s="17"/>
      <c r="F446" s="18"/>
      <c r="H446" s="185"/>
      <c r="J446" s="17"/>
      <c r="K446" s="62"/>
      <c r="L446" s="62"/>
      <c r="M446" s="62"/>
      <c r="N446" s="62"/>
      <c r="P446" s="629"/>
      <c r="R446" s="18"/>
      <c r="T446" s="18"/>
      <c r="U446" s="18"/>
      <c r="V446" s="18"/>
      <c r="W446" s="18"/>
      <c r="AA446" s="17"/>
      <c r="AD446" s="17"/>
    </row>
    <row r="447" spans="5:30" ht="28.5" customHeight="1">
      <c r="E447" s="17"/>
      <c r="F447" s="18"/>
      <c r="H447" s="185"/>
      <c r="J447" s="17"/>
      <c r="K447" s="62"/>
      <c r="L447" s="62"/>
      <c r="M447" s="62"/>
      <c r="N447" s="62"/>
      <c r="P447" s="629"/>
      <c r="R447" s="18"/>
      <c r="T447" s="18"/>
      <c r="U447" s="18"/>
      <c r="V447" s="18"/>
      <c r="W447" s="18"/>
      <c r="AA447" s="17"/>
      <c r="AD447" s="17"/>
    </row>
    <row r="448" spans="5:30" ht="28.5" customHeight="1">
      <c r="E448" s="17"/>
      <c r="F448" s="18"/>
      <c r="H448" s="185"/>
      <c r="J448" s="17"/>
      <c r="K448" s="62"/>
      <c r="L448" s="62"/>
      <c r="M448" s="62"/>
      <c r="N448" s="62"/>
      <c r="P448" s="629"/>
      <c r="R448" s="18"/>
      <c r="T448" s="18"/>
      <c r="U448" s="18"/>
      <c r="V448" s="18"/>
      <c r="W448" s="18"/>
      <c r="AA448" s="17"/>
      <c r="AD448" s="17"/>
    </row>
    <row r="449" spans="5:30" ht="28.5" customHeight="1">
      <c r="E449" s="17"/>
      <c r="F449" s="18"/>
      <c r="H449" s="185"/>
      <c r="J449" s="17"/>
      <c r="K449" s="62"/>
      <c r="L449" s="62"/>
      <c r="M449" s="62"/>
      <c r="N449" s="62"/>
      <c r="P449" s="629"/>
      <c r="R449" s="18"/>
      <c r="T449" s="18"/>
      <c r="U449" s="18"/>
      <c r="V449" s="18"/>
      <c r="W449" s="18"/>
      <c r="AA449" s="17"/>
      <c r="AD449" s="17"/>
    </row>
    <row r="450" spans="5:30" ht="28.5" customHeight="1">
      <c r="E450" s="17"/>
      <c r="F450" s="18"/>
      <c r="H450" s="185"/>
      <c r="J450" s="17"/>
      <c r="K450" s="62"/>
      <c r="L450" s="62"/>
      <c r="M450" s="62"/>
      <c r="N450" s="62"/>
      <c r="P450" s="629"/>
      <c r="R450" s="18"/>
      <c r="T450" s="18"/>
      <c r="U450" s="18"/>
      <c r="V450" s="18"/>
      <c r="W450" s="18"/>
      <c r="AA450" s="17"/>
      <c r="AD450" s="17"/>
    </row>
    <row r="451" spans="5:30" ht="28.5" customHeight="1">
      <c r="E451" s="17"/>
      <c r="F451" s="18"/>
      <c r="H451" s="185"/>
      <c r="J451" s="17"/>
      <c r="K451" s="62"/>
      <c r="L451" s="62"/>
      <c r="M451" s="62"/>
      <c r="N451" s="62"/>
      <c r="P451" s="629"/>
      <c r="R451" s="18"/>
      <c r="T451" s="18"/>
      <c r="U451" s="18"/>
      <c r="V451" s="18"/>
      <c r="W451" s="18"/>
      <c r="AA451" s="17"/>
      <c r="AD451" s="17"/>
    </row>
    <row r="452" spans="5:30" ht="28.5" customHeight="1">
      <c r="E452" s="17"/>
      <c r="F452" s="18"/>
      <c r="H452" s="185"/>
      <c r="J452" s="17"/>
      <c r="K452" s="62"/>
      <c r="L452" s="62"/>
      <c r="M452" s="62"/>
      <c r="N452" s="62"/>
      <c r="P452" s="629"/>
      <c r="R452" s="18"/>
      <c r="T452" s="18"/>
      <c r="U452" s="18"/>
      <c r="V452" s="18"/>
      <c r="W452" s="18"/>
      <c r="AA452" s="17"/>
      <c r="AD452" s="17"/>
    </row>
    <row r="453" spans="5:30" ht="28.5" customHeight="1">
      <c r="E453" s="17"/>
      <c r="F453" s="18"/>
      <c r="H453" s="185"/>
      <c r="J453" s="17"/>
      <c r="K453" s="62"/>
      <c r="L453" s="62"/>
      <c r="M453" s="62"/>
      <c r="N453" s="62"/>
      <c r="P453" s="629"/>
      <c r="R453" s="18"/>
      <c r="T453" s="18"/>
      <c r="U453" s="18"/>
      <c r="V453" s="18"/>
      <c r="W453" s="18"/>
      <c r="AA453" s="17"/>
      <c r="AD453" s="17"/>
    </row>
    <row r="454" spans="5:30" ht="28.5" customHeight="1">
      <c r="E454" s="17"/>
      <c r="F454" s="18"/>
      <c r="H454" s="185"/>
      <c r="J454" s="17"/>
      <c r="K454" s="62"/>
      <c r="L454" s="62"/>
      <c r="M454" s="62"/>
      <c r="N454" s="62"/>
      <c r="P454" s="629"/>
      <c r="R454" s="18"/>
      <c r="T454" s="18"/>
      <c r="U454" s="18"/>
      <c r="V454" s="18"/>
      <c r="W454" s="18"/>
      <c r="AA454" s="17"/>
      <c r="AD454" s="17"/>
    </row>
    <row r="455" spans="5:30" ht="28.5" customHeight="1">
      <c r="E455" s="17"/>
      <c r="F455" s="18"/>
      <c r="H455" s="185"/>
      <c r="J455" s="17"/>
      <c r="K455" s="62"/>
      <c r="L455" s="62"/>
      <c r="M455" s="62"/>
      <c r="N455" s="62"/>
      <c r="P455" s="629"/>
      <c r="R455" s="18"/>
      <c r="T455" s="18"/>
      <c r="U455" s="18"/>
      <c r="V455" s="18"/>
      <c r="W455" s="18"/>
      <c r="AA455" s="17"/>
      <c r="AD455" s="17"/>
    </row>
    <row r="456" spans="5:30" ht="28.5" customHeight="1">
      <c r="E456" s="17"/>
      <c r="F456" s="18"/>
      <c r="H456" s="185"/>
      <c r="J456" s="17"/>
      <c r="K456" s="62"/>
      <c r="L456" s="62"/>
      <c r="M456" s="62"/>
      <c r="N456" s="62"/>
      <c r="P456" s="629"/>
      <c r="R456" s="18"/>
      <c r="T456" s="18"/>
      <c r="U456" s="18"/>
      <c r="V456" s="18"/>
      <c r="W456" s="18"/>
      <c r="AA456" s="17"/>
      <c r="AD456" s="17"/>
    </row>
    <row r="457" spans="5:30" ht="28.5" customHeight="1">
      <c r="E457" s="17"/>
      <c r="F457" s="18"/>
      <c r="H457" s="185"/>
      <c r="J457" s="17"/>
      <c r="K457" s="62"/>
      <c r="L457" s="62"/>
      <c r="M457" s="62"/>
      <c r="N457" s="62"/>
      <c r="P457" s="629"/>
      <c r="R457" s="18"/>
      <c r="T457" s="18"/>
      <c r="U457" s="18"/>
      <c r="V457" s="18"/>
      <c r="W457" s="18"/>
      <c r="AA457" s="17"/>
      <c r="AD457" s="17"/>
    </row>
    <row r="458" spans="5:30" ht="28.5" customHeight="1">
      <c r="E458" s="17"/>
      <c r="F458" s="18"/>
      <c r="H458" s="185"/>
      <c r="J458" s="17"/>
      <c r="K458" s="62"/>
      <c r="L458" s="62"/>
      <c r="M458" s="62"/>
      <c r="N458" s="62"/>
      <c r="P458" s="629"/>
      <c r="R458" s="18"/>
      <c r="T458" s="18"/>
      <c r="U458" s="18"/>
      <c r="V458" s="18"/>
      <c r="W458" s="18"/>
      <c r="AA458" s="17"/>
      <c r="AD458" s="17"/>
    </row>
    <row r="459" spans="5:30" ht="28.5" customHeight="1">
      <c r="E459" s="17"/>
      <c r="F459" s="18"/>
      <c r="H459" s="185"/>
      <c r="J459" s="17"/>
      <c r="K459" s="62"/>
      <c r="L459" s="62"/>
      <c r="M459" s="62"/>
      <c r="N459" s="62"/>
      <c r="P459" s="629"/>
      <c r="R459" s="18"/>
      <c r="T459" s="18"/>
      <c r="U459" s="18"/>
      <c r="V459" s="18"/>
      <c r="W459" s="18"/>
      <c r="AA459" s="17"/>
      <c r="AD459" s="17"/>
    </row>
    <row r="460" spans="5:30" ht="28.5" customHeight="1">
      <c r="E460" s="17"/>
      <c r="F460" s="18"/>
      <c r="H460" s="185"/>
      <c r="J460" s="17"/>
      <c r="K460" s="62"/>
      <c r="L460" s="62"/>
      <c r="M460" s="62"/>
      <c r="N460" s="62"/>
      <c r="P460" s="629"/>
      <c r="R460" s="18"/>
      <c r="T460" s="18"/>
      <c r="U460" s="18"/>
      <c r="V460" s="18"/>
      <c r="W460" s="18"/>
      <c r="AA460" s="17"/>
      <c r="AD460" s="17"/>
    </row>
    <row r="461" spans="5:30" ht="28.5" customHeight="1">
      <c r="E461" s="17"/>
      <c r="F461" s="18"/>
      <c r="H461" s="185"/>
      <c r="J461" s="17"/>
      <c r="K461" s="62"/>
      <c r="L461" s="62"/>
      <c r="M461" s="62"/>
      <c r="N461" s="62"/>
      <c r="P461" s="629"/>
      <c r="R461" s="18"/>
      <c r="T461" s="18"/>
      <c r="U461" s="18"/>
      <c r="V461" s="18"/>
      <c r="W461" s="18"/>
      <c r="AA461" s="17"/>
      <c r="AD461" s="17"/>
    </row>
    <row r="462" spans="5:30" ht="28.5" customHeight="1">
      <c r="E462" s="17"/>
      <c r="F462" s="18"/>
      <c r="H462" s="185"/>
      <c r="J462" s="17"/>
      <c r="K462" s="62"/>
      <c r="L462" s="62"/>
      <c r="M462" s="62"/>
      <c r="N462" s="62"/>
      <c r="P462" s="629"/>
      <c r="R462" s="18"/>
      <c r="T462" s="18"/>
      <c r="U462" s="18"/>
      <c r="V462" s="18"/>
      <c r="W462" s="18"/>
      <c r="AA462" s="17"/>
      <c r="AD462" s="17"/>
    </row>
    <row r="463" spans="5:30" ht="28.5" customHeight="1">
      <c r="E463" s="17"/>
      <c r="F463" s="18"/>
      <c r="H463" s="185"/>
      <c r="J463" s="17"/>
      <c r="K463" s="62"/>
      <c r="L463" s="62"/>
      <c r="M463" s="62"/>
      <c r="N463" s="62"/>
      <c r="P463" s="629"/>
      <c r="R463" s="18"/>
      <c r="T463" s="18"/>
      <c r="U463" s="18"/>
      <c r="V463" s="18"/>
      <c r="W463" s="18"/>
      <c r="AA463" s="17"/>
      <c r="AD463" s="17"/>
    </row>
    <row r="464" spans="5:30" ht="28.5" customHeight="1">
      <c r="E464" s="17"/>
      <c r="F464" s="18"/>
      <c r="H464" s="185"/>
      <c r="J464" s="17"/>
      <c r="K464" s="62"/>
      <c r="L464" s="62"/>
      <c r="M464" s="62"/>
      <c r="N464" s="62"/>
      <c r="P464" s="629"/>
      <c r="R464" s="18"/>
      <c r="T464" s="18"/>
      <c r="U464" s="18"/>
      <c r="V464" s="18"/>
      <c r="W464" s="18"/>
      <c r="AA464" s="17"/>
      <c r="AD464" s="17"/>
    </row>
    <row r="465" spans="5:30" ht="28.5" customHeight="1">
      <c r="E465" s="17"/>
      <c r="F465" s="18"/>
      <c r="H465" s="185"/>
      <c r="J465" s="17"/>
      <c r="K465" s="62"/>
      <c r="L465" s="62"/>
      <c r="M465" s="62"/>
      <c r="N465" s="62"/>
      <c r="P465" s="629"/>
      <c r="R465" s="18"/>
      <c r="T465" s="18"/>
      <c r="U465" s="18"/>
      <c r="V465" s="18"/>
      <c r="W465" s="18"/>
      <c r="AA465" s="17"/>
      <c r="AD465" s="17"/>
    </row>
    <row r="466" spans="5:30" ht="28.5" customHeight="1">
      <c r="E466" s="17"/>
      <c r="F466" s="18"/>
      <c r="H466" s="185"/>
      <c r="J466" s="17"/>
      <c r="K466" s="62"/>
      <c r="L466" s="62"/>
      <c r="M466" s="62"/>
      <c r="N466" s="62"/>
      <c r="P466" s="629"/>
      <c r="R466" s="18"/>
      <c r="T466" s="18"/>
      <c r="U466" s="18"/>
      <c r="V466" s="18"/>
      <c r="W466" s="18"/>
      <c r="AA466" s="17"/>
      <c r="AD466" s="17"/>
    </row>
    <row r="467" spans="5:30" ht="28.5" customHeight="1">
      <c r="E467" s="17"/>
      <c r="F467" s="18"/>
      <c r="H467" s="185"/>
      <c r="J467" s="17"/>
      <c r="K467" s="62"/>
      <c r="L467" s="62"/>
      <c r="M467" s="62"/>
      <c r="N467" s="62"/>
      <c r="P467" s="629"/>
      <c r="R467" s="18"/>
      <c r="T467" s="18"/>
      <c r="U467" s="18"/>
      <c r="V467" s="18"/>
      <c r="W467" s="18"/>
      <c r="AA467" s="17"/>
      <c r="AD467" s="17"/>
    </row>
    <row r="468" spans="5:30" ht="28.5" customHeight="1">
      <c r="E468" s="17"/>
      <c r="F468" s="18"/>
      <c r="H468" s="185"/>
      <c r="J468" s="17"/>
      <c r="K468" s="62"/>
      <c r="L468" s="62"/>
      <c r="M468" s="62"/>
      <c r="N468" s="62"/>
      <c r="P468" s="629"/>
      <c r="R468" s="18"/>
      <c r="T468" s="18"/>
      <c r="U468" s="18"/>
      <c r="V468" s="18"/>
      <c r="W468" s="18"/>
      <c r="AA468" s="17"/>
      <c r="AD468" s="17"/>
    </row>
    <row r="469" spans="5:30" ht="28.5" customHeight="1">
      <c r="E469" s="17"/>
      <c r="F469" s="18"/>
      <c r="H469" s="185"/>
      <c r="J469" s="17"/>
      <c r="K469" s="62"/>
      <c r="L469" s="62"/>
      <c r="M469" s="62"/>
      <c r="N469" s="62"/>
      <c r="P469" s="629"/>
      <c r="R469" s="18"/>
      <c r="T469" s="18"/>
      <c r="U469" s="18"/>
      <c r="V469" s="18"/>
      <c r="W469" s="18"/>
      <c r="AA469" s="17"/>
      <c r="AD469" s="17"/>
    </row>
    <row r="470" spans="5:30" ht="28.5" customHeight="1">
      <c r="E470" s="17"/>
      <c r="F470" s="18"/>
      <c r="H470" s="185"/>
      <c r="J470" s="17"/>
      <c r="K470" s="62"/>
      <c r="L470" s="62"/>
      <c r="M470" s="62"/>
      <c r="N470" s="62"/>
      <c r="P470" s="629"/>
      <c r="R470" s="18"/>
      <c r="T470" s="18"/>
      <c r="U470" s="18"/>
      <c r="V470" s="18"/>
      <c r="W470" s="18"/>
      <c r="AA470" s="17"/>
      <c r="AD470" s="17"/>
    </row>
    <row r="471" spans="5:30" ht="28.5" customHeight="1">
      <c r="E471" s="17"/>
      <c r="F471" s="18"/>
      <c r="H471" s="185"/>
      <c r="J471" s="17"/>
      <c r="K471" s="62"/>
      <c r="L471" s="62"/>
      <c r="M471" s="62"/>
      <c r="N471" s="62"/>
      <c r="P471" s="629"/>
      <c r="R471" s="18"/>
      <c r="T471" s="18"/>
      <c r="U471" s="18"/>
      <c r="V471" s="18"/>
      <c r="W471" s="18"/>
      <c r="AA471" s="17"/>
      <c r="AD471" s="17"/>
    </row>
    <row r="472" spans="5:30" ht="28.5" customHeight="1">
      <c r="E472" s="17"/>
      <c r="F472" s="18"/>
      <c r="H472" s="185"/>
      <c r="J472" s="17"/>
      <c r="K472" s="62"/>
      <c r="L472" s="62"/>
      <c r="M472" s="62"/>
      <c r="N472" s="62"/>
      <c r="P472" s="629"/>
      <c r="R472" s="18"/>
      <c r="T472" s="18"/>
      <c r="U472" s="18"/>
      <c r="V472" s="18"/>
      <c r="W472" s="18"/>
      <c r="AA472" s="17"/>
      <c r="AD472" s="17"/>
    </row>
    <row r="473" spans="5:30" ht="28.5" customHeight="1">
      <c r="E473" s="17"/>
      <c r="F473" s="18"/>
      <c r="H473" s="185"/>
      <c r="J473" s="17"/>
      <c r="K473" s="62"/>
      <c r="L473" s="62"/>
      <c r="M473" s="62"/>
      <c r="N473" s="62"/>
      <c r="P473" s="629"/>
      <c r="R473" s="18"/>
      <c r="T473" s="18"/>
      <c r="U473" s="18"/>
      <c r="V473" s="18"/>
      <c r="W473" s="18"/>
      <c r="AA473" s="17"/>
      <c r="AD473" s="17"/>
    </row>
    <row r="474" spans="5:30" ht="28.5" customHeight="1">
      <c r="E474" s="17"/>
      <c r="F474" s="18"/>
      <c r="H474" s="185"/>
      <c r="J474" s="17"/>
      <c r="K474" s="62"/>
      <c r="L474" s="62"/>
      <c r="M474" s="62"/>
      <c r="N474" s="62"/>
      <c r="P474" s="629"/>
      <c r="R474" s="18"/>
      <c r="T474" s="18"/>
      <c r="U474" s="18"/>
      <c r="V474" s="18"/>
      <c r="W474" s="18"/>
      <c r="AA474" s="17"/>
      <c r="AD474" s="17"/>
    </row>
    <row r="475" spans="5:30" ht="28.5" customHeight="1">
      <c r="E475" s="17"/>
      <c r="F475" s="18"/>
      <c r="H475" s="185"/>
      <c r="J475" s="17"/>
      <c r="K475" s="62"/>
      <c r="L475" s="62"/>
      <c r="M475" s="62"/>
      <c r="N475" s="62"/>
      <c r="P475" s="629"/>
      <c r="R475" s="18"/>
      <c r="T475" s="18"/>
      <c r="U475" s="18"/>
      <c r="V475" s="18"/>
      <c r="W475" s="18"/>
      <c r="AA475" s="17"/>
      <c r="AD475" s="17"/>
    </row>
    <row r="476" spans="5:30" ht="28.5" customHeight="1">
      <c r="E476" s="17"/>
      <c r="F476" s="18"/>
      <c r="H476" s="185"/>
      <c r="J476" s="17"/>
      <c r="K476" s="62"/>
      <c r="L476" s="62"/>
      <c r="M476" s="62"/>
      <c r="N476" s="62"/>
      <c r="P476" s="629"/>
      <c r="R476" s="18"/>
      <c r="T476" s="18"/>
      <c r="U476" s="18"/>
      <c r="V476" s="18"/>
      <c r="W476" s="18"/>
      <c r="AA476" s="17"/>
      <c r="AD476" s="17"/>
    </row>
    <row r="477" spans="5:30" ht="28.5" customHeight="1">
      <c r="E477" s="17"/>
      <c r="F477" s="18"/>
      <c r="H477" s="185"/>
      <c r="J477" s="17"/>
      <c r="K477" s="62"/>
      <c r="L477" s="62"/>
      <c r="M477" s="62"/>
      <c r="N477" s="62"/>
      <c r="P477" s="629"/>
      <c r="R477" s="18"/>
      <c r="T477" s="18"/>
      <c r="U477" s="18"/>
      <c r="V477" s="18"/>
      <c r="W477" s="18"/>
      <c r="AA477" s="17"/>
      <c r="AD477" s="17"/>
    </row>
    <row r="478" spans="5:30" ht="28.5" customHeight="1">
      <c r="E478" s="17"/>
      <c r="F478" s="18"/>
      <c r="H478" s="185"/>
      <c r="J478" s="17"/>
      <c r="K478" s="62"/>
      <c r="L478" s="62"/>
      <c r="M478" s="62"/>
      <c r="N478" s="62"/>
      <c r="P478" s="629"/>
      <c r="R478" s="18"/>
      <c r="T478" s="18"/>
      <c r="U478" s="18"/>
      <c r="V478" s="18"/>
      <c r="W478" s="18"/>
      <c r="AA478" s="17"/>
      <c r="AD478" s="17"/>
    </row>
    <row r="479" spans="5:30" ht="28.5" customHeight="1">
      <c r="E479" s="17"/>
      <c r="F479" s="18"/>
      <c r="H479" s="185"/>
      <c r="J479" s="17"/>
      <c r="K479" s="62"/>
      <c r="L479" s="62"/>
      <c r="M479" s="62"/>
      <c r="N479" s="62"/>
      <c r="P479" s="629"/>
      <c r="R479" s="18"/>
      <c r="T479" s="18"/>
      <c r="U479" s="18"/>
      <c r="V479" s="18"/>
      <c r="W479" s="18"/>
      <c r="AA479" s="17"/>
      <c r="AD479" s="17"/>
    </row>
    <row r="480" spans="5:30" ht="28.5" customHeight="1">
      <c r="E480" s="17"/>
      <c r="F480" s="18"/>
      <c r="H480" s="185"/>
      <c r="J480" s="17"/>
      <c r="K480" s="62"/>
      <c r="L480" s="62"/>
      <c r="M480" s="62"/>
      <c r="N480" s="62"/>
      <c r="P480" s="629"/>
      <c r="R480" s="18"/>
      <c r="T480" s="18"/>
      <c r="U480" s="18"/>
      <c r="V480" s="18"/>
      <c r="W480" s="18"/>
      <c r="AA480" s="17"/>
      <c r="AD480" s="17"/>
    </row>
    <row r="481" spans="5:30" ht="28.5" customHeight="1">
      <c r="E481" s="17"/>
      <c r="F481" s="18"/>
      <c r="H481" s="185"/>
      <c r="J481" s="17"/>
      <c r="K481" s="62"/>
      <c r="L481" s="62"/>
      <c r="M481" s="62"/>
      <c r="N481" s="62"/>
      <c r="P481" s="629"/>
      <c r="R481" s="18"/>
      <c r="T481" s="18"/>
      <c r="U481" s="18"/>
      <c r="V481" s="18"/>
      <c r="W481" s="18"/>
      <c r="AA481" s="17"/>
      <c r="AD481" s="17"/>
    </row>
    <row r="482" spans="5:30" ht="28.5" customHeight="1">
      <c r="E482" s="17"/>
      <c r="F482" s="18"/>
      <c r="H482" s="185"/>
      <c r="J482" s="17"/>
      <c r="K482" s="62"/>
      <c r="L482" s="62"/>
      <c r="M482" s="62"/>
      <c r="N482" s="62"/>
      <c r="P482" s="629"/>
      <c r="R482" s="18"/>
      <c r="T482" s="18"/>
      <c r="U482" s="18"/>
      <c r="V482" s="18"/>
      <c r="W482" s="18"/>
      <c r="AA482" s="17"/>
      <c r="AD482" s="17"/>
    </row>
    <row r="483" spans="5:30" ht="28.5" customHeight="1">
      <c r="E483" s="17"/>
      <c r="F483" s="18"/>
      <c r="H483" s="185"/>
      <c r="J483" s="17"/>
      <c r="K483" s="62"/>
      <c r="L483" s="62"/>
      <c r="M483" s="62"/>
      <c r="N483" s="62"/>
      <c r="P483" s="629"/>
      <c r="R483" s="18"/>
      <c r="T483" s="18"/>
      <c r="U483" s="18"/>
      <c r="V483" s="18"/>
      <c r="W483" s="18"/>
      <c r="AA483" s="17"/>
      <c r="AD483" s="17"/>
    </row>
    <row r="484" spans="5:30" ht="28.5" customHeight="1">
      <c r="E484" s="17"/>
      <c r="F484" s="18"/>
      <c r="H484" s="185"/>
      <c r="J484" s="17"/>
      <c r="K484" s="62"/>
      <c r="L484" s="62"/>
      <c r="M484" s="62"/>
      <c r="N484" s="62"/>
      <c r="P484" s="629"/>
      <c r="R484" s="18"/>
      <c r="T484" s="18"/>
      <c r="U484" s="18"/>
      <c r="V484" s="18"/>
      <c r="W484" s="18"/>
      <c r="AA484" s="17"/>
      <c r="AD484" s="17"/>
    </row>
    <row r="485" spans="5:30" ht="28.5" customHeight="1">
      <c r="E485" s="17"/>
      <c r="F485" s="18"/>
      <c r="H485" s="185"/>
      <c r="J485" s="17"/>
      <c r="K485" s="62"/>
      <c r="L485" s="62"/>
      <c r="M485" s="62"/>
      <c r="N485" s="62"/>
      <c r="P485" s="629"/>
      <c r="R485" s="18"/>
      <c r="T485" s="18"/>
      <c r="U485" s="18"/>
      <c r="V485" s="18"/>
      <c r="W485" s="18"/>
      <c r="AA485" s="17"/>
      <c r="AD485" s="17"/>
    </row>
    <row r="486" spans="5:30" ht="28.5" customHeight="1">
      <c r="E486" s="17"/>
      <c r="F486" s="18"/>
      <c r="H486" s="185"/>
      <c r="J486" s="17"/>
      <c r="K486" s="62"/>
      <c r="L486" s="62"/>
      <c r="M486" s="62"/>
      <c r="N486" s="62"/>
      <c r="P486" s="629"/>
      <c r="R486" s="18"/>
      <c r="T486" s="18"/>
      <c r="U486" s="18"/>
      <c r="V486" s="18"/>
      <c r="W486" s="18"/>
      <c r="AA486" s="17"/>
      <c r="AD486" s="17"/>
    </row>
    <row r="487" spans="5:30" ht="28.5" customHeight="1">
      <c r="E487" s="17"/>
      <c r="F487" s="18"/>
      <c r="H487" s="185"/>
      <c r="J487" s="17"/>
      <c r="K487" s="62"/>
      <c r="L487" s="62"/>
      <c r="M487" s="62"/>
      <c r="N487" s="62"/>
      <c r="P487" s="629"/>
      <c r="R487" s="18"/>
      <c r="T487" s="18"/>
      <c r="U487" s="18"/>
      <c r="V487" s="18"/>
      <c r="W487" s="18"/>
      <c r="AA487" s="17"/>
      <c r="AD487" s="17"/>
    </row>
    <row r="488" spans="5:30" ht="28.5" customHeight="1">
      <c r="E488" s="17"/>
      <c r="F488" s="18"/>
      <c r="H488" s="185"/>
      <c r="J488" s="17"/>
      <c r="K488" s="62"/>
      <c r="L488" s="62"/>
      <c r="M488" s="62"/>
      <c r="N488" s="62"/>
      <c r="P488" s="629"/>
      <c r="R488" s="18"/>
      <c r="T488" s="18"/>
      <c r="U488" s="18"/>
      <c r="V488" s="18"/>
      <c r="W488" s="18"/>
      <c r="AA488" s="17"/>
      <c r="AD488" s="17"/>
    </row>
    <row r="489" spans="5:30" ht="28.5" customHeight="1">
      <c r="E489" s="17"/>
      <c r="F489" s="18"/>
      <c r="H489" s="185"/>
      <c r="J489" s="17"/>
      <c r="K489" s="62"/>
      <c r="L489" s="62"/>
      <c r="M489" s="62"/>
      <c r="N489" s="62"/>
      <c r="P489" s="629"/>
      <c r="R489" s="18"/>
      <c r="T489" s="18"/>
      <c r="U489" s="18"/>
      <c r="V489" s="18"/>
      <c r="W489" s="18"/>
      <c r="AA489" s="17"/>
      <c r="AD489" s="17"/>
    </row>
    <row r="490" spans="5:30" ht="28.5" customHeight="1">
      <c r="E490" s="17"/>
      <c r="F490" s="18"/>
      <c r="H490" s="185"/>
      <c r="J490" s="17"/>
      <c r="K490" s="62"/>
      <c r="L490" s="62"/>
      <c r="M490" s="62"/>
      <c r="N490" s="62"/>
      <c r="P490" s="629"/>
      <c r="R490" s="18"/>
      <c r="T490" s="18"/>
      <c r="U490" s="18"/>
      <c r="V490" s="18"/>
      <c r="W490" s="18"/>
      <c r="AA490" s="17"/>
      <c r="AD490" s="17"/>
    </row>
    <row r="491" spans="5:30" ht="28.5" customHeight="1">
      <c r="E491" s="17"/>
      <c r="F491" s="18"/>
      <c r="H491" s="185"/>
      <c r="J491" s="17"/>
      <c r="K491" s="62"/>
      <c r="L491" s="62"/>
      <c r="M491" s="62"/>
      <c r="N491" s="62"/>
      <c r="P491" s="629"/>
      <c r="R491" s="18"/>
      <c r="T491" s="18"/>
      <c r="U491" s="18"/>
      <c r="V491" s="18"/>
      <c r="W491" s="18"/>
      <c r="AA491" s="17"/>
      <c r="AD491" s="17"/>
    </row>
    <row r="492" spans="5:30" ht="28.5" customHeight="1">
      <c r="E492" s="17"/>
      <c r="F492" s="18"/>
      <c r="H492" s="185"/>
      <c r="J492" s="17"/>
      <c r="K492" s="62"/>
      <c r="L492" s="62"/>
      <c r="M492" s="62"/>
      <c r="N492" s="62"/>
      <c r="P492" s="629"/>
      <c r="R492" s="18"/>
      <c r="T492" s="18"/>
      <c r="U492" s="18"/>
      <c r="V492" s="18"/>
      <c r="W492" s="18"/>
      <c r="AA492" s="17"/>
      <c r="AD492" s="17"/>
    </row>
    <row r="493" spans="5:30" ht="28.5" customHeight="1">
      <c r="E493" s="17"/>
      <c r="F493" s="18"/>
      <c r="H493" s="185"/>
      <c r="J493" s="17"/>
      <c r="K493" s="62"/>
      <c r="L493" s="62"/>
      <c r="M493" s="62"/>
      <c r="N493" s="62"/>
      <c r="P493" s="629"/>
      <c r="R493" s="18"/>
      <c r="T493" s="18"/>
      <c r="U493" s="18"/>
      <c r="V493" s="18"/>
      <c r="W493" s="18"/>
      <c r="AA493" s="17"/>
      <c r="AD493" s="17"/>
    </row>
    <row r="494" spans="5:30" ht="28.5" customHeight="1">
      <c r="E494" s="17"/>
      <c r="F494" s="18"/>
      <c r="H494" s="185"/>
      <c r="J494" s="17"/>
      <c r="K494" s="62"/>
      <c r="L494" s="62"/>
      <c r="M494" s="62"/>
      <c r="N494" s="62"/>
      <c r="P494" s="629"/>
      <c r="R494" s="18"/>
      <c r="T494" s="18"/>
      <c r="U494" s="18"/>
      <c r="V494" s="18"/>
      <c r="W494" s="18"/>
      <c r="AA494" s="17"/>
      <c r="AD494" s="17"/>
    </row>
    <row r="495" spans="5:30" ht="28.5" customHeight="1">
      <c r="E495" s="17"/>
      <c r="F495" s="18"/>
      <c r="H495" s="185"/>
      <c r="J495" s="17"/>
      <c r="K495" s="62"/>
      <c r="L495" s="62"/>
      <c r="M495" s="62"/>
      <c r="N495" s="62"/>
      <c r="P495" s="629"/>
      <c r="R495" s="18"/>
      <c r="T495" s="18"/>
      <c r="U495" s="18"/>
      <c r="V495" s="18"/>
      <c r="W495" s="18"/>
      <c r="AA495" s="17"/>
      <c r="AD495" s="17"/>
    </row>
    <row r="496" spans="5:30" ht="28.5" customHeight="1">
      <c r="E496" s="17"/>
      <c r="F496" s="18"/>
      <c r="H496" s="185"/>
      <c r="J496" s="17"/>
      <c r="K496" s="62"/>
      <c r="L496" s="62"/>
      <c r="M496" s="62"/>
      <c r="N496" s="62"/>
      <c r="P496" s="629"/>
      <c r="R496" s="18"/>
      <c r="T496" s="18"/>
      <c r="U496" s="18"/>
      <c r="V496" s="18"/>
      <c r="W496" s="18"/>
      <c r="AA496" s="17"/>
      <c r="AD496" s="17"/>
    </row>
    <row r="497" spans="5:30" ht="28.5" customHeight="1">
      <c r="E497" s="17"/>
      <c r="F497" s="18"/>
      <c r="H497" s="185"/>
      <c r="J497" s="17"/>
      <c r="K497" s="62"/>
      <c r="L497" s="62"/>
      <c r="M497" s="62"/>
      <c r="N497" s="62"/>
      <c r="P497" s="629"/>
      <c r="R497" s="18"/>
      <c r="T497" s="18"/>
      <c r="U497" s="18"/>
      <c r="V497" s="18"/>
      <c r="W497" s="18"/>
      <c r="AA497" s="17"/>
      <c r="AD497" s="17"/>
    </row>
    <row r="498" spans="5:30" ht="28.5" customHeight="1">
      <c r="E498" s="17"/>
      <c r="F498" s="18"/>
      <c r="H498" s="185"/>
      <c r="J498" s="17"/>
      <c r="K498" s="62"/>
      <c r="L498" s="62"/>
      <c r="M498" s="62"/>
      <c r="N498" s="62"/>
      <c r="P498" s="629"/>
      <c r="R498" s="18"/>
      <c r="T498" s="18"/>
      <c r="U498" s="18"/>
      <c r="V498" s="18"/>
      <c r="W498" s="18"/>
      <c r="AA498" s="17"/>
      <c r="AD498" s="17"/>
    </row>
    <row r="499" spans="5:30" ht="28.5" customHeight="1">
      <c r="E499" s="17"/>
      <c r="F499" s="18"/>
      <c r="H499" s="185"/>
      <c r="J499" s="17"/>
      <c r="K499" s="62"/>
      <c r="L499" s="62"/>
      <c r="M499" s="62"/>
      <c r="N499" s="62"/>
      <c r="P499" s="629"/>
      <c r="R499" s="18"/>
      <c r="T499" s="18"/>
      <c r="U499" s="18"/>
      <c r="V499" s="18"/>
      <c r="W499" s="18"/>
      <c r="AA499" s="17"/>
      <c r="AD499" s="17"/>
    </row>
    <row r="500" spans="5:30" ht="28.5" customHeight="1">
      <c r="E500" s="17"/>
      <c r="F500" s="18"/>
      <c r="H500" s="185"/>
      <c r="J500" s="17"/>
      <c r="K500" s="62"/>
      <c r="L500" s="62"/>
      <c r="M500" s="62"/>
      <c r="N500" s="62"/>
      <c r="P500" s="629"/>
      <c r="R500" s="18"/>
      <c r="T500" s="18"/>
      <c r="U500" s="18"/>
      <c r="V500" s="18"/>
      <c r="W500" s="18"/>
      <c r="AA500" s="17"/>
      <c r="AD500" s="17"/>
    </row>
    <row r="501" spans="5:30" ht="28.5" customHeight="1">
      <c r="E501" s="17"/>
      <c r="F501" s="18"/>
      <c r="H501" s="185"/>
      <c r="J501" s="17"/>
      <c r="K501" s="62"/>
      <c r="L501" s="62"/>
      <c r="M501" s="62"/>
      <c r="N501" s="62"/>
      <c r="P501" s="629"/>
      <c r="R501" s="18"/>
      <c r="T501" s="18"/>
      <c r="U501" s="18"/>
      <c r="V501" s="18"/>
      <c r="W501" s="18"/>
      <c r="AA501" s="17"/>
      <c r="AD501" s="17"/>
    </row>
    <row r="502" spans="5:30" ht="28.5" customHeight="1">
      <c r="E502" s="17"/>
      <c r="F502" s="18"/>
      <c r="H502" s="185"/>
      <c r="J502" s="17"/>
      <c r="K502" s="62"/>
      <c r="L502" s="62"/>
      <c r="M502" s="62"/>
      <c r="N502" s="62"/>
      <c r="P502" s="629"/>
      <c r="R502" s="18"/>
      <c r="T502" s="18"/>
      <c r="U502" s="18"/>
      <c r="V502" s="18"/>
      <c r="W502" s="18"/>
      <c r="AA502" s="17"/>
      <c r="AD502" s="17"/>
    </row>
    <row r="503" spans="5:30" ht="28.5" customHeight="1">
      <c r="E503" s="17"/>
      <c r="F503" s="18"/>
      <c r="H503" s="185"/>
      <c r="J503" s="17"/>
      <c r="K503" s="62"/>
      <c r="L503" s="62"/>
      <c r="M503" s="62"/>
      <c r="N503" s="62"/>
      <c r="P503" s="629"/>
      <c r="R503" s="18"/>
      <c r="T503" s="18"/>
      <c r="U503" s="18"/>
      <c r="V503" s="18"/>
      <c r="W503" s="18"/>
      <c r="AA503" s="17"/>
      <c r="AD503" s="17"/>
    </row>
    <row r="504" spans="5:30" ht="28.5" customHeight="1">
      <c r="E504" s="17"/>
      <c r="F504" s="18"/>
      <c r="H504" s="185"/>
      <c r="J504" s="17"/>
      <c r="K504" s="62"/>
      <c r="L504" s="62"/>
      <c r="M504" s="62"/>
      <c r="N504" s="62"/>
      <c r="P504" s="629"/>
      <c r="R504" s="18"/>
      <c r="T504" s="18"/>
      <c r="U504" s="18"/>
      <c r="V504" s="18"/>
      <c r="W504" s="18"/>
      <c r="AA504" s="17"/>
      <c r="AD504" s="17"/>
    </row>
    <row r="505" spans="5:30" ht="28.5" customHeight="1">
      <c r="E505" s="17"/>
      <c r="F505" s="18"/>
      <c r="H505" s="185"/>
      <c r="J505" s="17"/>
      <c r="K505" s="62"/>
      <c r="L505" s="62"/>
      <c r="M505" s="62"/>
      <c r="N505" s="62"/>
      <c r="P505" s="629"/>
      <c r="R505" s="18"/>
      <c r="T505" s="18"/>
      <c r="U505" s="18"/>
      <c r="V505" s="18"/>
      <c r="W505" s="18"/>
      <c r="AA505" s="17"/>
      <c r="AD505" s="17"/>
    </row>
    <row r="506" spans="5:30" ht="28.5" customHeight="1">
      <c r="E506" s="17"/>
      <c r="F506" s="18"/>
      <c r="H506" s="185"/>
      <c r="J506" s="17"/>
      <c r="K506" s="62"/>
      <c r="L506" s="62"/>
      <c r="M506" s="62"/>
      <c r="N506" s="62"/>
      <c r="P506" s="629"/>
      <c r="R506" s="18"/>
      <c r="T506" s="18"/>
      <c r="U506" s="18"/>
      <c r="V506" s="18"/>
      <c r="W506" s="18"/>
      <c r="AA506" s="17"/>
      <c r="AD506" s="17"/>
    </row>
    <row r="507" spans="5:30" ht="28.5" customHeight="1">
      <c r="E507" s="17"/>
      <c r="F507" s="18"/>
      <c r="H507" s="185"/>
      <c r="J507" s="17"/>
      <c r="K507" s="62"/>
      <c r="L507" s="62"/>
      <c r="M507" s="62"/>
      <c r="N507" s="62"/>
      <c r="P507" s="629"/>
      <c r="R507" s="18"/>
      <c r="T507" s="18"/>
      <c r="U507" s="18"/>
      <c r="V507" s="18"/>
      <c r="W507" s="18"/>
      <c r="AA507" s="17"/>
      <c r="AD507" s="17"/>
    </row>
    <row r="508" spans="5:30" ht="28.5" customHeight="1">
      <c r="E508" s="17"/>
      <c r="F508" s="18"/>
      <c r="H508" s="185"/>
      <c r="J508" s="17"/>
      <c r="K508" s="62"/>
      <c r="L508" s="62"/>
      <c r="M508" s="62"/>
      <c r="N508" s="62"/>
      <c r="P508" s="629"/>
      <c r="R508" s="18"/>
      <c r="T508" s="18"/>
      <c r="U508" s="18"/>
      <c r="V508" s="18"/>
      <c r="W508" s="18"/>
      <c r="AA508" s="17"/>
      <c r="AD508" s="17"/>
    </row>
    <row r="509" spans="5:30" ht="28.5" customHeight="1">
      <c r="E509" s="17"/>
      <c r="F509" s="18"/>
      <c r="H509" s="185"/>
      <c r="J509" s="17"/>
      <c r="K509" s="62"/>
      <c r="L509" s="62"/>
      <c r="M509" s="62"/>
      <c r="N509" s="62"/>
      <c r="P509" s="629"/>
      <c r="R509" s="18"/>
      <c r="T509" s="18"/>
      <c r="U509" s="18"/>
      <c r="V509" s="18"/>
      <c r="W509" s="18"/>
      <c r="AA509" s="17"/>
      <c r="AD509" s="17"/>
    </row>
    <row r="510" spans="5:30" ht="28.5" customHeight="1">
      <c r="E510" s="17"/>
      <c r="F510" s="18"/>
      <c r="H510" s="185"/>
      <c r="J510" s="17"/>
      <c r="K510" s="62"/>
      <c r="L510" s="62"/>
      <c r="M510" s="62"/>
      <c r="N510" s="62"/>
      <c r="P510" s="629"/>
      <c r="R510" s="18"/>
      <c r="T510" s="18"/>
      <c r="U510" s="18"/>
      <c r="V510" s="18"/>
      <c r="W510" s="18"/>
      <c r="AA510" s="17"/>
      <c r="AD510" s="17"/>
    </row>
    <row r="511" spans="5:30" ht="28.5" customHeight="1">
      <c r="E511" s="17"/>
      <c r="F511" s="18"/>
      <c r="H511" s="185"/>
      <c r="J511" s="17"/>
      <c r="K511" s="62"/>
      <c r="L511" s="62"/>
      <c r="M511" s="62"/>
      <c r="N511" s="62"/>
      <c r="P511" s="629"/>
      <c r="R511" s="18"/>
      <c r="T511" s="18"/>
      <c r="U511" s="18"/>
      <c r="V511" s="18"/>
      <c r="W511" s="18"/>
      <c r="AA511" s="17"/>
      <c r="AD511" s="17"/>
    </row>
    <row r="512" spans="5:30" ht="28.5" customHeight="1">
      <c r="E512" s="17"/>
      <c r="F512" s="18"/>
      <c r="H512" s="185"/>
      <c r="J512" s="17"/>
      <c r="K512" s="62"/>
      <c r="L512" s="62"/>
      <c r="M512" s="62"/>
      <c r="N512" s="62"/>
      <c r="P512" s="629"/>
      <c r="R512" s="18"/>
      <c r="T512" s="18"/>
      <c r="U512" s="18"/>
      <c r="V512" s="18"/>
      <c r="W512" s="18"/>
      <c r="AA512" s="17"/>
      <c r="AD512" s="17"/>
    </row>
    <row r="513" spans="5:30" ht="28.5" customHeight="1">
      <c r="E513" s="17"/>
      <c r="F513" s="18"/>
      <c r="H513" s="185"/>
      <c r="J513" s="17"/>
      <c r="K513" s="62"/>
      <c r="L513" s="62"/>
      <c r="M513" s="62"/>
      <c r="N513" s="62"/>
      <c r="P513" s="629"/>
      <c r="R513" s="18"/>
      <c r="T513" s="18"/>
      <c r="U513" s="18"/>
      <c r="V513" s="18"/>
      <c r="W513" s="18"/>
      <c r="AA513" s="17"/>
      <c r="AD513" s="17"/>
    </row>
    <row r="514" spans="5:30" ht="28.5" customHeight="1">
      <c r="E514" s="17"/>
      <c r="F514" s="18"/>
      <c r="H514" s="185"/>
      <c r="J514" s="17"/>
      <c r="K514" s="62"/>
      <c r="L514" s="62"/>
      <c r="M514" s="62"/>
      <c r="N514" s="62"/>
      <c r="P514" s="629"/>
      <c r="R514" s="18"/>
      <c r="T514" s="18"/>
      <c r="U514" s="18"/>
      <c r="V514" s="18"/>
      <c r="W514" s="18"/>
      <c r="AA514" s="17"/>
      <c r="AD514" s="17"/>
    </row>
    <row r="515" spans="5:30" ht="28.5" customHeight="1">
      <c r="E515" s="17"/>
      <c r="F515" s="18"/>
      <c r="H515" s="185"/>
      <c r="J515" s="17"/>
      <c r="K515" s="62"/>
      <c r="L515" s="62"/>
      <c r="M515" s="62"/>
      <c r="N515" s="62"/>
      <c r="P515" s="629"/>
      <c r="R515" s="18"/>
      <c r="T515" s="18"/>
      <c r="U515" s="18"/>
      <c r="V515" s="18"/>
      <c r="W515" s="18"/>
      <c r="AA515" s="17"/>
      <c r="AD515" s="17"/>
    </row>
    <row r="516" spans="5:30" ht="28.5" customHeight="1">
      <c r="E516" s="17"/>
      <c r="F516" s="18"/>
      <c r="H516" s="185"/>
      <c r="J516" s="17"/>
      <c r="K516" s="62"/>
      <c r="L516" s="62"/>
      <c r="M516" s="62"/>
      <c r="N516" s="62"/>
      <c r="P516" s="629"/>
      <c r="R516" s="18"/>
      <c r="T516" s="18"/>
      <c r="U516" s="18"/>
      <c r="V516" s="18"/>
      <c r="W516" s="18"/>
      <c r="AA516" s="17"/>
      <c r="AD516" s="17"/>
    </row>
    <row r="517" spans="5:30" ht="28.5" customHeight="1">
      <c r="E517" s="17"/>
      <c r="F517" s="18"/>
      <c r="H517" s="185"/>
      <c r="J517" s="17"/>
      <c r="K517" s="62"/>
      <c r="L517" s="62"/>
      <c r="M517" s="62"/>
      <c r="N517" s="62"/>
      <c r="P517" s="629"/>
      <c r="R517" s="18"/>
      <c r="T517" s="18"/>
      <c r="U517" s="18"/>
      <c r="V517" s="18"/>
      <c r="W517" s="18"/>
      <c r="AA517" s="17"/>
      <c r="AD517" s="17"/>
    </row>
    <row r="518" spans="5:30" ht="28.5" customHeight="1">
      <c r="E518" s="17"/>
      <c r="F518" s="18"/>
      <c r="H518" s="185"/>
      <c r="J518" s="17"/>
      <c r="K518" s="62"/>
      <c r="L518" s="62"/>
      <c r="M518" s="62"/>
      <c r="N518" s="62"/>
      <c r="P518" s="629"/>
      <c r="R518" s="18"/>
      <c r="T518" s="18"/>
      <c r="U518" s="18"/>
      <c r="V518" s="18"/>
      <c r="W518" s="18"/>
      <c r="AA518" s="17"/>
      <c r="AD518" s="17"/>
    </row>
    <row r="519" spans="5:30" ht="28.5" customHeight="1">
      <c r="E519" s="17"/>
      <c r="F519" s="18"/>
      <c r="H519" s="185"/>
      <c r="J519" s="17"/>
      <c r="K519" s="62"/>
      <c r="L519" s="62"/>
      <c r="M519" s="62"/>
      <c r="N519" s="62"/>
      <c r="P519" s="629"/>
      <c r="R519" s="18"/>
      <c r="T519" s="18"/>
      <c r="U519" s="18"/>
      <c r="V519" s="18"/>
      <c r="W519" s="18"/>
      <c r="AA519" s="17"/>
      <c r="AD519" s="17"/>
    </row>
    <row r="520" spans="5:30" ht="28.5" customHeight="1">
      <c r="E520" s="17"/>
      <c r="F520" s="18"/>
      <c r="H520" s="185"/>
      <c r="J520" s="17"/>
      <c r="K520" s="62"/>
      <c r="L520" s="62"/>
      <c r="M520" s="62"/>
      <c r="N520" s="62"/>
      <c r="P520" s="629"/>
      <c r="R520" s="18"/>
      <c r="T520" s="18"/>
      <c r="U520" s="18"/>
      <c r="V520" s="18"/>
      <c r="W520" s="18"/>
      <c r="AA520" s="17"/>
      <c r="AD520" s="17"/>
    </row>
    <row r="521" spans="5:30" ht="28.5" customHeight="1">
      <c r="E521" s="17"/>
      <c r="F521" s="18"/>
      <c r="H521" s="185"/>
      <c r="J521" s="17"/>
      <c r="K521" s="62"/>
      <c r="L521" s="62"/>
      <c r="M521" s="62"/>
      <c r="N521" s="62"/>
      <c r="P521" s="629"/>
      <c r="R521" s="18"/>
      <c r="T521" s="18"/>
      <c r="U521" s="18"/>
      <c r="V521" s="18"/>
      <c r="W521" s="18"/>
      <c r="AA521" s="17"/>
      <c r="AD521" s="17"/>
    </row>
    <row r="522" spans="5:30" ht="28.5" customHeight="1">
      <c r="E522" s="17"/>
      <c r="F522" s="18"/>
      <c r="H522" s="185"/>
      <c r="J522" s="17"/>
      <c r="K522" s="62"/>
      <c r="L522" s="62"/>
      <c r="M522" s="62"/>
      <c r="N522" s="62"/>
      <c r="P522" s="629"/>
      <c r="R522" s="18"/>
      <c r="T522" s="18"/>
      <c r="U522" s="18"/>
      <c r="V522" s="18"/>
      <c r="W522" s="18"/>
      <c r="AA522" s="17"/>
      <c r="AD522" s="17"/>
    </row>
    <row r="523" spans="5:30" ht="28.5" customHeight="1">
      <c r="E523" s="17"/>
      <c r="F523" s="18"/>
      <c r="H523" s="185"/>
      <c r="J523" s="17"/>
      <c r="K523" s="62"/>
      <c r="L523" s="62"/>
      <c r="M523" s="62"/>
      <c r="N523" s="62"/>
      <c r="P523" s="629"/>
      <c r="R523" s="18"/>
      <c r="T523" s="18"/>
      <c r="U523" s="18"/>
      <c r="V523" s="18"/>
      <c r="W523" s="18"/>
      <c r="AA523" s="17"/>
      <c r="AD523" s="17"/>
    </row>
    <row r="524" spans="5:30" ht="28.5" customHeight="1">
      <c r="E524" s="17"/>
      <c r="F524" s="18"/>
      <c r="H524" s="185"/>
      <c r="J524" s="17"/>
      <c r="K524" s="62"/>
      <c r="L524" s="62"/>
      <c r="M524" s="62"/>
      <c r="N524" s="62"/>
      <c r="P524" s="629"/>
      <c r="R524" s="18"/>
      <c r="T524" s="18"/>
      <c r="U524" s="18"/>
      <c r="V524" s="18"/>
      <c r="W524" s="18"/>
      <c r="AA524" s="17"/>
      <c r="AD524" s="17"/>
    </row>
    <row r="525" spans="5:30" ht="28.5" customHeight="1">
      <c r="E525" s="17"/>
      <c r="F525" s="18"/>
      <c r="H525" s="185"/>
      <c r="J525" s="17"/>
      <c r="K525" s="62"/>
      <c r="L525" s="62"/>
      <c r="M525" s="62"/>
      <c r="N525" s="62"/>
      <c r="P525" s="629"/>
      <c r="R525" s="18"/>
      <c r="T525" s="18"/>
      <c r="U525" s="18"/>
      <c r="V525" s="18"/>
      <c r="W525" s="18"/>
      <c r="AA525" s="17"/>
      <c r="AD525" s="17"/>
    </row>
    <row r="526" spans="5:30" ht="28.5" customHeight="1">
      <c r="E526" s="17"/>
      <c r="F526" s="18"/>
      <c r="H526" s="185"/>
      <c r="J526" s="17"/>
      <c r="K526" s="62"/>
      <c r="L526" s="62"/>
      <c r="M526" s="62"/>
      <c r="N526" s="62"/>
      <c r="P526" s="629"/>
      <c r="R526" s="18"/>
      <c r="T526" s="18"/>
      <c r="U526" s="18"/>
      <c r="V526" s="18"/>
      <c r="W526" s="18"/>
      <c r="AA526" s="17"/>
      <c r="AD526" s="17"/>
    </row>
    <row r="527" spans="5:30" ht="28.5" customHeight="1">
      <c r="E527" s="17"/>
      <c r="F527" s="18"/>
      <c r="H527" s="185"/>
      <c r="J527" s="17"/>
      <c r="K527" s="62"/>
      <c r="L527" s="62"/>
      <c r="M527" s="62"/>
      <c r="N527" s="62"/>
      <c r="P527" s="629"/>
      <c r="R527" s="18"/>
      <c r="T527" s="18"/>
      <c r="U527" s="18"/>
      <c r="V527" s="18"/>
      <c r="W527" s="18"/>
      <c r="AA527" s="17"/>
      <c r="AD527" s="17"/>
    </row>
    <row r="528" spans="5:30" ht="28.5" customHeight="1">
      <c r="E528" s="17"/>
      <c r="F528" s="18"/>
      <c r="H528" s="185"/>
      <c r="J528" s="17"/>
      <c r="K528" s="62"/>
      <c r="L528" s="62"/>
      <c r="M528" s="62"/>
      <c r="N528" s="62"/>
      <c r="P528" s="629"/>
      <c r="R528" s="18"/>
      <c r="T528" s="18"/>
      <c r="U528" s="18"/>
      <c r="V528" s="18"/>
      <c r="W528" s="18"/>
      <c r="AA528" s="17"/>
      <c r="AD528" s="17"/>
    </row>
    <row r="529" spans="5:30" ht="28.5" customHeight="1">
      <c r="E529" s="17"/>
      <c r="F529" s="18"/>
      <c r="H529" s="185"/>
      <c r="J529" s="17"/>
      <c r="K529" s="62"/>
      <c r="L529" s="62"/>
      <c r="M529" s="62"/>
      <c r="N529" s="62"/>
      <c r="P529" s="629"/>
      <c r="R529" s="18"/>
      <c r="T529" s="18"/>
      <c r="U529" s="18"/>
      <c r="V529" s="18"/>
      <c r="W529" s="18"/>
      <c r="AA529" s="17"/>
      <c r="AD529" s="17"/>
    </row>
    <row r="530" spans="5:30" ht="28.5" customHeight="1">
      <c r="E530" s="17"/>
      <c r="F530" s="18"/>
      <c r="H530" s="185"/>
      <c r="J530" s="17"/>
      <c r="K530" s="62"/>
      <c r="L530" s="62"/>
      <c r="M530" s="62"/>
      <c r="N530" s="62"/>
      <c r="P530" s="629"/>
      <c r="R530" s="18"/>
      <c r="T530" s="18"/>
      <c r="U530" s="18"/>
      <c r="V530" s="18"/>
      <c r="W530" s="18"/>
      <c r="AA530" s="17"/>
      <c r="AD530" s="17"/>
    </row>
    <row r="531" spans="5:30" ht="28.5" customHeight="1">
      <c r="E531" s="17"/>
      <c r="F531" s="18"/>
      <c r="H531" s="185"/>
      <c r="J531" s="17"/>
      <c r="K531" s="62"/>
      <c r="L531" s="62"/>
      <c r="M531" s="62"/>
      <c r="N531" s="62"/>
      <c r="P531" s="629"/>
      <c r="R531" s="18"/>
      <c r="T531" s="18"/>
      <c r="U531" s="18"/>
      <c r="V531" s="18"/>
      <c r="W531" s="18"/>
      <c r="AA531" s="17"/>
      <c r="AD531" s="17"/>
    </row>
    <row r="532" spans="5:30" ht="28.5" customHeight="1">
      <c r="E532" s="17"/>
      <c r="F532" s="18"/>
      <c r="H532" s="185"/>
      <c r="J532" s="17"/>
      <c r="K532" s="62"/>
      <c r="L532" s="62"/>
      <c r="M532" s="62"/>
      <c r="N532" s="62"/>
      <c r="P532" s="629"/>
      <c r="R532" s="18"/>
      <c r="T532" s="18"/>
      <c r="U532" s="18"/>
      <c r="V532" s="18"/>
      <c r="W532" s="18"/>
      <c r="AA532" s="17"/>
      <c r="AD532" s="17"/>
    </row>
    <row r="533" spans="5:30" ht="28.5" customHeight="1">
      <c r="E533" s="17"/>
      <c r="F533" s="18"/>
      <c r="H533" s="185"/>
      <c r="J533" s="17"/>
      <c r="K533" s="62"/>
      <c r="L533" s="62"/>
      <c r="M533" s="62"/>
      <c r="N533" s="62"/>
      <c r="P533" s="629"/>
      <c r="R533" s="18"/>
      <c r="T533" s="18"/>
      <c r="U533" s="18"/>
      <c r="V533" s="18"/>
      <c r="W533" s="18"/>
      <c r="AA533" s="17"/>
      <c r="AD533" s="17"/>
    </row>
    <row r="534" spans="5:30" ht="28.5" customHeight="1">
      <c r="E534" s="17"/>
      <c r="F534" s="18"/>
      <c r="H534" s="185"/>
      <c r="J534" s="17"/>
      <c r="K534" s="62"/>
      <c r="L534" s="62"/>
      <c r="M534" s="62"/>
      <c r="N534" s="62"/>
      <c r="P534" s="629"/>
      <c r="R534" s="18"/>
      <c r="T534" s="18"/>
      <c r="U534" s="18"/>
      <c r="V534" s="18"/>
      <c r="W534" s="18"/>
      <c r="AA534" s="17"/>
      <c r="AD534" s="17"/>
    </row>
    <row r="535" spans="5:30" ht="28.5" customHeight="1">
      <c r="E535" s="17"/>
      <c r="F535" s="18"/>
      <c r="H535" s="185"/>
      <c r="J535" s="17"/>
      <c r="K535" s="62"/>
      <c r="L535" s="62"/>
      <c r="M535" s="62"/>
      <c r="N535" s="62"/>
      <c r="P535" s="629"/>
      <c r="R535" s="18"/>
      <c r="T535" s="18"/>
      <c r="U535" s="18"/>
      <c r="V535" s="18"/>
      <c r="W535" s="18"/>
      <c r="AA535" s="17"/>
      <c r="AD535" s="17"/>
    </row>
    <row r="536" spans="5:30" ht="28.5" customHeight="1">
      <c r="E536" s="17"/>
      <c r="F536" s="18"/>
      <c r="H536" s="185"/>
      <c r="J536" s="17"/>
      <c r="K536" s="62"/>
      <c r="L536" s="62"/>
      <c r="M536" s="62"/>
      <c r="N536" s="62"/>
      <c r="P536" s="629"/>
      <c r="R536" s="18"/>
      <c r="T536" s="18"/>
      <c r="U536" s="18"/>
      <c r="V536" s="18"/>
      <c r="W536" s="18"/>
      <c r="AA536" s="17"/>
      <c r="AD536" s="17"/>
    </row>
    <row r="537" spans="5:30" ht="28.5" customHeight="1">
      <c r="E537" s="17"/>
      <c r="F537" s="18"/>
      <c r="H537" s="185"/>
      <c r="J537" s="17"/>
      <c r="K537" s="62"/>
      <c r="L537" s="62"/>
      <c r="M537" s="62"/>
      <c r="N537" s="62"/>
      <c r="P537" s="629"/>
      <c r="R537" s="18"/>
      <c r="T537" s="18"/>
      <c r="U537" s="18"/>
      <c r="V537" s="18"/>
      <c r="W537" s="18"/>
      <c r="AA537" s="17"/>
      <c r="AD537" s="17"/>
    </row>
    <row r="538" spans="5:30" ht="28.5" customHeight="1">
      <c r="E538" s="17"/>
      <c r="F538" s="18"/>
      <c r="H538" s="185"/>
      <c r="J538" s="17"/>
      <c r="K538" s="62"/>
      <c r="L538" s="62"/>
      <c r="M538" s="62"/>
      <c r="N538" s="62"/>
      <c r="P538" s="629"/>
      <c r="R538" s="18"/>
      <c r="T538" s="18"/>
      <c r="U538" s="18"/>
      <c r="V538" s="18"/>
      <c r="W538" s="18"/>
      <c r="AA538" s="17"/>
      <c r="AD538" s="17"/>
    </row>
    <row r="539" spans="5:30" ht="28.5" customHeight="1">
      <c r="E539" s="17"/>
      <c r="F539" s="18"/>
      <c r="H539" s="185"/>
      <c r="J539" s="17"/>
      <c r="K539" s="62"/>
      <c r="L539" s="62"/>
      <c r="M539" s="62"/>
      <c r="N539" s="62"/>
      <c r="P539" s="629"/>
      <c r="R539" s="18"/>
      <c r="T539" s="18"/>
      <c r="U539" s="18"/>
      <c r="V539" s="18"/>
      <c r="W539" s="18"/>
      <c r="AA539" s="17"/>
      <c r="AD539" s="17"/>
    </row>
    <row r="540" spans="5:30" ht="28.5" customHeight="1">
      <c r="E540" s="17"/>
      <c r="F540" s="18"/>
      <c r="H540" s="185"/>
      <c r="J540" s="17"/>
      <c r="K540" s="62"/>
      <c r="L540" s="62"/>
      <c r="M540" s="62"/>
      <c r="N540" s="62"/>
      <c r="P540" s="629"/>
      <c r="R540" s="18"/>
      <c r="T540" s="18"/>
      <c r="U540" s="18"/>
      <c r="V540" s="18"/>
      <c r="W540" s="18"/>
      <c r="AA540" s="17"/>
      <c r="AD540" s="17"/>
    </row>
    <row r="541" spans="5:30" ht="28.5" customHeight="1">
      <c r="E541" s="17"/>
      <c r="F541" s="18"/>
      <c r="H541" s="185"/>
      <c r="J541" s="17"/>
      <c r="K541" s="62"/>
      <c r="L541" s="62"/>
      <c r="M541" s="62"/>
      <c r="N541" s="62"/>
      <c r="P541" s="629"/>
      <c r="R541" s="18"/>
      <c r="T541" s="18"/>
      <c r="U541" s="18"/>
      <c r="V541" s="18"/>
      <c r="W541" s="18"/>
      <c r="AA541" s="17"/>
      <c r="AD541" s="17"/>
    </row>
    <row r="542" spans="5:30" ht="28.5" customHeight="1">
      <c r="E542" s="17"/>
      <c r="F542" s="18"/>
      <c r="H542" s="185"/>
      <c r="J542" s="17"/>
      <c r="K542" s="62"/>
      <c r="L542" s="62"/>
      <c r="M542" s="62"/>
      <c r="N542" s="62"/>
      <c r="P542" s="629"/>
      <c r="R542" s="18"/>
      <c r="T542" s="18"/>
      <c r="U542" s="18"/>
      <c r="V542" s="18"/>
      <c r="W542" s="18"/>
      <c r="AA542" s="17"/>
      <c r="AD542" s="17"/>
    </row>
    <row r="543" spans="5:30" ht="28.5" customHeight="1">
      <c r="E543" s="17"/>
      <c r="F543" s="18"/>
      <c r="H543" s="185"/>
      <c r="J543" s="17"/>
      <c r="K543" s="62"/>
      <c r="L543" s="62"/>
      <c r="M543" s="62"/>
      <c r="N543" s="62"/>
      <c r="P543" s="629"/>
      <c r="R543" s="18"/>
      <c r="T543" s="18"/>
      <c r="U543" s="18"/>
      <c r="V543" s="18"/>
      <c r="W543" s="18"/>
      <c r="AA543" s="17"/>
      <c r="AD543" s="17"/>
    </row>
    <row r="544" spans="5:30" ht="28.5" customHeight="1">
      <c r="E544" s="17"/>
      <c r="F544" s="18"/>
      <c r="H544" s="185"/>
      <c r="J544" s="17"/>
      <c r="K544" s="62"/>
      <c r="L544" s="62"/>
      <c r="M544" s="62"/>
      <c r="N544" s="62"/>
      <c r="P544" s="629"/>
      <c r="R544" s="18"/>
      <c r="T544" s="18"/>
      <c r="U544" s="18"/>
      <c r="V544" s="18"/>
      <c r="W544" s="18"/>
      <c r="AA544" s="17"/>
      <c r="AD544" s="17"/>
    </row>
    <row r="545" spans="5:30" ht="28.5" customHeight="1">
      <c r="E545" s="17"/>
      <c r="F545" s="18"/>
      <c r="H545" s="185"/>
      <c r="J545" s="17"/>
      <c r="K545" s="62"/>
      <c r="L545" s="62"/>
      <c r="M545" s="62"/>
      <c r="N545" s="62"/>
      <c r="P545" s="629"/>
      <c r="R545" s="18"/>
      <c r="T545" s="18"/>
      <c r="U545" s="18"/>
      <c r="V545" s="18"/>
      <c r="W545" s="18"/>
      <c r="AA545" s="17"/>
      <c r="AD545" s="17"/>
    </row>
    <row r="546" spans="5:30" ht="28.5" customHeight="1">
      <c r="E546" s="17"/>
      <c r="F546" s="18"/>
      <c r="H546" s="185"/>
      <c r="J546" s="17"/>
      <c r="K546" s="62"/>
      <c r="L546" s="62"/>
      <c r="M546" s="62"/>
      <c r="N546" s="62"/>
      <c r="P546" s="629"/>
      <c r="R546" s="18"/>
      <c r="T546" s="18"/>
      <c r="U546" s="18"/>
      <c r="V546" s="18"/>
      <c r="W546" s="18"/>
      <c r="AA546" s="17"/>
      <c r="AD546" s="17"/>
    </row>
    <row r="547" spans="5:30" ht="28.5" customHeight="1">
      <c r="E547" s="17"/>
      <c r="F547" s="18"/>
      <c r="H547" s="185"/>
      <c r="J547" s="17"/>
      <c r="K547" s="62"/>
      <c r="L547" s="62"/>
      <c r="M547" s="62"/>
      <c r="N547" s="62"/>
      <c r="P547" s="629"/>
      <c r="R547" s="18"/>
      <c r="T547" s="18"/>
      <c r="U547" s="18"/>
      <c r="V547" s="18"/>
      <c r="W547" s="18"/>
      <c r="AA547" s="17"/>
      <c r="AD547" s="17"/>
    </row>
    <row r="548" spans="5:30" ht="28.5" customHeight="1">
      <c r="E548" s="17"/>
      <c r="F548" s="18"/>
      <c r="H548" s="185"/>
      <c r="J548" s="17"/>
      <c r="K548" s="62"/>
      <c r="L548" s="62"/>
      <c r="M548" s="62"/>
      <c r="N548" s="62"/>
      <c r="P548" s="629"/>
      <c r="R548" s="18"/>
      <c r="T548" s="18"/>
      <c r="U548" s="18"/>
      <c r="V548" s="18"/>
      <c r="W548" s="18"/>
      <c r="AA548" s="17"/>
      <c r="AD548" s="17"/>
    </row>
    <row r="549" spans="5:30" ht="28.5" customHeight="1">
      <c r="E549" s="17"/>
      <c r="F549" s="18"/>
      <c r="H549" s="185"/>
      <c r="J549" s="17"/>
      <c r="K549" s="62"/>
      <c r="L549" s="62"/>
      <c r="M549" s="62"/>
      <c r="N549" s="62"/>
      <c r="P549" s="629"/>
      <c r="R549" s="18"/>
      <c r="T549" s="18"/>
      <c r="U549" s="18"/>
      <c r="V549" s="18"/>
      <c r="W549" s="18"/>
      <c r="AA549" s="17"/>
      <c r="AD549" s="17"/>
    </row>
    <row r="550" spans="5:30" ht="28.5" customHeight="1">
      <c r="E550" s="17"/>
      <c r="F550" s="18"/>
      <c r="H550" s="185"/>
      <c r="J550" s="17"/>
      <c r="K550" s="62"/>
      <c r="L550" s="62"/>
      <c r="M550" s="62"/>
      <c r="N550" s="62"/>
      <c r="P550" s="629"/>
      <c r="R550" s="18"/>
      <c r="T550" s="18"/>
      <c r="U550" s="18"/>
      <c r="V550" s="18"/>
      <c r="W550" s="18"/>
      <c r="AA550" s="17"/>
      <c r="AD550" s="17"/>
    </row>
    <row r="551" spans="5:30" ht="28.5" customHeight="1">
      <c r="E551" s="17"/>
      <c r="F551" s="18"/>
      <c r="H551" s="185"/>
      <c r="J551" s="17"/>
      <c r="K551" s="62"/>
      <c r="L551" s="62"/>
      <c r="M551" s="62"/>
      <c r="N551" s="62"/>
      <c r="P551" s="629"/>
      <c r="R551" s="18"/>
      <c r="T551" s="18"/>
      <c r="U551" s="18"/>
      <c r="V551" s="18"/>
      <c r="W551" s="18"/>
      <c r="AA551" s="17"/>
      <c r="AD551" s="17"/>
    </row>
    <row r="552" spans="5:30" ht="28.5" customHeight="1">
      <c r="E552" s="17"/>
      <c r="F552" s="18"/>
      <c r="H552" s="185"/>
      <c r="J552" s="17"/>
      <c r="K552" s="62"/>
      <c r="L552" s="62"/>
      <c r="M552" s="62"/>
      <c r="N552" s="62"/>
      <c r="P552" s="629"/>
      <c r="R552" s="18"/>
      <c r="T552" s="18"/>
      <c r="U552" s="18"/>
      <c r="V552" s="18"/>
      <c r="W552" s="18"/>
      <c r="AA552" s="17"/>
      <c r="AD552" s="17"/>
    </row>
    <row r="553" spans="5:30" ht="28.5" customHeight="1">
      <c r="E553" s="17"/>
      <c r="F553" s="18"/>
      <c r="H553" s="185"/>
      <c r="J553" s="17"/>
      <c r="K553" s="62"/>
      <c r="L553" s="62"/>
      <c r="M553" s="62"/>
      <c r="N553" s="62"/>
      <c r="P553" s="629"/>
      <c r="R553" s="18"/>
      <c r="T553" s="18"/>
      <c r="U553" s="18"/>
      <c r="V553" s="18"/>
      <c r="W553" s="18"/>
      <c r="AA553" s="17"/>
      <c r="AD553" s="17"/>
    </row>
    <row r="554" spans="5:30" ht="28.5" customHeight="1">
      <c r="E554" s="17"/>
      <c r="F554" s="18"/>
      <c r="H554" s="185"/>
      <c r="J554" s="17"/>
      <c r="K554" s="62"/>
      <c r="L554" s="62"/>
      <c r="M554" s="62"/>
      <c r="N554" s="62"/>
      <c r="P554" s="629"/>
      <c r="R554" s="18"/>
      <c r="T554" s="18"/>
      <c r="U554" s="18"/>
      <c r="V554" s="18"/>
      <c r="W554" s="18"/>
      <c r="AA554" s="17"/>
      <c r="AD554" s="17"/>
    </row>
    <row r="555" spans="5:30" ht="28.5" customHeight="1">
      <c r="E555" s="17"/>
      <c r="F555" s="18"/>
      <c r="H555" s="185"/>
      <c r="J555" s="17"/>
      <c r="K555" s="62"/>
      <c r="L555" s="62"/>
      <c r="M555" s="62"/>
      <c r="N555" s="62"/>
      <c r="P555" s="629"/>
      <c r="R555" s="18"/>
      <c r="T555" s="18"/>
      <c r="U555" s="18"/>
      <c r="V555" s="18"/>
      <c r="W555" s="18"/>
      <c r="AA555" s="17"/>
      <c r="AD555" s="17"/>
    </row>
    <row r="556" spans="5:30" ht="28.5" customHeight="1">
      <c r="E556" s="17"/>
      <c r="F556" s="18"/>
      <c r="H556" s="185"/>
      <c r="J556" s="17"/>
      <c r="K556" s="62"/>
      <c r="L556" s="62"/>
      <c r="M556" s="62"/>
      <c r="N556" s="62"/>
      <c r="P556" s="629"/>
      <c r="R556" s="18"/>
      <c r="T556" s="18"/>
      <c r="U556" s="18"/>
      <c r="V556" s="18"/>
      <c r="W556" s="18"/>
      <c r="AA556" s="17"/>
      <c r="AD556" s="17"/>
    </row>
    <row r="557" spans="5:30" ht="28.5" customHeight="1">
      <c r="E557" s="17"/>
      <c r="F557" s="18"/>
      <c r="H557" s="185"/>
      <c r="J557" s="17"/>
      <c r="K557" s="62"/>
      <c r="L557" s="62"/>
      <c r="M557" s="62"/>
      <c r="N557" s="62"/>
      <c r="P557" s="629"/>
      <c r="R557" s="18"/>
      <c r="T557" s="18"/>
      <c r="U557" s="18"/>
      <c r="V557" s="18"/>
      <c r="W557" s="18"/>
      <c r="AA557" s="17"/>
      <c r="AD557" s="17"/>
    </row>
    <row r="558" spans="5:30" ht="28.5" customHeight="1">
      <c r="E558" s="17"/>
      <c r="F558" s="18"/>
      <c r="H558" s="185"/>
      <c r="J558" s="17"/>
      <c r="K558" s="62"/>
      <c r="L558" s="62"/>
      <c r="M558" s="62"/>
      <c r="N558" s="62"/>
      <c r="P558" s="629"/>
      <c r="R558" s="18"/>
      <c r="T558" s="18"/>
      <c r="U558" s="18"/>
      <c r="V558" s="18"/>
      <c r="W558" s="18"/>
      <c r="AA558" s="17"/>
      <c r="AD558" s="17"/>
    </row>
    <row r="559" spans="5:30" ht="28.5" customHeight="1">
      <c r="E559" s="17"/>
      <c r="F559" s="18"/>
      <c r="H559" s="185"/>
      <c r="J559" s="17"/>
      <c r="K559" s="62"/>
      <c r="L559" s="62"/>
      <c r="M559" s="62"/>
      <c r="N559" s="62"/>
      <c r="P559" s="629"/>
      <c r="R559" s="18"/>
      <c r="T559" s="18"/>
      <c r="U559" s="18"/>
      <c r="V559" s="18"/>
      <c r="W559" s="18"/>
      <c r="AA559" s="17"/>
      <c r="AD559" s="17"/>
    </row>
    <row r="560" spans="5:30" ht="28.5" customHeight="1">
      <c r="E560" s="17"/>
      <c r="F560" s="18"/>
      <c r="H560" s="185"/>
      <c r="J560" s="17"/>
      <c r="K560" s="62"/>
      <c r="L560" s="62"/>
      <c r="M560" s="62"/>
      <c r="N560" s="62"/>
      <c r="P560" s="629"/>
      <c r="R560" s="18"/>
      <c r="T560" s="18"/>
      <c r="U560" s="18"/>
      <c r="V560" s="18"/>
      <c r="W560" s="18"/>
      <c r="AA560" s="17"/>
      <c r="AD560" s="17"/>
    </row>
    <row r="561" spans="5:30" ht="28.5" customHeight="1">
      <c r="E561" s="17"/>
      <c r="F561" s="18"/>
      <c r="H561" s="185"/>
      <c r="J561" s="17"/>
      <c r="K561" s="62"/>
      <c r="L561" s="62"/>
      <c r="M561" s="62"/>
      <c r="N561" s="62"/>
      <c r="P561" s="629"/>
      <c r="R561" s="18"/>
      <c r="T561" s="18"/>
      <c r="U561" s="18"/>
      <c r="V561" s="18"/>
      <c r="W561" s="18"/>
      <c r="AA561" s="17"/>
      <c r="AD561" s="17"/>
    </row>
    <row r="562" spans="5:30" ht="28.5" customHeight="1">
      <c r="E562" s="17"/>
      <c r="F562" s="18"/>
      <c r="H562" s="185"/>
      <c r="J562" s="17"/>
      <c r="K562" s="62"/>
      <c r="L562" s="62"/>
      <c r="M562" s="62"/>
      <c r="N562" s="62"/>
      <c r="P562" s="629"/>
      <c r="R562" s="18"/>
      <c r="T562" s="18"/>
      <c r="U562" s="18"/>
      <c r="V562" s="18"/>
      <c r="W562" s="18"/>
      <c r="AA562" s="17"/>
      <c r="AD562" s="17"/>
    </row>
    <row r="563" spans="5:30" ht="28.5" customHeight="1">
      <c r="E563" s="17"/>
      <c r="F563" s="18"/>
      <c r="H563" s="185"/>
      <c r="J563" s="17"/>
      <c r="K563" s="62"/>
      <c r="L563" s="62"/>
      <c r="M563" s="62"/>
      <c r="N563" s="62"/>
      <c r="P563" s="629"/>
      <c r="R563" s="18"/>
      <c r="T563" s="18"/>
      <c r="U563" s="18"/>
      <c r="V563" s="18"/>
      <c r="W563" s="18"/>
      <c r="AA563" s="17"/>
      <c r="AD563" s="17"/>
    </row>
    <row r="564" spans="5:30" ht="28.5" customHeight="1">
      <c r="E564" s="17"/>
      <c r="F564" s="18"/>
      <c r="H564" s="185"/>
      <c r="J564" s="17"/>
      <c r="K564" s="62"/>
      <c r="L564" s="62"/>
      <c r="M564" s="62"/>
      <c r="N564" s="62"/>
      <c r="P564" s="629"/>
      <c r="R564" s="18"/>
      <c r="T564" s="18"/>
      <c r="U564" s="18"/>
      <c r="V564" s="18"/>
      <c r="W564" s="18"/>
      <c r="AA564" s="17"/>
      <c r="AD564" s="17"/>
    </row>
    <row r="565" spans="5:30" ht="28.5" customHeight="1">
      <c r="E565" s="17"/>
      <c r="F565" s="18"/>
      <c r="H565" s="185"/>
      <c r="J565" s="17"/>
      <c r="K565" s="62"/>
      <c r="L565" s="62"/>
      <c r="M565" s="62"/>
      <c r="N565" s="62"/>
      <c r="P565" s="629"/>
      <c r="R565" s="18"/>
      <c r="T565" s="18"/>
      <c r="U565" s="18"/>
      <c r="V565" s="18"/>
      <c r="W565" s="18"/>
      <c r="AA565" s="17"/>
      <c r="AD565" s="17"/>
    </row>
    <row r="566" spans="5:30" ht="28.5" customHeight="1">
      <c r="E566" s="17"/>
      <c r="F566" s="18"/>
      <c r="H566" s="185"/>
      <c r="J566" s="17"/>
      <c r="K566" s="62"/>
      <c r="L566" s="62"/>
      <c r="M566" s="62"/>
      <c r="N566" s="62"/>
      <c r="P566" s="629"/>
      <c r="R566" s="18"/>
      <c r="T566" s="18"/>
      <c r="U566" s="18"/>
      <c r="V566" s="18"/>
      <c r="W566" s="18"/>
      <c r="AA566" s="17"/>
      <c r="AD566" s="17"/>
    </row>
    <row r="567" spans="5:30" ht="28.5" customHeight="1">
      <c r="E567" s="17"/>
      <c r="F567" s="18"/>
      <c r="H567" s="185"/>
      <c r="J567" s="17"/>
      <c r="K567" s="62"/>
      <c r="L567" s="62"/>
      <c r="M567" s="62"/>
      <c r="N567" s="62"/>
      <c r="P567" s="629"/>
      <c r="R567" s="18"/>
      <c r="T567" s="18"/>
      <c r="U567" s="18"/>
      <c r="V567" s="18"/>
      <c r="W567" s="18"/>
      <c r="AA567" s="17"/>
      <c r="AD567" s="17"/>
    </row>
    <row r="568" spans="5:30" ht="28.5" customHeight="1">
      <c r="E568" s="17"/>
      <c r="F568" s="18"/>
      <c r="H568" s="185"/>
      <c r="J568" s="17"/>
      <c r="K568" s="62"/>
      <c r="L568" s="62"/>
      <c r="M568" s="62"/>
      <c r="N568" s="62"/>
      <c r="P568" s="629"/>
      <c r="R568" s="18"/>
      <c r="T568" s="18"/>
      <c r="U568" s="18"/>
      <c r="V568" s="18"/>
      <c r="W568" s="18"/>
      <c r="AA568" s="17"/>
      <c r="AD568" s="17"/>
    </row>
    <row r="569" spans="5:30" ht="28.5" customHeight="1">
      <c r="E569" s="17"/>
      <c r="F569" s="18"/>
      <c r="H569" s="185"/>
      <c r="J569" s="17"/>
      <c r="K569" s="62"/>
      <c r="L569" s="62"/>
      <c r="M569" s="62"/>
      <c r="N569" s="62"/>
      <c r="P569" s="629"/>
      <c r="R569" s="18"/>
      <c r="T569" s="18"/>
      <c r="U569" s="18"/>
      <c r="V569" s="18"/>
      <c r="W569" s="18"/>
      <c r="AA569" s="17"/>
      <c r="AD569" s="17"/>
    </row>
    <row r="570" spans="5:30" ht="28.5" customHeight="1">
      <c r="E570" s="17"/>
      <c r="F570" s="18"/>
      <c r="H570" s="185"/>
      <c r="J570" s="17"/>
      <c r="K570" s="62"/>
      <c r="L570" s="62"/>
      <c r="M570" s="62"/>
      <c r="N570" s="62"/>
      <c r="P570" s="629"/>
      <c r="R570" s="18"/>
      <c r="T570" s="18"/>
      <c r="U570" s="18"/>
      <c r="V570" s="18"/>
      <c r="W570" s="18"/>
      <c r="AA570" s="17"/>
      <c r="AD570" s="17"/>
    </row>
    <row r="571" spans="5:30" ht="28.5" customHeight="1">
      <c r="E571" s="17"/>
      <c r="F571" s="18"/>
      <c r="H571" s="185"/>
      <c r="J571" s="17"/>
      <c r="K571" s="62"/>
      <c r="L571" s="62"/>
      <c r="M571" s="62"/>
      <c r="N571" s="62"/>
      <c r="P571" s="629"/>
      <c r="R571" s="18"/>
      <c r="T571" s="18"/>
      <c r="U571" s="18"/>
      <c r="V571" s="18"/>
      <c r="W571" s="18"/>
      <c r="AA571" s="17"/>
      <c r="AD571" s="17"/>
    </row>
    <row r="572" spans="5:30" ht="28.5" customHeight="1">
      <c r="E572" s="17"/>
      <c r="F572" s="18"/>
      <c r="H572" s="185"/>
      <c r="J572" s="17"/>
      <c r="K572" s="62"/>
      <c r="L572" s="62"/>
      <c r="M572" s="62"/>
      <c r="N572" s="62"/>
      <c r="P572" s="629"/>
      <c r="R572" s="18"/>
      <c r="T572" s="18"/>
      <c r="U572" s="18"/>
      <c r="V572" s="18"/>
      <c r="W572" s="18"/>
      <c r="AA572" s="17"/>
      <c r="AD572" s="17"/>
    </row>
    <row r="573" spans="5:30" ht="28.5" customHeight="1">
      <c r="E573" s="17"/>
      <c r="F573" s="18"/>
      <c r="H573" s="185"/>
      <c r="J573" s="17"/>
      <c r="K573" s="62"/>
      <c r="L573" s="62"/>
      <c r="M573" s="62"/>
      <c r="N573" s="62"/>
      <c r="P573" s="629"/>
      <c r="R573" s="18"/>
      <c r="T573" s="18"/>
      <c r="U573" s="18"/>
      <c r="V573" s="18"/>
      <c r="W573" s="18"/>
      <c r="AA573" s="17"/>
      <c r="AD573" s="17"/>
    </row>
    <row r="574" spans="5:30" ht="28.5" customHeight="1">
      <c r="E574" s="17"/>
      <c r="F574" s="18"/>
      <c r="H574" s="185"/>
      <c r="J574" s="17"/>
      <c r="K574" s="62"/>
      <c r="L574" s="62"/>
      <c r="M574" s="62"/>
      <c r="N574" s="62"/>
      <c r="P574" s="629"/>
      <c r="R574" s="18"/>
      <c r="T574" s="18"/>
      <c r="U574" s="18"/>
      <c r="V574" s="18"/>
      <c r="W574" s="18"/>
      <c r="AA574" s="17"/>
      <c r="AD574" s="17"/>
    </row>
    <row r="575" spans="5:30" ht="28.5" customHeight="1">
      <c r="E575" s="17"/>
      <c r="F575" s="18"/>
      <c r="H575" s="185"/>
      <c r="J575" s="17"/>
      <c r="K575" s="62"/>
      <c r="L575" s="62"/>
      <c r="M575" s="62"/>
      <c r="N575" s="62"/>
      <c r="P575" s="629"/>
      <c r="R575" s="18"/>
      <c r="T575" s="18"/>
      <c r="U575" s="18"/>
      <c r="V575" s="18"/>
      <c r="W575" s="18"/>
      <c r="AA575" s="17"/>
      <c r="AD575" s="17"/>
    </row>
    <row r="576" spans="5:30" ht="28.5" customHeight="1">
      <c r="E576" s="17"/>
      <c r="F576" s="18"/>
      <c r="H576" s="185"/>
      <c r="J576" s="17"/>
      <c r="K576" s="62"/>
      <c r="L576" s="62"/>
      <c r="M576" s="62"/>
      <c r="N576" s="62"/>
      <c r="P576" s="629"/>
      <c r="R576" s="18"/>
      <c r="T576" s="18"/>
      <c r="U576" s="18"/>
      <c r="V576" s="18"/>
      <c r="W576" s="18"/>
      <c r="AA576" s="17"/>
      <c r="AD576" s="17"/>
    </row>
    <row r="577" spans="5:30" ht="28.5" customHeight="1">
      <c r="E577" s="17"/>
      <c r="F577" s="18"/>
      <c r="H577" s="185"/>
      <c r="J577" s="17"/>
      <c r="K577" s="62"/>
      <c r="L577" s="62"/>
      <c r="M577" s="62"/>
      <c r="N577" s="62"/>
      <c r="P577" s="629"/>
      <c r="R577" s="18"/>
      <c r="T577" s="18"/>
      <c r="U577" s="18"/>
      <c r="V577" s="18"/>
      <c r="W577" s="18"/>
      <c r="AA577" s="17"/>
      <c r="AD577" s="17"/>
    </row>
    <row r="578" spans="5:30" ht="28.5" customHeight="1">
      <c r="E578" s="17"/>
      <c r="F578" s="18"/>
      <c r="H578" s="185"/>
      <c r="J578" s="17"/>
      <c r="K578" s="62"/>
      <c r="L578" s="62"/>
      <c r="M578" s="62"/>
      <c r="N578" s="62"/>
      <c r="P578" s="629"/>
      <c r="R578" s="18"/>
      <c r="T578" s="18"/>
      <c r="U578" s="18"/>
      <c r="V578" s="18"/>
      <c r="W578" s="18"/>
      <c r="AA578" s="17"/>
      <c r="AD578" s="17"/>
    </row>
    <row r="579" spans="5:30" ht="28.5" customHeight="1">
      <c r="E579" s="17"/>
      <c r="F579" s="18"/>
      <c r="H579" s="185"/>
      <c r="J579" s="17"/>
      <c r="K579" s="62"/>
      <c r="L579" s="62"/>
      <c r="M579" s="62"/>
      <c r="N579" s="62"/>
      <c r="P579" s="629"/>
      <c r="R579" s="18"/>
      <c r="T579" s="18"/>
      <c r="U579" s="18"/>
      <c r="V579" s="18"/>
      <c r="W579" s="18"/>
      <c r="AA579" s="17"/>
      <c r="AD579" s="17"/>
    </row>
    <row r="580" spans="5:30" ht="28.5" customHeight="1">
      <c r="E580" s="17"/>
      <c r="F580" s="18"/>
      <c r="H580" s="185"/>
      <c r="J580" s="17"/>
      <c r="K580" s="62"/>
      <c r="L580" s="62"/>
      <c r="M580" s="62"/>
      <c r="N580" s="62"/>
      <c r="P580" s="629"/>
      <c r="R580" s="18"/>
      <c r="T580" s="18"/>
      <c r="U580" s="18"/>
      <c r="V580" s="18"/>
      <c r="W580" s="18"/>
      <c r="AA580" s="17"/>
      <c r="AD580" s="17"/>
    </row>
    <row r="581" spans="5:30" ht="28.5" customHeight="1">
      <c r="E581" s="17"/>
      <c r="F581" s="18"/>
      <c r="H581" s="185"/>
      <c r="J581" s="17"/>
      <c r="K581" s="62"/>
      <c r="L581" s="62"/>
      <c r="M581" s="62"/>
      <c r="N581" s="62"/>
      <c r="P581" s="629"/>
      <c r="R581" s="18"/>
      <c r="T581" s="18"/>
      <c r="U581" s="18"/>
      <c r="V581" s="18"/>
      <c r="W581" s="18"/>
      <c r="AA581" s="17"/>
      <c r="AD581" s="17"/>
    </row>
    <row r="582" spans="5:30" ht="28.5" customHeight="1">
      <c r="E582" s="17"/>
      <c r="F582" s="18"/>
      <c r="H582" s="185"/>
      <c r="J582" s="17"/>
      <c r="K582" s="62"/>
      <c r="L582" s="62"/>
      <c r="M582" s="62"/>
      <c r="N582" s="62"/>
      <c r="P582" s="629"/>
      <c r="R582" s="18"/>
      <c r="T582" s="18"/>
      <c r="U582" s="18"/>
      <c r="V582" s="18"/>
      <c r="W582" s="18"/>
      <c r="AA582" s="17"/>
      <c r="AD582" s="17"/>
    </row>
    <row r="583" spans="5:30" ht="28.5" customHeight="1">
      <c r="E583" s="17"/>
      <c r="F583" s="18"/>
      <c r="H583" s="185"/>
      <c r="J583" s="17"/>
      <c r="K583" s="62"/>
      <c r="L583" s="62"/>
      <c r="M583" s="62"/>
      <c r="N583" s="62"/>
      <c r="P583" s="629"/>
      <c r="R583" s="18"/>
      <c r="T583" s="18"/>
      <c r="U583" s="18"/>
      <c r="V583" s="18"/>
      <c r="W583" s="18"/>
      <c r="AA583" s="17"/>
      <c r="AD583" s="17"/>
    </row>
    <row r="584" spans="5:30" ht="28.5" customHeight="1">
      <c r="E584" s="17"/>
      <c r="F584" s="18"/>
      <c r="H584" s="185"/>
      <c r="J584" s="17"/>
      <c r="K584" s="62"/>
      <c r="L584" s="62"/>
      <c r="M584" s="62"/>
      <c r="N584" s="62"/>
      <c r="P584" s="629"/>
      <c r="R584" s="18"/>
      <c r="T584" s="18"/>
      <c r="U584" s="18"/>
      <c r="V584" s="18"/>
      <c r="W584" s="18"/>
      <c r="AA584" s="17"/>
      <c r="AD584" s="17"/>
    </row>
    <row r="585" spans="5:30" ht="28.5" customHeight="1">
      <c r="E585" s="17"/>
      <c r="F585" s="18"/>
      <c r="H585" s="185"/>
      <c r="J585" s="17"/>
      <c r="K585" s="62"/>
      <c r="L585" s="62"/>
      <c r="M585" s="62"/>
      <c r="N585" s="62"/>
      <c r="P585" s="629"/>
      <c r="R585" s="18"/>
      <c r="T585" s="18"/>
      <c r="U585" s="18"/>
      <c r="V585" s="18"/>
      <c r="W585" s="18"/>
      <c r="AA585" s="17"/>
      <c r="AD585" s="17"/>
    </row>
    <row r="586" spans="5:30" ht="28.5" customHeight="1">
      <c r="E586" s="17"/>
      <c r="F586" s="18"/>
      <c r="H586" s="185"/>
      <c r="J586" s="17"/>
      <c r="K586" s="62"/>
      <c r="L586" s="62"/>
      <c r="M586" s="62"/>
      <c r="N586" s="62"/>
      <c r="P586" s="629"/>
      <c r="R586" s="18"/>
      <c r="T586" s="18"/>
      <c r="U586" s="18"/>
      <c r="V586" s="18"/>
      <c r="W586" s="18"/>
      <c r="AA586" s="17"/>
      <c r="AD586" s="17"/>
    </row>
    <row r="587" spans="5:30" ht="28.5" customHeight="1">
      <c r="E587" s="17"/>
      <c r="F587" s="18"/>
      <c r="H587" s="185"/>
      <c r="J587" s="17"/>
      <c r="K587" s="62"/>
      <c r="L587" s="62"/>
      <c r="M587" s="62"/>
      <c r="N587" s="62"/>
      <c r="P587" s="629"/>
      <c r="R587" s="18"/>
      <c r="T587" s="18"/>
      <c r="U587" s="18"/>
      <c r="V587" s="18"/>
      <c r="W587" s="18"/>
      <c r="AA587" s="17"/>
      <c r="AD587" s="17"/>
    </row>
    <row r="588" spans="5:30" ht="28.5" customHeight="1">
      <c r="E588" s="17"/>
      <c r="F588" s="18"/>
      <c r="H588" s="185"/>
      <c r="J588" s="17"/>
      <c r="K588" s="62"/>
      <c r="L588" s="62"/>
      <c r="M588" s="62"/>
      <c r="N588" s="62"/>
      <c r="P588" s="629"/>
      <c r="R588" s="18"/>
      <c r="T588" s="18"/>
      <c r="U588" s="18"/>
      <c r="V588" s="18"/>
      <c r="W588" s="18"/>
      <c r="AA588" s="17"/>
      <c r="AD588" s="17"/>
    </row>
    <row r="589" spans="5:30" ht="28.5" customHeight="1">
      <c r="E589" s="17"/>
      <c r="F589" s="18"/>
      <c r="H589" s="185"/>
      <c r="J589" s="17"/>
      <c r="K589" s="62"/>
      <c r="L589" s="62"/>
      <c r="M589" s="62"/>
      <c r="N589" s="62"/>
      <c r="P589" s="629"/>
      <c r="R589" s="18"/>
      <c r="T589" s="18"/>
      <c r="U589" s="18"/>
      <c r="V589" s="18"/>
      <c r="W589" s="18"/>
      <c r="AA589" s="17"/>
      <c r="AD589" s="17"/>
    </row>
    <row r="590" spans="5:30" ht="28.5" customHeight="1">
      <c r="E590" s="17"/>
      <c r="F590" s="18"/>
      <c r="H590" s="185"/>
      <c r="J590" s="17"/>
      <c r="K590" s="62"/>
      <c r="L590" s="62"/>
      <c r="M590" s="62"/>
      <c r="N590" s="62"/>
      <c r="P590" s="629"/>
      <c r="R590" s="18"/>
      <c r="T590" s="18"/>
      <c r="U590" s="18"/>
      <c r="V590" s="18"/>
      <c r="W590" s="18"/>
      <c r="AA590" s="17"/>
      <c r="AD590" s="17"/>
    </row>
    <row r="591" spans="5:30" ht="28.5" customHeight="1">
      <c r="E591" s="17"/>
      <c r="F591" s="18"/>
      <c r="H591" s="185"/>
      <c r="J591" s="17"/>
      <c r="K591" s="62"/>
      <c r="L591" s="62"/>
      <c r="M591" s="62"/>
      <c r="N591" s="62"/>
      <c r="P591" s="629"/>
      <c r="R591" s="18"/>
      <c r="T591" s="18"/>
      <c r="U591" s="18"/>
      <c r="V591" s="18"/>
      <c r="W591" s="18"/>
      <c r="AA591" s="17"/>
      <c r="AD591" s="17"/>
    </row>
    <row r="592" spans="5:30" ht="28.5" customHeight="1">
      <c r="E592" s="17"/>
      <c r="F592" s="18"/>
      <c r="H592" s="185"/>
      <c r="J592" s="17"/>
      <c r="K592" s="62"/>
      <c r="L592" s="62"/>
      <c r="M592" s="62"/>
      <c r="N592" s="62"/>
      <c r="P592" s="629"/>
      <c r="R592" s="18"/>
      <c r="T592" s="18"/>
      <c r="U592" s="18"/>
      <c r="V592" s="18"/>
      <c r="W592" s="18"/>
      <c r="AA592" s="17"/>
      <c r="AD592" s="17"/>
    </row>
    <row r="593" spans="5:30" ht="28.5" customHeight="1">
      <c r="E593" s="17"/>
      <c r="F593" s="18"/>
      <c r="H593" s="185"/>
      <c r="J593" s="17"/>
      <c r="K593" s="62"/>
      <c r="L593" s="62"/>
      <c r="M593" s="62"/>
      <c r="N593" s="62"/>
      <c r="P593" s="629"/>
      <c r="R593" s="18"/>
      <c r="T593" s="18"/>
      <c r="U593" s="18"/>
      <c r="V593" s="18"/>
      <c r="W593" s="18"/>
      <c r="AA593" s="17"/>
      <c r="AD593" s="17"/>
    </row>
    <row r="594" spans="5:30" ht="28.5" customHeight="1">
      <c r="E594" s="17"/>
      <c r="F594" s="18"/>
      <c r="H594" s="185"/>
      <c r="J594" s="17"/>
      <c r="K594" s="62"/>
      <c r="L594" s="62"/>
      <c r="M594" s="62"/>
      <c r="N594" s="62"/>
      <c r="P594" s="629"/>
      <c r="R594" s="18"/>
      <c r="T594" s="18"/>
      <c r="U594" s="18"/>
      <c r="V594" s="18"/>
      <c r="W594" s="18"/>
      <c r="AA594" s="17"/>
      <c r="AD594" s="17"/>
    </row>
    <row r="595" spans="5:30" ht="28.5" customHeight="1">
      <c r="E595" s="17"/>
      <c r="F595" s="18"/>
      <c r="H595" s="185"/>
      <c r="J595" s="17"/>
      <c r="K595" s="62"/>
      <c r="L595" s="62"/>
      <c r="M595" s="62"/>
      <c r="N595" s="62"/>
      <c r="P595" s="629"/>
      <c r="R595" s="18"/>
      <c r="T595" s="18"/>
      <c r="U595" s="18"/>
      <c r="V595" s="18"/>
      <c r="W595" s="18"/>
      <c r="AA595" s="17"/>
      <c r="AD595" s="17"/>
    </row>
    <row r="596" spans="5:30" ht="28.5" customHeight="1">
      <c r="E596" s="17"/>
      <c r="F596" s="18"/>
      <c r="H596" s="185"/>
      <c r="J596" s="17"/>
      <c r="K596" s="62"/>
      <c r="L596" s="62"/>
      <c r="M596" s="62"/>
      <c r="N596" s="62"/>
      <c r="P596" s="629"/>
      <c r="R596" s="18"/>
      <c r="T596" s="18"/>
      <c r="U596" s="18"/>
      <c r="V596" s="18"/>
      <c r="W596" s="18"/>
      <c r="AA596" s="17"/>
      <c r="AD596" s="17"/>
    </row>
    <row r="597" spans="5:30" ht="28.5" customHeight="1">
      <c r="E597" s="17"/>
      <c r="F597" s="18"/>
      <c r="H597" s="185"/>
      <c r="J597" s="17"/>
      <c r="K597" s="62"/>
      <c r="L597" s="62"/>
      <c r="M597" s="62"/>
      <c r="N597" s="62"/>
      <c r="P597" s="629"/>
      <c r="R597" s="18"/>
      <c r="T597" s="18"/>
      <c r="U597" s="18"/>
      <c r="V597" s="18"/>
      <c r="W597" s="18"/>
      <c r="AA597" s="17"/>
      <c r="AD597" s="17"/>
    </row>
    <row r="598" spans="5:30" ht="28.5" customHeight="1">
      <c r="E598" s="17"/>
      <c r="F598" s="18"/>
      <c r="H598" s="185"/>
      <c r="J598" s="17"/>
      <c r="K598" s="62"/>
      <c r="L598" s="62"/>
      <c r="M598" s="62"/>
      <c r="N598" s="62"/>
      <c r="P598" s="629"/>
      <c r="R598" s="18"/>
      <c r="T598" s="18"/>
      <c r="U598" s="18"/>
      <c r="V598" s="18"/>
      <c r="W598" s="18"/>
      <c r="AA598" s="17"/>
      <c r="AD598" s="17"/>
    </row>
    <row r="599" spans="5:30" ht="28.5" customHeight="1">
      <c r="E599" s="17"/>
      <c r="F599" s="18"/>
      <c r="H599" s="185"/>
      <c r="J599" s="17"/>
      <c r="K599" s="62"/>
      <c r="L599" s="62"/>
      <c r="M599" s="62"/>
      <c r="N599" s="62"/>
      <c r="P599" s="629"/>
      <c r="R599" s="18"/>
      <c r="T599" s="18"/>
      <c r="U599" s="18"/>
      <c r="V599" s="18"/>
      <c r="W599" s="18"/>
      <c r="AA599" s="17"/>
      <c r="AD599" s="17"/>
    </row>
    <row r="600" spans="5:30" ht="28.5" customHeight="1">
      <c r="E600" s="17"/>
      <c r="F600" s="18"/>
      <c r="H600" s="185"/>
      <c r="J600" s="17"/>
      <c r="K600" s="62"/>
      <c r="L600" s="62"/>
      <c r="M600" s="62"/>
      <c r="N600" s="62"/>
      <c r="P600" s="629"/>
      <c r="R600" s="18"/>
      <c r="T600" s="18"/>
      <c r="U600" s="18"/>
      <c r="V600" s="18"/>
      <c r="W600" s="18"/>
      <c r="AA600" s="17"/>
      <c r="AD600" s="17"/>
    </row>
    <row r="601" spans="5:30" ht="28.5" customHeight="1">
      <c r="E601" s="17"/>
      <c r="F601" s="18"/>
      <c r="H601" s="185"/>
      <c r="J601" s="17"/>
      <c r="K601" s="62"/>
      <c r="L601" s="62"/>
      <c r="M601" s="62"/>
      <c r="N601" s="62"/>
      <c r="P601" s="629"/>
      <c r="R601" s="18"/>
      <c r="T601" s="18"/>
      <c r="U601" s="18"/>
      <c r="V601" s="18"/>
      <c r="W601" s="18"/>
      <c r="AA601" s="17"/>
      <c r="AD601" s="17"/>
    </row>
    <row r="602" spans="5:30" ht="28.5" customHeight="1">
      <c r="E602" s="17"/>
      <c r="F602" s="18"/>
      <c r="H602" s="185"/>
      <c r="J602" s="17"/>
      <c r="K602" s="62"/>
      <c r="L602" s="62"/>
      <c r="M602" s="62"/>
      <c r="N602" s="62"/>
      <c r="P602" s="629"/>
      <c r="R602" s="18"/>
      <c r="T602" s="18"/>
      <c r="U602" s="18"/>
      <c r="V602" s="18"/>
      <c r="W602" s="18"/>
      <c r="AA602" s="17"/>
      <c r="AD602" s="17"/>
    </row>
    <row r="603" spans="5:30" ht="28.5" customHeight="1">
      <c r="E603" s="17"/>
      <c r="F603" s="18"/>
      <c r="H603" s="185"/>
      <c r="J603" s="17"/>
      <c r="K603" s="62"/>
      <c r="L603" s="62"/>
      <c r="M603" s="62"/>
      <c r="N603" s="62"/>
      <c r="P603" s="629"/>
      <c r="R603" s="18"/>
      <c r="T603" s="18"/>
      <c r="U603" s="18"/>
      <c r="V603" s="18"/>
      <c r="W603" s="18"/>
      <c r="AA603" s="17"/>
      <c r="AD603" s="17"/>
    </row>
    <row r="604" spans="5:30" ht="28.5" customHeight="1">
      <c r="E604" s="17"/>
      <c r="F604" s="18"/>
      <c r="H604" s="185"/>
      <c r="J604" s="17"/>
      <c r="K604" s="62"/>
      <c r="L604" s="62"/>
      <c r="M604" s="62"/>
      <c r="N604" s="62"/>
      <c r="P604" s="629"/>
      <c r="R604" s="18"/>
      <c r="T604" s="18"/>
      <c r="U604" s="18"/>
      <c r="V604" s="18"/>
      <c r="W604" s="18"/>
      <c r="AA604" s="17"/>
      <c r="AD604" s="17"/>
    </row>
    <row r="605" spans="5:30" ht="28.5" customHeight="1">
      <c r="E605" s="17"/>
      <c r="F605" s="18"/>
      <c r="H605" s="185"/>
      <c r="J605" s="17"/>
      <c r="K605" s="62"/>
      <c r="L605" s="62"/>
      <c r="M605" s="62"/>
      <c r="N605" s="62"/>
      <c r="P605" s="629"/>
      <c r="R605" s="18"/>
      <c r="T605" s="18"/>
      <c r="U605" s="18"/>
      <c r="V605" s="18"/>
      <c r="W605" s="18"/>
      <c r="AA605" s="17"/>
      <c r="AD605" s="17"/>
    </row>
    <row r="606" spans="5:30" ht="28.5" customHeight="1">
      <c r="E606" s="17"/>
      <c r="F606" s="18"/>
      <c r="H606" s="185"/>
      <c r="J606" s="17"/>
      <c r="K606" s="62"/>
      <c r="L606" s="62"/>
      <c r="M606" s="62"/>
      <c r="N606" s="62"/>
      <c r="P606" s="629"/>
      <c r="R606" s="18"/>
      <c r="T606" s="18"/>
      <c r="U606" s="18"/>
      <c r="V606" s="18"/>
      <c r="W606" s="18"/>
      <c r="AA606" s="17"/>
      <c r="AD606" s="17"/>
    </row>
    <row r="607" spans="5:30" ht="28.5" customHeight="1">
      <c r="E607" s="17"/>
      <c r="F607" s="18"/>
      <c r="H607" s="185"/>
      <c r="J607" s="17"/>
      <c r="K607" s="62"/>
      <c r="L607" s="62"/>
      <c r="M607" s="62"/>
      <c r="N607" s="62"/>
      <c r="P607" s="629"/>
      <c r="R607" s="18"/>
      <c r="T607" s="18"/>
      <c r="U607" s="18"/>
      <c r="V607" s="18"/>
      <c r="W607" s="18"/>
      <c r="AA607" s="17"/>
      <c r="AD607" s="17"/>
    </row>
    <row r="608" spans="5:30" ht="28.5" customHeight="1">
      <c r="E608" s="17"/>
      <c r="F608" s="18"/>
      <c r="H608" s="185"/>
      <c r="J608" s="17"/>
      <c r="K608" s="62"/>
      <c r="L608" s="62"/>
      <c r="M608" s="62"/>
      <c r="N608" s="62"/>
      <c r="P608" s="629"/>
      <c r="R608" s="18"/>
      <c r="T608" s="18"/>
      <c r="U608" s="18"/>
      <c r="V608" s="18"/>
      <c r="W608" s="18"/>
      <c r="AA608" s="17"/>
      <c r="AD608" s="17"/>
    </row>
    <row r="609" spans="5:30" ht="28.5" customHeight="1">
      <c r="E609" s="17"/>
      <c r="F609" s="18"/>
      <c r="H609" s="185"/>
      <c r="J609" s="17"/>
      <c r="K609" s="62"/>
      <c r="L609" s="62"/>
      <c r="M609" s="62"/>
      <c r="N609" s="62"/>
      <c r="P609" s="629"/>
      <c r="R609" s="18"/>
      <c r="T609" s="18"/>
      <c r="U609" s="18"/>
      <c r="V609" s="18"/>
      <c r="W609" s="18"/>
      <c r="AA609" s="17"/>
      <c r="AD609" s="17"/>
    </row>
    <row r="610" spans="5:30" ht="28.5" customHeight="1">
      <c r="E610" s="17"/>
      <c r="F610" s="18"/>
      <c r="H610" s="185"/>
      <c r="J610" s="17"/>
      <c r="K610" s="62"/>
      <c r="L610" s="62"/>
      <c r="M610" s="62"/>
      <c r="N610" s="62"/>
      <c r="P610" s="629"/>
      <c r="R610" s="18"/>
      <c r="T610" s="18"/>
      <c r="U610" s="18"/>
      <c r="V610" s="18"/>
      <c r="W610" s="18"/>
      <c r="AA610" s="17"/>
      <c r="AD610" s="17"/>
    </row>
    <row r="611" spans="5:30" ht="28.5" customHeight="1">
      <c r="E611" s="17"/>
      <c r="F611" s="18"/>
      <c r="H611" s="185"/>
      <c r="J611" s="17"/>
      <c r="K611" s="62"/>
      <c r="L611" s="62"/>
      <c r="M611" s="62"/>
      <c r="N611" s="62"/>
      <c r="P611" s="629"/>
      <c r="R611" s="18"/>
      <c r="T611" s="18"/>
      <c r="U611" s="18"/>
      <c r="V611" s="18"/>
      <c r="W611" s="18"/>
      <c r="AA611" s="17"/>
      <c r="AD611" s="17"/>
    </row>
    <row r="612" spans="5:30" ht="28.5" customHeight="1">
      <c r="E612" s="17"/>
      <c r="F612" s="18"/>
      <c r="H612" s="185"/>
      <c r="J612" s="17"/>
      <c r="K612" s="62"/>
      <c r="L612" s="62"/>
      <c r="M612" s="62"/>
      <c r="N612" s="62"/>
      <c r="P612" s="629"/>
      <c r="R612" s="18"/>
      <c r="T612" s="18"/>
      <c r="U612" s="18"/>
      <c r="V612" s="18"/>
      <c r="W612" s="18"/>
      <c r="AA612" s="17"/>
      <c r="AD612" s="17"/>
    </row>
    <row r="613" spans="5:30" ht="28.5" customHeight="1">
      <c r="E613" s="17"/>
      <c r="F613" s="18"/>
      <c r="H613" s="185"/>
      <c r="J613" s="17"/>
      <c r="K613" s="62"/>
      <c r="L613" s="62"/>
      <c r="M613" s="62"/>
      <c r="N613" s="62"/>
      <c r="P613" s="629"/>
      <c r="R613" s="18"/>
      <c r="T613" s="18"/>
      <c r="U613" s="18"/>
      <c r="V613" s="18"/>
      <c r="W613" s="18"/>
      <c r="AA613" s="17"/>
      <c r="AD613" s="17"/>
    </row>
    <row r="614" spans="5:30" ht="28.5" customHeight="1">
      <c r="E614" s="17"/>
      <c r="F614" s="18"/>
      <c r="H614" s="185"/>
      <c r="J614" s="17"/>
      <c r="K614" s="62"/>
      <c r="L614" s="62"/>
      <c r="M614" s="62"/>
      <c r="N614" s="62"/>
      <c r="P614" s="629"/>
      <c r="R614" s="18"/>
      <c r="T614" s="18"/>
      <c r="U614" s="18"/>
      <c r="V614" s="18"/>
      <c r="W614" s="18"/>
      <c r="AA614" s="17"/>
      <c r="AD614" s="17"/>
    </row>
    <row r="615" spans="5:30" ht="28.5" customHeight="1">
      <c r="E615" s="17"/>
      <c r="F615" s="18"/>
      <c r="H615" s="185"/>
      <c r="J615" s="17"/>
      <c r="K615" s="62"/>
      <c r="L615" s="62"/>
      <c r="M615" s="62"/>
      <c r="N615" s="62"/>
      <c r="P615" s="629"/>
      <c r="R615" s="18"/>
      <c r="T615" s="18"/>
      <c r="U615" s="18"/>
      <c r="V615" s="18"/>
      <c r="W615" s="18"/>
      <c r="AA615" s="17"/>
      <c r="AD615" s="17"/>
    </row>
    <row r="616" spans="5:30" ht="28.5" customHeight="1">
      <c r="E616" s="17"/>
      <c r="F616" s="18"/>
      <c r="H616" s="185"/>
      <c r="J616" s="17"/>
      <c r="K616" s="62"/>
      <c r="L616" s="62"/>
      <c r="M616" s="62"/>
      <c r="N616" s="62"/>
      <c r="P616" s="629"/>
      <c r="R616" s="18"/>
      <c r="T616" s="18"/>
      <c r="U616" s="18"/>
      <c r="V616" s="18"/>
      <c r="W616" s="18"/>
      <c r="AA616" s="17"/>
      <c r="AD616" s="17"/>
    </row>
    <row r="617" spans="5:30" ht="28.5" customHeight="1">
      <c r="E617" s="17"/>
      <c r="F617" s="18"/>
      <c r="H617" s="185"/>
      <c r="J617" s="17"/>
      <c r="K617" s="62"/>
      <c r="L617" s="62"/>
      <c r="M617" s="62"/>
      <c r="N617" s="62"/>
      <c r="P617" s="629"/>
      <c r="R617" s="18"/>
      <c r="T617" s="18"/>
      <c r="U617" s="18"/>
      <c r="V617" s="18"/>
      <c r="W617" s="18"/>
      <c r="AA617" s="17"/>
      <c r="AD617" s="17"/>
    </row>
    <row r="618" spans="5:30" ht="28.5" customHeight="1">
      <c r="E618" s="17"/>
      <c r="F618" s="18"/>
      <c r="H618" s="185"/>
      <c r="J618" s="17"/>
      <c r="K618" s="62"/>
      <c r="L618" s="62"/>
      <c r="M618" s="62"/>
      <c r="N618" s="62"/>
      <c r="P618" s="629"/>
      <c r="R618" s="18"/>
      <c r="T618" s="18"/>
      <c r="U618" s="18"/>
      <c r="V618" s="18"/>
      <c r="W618" s="18"/>
      <c r="AA618" s="17"/>
      <c r="AD618" s="17"/>
    </row>
    <row r="619" spans="5:30" ht="28.5" customHeight="1">
      <c r="E619" s="17"/>
      <c r="F619" s="18"/>
      <c r="H619" s="185"/>
      <c r="J619" s="17"/>
      <c r="K619" s="62"/>
      <c r="L619" s="62"/>
      <c r="M619" s="62"/>
      <c r="N619" s="62"/>
      <c r="P619" s="629"/>
      <c r="R619" s="18"/>
      <c r="T619" s="18"/>
      <c r="U619" s="18"/>
      <c r="V619" s="18"/>
      <c r="W619" s="18"/>
      <c r="AA619" s="17"/>
      <c r="AD619" s="17"/>
    </row>
    <row r="620" spans="5:30" ht="28.5" customHeight="1">
      <c r="E620" s="17"/>
      <c r="F620" s="18"/>
      <c r="H620" s="185"/>
      <c r="J620" s="17"/>
      <c r="K620" s="62"/>
      <c r="L620" s="62"/>
      <c r="M620" s="62"/>
      <c r="N620" s="62"/>
      <c r="P620" s="629"/>
      <c r="R620" s="18"/>
      <c r="T620" s="18"/>
      <c r="U620" s="18"/>
      <c r="V620" s="18"/>
      <c r="W620" s="18"/>
      <c r="AA620" s="17"/>
      <c r="AD620" s="17"/>
    </row>
    <row r="621" spans="5:30" ht="28.5" customHeight="1">
      <c r="E621" s="17"/>
      <c r="F621" s="18"/>
      <c r="H621" s="185"/>
      <c r="J621" s="17"/>
      <c r="K621" s="62"/>
      <c r="L621" s="62"/>
      <c r="M621" s="62"/>
      <c r="N621" s="62"/>
      <c r="P621" s="629"/>
      <c r="R621" s="18"/>
      <c r="T621" s="18"/>
      <c r="U621" s="18"/>
      <c r="V621" s="18"/>
      <c r="W621" s="18"/>
      <c r="AA621" s="17"/>
      <c r="AD621" s="17"/>
    </row>
    <row r="622" spans="5:30" ht="28.5" customHeight="1">
      <c r="E622" s="17"/>
      <c r="F622" s="18"/>
      <c r="H622" s="185"/>
      <c r="J622" s="17"/>
      <c r="K622" s="62"/>
      <c r="L622" s="62"/>
      <c r="M622" s="62"/>
      <c r="N622" s="62"/>
      <c r="P622" s="629"/>
      <c r="R622" s="18"/>
      <c r="T622" s="18"/>
      <c r="U622" s="18"/>
      <c r="V622" s="18"/>
      <c r="W622" s="18"/>
      <c r="AA622" s="17"/>
      <c r="AD622" s="17"/>
    </row>
    <row r="623" spans="5:30" ht="28.5" customHeight="1">
      <c r="E623" s="17"/>
      <c r="F623" s="18"/>
      <c r="H623" s="185"/>
      <c r="J623" s="17"/>
      <c r="K623" s="62"/>
      <c r="L623" s="62"/>
      <c r="M623" s="62"/>
      <c r="N623" s="62"/>
      <c r="P623" s="629"/>
      <c r="R623" s="18"/>
      <c r="T623" s="18"/>
      <c r="U623" s="18"/>
      <c r="V623" s="18"/>
      <c r="W623" s="18"/>
      <c r="AA623" s="17"/>
      <c r="AD623" s="17"/>
    </row>
    <row r="624" spans="5:30" ht="28.5" customHeight="1">
      <c r="E624" s="17"/>
      <c r="F624" s="18"/>
      <c r="H624" s="185"/>
      <c r="J624" s="17"/>
      <c r="K624" s="62"/>
      <c r="L624" s="62"/>
      <c r="M624" s="62"/>
      <c r="N624" s="62"/>
      <c r="P624" s="629"/>
      <c r="R624" s="18"/>
      <c r="T624" s="18"/>
      <c r="U624" s="18"/>
      <c r="V624" s="18"/>
      <c r="W624" s="18"/>
      <c r="AA624" s="17"/>
      <c r="AD624" s="17"/>
    </row>
    <row r="625" spans="5:30" ht="28.5" customHeight="1">
      <c r="E625" s="17"/>
      <c r="F625" s="18"/>
      <c r="H625" s="185"/>
      <c r="J625" s="17"/>
      <c r="K625" s="62"/>
      <c r="L625" s="62"/>
      <c r="M625" s="62"/>
      <c r="N625" s="62"/>
      <c r="P625" s="629"/>
      <c r="R625" s="18"/>
      <c r="T625" s="18"/>
      <c r="U625" s="18"/>
      <c r="V625" s="18"/>
      <c r="W625" s="18"/>
      <c r="AA625" s="17"/>
      <c r="AD625" s="17"/>
    </row>
    <row r="626" spans="5:30" ht="28.5" customHeight="1">
      <c r="E626" s="17"/>
      <c r="F626" s="18"/>
      <c r="H626" s="185"/>
      <c r="J626" s="17"/>
      <c r="K626" s="62"/>
      <c r="L626" s="62"/>
      <c r="M626" s="62"/>
      <c r="N626" s="62"/>
      <c r="P626" s="629"/>
      <c r="R626" s="18"/>
      <c r="T626" s="18"/>
      <c r="U626" s="18"/>
      <c r="V626" s="18"/>
      <c r="W626" s="18"/>
      <c r="AA626" s="17"/>
      <c r="AD626" s="17"/>
    </row>
    <row r="627" spans="5:30" ht="28.5" customHeight="1">
      <c r="E627" s="17"/>
      <c r="F627" s="18"/>
      <c r="H627" s="185"/>
      <c r="J627" s="17"/>
      <c r="K627" s="62"/>
      <c r="L627" s="62"/>
      <c r="M627" s="62"/>
      <c r="N627" s="62"/>
      <c r="P627" s="629"/>
      <c r="R627" s="18"/>
      <c r="T627" s="18"/>
      <c r="U627" s="18"/>
      <c r="V627" s="18"/>
      <c r="W627" s="18"/>
      <c r="AA627" s="17"/>
      <c r="AD627" s="17"/>
    </row>
    <row r="628" spans="5:30" ht="28.5" customHeight="1">
      <c r="E628" s="17"/>
      <c r="F628" s="18"/>
      <c r="H628" s="185"/>
      <c r="J628" s="17"/>
      <c r="K628" s="62"/>
      <c r="L628" s="62"/>
      <c r="M628" s="62"/>
      <c r="N628" s="62"/>
      <c r="P628" s="629"/>
      <c r="R628" s="18"/>
      <c r="T628" s="18"/>
      <c r="U628" s="18"/>
      <c r="V628" s="18"/>
      <c r="W628" s="18"/>
      <c r="AA628" s="17"/>
      <c r="AD628" s="17"/>
    </row>
    <row r="629" spans="5:30" ht="28.5" customHeight="1">
      <c r="E629" s="17"/>
      <c r="F629" s="18"/>
      <c r="H629" s="185"/>
      <c r="J629" s="17"/>
      <c r="K629" s="62"/>
      <c r="L629" s="62"/>
      <c r="M629" s="62"/>
      <c r="N629" s="62"/>
      <c r="P629" s="629"/>
      <c r="R629" s="18"/>
      <c r="T629" s="18"/>
      <c r="U629" s="18"/>
      <c r="V629" s="18"/>
      <c r="W629" s="18"/>
      <c r="AA629" s="17"/>
      <c r="AD629" s="17"/>
    </row>
    <row r="630" spans="5:30" ht="28.5" customHeight="1">
      <c r="E630" s="17"/>
      <c r="F630" s="18"/>
      <c r="H630" s="185"/>
      <c r="J630" s="17"/>
      <c r="K630" s="62"/>
      <c r="L630" s="62"/>
      <c r="M630" s="62"/>
      <c r="N630" s="62"/>
      <c r="P630" s="629"/>
      <c r="R630" s="18"/>
      <c r="T630" s="18"/>
      <c r="U630" s="18"/>
      <c r="V630" s="18"/>
      <c r="W630" s="18"/>
      <c r="AA630" s="17"/>
      <c r="AD630" s="17"/>
    </row>
    <row r="631" spans="5:30" ht="28.5" customHeight="1">
      <c r="E631" s="17"/>
      <c r="F631" s="18"/>
      <c r="H631" s="185"/>
      <c r="J631" s="17"/>
      <c r="K631" s="62"/>
      <c r="L631" s="62"/>
      <c r="M631" s="62"/>
      <c r="N631" s="62"/>
      <c r="P631" s="629"/>
      <c r="R631" s="18"/>
      <c r="T631" s="18"/>
      <c r="U631" s="18"/>
      <c r="V631" s="18"/>
      <c r="W631" s="18"/>
      <c r="AA631" s="17"/>
      <c r="AD631" s="17"/>
    </row>
    <row r="632" spans="5:30" ht="28.5" customHeight="1">
      <c r="E632" s="17"/>
      <c r="F632" s="18"/>
      <c r="H632" s="185"/>
      <c r="J632" s="17"/>
      <c r="K632" s="62"/>
      <c r="L632" s="62"/>
      <c r="M632" s="62"/>
      <c r="N632" s="62"/>
      <c r="P632" s="629"/>
      <c r="R632" s="18"/>
      <c r="T632" s="18"/>
      <c r="U632" s="18"/>
      <c r="V632" s="18"/>
      <c r="W632" s="18"/>
      <c r="AA632" s="17"/>
      <c r="AD632" s="17"/>
    </row>
    <row r="633" spans="5:30" ht="28.5" customHeight="1">
      <c r="E633" s="17"/>
      <c r="F633" s="18"/>
      <c r="H633" s="185"/>
      <c r="J633" s="17"/>
      <c r="K633" s="62"/>
      <c r="L633" s="62"/>
      <c r="M633" s="62"/>
      <c r="N633" s="62"/>
      <c r="P633" s="629"/>
      <c r="R633" s="18"/>
      <c r="T633" s="18"/>
      <c r="U633" s="18"/>
      <c r="V633" s="18"/>
      <c r="W633" s="18"/>
      <c r="AA633" s="17"/>
      <c r="AD633" s="17"/>
    </row>
    <row r="634" spans="5:30" ht="28.5" customHeight="1">
      <c r="E634" s="17"/>
      <c r="F634" s="18"/>
      <c r="H634" s="185"/>
      <c r="J634" s="17"/>
      <c r="K634" s="62"/>
      <c r="L634" s="62"/>
      <c r="M634" s="62"/>
      <c r="N634" s="62"/>
      <c r="P634" s="629"/>
      <c r="R634" s="18"/>
      <c r="T634" s="18"/>
      <c r="U634" s="18"/>
      <c r="V634" s="18"/>
      <c r="W634" s="18"/>
      <c r="AA634" s="17"/>
      <c r="AD634" s="17"/>
    </row>
    <row r="635" spans="5:30" ht="28.5" customHeight="1">
      <c r="E635" s="17"/>
      <c r="F635" s="18"/>
      <c r="H635" s="185"/>
      <c r="J635" s="17"/>
      <c r="K635" s="62"/>
      <c r="L635" s="62"/>
      <c r="M635" s="62"/>
      <c r="N635" s="62"/>
      <c r="P635" s="629"/>
      <c r="R635" s="18"/>
      <c r="T635" s="18"/>
      <c r="U635" s="18"/>
      <c r="V635" s="18"/>
      <c r="W635" s="18"/>
      <c r="AA635" s="17"/>
      <c r="AD635" s="17"/>
    </row>
    <row r="636" spans="5:30" ht="28.5" customHeight="1">
      <c r="E636" s="17"/>
      <c r="F636" s="18"/>
      <c r="H636" s="185"/>
      <c r="J636" s="17"/>
      <c r="K636" s="62"/>
      <c r="L636" s="62"/>
      <c r="M636" s="62"/>
      <c r="N636" s="62"/>
      <c r="P636" s="629"/>
      <c r="R636" s="18"/>
      <c r="T636" s="18"/>
      <c r="U636" s="18"/>
      <c r="V636" s="18"/>
      <c r="W636" s="18"/>
      <c r="AA636" s="17"/>
      <c r="AD636" s="17"/>
    </row>
    <row r="637" spans="5:30" ht="28.5" customHeight="1">
      <c r="E637" s="17"/>
      <c r="F637" s="18"/>
      <c r="H637" s="185"/>
      <c r="J637" s="17"/>
      <c r="K637" s="62"/>
      <c r="L637" s="62"/>
      <c r="M637" s="62"/>
      <c r="N637" s="62"/>
      <c r="P637" s="629"/>
      <c r="R637" s="18"/>
      <c r="T637" s="18"/>
      <c r="U637" s="18"/>
      <c r="V637" s="18"/>
      <c r="W637" s="18"/>
      <c r="AA637" s="17"/>
      <c r="AD637" s="17"/>
    </row>
    <row r="638" spans="5:30" ht="28.5" customHeight="1">
      <c r="E638" s="17"/>
      <c r="F638" s="18"/>
      <c r="H638" s="185"/>
      <c r="J638" s="17"/>
      <c r="K638" s="62"/>
      <c r="L638" s="62"/>
      <c r="M638" s="62"/>
      <c r="N638" s="62"/>
      <c r="P638" s="629"/>
      <c r="R638" s="18"/>
      <c r="T638" s="18"/>
      <c r="U638" s="18"/>
      <c r="V638" s="18"/>
      <c r="W638" s="18"/>
      <c r="AA638" s="17"/>
      <c r="AD638" s="17"/>
    </row>
    <row r="639" spans="5:30" ht="28.5" customHeight="1">
      <c r="E639" s="17"/>
      <c r="F639" s="18"/>
      <c r="H639" s="185"/>
      <c r="J639" s="17"/>
      <c r="K639" s="62"/>
      <c r="L639" s="62"/>
      <c r="M639" s="62"/>
      <c r="N639" s="62"/>
      <c r="P639" s="629"/>
      <c r="R639" s="18"/>
      <c r="T639" s="18"/>
      <c r="U639" s="18"/>
      <c r="V639" s="18"/>
      <c r="W639" s="18"/>
      <c r="AA639" s="17"/>
      <c r="AD639" s="17"/>
    </row>
    <row r="640" spans="5:30" ht="28.5" customHeight="1">
      <c r="E640" s="17"/>
      <c r="F640" s="18"/>
      <c r="H640" s="185"/>
      <c r="J640" s="17"/>
      <c r="K640" s="62"/>
      <c r="L640" s="62"/>
      <c r="M640" s="62"/>
      <c r="N640" s="62"/>
      <c r="P640" s="629"/>
      <c r="R640" s="18"/>
      <c r="T640" s="18"/>
      <c r="U640" s="18"/>
      <c r="V640" s="18"/>
      <c r="W640" s="18"/>
      <c r="AA640" s="17"/>
      <c r="AD640" s="17"/>
    </row>
    <row r="641" spans="5:30" ht="28.5" customHeight="1">
      <c r="E641" s="17"/>
      <c r="F641" s="18"/>
      <c r="H641" s="185"/>
      <c r="J641" s="17"/>
      <c r="K641" s="62"/>
      <c r="L641" s="62"/>
      <c r="M641" s="62"/>
      <c r="N641" s="62"/>
      <c r="P641" s="629"/>
      <c r="R641" s="18"/>
      <c r="T641" s="18"/>
      <c r="U641" s="18"/>
      <c r="V641" s="18"/>
      <c r="W641" s="18"/>
      <c r="AA641" s="17"/>
      <c r="AD641" s="17"/>
    </row>
    <row r="642" spans="5:30" ht="28.5" customHeight="1">
      <c r="E642" s="17"/>
      <c r="F642" s="18"/>
      <c r="H642" s="185"/>
      <c r="J642" s="17"/>
      <c r="K642" s="62"/>
      <c r="L642" s="62"/>
      <c r="M642" s="62"/>
      <c r="N642" s="62"/>
      <c r="P642" s="629"/>
      <c r="R642" s="18"/>
      <c r="T642" s="18"/>
      <c r="U642" s="18"/>
      <c r="V642" s="18"/>
      <c r="W642" s="18"/>
      <c r="AA642" s="17"/>
      <c r="AD642" s="17"/>
    </row>
    <row r="643" spans="5:30" ht="28.5" customHeight="1">
      <c r="E643" s="17"/>
      <c r="F643" s="18"/>
      <c r="H643" s="185"/>
      <c r="J643" s="17"/>
      <c r="K643" s="62"/>
      <c r="L643" s="62"/>
      <c r="M643" s="62"/>
      <c r="N643" s="62"/>
      <c r="P643" s="629"/>
      <c r="R643" s="18"/>
      <c r="T643" s="18"/>
      <c r="U643" s="18"/>
      <c r="V643" s="18"/>
      <c r="W643" s="18"/>
      <c r="AA643" s="17"/>
      <c r="AD643" s="17"/>
    </row>
    <row r="644" spans="5:30" ht="28.5" customHeight="1">
      <c r="E644" s="17"/>
      <c r="F644" s="18"/>
      <c r="H644" s="185"/>
      <c r="J644" s="17"/>
      <c r="K644" s="62"/>
      <c r="L644" s="62"/>
      <c r="M644" s="62"/>
      <c r="N644" s="62"/>
      <c r="P644" s="629"/>
      <c r="R644" s="18"/>
      <c r="T644" s="18"/>
      <c r="U644" s="18"/>
      <c r="V644" s="18"/>
      <c r="W644" s="18"/>
      <c r="AA644" s="17"/>
      <c r="AD644" s="17"/>
    </row>
    <row r="645" spans="5:30" ht="28.5" customHeight="1">
      <c r="E645" s="17"/>
      <c r="F645" s="18"/>
      <c r="H645" s="185"/>
      <c r="J645" s="17"/>
      <c r="K645" s="62"/>
      <c r="L645" s="62"/>
      <c r="M645" s="62"/>
      <c r="N645" s="62"/>
      <c r="P645" s="629"/>
      <c r="R645" s="18"/>
      <c r="T645" s="18"/>
      <c r="U645" s="18"/>
      <c r="V645" s="18"/>
      <c r="W645" s="18"/>
      <c r="AA645" s="17"/>
      <c r="AD645" s="17"/>
    </row>
    <row r="646" spans="5:30" ht="28.5" customHeight="1">
      <c r="E646" s="17"/>
      <c r="F646" s="18"/>
      <c r="H646" s="185"/>
      <c r="J646" s="17"/>
      <c r="K646" s="62"/>
      <c r="L646" s="62"/>
      <c r="M646" s="62"/>
      <c r="N646" s="62"/>
      <c r="P646" s="629"/>
      <c r="R646" s="18"/>
      <c r="T646" s="18"/>
      <c r="U646" s="18"/>
      <c r="V646" s="18"/>
      <c r="W646" s="18"/>
      <c r="AA646" s="17"/>
      <c r="AD646" s="17"/>
    </row>
    <row r="647" spans="5:30" ht="28.5" customHeight="1">
      <c r="E647" s="17"/>
      <c r="F647" s="18"/>
      <c r="H647" s="185"/>
      <c r="J647" s="17"/>
      <c r="K647" s="62"/>
      <c r="L647" s="62"/>
      <c r="M647" s="62"/>
      <c r="N647" s="62"/>
      <c r="P647" s="629"/>
      <c r="R647" s="18"/>
      <c r="T647" s="18"/>
      <c r="U647" s="18"/>
      <c r="V647" s="18"/>
      <c r="W647" s="18"/>
      <c r="AA647" s="17"/>
      <c r="AD647" s="17"/>
    </row>
    <row r="648" spans="5:30" ht="28.5" customHeight="1">
      <c r="E648" s="17"/>
      <c r="F648" s="18"/>
      <c r="H648" s="185"/>
      <c r="J648" s="17"/>
      <c r="K648" s="62"/>
      <c r="L648" s="62"/>
      <c r="M648" s="62"/>
      <c r="N648" s="62"/>
      <c r="P648" s="629"/>
      <c r="R648" s="18"/>
      <c r="T648" s="18"/>
      <c r="U648" s="18"/>
      <c r="V648" s="18"/>
      <c r="W648" s="18"/>
      <c r="AA648" s="17"/>
      <c r="AD648" s="17"/>
    </row>
    <row r="649" spans="5:30" ht="28.5" customHeight="1">
      <c r="E649" s="17"/>
      <c r="F649" s="18"/>
      <c r="H649" s="185"/>
      <c r="J649" s="17"/>
      <c r="K649" s="62"/>
      <c r="L649" s="62"/>
      <c r="M649" s="62"/>
      <c r="N649" s="62"/>
      <c r="P649" s="629"/>
      <c r="R649" s="18"/>
      <c r="T649" s="18"/>
      <c r="U649" s="18"/>
      <c r="V649" s="18"/>
      <c r="W649" s="18"/>
      <c r="AA649" s="17"/>
      <c r="AD649" s="17"/>
    </row>
    <row r="650" spans="5:30" ht="28.5" customHeight="1">
      <c r="E650" s="17"/>
      <c r="F650" s="18"/>
      <c r="H650" s="185"/>
      <c r="J650" s="17"/>
      <c r="K650" s="62"/>
      <c r="L650" s="62"/>
      <c r="M650" s="62"/>
      <c r="N650" s="62"/>
      <c r="P650" s="629"/>
      <c r="R650" s="18"/>
      <c r="T650" s="18"/>
      <c r="U650" s="18"/>
      <c r="V650" s="18"/>
      <c r="W650" s="18"/>
      <c r="AA650" s="17"/>
      <c r="AD650" s="17"/>
    </row>
    <row r="651" spans="5:30" ht="28.5" customHeight="1">
      <c r="E651" s="17"/>
      <c r="F651" s="18"/>
      <c r="H651" s="185"/>
      <c r="J651" s="17"/>
      <c r="K651" s="62"/>
      <c r="L651" s="62"/>
      <c r="M651" s="62"/>
      <c r="N651" s="62"/>
      <c r="P651" s="629"/>
      <c r="R651" s="18"/>
      <c r="T651" s="18"/>
      <c r="U651" s="18"/>
      <c r="V651" s="18"/>
      <c r="W651" s="18"/>
      <c r="AA651" s="17"/>
      <c r="AD651" s="17"/>
    </row>
    <row r="652" spans="5:30" ht="28.5" customHeight="1">
      <c r="E652" s="17"/>
      <c r="F652" s="18"/>
      <c r="H652" s="185"/>
      <c r="J652" s="17"/>
      <c r="K652" s="62"/>
      <c r="L652" s="62"/>
      <c r="M652" s="62"/>
      <c r="N652" s="62"/>
      <c r="P652" s="629"/>
      <c r="R652" s="18"/>
      <c r="T652" s="18"/>
      <c r="U652" s="18"/>
      <c r="V652" s="18"/>
      <c r="W652" s="18"/>
      <c r="AA652" s="17"/>
      <c r="AD652" s="17"/>
    </row>
    <row r="653" spans="5:30" ht="28.5" customHeight="1">
      <c r="E653" s="17"/>
      <c r="F653" s="18"/>
      <c r="H653" s="185"/>
      <c r="J653" s="17"/>
      <c r="K653" s="62"/>
      <c r="L653" s="62"/>
      <c r="M653" s="62"/>
      <c r="N653" s="62"/>
      <c r="P653" s="629"/>
      <c r="R653" s="18"/>
      <c r="T653" s="18"/>
      <c r="U653" s="18"/>
      <c r="V653" s="18"/>
      <c r="W653" s="18"/>
      <c r="AA653" s="17"/>
      <c r="AD653" s="17"/>
    </row>
    <row r="654" spans="5:30" ht="28.5" customHeight="1">
      <c r="E654" s="17"/>
      <c r="F654" s="18"/>
      <c r="H654" s="185"/>
      <c r="J654" s="17"/>
      <c r="K654" s="62"/>
      <c r="L654" s="62"/>
      <c r="M654" s="62"/>
      <c r="N654" s="62"/>
      <c r="P654" s="629"/>
      <c r="R654" s="18"/>
      <c r="T654" s="18"/>
      <c r="U654" s="18"/>
      <c r="V654" s="18"/>
      <c r="W654" s="18"/>
      <c r="AA654" s="17"/>
      <c r="AD654" s="17"/>
    </row>
    <row r="655" spans="5:30" ht="28.5" customHeight="1">
      <c r="E655" s="17"/>
      <c r="F655" s="18"/>
      <c r="H655" s="185"/>
      <c r="J655" s="17"/>
      <c r="K655" s="62"/>
      <c r="L655" s="62"/>
      <c r="M655" s="62"/>
      <c r="N655" s="62"/>
      <c r="P655" s="629"/>
      <c r="R655" s="18"/>
      <c r="T655" s="18"/>
      <c r="U655" s="18"/>
      <c r="V655" s="18"/>
      <c r="W655" s="18"/>
      <c r="AA655" s="17"/>
      <c r="AD655" s="17"/>
    </row>
    <row r="656" spans="5:30" ht="28.5" customHeight="1">
      <c r="E656" s="17"/>
      <c r="F656" s="18"/>
      <c r="H656" s="185"/>
      <c r="J656" s="17"/>
      <c r="K656" s="62"/>
      <c r="L656" s="62"/>
      <c r="M656" s="62"/>
      <c r="N656" s="62"/>
      <c r="P656" s="629"/>
      <c r="R656" s="18"/>
      <c r="T656" s="18"/>
      <c r="U656" s="18"/>
      <c r="V656" s="18"/>
      <c r="W656" s="18"/>
      <c r="AA656" s="17"/>
      <c r="AD656" s="17"/>
    </row>
    <row r="657" spans="5:30" ht="28.5" customHeight="1">
      <c r="E657" s="17"/>
      <c r="F657" s="18"/>
      <c r="H657" s="185"/>
      <c r="J657" s="17"/>
      <c r="K657" s="62"/>
      <c r="L657" s="62"/>
      <c r="M657" s="62"/>
      <c r="N657" s="62"/>
      <c r="P657" s="629"/>
      <c r="R657" s="18"/>
      <c r="T657" s="18"/>
      <c r="U657" s="18"/>
      <c r="V657" s="18"/>
      <c r="W657" s="18"/>
      <c r="AA657" s="17"/>
      <c r="AD657" s="17"/>
    </row>
    <row r="658" spans="5:30" ht="28.5" customHeight="1">
      <c r="E658" s="17"/>
      <c r="F658" s="18"/>
      <c r="H658" s="185"/>
      <c r="J658" s="17"/>
      <c r="K658" s="62"/>
      <c r="L658" s="62"/>
      <c r="M658" s="62"/>
      <c r="N658" s="62"/>
      <c r="P658" s="629"/>
      <c r="R658" s="18"/>
      <c r="T658" s="18"/>
      <c r="U658" s="18"/>
      <c r="V658" s="18"/>
      <c r="W658" s="18"/>
      <c r="AA658" s="17"/>
      <c r="AD658" s="17"/>
    </row>
    <row r="659" spans="5:30" ht="28.5" customHeight="1">
      <c r="E659" s="17"/>
      <c r="F659" s="18"/>
      <c r="H659" s="185"/>
      <c r="J659" s="17"/>
      <c r="K659" s="62"/>
      <c r="L659" s="62"/>
      <c r="M659" s="62"/>
      <c r="N659" s="62"/>
      <c r="P659" s="629"/>
      <c r="R659" s="18"/>
      <c r="T659" s="18"/>
      <c r="U659" s="18"/>
      <c r="V659" s="18"/>
      <c r="W659" s="18"/>
      <c r="AA659" s="17"/>
      <c r="AD659" s="17"/>
    </row>
    <row r="660" spans="5:30" ht="28.5" customHeight="1">
      <c r="E660" s="17"/>
      <c r="F660" s="18"/>
      <c r="H660" s="185"/>
      <c r="J660" s="17"/>
      <c r="K660" s="62"/>
      <c r="L660" s="62"/>
      <c r="M660" s="62"/>
      <c r="N660" s="62"/>
      <c r="P660" s="629"/>
      <c r="R660" s="18"/>
      <c r="T660" s="18"/>
      <c r="U660" s="18"/>
      <c r="V660" s="18"/>
      <c r="W660" s="18"/>
      <c r="AA660" s="17"/>
      <c r="AD660" s="17"/>
    </row>
    <row r="661" spans="5:30" ht="28.5" customHeight="1">
      <c r="E661" s="17"/>
      <c r="F661" s="18"/>
      <c r="H661" s="185"/>
      <c r="J661" s="17"/>
      <c r="K661" s="62"/>
      <c r="L661" s="62"/>
      <c r="M661" s="62"/>
      <c r="N661" s="62"/>
      <c r="P661" s="629"/>
      <c r="R661" s="18"/>
      <c r="T661" s="18"/>
      <c r="U661" s="18"/>
      <c r="V661" s="18"/>
      <c r="W661" s="18"/>
      <c r="AA661" s="17"/>
      <c r="AD661" s="17"/>
    </row>
    <row r="662" spans="5:30" ht="28.5" customHeight="1">
      <c r="E662" s="17"/>
      <c r="F662" s="18"/>
      <c r="H662" s="185"/>
      <c r="J662" s="17"/>
      <c r="K662" s="62"/>
      <c r="L662" s="62"/>
      <c r="M662" s="62"/>
      <c r="N662" s="62"/>
      <c r="P662" s="629"/>
      <c r="R662" s="18"/>
      <c r="T662" s="18"/>
      <c r="U662" s="18"/>
      <c r="V662" s="18"/>
      <c r="W662" s="18"/>
      <c r="AA662" s="17"/>
      <c r="AD662" s="17"/>
    </row>
    <row r="663" spans="5:30" ht="28.5" customHeight="1">
      <c r="E663" s="17"/>
      <c r="F663" s="18"/>
      <c r="H663" s="185"/>
      <c r="J663" s="17"/>
      <c r="K663" s="62"/>
      <c r="L663" s="62"/>
      <c r="M663" s="62"/>
      <c r="N663" s="62"/>
      <c r="P663" s="629"/>
      <c r="R663" s="18"/>
      <c r="T663" s="18"/>
      <c r="U663" s="18"/>
      <c r="V663" s="18"/>
      <c r="W663" s="18"/>
      <c r="AA663" s="17"/>
      <c r="AD663" s="17"/>
    </row>
    <row r="664" spans="5:30" ht="28.5" customHeight="1">
      <c r="E664" s="17"/>
      <c r="F664" s="18"/>
      <c r="H664" s="185"/>
      <c r="J664" s="17"/>
      <c r="K664" s="62"/>
      <c r="L664" s="62"/>
      <c r="M664" s="62"/>
      <c r="N664" s="62"/>
      <c r="P664" s="629"/>
      <c r="R664" s="18"/>
      <c r="T664" s="18"/>
      <c r="U664" s="18"/>
      <c r="V664" s="18"/>
      <c r="W664" s="18"/>
      <c r="AA664" s="17"/>
      <c r="AD664" s="17"/>
    </row>
    <row r="665" spans="5:30" ht="28.5" customHeight="1">
      <c r="E665" s="17"/>
      <c r="F665" s="18"/>
      <c r="H665" s="185"/>
      <c r="J665" s="17"/>
      <c r="K665" s="62"/>
      <c r="L665" s="62"/>
      <c r="M665" s="62"/>
      <c r="N665" s="62"/>
      <c r="P665" s="629"/>
      <c r="R665" s="18"/>
      <c r="T665" s="18"/>
      <c r="U665" s="18"/>
      <c r="V665" s="18"/>
      <c r="W665" s="18"/>
      <c r="AA665" s="17"/>
      <c r="AD665" s="17"/>
    </row>
    <row r="666" spans="5:30" ht="28.5" customHeight="1">
      <c r="E666" s="17"/>
      <c r="F666" s="18"/>
      <c r="H666" s="185"/>
      <c r="J666" s="17"/>
      <c r="K666" s="62"/>
      <c r="L666" s="62"/>
      <c r="M666" s="62"/>
      <c r="N666" s="62"/>
      <c r="P666" s="629"/>
      <c r="R666" s="18"/>
      <c r="T666" s="18"/>
      <c r="U666" s="18"/>
      <c r="V666" s="18"/>
      <c r="W666" s="18"/>
      <c r="AA666" s="17"/>
      <c r="AD666" s="17"/>
    </row>
    <row r="667" spans="5:30" ht="28.5" customHeight="1">
      <c r="E667" s="17"/>
      <c r="F667" s="18"/>
      <c r="H667" s="185"/>
      <c r="J667" s="17"/>
      <c r="K667" s="62"/>
      <c r="L667" s="62"/>
      <c r="M667" s="62"/>
      <c r="N667" s="62"/>
      <c r="P667" s="629"/>
      <c r="R667" s="18"/>
      <c r="T667" s="18"/>
      <c r="U667" s="18"/>
      <c r="V667" s="18"/>
      <c r="W667" s="18"/>
      <c r="AA667" s="17"/>
      <c r="AD667" s="17"/>
    </row>
    <row r="668" spans="5:30" ht="28.5" customHeight="1">
      <c r="E668" s="17"/>
      <c r="F668" s="18"/>
      <c r="H668" s="185"/>
      <c r="J668" s="17"/>
      <c r="K668" s="62"/>
      <c r="L668" s="62"/>
      <c r="M668" s="62"/>
      <c r="N668" s="62"/>
      <c r="P668" s="629"/>
      <c r="R668" s="18"/>
      <c r="T668" s="18"/>
      <c r="U668" s="18"/>
      <c r="V668" s="18"/>
      <c r="W668" s="18"/>
      <c r="AA668" s="17"/>
      <c r="AD668" s="17"/>
    </row>
    <row r="669" spans="5:30" ht="28.5" customHeight="1">
      <c r="E669" s="17"/>
      <c r="F669" s="18"/>
      <c r="H669" s="185"/>
      <c r="J669" s="17"/>
      <c r="K669" s="62"/>
      <c r="L669" s="62"/>
      <c r="M669" s="62"/>
      <c r="N669" s="62"/>
      <c r="P669" s="629"/>
      <c r="R669" s="18"/>
      <c r="T669" s="18"/>
      <c r="U669" s="18"/>
      <c r="V669" s="18"/>
      <c r="W669" s="18"/>
      <c r="AA669" s="17"/>
      <c r="AD669" s="17"/>
    </row>
    <row r="670" spans="5:30" ht="28.5" customHeight="1">
      <c r="E670" s="17"/>
      <c r="F670" s="18"/>
      <c r="H670" s="185"/>
      <c r="J670" s="17"/>
      <c r="K670" s="62"/>
      <c r="L670" s="62"/>
      <c r="M670" s="62"/>
      <c r="N670" s="62"/>
      <c r="P670" s="629"/>
      <c r="R670" s="18"/>
      <c r="T670" s="18"/>
      <c r="U670" s="18"/>
      <c r="V670" s="18"/>
      <c r="W670" s="18"/>
      <c r="AA670" s="17"/>
      <c r="AD670" s="17"/>
    </row>
    <row r="671" spans="5:30" ht="28.5" customHeight="1">
      <c r="E671" s="17"/>
      <c r="F671" s="18"/>
      <c r="H671" s="185"/>
      <c r="J671" s="17"/>
      <c r="K671" s="62"/>
      <c r="L671" s="62"/>
      <c r="M671" s="62"/>
      <c r="N671" s="62"/>
      <c r="P671" s="629"/>
      <c r="R671" s="18"/>
      <c r="T671" s="18"/>
      <c r="U671" s="18"/>
      <c r="V671" s="18"/>
      <c r="W671" s="18"/>
      <c r="AA671" s="17"/>
      <c r="AD671" s="17"/>
    </row>
    <row r="672" spans="5:30" ht="28.5" customHeight="1">
      <c r="E672" s="17"/>
      <c r="F672" s="18"/>
      <c r="H672" s="185"/>
      <c r="J672" s="17"/>
      <c r="K672" s="62"/>
      <c r="L672" s="62"/>
      <c r="M672" s="62"/>
      <c r="N672" s="62"/>
      <c r="P672" s="629"/>
      <c r="R672" s="18"/>
      <c r="T672" s="18"/>
      <c r="U672" s="18"/>
      <c r="V672" s="18"/>
      <c r="W672" s="18"/>
      <c r="AA672" s="17"/>
      <c r="AD672" s="17"/>
    </row>
    <row r="673" spans="5:30" ht="28.5" customHeight="1">
      <c r="E673" s="17"/>
      <c r="F673" s="18"/>
      <c r="H673" s="185"/>
      <c r="J673" s="17"/>
      <c r="K673" s="62"/>
      <c r="L673" s="62"/>
      <c r="M673" s="62"/>
      <c r="N673" s="62"/>
      <c r="P673" s="629"/>
      <c r="R673" s="18"/>
      <c r="T673" s="18"/>
      <c r="U673" s="18"/>
      <c r="V673" s="18"/>
      <c r="W673" s="18"/>
      <c r="AA673" s="17"/>
      <c r="AD673" s="17"/>
    </row>
    <row r="674" spans="5:30" ht="28.5" customHeight="1">
      <c r="E674" s="17"/>
      <c r="F674" s="18"/>
      <c r="H674" s="185"/>
      <c r="J674" s="17"/>
      <c r="K674" s="62"/>
      <c r="L674" s="62"/>
      <c r="M674" s="62"/>
      <c r="N674" s="62"/>
      <c r="P674" s="629"/>
      <c r="R674" s="18"/>
      <c r="T674" s="18"/>
      <c r="U674" s="18"/>
      <c r="V674" s="18"/>
      <c r="W674" s="18"/>
      <c r="AA674" s="17"/>
      <c r="AD674" s="17"/>
    </row>
    <row r="675" spans="5:30" ht="28.5" customHeight="1">
      <c r="E675" s="17"/>
      <c r="F675" s="18"/>
      <c r="H675" s="185"/>
      <c r="J675" s="17"/>
      <c r="K675" s="62"/>
      <c r="L675" s="62"/>
      <c r="M675" s="62"/>
      <c r="N675" s="62"/>
      <c r="P675" s="629"/>
      <c r="R675" s="18"/>
      <c r="T675" s="18"/>
      <c r="U675" s="18"/>
      <c r="V675" s="18"/>
      <c r="W675" s="18"/>
      <c r="AA675" s="17"/>
      <c r="AD675" s="17"/>
    </row>
    <row r="676" spans="5:30" ht="28.5" customHeight="1">
      <c r="E676" s="17"/>
      <c r="F676" s="18"/>
      <c r="H676" s="185"/>
      <c r="J676" s="17"/>
      <c r="K676" s="62"/>
      <c r="L676" s="62"/>
      <c r="M676" s="62"/>
      <c r="N676" s="62"/>
      <c r="P676" s="629"/>
      <c r="R676" s="18"/>
      <c r="T676" s="18"/>
      <c r="U676" s="18"/>
      <c r="V676" s="18"/>
      <c r="W676" s="18"/>
      <c r="AA676" s="17"/>
      <c r="AD676" s="17"/>
    </row>
    <row r="677" spans="5:30" ht="28.5" customHeight="1">
      <c r="E677" s="17"/>
      <c r="F677" s="18"/>
      <c r="H677" s="185"/>
      <c r="J677" s="17"/>
      <c r="K677" s="62"/>
      <c r="L677" s="62"/>
      <c r="M677" s="62"/>
      <c r="N677" s="62"/>
      <c r="P677" s="629"/>
      <c r="R677" s="18"/>
      <c r="T677" s="18"/>
      <c r="U677" s="18"/>
      <c r="V677" s="18"/>
      <c r="W677" s="18"/>
      <c r="AA677" s="17"/>
      <c r="AD677" s="17"/>
    </row>
    <row r="678" spans="5:30" ht="28.5" customHeight="1">
      <c r="E678" s="17"/>
      <c r="F678" s="18"/>
      <c r="H678" s="185"/>
      <c r="J678" s="17"/>
      <c r="K678" s="62"/>
      <c r="L678" s="62"/>
      <c r="M678" s="62"/>
      <c r="N678" s="62"/>
      <c r="P678" s="629"/>
      <c r="R678" s="18"/>
      <c r="T678" s="18"/>
      <c r="U678" s="18"/>
      <c r="V678" s="18"/>
      <c r="W678" s="18"/>
      <c r="AA678" s="17"/>
      <c r="AD678" s="17"/>
    </row>
    <row r="679" spans="5:30" ht="28.5" customHeight="1">
      <c r="E679" s="17"/>
      <c r="F679" s="18"/>
      <c r="H679" s="185"/>
      <c r="J679" s="17"/>
      <c r="K679" s="62"/>
      <c r="L679" s="62"/>
      <c r="M679" s="62"/>
      <c r="N679" s="62"/>
      <c r="P679" s="629"/>
      <c r="R679" s="18"/>
      <c r="T679" s="18"/>
      <c r="U679" s="18"/>
      <c r="V679" s="18"/>
      <c r="W679" s="18"/>
      <c r="AA679" s="17"/>
      <c r="AD679" s="17"/>
    </row>
    <row r="680" spans="5:30" ht="28.5" customHeight="1">
      <c r="E680" s="17"/>
      <c r="F680" s="18"/>
      <c r="H680" s="185"/>
      <c r="J680" s="17"/>
      <c r="K680" s="62"/>
      <c r="L680" s="62"/>
      <c r="M680" s="62"/>
      <c r="N680" s="62"/>
      <c r="P680" s="629"/>
      <c r="R680" s="18"/>
      <c r="T680" s="18"/>
      <c r="U680" s="18"/>
      <c r="V680" s="18"/>
      <c r="W680" s="18"/>
      <c r="AA680" s="17"/>
      <c r="AD680" s="17"/>
    </row>
    <row r="681" spans="5:30" ht="28.5" customHeight="1">
      <c r="E681" s="17"/>
      <c r="F681" s="18"/>
      <c r="H681" s="185"/>
      <c r="J681" s="17"/>
      <c r="K681" s="62"/>
      <c r="L681" s="62"/>
      <c r="M681" s="62"/>
      <c r="N681" s="62"/>
      <c r="P681" s="629"/>
      <c r="R681" s="18"/>
      <c r="T681" s="18"/>
      <c r="U681" s="18"/>
      <c r="V681" s="18"/>
      <c r="W681" s="18"/>
      <c r="AA681" s="17"/>
      <c r="AD681" s="17"/>
    </row>
    <row r="682" spans="5:30" ht="28.5" customHeight="1">
      <c r="E682" s="17"/>
      <c r="F682" s="18"/>
      <c r="H682" s="185"/>
      <c r="J682" s="17"/>
      <c r="K682" s="62"/>
      <c r="L682" s="62"/>
      <c r="M682" s="62"/>
      <c r="N682" s="62"/>
      <c r="P682" s="629"/>
      <c r="R682" s="18"/>
      <c r="T682" s="18"/>
      <c r="U682" s="18"/>
      <c r="V682" s="18"/>
      <c r="W682" s="18"/>
      <c r="AA682" s="17"/>
      <c r="AD682" s="17"/>
    </row>
    <row r="683" spans="5:30" ht="28.5" customHeight="1">
      <c r="E683" s="17"/>
      <c r="F683" s="18"/>
      <c r="H683" s="185"/>
      <c r="J683" s="17"/>
      <c r="K683" s="62"/>
      <c r="L683" s="62"/>
      <c r="M683" s="62"/>
      <c r="N683" s="62"/>
      <c r="P683" s="629"/>
      <c r="R683" s="18"/>
      <c r="T683" s="18"/>
      <c r="U683" s="18"/>
      <c r="V683" s="18"/>
      <c r="W683" s="18"/>
      <c r="AA683" s="17"/>
      <c r="AD683" s="17"/>
    </row>
    <row r="684" spans="5:30" ht="28.5" customHeight="1">
      <c r="E684" s="17"/>
      <c r="F684" s="18"/>
      <c r="H684" s="185"/>
      <c r="J684" s="17"/>
      <c r="K684" s="62"/>
      <c r="L684" s="62"/>
      <c r="M684" s="62"/>
      <c r="N684" s="62"/>
      <c r="P684" s="629"/>
      <c r="R684" s="18"/>
      <c r="T684" s="18"/>
      <c r="U684" s="18"/>
      <c r="V684" s="18"/>
      <c r="W684" s="18"/>
      <c r="AA684" s="17"/>
      <c r="AD684" s="17"/>
    </row>
    <row r="685" spans="5:30" ht="28.5" customHeight="1">
      <c r="E685" s="17"/>
      <c r="F685" s="18"/>
      <c r="H685" s="185"/>
      <c r="J685" s="17"/>
      <c r="K685" s="62"/>
      <c r="L685" s="62"/>
      <c r="M685" s="62"/>
      <c r="N685" s="62"/>
      <c r="P685" s="629"/>
      <c r="R685" s="18"/>
      <c r="T685" s="18"/>
      <c r="U685" s="18"/>
      <c r="V685" s="18"/>
      <c r="W685" s="18"/>
      <c r="AA685" s="17"/>
      <c r="AD685" s="17"/>
    </row>
    <row r="686" spans="5:30" ht="28.5" customHeight="1">
      <c r="E686" s="17"/>
      <c r="F686" s="18"/>
      <c r="H686" s="185"/>
      <c r="J686" s="17"/>
      <c r="K686" s="62"/>
      <c r="L686" s="62"/>
      <c r="M686" s="62"/>
      <c r="N686" s="62"/>
      <c r="P686" s="629"/>
      <c r="R686" s="18"/>
      <c r="T686" s="18"/>
      <c r="U686" s="18"/>
      <c r="V686" s="18"/>
      <c r="W686" s="18"/>
      <c r="AA686" s="17"/>
      <c r="AD686" s="17"/>
    </row>
    <row r="687" spans="5:30" ht="28.5" customHeight="1">
      <c r="E687" s="17"/>
      <c r="F687" s="18"/>
      <c r="H687" s="185"/>
      <c r="J687" s="17"/>
      <c r="K687" s="62"/>
      <c r="L687" s="62"/>
      <c r="M687" s="62"/>
      <c r="N687" s="62"/>
      <c r="P687" s="629"/>
      <c r="R687" s="18"/>
      <c r="T687" s="18"/>
      <c r="U687" s="18"/>
      <c r="V687" s="18"/>
      <c r="W687" s="18"/>
      <c r="AA687" s="17"/>
      <c r="AD687" s="17"/>
    </row>
    <row r="688" spans="5:30" ht="28.5" customHeight="1">
      <c r="E688" s="17"/>
      <c r="F688" s="18"/>
      <c r="H688" s="185"/>
      <c r="J688" s="17"/>
      <c r="K688" s="62"/>
      <c r="L688" s="62"/>
      <c r="M688" s="62"/>
      <c r="N688" s="62"/>
      <c r="P688" s="629"/>
      <c r="R688" s="18"/>
      <c r="T688" s="18"/>
      <c r="U688" s="18"/>
      <c r="V688" s="18"/>
      <c r="W688" s="18"/>
      <c r="AA688" s="17"/>
      <c r="AD688" s="17"/>
    </row>
    <row r="689" spans="5:30" ht="28.5" customHeight="1">
      <c r="E689" s="17"/>
      <c r="F689" s="18"/>
      <c r="H689" s="185"/>
      <c r="J689" s="17"/>
      <c r="K689" s="62"/>
      <c r="L689" s="62"/>
      <c r="M689" s="62"/>
      <c r="N689" s="62"/>
      <c r="P689" s="629"/>
      <c r="R689" s="18"/>
      <c r="T689" s="18"/>
      <c r="U689" s="18"/>
      <c r="V689" s="18"/>
      <c r="W689" s="18"/>
      <c r="AA689" s="17"/>
      <c r="AD689" s="17"/>
    </row>
    <row r="690" spans="5:30" ht="28.5" customHeight="1">
      <c r="E690" s="17"/>
      <c r="F690" s="18"/>
      <c r="H690" s="185"/>
      <c r="J690" s="17"/>
      <c r="K690" s="62"/>
      <c r="L690" s="62"/>
      <c r="M690" s="62"/>
      <c r="N690" s="62"/>
      <c r="P690" s="629"/>
      <c r="R690" s="18"/>
      <c r="T690" s="18"/>
      <c r="U690" s="18"/>
      <c r="V690" s="18"/>
      <c r="W690" s="18"/>
      <c r="AA690" s="17"/>
      <c r="AD690" s="17"/>
    </row>
    <row r="691" spans="5:30" ht="28.5" customHeight="1">
      <c r="E691" s="17"/>
      <c r="F691" s="18"/>
      <c r="H691" s="185"/>
      <c r="J691" s="17"/>
      <c r="K691" s="62"/>
      <c r="L691" s="62"/>
      <c r="M691" s="62"/>
      <c r="N691" s="62"/>
      <c r="P691" s="629"/>
      <c r="R691" s="18"/>
      <c r="T691" s="18"/>
      <c r="U691" s="18"/>
      <c r="V691" s="18"/>
      <c r="W691" s="18"/>
      <c r="AA691" s="17"/>
      <c r="AD691" s="17"/>
    </row>
    <row r="692" spans="5:30" ht="28.5" customHeight="1">
      <c r="E692" s="17"/>
      <c r="F692" s="18"/>
      <c r="H692" s="185"/>
      <c r="J692" s="17"/>
      <c r="K692" s="62"/>
      <c r="L692" s="62"/>
      <c r="M692" s="62"/>
      <c r="N692" s="62"/>
      <c r="P692" s="629"/>
      <c r="R692" s="18"/>
      <c r="T692" s="18"/>
      <c r="U692" s="18"/>
      <c r="V692" s="18"/>
      <c r="W692" s="18"/>
      <c r="AA692" s="17"/>
      <c r="AD692" s="17"/>
    </row>
    <row r="693" spans="5:30" ht="28.5" customHeight="1">
      <c r="E693" s="17"/>
      <c r="F693" s="18"/>
      <c r="H693" s="185"/>
      <c r="J693" s="17"/>
      <c r="K693" s="62"/>
      <c r="L693" s="62"/>
      <c r="M693" s="62"/>
      <c r="N693" s="62"/>
      <c r="P693" s="629"/>
      <c r="R693" s="18"/>
      <c r="T693" s="18"/>
      <c r="U693" s="18"/>
      <c r="V693" s="18"/>
      <c r="W693" s="18"/>
      <c r="AA693" s="17"/>
      <c r="AD693" s="17"/>
    </row>
    <row r="694" spans="5:30" ht="28.5" customHeight="1">
      <c r="E694" s="17"/>
      <c r="F694" s="18"/>
      <c r="H694" s="185"/>
      <c r="J694" s="17"/>
      <c r="K694" s="62"/>
      <c r="L694" s="62"/>
      <c r="M694" s="62"/>
      <c r="N694" s="62"/>
      <c r="P694" s="629"/>
      <c r="R694" s="18"/>
      <c r="T694" s="18"/>
      <c r="U694" s="18"/>
      <c r="V694" s="18"/>
      <c r="W694" s="18"/>
      <c r="AA694" s="17"/>
      <c r="AD694" s="17"/>
    </row>
    <row r="695" spans="5:30" ht="28.5" customHeight="1">
      <c r="E695" s="17"/>
      <c r="F695" s="18"/>
      <c r="H695" s="185"/>
      <c r="J695" s="17"/>
      <c r="K695" s="62"/>
      <c r="L695" s="62"/>
      <c r="M695" s="62"/>
      <c r="N695" s="62"/>
      <c r="P695" s="629"/>
      <c r="R695" s="18"/>
      <c r="T695" s="18"/>
      <c r="U695" s="18"/>
      <c r="V695" s="18"/>
      <c r="W695" s="18"/>
      <c r="AA695" s="17"/>
      <c r="AD695" s="17"/>
    </row>
    <row r="696" spans="5:30" ht="28.5" customHeight="1">
      <c r="E696" s="17"/>
      <c r="F696" s="18"/>
      <c r="H696" s="185"/>
      <c r="J696" s="17"/>
      <c r="K696" s="62"/>
      <c r="L696" s="62"/>
      <c r="M696" s="62"/>
      <c r="N696" s="62"/>
      <c r="P696" s="629"/>
      <c r="R696" s="18"/>
      <c r="T696" s="18"/>
      <c r="U696" s="18"/>
      <c r="V696" s="18"/>
      <c r="W696" s="18"/>
      <c r="AA696" s="17"/>
      <c r="AD696" s="17"/>
    </row>
    <row r="697" spans="5:30" ht="28.5" customHeight="1">
      <c r="E697" s="17"/>
      <c r="F697" s="18"/>
      <c r="H697" s="185"/>
      <c r="J697" s="17"/>
      <c r="K697" s="62"/>
      <c r="L697" s="62"/>
      <c r="M697" s="62"/>
      <c r="N697" s="62"/>
      <c r="P697" s="629"/>
      <c r="R697" s="18"/>
      <c r="T697" s="18"/>
      <c r="U697" s="18"/>
      <c r="V697" s="18"/>
      <c r="W697" s="18"/>
      <c r="AA697" s="17"/>
      <c r="AD697" s="17"/>
    </row>
    <row r="698" spans="5:30" ht="28.5" customHeight="1">
      <c r="E698" s="17"/>
      <c r="F698" s="18"/>
      <c r="H698" s="185"/>
      <c r="J698" s="17"/>
      <c r="K698" s="62"/>
      <c r="L698" s="62"/>
      <c r="M698" s="62"/>
      <c r="N698" s="62"/>
      <c r="P698" s="629"/>
      <c r="R698" s="18"/>
      <c r="T698" s="18"/>
      <c r="U698" s="18"/>
      <c r="V698" s="18"/>
      <c r="W698" s="18"/>
      <c r="AA698" s="17"/>
      <c r="AD698" s="17"/>
    </row>
    <row r="699" spans="5:30" ht="28.5" customHeight="1">
      <c r="E699" s="17"/>
      <c r="F699" s="18"/>
      <c r="H699" s="185"/>
      <c r="J699" s="17"/>
      <c r="K699" s="62"/>
      <c r="L699" s="62"/>
      <c r="M699" s="62"/>
      <c r="N699" s="62"/>
      <c r="P699" s="629"/>
      <c r="R699" s="18"/>
      <c r="T699" s="18"/>
      <c r="U699" s="18"/>
      <c r="V699" s="18"/>
      <c r="W699" s="18"/>
      <c r="AA699" s="17"/>
      <c r="AD699" s="17"/>
    </row>
    <row r="700" spans="5:30" ht="28.5" customHeight="1">
      <c r="E700" s="17"/>
      <c r="F700" s="18"/>
      <c r="H700" s="185"/>
      <c r="J700" s="17"/>
      <c r="K700" s="62"/>
      <c r="L700" s="62"/>
      <c r="M700" s="62"/>
      <c r="N700" s="62"/>
      <c r="P700" s="629"/>
      <c r="R700" s="18"/>
      <c r="T700" s="18"/>
      <c r="U700" s="18"/>
      <c r="V700" s="18"/>
      <c r="W700" s="18"/>
      <c r="AA700" s="17"/>
      <c r="AD700" s="17"/>
    </row>
    <row r="701" spans="5:30" ht="28.5" customHeight="1">
      <c r="E701" s="17"/>
      <c r="F701" s="18"/>
      <c r="H701" s="185"/>
      <c r="J701" s="17"/>
      <c r="K701" s="62"/>
      <c r="L701" s="62"/>
      <c r="M701" s="62"/>
      <c r="N701" s="62"/>
      <c r="P701" s="629"/>
      <c r="R701" s="18"/>
      <c r="T701" s="18"/>
      <c r="U701" s="18"/>
      <c r="V701" s="18"/>
      <c r="W701" s="18"/>
      <c r="AA701" s="17"/>
      <c r="AD701" s="17"/>
    </row>
    <row r="702" spans="5:30" ht="28.5" customHeight="1">
      <c r="E702" s="17"/>
      <c r="F702" s="18"/>
      <c r="H702" s="185"/>
      <c r="J702" s="17"/>
      <c r="K702" s="62"/>
      <c r="L702" s="62"/>
      <c r="M702" s="62"/>
      <c r="N702" s="62"/>
      <c r="P702" s="629"/>
      <c r="R702" s="18"/>
      <c r="T702" s="18"/>
      <c r="U702" s="18"/>
      <c r="V702" s="18"/>
      <c r="W702" s="18"/>
      <c r="AA702" s="17"/>
      <c r="AD702" s="17"/>
    </row>
    <row r="703" spans="5:30" ht="28.5" customHeight="1">
      <c r="E703" s="17"/>
      <c r="F703" s="18"/>
      <c r="H703" s="185"/>
      <c r="J703" s="17"/>
      <c r="K703" s="62"/>
      <c r="L703" s="62"/>
      <c r="M703" s="62"/>
      <c r="N703" s="62"/>
      <c r="P703" s="629"/>
      <c r="R703" s="18"/>
      <c r="T703" s="18"/>
      <c r="U703" s="18"/>
      <c r="V703" s="18"/>
      <c r="W703" s="18"/>
      <c r="AA703" s="17"/>
      <c r="AD703" s="17"/>
    </row>
    <row r="704" spans="5:30" ht="28.5" customHeight="1">
      <c r="E704" s="17"/>
      <c r="F704" s="18"/>
      <c r="H704" s="185"/>
      <c r="J704" s="17"/>
      <c r="K704" s="62"/>
      <c r="L704" s="62"/>
      <c r="M704" s="62"/>
      <c r="N704" s="62"/>
      <c r="P704" s="629"/>
      <c r="R704" s="18"/>
      <c r="T704" s="18"/>
      <c r="U704" s="18"/>
      <c r="V704" s="18"/>
      <c r="W704" s="18"/>
      <c r="AA704" s="17"/>
      <c r="AD704" s="17"/>
    </row>
    <row r="705" spans="5:30" ht="28.5" customHeight="1">
      <c r="E705" s="17"/>
      <c r="F705" s="18"/>
      <c r="H705" s="185"/>
      <c r="J705" s="17"/>
      <c r="K705" s="62"/>
      <c r="L705" s="62"/>
      <c r="M705" s="62"/>
      <c r="N705" s="62"/>
      <c r="P705" s="629"/>
      <c r="R705" s="18"/>
      <c r="T705" s="18"/>
      <c r="U705" s="18"/>
      <c r="V705" s="18"/>
      <c r="W705" s="18"/>
      <c r="AA705" s="17"/>
      <c r="AD705" s="17"/>
    </row>
    <row r="706" spans="5:30" ht="28.5" customHeight="1">
      <c r="E706" s="17"/>
      <c r="F706" s="18"/>
      <c r="H706" s="185"/>
      <c r="J706" s="17"/>
      <c r="K706" s="62"/>
      <c r="L706" s="62"/>
      <c r="M706" s="62"/>
      <c r="N706" s="62"/>
      <c r="P706" s="629"/>
      <c r="R706" s="18"/>
      <c r="T706" s="18"/>
      <c r="U706" s="18"/>
      <c r="V706" s="18"/>
      <c r="W706" s="18"/>
      <c r="AA706" s="17"/>
      <c r="AD706" s="17"/>
    </row>
    <row r="707" spans="5:30" ht="28.5" customHeight="1">
      <c r="E707" s="17"/>
      <c r="F707" s="18"/>
      <c r="H707" s="185"/>
      <c r="J707" s="17"/>
      <c r="K707" s="62"/>
      <c r="L707" s="62"/>
      <c r="M707" s="62"/>
      <c r="N707" s="62"/>
      <c r="P707" s="629"/>
      <c r="R707" s="18"/>
      <c r="T707" s="18"/>
      <c r="U707" s="18"/>
      <c r="V707" s="18"/>
      <c r="W707" s="18"/>
      <c r="AA707" s="17"/>
      <c r="AD707" s="17"/>
    </row>
    <row r="708" spans="5:30" ht="28.5" customHeight="1">
      <c r="E708" s="17"/>
      <c r="F708" s="18"/>
      <c r="H708" s="185"/>
      <c r="J708" s="17"/>
      <c r="K708" s="62"/>
      <c r="L708" s="62"/>
      <c r="M708" s="62"/>
      <c r="N708" s="62"/>
      <c r="P708" s="629"/>
      <c r="R708" s="18"/>
      <c r="T708" s="18"/>
      <c r="U708" s="18"/>
      <c r="V708" s="18"/>
      <c r="W708" s="18"/>
      <c r="AA708" s="17"/>
      <c r="AD708" s="17"/>
    </row>
    <row r="709" spans="5:30" ht="28.5" customHeight="1">
      <c r="E709" s="17"/>
      <c r="F709" s="18"/>
      <c r="H709" s="185"/>
      <c r="J709" s="17"/>
      <c r="K709" s="62"/>
      <c r="L709" s="62"/>
      <c r="M709" s="62"/>
      <c r="N709" s="62"/>
      <c r="P709" s="629"/>
      <c r="R709" s="18"/>
      <c r="T709" s="18"/>
      <c r="U709" s="18"/>
      <c r="V709" s="18"/>
      <c r="W709" s="18"/>
      <c r="AA709" s="17"/>
      <c r="AD709" s="17"/>
    </row>
    <row r="710" spans="5:30" ht="28.5" customHeight="1">
      <c r="E710" s="17"/>
      <c r="F710" s="18"/>
      <c r="H710" s="185"/>
      <c r="J710" s="17"/>
      <c r="K710" s="62"/>
      <c r="L710" s="62"/>
      <c r="M710" s="62"/>
      <c r="N710" s="62"/>
      <c r="P710" s="629"/>
      <c r="R710" s="18"/>
      <c r="T710" s="18"/>
      <c r="U710" s="18"/>
      <c r="V710" s="18"/>
      <c r="W710" s="18"/>
      <c r="AA710" s="17"/>
      <c r="AD710" s="17"/>
    </row>
    <row r="711" spans="5:30" ht="28.5" customHeight="1">
      <c r="E711" s="17"/>
      <c r="F711" s="18"/>
      <c r="H711" s="185"/>
      <c r="J711" s="17"/>
      <c r="K711" s="62"/>
      <c r="L711" s="62"/>
      <c r="M711" s="62"/>
      <c r="N711" s="62"/>
      <c r="P711" s="629"/>
      <c r="R711" s="18"/>
      <c r="T711" s="18"/>
      <c r="U711" s="18"/>
      <c r="V711" s="18"/>
      <c r="W711" s="18"/>
      <c r="AA711" s="17"/>
      <c r="AD711" s="17"/>
    </row>
    <row r="712" spans="5:30" ht="28.5" customHeight="1">
      <c r="E712" s="17"/>
      <c r="F712" s="18"/>
      <c r="H712" s="185"/>
      <c r="J712" s="17"/>
      <c r="K712" s="62"/>
      <c r="L712" s="62"/>
      <c r="M712" s="62"/>
      <c r="N712" s="62"/>
      <c r="P712" s="629"/>
      <c r="R712" s="18"/>
      <c r="T712" s="18"/>
      <c r="U712" s="18"/>
      <c r="V712" s="18"/>
      <c r="W712" s="18"/>
      <c r="AA712" s="17"/>
      <c r="AD712" s="17"/>
    </row>
    <row r="713" spans="5:30" ht="28.5" customHeight="1">
      <c r="E713" s="17"/>
      <c r="F713" s="18"/>
      <c r="H713" s="185"/>
      <c r="J713" s="17"/>
      <c r="K713" s="62"/>
      <c r="L713" s="62"/>
      <c r="M713" s="62"/>
      <c r="N713" s="62"/>
      <c r="P713" s="629"/>
      <c r="R713" s="18"/>
      <c r="T713" s="18"/>
      <c r="U713" s="18"/>
      <c r="V713" s="18"/>
      <c r="W713" s="18"/>
      <c r="AA713" s="17"/>
      <c r="AD713" s="17"/>
    </row>
    <row r="714" spans="5:30" ht="28.5" customHeight="1">
      <c r="E714" s="17"/>
      <c r="F714" s="18"/>
      <c r="H714" s="185"/>
      <c r="J714" s="17"/>
      <c r="K714" s="62"/>
      <c r="L714" s="62"/>
      <c r="M714" s="62"/>
      <c r="N714" s="62"/>
      <c r="P714" s="629"/>
      <c r="R714" s="18"/>
      <c r="T714" s="18"/>
      <c r="U714" s="18"/>
      <c r="V714" s="18"/>
      <c r="W714" s="18"/>
      <c r="AA714" s="17"/>
      <c r="AD714" s="17"/>
    </row>
    <row r="715" spans="5:30" ht="28.5" customHeight="1">
      <c r="E715" s="17"/>
      <c r="F715" s="18"/>
      <c r="H715" s="185"/>
      <c r="J715" s="17"/>
      <c r="K715" s="62"/>
      <c r="L715" s="62"/>
      <c r="M715" s="62"/>
      <c r="N715" s="62"/>
      <c r="P715" s="629"/>
      <c r="R715" s="18"/>
      <c r="T715" s="18"/>
      <c r="U715" s="18"/>
      <c r="V715" s="18"/>
      <c r="W715" s="18"/>
      <c r="AA715" s="17"/>
      <c r="AD715" s="17"/>
    </row>
    <row r="716" spans="5:30" ht="28.5" customHeight="1">
      <c r="E716" s="17"/>
      <c r="F716" s="18"/>
      <c r="H716" s="185"/>
      <c r="J716" s="17"/>
      <c r="K716" s="62"/>
      <c r="L716" s="62"/>
      <c r="M716" s="62"/>
      <c r="N716" s="62"/>
      <c r="P716" s="629"/>
      <c r="R716" s="18"/>
      <c r="T716" s="18"/>
      <c r="U716" s="18"/>
      <c r="V716" s="18"/>
      <c r="W716" s="18"/>
      <c r="AA716" s="17"/>
      <c r="AD716" s="17"/>
    </row>
    <row r="717" spans="5:30" ht="28.5" customHeight="1">
      <c r="E717" s="17"/>
      <c r="F717" s="18"/>
      <c r="H717" s="185"/>
      <c r="J717" s="17"/>
      <c r="K717" s="62"/>
      <c r="L717" s="62"/>
      <c r="M717" s="62"/>
      <c r="N717" s="62"/>
      <c r="P717" s="629"/>
      <c r="R717" s="18"/>
      <c r="T717" s="18"/>
      <c r="U717" s="18"/>
      <c r="V717" s="18"/>
      <c r="W717" s="18"/>
      <c r="AA717" s="17"/>
      <c r="AD717" s="17"/>
    </row>
    <row r="718" spans="5:30" ht="28.5" customHeight="1">
      <c r="E718" s="17"/>
      <c r="F718" s="18"/>
      <c r="H718" s="185"/>
      <c r="J718" s="17"/>
      <c r="K718" s="62"/>
      <c r="L718" s="62"/>
      <c r="M718" s="62"/>
      <c r="N718" s="62"/>
      <c r="P718" s="629"/>
      <c r="R718" s="18"/>
      <c r="T718" s="18"/>
      <c r="U718" s="18"/>
      <c r="V718" s="18"/>
      <c r="W718" s="18"/>
      <c r="AA718" s="17"/>
      <c r="AD718" s="17"/>
    </row>
    <row r="719" spans="5:30" ht="28.5" customHeight="1">
      <c r="E719" s="17"/>
      <c r="F719" s="18"/>
      <c r="H719" s="185"/>
      <c r="J719" s="17"/>
      <c r="K719" s="62"/>
      <c r="L719" s="62"/>
      <c r="M719" s="62"/>
      <c r="N719" s="62"/>
      <c r="P719" s="629"/>
      <c r="R719" s="18"/>
      <c r="T719" s="18"/>
      <c r="U719" s="18"/>
      <c r="V719" s="18"/>
      <c r="W719" s="18"/>
      <c r="AA719" s="17"/>
      <c r="AD719" s="17"/>
    </row>
    <row r="720" spans="5:30" ht="28.5" customHeight="1">
      <c r="E720" s="17"/>
      <c r="F720" s="18"/>
      <c r="H720" s="185"/>
      <c r="J720" s="17"/>
      <c r="K720" s="62"/>
      <c r="L720" s="62"/>
      <c r="M720" s="62"/>
      <c r="N720" s="62"/>
      <c r="P720" s="629"/>
      <c r="R720" s="18"/>
      <c r="T720" s="18"/>
      <c r="U720" s="18"/>
      <c r="V720" s="18"/>
      <c r="W720" s="18"/>
      <c r="AA720" s="17"/>
      <c r="AD720" s="17"/>
    </row>
    <row r="721" spans="5:30" ht="28.5" customHeight="1">
      <c r="E721" s="17"/>
      <c r="F721" s="18"/>
      <c r="H721" s="185"/>
      <c r="J721" s="17"/>
      <c r="K721" s="62"/>
      <c r="L721" s="62"/>
      <c r="M721" s="62"/>
      <c r="N721" s="62"/>
      <c r="P721" s="629"/>
      <c r="R721" s="18"/>
      <c r="T721" s="18"/>
      <c r="U721" s="18"/>
      <c r="V721" s="18"/>
      <c r="W721" s="18"/>
      <c r="AA721" s="17"/>
      <c r="AD721" s="17"/>
    </row>
    <row r="722" spans="5:30" ht="28.5" customHeight="1">
      <c r="E722" s="17"/>
      <c r="F722" s="18"/>
      <c r="H722" s="185"/>
      <c r="J722" s="17"/>
      <c r="K722" s="62"/>
      <c r="L722" s="62"/>
      <c r="M722" s="62"/>
      <c r="N722" s="62"/>
      <c r="P722" s="629"/>
      <c r="R722" s="18"/>
      <c r="T722" s="18"/>
      <c r="U722" s="18"/>
      <c r="V722" s="18"/>
      <c r="W722" s="18"/>
      <c r="AA722" s="17"/>
      <c r="AD722" s="17"/>
    </row>
    <row r="723" spans="5:30" ht="28.5" customHeight="1">
      <c r="E723" s="17"/>
      <c r="F723" s="18"/>
      <c r="H723" s="185"/>
      <c r="J723" s="17"/>
      <c r="K723" s="62"/>
      <c r="L723" s="62"/>
      <c r="M723" s="62"/>
      <c r="N723" s="62"/>
      <c r="P723" s="629"/>
      <c r="R723" s="18"/>
      <c r="T723" s="18"/>
      <c r="U723" s="18"/>
      <c r="V723" s="18"/>
      <c r="W723" s="18"/>
      <c r="AA723" s="17"/>
      <c r="AD723" s="17"/>
    </row>
    <row r="724" spans="5:30" ht="28.5" customHeight="1">
      <c r="E724" s="17"/>
      <c r="F724" s="18"/>
      <c r="H724" s="185"/>
      <c r="J724" s="17"/>
      <c r="K724" s="62"/>
      <c r="L724" s="62"/>
      <c r="M724" s="62"/>
      <c r="N724" s="62"/>
      <c r="P724" s="629"/>
      <c r="R724" s="18"/>
      <c r="T724" s="18"/>
      <c r="U724" s="18"/>
      <c r="V724" s="18"/>
      <c r="W724" s="18"/>
      <c r="AA724" s="17"/>
      <c r="AD724" s="17"/>
    </row>
    <row r="725" spans="5:30" ht="28.5" customHeight="1">
      <c r="E725" s="17"/>
      <c r="F725" s="18"/>
      <c r="H725" s="185"/>
      <c r="J725" s="17"/>
      <c r="K725" s="62"/>
      <c r="L725" s="62"/>
      <c r="M725" s="62"/>
      <c r="N725" s="62"/>
      <c r="P725" s="629"/>
      <c r="R725" s="18"/>
      <c r="T725" s="18"/>
      <c r="U725" s="18"/>
      <c r="V725" s="18"/>
      <c r="W725" s="18"/>
      <c r="AA725" s="17"/>
      <c r="AD725" s="17"/>
    </row>
    <row r="726" spans="5:30" ht="28.5" customHeight="1">
      <c r="E726" s="17"/>
      <c r="F726" s="18"/>
      <c r="H726" s="185"/>
      <c r="J726" s="17"/>
      <c r="K726" s="62"/>
      <c r="L726" s="62"/>
      <c r="M726" s="62"/>
      <c r="N726" s="62"/>
      <c r="P726" s="629"/>
      <c r="R726" s="18"/>
      <c r="T726" s="18"/>
      <c r="U726" s="18"/>
      <c r="V726" s="18"/>
      <c r="W726" s="18"/>
      <c r="AA726" s="17"/>
      <c r="AD726" s="17"/>
    </row>
    <row r="727" spans="5:30" ht="28.5" customHeight="1">
      <c r="E727" s="17"/>
      <c r="F727" s="18"/>
      <c r="H727" s="185"/>
      <c r="J727" s="17"/>
      <c r="K727" s="62"/>
      <c r="L727" s="62"/>
      <c r="M727" s="62"/>
      <c r="N727" s="62"/>
      <c r="P727" s="629"/>
      <c r="R727" s="18"/>
      <c r="T727" s="18"/>
      <c r="U727" s="18"/>
      <c r="V727" s="18"/>
      <c r="W727" s="18"/>
      <c r="AA727" s="17"/>
      <c r="AD727" s="17"/>
    </row>
    <row r="728" spans="5:30" ht="28.5" customHeight="1">
      <c r="E728" s="17"/>
      <c r="F728" s="18"/>
      <c r="H728" s="185"/>
      <c r="J728" s="17"/>
      <c r="K728" s="62"/>
      <c r="L728" s="62"/>
      <c r="M728" s="62"/>
      <c r="N728" s="62"/>
      <c r="P728" s="629"/>
      <c r="R728" s="18"/>
      <c r="T728" s="18"/>
      <c r="U728" s="18"/>
      <c r="V728" s="18"/>
      <c r="W728" s="18"/>
      <c r="AA728" s="17"/>
      <c r="AD728" s="17"/>
    </row>
    <row r="729" spans="5:30" ht="28.5" customHeight="1">
      <c r="E729" s="17"/>
      <c r="F729" s="18"/>
      <c r="H729" s="185"/>
      <c r="J729" s="17"/>
      <c r="K729" s="62"/>
      <c r="L729" s="62"/>
      <c r="M729" s="62"/>
      <c r="N729" s="62"/>
      <c r="P729" s="629"/>
      <c r="R729" s="18"/>
      <c r="T729" s="18"/>
      <c r="U729" s="18"/>
      <c r="V729" s="18"/>
      <c r="W729" s="18"/>
      <c r="AA729" s="17"/>
      <c r="AD729" s="17"/>
    </row>
    <row r="730" spans="5:30" ht="28.5" customHeight="1">
      <c r="E730" s="17"/>
      <c r="F730" s="18"/>
      <c r="H730" s="185"/>
      <c r="J730" s="17"/>
      <c r="K730" s="62"/>
      <c r="L730" s="62"/>
      <c r="M730" s="62"/>
      <c r="N730" s="62"/>
      <c r="P730" s="629"/>
      <c r="R730" s="18"/>
      <c r="T730" s="18"/>
      <c r="U730" s="18"/>
      <c r="V730" s="18"/>
      <c r="W730" s="18"/>
      <c r="AA730" s="17"/>
      <c r="AD730" s="17"/>
    </row>
    <row r="731" spans="5:30" ht="28.5" customHeight="1">
      <c r="E731" s="17"/>
      <c r="F731" s="18"/>
      <c r="H731" s="185"/>
      <c r="J731" s="17"/>
      <c r="K731" s="62"/>
      <c r="L731" s="62"/>
      <c r="M731" s="62"/>
      <c r="N731" s="62"/>
      <c r="P731" s="629"/>
      <c r="R731" s="18"/>
      <c r="T731" s="18"/>
      <c r="U731" s="18"/>
      <c r="V731" s="18"/>
      <c r="W731" s="18"/>
      <c r="AA731" s="17"/>
      <c r="AD731" s="17"/>
    </row>
    <row r="732" spans="5:30" ht="28.5" customHeight="1">
      <c r="E732" s="17"/>
      <c r="F732" s="18"/>
      <c r="H732" s="185"/>
      <c r="J732" s="17"/>
      <c r="K732" s="62"/>
      <c r="L732" s="62"/>
      <c r="M732" s="62"/>
      <c r="N732" s="62"/>
      <c r="P732" s="629"/>
      <c r="R732" s="18"/>
      <c r="T732" s="18"/>
      <c r="U732" s="18"/>
      <c r="V732" s="18"/>
      <c r="W732" s="18"/>
      <c r="AA732" s="17"/>
      <c r="AD732" s="17"/>
    </row>
    <row r="733" spans="5:30" ht="28.5" customHeight="1">
      <c r="E733" s="17"/>
      <c r="F733" s="18"/>
      <c r="H733" s="185"/>
      <c r="J733" s="17"/>
      <c r="K733" s="62"/>
      <c r="L733" s="62"/>
      <c r="M733" s="62"/>
      <c r="N733" s="62"/>
      <c r="P733" s="629"/>
      <c r="R733" s="18"/>
      <c r="T733" s="18"/>
      <c r="U733" s="18"/>
      <c r="V733" s="18"/>
      <c r="W733" s="18"/>
      <c r="AA733" s="17"/>
      <c r="AD733" s="17"/>
    </row>
    <row r="734" spans="5:30" ht="28.5" customHeight="1">
      <c r="E734" s="17"/>
      <c r="F734" s="18"/>
      <c r="H734" s="185"/>
      <c r="J734" s="17"/>
      <c r="K734" s="62"/>
      <c r="L734" s="62"/>
      <c r="M734" s="62"/>
      <c r="N734" s="62"/>
      <c r="P734" s="629"/>
      <c r="R734" s="18"/>
      <c r="T734" s="18"/>
      <c r="U734" s="18"/>
      <c r="V734" s="18"/>
      <c r="W734" s="18"/>
      <c r="AA734" s="17"/>
      <c r="AD734" s="17"/>
    </row>
    <row r="735" spans="5:30" ht="28.5" customHeight="1">
      <c r="E735" s="17"/>
      <c r="F735" s="18"/>
      <c r="H735" s="185"/>
      <c r="J735" s="17"/>
      <c r="K735" s="62"/>
      <c r="L735" s="62"/>
      <c r="M735" s="62"/>
      <c r="N735" s="62"/>
      <c r="P735" s="629"/>
      <c r="R735" s="18"/>
      <c r="T735" s="18"/>
      <c r="U735" s="18"/>
      <c r="V735" s="18"/>
      <c r="W735" s="18"/>
      <c r="AA735" s="17"/>
      <c r="AD735" s="17"/>
    </row>
    <row r="736" spans="5:30" ht="28.5" customHeight="1">
      <c r="E736" s="17"/>
      <c r="F736" s="18"/>
      <c r="H736" s="185"/>
      <c r="J736" s="17"/>
      <c r="K736" s="62"/>
      <c r="L736" s="62"/>
      <c r="M736" s="62"/>
      <c r="N736" s="62"/>
      <c r="P736" s="629"/>
      <c r="R736" s="18"/>
      <c r="T736" s="18"/>
      <c r="U736" s="18"/>
      <c r="V736" s="18"/>
      <c r="W736" s="18"/>
      <c r="AA736" s="17"/>
      <c r="AD736" s="17"/>
    </row>
    <row r="737" spans="5:30" ht="28.5" customHeight="1">
      <c r="E737" s="17"/>
      <c r="F737" s="18"/>
      <c r="H737" s="185"/>
      <c r="J737" s="17"/>
      <c r="K737" s="62"/>
      <c r="L737" s="62"/>
      <c r="M737" s="62"/>
      <c r="N737" s="62"/>
      <c r="P737" s="629"/>
      <c r="R737" s="18"/>
      <c r="T737" s="18"/>
      <c r="U737" s="18"/>
      <c r="V737" s="18"/>
      <c r="W737" s="18"/>
      <c r="AA737" s="17"/>
      <c r="AD737" s="17"/>
    </row>
    <row r="738" spans="5:30" ht="28.5" customHeight="1">
      <c r="E738" s="17"/>
      <c r="F738" s="18"/>
      <c r="H738" s="185"/>
      <c r="J738" s="17"/>
      <c r="K738" s="62"/>
      <c r="L738" s="62"/>
      <c r="M738" s="62"/>
      <c r="N738" s="62"/>
      <c r="P738" s="629"/>
      <c r="R738" s="18"/>
      <c r="T738" s="18"/>
      <c r="U738" s="18"/>
      <c r="V738" s="18"/>
      <c r="W738" s="18"/>
      <c r="AA738" s="17"/>
      <c r="AD738" s="17"/>
    </row>
    <row r="739" spans="5:30" ht="28.5" customHeight="1">
      <c r="E739" s="17"/>
      <c r="F739" s="18"/>
      <c r="H739" s="185"/>
      <c r="J739" s="17"/>
      <c r="K739" s="62"/>
      <c r="L739" s="62"/>
      <c r="M739" s="62"/>
      <c r="N739" s="62"/>
      <c r="P739" s="629"/>
      <c r="R739" s="18"/>
      <c r="T739" s="18"/>
      <c r="U739" s="18"/>
      <c r="V739" s="18"/>
      <c r="W739" s="18"/>
      <c r="AA739" s="17"/>
      <c r="AD739" s="17"/>
    </row>
    <row r="740" spans="5:30" ht="28.5" customHeight="1">
      <c r="E740" s="17"/>
      <c r="F740" s="18"/>
      <c r="H740" s="185"/>
      <c r="J740" s="17"/>
      <c r="K740" s="62"/>
      <c r="L740" s="62"/>
      <c r="M740" s="62"/>
      <c r="N740" s="62"/>
      <c r="P740" s="629"/>
      <c r="R740" s="18"/>
      <c r="T740" s="18"/>
      <c r="U740" s="18"/>
      <c r="V740" s="18"/>
      <c r="W740" s="18"/>
      <c r="AA740" s="17"/>
      <c r="AD740" s="17"/>
    </row>
    <row r="741" spans="5:30" ht="28.5" customHeight="1">
      <c r="E741" s="17"/>
      <c r="F741" s="18"/>
      <c r="H741" s="185"/>
      <c r="J741" s="17"/>
      <c r="K741" s="62"/>
      <c r="L741" s="62"/>
      <c r="M741" s="62"/>
      <c r="N741" s="62"/>
      <c r="P741" s="629"/>
      <c r="R741" s="18"/>
      <c r="T741" s="18"/>
      <c r="U741" s="18"/>
      <c r="V741" s="18"/>
      <c r="W741" s="18"/>
      <c r="AA741" s="17"/>
      <c r="AD741" s="17"/>
    </row>
    <row r="742" spans="5:30" ht="28.5" customHeight="1">
      <c r="E742" s="17"/>
      <c r="F742" s="18"/>
      <c r="H742" s="185"/>
      <c r="J742" s="17"/>
      <c r="K742" s="62"/>
      <c r="L742" s="62"/>
      <c r="M742" s="62"/>
      <c r="N742" s="62"/>
      <c r="P742" s="629"/>
      <c r="R742" s="18"/>
      <c r="T742" s="18"/>
      <c r="U742" s="18"/>
      <c r="V742" s="18"/>
      <c r="W742" s="18"/>
      <c r="AA742" s="17"/>
      <c r="AD742" s="17"/>
    </row>
    <row r="743" spans="5:30" ht="28.5" customHeight="1">
      <c r="E743" s="17"/>
      <c r="F743" s="18"/>
      <c r="H743" s="185"/>
      <c r="J743" s="17"/>
      <c r="K743" s="62"/>
      <c r="L743" s="62"/>
      <c r="M743" s="62"/>
      <c r="N743" s="62"/>
      <c r="P743" s="629"/>
      <c r="R743" s="18"/>
      <c r="T743" s="18"/>
      <c r="U743" s="18"/>
      <c r="V743" s="18"/>
      <c r="W743" s="18"/>
      <c r="AA743" s="17"/>
      <c r="AD743" s="17"/>
    </row>
    <row r="744" spans="5:30" ht="28.5" customHeight="1">
      <c r="E744" s="17"/>
      <c r="F744" s="18"/>
      <c r="H744" s="185"/>
      <c r="J744" s="17"/>
      <c r="K744" s="62"/>
      <c r="L744" s="62"/>
      <c r="M744" s="62"/>
      <c r="N744" s="62"/>
      <c r="P744" s="629"/>
      <c r="R744" s="18"/>
      <c r="T744" s="18"/>
      <c r="U744" s="18"/>
      <c r="V744" s="18"/>
      <c r="W744" s="18"/>
      <c r="AA744" s="17"/>
      <c r="AD744" s="17"/>
    </row>
    <row r="745" spans="5:30" ht="28.5" customHeight="1">
      <c r="E745" s="17"/>
      <c r="F745" s="18"/>
      <c r="H745" s="185"/>
      <c r="J745" s="17"/>
      <c r="K745" s="62"/>
      <c r="L745" s="62"/>
      <c r="M745" s="62"/>
      <c r="N745" s="62"/>
      <c r="P745" s="629"/>
      <c r="R745" s="18"/>
      <c r="T745" s="18"/>
      <c r="U745" s="18"/>
      <c r="V745" s="18"/>
      <c r="W745" s="18"/>
      <c r="AA745" s="17"/>
      <c r="AD745" s="17"/>
    </row>
    <row r="746" spans="5:30" ht="28.5" customHeight="1">
      <c r="E746" s="17"/>
      <c r="F746" s="18"/>
      <c r="H746" s="185"/>
      <c r="J746" s="17"/>
      <c r="K746" s="62"/>
      <c r="L746" s="62"/>
      <c r="M746" s="62"/>
      <c r="N746" s="62"/>
      <c r="P746" s="629"/>
      <c r="R746" s="18"/>
      <c r="T746" s="18"/>
      <c r="U746" s="18"/>
      <c r="V746" s="18"/>
      <c r="W746" s="18"/>
      <c r="AA746" s="17"/>
      <c r="AD746" s="17"/>
    </row>
    <row r="747" spans="5:30" ht="28.5" customHeight="1">
      <c r="E747" s="17"/>
      <c r="F747" s="18"/>
      <c r="H747" s="185"/>
      <c r="J747" s="17"/>
      <c r="K747" s="62"/>
      <c r="L747" s="62"/>
      <c r="M747" s="62"/>
      <c r="N747" s="62"/>
      <c r="P747" s="629"/>
      <c r="R747" s="18"/>
      <c r="T747" s="18"/>
      <c r="U747" s="18"/>
      <c r="V747" s="18"/>
      <c r="W747" s="18"/>
      <c r="AA747" s="17"/>
      <c r="AD747" s="17"/>
    </row>
    <row r="748" spans="5:30" ht="28.5" customHeight="1">
      <c r="E748" s="17"/>
      <c r="F748" s="18"/>
      <c r="H748" s="185"/>
      <c r="J748" s="17"/>
      <c r="K748" s="62"/>
      <c r="L748" s="62"/>
      <c r="M748" s="62"/>
      <c r="N748" s="62"/>
      <c r="P748" s="629"/>
      <c r="R748" s="18"/>
      <c r="T748" s="18"/>
      <c r="U748" s="18"/>
      <c r="V748" s="18"/>
      <c r="W748" s="18"/>
      <c r="AA748" s="17"/>
      <c r="AD748" s="17"/>
    </row>
    <row r="749" spans="5:30" ht="28.5" customHeight="1">
      <c r="E749" s="17"/>
      <c r="F749" s="18"/>
      <c r="H749" s="185"/>
      <c r="J749" s="17"/>
      <c r="K749" s="62"/>
      <c r="L749" s="62"/>
      <c r="M749" s="62"/>
      <c r="N749" s="62"/>
      <c r="P749" s="629"/>
      <c r="R749" s="18"/>
      <c r="T749" s="18"/>
      <c r="U749" s="18"/>
      <c r="V749" s="18"/>
      <c r="W749" s="18"/>
      <c r="AA749" s="17"/>
      <c r="AD749" s="17"/>
    </row>
    <row r="750" spans="5:30" ht="28.5" customHeight="1">
      <c r="E750" s="17"/>
      <c r="F750" s="18"/>
      <c r="H750" s="185"/>
      <c r="J750" s="17"/>
      <c r="K750" s="62"/>
      <c r="L750" s="62"/>
      <c r="M750" s="62"/>
      <c r="N750" s="62"/>
      <c r="P750" s="629"/>
      <c r="R750" s="18"/>
      <c r="T750" s="18"/>
      <c r="U750" s="18"/>
      <c r="V750" s="18"/>
      <c r="W750" s="18"/>
      <c r="AA750" s="17"/>
      <c r="AD750" s="17"/>
    </row>
    <row r="751" spans="5:30" ht="28.5" customHeight="1">
      <c r="E751" s="17"/>
      <c r="F751" s="18"/>
      <c r="H751" s="185"/>
      <c r="J751" s="17"/>
      <c r="K751" s="62"/>
      <c r="L751" s="62"/>
      <c r="M751" s="62"/>
      <c r="N751" s="62"/>
      <c r="P751" s="629"/>
      <c r="R751" s="18"/>
      <c r="T751" s="18"/>
      <c r="U751" s="18"/>
      <c r="V751" s="18"/>
      <c r="W751" s="18"/>
      <c r="AA751" s="17"/>
      <c r="AD751" s="17"/>
    </row>
    <row r="752" spans="5:30" ht="28.5" customHeight="1">
      <c r="E752" s="17"/>
      <c r="F752" s="18"/>
      <c r="H752" s="185"/>
      <c r="J752" s="17"/>
      <c r="K752" s="62"/>
      <c r="L752" s="62"/>
      <c r="M752" s="62"/>
      <c r="N752" s="62"/>
      <c r="P752" s="629"/>
      <c r="R752" s="18"/>
      <c r="T752" s="18"/>
      <c r="U752" s="18"/>
      <c r="V752" s="18"/>
      <c r="W752" s="18"/>
      <c r="AA752" s="17"/>
      <c r="AD752" s="17"/>
    </row>
    <row r="753" spans="5:30" ht="28.5" customHeight="1">
      <c r="E753" s="17"/>
      <c r="F753" s="18"/>
      <c r="H753" s="185"/>
      <c r="J753" s="17"/>
      <c r="K753" s="62"/>
      <c r="L753" s="62"/>
      <c r="M753" s="62"/>
      <c r="N753" s="62"/>
      <c r="P753" s="629"/>
      <c r="R753" s="18"/>
      <c r="T753" s="18"/>
      <c r="U753" s="18"/>
      <c r="V753" s="18"/>
      <c r="W753" s="18"/>
      <c r="AA753" s="17"/>
      <c r="AD753" s="17"/>
    </row>
    <row r="754" spans="5:30" ht="28.5" customHeight="1">
      <c r="E754" s="17"/>
      <c r="F754" s="18"/>
      <c r="H754" s="185"/>
      <c r="J754" s="17"/>
      <c r="K754" s="62"/>
      <c r="L754" s="62"/>
      <c r="M754" s="62"/>
      <c r="N754" s="62"/>
      <c r="P754" s="629"/>
      <c r="R754" s="18"/>
      <c r="T754" s="18"/>
      <c r="U754" s="18"/>
      <c r="V754" s="18"/>
      <c r="W754" s="18"/>
      <c r="AA754" s="17"/>
      <c r="AD754" s="17"/>
    </row>
    <row r="755" spans="5:30" ht="28.5" customHeight="1">
      <c r="E755" s="17"/>
      <c r="F755" s="18"/>
      <c r="H755" s="185"/>
      <c r="J755" s="17"/>
      <c r="K755" s="62"/>
      <c r="L755" s="62"/>
      <c r="M755" s="62"/>
      <c r="N755" s="62"/>
      <c r="P755" s="629"/>
      <c r="R755" s="18"/>
      <c r="T755" s="18"/>
      <c r="U755" s="18"/>
      <c r="V755" s="18"/>
      <c r="W755" s="18"/>
      <c r="AA755" s="17"/>
      <c r="AD755" s="17"/>
    </row>
    <row r="756" spans="5:30" ht="28.5" customHeight="1">
      <c r="E756" s="17"/>
      <c r="F756" s="18"/>
      <c r="H756" s="185"/>
      <c r="J756" s="17"/>
      <c r="K756" s="62"/>
      <c r="L756" s="62"/>
      <c r="M756" s="62"/>
      <c r="N756" s="62"/>
      <c r="P756" s="629"/>
      <c r="R756" s="18"/>
      <c r="T756" s="18"/>
      <c r="U756" s="18"/>
      <c r="V756" s="18"/>
      <c r="W756" s="18"/>
      <c r="AA756" s="17"/>
      <c r="AD756" s="17"/>
    </row>
    <row r="757" spans="5:30" ht="28.5" customHeight="1">
      <c r="E757" s="17"/>
      <c r="F757" s="18"/>
      <c r="H757" s="185"/>
      <c r="J757" s="17"/>
      <c r="K757" s="62"/>
      <c r="L757" s="62"/>
      <c r="M757" s="62"/>
      <c r="N757" s="62"/>
      <c r="P757" s="629"/>
      <c r="R757" s="18"/>
      <c r="T757" s="18"/>
      <c r="U757" s="18"/>
      <c r="V757" s="18"/>
      <c r="W757" s="18"/>
      <c r="AA757" s="17"/>
      <c r="AD757" s="17"/>
    </row>
    <row r="758" spans="5:30" ht="28.5" customHeight="1">
      <c r="E758" s="17"/>
      <c r="F758" s="18"/>
      <c r="H758" s="185"/>
      <c r="J758" s="17"/>
      <c r="K758" s="62"/>
      <c r="L758" s="62"/>
      <c r="M758" s="62"/>
      <c r="N758" s="62"/>
      <c r="P758" s="629"/>
      <c r="R758" s="18"/>
      <c r="T758" s="18"/>
      <c r="U758" s="18"/>
      <c r="V758" s="18"/>
      <c r="W758" s="18"/>
      <c r="AA758" s="17"/>
      <c r="AD758" s="17"/>
    </row>
    <row r="759" spans="5:30" ht="28.5" customHeight="1">
      <c r="E759" s="17"/>
      <c r="F759" s="18"/>
      <c r="H759" s="185"/>
      <c r="J759" s="17"/>
      <c r="K759" s="62"/>
      <c r="L759" s="62"/>
      <c r="M759" s="62"/>
      <c r="N759" s="62"/>
      <c r="P759" s="629"/>
      <c r="R759" s="18"/>
      <c r="T759" s="18"/>
      <c r="U759" s="18"/>
      <c r="V759" s="18"/>
      <c r="W759" s="18"/>
      <c r="AA759" s="17"/>
      <c r="AD759" s="17"/>
    </row>
    <row r="760" spans="5:30" ht="28.5" customHeight="1">
      <c r="E760" s="17"/>
      <c r="F760" s="18"/>
      <c r="H760" s="185"/>
      <c r="J760" s="17"/>
      <c r="K760" s="62"/>
      <c r="L760" s="62"/>
      <c r="M760" s="62"/>
      <c r="N760" s="62"/>
      <c r="P760" s="629"/>
      <c r="R760" s="18"/>
      <c r="T760" s="18"/>
      <c r="U760" s="18"/>
      <c r="V760" s="18"/>
      <c r="W760" s="18"/>
      <c r="AA760" s="17"/>
      <c r="AD760" s="17"/>
    </row>
    <row r="761" spans="5:30" ht="28.5" customHeight="1">
      <c r="E761" s="17"/>
      <c r="F761" s="18"/>
      <c r="H761" s="185"/>
      <c r="J761" s="17"/>
      <c r="K761" s="62"/>
      <c r="L761" s="62"/>
      <c r="M761" s="62"/>
      <c r="N761" s="62"/>
      <c r="P761" s="629"/>
      <c r="R761" s="18"/>
      <c r="T761" s="18"/>
      <c r="U761" s="18"/>
      <c r="V761" s="18"/>
      <c r="W761" s="18"/>
      <c r="AA761" s="17"/>
      <c r="AD761" s="17"/>
    </row>
    <row r="762" spans="5:30" ht="28.5" customHeight="1">
      <c r="E762" s="17"/>
      <c r="F762" s="18"/>
      <c r="H762" s="185"/>
      <c r="J762" s="17"/>
      <c r="K762" s="62"/>
      <c r="L762" s="62"/>
      <c r="M762" s="62"/>
      <c r="N762" s="62"/>
      <c r="P762" s="629"/>
      <c r="R762" s="18"/>
      <c r="T762" s="18"/>
      <c r="U762" s="18"/>
      <c r="V762" s="18"/>
      <c r="W762" s="18"/>
      <c r="AA762" s="17"/>
      <c r="AD762" s="17"/>
    </row>
    <row r="763" spans="5:30" ht="28.5" customHeight="1">
      <c r="E763" s="17"/>
      <c r="F763" s="18"/>
      <c r="H763" s="185"/>
      <c r="J763" s="17"/>
      <c r="K763" s="62"/>
      <c r="L763" s="62"/>
      <c r="M763" s="62"/>
      <c r="N763" s="62"/>
      <c r="P763" s="629"/>
      <c r="R763" s="18"/>
      <c r="T763" s="18"/>
      <c r="U763" s="18"/>
      <c r="V763" s="18"/>
      <c r="W763" s="18"/>
      <c r="AA763" s="17"/>
      <c r="AD763" s="17"/>
    </row>
    <row r="764" spans="5:30" ht="28.5" customHeight="1">
      <c r="E764" s="17"/>
      <c r="F764" s="18"/>
      <c r="H764" s="185"/>
      <c r="J764" s="17"/>
      <c r="K764" s="62"/>
      <c r="L764" s="62"/>
      <c r="M764" s="62"/>
      <c r="N764" s="62"/>
      <c r="P764" s="629"/>
      <c r="R764" s="18"/>
      <c r="T764" s="18"/>
      <c r="U764" s="18"/>
      <c r="V764" s="18"/>
      <c r="W764" s="18"/>
      <c r="AA764" s="17"/>
      <c r="AD764" s="17"/>
    </row>
    <row r="765" spans="5:30" ht="28.5" customHeight="1">
      <c r="E765" s="17"/>
      <c r="F765" s="18"/>
      <c r="H765" s="185"/>
      <c r="J765" s="17"/>
      <c r="K765" s="62"/>
      <c r="L765" s="62"/>
      <c r="M765" s="62"/>
      <c r="N765" s="62"/>
      <c r="P765" s="629"/>
      <c r="R765" s="18"/>
      <c r="T765" s="18"/>
      <c r="U765" s="18"/>
      <c r="V765" s="18"/>
      <c r="W765" s="18"/>
      <c r="AA765" s="17"/>
      <c r="AD765" s="17"/>
    </row>
    <row r="766" spans="5:30" ht="28.5" customHeight="1">
      <c r="E766" s="17"/>
      <c r="F766" s="18"/>
      <c r="H766" s="185"/>
      <c r="J766" s="17"/>
      <c r="K766" s="62"/>
      <c r="L766" s="62"/>
      <c r="M766" s="62"/>
      <c r="N766" s="62"/>
      <c r="P766" s="629"/>
      <c r="R766" s="18"/>
      <c r="T766" s="18"/>
      <c r="U766" s="18"/>
      <c r="V766" s="18"/>
      <c r="W766" s="18"/>
      <c r="AA766" s="17"/>
      <c r="AD766" s="17"/>
    </row>
    <row r="767" spans="5:30" ht="28.5" customHeight="1">
      <c r="E767" s="17"/>
      <c r="F767" s="18"/>
      <c r="H767" s="185"/>
      <c r="J767" s="17"/>
      <c r="K767" s="62"/>
      <c r="L767" s="62"/>
      <c r="M767" s="62"/>
      <c r="N767" s="62"/>
      <c r="P767" s="629"/>
      <c r="R767" s="18"/>
      <c r="T767" s="18"/>
      <c r="U767" s="18"/>
      <c r="V767" s="18"/>
      <c r="W767" s="18"/>
      <c r="AA767" s="17"/>
      <c r="AD767" s="17"/>
    </row>
    <row r="768" spans="5:30" ht="28.5" customHeight="1">
      <c r="E768" s="17"/>
      <c r="F768" s="18"/>
      <c r="H768" s="185"/>
      <c r="J768" s="17"/>
      <c r="K768" s="62"/>
      <c r="L768" s="62"/>
      <c r="M768" s="62"/>
      <c r="N768" s="62"/>
      <c r="P768" s="629"/>
      <c r="R768" s="18"/>
      <c r="T768" s="18"/>
      <c r="U768" s="18"/>
      <c r="V768" s="18"/>
      <c r="W768" s="18"/>
      <c r="AA768" s="17"/>
      <c r="AD768" s="17"/>
    </row>
    <row r="769" spans="5:30" ht="28.5" customHeight="1">
      <c r="E769" s="17"/>
      <c r="F769" s="18"/>
      <c r="H769" s="185"/>
      <c r="J769" s="17"/>
      <c r="K769" s="62"/>
      <c r="L769" s="62"/>
      <c r="M769" s="62"/>
      <c r="N769" s="62"/>
      <c r="P769" s="629"/>
      <c r="R769" s="18"/>
      <c r="T769" s="18"/>
      <c r="U769" s="18"/>
      <c r="V769" s="18"/>
      <c r="W769" s="18"/>
      <c r="AA769" s="17"/>
      <c r="AD769" s="17"/>
    </row>
    <row r="770" spans="5:30" ht="28.5" customHeight="1">
      <c r="E770" s="17"/>
      <c r="F770" s="18"/>
      <c r="H770" s="185"/>
      <c r="J770" s="17"/>
      <c r="K770" s="62"/>
      <c r="L770" s="62"/>
      <c r="M770" s="62"/>
      <c r="N770" s="62"/>
      <c r="P770" s="629"/>
      <c r="R770" s="18"/>
      <c r="T770" s="18"/>
      <c r="U770" s="18"/>
      <c r="V770" s="18"/>
      <c r="W770" s="18"/>
      <c r="AA770" s="17"/>
      <c r="AD770" s="17"/>
    </row>
    <row r="771" spans="5:30" ht="28.5" customHeight="1">
      <c r="E771" s="17"/>
      <c r="F771" s="18"/>
      <c r="H771" s="185"/>
      <c r="J771" s="17"/>
      <c r="K771" s="62"/>
      <c r="L771" s="62"/>
      <c r="M771" s="62"/>
      <c r="N771" s="62"/>
      <c r="P771" s="629"/>
      <c r="R771" s="18"/>
      <c r="T771" s="18"/>
      <c r="U771" s="18"/>
      <c r="V771" s="18"/>
      <c r="W771" s="18"/>
      <c r="AA771" s="17"/>
      <c r="AD771" s="17"/>
    </row>
    <row r="772" spans="5:30" ht="28.5" customHeight="1">
      <c r="E772" s="17"/>
      <c r="F772" s="18"/>
      <c r="H772" s="185"/>
      <c r="J772" s="17"/>
      <c r="K772" s="62"/>
      <c r="L772" s="62"/>
      <c r="M772" s="62"/>
      <c r="N772" s="62"/>
      <c r="P772" s="629"/>
      <c r="R772" s="18"/>
      <c r="T772" s="18"/>
      <c r="U772" s="18"/>
      <c r="V772" s="18"/>
      <c r="W772" s="18"/>
      <c r="AA772" s="17"/>
      <c r="AD772" s="17"/>
    </row>
    <row r="773" spans="5:30" ht="28.5" customHeight="1">
      <c r="E773" s="17"/>
      <c r="F773" s="18"/>
      <c r="H773" s="185"/>
      <c r="J773" s="17"/>
      <c r="K773" s="62"/>
      <c r="L773" s="62"/>
      <c r="M773" s="62"/>
      <c r="N773" s="62"/>
      <c r="P773" s="629"/>
      <c r="R773" s="18"/>
      <c r="T773" s="18"/>
      <c r="U773" s="18"/>
      <c r="V773" s="18"/>
      <c r="W773" s="18"/>
      <c r="AA773" s="17"/>
      <c r="AD773" s="17"/>
    </row>
    <row r="774" spans="5:30" ht="28.5" customHeight="1">
      <c r="E774" s="17"/>
      <c r="F774" s="18"/>
      <c r="H774" s="185"/>
      <c r="J774" s="17"/>
      <c r="K774" s="62"/>
      <c r="L774" s="62"/>
      <c r="M774" s="62"/>
      <c r="N774" s="62"/>
      <c r="P774" s="629"/>
      <c r="R774" s="18"/>
      <c r="T774" s="18"/>
      <c r="U774" s="18"/>
      <c r="V774" s="18"/>
      <c r="W774" s="18"/>
      <c r="AA774" s="17"/>
      <c r="AD774" s="17"/>
    </row>
    <row r="775" spans="5:30" ht="28.5" customHeight="1">
      <c r="E775" s="17"/>
      <c r="F775" s="18"/>
      <c r="H775" s="185"/>
      <c r="J775" s="17"/>
      <c r="K775" s="62"/>
      <c r="L775" s="62"/>
      <c r="M775" s="62"/>
      <c r="N775" s="62"/>
      <c r="P775" s="629"/>
      <c r="R775" s="18"/>
      <c r="T775" s="18"/>
      <c r="U775" s="18"/>
      <c r="V775" s="18"/>
      <c r="W775" s="18"/>
      <c r="AA775" s="17"/>
      <c r="AD775" s="17"/>
    </row>
    <row r="776" spans="5:30" ht="28.5" customHeight="1">
      <c r="E776" s="17"/>
      <c r="F776" s="18"/>
      <c r="H776" s="185"/>
      <c r="J776" s="17"/>
      <c r="K776" s="62"/>
      <c r="L776" s="62"/>
      <c r="M776" s="62"/>
      <c r="N776" s="62"/>
      <c r="P776" s="629"/>
      <c r="R776" s="18"/>
      <c r="T776" s="18"/>
      <c r="U776" s="18"/>
      <c r="V776" s="18"/>
      <c r="W776" s="18"/>
      <c r="AA776" s="17"/>
      <c r="AD776" s="17"/>
    </row>
    <row r="777" spans="5:30" ht="28.5" customHeight="1">
      <c r="E777" s="17"/>
      <c r="F777" s="18"/>
      <c r="H777" s="185"/>
      <c r="J777" s="17"/>
      <c r="K777" s="62"/>
      <c r="L777" s="62"/>
      <c r="M777" s="62"/>
      <c r="N777" s="62"/>
      <c r="P777" s="629"/>
      <c r="R777" s="18"/>
      <c r="T777" s="18"/>
      <c r="U777" s="18"/>
      <c r="V777" s="18"/>
      <c r="W777" s="18"/>
      <c r="AA777" s="17"/>
      <c r="AD777" s="17"/>
    </row>
    <row r="778" spans="5:30" ht="28.5" customHeight="1">
      <c r="E778" s="17"/>
      <c r="F778" s="18"/>
      <c r="H778" s="185"/>
      <c r="J778" s="17"/>
      <c r="K778" s="62"/>
      <c r="L778" s="62"/>
      <c r="M778" s="62"/>
      <c r="N778" s="62"/>
      <c r="P778" s="629"/>
      <c r="R778" s="18"/>
      <c r="T778" s="18"/>
      <c r="U778" s="18"/>
      <c r="V778" s="18"/>
      <c r="W778" s="18"/>
      <c r="AA778" s="17"/>
      <c r="AD778" s="17"/>
    </row>
    <row r="779" spans="5:30" ht="28.5" customHeight="1">
      <c r="E779" s="17"/>
      <c r="F779" s="18"/>
      <c r="H779" s="185"/>
      <c r="J779" s="17"/>
      <c r="K779" s="62"/>
      <c r="L779" s="62"/>
      <c r="M779" s="62"/>
      <c r="N779" s="62"/>
      <c r="P779" s="629"/>
      <c r="R779" s="18"/>
      <c r="T779" s="18"/>
      <c r="U779" s="18"/>
      <c r="V779" s="18"/>
      <c r="W779" s="18"/>
      <c r="AA779" s="17"/>
      <c r="AD779" s="17"/>
    </row>
    <row r="780" spans="5:30" ht="28.5" customHeight="1">
      <c r="E780" s="17"/>
      <c r="F780" s="18"/>
      <c r="H780" s="185"/>
      <c r="J780" s="17"/>
      <c r="K780" s="62"/>
      <c r="L780" s="62"/>
      <c r="M780" s="62"/>
      <c r="N780" s="62"/>
      <c r="P780" s="629"/>
      <c r="R780" s="18"/>
      <c r="T780" s="18"/>
      <c r="U780" s="18"/>
      <c r="V780" s="18"/>
      <c r="W780" s="18"/>
      <c r="AA780" s="17"/>
      <c r="AD780" s="17"/>
    </row>
    <row r="781" spans="5:30" ht="28.5" customHeight="1">
      <c r="E781" s="17"/>
      <c r="F781" s="18"/>
      <c r="H781" s="185"/>
      <c r="J781" s="17"/>
      <c r="K781" s="62"/>
      <c r="L781" s="62"/>
      <c r="M781" s="62"/>
      <c r="N781" s="62"/>
      <c r="P781" s="629"/>
      <c r="R781" s="18"/>
      <c r="T781" s="18"/>
      <c r="U781" s="18"/>
      <c r="V781" s="18"/>
      <c r="W781" s="18"/>
      <c r="AA781" s="17"/>
      <c r="AD781" s="17"/>
    </row>
    <row r="782" spans="5:30" ht="28.5" customHeight="1">
      <c r="E782" s="17"/>
      <c r="F782" s="18"/>
      <c r="H782" s="185"/>
      <c r="J782" s="17"/>
      <c r="K782" s="62"/>
      <c r="L782" s="62"/>
      <c r="M782" s="62"/>
      <c r="N782" s="62"/>
      <c r="P782" s="629"/>
      <c r="R782" s="18"/>
      <c r="T782" s="18"/>
      <c r="U782" s="18"/>
      <c r="V782" s="18"/>
      <c r="W782" s="18"/>
      <c r="AA782" s="17"/>
      <c r="AD782" s="17"/>
    </row>
    <row r="783" spans="5:30" ht="28.5" customHeight="1">
      <c r="E783" s="17"/>
      <c r="F783" s="18"/>
      <c r="H783" s="185"/>
      <c r="J783" s="17"/>
      <c r="K783" s="62"/>
      <c r="L783" s="62"/>
      <c r="M783" s="62"/>
      <c r="N783" s="62"/>
      <c r="P783" s="629"/>
      <c r="R783" s="18"/>
      <c r="T783" s="18"/>
      <c r="U783" s="18"/>
      <c r="V783" s="18"/>
      <c r="W783" s="18"/>
      <c r="AA783" s="17"/>
      <c r="AD783" s="17"/>
    </row>
    <row r="784" spans="5:30" ht="28.5" customHeight="1">
      <c r="E784" s="17"/>
      <c r="F784" s="18"/>
      <c r="H784" s="185"/>
      <c r="J784" s="17"/>
      <c r="K784" s="62"/>
      <c r="L784" s="62"/>
      <c r="M784" s="62"/>
      <c r="N784" s="62"/>
      <c r="P784" s="629"/>
      <c r="R784" s="18"/>
      <c r="T784" s="18"/>
      <c r="U784" s="18"/>
      <c r="V784" s="18"/>
      <c r="W784" s="18"/>
      <c r="AA784" s="17"/>
      <c r="AD784" s="17"/>
    </row>
    <row r="785" spans="5:30" ht="28.5" customHeight="1">
      <c r="E785" s="17"/>
      <c r="F785" s="18"/>
      <c r="H785" s="185"/>
      <c r="J785" s="17"/>
      <c r="K785" s="62"/>
      <c r="L785" s="62"/>
      <c r="M785" s="62"/>
      <c r="N785" s="62"/>
      <c r="P785" s="629"/>
      <c r="R785" s="18"/>
      <c r="T785" s="18"/>
      <c r="U785" s="18"/>
      <c r="V785" s="18"/>
      <c r="W785" s="18"/>
      <c r="AA785" s="17"/>
      <c r="AD785" s="17"/>
    </row>
    <row r="786" spans="5:30" ht="28.5" customHeight="1">
      <c r="E786" s="17"/>
      <c r="F786" s="18"/>
      <c r="H786" s="185"/>
      <c r="J786" s="17"/>
      <c r="K786" s="62"/>
      <c r="L786" s="62"/>
      <c r="M786" s="62"/>
      <c r="N786" s="62"/>
      <c r="P786" s="629"/>
      <c r="R786" s="18"/>
      <c r="T786" s="18"/>
      <c r="U786" s="18"/>
      <c r="V786" s="18"/>
      <c r="W786" s="18"/>
      <c r="AA786" s="17"/>
      <c r="AD786" s="17"/>
    </row>
    <row r="787" spans="5:30" ht="28.5" customHeight="1">
      <c r="E787" s="17"/>
      <c r="F787" s="18"/>
      <c r="H787" s="185"/>
      <c r="J787" s="17"/>
      <c r="K787" s="62"/>
      <c r="L787" s="62"/>
      <c r="M787" s="62"/>
      <c r="N787" s="62"/>
      <c r="P787" s="629"/>
      <c r="R787" s="18"/>
      <c r="T787" s="18"/>
      <c r="U787" s="18"/>
      <c r="V787" s="18"/>
      <c r="W787" s="18"/>
      <c r="AA787" s="17"/>
      <c r="AD787" s="17"/>
    </row>
    <row r="788" spans="5:30" ht="28.5" customHeight="1">
      <c r="E788" s="17"/>
      <c r="F788" s="18"/>
      <c r="H788" s="185"/>
      <c r="J788" s="17"/>
      <c r="K788" s="62"/>
      <c r="L788" s="62"/>
      <c r="M788" s="62"/>
      <c r="N788" s="62"/>
      <c r="P788" s="629"/>
      <c r="R788" s="18"/>
      <c r="T788" s="18"/>
      <c r="U788" s="18"/>
      <c r="V788" s="18"/>
      <c r="W788" s="18"/>
      <c r="AA788" s="17"/>
      <c r="AD788" s="17"/>
    </row>
    <row r="789" spans="5:30" ht="28.5" customHeight="1">
      <c r="E789" s="17"/>
      <c r="F789" s="18"/>
      <c r="H789" s="185"/>
      <c r="J789" s="17"/>
      <c r="K789" s="62"/>
      <c r="L789" s="62"/>
      <c r="M789" s="62"/>
      <c r="N789" s="62"/>
      <c r="P789" s="629"/>
      <c r="R789" s="18"/>
      <c r="T789" s="18"/>
      <c r="U789" s="18"/>
      <c r="V789" s="18"/>
      <c r="W789" s="18"/>
      <c r="AA789" s="17"/>
      <c r="AD789" s="17"/>
    </row>
    <row r="790" spans="5:30" ht="28.5" customHeight="1">
      <c r="E790" s="17"/>
      <c r="F790" s="18"/>
      <c r="H790" s="185"/>
      <c r="J790" s="17"/>
      <c r="K790" s="62"/>
      <c r="L790" s="62"/>
      <c r="M790" s="62"/>
      <c r="N790" s="62"/>
      <c r="P790" s="629"/>
      <c r="R790" s="18"/>
      <c r="T790" s="18"/>
      <c r="U790" s="18"/>
      <c r="V790" s="18"/>
      <c r="W790" s="18"/>
      <c r="AA790" s="17"/>
      <c r="AD790" s="17"/>
    </row>
    <row r="791" spans="5:30" ht="28.5" customHeight="1">
      <c r="E791" s="17"/>
      <c r="F791" s="18"/>
      <c r="H791" s="185"/>
      <c r="J791" s="17"/>
      <c r="K791" s="62"/>
      <c r="L791" s="62"/>
      <c r="M791" s="62"/>
      <c r="N791" s="62"/>
      <c r="P791" s="629"/>
      <c r="R791" s="18"/>
      <c r="T791" s="18"/>
      <c r="U791" s="18"/>
      <c r="V791" s="18"/>
      <c r="W791" s="18"/>
      <c r="AA791" s="17"/>
      <c r="AD791" s="17"/>
    </row>
    <row r="792" spans="5:30" ht="28.5" customHeight="1">
      <c r="E792" s="17"/>
      <c r="F792" s="18"/>
      <c r="H792" s="185"/>
      <c r="J792" s="17"/>
      <c r="K792" s="62"/>
      <c r="L792" s="62"/>
      <c r="M792" s="62"/>
      <c r="N792" s="62"/>
      <c r="P792" s="629"/>
      <c r="R792" s="18"/>
      <c r="T792" s="18"/>
      <c r="U792" s="18"/>
      <c r="V792" s="18"/>
      <c r="W792" s="18"/>
      <c r="AA792" s="17"/>
      <c r="AD792" s="17"/>
    </row>
    <row r="793" spans="5:30" ht="28.5" customHeight="1">
      <c r="E793" s="17"/>
      <c r="F793" s="18"/>
      <c r="H793" s="185"/>
      <c r="J793" s="17"/>
      <c r="K793" s="62"/>
      <c r="L793" s="62"/>
      <c r="M793" s="62"/>
      <c r="N793" s="62"/>
      <c r="P793" s="629"/>
      <c r="R793" s="18"/>
      <c r="T793" s="18"/>
      <c r="U793" s="18"/>
      <c r="V793" s="18"/>
      <c r="W793" s="18"/>
      <c r="AA793" s="17"/>
      <c r="AD793" s="17"/>
    </row>
    <row r="794" spans="5:30" ht="28.5" customHeight="1">
      <c r="E794" s="17"/>
      <c r="F794" s="18"/>
      <c r="H794" s="185"/>
      <c r="J794" s="17"/>
      <c r="K794" s="62"/>
      <c r="L794" s="62"/>
      <c r="M794" s="62"/>
      <c r="N794" s="62"/>
      <c r="P794" s="629"/>
      <c r="R794" s="18"/>
      <c r="T794" s="18"/>
      <c r="U794" s="18"/>
      <c r="V794" s="18"/>
      <c r="W794" s="18"/>
      <c r="AA794" s="17"/>
      <c r="AD794" s="17"/>
    </row>
    <row r="795" spans="5:30" ht="28.5" customHeight="1">
      <c r="E795" s="17"/>
      <c r="F795" s="18"/>
      <c r="H795" s="185"/>
      <c r="J795" s="17"/>
      <c r="K795" s="62"/>
      <c r="L795" s="62"/>
      <c r="M795" s="62"/>
      <c r="N795" s="62"/>
      <c r="P795" s="629"/>
      <c r="R795" s="18"/>
      <c r="T795" s="18"/>
      <c r="U795" s="18"/>
      <c r="V795" s="18"/>
      <c r="W795" s="18"/>
      <c r="AA795" s="17"/>
      <c r="AD795" s="17"/>
    </row>
    <row r="796" spans="5:30" ht="28.5" customHeight="1">
      <c r="E796" s="17"/>
      <c r="F796" s="18"/>
      <c r="H796" s="185"/>
      <c r="J796" s="17"/>
      <c r="K796" s="62"/>
      <c r="L796" s="62"/>
      <c r="M796" s="62"/>
      <c r="N796" s="62"/>
      <c r="P796" s="629"/>
      <c r="R796" s="18"/>
      <c r="T796" s="18"/>
      <c r="U796" s="18"/>
      <c r="V796" s="18"/>
      <c r="W796" s="18"/>
      <c r="AA796" s="17"/>
      <c r="AD796" s="17"/>
    </row>
    <row r="797" spans="5:30" ht="28.5" customHeight="1">
      <c r="E797" s="17"/>
      <c r="F797" s="18"/>
      <c r="H797" s="185"/>
      <c r="J797" s="17"/>
      <c r="K797" s="62"/>
      <c r="L797" s="62"/>
      <c r="M797" s="62"/>
      <c r="N797" s="62"/>
      <c r="P797" s="629"/>
      <c r="R797" s="18"/>
      <c r="T797" s="18"/>
      <c r="U797" s="18"/>
      <c r="V797" s="18"/>
      <c r="W797" s="18"/>
      <c r="AA797" s="17"/>
      <c r="AD797" s="17"/>
    </row>
    <row r="798" spans="5:30" ht="28.5" customHeight="1">
      <c r="E798" s="17"/>
      <c r="F798" s="18"/>
      <c r="H798" s="185"/>
      <c r="J798" s="17"/>
      <c r="K798" s="62"/>
      <c r="L798" s="62"/>
      <c r="M798" s="62"/>
      <c r="N798" s="62"/>
      <c r="P798" s="629"/>
      <c r="R798" s="18"/>
      <c r="T798" s="18"/>
      <c r="U798" s="18"/>
      <c r="V798" s="18"/>
      <c r="W798" s="18"/>
      <c r="AA798" s="17"/>
      <c r="AD798" s="17"/>
    </row>
    <row r="799" spans="5:30" ht="28.5" customHeight="1">
      <c r="E799" s="17"/>
      <c r="F799" s="18"/>
      <c r="H799" s="185"/>
      <c r="J799" s="17"/>
      <c r="K799" s="62"/>
      <c r="L799" s="62"/>
      <c r="M799" s="62"/>
      <c r="N799" s="62"/>
      <c r="P799" s="629"/>
      <c r="R799" s="18"/>
      <c r="T799" s="18"/>
      <c r="U799" s="18"/>
      <c r="V799" s="18"/>
      <c r="W799" s="18"/>
      <c r="AA799" s="17"/>
      <c r="AD799" s="17"/>
    </row>
    <row r="800" spans="5:30" ht="28.5" customHeight="1">
      <c r="E800" s="17"/>
      <c r="F800" s="18"/>
      <c r="H800" s="185"/>
      <c r="J800" s="17"/>
      <c r="K800" s="62"/>
      <c r="L800" s="62"/>
      <c r="M800" s="62"/>
      <c r="N800" s="62"/>
      <c r="P800" s="629"/>
      <c r="R800" s="18"/>
      <c r="T800" s="18"/>
      <c r="U800" s="18"/>
      <c r="V800" s="18"/>
      <c r="W800" s="18"/>
      <c r="AA800" s="17"/>
      <c r="AD800" s="17"/>
    </row>
    <row r="801" spans="5:30" ht="28.5" customHeight="1">
      <c r="E801" s="17"/>
      <c r="F801" s="18"/>
      <c r="H801" s="185"/>
      <c r="J801" s="17"/>
      <c r="K801" s="62"/>
      <c r="L801" s="62"/>
      <c r="M801" s="62"/>
      <c r="N801" s="62"/>
      <c r="P801" s="629"/>
      <c r="R801" s="18"/>
      <c r="T801" s="18"/>
      <c r="U801" s="18"/>
      <c r="V801" s="18"/>
      <c r="W801" s="18"/>
      <c r="AA801" s="17"/>
      <c r="AD801" s="17"/>
    </row>
    <row r="802" spans="5:30" ht="28.5" customHeight="1">
      <c r="E802" s="17"/>
      <c r="F802" s="18"/>
      <c r="H802" s="185"/>
      <c r="J802" s="17"/>
      <c r="K802" s="62"/>
      <c r="L802" s="62"/>
      <c r="M802" s="62"/>
      <c r="N802" s="62"/>
      <c r="P802" s="629"/>
      <c r="R802" s="18"/>
      <c r="T802" s="18"/>
      <c r="U802" s="18"/>
      <c r="V802" s="18"/>
      <c r="W802" s="18"/>
      <c r="AA802" s="17"/>
      <c r="AD802" s="17"/>
    </row>
    <row r="803" spans="5:30" ht="28.5" customHeight="1">
      <c r="E803" s="17"/>
      <c r="F803" s="18"/>
      <c r="H803" s="185"/>
      <c r="J803" s="17"/>
      <c r="K803" s="62"/>
      <c r="L803" s="62"/>
      <c r="M803" s="62"/>
      <c r="N803" s="62"/>
      <c r="P803" s="629"/>
      <c r="R803" s="18"/>
      <c r="T803" s="18"/>
      <c r="U803" s="18"/>
      <c r="V803" s="18"/>
      <c r="W803" s="18"/>
      <c r="AA803" s="17"/>
      <c r="AD803" s="17"/>
    </row>
    <row r="804" spans="5:30" ht="28.5" customHeight="1">
      <c r="E804" s="17"/>
      <c r="F804" s="18"/>
      <c r="H804" s="185"/>
      <c r="J804" s="17"/>
      <c r="K804" s="62"/>
      <c r="L804" s="62"/>
      <c r="M804" s="62"/>
      <c r="N804" s="62"/>
      <c r="P804" s="629"/>
      <c r="R804" s="18"/>
      <c r="T804" s="18"/>
      <c r="U804" s="18"/>
      <c r="V804" s="18"/>
      <c r="W804" s="18"/>
      <c r="AA804" s="17"/>
      <c r="AD804" s="17"/>
    </row>
    <row r="805" spans="5:30" ht="28.5" customHeight="1">
      <c r="E805" s="17"/>
      <c r="F805" s="18"/>
      <c r="H805" s="185"/>
      <c r="J805" s="17"/>
      <c r="K805" s="62"/>
      <c r="L805" s="62"/>
      <c r="M805" s="62"/>
      <c r="N805" s="62"/>
      <c r="P805" s="629"/>
      <c r="R805" s="18"/>
      <c r="T805" s="18"/>
      <c r="U805" s="18"/>
      <c r="V805" s="18"/>
      <c r="W805" s="18"/>
      <c r="AA805" s="17"/>
      <c r="AD805" s="17"/>
    </row>
    <row r="806" spans="5:30" ht="28.5" customHeight="1">
      <c r="E806" s="17"/>
      <c r="F806" s="18"/>
      <c r="H806" s="185"/>
      <c r="J806" s="17"/>
      <c r="K806" s="62"/>
      <c r="L806" s="62"/>
      <c r="M806" s="62"/>
      <c r="N806" s="62"/>
      <c r="P806" s="629"/>
      <c r="R806" s="18"/>
      <c r="T806" s="18"/>
      <c r="U806" s="18"/>
      <c r="V806" s="18"/>
      <c r="W806" s="18"/>
      <c r="AA806" s="17"/>
      <c r="AD806" s="17"/>
    </row>
    <row r="807" spans="5:30" ht="28.5" customHeight="1">
      <c r="E807" s="17"/>
      <c r="F807" s="18"/>
      <c r="H807" s="185"/>
      <c r="J807" s="17"/>
      <c r="K807" s="62"/>
      <c r="L807" s="62"/>
      <c r="M807" s="62"/>
      <c r="N807" s="62"/>
      <c r="P807" s="629"/>
      <c r="R807" s="18"/>
      <c r="T807" s="18"/>
      <c r="U807" s="18"/>
      <c r="V807" s="18"/>
      <c r="W807" s="18"/>
      <c r="AA807" s="17"/>
      <c r="AD807" s="17"/>
    </row>
    <row r="808" spans="5:30" ht="28.5" customHeight="1">
      <c r="E808" s="17"/>
      <c r="F808" s="18"/>
      <c r="H808" s="185"/>
      <c r="J808" s="17"/>
      <c r="K808" s="62"/>
      <c r="L808" s="62"/>
      <c r="M808" s="62"/>
      <c r="N808" s="62"/>
      <c r="P808" s="629"/>
      <c r="R808" s="18"/>
      <c r="T808" s="18"/>
      <c r="U808" s="18"/>
      <c r="V808" s="18"/>
      <c r="W808" s="18"/>
      <c r="AA808" s="17"/>
      <c r="AD808" s="17"/>
    </row>
    <row r="809" spans="5:30" ht="28.5" customHeight="1">
      <c r="E809" s="17"/>
      <c r="F809" s="18"/>
      <c r="H809" s="185"/>
      <c r="J809" s="17"/>
      <c r="K809" s="62"/>
      <c r="L809" s="62"/>
      <c r="M809" s="62"/>
      <c r="N809" s="62"/>
      <c r="P809" s="629"/>
      <c r="R809" s="18"/>
      <c r="T809" s="18"/>
      <c r="U809" s="18"/>
      <c r="V809" s="18"/>
      <c r="W809" s="18"/>
      <c r="AA809" s="17"/>
      <c r="AD809" s="17"/>
    </row>
    <row r="810" spans="5:30" ht="28.5" customHeight="1">
      <c r="E810" s="17"/>
      <c r="F810" s="18"/>
      <c r="H810" s="185"/>
      <c r="J810" s="17"/>
      <c r="K810" s="62"/>
      <c r="L810" s="62"/>
      <c r="M810" s="62"/>
      <c r="N810" s="62"/>
      <c r="P810" s="629"/>
      <c r="R810" s="18"/>
      <c r="T810" s="18"/>
      <c r="U810" s="18"/>
      <c r="V810" s="18"/>
      <c r="W810" s="18"/>
      <c r="AA810" s="17"/>
      <c r="AD810" s="17"/>
    </row>
    <row r="811" spans="5:30" ht="28.5" customHeight="1">
      <c r="E811" s="17"/>
      <c r="F811" s="18"/>
      <c r="H811" s="185"/>
      <c r="J811" s="17"/>
      <c r="K811" s="62"/>
      <c r="L811" s="62"/>
      <c r="M811" s="62"/>
      <c r="N811" s="62"/>
      <c r="P811" s="629"/>
      <c r="R811" s="18"/>
      <c r="T811" s="18"/>
      <c r="U811" s="18"/>
      <c r="V811" s="18"/>
      <c r="W811" s="18"/>
      <c r="AA811" s="17"/>
      <c r="AD811" s="17"/>
    </row>
    <row r="812" spans="5:30" ht="28.5" customHeight="1">
      <c r="E812" s="17"/>
      <c r="F812" s="18"/>
      <c r="H812" s="185"/>
      <c r="J812" s="17"/>
      <c r="K812" s="62"/>
      <c r="L812" s="62"/>
      <c r="M812" s="62"/>
      <c r="N812" s="62"/>
      <c r="P812" s="629"/>
      <c r="R812" s="18"/>
      <c r="T812" s="18"/>
      <c r="U812" s="18"/>
      <c r="V812" s="18"/>
      <c r="W812" s="18"/>
      <c r="AA812" s="17"/>
      <c r="AD812" s="17"/>
    </row>
    <row r="813" spans="5:30" ht="28.5" customHeight="1">
      <c r="E813" s="17"/>
      <c r="F813" s="18"/>
      <c r="H813" s="185"/>
      <c r="J813" s="17"/>
      <c r="K813" s="62"/>
      <c r="L813" s="62"/>
      <c r="M813" s="62"/>
      <c r="N813" s="62"/>
      <c r="P813" s="629"/>
      <c r="R813" s="18"/>
      <c r="T813" s="18"/>
      <c r="U813" s="18"/>
      <c r="V813" s="18"/>
      <c r="W813" s="18"/>
      <c r="AA813" s="17"/>
      <c r="AD813" s="17"/>
    </row>
    <row r="814" spans="5:30" ht="28.5" customHeight="1">
      <c r="E814" s="17"/>
      <c r="F814" s="18"/>
      <c r="H814" s="185"/>
      <c r="J814" s="17"/>
      <c r="K814" s="62"/>
      <c r="L814" s="62"/>
      <c r="M814" s="62"/>
      <c r="N814" s="62"/>
      <c r="P814" s="629"/>
      <c r="R814" s="18"/>
      <c r="T814" s="18"/>
      <c r="U814" s="18"/>
      <c r="V814" s="18"/>
      <c r="W814" s="18"/>
      <c r="AA814" s="17"/>
      <c r="AD814" s="17"/>
    </row>
    <row r="815" spans="5:30" ht="28.5" customHeight="1">
      <c r="E815" s="17"/>
      <c r="F815" s="18"/>
      <c r="H815" s="185"/>
      <c r="J815" s="17"/>
      <c r="K815" s="62"/>
      <c r="L815" s="62"/>
      <c r="M815" s="62"/>
      <c r="N815" s="62"/>
      <c r="P815" s="629"/>
      <c r="R815" s="18"/>
      <c r="T815" s="18"/>
      <c r="U815" s="18"/>
      <c r="V815" s="18"/>
      <c r="W815" s="18"/>
      <c r="AA815" s="17"/>
      <c r="AD815" s="17"/>
    </row>
    <row r="816" spans="5:30" ht="28.5" customHeight="1">
      <c r="E816" s="17"/>
      <c r="F816" s="18"/>
      <c r="H816" s="185"/>
      <c r="J816" s="17"/>
      <c r="K816" s="62"/>
      <c r="L816" s="62"/>
      <c r="M816" s="62"/>
      <c r="N816" s="62"/>
      <c r="P816" s="629"/>
      <c r="R816" s="18"/>
      <c r="T816" s="18"/>
      <c r="U816" s="18"/>
      <c r="V816" s="18"/>
      <c r="W816" s="18"/>
      <c r="AA816" s="17"/>
      <c r="AD816" s="17"/>
    </row>
    <row r="817" spans="5:30" ht="28.5" customHeight="1">
      <c r="E817" s="17"/>
      <c r="F817" s="18"/>
      <c r="H817" s="185"/>
      <c r="J817" s="17"/>
      <c r="K817" s="62"/>
      <c r="L817" s="62"/>
      <c r="M817" s="62"/>
      <c r="N817" s="62"/>
      <c r="P817" s="629"/>
      <c r="R817" s="18"/>
      <c r="T817" s="18"/>
      <c r="U817" s="18"/>
      <c r="V817" s="18"/>
      <c r="W817" s="18"/>
      <c r="AA817" s="17"/>
      <c r="AD817" s="17"/>
    </row>
    <row r="818" spans="5:30" ht="28.5" customHeight="1">
      <c r="E818" s="17"/>
      <c r="F818" s="18"/>
      <c r="H818" s="185"/>
      <c r="J818" s="17"/>
      <c r="K818" s="62"/>
      <c r="L818" s="62"/>
      <c r="M818" s="62"/>
      <c r="N818" s="62"/>
      <c r="P818" s="629"/>
      <c r="R818" s="18"/>
      <c r="T818" s="18"/>
      <c r="U818" s="18"/>
      <c r="V818" s="18"/>
      <c r="W818" s="18"/>
      <c r="AA818" s="17"/>
      <c r="AD818" s="17"/>
    </row>
    <row r="819" spans="5:30" ht="28.5" customHeight="1">
      <c r="E819" s="17"/>
      <c r="F819" s="18"/>
      <c r="H819" s="185"/>
      <c r="J819" s="17"/>
      <c r="K819" s="62"/>
      <c r="L819" s="62"/>
      <c r="M819" s="62"/>
      <c r="N819" s="62"/>
      <c r="P819" s="629"/>
      <c r="R819" s="18"/>
      <c r="T819" s="18"/>
      <c r="U819" s="18"/>
      <c r="V819" s="18"/>
      <c r="W819" s="18"/>
      <c r="AA819" s="17"/>
      <c r="AD819" s="17"/>
    </row>
    <row r="820" spans="5:30" ht="28.5" customHeight="1">
      <c r="E820" s="17"/>
      <c r="F820" s="18"/>
      <c r="H820" s="185"/>
      <c r="J820" s="17"/>
      <c r="K820" s="62"/>
      <c r="L820" s="62"/>
      <c r="M820" s="62"/>
      <c r="N820" s="62"/>
      <c r="P820" s="629"/>
      <c r="R820" s="18"/>
      <c r="T820" s="18"/>
      <c r="U820" s="18"/>
      <c r="V820" s="18"/>
      <c r="W820" s="18"/>
      <c r="AA820" s="17"/>
      <c r="AD820" s="17"/>
    </row>
    <row r="821" spans="5:30" ht="28.5" customHeight="1">
      <c r="E821" s="17"/>
      <c r="F821" s="18"/>
      <c r="H821" s="185"/>
      <c r="J821" s="17"/>
      <c r="K821" s="62"/>
      <c r="L821" s="62"/>
      <c r="M821" s="62"/>
      <c r="N821" s="62"/>
      <c r="P821" s="629"/>
      <c r="R821" s="18"/>
      <c r="T821" s="18"/>
      <c r="U821" s="18"/>
      <c r="V821" s="18"/>
      <c r="W821" s="18"/>
      <c r="AA821" s="17"/>
      <c r="AD821" s="17"/>
    </row>
    <row r="822" spans="5:30" ht="28.5" customHeight="1">
      <c r="E822" s="17"/>
      <c r="F822" s="18"/>
      <c r="H822" s="185"/>
      <c r="J822" s="17"/>
      <c r="K822" s="62"/>
      <c r="L822" s="62"/>
      <c r="M822" s="62"/>
      <c r="N822" s="62"/>
      <c r="P822" s="629"/>
      <c r="R822" s="18"/>
      <c r="T822" s="18"/>
      <c r="U822" s="18"/>
      <c r="V822" s="18"/>
      <c r="W822" s="18"/>
      <c r="AA822" s="17"/>
      <c r="AD822" s="17"/>
    </row>
    <row r="823" spans="5:30" ht="28.5" customHeight="1">
      <c r="E823" s="17"/>
      <c r="F823" s="18"/>
      <c r="H823" s="185"/>
      <c r="J823" s="17"/>
      <c r="K823" s="62"/>
      <c r="L823" s="62"/>
      <c r="M823" s="62"/>
      <c r="N823" s="62"/>
      <c r="P823" s="629"/>
      <c r="R823" s="18"/>
      <c r="T823" s="18"/>
      <c r="U823" s="18"/>
      <c r="V823" s="18"/>
      <c r="W823" s="18"/>
      <c r="AA823" s="17"/>
      <c r="AD823" s="17"/>
    </row>
    <row r="824" spans="5:30" ht="28.5" customHeight="1">
      <c r="E824" s="17"/>
      <c r="F824" s="18"/>
      <c r="H824" s="185"/>
      <c r="J824" s="17"/>
      <c r="K824" s="62"/>
      <c r="L824" s="62"/>
      <c r="M824" s="62"/>
      <c r="N824" s="62"/>
      <c r="P824" s="629"/>
      <c r="R824" s="18"/>
      <c r="T824" s="18"/>
      <c r="U824" s="18"/>
      <c r="V824" s="18"/>
      <c r="W824" s="18"/>
      <c r="AA824" s="17"/>
      <c r="AD824" s="17"/>
    </row>
    <row r="825" spans="5:30" ht="28.5" customHeight="1">
      <c r="E825" s="17"/>
      <c r="F825" s="18"/>
      <c r="H825" s="185"/>
      <c r="J825" s="17"/>
      <c r="K825" s="62"/>
      <c r="L825" s="62"/>
      <c r="M825" s="62"/>
      <c r="N825" s="62"/>
      <c r="P825" s="629"/>
      <c r="R825" s="18"/>
      <c r="T825" s="18"/>
      <c r="U825" s="18"/>
      <c r="V825" s="18"/>
      <c r="W825" s="18"/>
      <c r="AA825" s="17"/>
      <c r="AD825" s="17"/>
    </row>
    <row r="826" spans="5:30" ht="28.5" customHeight="1">
      <c r="E826" s="17"/>
      <c r="F826" s="18"/>
      <c r="H826" s="185"/>
      <c r="J826" s="17"/>
      <c r="K826" s="62"/>
      <c r="L826" s="62"/>
      <c r="M826" s="62"/>
      <c r="N826" s="62"/>
      <c r="P826" s="629"/>
      <c r="R826" s="18"/>
      <c r="T826" s="18"/>
      <c r="U826" s="18"/>
      <c r="V826" s="18"/>
      <c r="W826" s="18"/>
      <c r="AA826" s="17"/>
      <c r="AD826" s="17"/>
    </row>
    <row r="827" spans="5:30" ht="28.5" customHeight="1">
      <c r="E827" s="17"/>
      <c r="F827" s="18"/>
      <c r="H827" s="185"/>
      <c r="J827" s="17"/>
      <c r="K827" s="62"/>
      <c r="L827" s="62"/>
      <c r="M827" s="62"/>
      <c r="N827" s="62"/>
      <c r="P827" s="629"/>
      <c r="R827" s="18"/>
      <c r="T827" s="18"/>
      <c r="U827" s="18"/>
      <c r="V827" s="18"/>
      <c r="W827" s="18"/>
      <c r="AA827" s="17"/>
      <c r="AD827" s="17"/>
    </row>
    <row r="828" spans="5:30" ht="28.5" customHeight="1">
      <c r="E828" s="17"/>
      <c r="F828" s="18"/>
      <c r="H828" s="185"/>
      <c r="J828" s="17"/>
      <c r="K828" s="62"/>
      <c r="L828" s="62"/>
      <c r="M828" s="62"/>
      <c r="N828" s="62"/>
      <c r="P828" s="629"/>
      <c r="R828" s="18"/>
      <c r="T828" s="18"/>
      <c r="U828" s="18"/>
      <c r="V828" s="18"/>
      <c r="W828" s="18"/>
      <c r="AA828" s="17"/>
      <c r="AD828" s="17"/>
    </row>
    <row r="829" spans="5:30" ht="28.5" customHeight="1">
      <c r="E829" s="17"/>
      <c r="F829" s="18"/>
      <c r="H829" s="185"/>
      <c r="J829" s="17"/>
      <c r="K829" s="62"/>
      <c r="L829" s="62"/>
      <c r="M829" s="62"/>
      <c r="N829" s="62"/>
      <c r="P829" s="629"/>
      <c r="R829" s="18"/>
      <c r="T829" s="18"/>
      <c r="U829" s="18"/>
      <c r="V829" s="18"/>
      <c r="W829" s="18"/>
      <c r="AA829" s="17"/>
      <c r="AD829" s="17"/>
    </row>
    <row r="830" spans="5:30" ht="28.5" customHeight="1">
      <c r="E830" s="17"/>
      <c r="F830" s="18"/>
      <c r="H830" s="185"/>
      <c r="J830" s="17"/>
      <c r="K830" s="62"/>
      <c r="L830" s="62"/>
      <c r="M830" s="62"/>
      <c r="N830" s="62"/>
      <c r="P830" s="629"/>
      <c r="R830" s="18"/>
      <c r="T830" s="18"/>
      <c r="U830" s="18"/>
      <c r="V830" s="18"/>
      <c r="W830" s="18"/>
      <c r="AA830" s="17"/>
      <c r="AD830" s="17"/>
    </row>
    <row r="831" spans="5:30" ht="28.5" customHeight="1">
      <c r="E831" s="17"/>
      <c r="F831" s="18"/>
      <c r="H831" s="185"/>
      <c r="J831" s="17"/>
      <c r="K831" s="62"/>
      <c r="L831" s="62"/>
      <c r="M831" s="62"/>
      <c r="N831" s="62"/>
      <c r="P831" s="629"/>
      <c r="R831" s="18"/>
      <c r="T831" s="18"/>
      <c r="U831" s="18"/>
      <c r="V831" s="18"/>
      <c r="W831" s="18"/>
      <c r="AA831" s="17"/>
      <c r="AD831" s="17"/>
    </row>
    <row r="832" spans="5:30" ht="28.5" customHeight="1">
      <c r="E832" s="17"/>
      <c r="F832" s="18"/>
      <c r="H832" s="185"/>
      <c r="J832" s="17"/>
      <c r="K832" s="62"/>
      <c r="L832" s="62"/>
      <c r="M832" s="62"/>
      <c r="N832" s="62"/>
      <c r="P832" s="629"/>
      <c r="R832" s="18"/>
      <c r="T832" s="18"/>
      <c r="U832" s="18"/>
      <c r="V832" s="18"/>
      <c r="W832" s="18"/>
      <c r="AA832" s="17"/>
      <c r="AD832" s="17"/>
    </row>
    <row r="833" spans="5:30" ht="28.5" customHeight="1">
      <c r="E833" s="17"/>
      <c r="F833" s="18"/>
      <c r="H833" s="185"/>
      <c r="J833" s="17"/>
      <c r="K833" s="62"/>
      <c r="L833" s="62"/>
      <c r="M833" s="62"/>
      <c r="N833" s="62"/>
      <c r="P833" s="629"/>
      <c r="R833" s="18"/>
      <c r="T833" s="18"/>
      <c r="U833" s="18"/>
      <c r="V833" s="18"/>
      <c r="W833" s="18"/>
      <c r="AA833" s="17"/>
      <c r="AD833" s="17"/>
    </row>
    <row r="834" spans="5:30" ht="28.5" customHeight="1">
      <c r="E834" s="17"/>
      <c r="F834" s="18"/>
      <c r="H834" s="185"/>
      <c r="J834" s="17"/>
      <c r="K834" s="62"/>
      <c r="L834" s="62"/>
      <c r="M834" s="62"/>
      <c r="N834" s="62"/>
      <c r="P834" s="629"/>
      <c r="R834" s="18"/>
      <c r="T834" s="18"/>
      <c r="U834" s="18"/>
      <c r="V834" s="18"/>
      <c r="W834" s="18"/>
      <c r="AA834" s="17"/>
      <c r="AD834" s="17"/>
    </row>
    <row r="835" spans="5:30" ht="28.5" customHeight="1">
      <c r="E835" s="17"/>
      <c r="F835" s="18"/>
      <c r="H835" s="185"/>
      <c r="J835" s="17"/>
      <c r="K835" s="62"/>
      <c r="L835" s="62"/>
      <c r="M835" s="62"/>
      <c r="N835" s="62"/>
      <c r="P835" s="629"/>
      <c r="R835" s="18"/>
      <c r="T835" s="18"/>
      <c r="U835" s="18"/>
      <c r="V835" s="18"/>
      <c r="W835" s="18"/>
      <c r="AA835" s="17"/>
      <c r="AD835" s="17"/>
    </row>
    <row r="836" spans="5:30" ht="28.5" customHeight="1">
      <c r="E836" s="17"/>
      <c r="F836" s="18"/>
      <c r="H836" s="185"/>
      <c r="J836" s="17"/>
      <c r="K836" s="62"/>
      <c r="L836" s="62"/>
      <c r="M836" s="62"/>
      <c r="N836" s="62"/>
      <c r="P836" s="629"/>
      <c r="R836" s="18"/>
      <c r="T836" s="18"/>
      <c r="U836" s="18"/>
      <c r="V836" s="18"/>
      <c r="W836" s="18"/>
      <c r="AA836" s="17"/>
      <c r="AD836" s="17"/>
    </row>
    <row r="837" spans="5:30" ht="28.5" customHeight="1">
      <c r="E837" s="17"/>
      <c r="F837" s="18"/>
      <c r="H837" s="185"/>
      <c r="J837" s="17"/>
      <c r="K837" s="62"/>
      <c r="L837" s="62"/>
      <c r="M837" s="62"/>
      <c r="N837" s="62"/>
      <c r="P837" s="629"/>
      <c r="R837" s="18"/>
      <c r="T837" s="18"/>
      <c r="U837" s="18"/>
      <c r="V837" s="18"/>
      <c r="W837" s="18"/>
      <c r="AA837" s="17"/>
      <c r="AD837" s="17"/>
    </row>
    <row r="838" spans="5:30" ht="28.5" customHeight="1">
      <c r="E838" s="17"/>
      <c r="F838" s="18"/>
      <c r="H838" s="185"/>
      <c r="J838" s="17"/>
      <c r="K838" s="62"/>
      <c r="L838" s="62"/>
      <c r="M838" s="62"/>
      <c r="N838" s="62"/>
      <c r="P838" s="629"/>
      <c r="R838" s="18"/>
      <c r="T838" s="18"/>
      <c r="U838" s="18"/>
      <c r="V838" s="18"/>
      <c r="W838" s="18"/>
      <c r="AA838" s="17"/>
      <c r="AD838" s="17"/>
    </row>
    <row r="839" spans="5:30" ht="28.5" customHeight="1">
      <c r="E839" s="17"/>
      <c r="F839" s="18"/>
      <c r="H839" s="185"/>
      <c r="J839" s="17"/>
      <c r="K839" s="62"/>
      <c r="L839" s="62"/>
      <c r="M839" s="62"/>
      <c r="N839" s="62"/>
      <c r="P839" s="629"/>
      <c r="R839" s="18"/>
      <c r="T839" s="18"/>
      <c r="U839" s="18"/>
      <c r="V839" s="18"/>
      <c r="W839" s="18"/>
      <c r="AA839" s="17"/>
      <c r="AD839" s="17"/>
    </row>
    <row r="840" spans="5:30" ht="28.5" customHeight="1">
      <c r="E840" s="17"/>
      <c r="F840" s="18"/>
      <c r="H840" s="185"/>
      <c r="J840" s="17"/>
      <c r="K840" s="62"/>
      <c r="L840" s="62"/>
      <c r="M840" s="62"/>
      <c r="N840" s="62"/>
      <c r="P840" s="629"/>
      <c r="R840" s="18"/>
      <c r="T840" s="18"/>
      <c r="U840" s="18"/>
      <c r="V840" s="18"/>
      <c r="W840" s="18"/>
      <c r="AA840" s="17"/>
      <c r="AD840" s="17"/>
    </row>
    <row r="841" spans="5:30" ht="28.5" customHeight="1">
      <c r="E841" s="17"/>
      <c r="F841" s="18"/>
      <c r="H841" s="185"/>
      <c r="J841" s="17"/>
      <c r="K841" s="62"/>
      <c r="L841" s="62"/>
      <c r="M841" s="62"/>
      <c r="N841" s="62"/>
      <c r="P841" s="629"/>
      <c r="R841" s="18"/>
      <c r="T841" s="18"/>
      <c r="U841" s="18"/>
      <c r="V841" s="18"/>
      <c r="W841" s="18"/>
      <c r="AA841" s="17"/>
      <c r="AD841" s="17"/>
    </row>
    <row r="842" spans="5:30" ht="28.5" customHeight="1">
      <c r="E842" s="17"/>
      <c r="F842" s="18"/>
      <c r="H842" s="185"/>
      <c r="J842" s="17"/>
      <c r="K842" s="62"/>
      <c r="L842" s="62"/>
      <c r="M842" s="62"/>
      <c r="N842" s="62"/>
      <c r="P842" s="629"/>
      <c r="R842" s="18"/>
      <c r="T842" s="18"/>
      <c r="U842" s="18"/>
      <c r="V842" s="18"/>
      <c r="W842" s="18"/>
      <c r="AA842" s="17"/>
      <c r="AD842" s="17"/>
    </row>
    <row r="843" spans="5:30" ht="28.5" customHeight="1">
      <c r="E843" s="17"/>
      <c r="F843" s="18"/>
      <c r="H843" s="185"/>
      <c r="J843" s="17"/>
      <c r="K843" s="62"/>
      <c r="L843" s="62"/>
      <c r="M843" s="62"/>
      <c r="N843" s="62"/>
      <c r="P843" s="629"/>
      <c r="R843" s="18"/>
      <c r="T843" s="18"/>
      <c r="U843" s="18"/>
      <c r="V843" s="18"/>
      <c r="W843" s="18"/>
      <c r="AA843" s="17"/>
      <c r="AD843" s="17"/>
    </row>
    <row r="844" spans="5:30" ht="28.5" customHeight="1">
      <c r="E844" s="17"/>
      <c r="F844" s="18"/>
      <c r="H844" s="185"/>
      <c r="J844" s="17"/>
      <c r="K844" s="62"/>
      <c r="L844" s="62"/>
      <c r="M844" s="62"/>
      <c r="N844" s="62"/>
      <c r="P844" s="629"/>
      <c r="R844" s="18"/>
      <c r="T844" s="18"/>
      <c r="U844" s="18"/>
      <c r="V844" s="18"/>
      <c r="W844" s="18"/>
      <c r="AA844" s="17"/>
      <c r="AD844" s="17"/>
    </row>
    <row r="845" spans="5:30" ht="28.5" customHeight="1">
      <c r="E845" s="17"/>
      <c r="F845" s="18"/>
      <c r="H845" s="185"/>
      <c r="J845" s="17"/>
      <c r="K845" s="62"/>
      <c r="L845" s="62"/>
      <c r="M845" s="62"/>
      <c r="N845" s="62"/>
      <c r="P845" s="629"/>
      <c r="R845" s="18"/>
      <c r="T845" s="18"/>
      <c r="U845" s="18"/>
      <c r="V845" s="18"/>
      <c r="W845" s="18"/>
      <c r="AA845" s="17"/>
      <c r="AD845" s="17"/>
    </row>
    <row r="846" spans="5:30" ht="28.5" customHeight="1">
      <c r="E846" s="17"/>
      <c r="F846" s="18"/>
      <c r="H846" s="185"/>
      <c r="J846" s="17"/>
      <c r="K846" s="62"/>
      <c r="L846" s="62"/>
      <c r="M846" s="62"/>
      <c r="N846" s="62"/>
      <c r="P846" s="629"/>
      <c r="R846" s="18"/>
      <c r="T846" s="18"/>
      <c r="U846" s="18"/>
      <c r="V846" s="18"/>
      <c r="W846" s="18"/>
      <c r="AA846" s="17"/>
      <c r="AD846" s="17"/>
    </row>
    <row r="847" spans="5:30" ht="28.5" customHeight="1">
      <c r="E847" s="17"/>
      <c r="F847" s="18"/>
      <c r="H847" s="185"/>
      <c r="J847" s="17"/>
      <c r="K847" s="62"/>
      <c r="L847" s="62"/>
      <c r="M847" s="62"/>
      <c r="N847" s="62"/>
      <c r="P847" s="629"/>
      <c r="R847" s="18"/>
      <c r="T847" s="18"/>
      <c r="U847" s="18"/>
      <c r="V847" s="18"/>
      <c r="W847" s="18"/>
      <c r="AA847" s="17"/>
      <c r="AD847" s="17"/>
    </row>
    <row r="848" spans="5:30" ht="28.5" customHeight="1">
      <c r="E848" s="17"/>
      <c r="F848" s="18"/>
      <c r="H848" s="185"/>
      <c r="J848" s="17"/>
      <c r="K848" s="62"/>
      <c r="L848" s="62"/>
      <c r="M848" s="62"/>
      <c r="N848" s="62"/>
      <c r="P848" s="629"/>
      <c r="R848" s="18"/>
      <c r="T848" s="18"/>
      <c r="U848" s="18"/>
      <c r="V848" s="18"/>
      <c r="W848" s="18"/>
      <c r="AA848" s="17"/>
      <c r="AD848" s="17"/>
    </row>
    <row r="849" spans="5:30" ht="28.5" customHeight="1">
      <c r="E849" s="17"/>
      <c r="F849" s="18"/>
      <c r="H849" s="185"/>
      <c r="J849" s="17"/>
      <c r="K849" s="62"/>
      <c r="L849" s="62"/>
      <c r="M849" s="62"/>
      <c r="N849" s="62"/>
      <c r="P849" s="629"/>
      <c r="R849" s="18"/>
      <c r="T849" s="18"/>
      <c r="U849" s="18"/>
      <c r="V849" s="18"/>
      <c r="W849" s="18"/>
      <c r="AA849" s="17"/>
      <c r="AD849" s="17"/>
    </row>
    <row r="850" spans="5:30" ht="28.5" customHeight="1">
      <c r="E850" s="17"/>
      <c r="F850" s="18"/>
      <c r="H850" s="185"/>
      <c r="J850" s="17"/>
      <c r="K850" s="62"/>
      <c r="L850" s="62"/>
      <c r="M850" s="62"/>
      <c r="N850" s="62"/>
      <c r="P850" s="629"/>
      <c r="R850" s="18"/>
      <c r="T850" s="18"/>
      <c r="U850" s="18"/>
      <c r="V850" s="18"/>
      <c r="W850" s="18"/>
      <c r="AA850" s="17"/>
      <c r="AD850" s="17"/>
    </row>
    <row r="851" spans="5:30" ht="28.5" customHeight="1">
      <c r="E851" s="17"/>
      <c r="F851" s="18"/>
      <c r="H851" s="185"/>
      <c r="J851" s="17"/>
      <c r="K851" s="62"/>
      <c r="L851" s="62"/>
      <c r="M851" s="62"/>
      <c r="N851" s="62"/>
      <c r="P851" s="629"/>
      <c r="R851" s="18"/>
      <c r="T851" s="18"/>
      <c r="U851" s="18"/>
      <c r="V851" s="18"/>
      <c r="W851" s="18"/>
      <c r="AA851" s="17"/>
      <c r="AD851" s="17"/>
    </row>
    <row r="852" spans="5:30" ht="28.5" customHeight="1">
      <c r="E852" s="17"/>
      <c r="F852" s="18"/>
      <c r="H852" s="185"/>
      <c r="J852" s="17"/>
      <c r="K852" s="62"/>
      <c r="L852" s="62"/>
      <c r="M852" s="62"/>
      <c r="N852" s="62"/>
      <c r="P852" s="629"/>
      <c r="R852" s="18"/>
      <c r="T852" s="18"/>
      <c r="U852" s="18"/>
      <c r="V852" s="18"/>
      <c r="W852" s="18"/>
      <c r="AA852" s="17"/>
      <c r="AD852" s="17"/>
    </row>
    <row r="853" spans="5:30" ht="28.5" customHeight="1">
      <c r="E853" s="17"/>
      <c r="F853" s="18"/>
      <c r="H853" s="185"/>
      <c r="J853" s="17"/>
      <c r="K853" s="62"/>
      <c r="L853" s="62"/>
      <c r="M853" s="62"/>
      <c r="N853" s="62"/>
      <c r="P853" s="629"/>
      <c r="R853" s="18"/>
      <c r="T853" s="18"/>
      <c r="U853" s="18"/>
      <c r="V853" s="18"/>
      <c r="W853" s="18"/>
      <c r="AA853" s="17"/>
      <c r="AD853" s="17"/>
    </row>
    <row r="854" spans="5:30" ht="28.5" customHeight="1">
      <c r="E854" s="17"/>
      <c r="F854" s="18"/>
      <c r="H854" s="185"/>
      <c r="J854" s="17"/>
      <c r="K854" s="62"/>
      <c r="L854" s="62"/>
      <c r="M854" s="62"/>
      <c r="N854" s="62"/>
      <c r="P854" s="629"/>
      <c r="R854" s="18"/>
      <c r="T854" s="18"/>
      <c r="U854" s="18"/>
      <c r="V854" s="18"/>
      <c r="W854" s="18"/>
      <c r="AA854" s="17"/>
      <c r="AD854" s="17"/>
    </row>
    <row r="855" spans="5:30" ht="28.5" customHeight="1">
      <c r="E855" s="17"/>
      <c r="F855" s="18"/>
      <c r="H855" s="185"/>
      <c r="J855" s="17"/>
      <c r="K855" s="62"/>
      <c r="L855" s="62"/>
      <c r="M855" s="62"/>
      <c r="N855" s="62"/>
      <c r="P855" s="629"/>
      <c r="R855" s="18"/>
      <c r="T855" s="18"/>
      <c r="U855" s="18"/>
      <c r="V855" s="18"/>
      <c r="W855" s="18"/>
      <c r="AA855" s="17"/>
      <c r="AD855" s="17"/>
    </row>
    <row r="856" spans="5:30" ht="28.5" customHeight="1">
      <c r="E856" s="17"/>
      <c r="F856" s="18"/>
      <c r="H856" s="185"/>
      <c r="J856" s="17"/>
      <c r="K856" s="62"/>
      <c r="L856" s="62"/>
      <c r="M856" s="62"/>
      <c r="N856" s="62"/>
      <c r="P856" s="629"/>
      <c r="R856" s="18"/>
      <c r="T856" s="18"/>
      <c r="U856" s="18"/>
      <c r="V856" s="18"/>
      <c r="W856" s="18"/>
      <c r="AA856" s="17"/>
      <c r="AD856" s="17"/>
    </row>
    <row r="857" spans="5:30" ht="28.5" customHeight="1">
      <c r="E857" s="17"/>
      <c r="F857" s="18"/>
      <c r="H857" s="185"/>
      <c r="J857" s="17"/>
      <c r="K857" s="62"/>
      <c r="L857" s="62"/>
      <c r="M857" s="62"/>
      <c r="N857" s="62"/>
      <c r="P857" s="629"/>
      <c r="R857" s="18"/>
      <c r="T857" s="18"/>
      <c r="U857" s="18"/>
      <c r="V857" s="18"/>
      <c r="W857" s="18"/>
      <c r="AA857" s="17"/>
      <c r="AD857" s="17"/>
    </row>
    <row r="858" spans="5:30" ht="28.5" customHeight="1">
      <c r="E858" s="17"/>
      <c r="F858" s="18"/>
      <c r="H858" s="185"/>
      <c r="J858" s="17"/>
      <c r="K858" s="62"/>
      <c r="L858" s="62"/>
      <c r="M858" s="62"/>
      <c r="N858" s="62"/>
      <c r="P858" s="629"/>
      <c r="R858" s="18"/>
      <c r="T858" s="18"/>
      <c r="U858" s="18"/>
      <c r="V858" s="18"/>
      <c r="W858" s="18"/>
      <c r="AA858" s="17"/>
      <c r="AD858" s="17"/>
    </row>
    <row r="859" spans="5:30" ht="28.5" customHeight="1">
      <c r="E859" s="17"/>
      <c r="F859" s="18"/>
      <c r="H859" s="185"/>
      <c r="J859" s="17"/>
      <c r="K859" s="62"/>
      <c r="L859" s="62"/>
      <c r="M859" s="62"/>
      <c r="N859" s="62"/>
      <c r="P859" s="629"/>
      <c r="R859" s="18"/>
      <c r="T859" s="18"/>
      <c r="U859" s="18"/>
      <c r="V859" s="18"/>
      <c r="W859" s="18"/>
      <c r="AA859" s="17"/>
      <c r="AD859" s="17"/>
    </row>
    <row r="860" spans="5:30" ht="28.5" customHeight="1">
      <c r="E860" s="17"/>
      <c r="F860" s="18"/>
      <c r="H860" s="185"/>
      <c r="J860" s="17"/>
      <c r="K860" s="62"/>
      <c r="L860" s="62"/>
      <c r="M860" s="62"/>
      <c r="N860" s="62"/>
      <c r="P860" s="629"/>
      <c r="R860" s="18"/>
      <c r="T860" s="18"/>
      <c r="U860" s="18"/>
      <c r="V860" s="18"/>
      <c r="W860" s="18"/>
      <c r="AA860" s="17"/>
      <c r="AD860" s="17"/>
    </row>
    <row r="861" spans="5:30" ht="28.5" customHeight="1">
      <c r="E861" s="17"/>
      <c r="F861" s="18"/>
      <c r="H861" s="185"/>
      <c r="J861" s="17"/>
      <c r="K861" s="62"/>
      <c r="L861" s="62"/>
      <c r="M861" s="62"/>
      <c r="N861" s="62"/>
      <c r="P861" s="629"/>
      <c r="R861" s="18"/>
      <c r="T861" s="18"/>
      <c r="U861" s="18"/>
      <c r="V861" s="18"/>
      <c r="W861" s="18"/>
      <c r="AA861" s="17"/>
      <c r="AD861" s="17"/>
    </row>
    <row r="862" spans="5:30" ht="28.5" customHeight="1">
      <c r="E862" s="17"/>
      <c r="F862" s="18"/>
      <c r="H862" s="185"/>
      <c r="J862" s="17"/>
      <c r="K862" s="62"/>
      <c r="L862" s="62"/>
      <c r="M862" s="62"/>
      <c r="N862" s="62"/>
      <c r="P862" s="629"/>
      <c r="R862" s="18"/>
      <c r="T862" s="18"/>
      <c r="U862" s="18"/>
      <c r="V862" s="18"/>
      <c r="W862" s="18"/>
      <c r="AA862" s="17"/>
      <c r="AD862" s="17"/>
    </row>
    <row r="863" spans="5:30" ht="28.5" customHeight="1">
      <c r="E863" s="17"/>
      <c r="F863" s="18"/>
      <c r="H863" s="185"/>
      <c r="J863" s="17"/>
      <c r="K863" s="62"/>
      <c r="L863" s="62"/>
      <c r="M863" s="62"/>
      <c r="N863" s="62"/>
      <c r="P863" s="629"/>
      <c r="R863" s="18"/>
      <c r="T863" s="18"/>
      <c r="U863" s="18"/>
      <c r="V863" s="18"/>
      <c r="W863" s="18"/>
      <c r="AA863" s="17"/>
      <c r="AD863" s="17"/>
    </row>
    <row r="864" spans="5:30" ht="28.5" customHeight="1">
      <c r="E864" s="17"/>
      <c r="F864" s="18"/>
      <c r="H864" s="185"/>
      <c r="J864" s="17"/>
      <c r="K864" s="62"/>
      <c r="L864" s="62"/>
      <c r="M864" s="62"/>
      <c r="N864" s="62"/>
      <c r="P864" s="629"/>
      <c r="R864" s="18"/>
      <c r="T864" s="18"/>
      <c r="U864" s="18"/>
      <c r="V864" s="18"/>
      <c r="W864" s="18"/>
      <c r="AA864" s="17"/>
      <c r="AD864" s="17"/>
    </row>
    <row r="865" spans="5:30" ht="28.5" customHeight="1">
      <c r="E865" s="17"/>
      <c r="F865" s="18"/>
      <c r="H865" s="185"/>
      <c r="J865" s="17"/>
      <c r="K865" s="62"/>
      <c r="L865" s="62"/>
      <c r="M865" s="62"/>
      <c r="N865" s="62"/>
      <c r="P865" s="629"/>
      <c r="R865" s="18"/>
      <c r="T865" s="18"/>
      <c r="U865" s="18"/>
      <c r="V865" s="18"/>
      <c r="W865" s="18"/>
      <c r="AA865" s="17"/>
      <c r="AD865" s="17"/>
    </row>
    <row r="866" spans="5:30" ht="28.5" customHeight="1">
      <c r="E866" s="17"/>
      <c r="F866" s="18"/>
      <c r="H866" s="185"/>
      <c r="J866" s="17"/>
      <c r="K866" s="62"/>
      <c r="L866" s="62"/>
      <c r="M866" s="62"/>
      <c r="N866" s="62"/>
      <c r="P866" s="629"/>
      <c r="R866" s="18"/>
      <c r="T866" s="18"/>
      <c r="U866" s="18"/>
      <c r="V866" s="18"/>
      <c r="W866" s="18"/>
      <c r="AA866" s="17"/>
      <c r="AD866" s="17"/>
    </row>
    <row r="867" spans="5:30" ht="28.5" customHeight="1">
      <c r="E867" s="17"/>
      <c r="F867" s="18"/>
      <c r="H867" s="185"/>
      <c r="J867" s="17"/>
      <c r="K867" s="62"/>
      <c r="L867" s="62"/>
      <c r="M867" s="62"/>
      <c r="N867" s="62"/>
      <c r="P867" s="629"/>
      <c r="R867" s="18"/>
      <c r="T867" s="18"/>
      <c r="U867" s="18"/>
      <c r="V867" s="18"/>
      <c r="W867" s="18"/>
      <c r="AA867" s="17"/>
      <c r="AD867" s="17"/>
    </row>
    <row r="868" spans="5:30" ht="28.5" customHeight="1">
      <c r="E868" s="17"/>
      <c r="F868" s="18"/>
      <c r="H868" s="185"/>
      <c r="J868" s="17"/>
      <c r="K868" s="62"/>
      <c r="L868" s="62"/>
      <c r="M868" s="62"/>
      <c r="N868" s="62"/>
      <c r="P868" s="629"/>
      <c r="R868" s="18"/>
      <c r="T868" s="18"/>
      <c r="U868" s="18"/>
      <c r="V868" s="18"/>
      <c r="W868" s="18"/>
      <c r="AA868" s="17"/>
      <c r="AD868" s="17"/>
    </row>
    <row r="869" spans="5:30" ht="28.5" customHeight="1">
      <c r="E869" s="17"/>
      <c r="F869" s="18"/>
      <c r="H869" s="185"/>
      <c r="J869" s="17"/>
      <c r="K869" s="62"/>
      <c r="L869" s="62"/>
      <c r="M869" s="62"/>
      <c r="N869" s="62"/>
      <c r="P869" s="629"/>
      <c r="R869" s="18"/>
      <c r="T869" s="18"/>
      <c r="U869" s="18"/>
      <c r="V869" s="18"/>
      <c r="W869" s="18"/>
      <c r="AA869" s="17"/>
      <c r="AD869" s="17"/>
    </row>
    <row r="870" spans="5:30" ht="28.5" customHeight="1">
      <c r="E870" s="17"/>
      <c r="F870" s="18"/>
      <c r="H870" s="185"/>
      <c r="J870" s="17"/>
      <c r="K870" s="62"/>
      <c r="L870" s="62"/>
      <c r="M870" s="62"/>
      <c r="N870" s="62"/>
      <c r="P870" s="629"/>
      <c r="R870" s="18"/>
      <c r="T870" s="18"/>
      <c r="U870" s="18"/>
      <c r="V870" s="18"/>
      <c r="W870" s="18"/>
      <c r="AA870" s="17"/>
      <c r="AD870" s="17"/>
    </row>
    <row r="871" spans="5:30" ht="28.5" customHeight="1">
      <c r="E871" s="17"/>
      <c r="F871" s="18"/>
      <c r="H871" s="185"/>
      <c r="J871" s="17"/>
      <c r="K871" s="62"/>
      <c r="L871" s="62"/>
      <c r="M871" s="62"/>
      <c r="N871" s="62"/>
      <c r="P871" s="629"/>
      <c r="R871" s="18"/>
      <c r="T871" s="18"/>
      <c r="U871" s="18"/>
      <c r="V871" s="18"/>
      <c r="W871" s="18"/>
      <c r="AA871" s="17"/>
      <c r="AD871" s="17"/>
    </row>
    <row r="872" spans="5:30" ht="28.5" customHeight="1">
      <c r="E872" s="17"/>
      <c r="F872" s="18"/>
      <c r="H872" s="185"/>
      <c r="J872" s="17"/>
      <c r="K872" s="62"/>
      <c r="L872" s="62"/>
      <c r="M872" s="62"/>
      <c r="N872" s="62"/>
      <c r="P872" s="629"/>
      <c r="R872" s="18"/>
      <c r="T872" s="18"/>
      <c r="U872" s="18"/>
      <c r="V872" s="18"/>
      <c r="W872" s="18"/>
      <c r="AA872" s="17"/>
      <c r="AD872" s="17"/>
    </row>
    <row r="873" spans="5:30" ht="28.5" customHeight="1">
      <c r="E873" s="17"/>
      <c r="F873" s="18"/>
      <c r="H873" s="185"/>
      <c r="J873" s="17"/>
      <c r="K873" s="62"/>
      <c r="L873" s="62"/>
      <c r="M873" s="62"/>
      <c r="N873" s="62"/>
      <c r="P873" s="629"/>
      <c r="R873" s="18"/>
      <c r="T873" s="18"/>
      <c r="U873" s="18"/>
      <c r="V873" s="18"/>
      <c r="W873" s="18"/>
      <c r="AA873" s="17"/>
      <c r="AD873" s="17"/>
    </row>
    <row r="874" spans="5:30" ht="28.5" customHeight="1">
      <c r="E874" s="17"/>
      <c r="F874" s="18"/>
      <c r="H874" s="185"/>
      <c r="J874" s="17"/>
      <c r="K874" s="62"/>
      <c r="L874" s="62"/>
      <c r="M874" s="62"/>
      <c r="N874" s="62"/>
      <c r="P874" s="629"/>
      <c r="R874" s="18"/>
      <c r="T874" s="18"/>
      <c r="U874" s="18"/>
      <c r="V874" s="18"/>
      <c r="W874" s="18"/>
      <c r="AA874" s="17"/>
      <c r="AD874" s="17"/>
    </row>
    <row r="875" spans="5:30" ht="28.5" customHeight="1">
      <c r="E875" s="17"/>
      <c r="F875" s="18"/>
      <c r="H875" s="185"/>
      <c r="J875" s="17"/>
      <c r="K875" s="62"/>
      <c r="L875" s="62"/>
      <c r="M875" s="62"/>
      <c r="N875" s="62"/>
      <c r="P875" s="629"/>
      <c r="R875" s="18"/>
      <c r="T875" s="18"/>
      <c r="U875" s="18"/>
      <c r="V875" s="18"/>
      <c r="W875" s="18"/>
      <c r="AA875" s="17"/>
      <c r="AD875" s="17"/>
    </row>
    <row r="876" spans="5:30" ht="28.5" customHeight="1">
      <c r="E876" s="17"/>
      <c r="F876" s="18"/>
      <c r="H876" s="185"/>
      <c r="J876" s="17"/>
      <c r="K876" s="62"/>
      <c r="L876" s="62"/>
      <c r="M876" s="62"/>
      <c r="N876" s="62"/>
      <c r="P876" s="629"/>
      <c r="R876" s="18"/>
      <c r="T876" s="18"/>
      <c r="U876" s="18"/>
      <c r="V876" s="18"/>
      <c r="W876" s="18"/>
      <c r="AA876" s="17"/>
      <c r="AD876" s="17"/>
    </row>
    <row r="877" spans="5:30" ht="28.5" customHeight="1">
      <c r="E877" s="17"/>
      <c r="F877" s="18"/>
      <c r="H877" s="185"/>
      <c r="J877" s="17"/>
      <c r="K877" s="62"/>
      <c r="L877" s="62"/>
      <c r="M877" s="62"/>
      <c r="N877" s="62"/>
      <c r="P877" s="629"/>
      <c r="R877" s="18"/>
      <c r="T877" s="18"/>
      <c r="U877" s="18"/>
      <c r="V877" s="18"/>
      <c r="W877" s="18"/>
      <c r="AA877" s="17"/>
      <c r="AD877" s="17"/>
    </row>
    <row r="878" spans="5:30" ht="28.5" customHeight="1">
      <c r="E878" s="17"/>
      <c r="F878" s="18"/>
      <c r="H878" s="185"/>
      <c r="J878" s="17"/>
      <c r="K878" s="62"/>
      <c r="L878" s="62"/>
      <c r="M878" s="62"/>
      <c r="N878" s="62"/>
      <c r="P878" s="629"/>
      <c r="R878" s="18"/>
      <c r="T878" s="18"/>
      <c r="U878" s="18"/>
      <c r="V878" s="18"/>
      <c r="W878" s="18"/>
      <c r="AA878" s="17"/>
      <c r="AD878" s="17"/>
    </row>
    <row r="879" spans="5:30" ht="28.5" customHeight="1">
      <c r="E879" s="17"/>
      <c r="F879" s="18"/>
      <c r="H879" s="185"/>
      <c r="J879" s="17"/>
      <c r="K879" s="62"/>
      <c r="L879" s="62"/>
      <c r="M879" s="62"/>
      <c r="N879" s="62"/>
      <c r="P879" s="629"/>
      <c r="R879" s="18"/>
      <c r="T879" s="18"/>
      <c r="U879" s="18"/>
      <c r="V879" s="18"/>
      <c r="W879" s="18"/>
      <c r="AA879" s="17"/>
      <c r="AD879" s="17"/>
    </row>
    <row r="880" spans="5:30" ht="28.5" customHeight="1">
      <c r="E880" s="17"/>
      <c r="F880" s="18"/>
      <c r="H880" s="185"/>
      <c r="J880" s="17"/>
      <c r="K880" s="62"/>
      <c r="L880" s="62"/>
      <c r="M880" s="62"/>
      <c r="N880" s="62"/>
      <c r="P880" s="629"/>
      <c r="R880" s="18"/>
      <c r="T880" s="18"/>
      <c r="U880" s="18"/>
      <c r="V880" s="18"/>
      <c r="W880" s="18"/>
      <c r="AA880" s="17"/>
      <c r="AD880" s="17"/>
    </row>
    <row r="881" spans="5:30" ht="28.5" customHeight="1">
      <c r="E881" s="17"/>
      <c r="F881" s="18"/>
      <c r="H881" s="185"/>
      <c r="J881" s="17"/>
      <c r="K881" s="62"/>
      <c r="L881" s="62"/>
      <c r="M881" s="62"/>
      <c r="N881" s="62"/>
      <c r="P881" s="629"/>
      <c r="R881" s="18"/>
      <c r="T881" s="18"/>
      <c r="U881" s="18"/>
      <c r="V881" s="18"/>
      <c r="W881" s="18"/>
      <c r="AA881" s="17"/>
      <c r="AD881" s="17"/>
    </row>
    <row r="882" spans="5:30" ht="28.5" customHeight="1">
      <c r="E882" s="17"/>
      <c r="F882" s="18"/>
      <c r="H882" s="185"/>
      <c r="J882" s="17"/>
      <c r="K882" s="62"/>
      <c r="L882" s="62"/>
      <c r="M882" s="62"/>
      <c r="N882" s="62"/>
      <c r="P882" s="629"/>
      <c r="R882" s="18"/>
      <c r="T882" s="18"/>
      <c r="U882" s="18"/>
      <c r="V882" s="18"/>
      <c r="W882" s="18"/>
      <c r="AA882" s="17"/>
      <c r="AD882" s="17"/>
    </row>
    <row r="883" spans="5:30" ht="28.5" customHeight="1">
      <c r="E883" s="17"/>
      <c r="F883" s="18"/>
      <c r="H883" s="185"/>
      <c r="J883" s="17"/>
      <c r="K883" s="62"/>
      <c r="L883" s="62"/>
      <c r="M883" s="62"/>
      <c r="N883" s="62"/>
      <c r="P883" s="629"/>
      <c r="R883" s="18"/>
      <c r="T883" s="18"/>
      <c r="U883" s="18"/>
      <c r="V883" s="18"/>
      <c r="W883" s="18"/>
      <c r="AA883" s="17"/>
      <c r="AD883" s="17"/>
    </row>
    <row r="884" spans="5:30" ht="28.5" customHeight="1">
      <c r="E884" s="17"/>
      <c r="F884" s="18"/>
      <c r="H884" s="185"/>
      <c r="J884" s="17"/>
      <c r="K884" s="62"/>
      <c r="L884" s="62"/>
      <c r="M884" s="62"/>
      <c r="N884" s="62"/>
      <c r="P884" s="629"/>
      <c r="R884" s="18"/>
      <c r="T884" s="18"/>
      <c r="U884" s="18"/>
      <c r="V884" s="18"/>
      <c r="W884" s="18"/>
      <c r="AA884" s="17"/>
      <c r="AD884" s="17"/>
    </row>
    <row r="885" spans="5:30" ht="28.5" customHeight="1">
      <c r="E885" s="17"/>
      <c r="F885" s="18"/>
      <c r="H885" s="185"/>
      <c r="J885" s="17"/>
      <c r="K885" s="62"/>
      <c r="L885" s="62"/>
      <c r="M885" s="62"/>
      <c r="N885" s="62"/>
      <c r="P885" s="629"/>
      <c r="R885" s="18"/>
      <c r="T885" s="18"/>
      <c r="U885" s="18"/>
      <c r="V885" s="18"/>
      <c r="W885" s="18"/>
      <c r="AA885" s="17"/>
      <c r="AD885" s="17"/>
    </row>
    <row r="886" spans="5:30" ht="28.5" customHeight="1">
      <c r="E886" s="17"/>
      <c r="F886" s="18"/>
      <c r="H886" s="185"/>
      <c r="J886" s="17"/>
      <c r="K886" s="62"/>
      <c r="L886" s="62"/>
      <c r="M886" s="62"/>
      <c r="N886" s="62"/>
      <c r="P886" s="629"/>
      <c r="R886" s="18"/>
      <c r="T886" s="18"/>
      <c r="U886" s="18"/>
      <c r="V886" s="18"/>
      <c r="W886" s="18"/>
      <c r="AA886" s="17"/>
      <c r="AD886" s="17"/>
    </row>
    <row r="887" spans="5:30" ht="28.5" customHeight="1">
      <c r="E887" s="17"/>
      <c r="F887" s="18"/>
      <c r="H887" s="185"/>
      <c r="J887" s="17"/>
      <c r="K887" s="62"/>
      <c r="L887" s="62"/>
      <c r="M887" s="62"/>
      <c r="N887" s="62"/>
      <c r="P887" s="629"/>
      <c r="R887" s="18"/>
      <c r="T887" s="18"/>
      <c r="U887" s="18"/>
      <c r="V887" s="18"/>
      <c r="W887" s="18"/>
      <c r="AA887" s="17"/>
      <c r="AD887" s="17"/>
    </row>
    <row r="888" spans="5:30" ht="28.5" customHeight="1">
      <c r="E888" s="17"/>
      <c r="F888" s="18"/>
      <c r="H888" s="185"/>
      <c r="J888" s="17"/>
      <c r="K888" s="62"/>
      <c r="L888" s="62"/>
      <c r="M888" s="62"/>
      <c r="N888" s="62"/>
      <c r="P888" s="629"/>
      <c r="R888" s="18"/>
      <c r="T888" s="18"/>
      <c r="U888" s="18"/>
      <c r="V888" s="18"/>
      <c r="W888" s="18"/>
      <c r="AA888" s="17"/>
      <c r="AD888" s="17"/>
    </row>
    <row r="889" spans="5:30" ht="28.5" customHeight="1">
      <c r="E889" s="17"/>
      <c r="F889" s="18"/>
      <c r="H889" s="185"/>
      <c r="J889" s="17"/>
      <c r="K889" s="62"/>
      <c r="L889" s="62"/>
      <c r="M889" s="62"/>
      <c r="N889" s="62"/>
      <c r="P889" s="629"/>
      <c r="R889" s="18"/>
      <c r="T889" s="18"/>
      <c r="U889" s="18"/>
      <c r="V889" s="18"/>
      <c r="W889" s="18"/>
      <c r="AA889" s="17"/>
      <c r="AD889" s="17"/>
    </row>
    <row r="890" spans="5:30" ht="28.5" customHeight="1">
      <c r="E890" s="17"/>
      <c r="F890" s="18"/>
      <c r="H890" s="185"/>
      <c r="J890" s="17"/>
      <c r="K890" s="62"/>
      <c r="L890" s="62"/>
      <c r="M890" s="62"/>
      <c r="N890" s="62"/>
      <c r="P890" s="629"/>
      <c r="R890" s="18"/>
      <c r="T890" s="18"/>
      <c r="U890" s="18"/>
      <c r="V890" s="18"/>
      <c r="W890" s="18"/>
      <c r="AA890" s="17"/>
      <c r="AD890" s="17"/>
    </row>
    <row r="891" spans="5:30" ht="28.5" customHeight="1">
      <c r="E891" s="17"/>
      <c r="F891" s="18"/>
      <c r="H891" s="185"/>
      <c r="J891" s="17"/>
      <c r="K891" s="62"/>
      <c r="L891" s="62"/>
      <c r="M891" s="62"/>
      <c r="N891" s="62"/>
      <c r="P891" s="629"/>
      <c r="R891" s="18"/>
      <c r="T891" s="18"/>
      <c r="U891" s="18"/>
      <c r="V891" s="18"/>
      <c r="W891" s="18"/>
      <c r="AA891" s="17"/>
      <c r="AD891" s="17"/>
    </row>
  </sheetData>
  <hyperlinks>
    <hyperlink ref="T6" r:id="rId1" xr:uid="{D0215607-1BA1-411D-89F3-96E39380882B}"/>
    <hyperlink ref="T7" r:id="rId2" xr:uid="{57F83AD4-9E85-4FF0-8DE9-66923D7BCC42}"/>
    <hyperlink ref="T2" r:id="rId3" xr:uid="{DFFBE410-8701-4686-A324-8389E9524177}"/>
    <hyperlink ref="T5" r:id="rId4" xr:uid="{4F9C8AC4-A7F3-4796-81E2-935E50F8D566}"/>
    <hyperlink ref="T4" r:id="rId5" xr:uid="{4086E07D-153B-42D7-81E8-352AC641A119}"/>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869B57AF-347B-472C-B0C4-0041D5B563E5}">
          <x14:formula1>
            <xm:f>Settings!$C$3:$C$20</xm:f>
          </x14:formula1>
          <xm:sqref>H5 I2:I7</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0741-DC10-4A98-821D-F67B4B343D7B}">
  <sheetPr>
    <outlinePr summaryBelow="0" summaryRight="0"/>
  </sheetPr>
  <dimension ref="A1:AB989"/>
  <sheetViews>
    <sheetView topLeftCell="B1" workbookViewId="0">
      <selection activeCell="H2" sqref="H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s="617" customFormat="1" ht="52.5" customHeight="1">
      <c r="A2" s="39"/>
      <c r="B2" s="227"/>
      <c r="C2" s="469"/>
      <c r="D2" s="441"/>
      <c r="E2" s="616"/>
      <c r="F2" s="442"/>
      <c r="G2" s="399"/>
      <c r="H2" s="97"/>
      <c r="I2" s="442"/>
      <c r="J2" s="97"/>
      <c r="K2" s="468"/>
      <c r="L2" s="97"/>
      <c r="M2" s="567"/>
    </row>
    <row r="3" spans="1:28" s="617" customFormat="1" ht="53.25" customHeight="1">
      <c r="A3" s="218"/>
      <c r="B3" s="286"/>
      <c r="C3" s="618"/>
      <c r="D3" s="619"/>
      <c r="E3" s="616"/>
      <c r="F3" s="620"/>
      <c r="G3" s="479"/>
      <c r="H3" s="201"/>
      <c r="I3" s="620"/>
      <c r="J3" s="201"/>
      <c r="K3" s="621"/>
      <c r="L3" s="201"/>
      <c r="M3" s="622"/>
    </row>
    <row r="4" spans="1:28" ht="15.75" customHeight="1">
      <c r="F4" s="43"/>
    </row>
    <row r="5" spans="1:28" ht="15.75" customHeight="1"/>
    <row r="6" spans="1:28" ht="15.75" customHeight="1"/>
    <row r="7" spans="1:28" ht="15.75" customHeight="1">
      <c r="K7" s="43"/>
    </row>
    <row r="8" spans="1:28" ht="15.75" customHeight="1"/>
    <row r="9" spans="1:28" ht="15.75" customHeight="1"/>
    <row r="10" spans="1:28" ht="15.75" customHeight="1"/>
    <row r="11" spans="1:28" ht="15.75" customHeight="1">
      <c r="N11" s="43"/>
    </row>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5">
    <dataValidation type="list" allowBlank="1" showErrorMessage="1" sqref="J2:J3" xr:uid="{F6755863-D2E2-4773-BCB0-83983F8B8EAB}">
      <formula1>"Internal,External"</formula1>
    </dataValidation>
    <dataValidation type="list" allowBlank="1" showErrorMessage="1" sqref="H2:H3" xr:uid="{229D149B-11CE-48F8-8302-DCE156BBD210}">
      <formula1>"Minor,Significant,Major"</formula1>
    </dataValidation>
    <dataValidation type="list" allowBlank="1" showErrorMessage="1" sqref="F2:F3" xr:uid="{DEA21F1C-5B8B-443A-AA7C-57B79F874544}">
      <formula1>"Bounceback/Sub-Defect,Defect,None"</formula1>
    </dataValidation>
    <dataValidation type="list" allowBlank="1" showErrorMessage="1" sqref="I2:I3" xr:uid="{42EFFCBD-E406-4A07-8586-7030063E6FAA}">
      <formula1>"Manual, Automation"</formula1>
    </dataValidation>
    <dataValidation type="list" allowBlank="1" showErrorMessage="1" sqref="L2:L3" xr:uid="{B58B7D00-4E42-4636-B0D5-38F18728ED0C}">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F7A2D351-1713-40BB-8EF1-BDDA06656FCB}">
          <x14:formula1>
            <xm:f>Settings!$C$3:$C$20</xm:f>
          </x14:formula1>
          <xm:sqref>K1:K1048576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2EAD-B9B3-43A5-ADBA-0A309B20B1D5}">
  <sheetPr>
    <outlinePr summaryBelow="0" summaryRight="0"/>
  </sheetPr>
  <dimension ref="A1:AE893"/>
  <sheetViews>
    <sheetView showGridLines="0" workbookViewId="0">
      <pane ySplit="1" topLeftCell="A2" activePane="bottomLeft" state="frozen"/>
      <selection pane="bottomLeft" activeCell="AD2" sqref="AD2"/>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bestFit="1" customWidth="1"/>
    <col min="16" max="16" width="19.28515625"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317"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28.5" customHeight="1">
      <c r="A2" s="589">
        <f>ROW() - ROW(Table145967810111231415131617192021[[#Headers],[S.No]])</f>
        <v>1</v>
      </c>
      <c r="B2" s="490" t="str">
        <f>Dashboard!$J$1</f>
        <v>MCS</v>
      </c>
      <c r="C2" s="569">
        <v>45856</v>
      </c>
      <c r="D2" s="569">
        <v>45869</v>
      </c>
      <c r="E2" s="286" t="s">
        <v>491</v>
      </c>
      <c r="F2" s="554" t="s">
        <v>250</v>
      </c>
      <c r="G2" s="554">
        <v>48516</v>
      </c>
      <c r="H2" s="554" t="s">
        <v>457</v>
      </c>
      <c r="I2" s="554" t="s">
        <v>262</v>
      </c>
      <c r="J2" s="555">
        <v>3</v>
      </c>
      <c r="K2" s="555">
        <f>Table145967810111231415131617192021[[#This Row],[Estimated(hrs/sp)]] * 4</f>
        <v>12</v>
      </c>
      <c r="L2" s="329">
        <v>26</v>
      </c>
      <c r="M2" s="609">
        <v>45856</v>
      </c>
      <c r="N2" s="609"/>
      <c r="O2" s="555" t="s">
        <v>267</v>
      </c>
      <c r="P2" s="623" t="s">
        <v>268</v>
      </c>
      <c r="Q2" s="555" t="s">
        <v>25</v>
      </c>
      <c r="R2" s="555" t="s">
        <v>211</v>
      </c>
      <c r="S2" s="555" t="s">
        <v>492</v>
      </c>
      <c r="T2" s="517" t="s">
        <v>458</v>
      </c>
      <c r="U2" s="557">
        <v>45852</v>
      </c>
      <c r="V2" s="555" t="s">
        <v>211</v>
      </c>
      <c r="W2" s="555" t="s">
        <v>25</v>
      </c>
      <c r="X2" s="555" t="s">
        <v>25</v>
      </c>
      <c r="Y2" s="555" t="s">
        <v>25</v>
      </c>
      <c r="Z2" s="555" t="s">
        <v>25</v>
      </c>
      <c r="AA2" s="555" t="s">
        <v>25</v>
      </c>
      <c r="AB2" s="555" t="s">
        <v>25</v>
      </c>
      <c r="AC2" s="555" t="s">
        <v>25</v>
      </c>
      <c r="AD2" t="s">
        <v>488</v>
      </c>
      <c r="AE2" s="555"/>
    </row>
    <row r="3" spans="1:31" ht="28.5" customHeight="1">
      <c r="A3" s="589">
        <v>2</v>
      </c>
      <c r="B3" s="490" t="s">
        <v>5</v>
      </c>
      <c r="C3" s="569">
        <v>45859</v>
      </c>
      <c r="D3" s="569">
        <v>45869</v>
      </c>
      <c r="E3" s="286" t="s">
        <v>491</v>
      </c>
      <c r="F3" s="554" t="s">
        <v>250</v>
      </c>
      <c r="G3" s="554">
        <v>49057</v>
      </c>
      <c r="H3" s="555" t="s">
        <v>493</v>
      </c>
      <c r="I3" s="554" t="s">
        <v>266</v>
      </c>
      <c r="J3" s="555">
        <v>1</v>
      </c>
      <c r="K3" s="555">
        <f>Table145967810111231415131617192021[[#This Row],[Estimated(hrs/sp)]] * 4</f>
        <v>4</v>
      </c>
      <c r="L3" s="329">
        <v>17</v>
      </c>
      <c r="M3" s="609">
        <v>45856</v>
      </c>
      <c r="N3" s="609">
        <v>45868</v>
      </c>
      <c r="O3" s="555" t="s">
        <v>267</v>
      </c>
      <c r="P3" s="624" t="s">
        <v>268</v>
      </c>
      <c r="Q3" s="555" t="s">
        <v>25</v>
      </c>
      <c r="R3" s="555" t="s">
        <v>211</v>
      </c>
      <c r="S3" s="555" t="s">
        <v>494</v>
      </c>
      <c r="T3" s="517" t="s">
        <v>495</v>
      </c>
      <c r="U3" s="557">
        <v>45867</v>
      </c>
      <c r="V3" s="555" t="s">
        <v>211</v>
      </c>
      <c r="W3" s="557">
        <v>45868</v>
      </c>
      <c r="X3" s="555" t="s">
        <v>25</v>
      </c>
      <c r="Y3" s="555" t="s">
        <v>25</v>
      </c>
      <c r="Z3" s="555" t="s">
        <v>25</v>
      </c>
      <c r="AA3" s="555" t="s">
        <v>25</v>
      </c>
      <c r="AB3" s="555" t="s">
        <v>25</v>
      </c>
      <c r="AC3" s="555" t="s">
        <v>25</v>
      </c>
      <c r="AD3" s="562" t="s">
        <v>496</v>
      </c>
      <c r="AE3" s="555" t="s">
        <v>497</v>
      </c>
    </row>
    <row r="4" spans="1:31" ht="28.5" customHeight="1">
      <c r="A4" s="589">
        <v>3</v>
      </c>
      <c r="B4" s="329" t="s">
        <v>5</v>
      </c>
      <c r="C4" s="569">
        <v>45856</v>
      </c>
      <c r="D4" s="569">
        <v>45869</v>
      </c>
      <c r="E4" s="286" t="s">
        <v>491</v>
      </c>
      <c r="F4" s="197" t="s">
        <v>211</v>
      </c>
      <c r="G4" s="469">
        <v>22177</v>
      </c>
      <c r="H4" s="399" t="s">
        <v>498</v>
      </c>
      <c r="I4" s="554" t="s">
        <v>266</v>
      </c>
      <c r="J4" s="555">
        <v>2</v>
      </c>
      <c r="K4" s="555">
        <f>Table145967810111231415131617192021[[#This Row],[Estimated(hrs/sp)]] * 4</f>
        <v>8</v>
      </c>
      <c r="L4" s="329">
        <v>9</v>
      </c>
      <c r="M4" s="609">
        <v>45856</v>
      </c>
      <c r="N4" s="609">
        <v>45859</v>
      </c>
      <c r="O4" s="555" t="s">
        <v>267</v>
      </c>
      <c r="P4" s="623" t="s">
        <v>268</v>
      </c>
      <c r="Q4" s="555" t="s">
        <v>25</v>
      </c>
      <c r="R4" s="555" t="s">
        <v>25</v>
      </c>
      <c r="S4" s="555" t="s">
        <v>25</v>
      </c>
      <c r="T4" s="517" t="s">
        <v>499</v>
      </c>
      <c r="U4" s="557">
        <v>45860</v>
      </c>
      <c r="V4" s="59" t="s">
        <v>500</v>
      </c>
      <c r="W4" s="557">
        <v>45860</v>
      </c>
      <c r="X4" s="555" t="s">
        <v>25</v>
      </c>
      <c r="Y4" s="555" t="s">
        <v>25</v>
      </c>
      <c r="Z4" s="555" t="s">
        <v>25</v>
      </c>
      <c r="AA4" s="555" t="s">
        <v>25</v>
      </c>
      <c r="AB4" s="555" t="s">
        <v>25</v>
      </c>
      <c r="AC4" s="555" t="s">
        <v>25</v>
      </c>
      <c r="AD4" s="406"/>
      <c r="AE4" s="555"/>
    </row>
    <row r="5" spans="1:31" ht="28.5" customHeight="1">
      <c r="A5" s="589">
        <v>4</v>
      </c>
      <c r="B5" s="490" t="s">
        <v>5</v>
      </c>
      <c r="C5" s="569">
        <v>45856</v>
      </c>
      <c r="D5" s="569">
        <v>45869</v>
      </c>
      <c r="E5" s="286" t="s">
        <v>501</v>
      </c>
      <c r="F5" s="554" t="s">
        <v>250</v>
      </c>
      <c r="G5" s="618">
        <v>25638</v>
      </c>
      <c r="H5" s="479" t="s">
        <v>484</v>
      </c>
      <c r="I5" s="554" t="s">
        <v>252</v>
      </c>
      <c r="J5" s="555">
        <v>2</v>
      </c>
      <c r="K5" s="555">
        <f>Table145967810111231415131617192021[[#This Row],[Estimated(hrs/sp)]] * 4</f>
        <v>8</v>
      </c>
      <c r="L5" s="329">
        <v>9</v>
      </c>
      <c r="M5" s="609">
        <v>45867</v>
      </c>
      <c r="N5" s="609">
        <v>45868</v>
      </c>
      <c r="O5" s="555" t="s">
        <v>267</v>
      </c>
      <c r="P5" s="623" t="s">
        <v>268</v>
      </c>
      <c r="Q5" s="555" t="s">
        <v>25</v>
      </c>
      <c r="R5" s="555" t="s">
        <v>211</v>
      </c>
      <c r="S5" s="555" t="s">
        <v>25</v>
      </c>
      <c r="T5" s="517" t="s">
        <v>485</v>
      </c>
      <c r="U5" s="557">
        <v>45869</v>
      </c>
      <c r="V5" s="555" t="s">
        <v>25</v>
      </c>
      <c r="W5" s="555" t="s">
        <v>25</v>
      </c>
      <c r="X5" s="555" t="s">
        <v>25</v>
      </c>
      <c r="Y5" s="555" t="s">
        <v>25</v>
      </c>
      <c r="Z5" s="555" t="s">
        <v>25</v>
      </c>
      <c r="AA5" s="555" t="s">
        <v>25</v>
      </c>
      <c r="AB5" s="555" t="s">
        <v>25</v>
      </c>
      <c r="AC5" s="555" t="s">
        <v>25</v>
      </c>
      <c r="AD5" s="562" t="s">
        <v>502</v>
      </c>
      <c r="AE5" s="555"/>
    </row>
    <row r="6" spans="1:31" ht="28.5" customHeight="1">
      <c r="A6" s="589">
        <v>5</v>
      </c>
      <c r="B6" s="329" t="s">
        <v>5</v>
      </c>
      <c r="C6" s="569">
        <v>45856</v>
      </c>
      <c r="D6" s="569">
        <v>45869</v>
      </c>
      <c r="E6" s="286" t="s">
        <v>501</v>
      </c>
      <c r="F6" s="197" t="s">
        <v>211</v>
      </c>
      <c r="G6" s="554">
        <v>49044</v>
      </c>
      <c r="H6" s="396" t="s">
        <v>464</v>
      </c>
      <c r="I6" s="554" t="s">
        <v>260</v>
      </c>
      <c r="J6" s="555">
        <v>5</v>
      </c>
      <c r="K6" s="555">
        <f>Table145967810111231415131617192021[[#This Row],[Estimated(hrs/sp)]] * 4</f>
        <v>20</v>
      </c>
      <c r="L6" s="329">
        <v>24</v>
      </c>
      <c r="M6" s="609">
        <v>45860</v>
      </c>
      <c r="N6" s="329"/>
      <c r="O6" s="555" t="s">
        <v>267</v>
      </c>
      <c r="P6" s="623" t="s">
        <v>268</v>
      </c>
      <c r="Q6" s="555" t="s">
        <v>25</v>
      </c>
      <c r="R6" s="555" t="s">
        <v>25</v>
      </c>
      <c r="S6" s="555" t="s">
        <v>25</v>
      </c>
      <c r="T6" s="555" t="s">
        <v>25</v>
      </c>
      <c r="U6" s="555" t="s">
        <v>25</v>
      </c>
      <c r="V6" s="555" t="s">
        <v>25</v>
      </c>
      <c r="W6" s="555" t="s">
        <v>25</v>
      </c>
      <c r="X6" s="555" t="s">
        <v>25</v>
      </c>
      <c r="Y6" s="555" t="s">
        <v>25</v>
      </c>
      <c r="Z6" s="555" t="s">
        <v>25</v>
      </c>
      <c r="AA6" s="555" t="s">
        <v>25</v>
      </c>
      <c r="AB6" s="555" t="s">
        <v>25</v>
      </c>
      <c r="AC6" s="555" t="s">
        <v>25</v>
      </c>
      <c r="AD6" s="406" t="s">
        <v>503</v>
      </c>
      <c r="AE6" s="555"/>
    </row>
    <row r="7" spans="1:31" ht="28.5" customHeight="1">
      <c r="A7" s="589"/>
      <c r="B7" s="490"/>
      <c r="C7" s="564"/>
      <c r="D7" s="569"/>
      <c r="E7" s="555"/>
      <c r="F7" s="554"/>
      <c r="G7" s="554"/>
      <c r="H7" s="555"/>
      <c r="I7" s="554"/>
      <c r="J7" s="555"/>
      <c r="K7" s="555"/>
      <c r="L7" s="329"/>
      <c r="M7" s="609"/>
      <c r="N7" s="609"/>
      <c r="O7" s="555"/>
      <c r="P7" s="555"/>
      <c r="Q7" s="555"/>
      <c r="R7" s="555"/>
      <c r="S7" s="555"/>
      <c r="T7" s="555"/>
      <c r="U7" s="555"/>
      <c r="V7" s="555"/>
      <c r="W7" s="555"/>
      <c r="X7" s="555"/>
      <c r="Y7" s="555"/>
      <c r="Z7" s="555"/>
      <c r="AA7" s="555"/>
      <c r="AB7" s="555"/>
      <c r="AC7" s="543"/>
      <c r="AD7" s="610"/>
      <c r="AE7" s="555"/>
    </row>
    <row r="8" spans="1:31" ht="28.5" customHeight="1">
      <c r="A8" s="589"/>
      <c r="B8" s="329"/>
      <c r="C8" s="569"/>
      <c r="D8" s="569"/>
      <c r="E8" s="555"/>
      <c r="F8" s="554"/>
      <c r="G8" s="554"/>
      <c r="H8" s="402"/>
      <c r="I8" s="554"/>
      <c r="J8" s="555"/>
      <c r="K8" s="555"/>
      <c r="L8" s="329"/>
      <c r="M8" s="555"/>
      <c r="N8" s="555"/>
      <c r="O8" s="555"/>
      <c r="P8" s="555"/>
      <c r="Q8" s="555"/>
      <c r="R8" s="555"/>
      <c r="S8" s="555"/>
      <c r="T8" s="517"/>
      <c r="U8" s="557"/>
      <c r="V8" s="555"/>
      <c r="W8" s="557"/>
      <c r="X8" s="555"/>
      <c r="Y8" s="555"/>
      <c r="Z8" s="555"/>
      <c r="AA8" s="555"/>
      <c r="AB8" s="555"/>
      <c r="AC8" s="555"/>
      <c r="AD8" s="406"/>
      <c r="AE8" s="555"/>
    </row>
    <row r="9" spans="1:31" ht="28.5" customHeight="1">
      <c r="E9" s="17"/>
      <c r="F9" s="18"/>
      <c r="H9" s="185"/>
      <c r="J9" s="17"/>
      <c r="K9" s="62"/>
      <c r="L9" s="62"/>
      <c r="M9" s="62"/>
      <c r="N9" s="62"/>
      <c r="P9" s="18"/>
      <c r="R9" s="18"/>
      <c r="T9" s="18"/>
      <c r="U9" s="18"/>
      <c r="V9" s="18"/>
      <c r="W9" s="18"/>
      <c r="AA9" s="17"/>
      <c r="AD9" s="17"/>
    </row>
    <row r="10" spans="1:31" ht="28.5" customHeight="1">
      <c r="E10" s="17"/>
      <c r="F10" s="18"/>
      <c r="H10" s="185"/>
      <c r="J10" s="17"/>
      <c r="K10" s="62"/>
      <c r="L10" s="62"/>
      <c r="M10" s="62"/>
      <c r="N10" s="62"/>
      <c r="P10" s="18"/>
      <c r="R10" s="18"/>
      <c r="T10" s="18"/>
      <c r="U10" s="18"/>
      <c r="V10" s="18"/>
      <c r="W10" s="18"/>
      <c r="AA10" s="17"/>
      <c r="AD10" s="17"/>
    </row>
    <row r="11" spans="1:31" ht="28.5" customHeight="1">
      <c r="E11" s="17"/>
      <c r="F11" s="18"/>
      <c r="H11" s="185"/>
      <c r="J11" s="17"/>
      <c r="K11" s="62"/>
      <c r="L11" s="62"/>
      <c r="M11" s="62"/>
      <c r="N11" s="62"/>
      <c r="P11" s="18"/>
      <c r="R11" s="18"/>
      <c r="T11" s="18"/>
      <c r="U11" s="18"/>
      <c r="V11" s="18"/>
      <c r="W11" s="18"/>
      <c r="AA11" s="17"/>
      <c r="AD11" s="17"/>
    </row>
    <row r="12" spans="1:31" ht="28.5" customHeight="1">
      <c r="E12" s="17"/>
      <c r="F12" s="18"/>
      <c r="H12" s="185"/>
      <c r="J12" s="17"/>
      <c r="K12" s="62"/>
      <c r="L12" s="62"/>
      <c r="M12" s="62"/>
      <c r="N12" s="62"/>
      <c r="P12" s="18"/>
      <c r="R12" s="18"/>
      <c r="T12" s="18"/>
      <c r="U12" s="18"/>
      <c r="V12" s="18"/>
      <c r="W12" s="18"/>
      <c r="AA12" s="17"/>
      <c r="AD12" s="17"/>
    </row>
    <row r="13" spans="1:31" ht="28.5" customHeight="1">
      <c r="E13" s="17"/>
      <c r="F13" s="18"/>
      <c r="H13" s="185"/>
      <c r="J13" s="17"/>
      <c r="K13" s="62"/>
      <c r="L13" s="62"/>
      <c r="M13" s="62"/>
      <c r="N13" s="62"/>
      <c r="P13" s="18"/>
      <c r="R13" s="18"/>
      <c r="T13" s="18"/>
      <c r="U13" s="18"/>
      <c r="V13" s="18"/>
      <c r="W13" s="18"/>
      <c r="AA13" s="17"/>
      <c r="AD13" s="17"/>
    </row>
    <row r="14" spans="1:31" ht="28.5" customHeight="1">
      <c r="E14" s="17"/>
      <c r="F14" s="18"/>
      <c r="H14" s="185"/>
      <c r="J14" s="17"/>
      <c r="K14" s="62"/>
      <c r="L14" s="62"/>
      <c r="M14" s="62"/>
      <c r="N14" s="62"/>
      <c r="P14" s="18"/>
      <c r="R14" s="18"/>
      <c r="T14" s="18"/>
      <c r="U14" s="18"/>
      <c r="V14" s="18"/>
      <c r="W14" s="18"/>
      <c r="AA14" s="17"/>
      <c r="AD14" s="17"/>
    </row>
    <row r="15" spans="1:31" ht="28.5" customHeight="1">
      <c r="E15" s="17"/>
      <c r="F15" s="18"/>
      <c r="H15" s="185"/>
      <c r="J15" s="17"/>
      <c r="K15" s="62"/>
      <c r="L15" s="62"/>
      <c r="M15" s="62"/>
      <c r="N15" s="62"/>
      <c r="P15" s="18"/>
      <c r="R15" s="18"/>
      <c r="T15" s="18"/>
      <c r="U15" s="18"/>
      <c r="V15" s="18"/>
      <c r="W15" s="18"/>
      <c r="AA15" s="17"/>
      <c r="AD15" s="17"/>
    </row>
    <row r="16" spans="1:31" ht="28.5" customHeight="1">
      <c r="E16" s="17"/>
      <c r="F16" s="18"/>
      <c r="H16" s="185"/>
      <c r="J16" s="17"/>
      <c r="K16" s="62"/>
      <c r="L16" s="62"/>
      <c r="M16" s="62"/>
      <c r="N16" s="62"/>
      <c r="P16" s="18"/>
      <c r="R16" s="18"/>
      <c r="T16" s="18"/>
      <c r="U16" s="18"/>
      <c r="V16" s="18"/>
      <c r="W16" s="18"/>
      <c r="AA16" s="17"/>
      <c r="AD16" s="17"/>
    </row>
    <row r="17" spans="5:30" ht="28.5" customHeight="1">
      <c r="E17" s="17"/>
      <c r="F17" s="18"/>
      <c r="H17" s="185"/>
      <c r="J17" s="17"/>
      <c r="K17" s="62"/>
      <c r="L17" s="62"/>
      <c r="M17" s="62"/>
      <c r="N17" s="62"/>
      <c r="P17" s="18"/>
      <c r="R17" s="18"/>
      <c r="T17" s="18"/>
      <c r="U17" s="18"/>
      <c r="V17" s="18"/>
      <c r="W17" s="18"/>
      <c r="AA17" s="17"/>
      <c r="AD17" s="17"/>
    </row>
    <row r="18" spans="5:30" ht="28.5" customHeight="1">
      <c r="E18" s="17"/>
      <c r="F18" s="18"/>
      <c r="H18" s="185"/>
      <c r="J18" s="17"/>
      <c r="K18" s="62"/>
      <c r="L18" s="62"/>
      <c r="M18" s="62"/>
      <c r="N18" s="62"/>
      <c r="P18" s="18"/>
      <c r="R18" s="18"/>
      <c r="T18" s="18"/>
      <c r="U18" s="18"/>
      <c r="V18" s="18"/>
      <c r="W18" s="18"/>
      <c r="AA18" s="17"/>
      <c r="AD18" s="17"/>
    </row>
    <row r="19" spans="5:30" ht="28.5" customHeight="1">
      <c r="E19" s="17"/>
      <c r="F19" s="18"/>
      <c r="H19" s="185"/>
      <c r="J19" s="17"/>
      <c r="K19" s="62"/>
      <c r="L19" s="62"/>
      <c r="M19" s="62"/>
      <c r="N19" s="62"/>
      <c r="P19" s="18"/>
      <c r="R19" s="18"/>
      <c r="T19" s="18"/>
      <c r="U19" s="18"/>
      <c r="V19" s="18"/>
      <c r="W19" s="18"/>
      <c r="AA19" s="17"/>
      <c r="AD19" s="17"/>
    </row>
    <row r="20" spans="5:30" ht="28.5" customHeight="1">
      <c r="E20" s="17"/>
      <c r="F20" s="18"/>
      <c r="H20" s="185"/>
      <c r="J20" s="17"/>
      <c r="K20" s="62"/>
      <c r="L20" s="62"/>
      <c r="M20" s="62"/>
      <c r="N20" s="62"/>
      <c r="P20" s="18"/>
      <c r="R20" s="18"/>
      <c r="T20" s="18"/>
      <c r="U20" s="18"/>
      <c r="V20" s="18"/>
      <c r="W20" s="18"/>
      <c r="AA20" s="17"/>
      <c r="AD20" s="17"/>
    </row>
    <row r="21" spans="5:30" ht="28.5" customHeight="1">
      <c r="E21" s="17"/>
      <c r="F21" s="18"/>
      <c r="H21" s="185"/>
      <c r="J21" s="17"/>
      <c r="K21" s="62"/>
      <c r="L21" s="62"/>
      <c r="M21" s="62"/>
      <c r="N21" s="62"/>
      <c r="P21" s="18"/>
      <c r="R21" s="18"/>
      <c r="T21" s="18"/>
      <c r="U21" s="18"/>
      <c r="V21" s="18"/>
      <c r="W21" s="18"/>
      <c r="AA21" s="17"/>
      <c r="AD21" s="17"/>
    </row>
    <row r="22" spans="5:30" ht="28.5" customHeight="1">
      <c r="E22" s="17"/>
      <c r="F22" s="18"/>
      <c r="H22" s="185"/>
      <c r="J22" s="17"/>
      <c r="K22" s="62"/>
      <c r="L22" s="62"/>
      <c r="M22" s="62"/>
      <c r="N22" s="62"/>
      <c r="P22" s="18"/>
      <c r="R22" s="18"/>
      <c r="T22" s="18"/>
      <c r="U22" s="18"/>
      <c r="V22" s="18"/>
      <c r="W22" s="18"/>
      <c r="AA22" s="17"/>
      <c r="AD22" s="17"/>
    </row>
    <row r="23" spans="5:30" ht="28.5" customHeight="1">
      <c r="E23" s="17"/>
      <c r="F23" s="18"/>
      <c r="H23" s="185"/>
      <c r="J23" s="17"/>
      <c r="K23" s="62"/>
      <c r="L23" s="62"/>
      <c r="M23" s="62"/>
      <c r="N23" s="62"/>
      <c r="P23" s="18"/>
      <c r="R23" s="18"/>
      <c r="T23" s="18"/>
      <c r="U23" s="18"/>
      <c r="V23" s="18"/>
      <c r="W23" s="18"/>
      <c r="AA23" s="17"/>
      <c r="AD23" s="17"/>
    </row>
    <row r="24" spans="5:30" ht="28.5" customHeight="1">
      <c r="E24" s="17"/>
      <c r="F24" s="18"/>
      <c r="H24" s="185"/>
      <c r="J24" s="17"/>
      <c r="K24" s="62"/>
      <c r="L24" s="62"/>
      <c r="M24" s="62"/>
      <c r="N24" s="62"/>
      <c r="P24" s="18"/>
      <c r="R24" s="18"/>
      <c r="T24" s="18"/>
      <c r="U24" s="18"/>
      <c r="V24" s="18"/>
      <c r="W24" s="18"/>
      <c r="AA24" s="17"/>
      <c r="AD24" s="17"/>
    </row>
    <row r="25" spans="5:30" ht="28.5" customHeight="1">
      <c r="E25" s="17"/>
      <c r="F25" s="18"/>
      <c r="H25" s="185"/>
      <c r="J25" s="17"/>
      <c r="K25" s="62"/>
      <c r="L25" s="62"/>
      <c r="M25" s="62"/>
      <c r="N25" s="62"/>
      <c r="P25" s="18"/>
      <c r="R25" s="18"/>
      <c r="T25" s="18"/>
      <c r="U25" s="18"/>
      <c r="V25" s="18"/>
      <c r="W25" s="18"/>
      <c r="AA25" s="17"/>
      <c r="AD25" s="17"/>
    </row>
    <row r="26" spans="5:30" ht="28.5" customHeight="1">
      <c r="E26" s="17"/>
      <c r="F26" s="18"/>
      <c r="H26" s="185"/>
      <c r="J26" s="17"/>
      <c r="K26" s="62"/>
      <c r="L26" s="62"/>
      <c r="M26" s="62"/>
      <c r="N26" s="62"/>
      <c r="P26" s="18"/>
      <c r="R26" s="18"/>
      <c r="T26" s="18"/>
      <c r="U26" s="18"/>
      <c r="V26" s="18"/>
      <c r="W26" s="18"/>
      <c r="AA26" s="17"/>
      <c r="AD26" s="17"/>
    </row>
    <row r="27" spans="5:30" ht="28.5" customHeight="1">
      <c r="E27" s="17"/>
      <c r="F27" s="18"/>
      <c r="H27" s="185"/>
      <c r="J27" s="17"/>
      <c r="K27" s="62"/>
      <c r="L27" s="62"/>
      <c r="M27" s="62"/>
      <c r="N27" s="62"/>
      <c r="P27" s="18"/>
      <c r="R27" s="18"/>
      <c r="T27" s="18"/>
      <c r="U27" s="18"/>
      <c r="V27" s="18"/>
      <c r="W27" s="18"/>
      <c r="AA27" s="17"/>
      <c r="AD27" s="17"/>
    </row>
    <row r="28" spans="5:30" ht="28.5" customHeight="1">
      <c r="E28" s="17"/>
      <c r="F28" s="18"/>
      <c r="H28" s="185"/>
      <c r="J28" s="17"/>
      <c r="K28" s="62"/>
      <c r="L28" s="62"/>
      <c r="M28" s="62"/>
      <c r="N28" s="62"/>
      <c r="P28" s="18"/>
      <c r="R28" s="18"/>
      <c r="T28" s="18"/>
      <c r="U28" s="18"/>
      <c r="V28" s="18"/>
      <c r="W28" s="18"/>
      <c r="AA28" s="17"/>
      <c r="AD28" s="17"/>
    </row>
    <row r="29" spans="5:30" ht="28.5" customHeight="1">
      <c r="E29" s="17"/>
      <c r="F29" s="18"/>
      <c r="H29" s="185"/>
      <c r="J29" s="17"/>
      <c r="K29" s="62"/>
      <c r="L29" s="62"/>
      <c r="M29" s="62"/>
      <c r="N29" s="62"/>
      <c r="P29" s="18"/>
      <c r="R29" s="18"/>
      <c r="T29" s="18"/>
      <c r="U29" s="18"/>
      <c r="V29" s="18"/>
      <c r="W29" s="18"/>
      <c r="AA29" s="17"/>
      <c r="AD29" s="17"/>
    </row>
    <row r="30" spans="5:30" ht="28.5" customHeight="1">
      <c r="E30" s="17"/>
      <c r="F30" s="18"/>
      <c r="H30" s="185"/>
      <c r="J30" s="17"/>
      <c r="K30" s="62"/>
      <c r="L30" s="62"/>
      <c r="M30" s="62"/>
      <c r="N30" s="62"/>
      <c r="P30" s="18"/>
      <c r="R30" s="18"/>
      <c r="T30" s="18"/>
      <c r="U30" s="18"/>
      <c r="V30" s="18"/>
      <c r="W30" s="18"/>
      <c r="AA30" s="17"/>
      <c r="AD30" s="17"/>
    </row>
    <row r="31" spans="5:30" ht="28.5" customHeight="1">
      <c r="E31" s="17"/>
      <c r="F31" s="18"/>
      <c r="H31" s="185"/>
      <c r="J31" s="17"/>
      <c r="K31" s="62"/>
      <c r="L31" s="62"/>
      <c r="M31" s="62"/>
      <c r="N31" s="62"/>
      <c r="P31" s="18"/>
      <c r="R31" s="18"/>
      <c r="T31" s="18"/>
      <c r="U31" s="18"/>
      <c r="V31" s="18"/>
      <c r="W31" s="18"/>
      <c r="AA31" s="17"/>
      <c r="AD31" s="17"/>
    </row>
    <row r="32" spans="5:30" ht="28.5" customHeight="1">
      <c r="E32" s="17"/>
      <c r="F32" s="18"/>
      <c r="H32" s="185"/>
      <c r="J32" s="17"/>
      <c r="K32" s="62"/>
      <c r="L32" s="62"/>
      <c r="M32" s="62"/>
      <c r="N32" s="62"/>
      <c r="P32" s="18"/>
      <c r="R32" s="18"/>
      <c r="T32" s="18"/>
      <c r="U32" s="18"/>
      <c r="V32" s="18"/>
      <c r="W32" s="18"/>
      <c r="AA32" s="17"/>
      <c r="AD32" s="17"/>
    </row>
    <row r="33" spans="5:30" ht="28.5" customHeight="1">
      <c r="E33" s="17"/>
      <c r="F33" s="18"/>
      <c r="H33" s="185"/>
      <c r="J33" s="17"/>
      <c r="K33" s="62"/>
      <c r="L33" s="62"/>
      <c r="M33" s="62"/>
      <c r="N33" s="62"/>
      <c r="P33" s="18"/>
      <c r="R33" s="18"/>
      <c r="T33" s="18"/>
      <c r="U33" s="18"/>
      <c r="V33" s="18"/>
      <c r="W33" s="18"/>
      <c r="AA33" s="17"/>
      <c r="AD33" s="17"/>
    </row>
    <row r="34" spans="5:30" ht="28.5" customHeight="1">
      <c r="E34" s="17"/>
      <c r="F34" s="18"/>
      <c r="H34" s="185"/>
      <c r="J34" s="17"/>
      <c r="K34" s="62"/>
      <c r="L34" s="62"/>
      <c r="M34" s="62"/>
      <c r="N34" s="62"/>
      <c r="P34" s="18"/>
      <c r="R34" s="18"/>
      <c r="T34" s="18"/>
      <c r="U34" s="18"/>
      <c r="V34" s="18"/>
      <c r="W34" s="18"/>
      <c r="AA34" s="17"/>
      <c r="AD34" s="17"/>
    </row>
    <row r="35" spans="5:30" ht="28.5" customHeight="1">
      <c r="E35" s="17"/>
      <c r="F35" s="18"/>
      <c r="H35" s="185"/>
      <c r="J35" s="17"/>
      <c r="K35" s="62"/>
      <c r="L35" s="62"/>
      <c r="M35" s="62"/>
      <c r="N35" s="62"/>
      <c r="P35" s="18"/>
      <c r="R35" s="18"/>
      <c r="T35" s="18"/>
      <c r="U35" s="18"/>
      <c r="V35" s="18"/>
      <c r="W35" s="18"/>
      <c r="AA35" s="17"/>
      <c r="AD35" s="17"/>
    </row>
    <row r="36" spans="5:30" ht="28.5" customHeight="1">
      <c r="E36" s="17"/>
      <c r="F36" s="18"/>
      <c r="H36" s="185"/>
      <c r="J36" s="17"/>
      <c r="K36" s="62"/>
      <c r="L36" s="62"/>
      <c r="M36" s="62"/>
      <c r="N36" s="62"/>
      <c r="P36" s="18"/>
      <c r="R36" s="18"/>
      <c r="T36" s="18"/>
      <c r="U36" s="18"/>
      <c r="V36" s="18"/>
      <c r="W36" s="18"/>
      <c r="AA36" s="17"/>
      <c r="AD36" s="17"/>
    </row>
    <row r="37" spans="5:30" ht="28.5" customHeight="1">
      <c r="E37" s="17"/>
      <c r="F37" s="18"/>
      <c r="H37" s="185"/>
      <c r="J37" s="17"/>
      <c r="K37" s="62"/>
      <c r="L37" s="62"/>
      <c r="M37" s="62"/>
      <c r="N37" s="62"/>
      <c r="P37" s="18"/>
      <c r="R37" s="18"/>
      <c r="T37" s="18"/>
      <c r="U37" s="18"/>
      <c r="V37" s="18"/>
      <c r="W37" s="18"/>
      <c r="AA37" s="17"/>
      <c r="AD37" s="17"/>
    </row>
    <row r="38" spans="5:30" ht="28.5" customHeight="1">
      <c r="E38" s="17"/>
      <c r="F38" s="18"/>
      <c r="H38" s="185"/>
      <c r="J38" s="17"/>
      <c r="K38" s="62"/>
      <c r="L38" s="62"/>
      <c r="M38" s="62"/>
      <c r="N38" s="62"/>
      <c r="P38" s="18"/>
      <c r="R38" s="18"/>
      <c r="T38" s="18"/>
      <c r="U38" s="18"/>
      <c r="V38" s="18"/>
      <c r="W38" s="18"/>
      <c r="AA38" s="17"/>
      <c r="AD38" s="17"/>
    </row>
    <row r="39" spans="5:30" ht="28.5" customHeight="1">
      <c r="E39" s="17"/>
      <c r="F39" s="18"/>
      <c r="H39" s="185"/>
      <c r="J39" s="17"/>
      <c r="K39" s="62"/>
      <c r="L39" s="62"/>
      <c r="M39" s="62"/>
      <c r="N39" s="62"/>
      <c r="P39" s="18"/>
      <c r="R39" s="18"/>
      <c r="T39" s="18"/>
      <c r="U39" s="18"/>
      <c r="V39" s="18"/>
      <c r="W39" s="18"/>
      <c r="AA39" s="17"/>
      <c r="AD39" s="17"/>
    </row>
    <row r="40" spans="5:30" ht="28.5" customHeight="1">
      <c r="E40" s="17"/>
      <c r="F40" s="18"/>
      <c r="H40" s="185"/>
      <c r="J40" s="17"/>
      <c r="K40" s="62"/>
      <c r="L40" s="62"/>
      <c r="M40" s="62"/>
      <c r="N40" s="62"/>
      <c r="P40" s="18"/>
      <c r="R40" s="18"/>
      <c r="T40" s="18"/>
      <c r="U40" s="18"/>
      <c r="V40" s="18"/>
      <c r="W40" s="18"/>
      <c r="AA40" s="17"/>
      <c r="AD40" s="17"/>
    </row>
    <row r="41" spans="5:30" ht="28.5" customHeight="1">
      <c r="E41" s="17"/>
      <c r="F41" s="18"/>
      <c r="H41" s="185"/>
      <c r="J41" s="17"/>
      <c r="K41" s="62"/>
      <c r="L41" s="62"/>
      <c r="M41" s="62"/>
      <c r="N41" s="62"/>
      <c r="P41" s="18"/>
      <c r="R41" s="18"/>
      <c r="T41" s="18"/>
      <c r="U41" s="18"/>
      <c r="V41" s="18"/>
      <c r="W41" s="18"/>
      <c r="AA41" s="17"/>
      <c r="AD41" s="17"/>
    </row>
    <row r="42" spans="5:30" ht="28.5" customHeight="1">
      <c r="E42" s="17"/>
      <c r="F42" s="18"/>
      <c r="H42" s="185"/>
      <c r="J42" s="17"/>
      <c r="K42" s="62"/>
      <c r="L42" s="62"/>
      <c r="M42" s="62"/>
      <c r="N42" s="62"/>
      <c r="P42" s="18"/>
      <c r="R42" s="18"/>
      <c r="T42" s="18"/>
      <c r="U42" s="18"/>
      <c r="V42" s="18"/>
      <c r="W42" s="18"/>
      <c r="AA42" s="17"/>
      <c r="AD42" s="17"/>
    </row>
    <row r="43" spans="5:30" ht="28.5" customHeight="1">
      <c r="E43" s="17"/>
      <c r="F43" s="18"/>
      <c r="H43" s="185"/>
      <c r="J43" s="17"/>
      <c r="K43" s="62"/>
      <c r="L43" s="62"/>
      <c r="M43" s="62"/>
      <c r="N43" s="62"/>
      <c r="P43" s="18"/>
      <c r="R43" s="18"/>
      <c r="T43" s="18"/>
      <c r="U43" s="18"/>
      <c r="V43" s="18"/>
      <c r="W43" s="18"/>
      <c r="AA43" s="17"/>
      <c r="AD43" s="17"/>
    </row>
    <row r="44" spans="5:30" ht="28.5" customHeight="1">
      <c r="E44" s="17"/>
      <c r="F44" s="18"/>
      <c r="H44" s="185"/>
      <c r="J44" s="17"/>
      <c r="K44" s="62"/>
      <c r="L44" s="62"/>
      <c r="M44" s="62"/>
      <c r="N44" s="62"/>
      <c r="P44" s="18"/>
      <c r="R44" s="18"/>
      <c r="T44" s="18"/>
      <c r="U44" s="18"/>
      <c r="V44" s="18"/>
      <c r="W44" s="18"/>
      <c r="AA44" s="17"/>
      <c r="AD44" s="17"/>
    </row>
    <row r="45" spans="5:30" ht="28.5" customHeight="1">
      <c r="E45" s="17"/>
      <c r="F45" s="18"/>
      <c r="H45" s="185"/>
      <c r="J45" s="17"/>
      <c r="K45" s="62"/>
      <c r="L45" s="62"/>
      <c r="M45" s="62"/>
      <c r="N45" s="62"/>
      <c r="P45" s="18"/>
      <c r="R45" s="18"/>
      <c r="T45" s="18"/>
      <c r="U45" s="18"/>
      <c r="V45" s="18"/>
      <c r="W45" s="18"/>
      <c r="AA45" s="17"/>
      <c r="AD45" s="17"/>
    </row>
    <row r="46" spans="5:30" ht="28.5" customHeight="1">
      <c r="E46" s="17"/>
      <c r="F46" s="18"/>
      <c r="H46" s="185"/>
      <c r="J46" s="17"/>
      <c r="K46" s="62"/>
      <c r="L46" s="62"/>
      <c r="M46" s="62"/>
      <c r="N46" s="62"/>
      <c r="P46" s="18"/>
      <c r="R46" s="18"/>
      <c r="T46" s="18"/>
      <c r="U46" s="18"/>
      <c r="V46" s="18"/>
      <c r="W46" s="18"/>
      <c r="AA46" s="17"/>
      <c r="AD46" s="17"/>
    </row>
    <row r="47" spans="5:30" ht="28.5" customHeight="1">
      <c r="E47" s="17"/>
      <c r="F47" s="18"/>
      <c r="H47" s="185"/>
      <c r="J47" s="17"/>
      <c r="K47" s="62"/>
      <c r="L47" s="62"/>
      <c r="M47" s="62"/>
      <c r="N47" s="62"/>
      <c r="P47" s="18"/>
      <c r="R47" s="18"/>
      <c r="T47" s="18"/>
      <c r="U47" s="18"/>
      <c r="V47" s="18"/>
      <c r="W47" s="18"/>
      <c r="AA47" s="17"/>
      <c r="AD47" s="17"/>
    </row>
    <row r="48" spans="5:30" ht="28.5" customHeight="1">
      <c r="E48" s="17"/>
      <c r="F48" s="18"/>
      <c r="H48" s="185"/>
      <c r="J48" s="17"/>
      <c r="K48" s="62"/>
      <c r="L48" s="62"/>
      <c r="M48" s="62"/>
      <c r="N48" s="62"/>
      <c r="P48" s="18"/>
      <c r="R48" s="18"/>
      <c r="T48" s="18"/>
      <c r="U48" s="18"/>
      <c r="V48" s="18"/>
      <c r="W48" s="18"/>
      <c r="AA48" s="17"/>
      <c r="AD48" s="17"/>
    </row>
    <row r="49" spans="5:30" ht="28.5" customHeight="1">
      <c r="E49" s="17"/>
      <c r="F49" s="18"/>
      <c r="H49" s="185"/>
      <c r="J49" s="17"/>
      <c r="K49" s="62"/>
      <c r="L49" s="62"/>
      <c r="M49" s="62"/>
      <c r="N49" s="62"/>
      <c r="P49" s="18"/>
      <c r="R49" s="18"/>
      <c r="T49" s="18"/>
      <c r="U49" s="18"/>
      <c r="V49" s="18"/>
      <c r="W49" s="18"/>
      <c r="AA49" s="17"/>
      <c r="AD49" s="17"/>
    </row>
    <row r="50" spans="5:30" ht="28.5" customHeight="1">
      <c r="E50" s="17"/>
      <c r="F50" s="18"/>
      <c r="H50" s="185"/>
      <c r="J50" s="17"/>
      <c r="K50" s="62"/>
      <c r="L50" s="62"/>
      <c r="M50" s="62"/>
      <c r="N50" s="62"/>
      <c r="P50" s="18"/>
      <c r="R50" s="18"/>
      <c r="T50" s="18"/>
      <c r="U50" s="18"/>
      <c r="V50" s="18"/>
      <c r="W50" s="18"/>
      <c r="AA50" s="17"/>
      <c r="AD50" s="17"/>
    </row>
    <row r="51" spans="5:30" ht="28.5" customHeight="1">
      <c r="E51" s="17"/>
      <c r="F51" s="18"/>
      <c r="H51" s="185"/>
      <c r="J51" s="17"/>
      <c r="K51" s="62"/>
      <c r="L51" s="62"/>
      <c r="M51" s="62"/>
      <c r="N51" s="62"/>
      <c r="P51" s="18"/>
      <c r="R51" s="18"/>
      <c r="T51" s="18"/>
      <c r="U51" s="18"/>
      <c r="V51" s="18"/>
      <c r="W51" s="18"/>
      <c r="AA51" s="17"/>
      <c r="AD51" s="17"/>
    </row>
    <row r="52" spans="5:30" ht="28.5" customHeight="1">
      <c r="E52" s="17"/>
      <c r="F52" s="18"/>
      <c r="H52" s="185"/>
      <c r="J52" s="17"/>
      <c r="K52" s="62"/>
      <c r="L52" s="62"/>
      <c r="M52" s="62"/>
      <c r="N52" s="62"/>
      <c r="P52" s="18"/>
      <c r="R52" s="18"/>
      <c r="T52" s="18"/>
      <c r="U52" s="18"/>
      <c r="V52" s="18"/>
      <c r="W52" s="18"/>
      <c r="AA52" s="17"/>
      <c r="AD52" s="17"/>
    </row>
    <row r="53" spans="5:30" ht="28.5" customHeight="1">
      <c r="E53" s="17"/>
      <c r="F53" s="18"/>
      <c r="H53" s="185"/>
      <c r="J53" s="17"/>
      <c r="K53" s="62"/>
      <c r="L53" s="62"/>
      <c r="M53" s="62"/>
      <c r="N53" s="62"/>
      <c r="P53" s="18"/>
      <c r="R53" s="18"/>
      <c r="T53" s="18"/>
      <c r="U53" s="18"/>
      <c r="V53" s="18"/>
      <c r="W53" s="18"/>
      <c r="AA53" s="17"/>
      <c r="AD53" s="17"/>
    </row>
    <row r="54" spans="5:30" ht="28.5" customHeight="1">
      <c r="E54" s="17"/>
      <c r="F54" s="18"/>
      <c r="H54" s="185"/>
      <c r="J54" s="17"/>
      <c r="K54" s="62"/>
      <c r="L54" s="62"/>
      <c r="M54" s="62"/>
      <c r="N54" s="62"/>
      <c r="P54" s="18"/>
      <c r="R54" s="18"/>
      <c r="T54" s="18"/>
      <c r="U54" s="18"/>
      <c r="V54" s="18"/>
      <c r="W54" s="18"/>
      <c r="AA54" s="17"/>
      <c r="AD54" s="17"/>
    </row>
    <row r="55" spans="5:30" ht="28.5" customHeight="1">
      <c r="E55" s="17"/>
      <c r="F55" s="18"/>
      <c r="H55" s="185"/>
      <c r="J55" s="17"/>
      <c r="K55" s="62"/>
      <c r="L55" s="62"/>
      <c r="M55" s="62"/>
      <c r="N55" s="62"/>
      <c r="P55" s="18"/>
      <c r="R55" s="18"/>
      <c r="T55" s="18"/>
      <c r="U55" s="18"/>
      <c r="V55" s="18"/>
      <c r="W55" s="18"/>
      <c r="AA55" s="17"/>
      <c r="AD55" s="17"/>
    </row>
    <row r="56" spans="5:30" ht="28.5" customHeight="1">
      <c r="E56" s="17"/>
      <c r="F56" s="18"/>
      <c r="H56" s="185"/>
      <c r="J56" s="17"/>
      <c r="K56" s="62"/>
      <c r="L56" s="62"/>
      <c r="M56" s="62"/>
      <c r="N56" s="62"/>
      <c r="P56" s="18"/>
      <c r="R56" s="18"/>
      <c r="T56" s="18"/>
      <c r="U56" s="18"/>
      <c r="V56" s="18"/>
      <c r="W56" s="18"/>
      <c r="AA56" s="17"/>
      <c r="AD56" s="17"/>
    </row>
    <row r="57" spans="5:30" ht="28.5" customHeight="1">
      <c r="E57" s="17"/>
      <c r="F57" s="18"/>
      <c r="H57" s="185"/>
      <c r="J57" s="17"/>
      <c r="K57" s="62"/>
      <c r="L57" s="62"/>
      <c r="M57" s="62"/>
      <c r="N57" s="62"/>
      <c r="P57" s="18"/>
      <c r="R57" s="18"/>
      <c r="T57" s="18"/>
      <c r="U57" s="18"/>
      <c r="V57" s="18"/>
      <c r="W57" s="18"/>
      <c r="AA57" s="17"/>
      <c r="AD57" s="17"/>
    </row>
    <row r="58" spans="5:30" ht="28.5" customHeight="1">
      <c r="E58" s="17"/>
      <c r="F58" s="18"/>
      <c r="H58" s="185"/>
      <c r="J58" s="17"/>
      <c r="K58" s="62"/>
      <c r="L58" s="62"/>
      <c r="M58" s="62"/>
      <c r="N58" s="62"/>
      <c r="P58" s="18"/>
      <c r="R58" s="18"/>
      <c r="T58" s="18"/>
      <c r="U58" s="18"/>
      <c r="V58" s="18"/>
      <c r="W58" s="18"/>
      <c r="AA58" s="17"/>
      <c r="AD58" s="17"/>
    </row>
    <row r="59" spans="5:30" ht="28.5" customHeight="1">
      <c r="E59" s="17"/>
      <c r="F59" s="18"/>
      <c r="H59" s="185"/>
      <c r="J59" s="17"/>
      <c r="K59" s="62"/>
      <c r="L59" s="62"/>
      <c r="M59" s="62"/>
      <c r="N59" s="62"/>
      <c r="P59" s="18"/>
      <c r="R59" s="18"/>
      <c r="T59" s="18"/>
      <c r="U59" s="18"/>
      <c r="V59" s="18"/>
      <c r="W59" s="18"/>
      <c r="AA59" s="17"/>
      <c r="AD59" s="17"/>
    </row>
    <row r="60" spans="5:30" ht="28.5" customHeight="1">
      <c r="E60" s="17"/>
      <c r="F60" s="18"/>
      <c r="H60" s="185"/>
      <c r="J60" s="17"/>
      <c r="K60" s="62"/>
      <c r="L60" s="62"/>
      <c r="M60" s="62"/>
      <c r="N60" s="62"/>
      <c r="P60" s="18"/>
      <c r="R60" s="18"/>
      <c r="T60" s="18"/>
      <c r="U60" s="18"/>
      <c r="V60" s="18"/>
      <c r="W60" s="18"/>
      <c r="AA60" s="17"/>
      <c r="AD60" s="17"/>
    </row>
    <row r="61" spans="5:30" ht="28.5" customHeight="1">
      <c r="E61" s="17"/>
      <c r="F61" s="18"/>
      <c r="H61" s="185"/>
      <c r="J61" s="17"/>
      <c r="K61" s="62"/>
      <c r="L61" s="62"/>
      <c r="M61" s="62"/>
      <c r="N61" s="62"/>
      <c r="P61" s="18"/>
      <c r="R61" s="18"/>
      <c r="T61" s="18"/>
      <c r="U61" s="18"/>
      <c r="V61" s="18"/>
      <c r="W61" s="18"/>
      <c r="AA61" s="17"/>
      <c r="AD61" s="17"/>
    </row>
    <row r="62" spans="5:30" ht="28.5" customHeight="1">
      <c r="E62" s="17"/>
      <c r="F62" s="18"/>
      <c r="H62" s="185"/>
      <c r="J62" s="17"/>
      <c r="K62" s="62"/>
      <c r="L62" s="62"/>
      <c r="M62" s="62"/>
      <c r="N62" s="62"/>
      <c r="P62" s="18"/>
      <c r="R62" s="18"/>
      <c r="T62" s="18"/>
      <c r="U62" s="18"/>
      <c r="V62" s="18"/>
      <c r="W62" s="18"/>
      <c r="AA62" s="17"/>
      <c r="AD62" s="17"/>
    </row>
    <row r="63" spans="5:30" ht="28.5" customHeight="1">
      <c r="E63" s="17"/>
      <c r="F63" s="18"/>
      <c r="H63" s="185"/>
      <c r="J63" s="17"/>
      <c r="K63" s="62"/>
      <c r="L63" s="62"/>
      <c r="M63" s="62"/>
      <c r="N63" s="62"/>
      <c r="P63" s="18"/>
      <c r="R63" s="18"/>
      <c r="T63" s="18"/>
      <c r="U63" s="18"/>
      <c r="V63" s="18"/>
      <c r="W63" s="18"/>
      <c r="AA63" s="17"/>
      <c r="AD63" s="17"/>
    </row>
    <row r="64" spans="5:30" ht="28.5" customHeight="1">
      <c r="E64" s="17"/>
      <c r="F64" s="18"/>
      <c r="H64" s="185"/>
      <c r="J64" s="17"/>
      <c r="K64" s="62"/>
      <c r="L64" s="62"/>
      <c r="M64" s="62"/>
      <c r="N64" s="62"/>
      <c r="P64" s="18"/>
      <c r="R64" s="18"/>
      <c r="T64" s="18"/>
      <c r="U64" s="18"/>
      <c r="V64" s="18"/>
      <c r="W64" s="18"/>
      <c r="AA64" s="17"/>
      <c r="AD64" s="17"/>
    </row>
    <row r="65" spans="5:30" ht="28.5" customHeight="1">
      <c r="E65" s="17"/>
      <c r="F65" s="18"/>
      <c r="H65" s="185"/>
      <c r="J65" s="17"/>
      <c r="K65" s="62"/>
      <c r="L65" s="62"/>
      <c r="M65" s="62"/>
      <c r="N65" s="62"/>
      <c r="P65" s="18"/>
      <c r="R65" s="18"/>
      <c r="T65" s="18"/>
      <c r="U65" s="18"/>
      <c r="V65" s="18"/>
      <c r="W65" s="18"/>
      <c r="AA65" s="17"/>
      <c r="AD65" s="17"/>
    </row>
    <row r="66" spans="5:30" ht="28.5" customHeight="1">
      <c r="E66" s="17"/>
      <c r="F66" s="18"/>
      <c r="H66" s="185"/>
      <c r="J66" s="17"/>
      <c r="K66" s="62"/>
      <c r="L66" s="62"/>
      <c r="M66" s="62"/>
      <c r="N66" s="62"/>
      <c r="P66" s="18"/>
      <c r="R66" s="18"/>
      <c r="T66" s="18"/>
      <c r="U66" s="18"/>
      <c r="V66" s="18"/>
      <c r="W66" s="18"/>
      <c r="AA66" s="17"/>
      <c r="AD66" s="17"/>
    </row>
    <row r="67" spans="5:30" ht="28.5" customHeight="1">
      <c r="E67" s="17"/>
      <c r="F67" s="18"/>
      <c r="H67" s="185"/>
      <c r="J67" s="17"/>
      <c r="K67" s="62"/>
      <c r="L67" s="62"/>
      <c r="M67" s="62"/>
      <c r="N67" s="62"/>
      <c r="P67" s="18"/>
      <c r="R67" s="18"/>
      <c r="T67" s="18"/>
      <c r="U67" s="18"/>
      <c r="V67" s="18"/>
      <c r="W67" s="18"/>
      <c r="AA67" s="17"/>
      <c r="AD67" s="17"/>
    </row>
    <row r="68" spans="5:30" ht="28.5" customHeight="1">
      <c r="E68" s="17"/>
      <c r="F68" s="18"/>
      <c r="H68" s="185"/>
      <c r="J68" s="17"/>
      <c r="K68" s="62"/>
      <c r="L68" s="62"/>
      <c r="M68" s="62"/>
      <c r="N68" s="62"/>
      <c r="P68" s="18"/>
      <c r="R68" s="18"/>
      <c r="T68" s="18"/>
      <c r="U68" s="18"/>
      <c r="V68" s="18"/>
      <c r="W68" s="18"/>
      <c r="AA68" s="17"/>
      <c r="AD68" s="17"/>
    </row>
    <row r="69" spans="5:30" ht="28.5" customHeight="1">
      <c r="E69" s="17"/>
      <c r="F69" s="18"/>
      <c r="H69" s="185"/>
      <c r="J69" s="17"/>
      <c r="K69" s="62"/>
      <c r="L69" s="62"/>
      <c r="M69" s="62"/>
      <c r="N69" s="62"/>
      <c r="P69" s="18"/>
      <c r="R69" s="18"/>
      <c r="T69" s="18"/>
      <c r="U69" s="18"/>
      <c r="V69" s="18"/>
      <c r="W69" s="18"/>
      <c r="AA69" s="17"/>
      <c r="AD69" s="17"/>
    </row>
    <row r="70" spans="5:30" ht="28.5" customHeight="1">
      <c r="E70" s="17"/>
      <c r="F70" s="18"/>
      <c r="H70" s="185"/>
      <c r="J70" s="17"/>
      <c r="K70" s="62"/>
      <c r="L70" s="62"/>
      <c r="M70" s="62"/>
      <c r="N70" s="62"/>
      <c r="P70" s="18"/>
      <c r="R70" s="18"/>
      <c r="T70" s="18"/>
      <c r="U70" s="18"/>
      <c r="V70" s="18"/>
      <c r="W70" s="18"/>
      <c r="AA70" s="17"/>
      <c r="AD70" s="17"/>
    </row>
    <row r="71" spans="5:30" ht="28.5" customHeight="1">
      <c r="E71" s="17"/>
      <c r="F71" s="18"/>
      <c r="H71" s="185"/>
      <c r="J71" s="17"/>
      <c r="K71" s="62"/>
      <c r="L71" s="62"/>
      <c r="M71" s="62"/>
      <c r="N71" s="62"/>
      <c r="P71" s="18"/>
      <c r="R71" s="18"/>
      <c r="T71" s="18"/>
      <c r="U71" s="18"/>
      <c r="V71" s="18"/>
      <c r="W71" s="18"/>
      <c r="AA71" s="17"/>
      <c r="AD71" s="17"/>
    </row>
    <row r="72" spans="5:30" ht="28.5" customHeight="1">
      <c r="E72" s="17"/>
      <c r="F72" s="18"/>
      <c r="H72" s="185"/>
      <c r="J72" s="17"/>
      <c r="K72" s="62"/>
      <c r="L72" s="62"/>
      <c r="M72" s="62"/>
      <c r="N72" s="62"/>
      <c r="P72" s="18"/>
      <c r="R72" s="18"/>
      <c r="T72" s="18"/>
      <c r="U72" s="18"/>
      <c r="V72" s="18"/>
      <c r="W72" s="18"/>
      <c r="AA72" s="17"/>
      <c r="AD72" s="17"/>
    </row>
    <row r="73" spans="5:30" ht="28.5" customHeight="1">
      <c r="E73" s="17"/>
      <c r="F73" s="18"/>
      <c r="H73" s="185"/>
      <c r="J73" s="17"/>
      <c r="K73" s="62"/>
      <c r="L73" s="62"/>
      <c r="M73" s="62"/>
      <c r="N73" s="62"/>
      <c r="P73" s="18"/>
      <c r="R73" s="18"/>
      <c r="T73" s="18"/>
      <c r="U73" s="18"/>
      <c r="V73" s="18"/>
      <c r="W73" s="18"/>
      <c r="AA73" s="17"/>
      <c r="AD73" s="17"/>
    </row>
    <row r="74" spans="5:30" ht="28.5" customHeight="1">
      <c r="E74" s="17"/>
      <c r="F74" s="18"/>
      <c r="H74" s="185"/>
      <c r="J74" s="17"/>
      <c r="K74" s="62"/>
      <c r="L74" s="62"/>
      <c r="M74" s="62"/>
      <c r="N74" s="62"/>
      <c r="P74" s="18"/>
      <c r="R74" s="18"/>
      <c r="T74" s="18"/>
      <c r="U74" s="18"/>
      <c r="V74" s="18"/>
      <c r="W74" s="18"/>
      <c r="AA74" s="17"/>
      <c r="AD74" s="17"/>
    </row>
    <row r="75" spans="5:30" ht="28.5" customHeight="1">
      <c r="E75" s="17"/>
      <c r="F75" s="18"/>
      <c r="H75" s="185"/>
      <c r="J75" s="17"/>
      <c r="K75" s="62"/>
      <c r="L75" s="62"/>
      <c r="M75" s="62"/>
      <c r="N75" s="62"/>
      <c r="P75" s="18"/>
      <c r="R75" s="18"/>
      <c r="T75" s="18"/>
      <c r="U75" s="18"/>
      <c r="V75" s="18"/>
      <c r="W75" s="18"/>
      <c r="AA75" s="17"/>
      <c r="AD75" s="17"/>
    </row>
    <row r="76" spans="5:30" ht="28.5" customHeight="1">
      <c r="E76" s="17"/>
      <c r="F76" s="18"/>
      <c r="H76" s="185"/>
      <c r="J76" s="17"/>
      <c r="K76" s="62"/>
      <c r="L76" s="62"/>
      <c r="M76" s="62"/>
      <c r="N76" s="62"/>
      <c r="P76" s="18"/>
      <c r="R76" s="18"/>
      <c r="T76" s="18"/>
      <c r="U76" s="18"/>
      <c r="V76" s="18"/>
      <c r="W76" s="18"/>
      <c r="AA76" s="17"/>
      <c r="AD76" s="17"/>
    </row>
    <row r="77" spans="5:30" ht="28.5" customHeight="1">
      <c r="E77" s="17"/>
      <c r="F77" s="18"/>
      <c r="H77" s="185"/>
      <c r="J77" s="17"/>
      <c r="K77" s="62"/>
      <c r="L77" s="62"/>
      <c r="M77" s="62"/>
      <c r="N77" s="62"/>
      <c r="P77" s="18"/>
      <c r="R77" s="18"/>
      <c r="T77" s="18"/>
      <c r="U77" s="18"/>
      <c r="V77" s="18"/>
      <c r="W77" s="18"/>
      <c r="AA77" s="17"/>
      <c r="AD77" s="17"/>
    </row>
    <row r="78" spans="5:30" ht="28.5" customHeight="1">
      <c r="E78" s="17"/>
      <c r="F78" s="18"/>
      <c r="H78" s="185"/>
      <c r="J78" s="17"/>
      <c r="K78" s="62"/>
      <c r="L78" s="62"/>
      <c r="M78" s="62"/>
      <c r="N78" s="62"/>
      <c r="P78" s="18"/>
      <c r="R78" s="18"/>
      <c r="T78" s="18"/>
      <c r="U78" s="18"/>
      <c r="V78" s="18"/>
      <c r="W78" s="18"/>
      <c r="AA78" s="17"/>
      <c r="AD78" s="17"/>
    </row>
    <row r="79" spans="5:30" ht="28.5" customHeight="1">
      <c r="E79" s="17"/>
      <c r="F79" s="18"/>
      <c r="H79" s="185"/>
      <c r="J79" s="17"/>
      <c r="K79" s="62"/>
      <c r="L79" s="62"/>
      <c r="M79" s="62"/>
      <c r="N79" s="62"/>
      <c r="P79" s="18"/>
      <c r="R79" s="18"/>
      <c r="T79" s="18"/>
      <c r="U79" s="18"/>
      <c r="V79" s="18"/>
      <c r="W79" s="18"/>
      <c r="AA79" s="17"/>
      <c r="AD79" s="17"/>
    </row>
    <row r="80" spans="5:30" ht="28.5" customHeight="1">
      <c r="E80" s="17"/>
      <c r="F80" s="18"/>
      <c r="H80" s="185"/>
      <c r="J80" s="17"/>
      <c r="K80" s="62"/>
      <c r="L80" s="62"/>
      <c r="M80" s="62"/>
      <c r="N80" s="62"/>
      <c r="P80" s="18"/>
      <c r="R80" s="18"/>
      <c r="T80" s="18"/>
      <c r="U80" s="18"/>
      <c r="V80" s="18"/>
      <c r="W80" s="18"/>
      <c r="AA80" s="17"/>
      <c r="AD80" s="17"/>
    </row>
    <row r="81" spans="5:30" ht="28.5" customHeight="1">
      <c r="E81" s="17"/>
      <c r="F81" s="18"/>
      <c r="H81" s="185"/>
      <c r="J81" s="17"/>
      <c r="K81" s="62"/>
      <c r="L81" s="62"/>
      <c r="M81" s="62"/>
      <c r="N81" s="62"/>
      <c r="P81" s="18"/>
      <c r="R81" s="18"/>
      <c r="T81" s="18"/>
      <c r="U81" s="18"/>
      <c r="V81" s="18"/>
      <c r="W81" s="18"/>
      <c r="AA81" s="17"/>
      <c r="AD81" s="17"/>
    </row>
    <row r="82" spans="5:30" ht="28.5" customHeight="1">
      <c r="E82" s="17"/>
      <c r="F82" s="18"/>
      <c r="H82" s="185"/>
      <c r="J82" s="17"/>
      <c r="K82" s="62"/>
      <c r="L82" s="62"/>
      <c r="M82" s="62"/>
      <c r="N82" s="62"/>
      <c r="P82" s="18"/>
      <c r="R82" s="18"/>
      <c r="T82" s="18"/>
      <c r="U82" s="18"/>
      <c r="V82" s="18"/>
      <c r="W82" s="18"/>
      <c r="AA82" s="17"/>
      <c r="AD82" s="17"/>
    </row>
    <row r="83" spans="5:30" ht="28.5" customHeight="1">
      <c r="E83" s="17"/>
      <c r="F83" s="18"/>
      <c r="H83" s="185"/>
      <c r="J83" s="17"/>
      <c r="K83" s="62"/>
      <c r="L83" s="62"/>
      <c r="M83" s="62"/>
      <c r="N83" s="62"/>
      <c r="P83" s="18"/>
      <c r="R83" s="18"/>
      <c r="T83" s="18"/>
      <c r="U83" s="18"/>
      <c r="V83" s="18"/>
      <c r="W83" s="18"/>
      <c r="AA83" s="17"/>
      <c r="AD83" s="17"/>
    </row>
    <row r="84" spans="5:30" ht="28.5" customHeight="1">
      <c r="E84" s="17"/>
      <c r="F84" s="18"/>
      <c r="H84" s="185"/>
      <c r="J84" s="17"/>
      <c r="K84" s="62"/>
      <c r="L84" s="62"/>
      <c r="M84" s="62"/>
      <c r="N84" s="62"/>
      <c r="P84" s="18"/>
      <c r="R84" s="18"/>
      <c r="T84" s="18"/>
      <c r="U84" s="18"/>
      <c r="V84" s="18"/>
      <c r="W84" s="18"/>
      <c r="AA84" s="17"/>
      <c r="AD84" s="17"/>
    </row>
    <row r="85" spans="5:30" ht="28.5" customHeight="1">
      <c r="E85" s="17"/>
      <c r="F85" s="18"/>
      <c r="H85" s="185"/>
      <c r="J85" s="17"/>
      <c r="K85" s="62"/>
      <c r="L85" s="62"/>
      <c r="M85" s="62"/>
      <c r="N85" s="62"/>
      <c r="P85" s="18"/>
      <c r="R85" s="18"/>
      <c r="T85" s="18"/>
      <c r="U85" s="18"/>
      <c r="V85" s="18"/>
      <c r="W85" s="18"/>
      <c r="AA85" s="17"/>
      <c r="AD85" s="17"/>
    </row>
    <row r="86" spans="5:30" ht="28.5" customHeight="1">
      <c r="E86" s="17"/>
      <c r="F86" s="18"/>
      <c r="H86" s="185"/>
      <c r="J86" s="17"/>
      <c r="K86" s="62"/>
      <c r="L86" s="62"/>
      <c r="M86" s="62"/>
      <c r="N86" s="62"/>
      <c r="P86" s="18"/>
      <c r="R86" s="18"/>
      <c r="T86" s="18"/>
      <c r="U86" s="18"/>
      <c r="V86" s="18"/>
      <c r="W86" s="18"/>
      <c r="AA86" s="17"/>
      <c r="AD86" s="17"/>
    </row>
    <row r="87" spans="5:30" ht="28.5" customHeight="1">
      <c r="E87" s="17"/>
      <c r="F87" s="18"/>
      <c r="H87" s="185"/>
      <c r="J87" s="17"/>
      <c r="K87" s="62"/>
      <c r="L87" s="62"/>
      <c r="M87" s="62"/>
      <c r="N87" s="62"/>
      <c r="P87" s="18"/>
      <c r="R87" s="18"/>
      <c r="T87" s="18"/>
      <c r="U87" s="18"/>
      <c r="V87" s="18"/>
      <c r="W87" s="18"/>
      <c r="AA87" s="17"/>
      <c r="AD87" s="17"/>
    </row>
    <row r="88" spans="5:30" ht="28.5" customHeight="1">
      <c r="E88" s="17"/>
      <c r="F88" s="18"/>
      <c r="H88" s="185"/>
      <c r="J88" s="17"/>
      <c r="K88" s="62"/>
      <c r="L88" s="62"/>
      <c r="M88" s="62"/>
      <c r="N88" s="62"/>
      <c r="P88" s="18"/>
      <c r="R88" s="18"/>
      <c r="T88" s="18"/>
      <c r="U88" s="18"/>
      <c r="V88" s="18"/>
      <c r="W88" s="18"/>
      <c r="AA88" s="17"/>
      <c r="AD88" s="17"/>
    </row>
    <row r="89" spans="5:30" ht="28.5" customHeight="1">
      <c r="E89" s="17"/>
      <c r="F89" s="18"/>
      <c r="H89" s="185"/>
      <c r="J89" s="17"/>
      <c r="K89" s="62"/>
      <c r="L89" s="62"/>
      <c r="M89" s="62"/>
      <c r="N89" s="62"/>
      <c r="P89" s="18"/>
      <c r="R89" s="18"/>
      <c r="T89" s="18"/>
      <c r="U89" s="18"/>
      <c r="V89" s="18"/>
      <c r="W89" s="18"/>
      <c r="AA89" s="17"/>
      <c r="AD89" s="17"/>
    </row>
    <row r="90" spans="5:30" ht="28.5" customHeight="1">
      <c r="E90" s="17"/>
      <c r="F90" s="18"/>
      <c r="H90" s="185"/>
      <c r="J90" s="17"/>
      <c r="K90" s="62"/>
      <c r="L90" s="62"/>
      <c r="M90" s="62"/>
      <c r="N90" s="62"/>
      <c r="P90" s="18"/>
      <c r="R90" s="18"/>
      <c r="T90" s="18"/>
      <c r="U90" s="18"/>
      <c r="V90" s="18"/>
      <c r="W90" s="18"/>
      <c r="AA90" s="17"/>
      <c r="AD90" s="17"/>
    </row>
    <row r="91" spans="5:30" ht="28.5" customHeight="1">
      <c r="E91" s="17"/>
      <c r="F91" s="18"/>
      <c r="H91" s="185"/>
      <c r="J91" s="17"/>
      <c r="K91" s="62"/>
      <c r="L91" s="62"/>
      <c r="M91" s="62"/>
      <c r="N91" s="62"/>
      <c r="P91" s="18"/>
      <c r="R91" s="18"/>
      <c r="T91" s="18"/>
      <c r="U91" s="18"/>
      <c r="V91" s="18"/>
      <c r="W91" s="18"/>
      <c r="AA91" s="17"/>
      <c r="AD91" s="17"/>
    </row>
    <row r="92" spans="5:30" ht="28.5" customHeight="1">
      <c r="E92" s="17"/>
      <c r="F92" s="18"/>
      <c r="H92" s="185"/>
      <c r="J92" s="17"/>
      <c r="K92" s="62"/>
      <c r="L92" s="62"/>
      <c r="M92" s="62"/>
      <c r="N92" s="62"/>
      <c r="P92" s="18"/>
      <c r="R92" s="18"/>
      <c r="T92" s="18"/>
      <c r="U92" s="18"/>
      <c r="V92" s="18"/>
      <c r="W92" s="18"/>
      <c r="AA92" s="17"/>
      <c r="AD92" s="17"/>
    </row>
    <row r="93" spans="5:30" ht="28.5" customHeight="1">
      <c r="E93" s="17"/>
      <c r="F93" s="18"/>
      <c r="H93" s="185"/>
      <c r="J93" s="17"/>
      <c r="K93" s="62"/>
      <c r="L93" s="62"/>
      <c r="M93" s="62"/>
      <c r="N93" s="62"/>
      <c r="P93" s="18"/>
      <c r="R93" s="18"/>
      <c r="T93" s="18"/>
      <c r="U93" s="18"/>
      <c r="V93" s="18"/>
      <c r="W93" s="18"/>
      <c r="AA93" s="17"/>
      <c r="AD93" s="17"/>
    </row>
    <row r="94" spans="5:30" ht="28.5" customHeight="1">
      <c r="E94" s="17"/>
      <c r="F94" s="18"/>
      <c r="H94" s="185"/>
      <c r="J94" s="17"/>
      <c r="K94" s="62"/>
      <c r="L94" s="62"/>
      <c r="M94" s="62"/>
      <c r="N94" s="62"/>
      <c r="P94" s="18"/>
      <c r="R94" s="18"/>
      <c r="T94" s="18"/>
      <c r="U94" s="18"/>
      <c r="V94" s="18"/>
      <c r="W94" s="18"/>
      <c r="AA94" s="17"/>
      <c r="AD94" s="17"/>
    </row>
    <row r="95" spans="5:30" ht="28.5" customHeight="1">
      <c r="E95" s="17"/>
      <c r="F95" s="18"/>
      <c r="H95" s="185"/>
      <c r="J95" s="17"/>
      <c r="K95" s="62"/>
      <c r="L95" s="62"/>
      <c r="M95" s="62"/>
      <c r="N95" s="62"/>
      <c r="P95" s="18"/>
      <c r="R95" s="18"/>
      <c r="T95" s="18"/>
      <c r="U95" s="18"/>
      <c r="V95" s="18"/>
      <c r="W95" s="18"/>
      <c r="AA95" s="17"/>
      <c r="AD95" s="17"/>
    </row>
    <row r="96" spans="5:30" ht="28.5" customHeight="1">
      <c r="E96" s="17"/>
      <c r="F96" s="18"/>
      <c r="H96" s="185"/>
      <c r="J96" s="17"/>
      <c r="K96" s="62"/>
      <c r="L96" s="62"/>
      <c r="M96" s="62"/>
      <c r="N96" s="62"/>
      <c r="P96" s="18"/>
      <c r="R96" s="18"/>
      <c r="T96" s="18"/>
      <c r="U96" s="18"/>
      <c r="V96" s="18"/>
      <c r="W96" s="18"/>
      <c r="AA96" s="17"/>
      <c r="AD96" s="17"/>
    </row>
    <row r="97" spans="5:30" ht="28.5" customHeight="1">
      <c r="E97" s="17"/>
      <c r="F97" s="18"/>
      <c r="H97" s="185"/>
      <c r="J97" s="17"/>
      <c r="K97" s="62"/>
      <c r="L97" s="62"/>
      <c r="M97" s="62"/>
      <c r="N97" s="62"/>
      <c r="P97" s="18"/>
      <c r="R97" s="18"/>
      <c r="T97" s="18"/>
      <c r="U97" s="18"/>
      <c r="V97" s="18"/>
      <c r="W97" s="18"/>
      <c r="AA97" s="17"/>
      <c r="AD97" s="17"/>
    </row>
    <row r="98" spans="5:30" ht="28.5" customHeight="1">
      <c r="E98" s="17"/>
      <c r="F98" s="18"/>
      <c r="H98" s="185"/>
      <c r="J98" s="17"/>
      <c r="K98" s="62"/>
      <c r="L98" s="62"/>
      <c r="M98" s="62"/>
      <c r="N98" s="62"/>
      <c r="P98" s="18"/>
      <c r="R98" s="18"/>
      <c r="T98" s="18"/>
      <c r="U98" s="18"/>
      <c r="V98" s="18"/>
      <c r="W98" s="18"/>
      <c r="AA98" s="17"/>
      <c r="AD98" s="17"/>
    </row>
    <row r="99" spans="5:30" ht="28.5" customHeight="1">
      <c r="E99" s="17"/>
      <c r="F99" s="18"/>
      <c r="H99" s="185"/>
      <c r="J99" s="17"/>
      <c r="K99" s="62"/>
      <c r="L99" s="62"/>
      <c r="M99" s="62"/>
      <c r="N99" s="62"/>
      <c r="P99" s="18"/>
      <c r="R99" s="18"/>
      <c r="T99" s="18"/>
      <c r="U99" s="18"/>
      <c r="V99" s="18"/>
      <c r="W99" s="18"/>
      <c r="AA99" s="17"/>
      <c r="AD99" s="17"/>
    </row>
    <row r="100" spans="5:30" ht="28.5" customHeight="1">
      <c r="E100" s="17"/>
      <c r="F100" s="18"/>
      <c r="H100" s="185"/>
      <c r="J100" s="17"/>
      <c r="K100" s="62"/>
      <c r="L100" s="62"/>
      <c r="M100" s="62"/>
      <c r="N100" s="62"/>
      <c r="P100" s="18"/>
      <c r="R100" s="18"/>
      <c r="T100" s="18"/>
      <c r="U100" s="18"/>
      <c r="V100" s="18"/>
      <c r="W100" s="18"/>
      <c r="AA100" s="17"/>
      <c r="AD100" s="17"/>
    </row>
    <row r="101" spans="5:30" ht="28.5" customHeight="1">
      <c r="E101" s="17"/>
      <c r="F101" s="18"/>
      <c r="H101" s="185"/>
      <c r="J101" s="17"/>
      <c r="K101" s="62"/>
      <c r="L101" s="62"/>
      <c r="M101" s="62"/>
      <c r="N101" s="62"/>
      <c r="P101" s="18"/>
      <c r="R101" s="18"/>
      <c r="T101" s="18"/>
      <c r="U101" s="18"/>
      <c r="V101" s="18"/>
      <c r="W101" s="18"/>
      <c r="AA101" s="17"/>
      <c r="AD101" s="17"/>
    </row>
    <row r="102" spans="5:30" ht="28.5" customHeight="1">
      <c r="E102" s="17"/>
      <c r="F102" s="18"/>
      <c r="H102" s="185"/>
      <c r="J102" s="17"/>
      <c r="K102" s="62"/>
      <c r="L102" s="62"/>
      <c r="M102" s="62"/>
      <c r="N102" s="62"/>
      <c r="P102" s="18"/>
      <c r="R102" s="18"/>
      <c r="T102" s="18"/>
      <c r="U102" s="18"/>
      <c r="V102" s="18"/>
      <c r="W102" s="18"/>
      <c r="AA102" s="17"/>
      <c r="AD102" s="17"/>
    </row>
    <row r="103" spans="5:30" ht="28.5" customHeight="1">
      <c r="E103" s="17"/>
      <c r="F103" s="18"/>
      <c r="H103" s="185"/>
      <c r="J103" s="17"/>
      <c r="K103" s="62"/>
      <c r="L103" s="62"/>
      <c r="M103" s="62"/>
      <c r="N103" s="62"/>
      <c r="P103" s="18"/>
      <c r="R103" s="18"/>
      <c r="T103" s="18"/>
      <c r="U103" s="18"/>
      <c r="V103" s="18"/>
      <c r="W103" s="18"/>
      <c r="AA103" s="17"/>
      <c r="AD103" s="17"/>
    </row>
    <row r="104" spans="5:30" ht="28.5" customHeight="1">
      <c r="E104" s="17"/>
      <c r="F104" s="18"/>
      <c r="H104" s="185"/>
      <c r="J104" s="17"/>
      <c r="K104" s="62"/>
      <c r="L104" s="62"/>
      <c r="M104" s="62"/>
      <c r="N104" s="62"/>
      <c r="P104" s="18"/>
      <c r="R104" s="18"/>
      <c r="T104" s="18"/>
      <c r="U104" s="18"/>
      <c r="V104" s="18"/>
      <c r="W104" s="18"/>
      <c r="AA104" s="17"/>
      <c r="AD104" s="17"/>
    </row>
    <row r="105" spans="5:30" ht="28.5" customHeight="1">
      <c r="E105" s="17"/>
      <c r="F105" s="18"/>
      <c r="H105" s="185"/>
      <c r="J105" s="17"/>
      <c r="K105" s="62"/>
      <c r="L105" s="62"/>
      <c r="M105" s="62"/>
      <c r="N105" s="62"/>
      <c r="P105" s="18"/>
      <c r="R105" s="18"/>
      <c r="T105" s="18"/>
      <c r="U105" s="18"/>
      <c r="V105" s="18"/>
      <c r="W105" s="18"/>
      <c r="AA105" s="17"/>
      <c r="AD105" s="17"/>
    </row>
    <row r="106" spans="5:30" ht="28.5" customHeight="1">
      <c r="E106" s="17"/>
      <c r="F106" s="18"/>
      <c r="H106" s="185"/>
      <c r="J106" s="17"/>
      <c r="K106" s="62"/>
      <c r="L106" s="62"/>
      <c r="M106" s="62"/>
      <c r="N106" s="62"/>
      <c r="P106" s="18"/>
      <c r="R106" s="18"/>
      <c r="T106" s="18"/>
      <c r="U106" s="18"/>
      <c r="V106" s="18"/>
      <c r="W106" s="18"/>
      <c r="AA106" s="17"/>
      <c r="AD106" s="17"/>
    </row>
    <row r="107" spans="5:30" ht="28.5" customHeight="1">
      <c r="E107" s="17"/>
      <c r="F107" s="18"/>
      <c r="H107" s="185"/>
      <c r="J107" s="17"/>
      <c r="K107" s="62"/>
      <c r="L107" s="62"/>
      <c r="M107" s="62"/>
      <c r="N107" s="62"/>
      <c r="P107" s="18"/>
      <c r="R107" s="18"/>
      <c r="T107" s="18"/>
      <c r="U107" s="18"/>
      <c r="V107" s="18"/>
      <c r="W107" s="18"/>
      <c r="AA107" s="17"/>
      <c r="AD107" s="17"/>
    </row>
    <row r="108" spans="5:30" ht="28.5" customHeight="1">
      <c r="E108" s="17"/>
      <c r="F108" s="18"/>
      <c r="H108" s="185"/>
      <c r="J108" s="17"/>
      <c r="K108" s="62"/>
      <c r="L108" s="62"/>
      <c r="M108" s="62"/>
      <c r="N108" s="62"/>
      <c r="P108" s="18"/>
      <c r="R108" s="18"/>
      <c r="T108" s="18"/>
      <c r="U108" s="18"/>
      <c r="V108" s="18"/>
      <c r="W108" s="18"/>
      <c r="AA108" s="17"/>
      <c r="AD108" s="17"/>
    </row>
    <row r="109" spans="5:30" ht="28.5" customHeight="1">
      <c r="E109" s="17"/>
      <c r="F109" s="18"/>
      <c r="H109" s="185"/>
      <c r="J109" s="17"/>
      <c r="K109" s="62"/>
      <c r="L109" s="62"/>
      <c r="M109" s="62"/>
      <c r="N109" s="62"/>
      <c r="P109" s="18"/>
      <c r="R109" s="18"/>
      <c r="T109" s="18"/>
      <c r="U109" s="18"/>
      <c r="V109" s="18"/>
      <c r="W109" s="18"/>
      <c r="AA109" s="17"/>
      <c r="AD109" s="17"/>
    </row>
    <row r="110" spans="5:30" ht="28.5" customHeight="1">
      <c r="E110" s="17"/>
      <c r="F110" s="18"/>
      <c r="H110" s="185"/>
      <c r="J110" s="17"/>
      <c r="K110" s="62"/>
      <c r="L110" s="62"/>
      <c r="M110" s="62"/>
      <c r="N110" s="62"/>
      <c r="P110" s="18"/>
      <c r="R110" s="18"/>
      <c r="T110" s="18"/>
      <c r="U110" s="18"/>
      <c r="V110" s="18"/>
      <c r="W110" s="18"/>
      <c r="AA110" s="17"/>
      <c r="AD110" s="17"/>
    </row>
    <row r="111" spans="5:30" ht="28.5" customHeight="1">
      <c r="E111" s="17"/>
      <c r="F111" s="18"/>
      <c r="H111" s="185"/>
      <c r="J111" s="17"/>
      <c r="K111" s="62"/>
      <c r="L111" s="62"/>
      <c r="M111" s="62"/>
      <c r="N111" s="62"/>
      <c r="P111" s="18"/>
      <c r="R111" s="18"/>
      <c r="T111" s="18"/>
      <c r="U111" s="18"/>
      <c r="V111" s="18"/>
      <c r="W111" s="18"/>
      <c r="AA111" s="17"/>
      <c r="AD111" s="17"/>
    </row>
    <row r="112" spans="5:30" ht="28.5" customHeight="1">
      <c r="E112" s="17"/>
      <c r="F112" s="18"/>
      <c r="H112" s="185"/>
      <c r="J112" s="17"/>
      <c r="K112" s="62"/>
      <c r="L112" s="62"/>
      <c r="M112" s="62"/>
      <c r="N112" s="62"/>
      <c r="P112" s="18"/>
      <c r="R112" s="18"/>
      <c r="T112" s="18"/>
      <c r="U112" s="18"/>
      <c r="V112" s="18"/>
      <c r="W112" s="18"/>
      <c r="AA112" s="17"/>
      <c r="AD112" s="17"/>
    </row>
    <row r="113" spans="5:30" ht="28.5" customHeight="1">
      <c r="E113" s="17"/>
      <c r="F113" s="18"/>
      <c r="H113" s="185"/>
      <c r="J113" s="17"/>
      <c r="K113" s="62"/>
      <c r="L113" s="62"/>
      <c r="M113" s="62"/>
      <c r="N113" s="62"/>
      <c r="P113" s="18"/>
      <c r="R113" s="18"/>
      <c r="T113" s="18"/>
      <c r="U113" s="18"/>
      <c r="V113" s="18"/>
      <c r="W113" s="18"/>
      <c r="AA113" s="17"/>
      <c r="AD113" s="17"/>
    </row>
    <row r="114" spans="5:30" ht="28.5" customHeight="1">
      <c r="E114" s="17"/>
      <c r="F114" s="18"/>
      <c r="H114" s="185"/>
      <c r="J114" s="17"/>
      <c r="K114" s="62"/>
      <c r="L114" s="62"/>
      <c r="M114" s="62"/>
      <c r="N114" s="62"/>
      <c r="P114" s="18"/>
      <c r="R114" s="18"/>
      <c r="T114" s="18"/>
      <c r="U114" s="18"/>
      <c r="V114" s="18"/>
      <c r="W114" s="18"/>
      <c r="AA114" s="17"/>
      <c r="AD114" s="17"/>
    </row>
    <row r="115" spans="5:30" ht="28.5" customHeight="1">
      <c r="E115" s="17"/>
      <c r="F115" s="18"/>
      <c r="H115" s="185"/>
      <c r="J115" s="17"/>
      <c r="K115" s="62"/>
      <c r="L115" s="62"/>
      <c r="M115" s="62"/>
      <c r="N115" s="62"/>
      <c r="P115" s="18"/>
      <c r="R115" s="18"/>
      <c r="T115" s="18"/>
      <c r="U115" s="18"/>
      <c r="V115" s="18"/>
      <c r="W115" s="18"/>
      <c r="AA115" s="17"/>
      <c r="AD115" s="17"/>
    </row>
    <row r="116" spans="5:30" ht="28.5" customHeight="1">
      <c r="E116" s="17"/>
      <c r="F116" s="18"/>
      <c r="H116" s="185"/>
      <c r="J116" s="17"/>
      <c r="K116" s="62"/>
      <c r="L116" s="62"/>
      <c r="M116" s="62"/>
      <c r="N116" s="62"/>
      <c r="P116" s="18"/>
      <c r="R116" s="18"/>
      <c r="T116" s="18"/>
      <c r="U116" s="18"/>
      <c r="V116" s="18"/>
      <c r="W116" s="18"/>
      <c r="AA116" s="17"/>
      <c r="AD116" s="17"/>
    </row>
    <row r="117" spans="5:30" ht="28.5" customHeight="1">
      <c r="E117" s="17"/>
      <c r="F117" s="18"/>
      <c r="H117" s="185"/>
      <c r="J117" s="17"/>
      <c r="K117" s="62"/>
      <c r="L117" s="62"/>
      <c r="M117" s="62"/>
      <c r="N117" s="62"/>
      <c r="P117" s="18"/>
      <c r="R117" s="18"/>
      <c r="T117" s="18"/>
      <c r="U117" s="18"/>
      <c r="V117" s="18"/>
      <c r="W117" s="18"/>
      <c r="AA117" s="17"/>
      <c r="AD117" s="17"/>
    </row>
    <row r="118" spans="5:30" ht="28.5" customHeight="1">
      <c r="E118" s="17"/>
      <c r="F118" s="18"/>
      <c r="H118" s="185"/>
      <c r="J118" s="17"/>
      <c r="K118" s="62"/>
      <c r="L118" s="62"/>
      <c r="M118" s="62"/>
      <c r="N118" s="62"/>
      <c r="P118" s="18"/>
      <c r="R118" s="18"/>
      <c r="T118" s="18"/>
      <c r="U118" s="18"/>
      <c r="V118" s="18"/>
      <c r="W118" s="18"/>
      <c r="AA118" s="17"/>
      <c r="AD118" s="17"/>
    </row>
    <row r="119" spans="5:30" ht="28.5" customHeight="1">
      <c r="E119" s="17"/>
      <c r="F119" s="18"/>
      <c r="H119" s="185"/>
      <c r="J119" s="17"/>
      <c r="K119" s="62"/>
      <c r="L119" s="62"/>
      <c r="M119" s="62"/>
      <c r="N119" s="62"/>
      <c r="P119" s="18"/>
      <c r="R119" s="18"/>
      <c r="T119" s="18"/>
      <c r="U119" s="18"/>
      <c r="V119" s="18"/>
      <c r="W119" s="18"/>
      <c r="AA119" s="17"/>
      <c r="AD119" s="17"/>
    </row>
    <row r="120" spans="5:30" ht="28.5" customHeight="1">
      <c r="E120" s="17"/>
      <c r="F120" s="18"/>
      <c r="H120" s="185"/>
      <c r="J120" s="17"/>
      <c r="K120" s="62"/>
      <c r="L120" s="62"/>
      <c r="M120" s="62"/>
      <c r="N120" s="62"/>
      <c r="P120" s="18"/>
      <c r="R120" s="18"/>
      <c r="T120" s="18"/>
      <c r="U120" s="18"/>
      <c r="V120" s="18"/>
      <c r="W120" s="18"/>
      <c r="AA120" s="17"/>
      <c r="AD120" s="17"/>
    </row>
    <row r="121" spans="5:30" ht="28.5" customHeight="1">
      <c r="E121" s="17"/>
      <c r="F121" s="18"/>
      <c r="H121" s="185"/>
      <c r="J121" s="17"/>
      <c r="K121" s="62"/>
      <c r="L121" s="62"/>
      <c r="M121" s="62"/>
      <c r="N121" s="62"/>
      <c r="P121" s="18"/>
      <c r="R121" s="18"/>
      <c r="T121" s="18"/>
      <c r="U121" s="18"/>
      <c r="V121" s="18"/>
      <c r="W121" s="18"/>
      <c r="AA121" s="17"/>
      <c r="AD121" s="17"/>
    </row>
    <row r="122" spans="5:30" ht="28.5" customHeight="1">
      <c r="E122" s="17"/>
      <c r="F122" s="18"/>
      <c r="H122" s="185"/>
      <c r="J122" s="17"/>
      <c r="K122" s="62"/>
      <c r="L122" s="62"/>
      <c r="M122" s="62"/>
      <c r="N122" s="62"/>
      <c r="P122" s="18"/>
      <c r="R122" s="18"/>
      <c r="T122" s="18"/>
      <c r="U122" s="18"/>
      <c r="V122" s="18"/>
      <c r="W122" s="18"/>
      <c r="AA122" s="17"/>
      <c r="AD122" s="17"/>
    </row>
    <row r="123" spans="5:30" ht="28.5" customHeight="1">
      <c r="E123" s="17"/>
      <c r="F123" s="18"/>
      <c r="H123" s="185"/>
      <c r="J123" s="17"/>
      <c r="K123" s="62"/>
      <c r="L123" s="62"/>
      <c r="M123" s="62"/>
      <c r="N123" s="62"/>
      <c r="P123" s="18"/>
      <c r="R123" s="18"/>
      <c r="T123" s="18"/>
      <c r="U123" s="18"/>
      <c r="V123" s="18"/>
      <c r="W123" s="18"/>
      <c r="AA123" s="17"/>
      <c r="AD123" s="17"/>
    </row>
    <row r="124" spans="5:30" ht="28.5" customHeight="1">
      <c r="E124" s="17"/>
      <c r="F124" s="18"/>
      <c r="H124" s="185"/>
      <c r="J124" s="17"/>
      <c r="K124" s="62"/>
      <c r="L124" s="62"/>
      <c r="M124" s="62"/>
      <c r="N124" s="62"/>
      <c r="P124" s="18"/>
      <c r="R124" s="18"/>
      <c r="T124" s="18"/>
      <c r="U124" s="18"/>
      <c r="V124" s="18"/>
      <c r="W124" s="18"/>
      <c r="AA124" s="17"/>
      <c r="AD124" s="17"/>
    </row>
    <row r="125" spans="5:30" ht="28.5" customHeight="1">
      <c r="E125" s="17"/>
      <c r="F125" s="18"/>
      <c r="H125" s="185"/>
      <c r="J125" s="17"/>
      <c r="K125" s="62"/>
      <c r="L125" s="62"/>
      <c r="M125" s="62"/>
      <c r="N125" s="62"/>
      <c r="P125" s="18"/>
      <c r="R125" s="18"/>
      <c r="T125" s="18"/>
      <c r="U125" s="18"/>
      <c r="V125" s="18"/>
      <c r="W125" s="18"/>
      <c r="AA125" s="17"/>
      <c r="AD125" s="17"/>
    </row>
    <row r="126" spans="5:30" ht="28.5" customHeight="1">
      <c r="E126" s="17"/>
      <c r="F126" s="18"/>
      <c r="H126" s="185"/>
      <c r="J126" s="17"/>
      <c r="K126" s="62"/>
      <c r="L126" s="62"/>
      <c r="M126" s="62"/>
      <c r="N126" s="62"/>
      <c r="P126" s="18"/>
      <c r="R126" s="18"/>
      <c r="T126" s="18"/>
      <c r="U126" s="18"/>
      <c r="V126" s="18"/>
      <c r="W126" s="18"/>
      <c r="AA126" s="17"/>
      <c r="AD126" s="17"/>
    </row>
    <row r="127" spans="5:30" ht="28.5" customHeight="1">
      <c r="E127" s="17"/>
      <c r="F127" s="18"/>
      <c r="H127" s="185"/>
      <c r="J127" s="17"/>
      <c r="K127" s="62"/>
      <c r="L127" s="62"/>
      <c r="M127" s="62"/>
      <c r="N127" s="62"/>
      <c r="P127" s="18"/>
      <c r="R127" s="18"/>
      <c r="T127" s="18"/>
      <c r="U127" s="18"/>
      <c r="V127" s="18"/>
      <c r="W127" s="18"/>
      <c r="AA127" s="17"/>
      <c r="AD127" s="17"/>
    </row>
    <row r="128" spans="5:30" ht="28.5" customHeight="1">
      <c r="E128" s="17"/>
      <c r="F128" s="18"/>
      <c r="H128" s="185"/>
      <c r="J128" s="17"/>
      <c r="K128" s="62"/>
      <c r="L128" s="62"/>
      <c r="M128" s="62"/>
      <c r="N128" s="62"/>
      <c r="P128" s="18"/>
      <c r="R128" s="18"/>
      <c r="T128" s="18"/>
      <c r="U128" s="18"/>
      <c r="V128" s="18"/>
      <c r="W128" s="18"/>
      <c r="AA128" s="17"/>
      <c r="AD128" s="17"/>
    </row>
    <row r="129" spans="5:30" ht="28.5" customHeight="1">
      <c r="E129" s="17"/>
      <c r="F129" s="18"/>
      <c r="H129" s="185"/>
      <c r="J129" s="17"/>
      <c r="K129" s="62"/>
      <c r="L129" s="62"/>
      <c r="M129" s="62"/>
      <c r="N129" s="62"/>
      <c r="P129" s="18"/>
      <c r="R129" s="18"/>
      <c r="T129" s="18"/>
      <c r="U129" s="18"/>
      <c r="V129" s="18"/>
      <c r="W129" s="18"/>
      <c r="AA129" s="17"/>
      <c r="AD129" s="17"/>
    </row>
    <row r="130" spans="5:30" ht="28.5" customHeight="1">
      <c r="E130" s="17"/>
      <c r="F130" s="18"/>
      <c r="H130" s="185"/>
      <c r="J130" s="17"/>
      <c r="K130" s="62"/>
      <c r="L130" s="62"/>
      <c r="M130" s="62"/>
      <c r="N130" s="62"/>
      <c r="P130" s="18"/>
      <c r="R130" s="18"/>
      <c r="T130" s="18"/>
      <c r="U130" s="18"/>
      <c r="V130" s="18"/>
      <c r="W130" s="18"/>
      <c r="AA130" s="17"/>
      <c r="AD130" s="17"/>
    </row>
    <row r="131" spans="5:30" ht="28.5" customHeight="1">
      <c r="E131" s="17"/>
      <c r="F131" s="18"/>
      <c r="H131" s="185"/>
      <c r="J131" s="17"/>
      <c r="K131" s="62"/>
      <c r="L131" s="62"/>
      <c r="M131" s="62"/>
      <c r="N131" s="62"/>
      <c r="P131" s="18"/>
      <c r="R131" s="18"/>
      <c r="T131" s="18"/>
      <c r="U131" s="18"/>
      <c r="V131" s="18"/>
      <c r="W131" s="18"/>
      <c r="AA131" s="17"/>
      <c r="AD131" s="17"/>
    </row>
    <row r="132" spans="5:30" ht="28.5" customHeight="1">
      <c r="E132" s="17"/>
      <c r="F132" s="18"/>
      <c r="H132" s="185"/>
      <c r="J132" s="17"/>
      <c r="K132" s="62"/>
      <c r="L132" s="62"/>
      <c r="M132" s="62"/>
      <c r="N132" s="62"/>
      <c r="P132" s="18"/>
      <c r="R132" s="18"/>
      <c r="T132" s="18"/>
      <c r="U132" s="18"/>
      <c r="V132" s="18"/>
      <c r="W132" s="18"/>
      <c r="AA132" s="17"/>
      <c r="AD132" s="17"/>
    </row>
    <row r="133" spans="5:30" ht="28.5" customHeight="1">
      <c r="E133" s="17"/>
      <c r="F133" s="18"/>
      <c r="H133" s="185"/>
      <c r="J133" s="17"/>
      <c r="K133" s="62"/>
      <c r="L133" s="62"/>
      <c r="M133" s="62"/>
      <c r="N133" s="62"/>
      <c r="P133" s="18"/>
      <c r="R133" s="18"/>
      <c r="T133" s="18"/>
      <c r="U133" s="18"/>
      <c r="V133" s="18"/>
      <c r="W133" s="18"/>
      <c r="AA133" s="17"/>
      <c r="AD133" s="17"/>
    </row>
    <row r="134" spans="5:30" ht="28.5" customHeight="1">
      <c r="E134" s="17"/>
      <c r="F134" s="18"/>
      <c r="H134" s="185"/>
      <c r="J134" s="17"/>
      <c r="K134" s="62"/>
      <c r="L134" s="62"/>
      <c r="M134" s="62"/>
      <c r="N134" s="62"/>
      <c r="P134" s="18"/>
      <c r="R134" s="18"/>
      <c r="T134" s="18"/>
      <c r="U134" s="18"/>
      <c r="V134" s="18"/>
      <c r="W134" s="18"/>
      <c r="AA134" s="17"/>
      <c r="AD134" s="17"/>
    </row>
    <row r="135" spans="5:30" ht="28.5" customHeight="1">
      <c r="E135" s="17"/>
      <c r="F135" s="18"/>
      <c r="H135" s="185"/>
      <c r="J135" s="17"/>
      <c r="K135" s="62"/>
      <c r="L135" s="62"/>
      <c r="M135" s="62"/>
      <c r="N135" s="62"/>
      <c r="P135" s="18"/>
      <c r="R135" s="18"/>
      <c r="T135" s="18"/>
      <c r="U135" s="18"/>
      <c r="V135" s="18"/>
      <c r="W135" s="18"/>
      <c r="AA135" s="17"/>
      <c r="AD135" s="17"/>
    </row>
    <row r="136" spans="5:30" ht="28.5" customHeight="1">
      <c r="E136" s="17"/>
      <c r="F136" s="18"/>
      <c r="H136" s="185"/>
      <c r="J136" s="17"/>
      <c r="K136" s="62"/>
      <c r="L136" s="62"/>
      <c r="M136" s="62"/>
      <c r="N136" s="62"/>
      <c r="P136" s="18"/>
      <c r="R136" s="18"/>
      <c r="T136" s="18"/>
      <c r="U136" s="18"/>
      <c r="V136" s="18"/>
      <c r="W136" s="18"/>
      <c r="AA136" s="17"/>
      <c r="AD136" s="17"/>
    </row>
    <row r="137" spans="5:30" ht="28.5" customHeight="1">
      <c r="E137" s="17"/>
      <c r="F137" s="18"/>
      <c r="H137" s="185"/>
      <c r="J137" s="17"/>
      <c r="K137" s="62"/>
      <c r="L137" s="62"/>
      <c r="M137" s="62"/>
      <c r="N137" s="62"/>
      <c r="P137" s="18"/>
      <c r="R137" s="18"/>
      <c r="T137" s="18"/>
      <c r="U137" s="18"/>
      <c r="V137" s="18"/>
      <c r="W137" s="18"/>
      <c r="AA137" s="17"/>
      <c r="AD137" s="17"/>
    </row>
    <row r="138" spans="5:30" ht="28.5" customHeight="1">
      <c r="E138" s="17"/>
      <c r="F138" s="18"/>
      <c r="H138" s="185"/>
      <c r="J138" s="17"/>
      <c r="K138" s="62"/>
      <c r="L138" s="62"/>
      <c r="M138" s="62"/>
      <c r="N138" s="62"/>
      <c r="P138" s="18"/>
      <c r="R138" s="18"/>
      <c r="T138" s="18"/>
      <c r="U138" s="18"/>
      <c r="V138" s="18"/>
      <c r="W138" s="18"/>
      <c r="AA138" s="17"/>
      <c r="AD138" s="17"/>
    </row>
    <row r="139" spans="5:30" ht="28.5" customHeight="1">
      <c r="E139" s="17"/>
      <c r="F139" s="18"/>
      <c r="H139" s="185"/>
      <c r="J139" s="17"/>
      <c r="K139" s="62"/>
      <c r="L139" s="62"/>
      <c r="M139" s="62"/>
      <c r="N139" s="62"/>
      <c r="P139" s="18"/>
      <c r="R139" s="18"/>
      <c r="T139" s="18"/>
      <c r="U139" s="18"/>
      <c r="V139" s="18"/>
      <c r="W139" s="18"/>
      <c r="AA139" s="17"/>
      <c r="AD139" s="17"/>
    </row>
    <row r="140" spans="5:30" ht="28.5" customHeight="1">
      <c r="E140" s="17"/>
      <c r="F140" s="18"/>
      <c r="H140" s="185"/>
      <c r="J140" s="17"/>
      <c r="K140" s="62"/>
      <c r="L140" s="62"/>
      <c r="M140" s="62"/>
      <c r="N140" s="62"/>
      <c r="P140" s="18"/>
      <c r="R140" s="18"/>
      <c r="T140" s="18"/>
      <c r="U140" s="18"/>
      <c r="V140" s="18"/>
      <c r="W140" s="18"/>
      <c r="AA140" s="17"/>
      <c r="AD140" s="17"/>
    </row>
    <row r="141" spans="5:30" ht="28.5" customHeight="1">
      <c r="E141" s="17"/>
      <c r="F141" s="18"/>
      <c r="H141" s="185"/>
      <c r="J141" s="17"/>
      <c r="K141" s="62"/>
      <c r="L141" s="62"/>
      <c r="M141" s="62"/>
      <c r="N141" s="62"/>
      <c r="P141" s="18"/>
      <c r="R141" s="18"/>
      <c r="T141" s="18"/>
      <c r="U141" s="18"/>
      <c r="V141" s="18"/>
      <c r="W141" s="18"/>
      <c r="AA141" s="17"/>
      <c r="AD141" s="17"/>
    </row>
    <row r="142" spans="5:30" ht="28.5" customHeight="1">
      <c r="E142" s="17"/>
      <c r="F142" s="18"/>
      <c r="H142" s="185"/>
      <c r="J142" s="17"/>
      <c r="K142" s="62"/>
      <c r="L142" s="62"/>
      <c r="M142" s="62"/>
      <c r="N142" s="62"/>
      <c r="P142" s="18"/>
      <c r="R142" s="18"/>
      <c r="T142" s="18"/>
      <c r="U142" s="18"/>
      <c r="V142" s="18"/>
      <c r="W142" s="18"/>
      <c r="AA142" s="17"/>
      <c r="AD142" s="17"/>
    </row>
    <row r="143" spans="5:30" ht="28.5" customHeight="1">
      <c r="E143" s="17"/>
      <c r="F143" s="18"/>
      <c r="H143" s="185"/>
      <c r="J143" s="17"/>
      <c r="K143" s="62"/>
      <c r="L143" s="62"/>
      <c r="M143" s="62"/>
      <c r="N143" s="62"/>
      <c r="P143" s="18"/>
      <c r="R143" s="18"/>
      <c r="T143" s="18"/>
      <c r="U143" s="18"/>
      <c r="V143" s="18"/>
      <c r="W143" s="18"/>
      <c r="AA143" s="17"/>
      <c r="AD143" s="17"/>
    </row>
    <row r="144" spans="5:30" ht="28.5" customHeight="1">
      <c r="E144" s="17"/>
      <c r="F144" s="18"/>
      <c r="H144" s="185"/>
      <c r="J144" s="17"/>
      <c r="K144" s="62"/>
      <c r="L144" s="62"/>
      <c r="M144" s="62"/>
      <c r="N144" s="62"/>
      <c r="P144" s="18"/>
      <c r="R144" s="18"/>
      <c r="T144" s="18"/>
      <c r="U144" s="18"/>
      <c r="V144" s="18"/>
      <c r="W144" s="18"/>
      <c r="AA144" s="17"/>
      <c r="AD144" s="17"/>
    </row>
    <row r="145" spans="5:30" ht="28.5" customHeight="1">
      <c r="E145" s="17"/>
      <c r="F145" s="18"/>
      <c r="H145" s="185"/>
      <c r="J145" s="17"/>
      <c r="K145" s="62"/>
      <c r="L145" s="62"/>
      <c r="M145" s="62"/>
      <c r="N145" s="62"/>
      <c r="P145" s="18"/>
      <c r="R145" s="18"/>
      <c r="T145" s="18"/>
      <c r="U145" s="18"/>
      <c r="V145" s="18"/>
      <c r="W145" s="18"/>
      <c r="AA145" s="17"/>
      <c r="AD145" s="17"/>
    </row>
    <row r="146" spans="5:30" ht="28.5" customHeight="1">
      <c r="E146" s="17"/>
      <c r="F146" s="18"/>
      <c r="H146" s="185"/>
      <c r="J146" s="17"/>
      <c r="K146" s="62"/>
      <c r="L146" s="62"/>
      <c r="M146" s="62"/>
      <c r="N146" s="62"/>
      <c r="P146" s="18"/>
      <c r="R146" s="18"/>
      <c r="T146" s="18"/>
      <c r="U146" s="18"/>
      <c r="V146" s="18"/>
      <c r="W146" s="18"/>
      <c r="AA146" s="17"/>
      <c r="AD146" s="17"/>
    </row>
    <row r="147" spans="5:30" ht="28.5" customHeight="1">
      <c r="E147" s="17"/>
      <c r="F147" s="18"/>
      <c r="H147" s="185"/>
      <c r="J147" s="17"/>
      <c r="K147" s="62"/>
      <c r="L147" s="62"/>
      <c r="M147" s="62"/>
      <c r="N147" s="62"/>
      <c r="P147" s="18"/>
      <c r="R147" s="18"/>
      <c r="T147" s="18"/>
      <c r="U147" s="18"/>
      <c r="V147" s="18"/>
      <c r="W147" s="18"/>
      <c r="AA147" s="17"/>
      <c r="AD147" s="17"/>
    </row>
    <row r="148" spans="5:30" ht="28.5" customHeight="1">
      <c r="E148" s="17"/>
      <c r="F148" s="18"/>
      <c r="H148" s="185"/>
      <c r="J148" s="17"/>
      <c r="K148" s="62"/>
      <c r="L148" s="62"/>
      <c r="M148" s="62"/>
      <c r="N148" s="62"/>
      <c r="P148" s="18"/>
      <c r="R148" s="18"/>
      <c r="T148" s="18"/>
      <c r="U148" s="18"/>
      <c r="V148" s="18"/>
      <c r="W148" s="18"/>
      <c r="AA148" s="17"/>
      <c r="AD148" s="17"/>
    </row>
    <row r="149" spans="5:30" ht="28.5" customHeight="1">
      <c r="E149" s="17"/>
      <c r="F149" s="18"/>
      <c r="H149" s="185"/>
      <c r="J149" s="17"/>
      <c r="K149" s="62"/>
      <c r="L149" s="62"/>
      <c r="M149" s="62"/>
      <c r="N149" s="62"/>
      <c r="P149" s="18"/>
      <c r="R149" s="18"/>
      <c r="T149" s="18"/>
      <c r="U149" s="18"/>
      <c r="V149" s="18"/>
      <c r="W149" s="18"/>
      <c r="AA149" s="17"/>
      <c r="AD149" s="17"/>
    </row>
    <row r="150" spans="5:30" ht="28.5" customHeight="1">
      <c r="E150" s="17"/>
      <c r="F150" s="18"/>
      <c r="H150" s="185"/>
      <c r="J150" s="17"/>
      <c r="K150" s="62"/>
      <c r="L150" s="62"/>
      <c r="M150" s="62"/>
      <c r="N150" s="62"/>
      <c r="P150" s="18"/>
      <c r="R150" s="18"/>
      <c r="T150" s="18"/>
      <c r="U150" s="18"/>
      <c r="V150" s="18"/>
      <c r="W150" s="18"/>
      <c r="AA150" s="17"/>
      <c r="AD150" s="17"/>
    </row>
    <row r="151" spans="5:30" ht="28.5" customHeight="1">
      <c r="E151" s="17"/>
      <c r="F151" s="18"/>
      <c r="H151" s="185"/>
      <c r="J151" s="17"/>
      <c r="K151" s="62"/>
      <c r="L151" s="62"/>
      <c r="M151" s="62"/>
      <c r="N151" s="62"/>
      <c r="P151" s="18"/>
      <c r="R151" s="18"/>
      <c r="T151" s="18"/>
      <c r="U151" s="18"/>
      <c r="V151" s="18"/>
      <c r="W151" s="18"/>
      <c r="AA151" s="17"/>
      <c r="AD151" s="17"/>
    </row>
    <row r="152" spans="5:30" ht="28.5" customHeight="1">
      <c r="E152" s="17"/>
      <c r="F152" s="18"/>
      <c r="H152" s="185"/>
      <c r="J152" s="17"/>
      <c r="K152" s="62"/>
      <c r="L152" s="62"/>
      <c r="M152" s="62"/>
      <c r="N152" s="62"/>
      <c r="P152" s="18"/>
      <c r="R152" s="18"/>
      <c r="T152" s="18"/>
      <c r="U152" s="18"/>
      <c r="V152" s="18"/>
      <c r="W152" s="18"/>
      <c r="AA152" s="17"/>
      <c r="AD152" s="17"/>
    </row>
    <row r="153" spans="5:30" ht="28.5" customHeight="1">
      <c r="E153" s="17"/>
      <c r="F153" s="18"/>
      <c r="H153" s="185"/>
      <c r="J153" s="17"/>
      <c r="K153" s="62"/>
      <c r="L153" s="62"/>
      <c r="M153" s="62"/>
      <c r="N153" s="62"/>
      <c r="P153" s="18"/>
      <c r="R153" s="18"/>
      <c r="T153" s="18"/>
      <c r="U153" s="18"/>
      <c r="V153" s="18"/>
      <c r="W153" s="18"/>
      <c r="AA153" s="17"/>
      <c r="AD153" s="17"/>
    </row>
    <row r="154" spans="5:30" ht="28.5" customHeight="1">
      <c r="E154" s="17"/>
      <c r="F154" s="18"/>
      <c r="H154" s="185"/>
      <c r="J154" s="17"/>
      <c r="K154" s="62"/>
      <c r="L154" s="62"/>
      <c r="M154" s="62"/>
      <c r="N154" s="62"/>
      <c r="P154" s="18"/>
      <c r="R154" s="18"/>
      <c r="T154" s="18"/>
      <c r="U154" s="18"/>
      <c r="V154" s="18"/>
      <c r="W154" s="18"/>
      <c r="AA154" s="17"/>
      <c r="AD154" s="17"/>
    </row>
    <row r="155" spans="5:30" ht="28.5" customHeight="1">
      <c r="E155" s="17"/>
      <c r="F155" s="18"/>
      <c r="H155" s="185"/>
      <c r="J155" s="17"/>
      <c r="K155" s="62"/>
      <c r="L155" s="62"/>
      <c r="M155" s="62"/>
      <c r="N155" s="62"/>
      <c r="P155" s="18"/>
      <c r="R155" s="18"/>
      <c r="T155" s="18"/>
      <c r="U155" s="18"/>
      <c r="V155" s="18"/>
      <c r="W155" s="18"/>
      <c r="AA155" s="17"/>
      <c r="AD155" s="17"/>
    </row>
    <row r="156" spans="5:30" ht="28.5" customHeight="1">
      <c r="E156" s="17"/>
      <c r="F156" s="18"/>
      <c r="H156" s="185"/>
      <c r="J156" s="17"/>
      <c r="K156" s="62"/>
      <c r="L156" s="62"/>
      <c r="M156" s="62"/>
      <c r="N156" s="62"/>
      <c r="P156" s="18"/>
      <c r="R156" s="18"/>
      <c r="T156" s="18"/>
      <c r="U156" s="18"/>
      <c r="V156" s="18"/>
      <c r="W156" s="18"/>
      <c r="AA156" s="17"/>
      <c r="AD156" s="17"/>
    </row>
    <row r="157" spans="5:30" ht="28.5" customHeight="1">
      <c r="E157" s="17"/>
      <c r="F157" s="18"/>
      <c r="H157" s="185"/>
      <c r="J157" s="17"/>
      <c r="K157" s="62"/>
      <c r="L157" s="62"/>
      <c r="M157" s="62"/>
      <c r="N157" s="62"/>
      <c r="P157" s="18"/>
      <c r="R157" s="18"/>
      <c r="T157" s="18"/>
      <c r="U157" s="18"/>
      <c r="V157" s="18"/>
      <c r="W157" s="18"/>
      <c r="AA157" s="17"/>
      <c r="AD157" s="17"/>
    </row>
    <row r="158" spans="5:30" ht="28.5" customHeight="1">
      <c r="E158" s="17"/>
      <c r="F158" s="18"/>
      <c r="H158" s="185"/>
      <c r="J158" s="17"/>
      <c r="K158" s="62"/>
      <c r="L158" s="62"/>
      <c r="M158" s="62"/>
      <c r="N158" s="62"/>
      <c r="P158" s="18"/>
      <c r="R158" s="18"/>
      <c r="T158" s="18"/>
      <c r="U158" s="18"/>
      <c r="V158" s="18"/>
      <c r="W158" s="18"/>
      <c r="AA158" s="17"/>
      <c r="AD158" s="17"/>
    </row>
    <row r="159" spans="5:30" ht="28.5" customHeight="1">
      <c r="E159" s="17"/>
      <c r="F159" s="18"/>
      <c r="H159" s="185"/>
      <c r="J159" s="17"/>
      <c r="K159" s="62"/>
      <c r="L159" s="62"/>
      <c r="M159" s="62"/>
      <c r="N159" s="62"/>
      <c r="P159" s="18"/>
      <c r="R159" s="18"/>
      <c r="T159" s="18"/>
      <c r="U159" s="18"/>
      <c r="V159" s="18"/>
      <c r="W159" s="18"/>
      <c r="AA159" s="17"/>
      <c r="AD159" s="17"/>
    </row>
    <row r="160" spans="5:30" ht="28.5" customHeight="1">
      <c r="E160" s="17"/>
      <c r="F160" s="18"/>
      <c r="H160" s="185"/>
      <c r="J160" s="17"/>
      <c r="K160" s="62"/>
      <c r="L160" s="62"/>
      <c r="M160" s="62"/>
      <c r="N160" s="62"/>
      <c r="P160" s="18"/>
      <c r="R160" s="18"/>
      <c r="T160" s="18"/>
      <c r="U160" s="18"/>
      <c r="V160" s="18"/>
      <c r="W160" s="18"/>
      <c r="AA160" s="17"/>
      <c r="AD160" s="17"/>
    </row>
    <row r="161" spans="5:30" ht="28.5" customHeight="1">
      <c r="E161" s="17"/>
      <c r="F161" s="18"/>
      <c r="H161" s="185"/>
      <c r="J161" s="17"/>
      <c r="K161" s="62"/>
      <c r="L161" s="62"/>
      <c r="M161" s="62"/>
      <c r="N161" s="62"/>
      <c r="P161" s="18"/>
      <c r="R161" s="18"/>
      <c r="T161" s="18"/>
      <c r="U161" s="18"/>
      <c r="V161" s="18"/>
      <c r="W161" s="18"/>
      <c r="AA161" s="17"/>
      <c r="AD161" s="17"/>
    </row>
    <row r="162" spans="5:30" ht="28.5" customHeight="1">
      <c r="E162" s="17"/>
      <c r="F162" s="18"/>
      <c r="H162" s="185"/>
      <c r="J162" s="17"/>
      <c r="K162" s="62"/>
      <c r="L162" s="62"/>
      <c r="M162" s="62"/>
      <c r="N162" s="62"/>
      <c r="P162" s="18"/>
      <c r="R162" s="18"/>
      <c r="T162" s="18"/>
      <c r="U162" s="18"/>
      <c r="V162" s="18"/>
      <c r="W162" s="18"/>
      <c r="AA162" s="17"/>
      <c r="AD162" s="17"/>
    </row>
    <row r="163" spans="5:30" ht="28.5" customHeight="1">
      <c r="E163" s="17"/>
      <c r="F163" s="18"/>
      <c r="H163" s="185"/>
      <c r="J163" s="17"/>
      <c r="K163" s="62"/>
      <c r="L163" s="62"/>
      <c r="M163" s="62"/>
      <c r="N163" s="62"/>
      <c r="P163" s="18"/>
      <c r="R163" s="18"/>
      <c r="T163" s="18"/>
      <c r="U163" s="18"/>
      <c r="V163" s="18"/>
      <c r="W163" s="18"/>
      <c r="AA163" s="17"/>
      <c r="AD163" s="17"/>
    </row>
    <row r="164" spans="5:30" ht="28.5" customHeight="1">
      <c r="E164" s="17"/>
      <c r="F164" s="18"/>
      <c r="H164" s="185"/>
      <c r="J164" s="17"/>
      <c r="K164" s="62"/>
      <c r="L164" s="62"/>
      <c r="M164" s="62"/>
      <c r="N164" s="62"/>
      <c r="P164" s="18"/>
      <c r="R164" s="18"/>
      <c r="T164" s="18"/>
      <c r="U164" s="18"/>
      <c r="V164" s="18"/>
      <c r="W164" s="18"/>
      <c r="AA164" s="17"/>
      <c r="AD164" s="17"/>
    </row>
    <row r="165" spans="5:30" ht="28.5" customHeight="1">
      <c r="E165" s="17"/>
      <c r="F165" s="18"/>
      <c r="H165" s="185"/>
      <c r="J165" s="17"/>
      <c r="K165" s="62"/>
      <c r="L165" s="62"/>
      <c r="M165" s="62"/>
      <c r="N165" s="62"/>
      <c r="P165" s="18"/>
      <c r="R165" s="18"/>
      <c r="T165" s="18"/>
      <c r="U165" s="18"/>
      <c r="V165" s="18"/>
      <c r="W165" s="18"/>
      <c r="AA165" s="17"/>
      <c r="AD165" s="17"/>
    </row>
    <row r="166" spans="5:30" ht="28.5" customHeight="1">
      <c r="E166" s="17"/>
      <c r="F166" s="18"/>
      <c r="H166" s="185"/>
      <c r="J166" s="17"/>
      <c r="K166" s="62"/>
      <c r="L166" s="62"/>
      <c r="M166" s="62"/>
      <c r="N166" s="62"/>
      <c r="P166" s="18"/>
      <c r="R166" s="18"/>
      <c r="T166" s="18"/>
      <c r="U166" s="18"/>
      <c r="V166" s="18"/>
      <c r="W166" s="18"/>
      <c r="AA166" s="17"/>
      <c r="AD166" s="17"/>
    </row>
    <row r="167" spans="5:30" ht="28.5" customHeight="1">
      <c r="E167" s="17"/>
      <c r="F167" s="18"/>
      <c r="H167" s="185"/>
      <c r="J167" s="17"/>
      <c r="K167" s="62"/>
      <c r="L167" s="62"/>
      <c r="M167" s="62"/>
      <c r="N167" s="62"/>
      <c r="P167" s="18"/>
      <c r="R167" s="18"/>
      <c r="T167" s="18"/>
      <c r="U167" s="18"/>
      <c r="V167" s="18"/>
      <c r="W167" s="18"/>
      <c r="AA167" s="17"/>
      <c r="AD167" s="17"/>
    </row>
    <row r="168" spans="5:30" ht="28.5" customHeight="1">
      <c r="E168" s="17"/>
      <c r="F168" s="18"/>
      <c r="H168" s="185"/>
      <c r="J168" s="17"/>
      <c r="K168" s="62"/>
      <c r="L168" s="62"/>
      <c r="M168" s="62"/>
      <c r="N168" s="62"/>
      <c r="P168" s="18"/>
      <c r="R168" s="18"/>
      <c r="T168" s="18"/>
      <c r="U168" s="18"/>
      <c r="V168" s="18"/>
      <c r="W168" s="18"/>
      <c r="AA168" s="17"/>
      <c r="AD168" s="17"/>
    </row>
    <row r="169" spans="5:30" ht="28.5" customHeight="1">
      <c r="E169" s="17"/>
      <c r="F169" s="18"/>
      <c r="H169" s="185"/>
      <c r="J169" s="17"/>
      <c r="K169" s="62"/>
      <c r="L169" s="62"/>
      <c r="M169" s="62"/>
      <c r="N169" s="62"/>
      <c r="P169" s="18"/>
      <c r="R169" s="18"/>
      <c r="T169" s="18"/>
      <c r="U169" s="18"/>
      <c r="V169" s="18"/>
      <c r="W169" s="18"/>
      <c r="AA169" s="17"/>
      <c r="AD169" s="17"/>
    </row>
    <row r="170" spans="5:30" ht="28.5" customHeight="1">
      <c r="E170" s="17"/>
      <c r="F170" s="18"/>
      <c r="H170" s="185"/>
      <c r="J170" s="17"/>
      <c r="K170" s="62"/>
      <c r="L170" s="62"/>
      <c r="M170" s="62"/>
      <c r="N170" s="62"/>
      <c r="P170" s="18"/>
      <c r="R170" s="18"/>
      <c r="T170" s="18"/>
      <c r="U170" s="18"/>
      <c r="V170" s="18"/>
      <c r="W170" s="18"/>
      <c r="AA170" s="17"/>
      <c r="AD170" s="17"/>
    </row>
    <row r="171" spans="5:30" ht="28.5" customHeight="1">
      <c r="E171" s="17"/>
      <c r="F171" s="18"/>
      <c r="H171" s="185"/>
      <c r="J171" s="17"/>
      <c r="K171" s="62"/>
      <c r="L171" s="62"/>
      <c r="M171" s="62"/>
      <c r="N171" s="62"/>
      <c r="P171" s="18"/>
      <c r="R171" s="18"/>
      <c r="T171" s="18"/>
      <c r="U171" s="18"/>
      <c r="V171" s="18"/>
      <c r="W171" s="18"/>
      <c r="AA171" s="17"/>
      <c r="AD171" s="17"/>
    </row>
    <row r="172" spans="5:30" ht="28.5" customHeight="1">
      <c r="E172" s="17"/>
      <c r="F172" s="18"/>
      <c r="H172" s="185"/>
      <c r="J172" s="17"/>
      <c r="K172" s="62"/>
      <c r="L172" s="62"/>
      <c r="M172" s="62"/>
      <c r="N172" s="62"/>
      <c r="P172" s="18"/>
      <c r="R172" s="18"/>
      <c r="T172" s="18"/>
      <c r="U172" s="18"/>
      <c r="V172" s="18"/>
      <c r="W172" s="18"/>
      <c r="AA172" s="17"/>
      <c r="AD172" s="17"/>
    </row>
    <row r="173" spans="5:30" ht="28.5" customHeight="1">
      <c r="E173" s="17"/>
      <c r="F173" s="18"/>
      <c r="H173" s="185"/>
      <c r="J173" s="17"/>
      <c r="K173" s="62"/>
      <c r="L173" s="62"/>
      <c r="M173" s="62"/>
      <c r="N173" s="62"/>
      <c r="P173" s="18"/>
      <c r="R173" s="18"/>
      <c r="T173" s="18"/>
      <c r="U173" s="18"/>
      <c r="V173" s="18"/>
      <c r="W173" s="18"/>
      <c r="AA173" s="17"/>
      <c r="AD173" s="17"/>
    </row>
    <row r="174" spans="5:30" ht="28.5" customHeight="1">
      <c r="E174" s="17"/>
      <c r="F174" s="18"/>
      <c r="H174" s="185"/>
      <c r="J174" s="17"/>
      <c r="K174" s="62"/>
      <c r="L174" s="62"/>
      <c r="M174" s="62"/>
      <c r="N174" s="62"/>
      <c r="P174" s="18"/>
      <c r="R174" s="18"/>
      <c r="T174" s="18"/>
      <c r="U174" s="18"/>
      <c r="V174" s="18"/>
      <c r="W174" s="18"/>
      <c r="AA174" s="17"/>
      <c r="AD174" s="17"/>
    </row>
    <row r="175" spans="5:30" ht="28.5" customHeight="1">
      <c r="E175" s="17"/>
      <c r="F175" s="18"/>
      <c r="H175" s="185"/>
      <c r="J175" s="17"/>
      <c r="K175" s="62"/>
      <c r="L175" s="62"/>
      <c r="M175" s="62"/>
      <c r="N175" s="62"/>
      <c r="P175" s="18"/>
      <c r="R175" s="18"/>
      <c r="T175" s="18"/>
      <c r="U175" s="18"/>
      <c r="V175" s="18"/>
      <c r="W175" s="18"/>
      <c r="AA175" s="17"/>
      <c r="AD175" s="17"/>
    </row>
    <row r="176" spans="5:30" ht="28.5" customHeight="1">
      <c r="E176" s="17"/>
      <c r="F176" s="18"/>
      <c r="H176" s="185"/>
      <c r="J176" s="17"/>
      <c r="K176" s="62"/>
      <c r="L176" s="62"/>
      <c r="M176" s="62"/>
      <c r="N176" s="62"/>
      <c r="P176" s="18"/>
      <c r="R176" s="18"/>
      <c r="T176" s="18"/>
      <c r="U176" s="18"/>
      <c r="V176" s="18"/>
      <c r="W176" s="18"/>
      <c r="AA176" s="17"/>
      <c r="AD176" s="17"/>
    </row>
    <row r="177" spans="5:30" ht="28.5" customHeight="1">
      <c r="E177" s="17"/>
      <c r="F177" s="18"/>
      <c r="H177" s="185"/>
      <c r="J177" s="17"/>
      <c r="K177" s="62"/>
      <c r="L177" s="62"/>
      <c r="M177" s="62"/>
      <c r="N177" s="62"/>
      <c r="P177" s="18"/>
      <c r="R177" s="18"/>
      <c r="T177" s="18"/>
      <c r="U177" s="18"/>
      <c r="V177" s="18"/>
      <c r="W177" s="18"/>
      <c r="AA177" s="17"/>
      <c r="AD177" s="17"/>
    </row>
    <row r="178" spans="5:30" ht="28.5" customHeight="1">
      <c r="E178" s="17"/>
      <c r="F178" s="18"/>
      <c r="H178" s="185"/>
      <c r="J178" s="17"/>
      <c r="K178" s="62"/>
      <c r="L178" s="62"/>
      <c r="M178" s="62"/>
      <c r="N178" s="62"/>
      <c r="P178" s="18"/>
      <c r="R178" s="18"/>
      <c r="T178" s="18"/>
      <c r="U178" s="18"/>
      <c r="V178" s="18"/>
      <c r="W178" s="18"/>
      <c r="AA178" s="17"/>
      <c r="AD178" s="17"/>
    </row>
    <row r="179" spans="5:30" ht="28.5" customHeight="1">
      <c r="E179" s="17"/>
      <c r="F179" s="18"/>
      <c r="H179" s="185"/>
      <c r="J179" s="17"/>
      <c r="K179" s="62"/>
      <c r="L179" s="62"/>
      <c r="M179" s="62"/>
      <c r="N179" s="62"/>
      <c r="P179" s="18"/>
      <c r="R179" s="18"/>
      <c r="T179" s="18"/>
      <c r="U179" s="18"/>
      <c r="V179" s="18"/>
      <c r="W179" s="18"/>
      <c r="AA179" s="17"/>
      <c r="AD179" s="17"/>
    </row>
    <row r="180" spans="5:30" ht="28.5" customHeight="1">
      <c r="E180" s="17"/>
      <c r="F180" s="18"/>
      <c r="H180" s="185"/>
      <c r="J180" s="17"/>
      <c r="K180" s="62"/>
      <c r="L180" s="62"/>
      <c r="M180" s="62"/>
      <c r="N180" s="62"/>
      <c r="P180" s="18"/>
      <c r="R180" s="18"/>
      <c r="T180" s="18"/>
      <c r="U180" s="18"/>
      <c r="V180" s="18"/>
      <c r="W180" s="18"/>
      <c r="AA180" s="17"/>
      <c r="AD180" s="17"/>
    </row>
    <row r="181" spans="5:30" ht="28.5" customHeight="1">
      <c r="E181" s="17"/>
      <c r="F181" s="18"/>
      <c r="H181" s="185"/>
      <c r="J181" s="17"/>
      <c r="K181" s="62"/>
      <c r="L181" s="62"/>
      <c r="M181" s="62"/>
      <c r="N181" s="62"/>
      <c r="P181" s="18"/>
      <c r="R181" s="18"/>
      <c r="T181" s="18"/>
      <c r="U181" s="18"/>
      <c r="V181" s="18"/>
      <c r="W181" s="18"/>
      <c r="AA181" s="17"/>
      <c r="AD181" s="17"/>
    </row>
    <row r="182" spans="5:30" ht="28.5" customHeight="1">
      <c r="E182" s="17"/>
      <c r="F182" s="18"/>
      <c r="H182" s="185"/>
      <c r="J182" s="17"/>
      <c r="K182" s="62"/>
      <c r="L182" s="62"/>
      <c r="M182" s="62"/>
      <c r="N182" s="62"/>
      <c r="P182" s="18"/>
      <c r="R182" s="18"/>
      <c r="T182" s="18"/>
      <c r="U182" s="18"/>
      <c r="V182" s="18"/>
      <c r="W182" s="18"/>
      <c r="AA182" s="17"/>
      <c r="AD182" s="17"/>
    </row>
    <row r="183" spans="5:30" ht="28.5" customHeight="1">
      <c r="E183" s="17"/>
      <c r="F183" s="18"/>
      <c r="H183" s="185"/>
      <c r="J183" s="17"/>
      <c r="K183" s="62"/>
      <c r="L183" s="62"/>
      <c r="M183" s="62"/>
      <c r="N183" s="62"/>
      <c r="P183" s="18"/>
      <c r="R183" s="18"/>
      <c r="T183" s="18"/>
      <c r="U183" s="18"/>
      <c r="V183" s="18"/>
      <c r="W183" s="18"/>
      <c r="AA183" s="17"/>
      <c r="AD183" s="17"/>
    </row>
    <row r="184" spans="5:30" ht="28.5" customHeight="1">
      <c r="E184" s="17"/>
      <c r="F184" s="18"/>
      <c r="H184" s="185"/>
      <c r="J184" s="17"/>
      <c r="K184" s="62"/>
      <c r="L184" s="62"/>
      <c r="M184" s="62"/>
      <c r="N184" s="62"/>
      <c r="P184" s="18"/>
      <c r="R184" s="18"/>
      <c r="T184" s="18"/>
      <c r="U184" s="18"/>
      <c r="V184" s="18"/>
      <c r="W184" s="18"/>
      <c r="AA184" s="17"/>
      <c r="AD184" s="17"/>
    </row>
    <row r="185" spans="5:30" ht="28.5" customHeight="1">
      <c r="E185" s="17"/>
      <c r="F185" s="18"/>
      <c r="H185" s="185"/>
      <c r="J185" s="17"/>
      <c r="K185" s="62"/>
      <c r="L185" s="62"/>
      <c r="M185" s="62"/>
      <c r="N185" s="62"/>
      <c r="P185" s="18"/>
      <c r="R185" s="18"/>
      <c r="T185" s="18"/>
      <c r="U185" s="18"/>
      <c r="V185" s="18"/>
      <c r="W185" s="18"/>
      <c r="AA185" s="17"/>
      <c r="AD185" s="17"/>
    </row>
    <row r="186" spans="5:30" ht="28.5" customHeight="1">
      <c r="E186" s="17"/>
      <c r="F186" s="18"/>
      <c r="H186" s="185"/>
      <c r="J186" s="17"/>
      <c r="K186" s="62"/>
      <c r="L186" s="62"/>
      <c r="M186" s="62"/>
      <c r="N186" s="62"/>
      <c r="P186" s="18"/>
      <c r="R186" s="18"/>
      <c r="T186" s="18"/>
      <c r="U186" s="18"/>
      <c r="V186" s="18"/>
      <c r="W186" s="18"/>
      <c r="AA186" s="17"/>
      <c r="AD186" s="17"/>
    </row>
    <row r="187" spans="5:30" ht="28.5" customHeight="1">
      <c r="E187" s="17"/>
      <c r="F187" s="18"/>
      <c r="H187" s="185"/>
      <c r="J187" s="17"/>
      <c r="K187" s="62"/>
      <c r="L187" s="62"/>
      <c r="M187" s="62"/>
      <c r="N187" s="62"/>
      <c r="P187" s="18"/>
      <c r="R187" s="18"/>
      <c r="T187" s="18"/>
      <c r="U187" s="18"/>
      <c r="V187" s="18"/>
      <c r="W187" s="18"/>
      <c r="AA187" s="17"/>
      <c r="AD187" s="17"/>
    </row>
    <row r="188" spans="5:30" ht="28.5" customHeight="1">
      <c r="E188" s="17"/>
      <c r="F188" s="18"/>
      <c r="H188" s="185"/>
      <c r="J188" s="17"/>
      <c r="K188" s="62"/>
      <c r="L188" s="62"/>
      <c r="M188" s="62"/>
      <c r="N188" s="62"/>
      <c r="P188" s="18"/>
      <c r="R188" s="18"/>
      <c r="T188" s="18"/>
      <c r="U188" s="18"/>
      <c r="V188" s="18"/>
      <c r="W188" s="18"/>
      <c r="AA188" s="17"/>
      <c r="AD188" s="17"/>
    </row>
    <row r="189" spans="5:30" ht="28.5" customHeight="1">
      <c r="E189" s="17"/>
      <c r="F189" s="18"/>
      <c r="H189" s="185"/>
      <c r="J189" s="17"/>
      <c r="K189" s="62"/>
      <c r="L189" s="62"/>
      <c r="M189" s="62"/>
      <c r="N189" s="62"/>
      <c r="P189" s="18"/>
      <c r="R189" s="18"/>
      <c r="T189" s="18"/>
      <c r="U189" s="18"/>
      <c r="V189" s="18"/>
      <c r="W189" s="18"/>
      <c r="AA189" s="17"/>
      <c r="AD189" s="17"/>
    </row>
    <row r="190" spans="5:30" ht="28.5" customHeight="1">
      <c r="E190" s="17"/>
      <c r="F190" s="18"/>
      <c r="H190" s="185"/>
      <c r="J190" s="17"/>
      <c r="K190" s="62"/>
      <c r="L190" s="62"/>
      <c r="M190" s="62"/>
      <c r="N190" s="62"/>
      <c r="P190" s="18"/>
      <c r="R190" s="18"/>
      <c r="T190" s="18"/>
      <c r="U190" s="18"/>
      <c r="V190" s="18"/>
      <c r="W190" s="18"/>
      <c r="AA190" s="17"/>
      <c r="AD190" s="17"/>
    </row>
    <row r="191" spans="5:30" ht="28.5" customHeight="1">
      <c r="E191" s="17"/>
      <c r="F191" s="18"/>
      <c r="H191" s="185"/>
      <c r="J191" s="17"/>
      <c r="K191" s="62"/>
      <c r="L191" s="62"/>
      <c r="M191" s="62"/>
      <c r="N191" s="62"/>
      <c r="P191" s="18"/>
      <c r="R191" s="18"/>
      <c r="T191" s="18"/>
      <c r="U191" s="18"/>
      <c r="V191" s="18"/>
      <c r="W191" s="18"/>
      <c r="AA191" s="17"/>
      <c r="AD191" s="17"/>
    </row>
    <row r="192" spans="5:30" ht="28.5" customHeight="1">
      <c r="E192" s="17"/>
      <c r="F192" s="18"/>
      <c r="H192" s="185"/>
      <c r="J192" s="17"/>
      <c r="K192" s="62"/>
      <c r="L192" s="62"/>
      <c r="M192" s="62"/>
      <c r="N192" s="62"/>
      <c r="P192" s="18"/>
      <c r="R192" s="18"/>
      <c r="T192" s="18"/>
      <c r="U192" s="18"/>
      <c r="V192" s="18"/>
      <c r="W192" s="18"/>
      <c r="AA192" s="17"/>
      <c r="AD192" s="17"/>
    </row>
    <row r="193" spans="5:30" ht="28.5" customHeight="1">
      <c r="E193" s="17"/>
      <c r="F193" s="18"/>
      <c r="H193" s="185"/>
      <c r="J193" s="17"/>
      <c r="K193" s="62"/>
      <c r="L193" s="62"/>
      <c r="M193" s="62"/>
      <c r="N193" s="62"/>
      <c r="P193" s="18"/>
      <c r="R193" s="18"/>
      <c r="T193" s="18"/>
      <c r="U193" s="18"/>
      <c r="V193" s="18"/>
      <c r="W193" s="18"/>
      <c r="AA193" s="17"/>
      <c r="AD193" s="17"/>
    </row>
    <row r="194" spans="5:30" ht="28.5" customHeight="1">
      <c r="E194" s="17"/>
      <c r="F194" s="18"/>
      <c r="H194" s="185"/>
      <c r="J194" s="17"/>
      <c r="K194" s="62"/>
      <c r="L194" s="62"/>
      <c r="M194" s="62"/>
      <c r="N194" s="62"/>
      <c r="P194" s="18"/>
      <c r="R194" s="18"/>
      <c r="T194" s="18"/>
      <c r="U194" s="18"/>
      <c r="V194" s="18"/>
      <c r="W194" s="18"/>
      <c r="AA194" s="17"/>
      <c r="AD194" s="17"/>
    </row>
    <row r="195" spans="5:30" ht="28.5" customHeight="1">
      <c r="E195" s="17"/>
      <c r="F195" s="18"/>
      <c r="H195" s="185"/>
      <c r="J195" s="17"/>
      <c r="K195" s="62"/>
      <c r="L195" s="62"/>
      <c r="M195" s="62"/>
      <c r="N195" s="62"/>
      <c r="P195" s="18"/>
      <c r="R195" s="18"/>
      <c r="T195" s="18"/>
      <c r="U195" s="18"/>
      <c r="V195" s="18"/>
      <c r="W195" s="18"/>
      <c r="AA195" s="17"/>
      <c r="AD195" s="17"/>
    </row>
    <row r="196" spans="5:30" ht="28.5" customHeight="1">
      <c r="E196" s="17"/>
      <c r="F196" s="18"/>
      <c r="H196" s="185"/>
      <c r="J196" s="17"/>
      <c r="K196" s="62"/>
      <c r="L196" s="62"/>
      <c r="M196" s="62"/>
      <c r="N196" s="62"/>
      <c r="P196" s="18"/>
      <c r="R196" s="18"/>
      <c r="T196" s="18"/>
      <c r="U196" s="18"/>
      <c r="V196" s="18"/>
      <c r="W196" s="18"/>
      <c r="AA196" s="17"/>
      <c r="AD196" s="17"/>
    </row>
    <row r="197" spans="5:30" ht="28.5" customHeight="1">
      <c r="E197" s="17"/>
      <c r="F197" s="18"/>
      <c r="H197" s="185"/>
      <c r="J197" s="17"/>
      <c r="K197" s="62"/>
      <c r="L197" s="62"/>
      <c r="M197" s="62"/>
      <c r="N197" s="62"/>
      <c r="P197" s="18"/>
      <c r="R197" s="18"/>
      <c r="T197" s="18"/>
      <c r="U197" s="18"/>
      <c r="V197" s="18"/>
      <c r="W197" s="18"/>
      <c r="AA197" s="17"/>
      <c r="AD197" s="17"/>
    </row>
    <row r="198" spans="5:30" ht="28.5" customHeight="1">
      <c r="E198" s="17"/>
      <c r="F198" s="18"/>
      <c r="H198" s="185"/>
      <c r="J198" s="17"/>
      <c r="K198" s="62"/>
      <c r="L198" s="62"/>
      <c r="M198" s="62"/>
      <c r="N198" s="62"/>
      <c r="P198" s="18"/>
      <c r="R198" s="18"/>
      <c r="T198" s="18"/>
      <c r="U198" s="18"/>
      <c r="V198" s="18"/>
      <c r="W198" s="18"/>
      <c r="AA198" s="17"/>
      <c r="AD198" s="17"/>
    </row>
    <row r="199" spans="5:30" ht="28.5" customHeight="1">
      <c r="E199" s="17"/>
      <c r="F199" s="18"/>
      <c r="H199" s="185"/>
      <c r="J199" s="17"/>
      <c r="K199" s="62"/>
      <c r="L199" s="62"/>
      <c r="M199" s="62"/>
      <c r="N199" s="62"/>
      <c r="P199" s="18"/>
      <c r="R199" s="18"/>
      <c r="T199" s="18"/>
      <c r="U199" s="18"/>
      <c r="V199" s="18"/>
      <c r="W199" s="18"/>
      <c r="AA199" s="17"/>
      <c r="AD199" s="17"/>
    </row>
    <row r="200" spans="5:30" ht="28.5" customHeight="1">
      <c r="E200" s="17"/>
      <c r="F200" s="18"/>
      <c r="H200" s="185"/>
      <c r="J200" s="17"/>
      <c r="K200" s="62"/>
      <c r="L200" s="62"/>
      <c r="M200" s="62"/>
      <c r="N200" s="62"/>
      <c r="P200" s="18"/>
      <c r="R200" s="18"/>
      <c r="T200" s="18"/>
      <c r="U200" s="18"/>
      <c r="V200" s="18"/>
      <c r="W200" s="18"/>
      <c r="AA200" s="17"/>
      <c r="AD200" s="17"/>
    </row>
    <row r="201" spans="5:30" ht="28.5" customHeight="1">
      <c r="E201" s="17"/>
      <c r="F201" s="18"/>
      <c r="H201" s="185"/>
      <c r="J201" s="17"/>
      <c r="K201" s="62"/>
      <c r="L201" s="62"/>
      <c r="M201" s="62"/>
      <c r="N201" s="62"/>
      <c r="P201" s="18"/>
      <c r="R201" s="18"/>
      <c r="T201" s="18"/>
      <c r="U201" s="18"/>
      <c r="V201" s="18"/>
      <c r="W201" s="18"/>
      <c r="AA201" s="17"/>
      <c r="AD201" s="17"/>
    </row>
    <row r="202" spans="5:30" ht="28.5" customHeight="1">
      <c r="E202" s="17"/>
      <c r="F202" s="18"/>
      <c r="H202" s="185"/>
      <c r="J202" s="17"/>
      <c r="K202" s="62"/>
      <c r="L202" s="62"/>
      <c r="M202" s="62"/>
      <c r="N202" s="62"/>
      <c r="P202" s="18"/>
      <c r="R202" s="18"/>
      <c r="T202" s="18"/>
      <c r="U202" s="18"/>
      <c r="V202" s="18"/>
      <c r="W202" s="18"/>
      <c r="AA202" s="17"/>
      <c r="AD202" s="17"/>
    </row>
    <row r="203" spans="5:30" ht="28.5" customHeight="1">
      <c r="E203" s="17"/>
      <c r="F203" s="18"/>
      <c r="H203" s="185"/>
      <c r="J203" s="17"/>
      <c r="K203" s="62"/>
      <c r="L203" s="62"/>
      <c r="M203" s="62"/>
      <c r="N203" s="62"/>
      <c r="P203" s="18"/>
      <c r="R203" s="18"/>
      <c r="T203" s="18"/>
      <c r="U203" s="18"/>
      <c r="V203" s="18"/>
      <c r="W203" s="18"/>
      <c r="AA203" s="17"/>
      <c r="AD203" s="17"/>
    </row>
    <row r="204" spans="5:30" ht="28.5" customHeight="1">
      <c r="E204" s="17"/>
      <c r="F204" s="18"/>
      <c r="H204" s="185"/>
      <c r="J204" s="17"/>
      <c r="K204" s="62"/>
      <c r="L204" s="62"/>
      <c r="M204" s="62"/>
      <c r="N204" s="62"/>
      <c r="P204" s="18"/>
      <c r="R204" s="18"/>
      <c r="T204" s="18"/>
      <c r="U204" s="18"/>
      <c r="V204" s="18"/>
      <c r="W204" s="18"/>
      <c r="AA204" s="17"/>
      <c r="AD204" s="17"/>
    </row>
    <row r="205" spans="5:30" ht="28.5" customHeight="1">
      <c r="E205" s="17"/>
      <c r="F205" s="18"/>
      <c r="H205" s="185"/>
      <c r="J205" s="17"/>
      <c r="K205" s="62"/>
      <c r="L205" s="62"/>
      <c r="M205" s="62"/>
      <c r="N205" s="62"/>
      <c r="P205" s="18"/>
      <c r="R205" s="18"/>
      <c r="T205" s="18"/>
      <c r="U205" s="18"/>
      <c r="V205" s="18"/>
      <c r="W205" s="18"/>
      <c r="AA205" s="17"/>
      <c r="AD205" s="17"/>
    </row>
    <row r="206" spans="5:30" ht="28.5" customHeight="1">
      <c r="E206" s="17"/>
      <c r="F206" s="18"/>
      <c r="H206" s="185"/>
      <c r="J206" s="17"/>
      <c r="K206" s="62"/>
      <c r="L206" s="62"/>
      <c r="M206" s="62"/>
      <c r="N206" s="62"/>
      <c r="P206" s="18"/>
      <c r="R206" s="18"/>
      <c r="T206" s="18"/>
      <c r="U206" s="18"/>
      <c r="V206" s="18"/>
      <c r="W206" s="18"/>
      <c r="AA206" s="17"/>
      <c r="AD206" s="17"/>
    </row>
    <row r="207" spans="5:30" ht="28.5" customHeight="1">
      <c r="E207" s="17"/>
      <c r="F207" s="18"/>
      <c r="H207" s="185"/>
      <c r="J207" s="17"/>
      <c r="K207" s="62"/>
      <c r="L207" s="62"/>
      <c r="M207" s="62"/>
      <c r="N207" s="62"/>
      <c r="P207" s="18"/>
      <c r="R207" s="18"/>
      <c r="T207" s="18"/>
      <c r="U207" s="18"/>
      <c r="V207" s="18"/>
      <c r="W207" s="18"/>
      <c r="AA207" s="17"/>
      <c r="AD207" s="17"/>
    </row>
    <row r="208" spans="5:30" ht="28.5" customHeight="1">
      <c r="E208" s="17"/>
      <c r="F208" s="18"/>
      <c r="H208" s="185"/>
      <c r="J208" s="17"/>
      <c r="K208" s="62"/>
      <c r="L208" s="62"/>
      <c r="M208" s="62"/>
      <c r="N208" s="62"/>
      <c r="P208" s="18"/>
      <c r="R208" s="18"/>
      <c r="T208" s="18"/>
      <c r="U208" s="18"/>
      <c r="V208" s="18"/>
      <c r="W208" s="18"/>
      <c r="AA208" s="17"/>
      <c r="AD208" s="17"/>
    </row>
    <row r="209" spans="5:30" ht="28.5" customHeight="1">
      <c r="E209" s="17"/>
      <c r="F209" s="18"/>
      <c r="H209" s="185"/>
      <c r="J209" s="17"/>
      <c r="K209" s="62"/>
      <c r="L209" s="62"/>
      <c r="M209" s="62"/>
      <c r="N209" s="62"/>
      <c r="P209" s="18"/>
      <c r="R209" s="18"/>
      <c r="T209" s="18"/>
      <c r="U209" s="18"/>
      <c r="V209" s="18"/>
      <c r="W209" s="18"/>
      <c r="AA209" s="17"/>
      <c r="AD209" s="17"/>
    </row>
    <row r="210" spans="5:30" ht="28.5" customHeight="1">
      <c r="E210" s="17"/>
      <c r="F210" s="18"/>
      <c r="H210" s="185"/>
      <c r="J210" s="17"/>
      <c r="K210" s="62"/>
      <c r="L210" s="62"/>
      <c r="M210" s="62"/>
      <c r="N210" s="62"/>
      <c r="P210" s="18"/>
      <c r="R210" s="18"/>
      <c r="T210" s="18"/>
      <c r="U210" s="18"/>
      <c r="V210" s="18"/>
      <c r="W210" s="18"/>
      <c r="AA210" s="17"/>
      <c r="AD210" s="17"/>
    </row>
    <row r="211" spans="5:30" ht="28.5" customHeight="1">
      <c r="E211" s="17"/>
      <c r="F211" s="18"/>
      <c r="H211" s="185"/>
      <c r="J211" s="17"/>
      <c r="K211" s="62"/>
      <c r="L211" s="62"/>
      <c r="M211" s="62"/>
      <c r="N211" s="62"/>
      <c r="P211" s="18"/>
      <c r="R211" s="18"/>
      <c r="T211" s="18"/>
      <c r="U211" s="18"/>
      <c r="V211" s="18"/>
      <c r="W211" s="18"/>
      <c r="AA211" s="17"/>
      <c r="AD211" s="17"/>
    </row>
    <row r="212" spans="5:30" ht="28.5" customHeight="1">
      <c r="E212" s="17"/>
      <c r="F212" s="18"/>
      <c r="H212" s="185"/>
      <c r="J212" s="17"/>
      <c r="K212" s="62"/>
      <c r="L212" s="62"/>
      <c r="M212" s="62"/>
      <c r="N212" s="62"/>
      <c r="P212" s="18"/>
      <c r="R212" s="18"/>
      <c r="T212" s="18"/>
      <c r="U212" s="18"/>
      <c r="V212" s="18"/>
      <c r="W212" s="18"/>
      <c r="AA212" s="17"/>
      <c r="AD212" s="17"/>
    </row>
    <row r="213" spans="5:30" ht="28.5" customHeight="1">
      <c r="E213" s="17"/>
      <c r="F213" s="18"/>
      <c r="H213" s="185"/>
      <c r="J213" s="17"/>
      <c r="K213" s="62"/>
      <c r="L213" s="62"/>
      <c r="M213" s="62"/>
      <c r="N213" s="62"/>
      <c r="P213" s="18"/>
      <c r="R213" s="18"/>
      <c r="T213" s="18"/>
      <c r="U213" s="18"/>
      <c r="V213" s="18"/>
      <c r="W213" s="18"/>
      <c r="AA213" s="17"/>
      <c r="AD213" s="17"/>
    </row>
    <row r="214" spans="5:30" ht="28.5" customHeight="1">
      <c r="E214" s="17"/>
      <c r="F214" s="18"/>
      <c r="H214" s="185"/>
      <c r="J214" s="17"/>
      <c r="K214" s="62"/>
      <c r="L214" s="62"/>
      <c r="M214" s="62"/>
      <c r="N214" s="62"/>
      <c r="P214" s="18"/>
      <c r="R214" s="18"/>
      <c r="T214" s="18"/>
      <c r="U214" s="18"/>
      <c r="V214" s="18"/>
      <c r="W214" s="18"/>
      <c r="AA214" s="17"/>
      <c r="AD214" s="17"/>
    </row>
    <row r="215" spans="5:30" ht="28.5" customHeight="1">
      <c r="E215" s="17"/>
      <c r="F215" s="18"/>
      <c r="H215" s="185"/>
      <c r="J215" s="17"/>
      <c r="K215" s="62"/>
      <c r="L215" s="62"/>
      <c r="M215" s="62"/>
      <c r="N215" s="62"/>
      <c r="P215" s="18"/>
      <c r="R215" s="18"/>
      <c r="T215" s="18"/>
      <c r="U215" s="18"/>
      <c r="V215" s="18"/>
      <c r="W215" s="18"/>
      <c r="AA215" s="17"/>
      <c r="AD215" s="17"/>
    </row>
    <row r="216" spans="5:30" ht="28.5" customHeight="1">
      <c r="E216" s="17"/>
      <c r="F216" s="18"/>
      <c r="H216" s="185"/>
      <c r="J216" s="17"/>
      <c r="K216" s="62"/>
      <c r="L216" s="62"/>
      <c r="M216" s="62"/>
      <c r="N216" s="62"/>
      <c r="P216" s="18"/>
      <c r="R216" s="18"/>
      <c r="T216" s="18"/>
      <c r="U216" s="18"/>
      <c r="V216" s="18"/>
      <c r="W216" s="18"/>
      <c r="AA216" s="17"/>
      <c r="AD216" s="17"/>
    </row>
    <row r="217" spans="5:30" ht="28.5" customHeight="1">
      <c r="E217" s="17"/>
      <c r="F217" s="18"/>
      <c r="H217" s="185"/>
      <c r="J217" s="17"/>
      <c r="K217" s="62"/>
      <c r="L217" s="62"/>
      <c r="M217" s="62"/>
      <c r="N217" s="62"/>
      <c r="P217" s="18"/>
      <c r="R217" s="18"/>
      <c r="T217" s="18"/>
      <c r="U217" s="18"/>
      <c r="V217" s="18"/>
      <c r="W217" s="18"/>
      <c r="AA217" s="17"/>
      <c r="AD217" s="17"/>
    </row>
    <row r="218" spans="5:30" ht="28.5" customHeight="1">
      <c r="E218" s="17"/>
      <c r="F218" s="18"/>
      <c r="H218" s="185"/>
      <c r="J218" s="17"/>
      <c r="K218" s="62"/>
      <c r="L218" s="62"/>
      <c r="M218" s="62"/>
      <c r="N218" s="62"/>
      <c r="P218" s="18"/>
      <c r="R218" s="18"/>
      <c r="T218" s="18"/>
      <c r="U218" s="18"/>
      <c r="V218" s="18"/>
      <c r="W218" s="18"/>
      <c r="AA218" s="17"/>
      <c r="AD218" s="17"/>
    </row>
    <row r="219" spans="5:30" ht="28.5" customHeight="1">
      <c r="E219" s="17"/>
      <c r="F219" s="18"/>
      <c r="H219" s="185"/>
      <c r="J219" s="17"/>
      <c r="K219" s="62"/>
      <c r="L219" s="62"/>
      <c r="M219" s="62"/>
      <c r="N219" s="62"/>
      <c r="P219" s="18"/>
      <c r="R219" s="18"/>
      <c r="T219" s="18"/>
      <c r="U219" s="18"/>
      <c r="V219" s="18"/>
      <c r="W219" s="18"/>
      <c r="AA219" s="17"/>
      <c r="AD219" s="17"/>
    </row>
    <row r="220" spans="5:30" ht="28.5" customHeight="1">
      <c r="E220" s="17"/>
      <c r="F220" s="18"/>
      <c r="H220" s="185"/>
      <c r="J220" s="17"/>
      <c r="K220" s="62"/>
      <c r="L220" s="62"/>
      <c r="M220" s="62"/>
      <c r="N220" s="62"/>
      <c r="P220" s="18"/>
      <c r="R220" s="18"/>
      <c r="T220" s="18"/>
      <c r="U220" s="18"/>
      <c r="V220" s="18"/>
      <c r="W220" s="18"/>
      <c r="AA220" s="17"/>
      <c r="AD220" s="17"/>
    </row>
    <row r="221" spans="5:30" ht="28.5" customHeight="1">
      <c r="E221" s="17"/>
      <c r="F221" s="18"/>
      <c r="H221" s="185"/>
      <c r="J221" s="17"/>
      <c r="K221" s="62"/>
      <c r="L221" s="62"/>
      <c r="M221" s="62"/>
      <c r="N221" s="62"/>
      <c r="P221" s="18"/>
      <c r="R221" s="18"/>
      <c r="T221" s="18"/>
      <c r="U221" s="18"/>
      <c r="V221" s="18"/>
      <c r="W221" s="18"/>
      <c r="AA221" s="17"/>
      <c r="AD221" s="17"/>
    </row>
    <row r="222" spans="5:30" ht="28.5" customHeight="1">
      <c r="E222" s="17"/>
      <c r="F222" s="18"/>
      <c r="H222" s="185"/>
      <c r="J222" s="17"/>
      <c r="K222" s="62"/>
      <c r="L222" s="62"/>
      <c r="M222" s="62"/>
      <c r="N222" s="62"/>
      <c r="P222" s="18"/>
      <c r="R222" s="18"/>
      <c r="T222" s="18"/>
      <c r="U222" s="18"/>
      <c r="V222" s="18"/>
      <c r="W222" s="18"/>
      <c r="AA222" s="17"/>
      <c r="AD222" s="17"/>
    </row>
    <row r="223" spans="5:30" ht="28.5" customHeight="1">
      <c r="E223" s="17"/>
      <c r="F223" s="18"/>
      <c r="H223" s="185"/>
      <c r="J223" s="17"/>
      <c r="K223" s="62"/>
      <c r="L223" s="62"/>
      <c r="M223" s="62"/>
      <c r="N223" s="62"/>
      <c r="P223" s="18"/>
      <c r="R223" s="18"/>
      <c r="T223" s="18"/>
      <c r="U223" s="18"/>
      <c r="V223" s="18"/>
      <c r="W223" s="18"/>
      <c r="AA223" s="17"/>
      <c r="AD223" s="17"/>
    </row>
    <row r="224" spans="5:30" ht="28.5" customHeight="1">
      <c r="E224" s="17"/>
      <c r="F224" s="18"/>
      <c r="H224" s="185"/>
      <c r="J224" s="17"/>
      <c r="K224" s="62"/>
      <c r="L224" s="62"/>
      <c r="M224" s="62"/>
      <c r="N224" s="62"/>
      <c r="P224" s="18"/>
      <c r="R224" s="18"/>
      <c r="T224" s="18"/>
      <c r="U224" s="18"/>
      <c r="V224" s="18"/>
      <c r="W224" s="18"/>
      <c r="AA224" s="17"/>
      <c r="AD224" s="17"/>
    </row>
    <row r="225" spans="5:30" ht="28.5" customHeight="1">
      <c r="E225" s="17"/>
      <c r="F225" s="18"/>
      <c r="H225" s="185"/>
      <c r="J225" s="17"/>
      <c r="K225" s="62"/>
      <c r="L225" s="62"/>
      <c r="M225" s="62"/>
      <c r="N225" s="62"/>
      <c r="P225" s="18"/>
      <c r="R225" s="18"/>
      <c r="T225" s="18"/>
      <c r="U225" s="18"/>
      <c r="V225" s="18"/>
      <c r="W225" s="18"/>
      <c r="AA225" s="17"/>
      <c r="AD225" s="17"/>
    </row>
    <row r="226" spans="5:30" ht="28.5" customHeight="1">
      <c r="E226" s="17"/>
      <c r="F226" s="18"/>
      <c r="H226" s="185"/>
      <c r="J226" s="17"/>
      <c r="K226" s="62"/>
      <c r="L226" s="62"/>
      <c r="M226" s="62"/>
      <c r="N226" s="62"/>
      <c r="P226" s="18"/>
      <c r="R226" s="18"/>
      <c r="T226" s="18"/>
      <c r="U226" s="18"/>
      <c r="V226" s="18"/>
      <c r="W226" s="18"/>
      <c r="AA226" s="17"/>
      <c r="AD226" s="17"/>
    </row>
    <row r="227" spans="5:30" ht="28.5" customHeight="1">
      <c r="E227" s="17"/>
      <c r="F227" s="18"/>
      <c r="H227" s="185"/>
      <c r="J227" s="17"/>
      <c r="K227" s="62"/>
      <c r="L227" s="62"/>
      <c r="M227" s="62"/>
      <c r="N227" s="62"/>
      <c r="P227" s="18"/>
      <c r="R227" s="18"/>
      <c r="T227" s="18"/>
      <c r="U227" s="18"/>
      <c r="V227" s="18"/>
      <c r="W227" s="18"/>
      <c r="AA227" s="17"/>
      <c r="AD227" s="17"/>
    </row>
    <row r="228" spans="5:30" ht="28.5" customHeight="1">
      <c r="E228" s="17"/>
      <c r="F228" s="18"/>
      <c r="H228" s="185"/>
      <c r="J228" s="17"/>
      <c r="K228" s="62"/>
      <c r="L228" s="62"/>
      <c r="M228" s="62"/>
      <c r="N228" s="62"/>
      <c r="P228" s="18"/>
      <c r="R228" s="18"/>
      <c r="T228" s="18"/>
      <c r="U228" s="18"/>
      <c r="V228" s="18"/>
      <c r="W228" s="18"/>
      <c r="AA228" s="17"/>
      <c r="AD228" s="17"/>
    </row>
    <row r="229" spans="5:30" ht="28.5" customHeight="1">
      <c r="E229" s="17"/>
      <c r="F229" s="18"/>
      <c r="H229" s="185"/>
      <c r="J229" s="17"/>
      <c r="K229" s="62"/>
      <c r="L229" s="62"/>
      <c r="M229" s="62"/>
      <c r="N229" s="62"/>
      <c r="P229" s="18"/>
      <c r="R229" s="18"/>
      <c r="T229" s="18"/>
      <c r="U229" s="18"/>
      <c r="V229" s="18"/>
      <c r="W229" s="18"/>
      <c r="AA229" s="17"/>
      <c r="AD229" s="17"/>
    </row>
    <row r="230" spans="5:30" ht="28.5" customHeight="1">
      <c r="E230" s="17"/>
      <c r="F230" s="18"/>
      <c r="H230" s="185"/>
      <c r="J230" s="17"/>
      <c r="K230" s="62"/>
      <c r="L230" s="62"/>
      <c r="M230" s="62"/>
      <c r="N230" s="62"/>
      <c r="P230" s="18"/>
      <c r="R230" s="18"/>
      <c r="T230" s="18"/>
      <c r="U230" s="18"/>
      <c r="V230" s="18"/>
      <c r="W230" s="18"/>
      <c r="AA230" s="17"/>
      <c r="AD230" s="17"/>
    </row>
    <row r="231" spans="5:30" ht="28.5" customHeight="1">
      <c r="E231" s="17"/>
      <c r="F231" s="18"/>
      <c r="H231" s="185"/>
      <c r="J231" s="17"/>
      <c r="K231" s="62"/>
      <c r="L231" s="62"/>
      <c r="M231" s="62"/>
      <c r="N231" s="62"/>
      <c r="P231" s="18"/>
      <c r="R231" s="18"/>
      <c r="T231" s="18"/>
      <c r="U231" s="18"/>
      <c r="V231" s="18"/>
      <c r="W231" s="18"/>
      <c r="AA231" s="17"/>
      <c r="AD231" s="17"/>
    </row>
    <row r="232" spans="5:30" ht="28.5" customHeight="1">
      <c r="E232" s="17"/>
      <c r="F232" s="18"/>
      <c r="H232" s="185"/>
      <c r="J232" s="17"/>
      <c r="K232" s="62"/>
      <c r="L232" s="62"/>
      <c r="M232" s="62"/>
      <c r="N232" s="62"/>
      <c r="P232" s="18"/>
      <c r="R232" s="18"/>
      <c r="T232" s="18"/>
      <c r="U232" s="18"/>
      <c r="V232" s="18"/>
      <c r="W232" s="18"/>
      <c r="AA232" s="17"/>
      <c r="AD232" s="17"/>
    </row>
    <row r="233" spans="5:30" ht="28.5" customHeight="1">
      <c r="E233" s="17"/>
      <c r="F233" s="18"/>
      <c r="H233" s="185"/>
      <c r="J233" s="17"/>
      <c r="K233" s="62"/>
      <c r="L233" s="62"/>
      <c r="M233" s="62"/>
      <c r="N233" s="62"/>
      <c r="P233" s="18"/>
      <c r="R233" s="18"/>
      <c r="T233" s="18"/>
      <c r="U233" s="18"/>
      <c r="V233" s="18"/>
      <c r="W233" s="18"/>
      <c r="AA233" s="17"/>
      <c r="AD233" s="17"/>
    </row>
    <row r="234" spans="5:30" ht="28.5" customHeight="1">
      <c r="E234" s="17"/>
      <c r="F234" s="18"/>
      <c r="H234" s="185"/>
      <c r="J234" s="17"/>
      <c r="K234" s="62"/>
      <c r="L234" s="62"/>
      <c r="M234" s="62"/>
      <c r="N234" s="62"/>
      <c r="P234" s="18"/>
      <c r="R234" s="18"/>
      <c r="T234" s="18"/>
      <c r="U234" s="18"/>
      <c r="V234" s="18"/>
      <c r="W234" s="18"/>
      <c r="AA234" s="17"/>
      <c r="AD234" s="17"/>
    </row>
    <row r="235" spans="5:30" ht="28.5" customHeight="1">
      <c r="E235" s="17"/>
      <c r="F235" s="18"/>
      <c r="H235" s="185"/>
      <c r="J235" s="17"/>
      <c r="K235" s="62"/>
      <c r="L235" s="62"/>
      <c r="M235" s="62"/>
      <c r="N235" s="62"/>
      <c r="P235" s="18"/>
      <c r="R235" s="18"/>
      <c r="T235" s="18"/>
      <c r="U235" s="18"/>
      <c r="V235" s="18"/>
      <c r="W235" s="18"/>
      <c r="AA235" s="17"/>
      <c r="AD235" s="17"/>
    </row>
    <row r="236" spans="5:30" ht="28.5" customHeight="1">
      <c r="E236" s="17"/>
      <c r="F236" s="18"/>
      <c r="H236" s="185"/>
      <c r="J236" s="17"/>
      <c r="K236" s="62"/>
      <c r="L236" s="62"/>
      <c r="M236" s="62"/>
      <c r="N236" s="62"/>
      <c r="P236" s="18"/>
      <c r="R236" s="18"/>
      <c r="T236" s="18"/>
      <c r="U236" s="18"/>
      <c r="V236" s="18"/>
      <c r="W236" s="18"/>
      <c r="AA236" s="17"/>
      <c r="AD236" s="17"/>
    </row>
    <row r="237" spans="5:30" ht="28.5" customHeight="1">
      <c r="E237" s="17"/>
      <c r="F237" s="18"/>
      <c r="H237" s="185"/>
      <c r="J237" s="17"/>
      <c r="K237" s="62"/>
      <c r="L237" s="62"/>
      <c r="M237" s="62"/>
      <c r="N237" s="62"/>
      <c r="P237" s="18"/>
      <c r="R237" s="18"/>
      <c r="T237" s="18"/>
      <c r="U237" s="18"/>
      <c r="V237" s="18"/>
      <c r="W237" s="18"/>
      <c r="AA237" s="17"/>
      <c r="AD237" s="17"/>
    </row>
    <row r="238" spans="5:30" ht="28.5" customHeight="1">
      <c r="E238" s="17"/>
      <c r="F238" s="18"/>
      <c r="H238" s="185"/>
      <c r="J238" s="17"/>
      <c r="K238" s="62"/>
      <c r="L238" s="62"/>
      <c r="M238" s="62"/>
      <c r="N238" s="62"/>
      <c r="P238" s="18"/>
      <c r="R238" s="18"/>
      <c r="T238" s="18"/>
      <c r="U238" s="18"/>
      <c r="V238" s="18"/>
      <c r="W238" s="18"/>
      <c r="AA238" s="17"/>
      <c r="AD238" s="17"/>
    </row>
    <row r="239" spans="5:30" ht="28.5" customHeight="1">
      <c r="E239" s="17"/>
      <c r="F239" s="18"/>
      <c r="H239" s="185"/>
      <c r="J239" s="17"/>
      <c r="K239" s="62"/>
      <c r="L239" s="62"/>
      <c r="M239" s="62"/>
      <c r="N239" s="62"/>
      <c r="P239" s="18"/>
      <c r="R239" s="18"/>
      <c r="T239" s="18"/>
      <c r="U239" s="18"/>
      <c r="V239" s="18"/>
      <c r="W239" s="18"/>
      <c r="AA239" s="17"/>
      <c r="AD239" s="17"/>
    </row>
    <row r="240" spans="5:30" ht="28.5" customHeight="1">
      <c r="E240" s="17"/>
      <c r="F240" s="18"/>
      <c r="H240" s="185"/>
      <c r="J240" s="17"/>
      <c r="K240" s="62"/>
      <c r="L240" s="62"/>
      <c r="M240" s="62"/>
      <c r="N240" s="62"/>
      <c r="P240" s="18"/>
      <c r="R240" s="18"/>
      <c r="T240" s="18"/>
      <c r="U240" s="18"/>
      <c r="V240" s="18"/>
      <c r="W240" s="18"/>
      <c r="AA240" s="17"/>
      <c r="AD240" s="17"/>
    </row>
    <row r="241" spans="5:30" ht="28.5" customHeight="1">
      <c r="E241" s="17"/>
      <c r="F241" s="18"/>
      <c r="H241" s="185"/>
      <c r="J241" s="17"/>
      <c r="K241" s="62"/>
      <c r="L241" s="62"/>
      <c r="M241" s="62"/>
      <c r="N241" s="62"/>
      <c r="P241" s="18"/>
      <c r="R241" s="18"/>
      <c r="T241" s="18"/>
      <c r="U241" s="18"/>
      <c r="V241" s="18"/>
      <c r="W241" s="18"/>
      <c r="AA241" s="17"/>
      <c r="AD241" s="17"/>
    </row>
    <row r="242" spans="5:30" ht="28.5" customHeight="1">
      <c r="E242" s="17"/>
      <c r="F242" s="18"/>
      <c r="H242" s="185"/>
      <c r="J242" s="17"/>
      <c r="K242" s="62"/>
      <c r="L242" s="62"/>
      <c r="M242" s="62"/>
      <c r="N242" s="62"/>
      <c r="P242" s="18"/>
      <c r="R242" s="18"/>
      <c r="T242" s="18"/>
      <c r="U242" s="18"/>
      <c r="V242" s="18"/>
      <c r="W242" s="18"/>
      <c r="AA242" s="17"/>
      <c r="AD242" s="17"/>
    </row>
    <row r="243" spans="5:30" ht="28.5" customHeight="1">
      <c r="E243" s="17"/>
      <c r="F243" s="18"/>
      <c r="H243" s="185"/>
      <c r="J243" s="17"/>
      <c r="K243" s="62"/>
      <c r="L243" s="62"/>
      <c r="M243" s="62"/>
      <c r="N243" s="62"/>
      <c r="P243" s="18"/>
      <c r="R243" s="18"/>
      <c r="T243" s="18"/>
      <c r="U243" s="18"/>
      <c r="V243" s="18"/>
      <c r="W243" s="18"/>
      <c r="AA243" s="17"/>
      <c r="AD243" s="17"/>
    </row>
    <row r="244" spans="5:30" ht="28.5" customHeight="1">
      <c r="E244" s="17"/>
      <c r="F244" s="18"/>
      <c r="H244" s="185"/>
      <c r="J244" s="17"/>
      <c r="K244" s="62"/>
      <c r="L244" s="62"/>
      <c r="M244" s="62"/>
      <c r="N244" s="62"/>
      <c r="P244" s="18"/>
      <c r="R244" s="18"/>
      <c r="T244" s="18"/>
      <c r="U244" s="18"/>
      <c r="V244" s="18"/>
      <c r="W244" s="18"/>
      <c r="AA244" s="17"/>
      <c r="AD244" s="17"/>
    </row>
    <row r="245" spans="5:30" ht="28.5" customHeight="1">
      <c r="E245" s="17"/>
      <c r="F245" s="18"/>
      <c r="H245" s="185"/>
      <c r="J245" s="17"/>
      <c r="K245" s="62"/>
      <c r="L245" s="62"/>
      <c r="M245" s="62"/>
      <c r="N245" s="62"/>
      <c r="P245" s="18"/>
      <c r="R245" s="18"/>
      <c r="T245" s="18"/>
      <c r="U245" s="18"/>
      <c r="V245" s="18"/>
      <c r="W245" s="18"/>
      <c r="AA245" s="17"/>
      <c r="AD245" s="17"/>
    </row>
    <row r="246" spans="5:30" ht="28.5" customHeight="1">
      <c r="E246" s="17"/>
      <c r="F246" s="18"/>
      <c r="H246" s="185"/>
      <c r="J246" s="17"/>
      <c r="K246" s="62"/>
      <c r="L246" s="62"/>
      <c r="M246" s="62"/>
      <c r="N246" s="62"/>
      <c r="P246" s="18"/>
      <c r="R246" s="18"/>
      <c r="T246" s="18"/>
      <c r="U246" s="18"/>
      <c r="V246" s="18"/>
      <c r="W246" s="18"/>
      <c r="AA246" s="17"/>
      <c r="AD246" s="17"/>
    </row>
    <row r="247" spans="5:30" ht="28.5" customHeight="1">
      <c r="E247" s="17"/>
      <c r="F247" s="18"/>
      <c r="H247" s="185"/>
      <c r="J247" s="17"/>
      <c r="K247" s="62"/>
      <c r="L247" s="62"/>
      <c r="M247" s="62"/>
      <c r="N247" s="62"/>
      <c r="P247" s="18"/>
      <c r="R247" s="18"/>
      <c r="T247" s="18"/>
      <c r="U247" s="18"/>
      <c r="V247" s="18"/>
      <c r="W247" s="18"/>
      <c r="AA247" s="17"/>
      <c r="AD247" s="17"/>
    </row>
    <row r="248" spans="5:30" ht="28.5" customHeight="1">
      <c r="E248" s="17"/>
      <c r="F248" s="18"/>
      <c r="H248" s="185"/>
      <c r="J248" s="17"/>
      <c r="K248" s="62"/>
      <c r="L248" s="62"/>
      <c r="M248" s="62"/>
      <c r="N248" s="62"/>
      <c r="P248" s="18"/>
      <c r="R248" s="18"/>
      <c r="T248" s="18"/>
      <c r="U248" s="18"/>
      <c r="V248" s="18"/>
      <c r="W248" s="18"/>
      <c r="AA248" s="17"/>
      <c r="AD248" s="17"/>
    </row>
    <row r="249" spans="5:30" ht="28.5" customHeight="1">
      <c r="E249" s="17"/>
      <c r="F249" s="18"/>
      <c r="H249" s="185"/>
      <c r="J249" s="17"/>
      <c r="K249" s="62"/>
      <c r="L249" s="62"/>
      <c r="M249" s="62"/>
      <c r="N249" s="62"/>
      <c r="P249" s="18"/>
      <c r="R249" s="18"/>
      <c r="T249" s="18"/>
      <c r="U249" s="18"/>
      <c r="V249" s="18"/>
      <c r="W249" s="18"/>
      <c r="AA249" s="17"/>
      <c r="AD249" s="17"/>
    </row>
    <row r="250" spans="5:30" ht="28.5" customHeight="1">
      <c r="E250" s="17"/>
      <c r="F250" s="18"/>
      <c r="H250" s="185"/>
      <c r="J250" s="17"/>
      <c r="K250" s="62"/>
      <c r="L250" s="62"/>
      <c r="M250" s="62"/>
      <c r="N250" s="62"/>
      <c r="P250" s="18"/>
      <c r="R250" s="18"/>
      <c r="T250" s="18"/>
      <c r="U250" s="18"/>
      <c r="V250" s="18"/>
      <c r="W250" s="18"/>
      <c r="AA250" s="17"/>
      <c r="AD250" s="17"/>
    </row>
    <row r="251" spans="5:30" ht="28.5" customHeight="1">
      <c r="E251" s="17"/>
      <c r="F251" s="18"/>
      <c r="H251" s="185"/>
      <c r="J251" s="17"/>
      <c r="K251" s="62"/>
      <c r="L251" s="62"/>
      <c r="M251" s="62"/>
      <c r="N251" s="62"/>
      <c r="P251" s="18"/>
      <c r="R251" s="18"/>
      <c r="T251" s="18"/>
      <c r="U251" s="18"/>
      <c r="V251" s="18"/>
      <c r="W251" s="18"/>
      <c r="AA251" s="17"/>
      <c r="AD251" s="17"/>
    </row>
    <row r="252" spans="5:30" ht="28.5" customHeight="1">
      <c r="E252" s="17"/>
      <c r="F252" s="18"/>
      <c r="H252" s="185"/>
      <c r="J252" s="17"/>
      <c r="K252" s="62"/>
      <c r="L252" s="62"/>
      <c r="M252" s="62"/>
      <c r="N252" s="62"/>
      <c r="P252" s="18"/>
      <c r="R252" s="18"/>
      <c r="T252" s="18"/>
      <c r="U252" s="18"/>
      <c r="V252" s="18"/>
      <c r="W252" s="18"/>
      <c r="AA252" s="17"/>
      <c r="AD252" s="17"/>
    </row>
    <row r="253" spans="5:30" ht="28.5" customHeight="1">
      <c r="E253" s="17"/>
      <c r="F253" s="18"/>
      <c r="H253" s="185"/>
      <c r="J253" s="17"/>
      <c r="K253" s="62"/>
      <c r="L253" s="62"/>
      <c r="M253" s="62"/>
      <c r="N253" s="62"/>
      <c r="P253" s="18"/>
      <c r="R253" s="18"/>
      <c r="T253" s="18"/>
      <c r="U253" s="18"/>
      <c r="V253" s="18"/>
      <c r="W253" s="18"/>
      <c r="AA253" s="17"/>
      <c r="AD253" s="17"/>
    </row>
    <row r="254" spans="5:30" ht="28.5" customHeight="1">
      <c r="E254" s="17"/>
      <c r="F254" s="18"/>
      <c r="H254" s="185"/>
      <c r="J254" s="17"/>
      <c r="K254" s="62"/>
      <c r="L254" s="62"/>
      <c r="M254" s="62"/>
      <c r="N254" s="62"/>
      <c r="P254" s="18"/>
      <c r="R254" s="18"/>
      <c r="T254" s="18"/>
      <c r="U254" s="18"/>
      <c r="V254" s="18"/>
      <c r="W254" s="18"/>
      <c r="AA254" s="17"/>
      <c r="AD254" s="17"/>
    </row>
    <row r="255" spans="5:30" ht="28.5" customHeight="1">
      <c r="E255" s="17"/>
      <c r="F255" s="18"/>
      <c r="H255" s="185"/>
      <c r="J255" s="17"/>
      <c r="K255" s="62"/>
      <c r="L255" s="62"/>
      <c r="M255" s="62"/>
      <c r="N255" s="62"/>
      <c r="P255" s="18"/>
      <c r="R255" s="18"/>
      <c r="T255" s="18"/>
      <c r="U255" s="18"/>
      <c r="V255" s="18"/>
      <c r="W255" s="18"/>
      <c r="AA255" s="17"/>
      <c r="AD255" s="17"/>
    </row>
    <row r="256" spans="5:30" ht="28.5" customHeight="1">
      <c r="E256" s="17"/>
      <c r="F256" s="18"/>
      <c r="H256" s="185"/>
      <c r="J256" s="17"/>
      <c r="K256" s="62"/>
      <c r="L256" s="62"/>
      <c r="M256" s="62"/>
      <c r="N256" s="62"/>
      <c r="P256" s="18"/>
      <c r="R256" s="18"/>
      <c r="T256" s="18"/>
      <c r="U256" s="18"/>
      <c r="V256" s="18"/>
      <c r="W256" s="18"/>
      <c r="AA256" s="17"/>
      <c r="AD256" s="17"/>
    </row>
    <row r="257" spans="5:30" ht="28.5" customHeight="1">
      <c r="E257" s="17"/>
      <c r="F257" s="18"/>
      <c r="H257" s="185"/>
      <c r="J257" s="17"/>
      <c r="K257" s="62"/>
      <c r="L257" s="62"/>
      <c r="M257" s="62"/>
      <c r="N257" s="62"/>
      <c r="P257" s="18"/>
      <c r="R257" s="18"/>
      <c r="T257" s="18"/>
      <c r="U257" s="18"/>
      <c r="V257" s="18"/>
      <c r="W257" s="18"/>
      <c r="AA257" s="17"/>
      <c r="AD257" s="17"/>
    </row>
    <row r="258" spans="5:30" ht="28.5" customHeight="1">
      <c r="E258" s="17"/>
      <c r="F258" s="18"/>
      <c r="H258" s="185"/>
      <c r="J258" s="17"/>
      <c r="K258" s="62"/>
      <c r="L258" s="62"/>
      <c r="M258" s="62"/>
      <c r="N258" s="62"/>
      <c r="P258" s="18"/>
      <c r="R258" s="18"/>
      <c r="T258" s="18"/>
      <c r="U258" s="18"/>
      <c r="V258" s="18"/>
      <c r="W258" s="18"/>
      <c r="AA258" s="17"/>
      <c r="AD258" s="17"/>
    </row>
    <row r="259" spans="5:30" ht="28.5" customHeight="1">
      <c r="E259" s="17"/>
      <c r="F259" s="18"/>
      <c r="H259" s="185"/>
      <c r="J259" s="17"/>
      <c r="K259" s="62"/>
      <c r="L259" s="62"/>
      <c r="M259" s="62"/>
      <c r="N259" s="62"/>
      <c r="P259" s="18"/>
      <c r="R259" s="18"/>
      <c r="T259" s="18"/>
      <c r="U259" s="18"/>
      <c r="V259" s="18"/>
      <c r="W259" s="18"/>
      <c r="AA259" s="17"/>
      <c r="AD259" s="17"/>
    </row>
    <row r="260" spans="5:30" ht="28.5" customHeight="1">
      <c r="E260" s="17"/>
      <c r="F260" s="18"/>
      <c r="H260" s="185"/>
      <c r="J260" s="17"/>
      <c r="K260" s="62"/>
      <c r="L260" s="62"/>
      <c r="M260" s="62"/>
      <c r="N260" s="62"/>
      <c r="P260" s="18"/>
      <c r="R260" s="18"/>
      <c r="T260" s="18"/>
      <c r="U260" s="18"/>
      <c r="V260" s="18"/>
      <c r="W260" s="18"/>
      <c r="AA260" s="17"/>
      <c r="AD260" s="17"/>
    </row>
    <row r="261" spans="5:30" ht="28.5" customHeight="1">
      <c r="E261" s="17"/>
      <c r="F261" s="18"/>
      <c r="H261" s="185"/>
      <c r="J261" s="17"/>
      <c r="K261" s="62"/>
      <c r="L261" s="62"/>
      <c r="M261" s="62"/>
      <c r="N261" s="62"/>
      <c r="P261" s="18"/>
      <c r="R261" s="18"/>
      <c r="T261" s="18"/>
      <c r="U261" s="18"/>
      <c r="V261" s="18"/>
      <c r="W261" s="18"/>
      <c r="AA261" s="17"/>
      <c r="AD261" s="17"/>
    </row>
    <row r="262" spans="5:30" ht="28.5" customHeight="1">
      <c r="E262" s="17"/>
      <c r="F262" s="18"/>
      <c r="H262" s="185"/>
      <c r="J262" s="17"/>
      <c r="K262" s="62"/>
      <c r="L262" s="62"/>
      <c r="M262" s="62"/>
      <c r="N262" s="62"/>
      <c r="P262" s="18"/>
      <c r="R262" s="18"/>
      <c r="T262" s="18"/>
      <c r="U262" s="18"/>
      <c r="V262" s="18"/>
      <c r="W262" s="18"/>
      <c r="AA262" s="17"/>
      <c r="AD262" s="17"/>
    </row>
    <row r="263" spans="5:30" ht="28.5" customHeight="1">
      <c r="E263" s="17"/>
      <c r="F263" s="18"/>
      <c r="H263" s="185"/>
      <c r="J263" s="17"/>
      <c r="K263" s="62"/>
      <c r="L263" s="62"/>
      <c r="M263" s="62"/>
      <c r="N263" s="62"/>
      <c r="P263" s="18"/>
      <c r="R263" s="18"/>
      <c r="T263" s="18"/>
      <c r="U263" s="18"/>
      <c r="V263" s="18"/>
      <c r="W263" s="18"/>
      <c r="AA263" s="17"/>
      <c r="AD263" s="17"/>
    </row>
    <row r="264" spans="5:30" ht="28.5" customHeight="1">
      <c r="E264" s="17"/>
      <c r="F264" s="18"/>
      <c r="H264" s="185"/>
      <c r="J264" s="17"/>
      <c r="K264" s="62"/>
      <c r="L264" s="62"/>
      <c r="M264" s="62"/>
      <c r="N264" s="62"/>
      <c r="P264" s="18"/>
      <c r="R264" s="18"/>
      <c r="T264" s="18"/>
      <c r="U264" s="18"/>
      <c r="V264" s="18"/>
      <c r="W264" s="18"/>
      <c r="AA264" s="17"/>
      <c r="AD264" s="17"/>
    </row>
    <row r="265" spans="5:30" ht="28.5" customHeight="1">
      <c r="E265" s="17"/>
      <c r="F265" s="18"/>
      <c r="H265" s="185"/>
      <c r="J265" s="17"/>
      <c r="K265" s="62"/>
      <c r="L265" s="62"/>
      <c r="M265" s="62"/>
      <c r="N265" s="62"/>
      <c r="P265" s="18"/>
      <c r="R265" s="18"/>
      <c r="T265" s="18"/>
      <c r="U265" s="18"/>
      <c r="V265" s="18"/>
      <c r="W265" s="18"/>
      <c r="AA265" s="17"/>
      <c r="AD265" s="17"/>
    </row>
    <row r="266" spans="5:30" ht="28.5" customHeight="1">
      <c r="E266" s="17"/>
      <c r="F266" s="18"/>
      <c r="H266" s="185"/>
      <c r="J266" s="17"/>
      <c r="K266" s="62"/>
      <c r="L266" s="62"/>
      <c r="M266" s="62"/>
      <c r="N266" s="62"/>
      <c r="P266" s="18"/>
      <c r="R266" s="18"/>
      <c r="T266" s="18"/>
      <c r="U266" s="18"/>
      <c r="V266" s="18"/>
      <c r="W266" s="18"/>
      <c r="AA266" s="17"/>
      <c r="AD266" s="17"/>
    </row>
    <row r="267" spans="5:30" ht="28.5" customHeight="1">
      <c r="E267" s="17"/>
      <c r="F267" s="18"/>
      <c r="H267" s="185"/>
      <c r="J267" s="17"/>
      <c r="K267" s="62"/>
      <c r="L267" s="62"/>
      <c r="M267" s="62"/>
      <c r="N267" s="62"/>
      <c r="P267" s="18"/>
      <c r="R267" s="18"/>
      <c r="T267" s="18"/>
      <c r="U267" s="18"/>
      <c r="V267" s="18"/>
      <c r="W267" s="18"/>
      <c r="AA267" s="17"/>
      <c r="AD267" s="17"/>
    </row>
    <row r="268" spans="5:30" ht="28.5" customHeight="1">
      <c r="E268" s="17"/>
      <c r="F268" s="18"/>
      <c r="H268" s="185"/>
      <c r="J268" s="17"/>
      <c r="K268" s="62"/>
      <c r="L268" s="62"/>
      <c r="M268" s="62"/>
      <c r="N268" s="62"/>
      <c r="P268" s="18"/>
      <c r="R268" s="18"/>
      <c r="T268" s="18"/>
      <c r="U268" s="18"/>
      <c r="V268" s="18"/>
      <c r="W268" s="18"/>
      <c r="AA268" s="17"/>
      <c r="AD268" s="17"/>
    </row>
    <row r="269" spans="5:30" ht="28.5" customHeight="1">
      <c r="E269" s="17"/>
      <c r="F269" s="18"/>
      <c r="H269" s="185"/>
      <c r="J269" s="17"/>
      <c r="K269" s="62"/>
      <c r="L269" s="62"/>
      <c r="M269" s="62"/>
      <c r="N269" s="62"/>
      <c r="P269" s="18"/>
      <c r="R269" s="18"/>
      <c r="T269" s="18"/>
      <c r="U269" s="18"/>
      <c r="V269" s="18"/>
      <c r="W269" s="18"/>
      <c r="AA269" s="17"/>
      <c r="AD269" s="17"/>
    </row>
    <row r="270" spans="5:30" ht="28.5" customHeight="1">
      <c r="E270" s="17"/>
      <c r="F270" s="18"/>
      <c r="H270" s="185"/>
      <c r="J270" s="17"/>
      <c r="K270" s="62"/>
      <c r="L270" s="62"/>
      <c r="M270" s="62"/>
      <c r="N270" s="62"/>
      <c r="P270" s="18"/>
      <c r="R270" s="18"/>
      <c r="T270" s="18"/>
      <c r="U270" s="18"/>
      <c r="V270" s="18"/>
      <c r="W270" s="18"/>
      <c r="AA270" s="17"/>
      <c r="AD270" s="17"/>
    </row>
    <row r="271" spans="5:30" ht="28.5" customHeight="1">
      <c r="E271" s="17"/>
      <c r="F271" s="18"/>
      <c r="H271" s="185"/>
      <c r="J271" s="17"/>
      <c r="K271" s="62"/>
      <c r="L271" s="62"/>
      <c r="M271" s="62"/>
      <c r="N271" s="62"/>
      <c r="P271" s="18"/>
      <c r="R271" s="18"/>
      <c r="T271" s="18"/>
      <c r="U271" s="18"/>
      <c r="V271" s="18"/>
      <c r="W271" s="18"/>
      <c r="AA271" s="17"/>
      <c r="AD271" s="17"/>
    </row>
    <row r="272" spans="5:30" ht="28.5" customHeight="1">
      <c r="E272" s="17"/>
      <c r="F272" s="18"/>
      <c r="H272" s="185"/>
      <c r="J272" s="17"/>
      <c r="K272" s="62"/>
      <c r="L272" s="62"/>
      <c r="M272" s="62"/>
      <c r="N272" s="62"/>
      <c r="P272" s="18"/>
      <c r="R272" s="18"/>
      <c r="T272" s="18"/>
      <c r="U272" s="18"/>
      <c r="V272" s="18"/>
      <c r="W272" s="18"/>
      <c r="AA272" s="17"/>
      <c r="AD272" s="17"/>
    </row>
    <row r="273" spans="5:30" ht="28.5" customHeight="1">
      <c r="E273" s="17"/>
      <c r="F273" s="18"/>
      <c r="H273" s="185"/>
      <c r="J273" s="17"/>
      <c r="K273" s="62"/>
      <c r="L273" s="62"/>
      <c r="M273" s="62"/>
      <c r="N273" s="62"/>
      <c r="P273" s="18"/>
      <c r="R273" s="18"/>
      <c r="T273" s="18"/>
      <c r="U273" s="18"/>
      <c r="V273" s="18"/>
      <c r="W273" s="18"/>
      <c r="AA273" s="17"/>
      <c r="AD273" s="17"/>
    </row>
    <row r="274" spans="5:30" ht="28.5" customHeight="1">
      <c r="E274" s="17"/>
      <c r="F274" s="18"/>
      <c r="H274" s="185"/>
      <c r="J274" s="17"/>
      <c r="K274" s="62"/>
      <c r="L274" s="62"/>
      <c r="M274" s="62"/>
      <c r="N274" s="62"/>
      <c r="P274" s="18"/>
      <c r="R274" s="18"/>
      <c r="T274" s="18"/>
      <c r="U274" s="18"/>
      <c r="V274" s="18"/>
      <c r="W274" s="18"/>
      <c r="AA274" s="17"/>
      <c r="AD274" s="17"/>
    </row>
    <row r="275" spans="5:30" ht="28.5" customHeight="1">
      <c r="E275" s="17"/>
      <c r="F275" s="18"/>
      <c r="H275" s="185"/>
      <c r="J275" s="17"/>
      <c r="K275" s="62"/>
      <c r="L275" s="62"/>
      <c r="M275" s="62"/>
      <c r="N275" s="62"/>
      <c r="P275" s="18"/>
      <c r="R275" s="18"/>
      <c r="T275" s="18"/>
      <c r="U275" s="18"/>
      <c r="V275" s="18"/>
      <c r="W275" s="18"/>
      <c r="AA275" s="17"/>
      <c r="AD275" s="17"/>
    </row>
    <row r="276" spans="5:30" ht="28.5" customHeight="1">
      <c r="E276" s="17"/>
      <c r="F276" s="18"/>
      <c r="H276" s="185"/>
      <c r="J276" s="17"/>
      <c r="K276" s="62"/>
      <c r="L276" s="62"/>
      <c r="M276" s="62"/>
      <c r="N276" s="62"/>
      <c r="P276" s="18"/>
      <c r="R276" s="18"/>
      <c r="T276" s="18"/>
      <c r="U276" s="18"/>
      <c r="V276" s="18"/>
      <c r="W276" s="18"/>
      <c r="AA276" s="17"/>
      <c r="AD276" s="17"/>
    </row>
    <row r="277" spans="5:30" ht="28.5" customHeight="1">
      <c r="E277" s="17"/>
      <c r="F277" s="18"/>
      <c r="H277" s="185"/>
      <c r="J277" s="17"/>
      <c r="K277" s="62"/>
      <c r="L277" s="62"/>
      <c r="M277" s="62"/>
      <c r="N277" s="62"/>
      <c r="P277" s="18"/>
      <c r="R277" s="18"/>
      <c r="T277" s="18"/>
      <c r="U277" s="18"/>
      <c r="V277" s="18"/>
      <c r="W277" s="18"/>
      <c r="AA277" s="17"/>
      <c r="AD277" s="17"/>
    </row>
    <row r="278" spans="5:30" ht="28.5" customHeight="1">
      <c r="E278" s="17"/>
      <c r="F278" s="18"/>
      <c r="H278" s="185"/>
      <c r="J278" s="17"/>
      <c r="K278" s="62"/>
      <c r="L278" s="62"/>
      <c r="M278" s="62"/>
      <c r="N278" s="62"/>
      <c r="P278" s="18"/>
      <c r="R278" s="18"/>
      <c r="T278" s="18"/>
      <c r="U278" s="18"/>
      <c r="V278" s="18"/>
      <c r="W278" s="18"/>
      <c r="AA278" s="17"/>
      <c r="AD278" s="17"/>
    </row>
    <row r="279" spans="5:30" ht="28.5" customHeight="1">
      <c r="E279" s="17"/>
      <c r="F279" s="18"/>
      <c r="H279" s="185"/>
      <c r="J279" s="17"/>
      <c r="K279" s="62"/>
      <c r="L279" s="62"/>
      <c r="M279" s="62"/>
      <c r="N279" s="62"/>
      <c r="P279" s="18"/>
      <c r="R279" s="18"/>
      <c r="T279" s="18"/>
      <c r="U279" s="18"/>
      <c r="V279" s="18"/>
      <c r="W279" s="18"/>
      <c r="AA279" s="17"/>
      <c r="AD279" s="17"/>
    </row>
    <row r="280" spans="5:30" ht="28.5" customHeight="1">
      <c r="E280" s="17"/>
      <c r="F280" s="18"/>
      <c r="H280" s="185"/>
      <c r="J280" s="17"/>
      <c r="K280" s="62"/>
      <c r="L280" s="62"/>
      <c r="M280" s="62"/>
      <c r="N280" s="62"/>
      <c r="P280" s="18"/>
      <c r="R280" s="18"/>
      <c r="T280" s="18"/>
      <c r="U280" s="18"/>
      <c r="V280" s="18"/>
      <c r="W280" s="18"/>
      <c r="AA280" s="17"/>
      <c r="AD280" s="17"/>
    </row>
    <row r="281" spans="5:30" ht="28.5" customHeight="1">
      <c r="E281" s="17"/>
      <c r="F281" s="18"/>
      <c r="H281" s="185"/>
      <c r="J281" s="17"/>
      <c r="K281" s="62"/>
      <c r="L281" s="62"/>
      <c r="M281" s="62"/>
      <c r="N281" s="62"/>
      <c r="P281" s="18"/>
      <c r="R281" s="18"/>
      <c r="T281" s="18"/>
      <c r="U281" s="18"/>
      <c r="V281" s="18"/>
      <c r="W281" s="18"/>
      <c r="AA281" s="17"/>
      <c r="AD281" s="17"/>
    </row>
    <row r="282" spans="5:30" ht="28.5" customHeight="1">
      <c r="E282" s="17"/>
      <c r="F282" s="18"/>
      <c r="H282" s="185"/>
      <c r="J282" s="17"/>
      <c r="K282" s="62"/>
      <c r="L282" s="62"/>
      <c r="M282" s="62"/>
      <c r="N282" s="62"/>
      <c r="P282" s="18"/>
      <c r="R282" s="18"/>
      <c r="T282" s="18"/>
      <c r="U282" s="18"/>
      <c r="V282" s="18"/>
      <c r="W282" s="18"/>
      <c r="AA282" s="17"/>
      <c r="AD282" s="17"/>
    </row>
    <row r="283" spans="5:30" ht="28.5" customHeight="1">
      <c r="E283" s="17"/>
      <c r="F283" s="18"/>
      <c r="H283" s="185"/>
      <c r="J283" s="17"/>
      <c r="K283" s="62"/>
      <c r="L283" s="62"/>
      <c r="M283" s="62"/>
      <c r="N283" s="62"/>
      <c r="P283" s="18"/>
      <c r="R283" s="18"/>
      <c r="T283" s="18"/>
      <c r="U283" s="18"/>
      <c r="V283" s="18"/>
      <c r="W283" s="18"/>
      <c r="AA283" s="17"/>
      <c r="AD283" s="17"/>
    </row>
    <row r="284" spans="5:30" ht="28.5" customHeight="1">
      <c r="E284" s="17"/>
      <c r="F284" s="18"/>
      <c r="H284" s="185"/>
      <c r="J284" s="17"/>
      <c r="K284" s="62"/>
      <c r="L284" s="62"/>
      <c r="M284" s="62"/>
      <c r="N284" s="62"/>
      <c r="P284" s="18"/>
      <c r="R284" s="18"/>
      <c r="T284" s="18"/>
      <c r="U284" s="18"/>
      <c r="V284" s="18"/>
      <c r="W284" s="18"/>
      <c r="AA284" s="17"/>
      <c r="AD284" s="17"/>
    </row>
    <row r="285" spans="5:30" ht="28.5" customHeight="1">
      <c r="E285" s="17"/>
      <c r="F285" s="18"/>
      <c r="H285" s="185"/>
      <c r="J285" s="17"/>
      <c r="K285" s="62"/>
      <c r="L285" s="62"/>
      <c r="M285" s="62"/>
      <c r="N285" s="62"/>
      <c r="P285" s="18"/>
      <c r="R285" s="18"/>
      <c r="T285" s="18"/>
      <c r="U285" s="18"/>
      <c r="V285" s="18"/>
      <c r="W285" s="18"/>
      <c r="AA285" s="17"/>
      <c r="AD285" s="17"/>
    </row>
    <row r="286" spans="5:30" ht="28.5" customHeight="1">
      <c r="E286" s="17"/>
      <c r="F286" s="18"/>
      <c r="H286" s="185"/>
      <c r="J286" s="17"/>
      <c r="K286" s="62"/>
      <c r="L286" s="62"/>
      <c r="M286" s="62"/>
      <c r="N286" s="62"/>
      <c r="P286" s="18"/>
      <c r="R286" s="18"/>
      <c r="T286" s="18"/>
      <c r="U286" s="18"/>
      <c r="V286" s="18"/>
      <c r="W286" s="18"/>
      <c r="AA286" s="17"/>
      <c r="AD286" s="17"/>
    </row>
    <row r="287" spans="5:30" ht="28.5" customHeight="1">
      <c r="E287" s="17"/>
      <c r="F287" s="18"/>
      <c r="H287" s="185"/>
      <c r="J287" s="17"/>
      <c r="K287" s="62"/>
      <c r="L287" s="62"/>
      <c r="M287" s="62"/>
      <c r="N287" s="62"/>
      <c r="P287" s="18"/>
      <c r="R287" s="18"/>
      <c r="T287" s="18"/>
      <c r="U287" s="18"/>
      <c r="V287" s="18"/>
      <c r="W287" s="18"/>
      <c r="AA287" s="17"/>
      <c r="AD287" s="17"/>
    </row>
    <row r="288" spans="5:30" ht="28.5" customHeight="1">
      <c r="E288" s="17"/>
      <c r="F288" s="18"/>
      <c r="H288" s="185"/>
      <c r="J288" s="17"/>
      <c r="K288" s="62"/>
      <c r="L288" s="62"/>
      <c r="M288" s="62"/>
      <c r="N288" s="62"/>
      <c r="P288" s="18"/>
      <c r="R288" s="18"/>
      <c r="T288" s="18"/>
      <c r="U288" s="18"/>
      <c r="V288" s="18"/>
      <c r="W288" s="18"/>
      <c r="AA288" s="17"/>
      <c r="AD288" s="17"/>
    </row>
    <row r="289" spans="5:30" ht="28.5" customHeight="1">
      <c r="E289" s="17"/>
      <c r="F289" s="18"/>
      <c r="H289" s="185"/>
      <c r="J289" s="17"/>
      <c r="K289" s="62"/>
      <c r="L289" s="62"/>
      <c r="M289" s="62"/>
      <c r="N289" s="62"/>
      <c r="P289" s="18"/>
      <c r="R289" s="18"/>
      <c r="T289" s="18"/>
      <c r="U289" s="18"/>
      <c r="V289" s="18"/>
      <c r="W289" s="18"/>
      <c r="AA289" s="17"/>
      <c r="AD289" s="17"/>
    </row>
    <row r="290" spans="5:30" ht="28.5" customHeight="1">
      <c r="E290" s="17"/>
      <c r="F290" s="18"/>
      <c r="H290" s="185"/>
      <c r="J290" s="17"/>
      <c r="K290" s="62"/>
      <c r="L290" s="62"/>
      <c r="M290" s="62"/>
      <c r="N290" s="62"/>
      <c r="P290" s="18"/>
      <c r="R290" s="18"/>
      <c r="T290" s="18"/>
      <c r="U290" s="18"/>
      <c r="V290" s="18"/>
      <c r="W290" s="18"/>
      <c r="AA290" s="17"/>
      <c r="AD290" s="17"/>
    </row>
    <row r="291" spans="5:30" ht="28.5" customHeight="1">
      <c r="E291" s="17"/>
      <c r="F291" s="18"/>
      <c r="H291" s="185"/>
      <c r="J291" s="17"/>
      <c r="K291" s="62"/>
      <c r="L291" s="62"/>
      <c r="M291" s="62"/>
      <c r="N291" s="62"/>
      <c r="P291" s="18"/>
      <c r="R291" s="18"/>
      <c r="T291" s="18"/>
      <c r="U291" s="18"/>
      <c r="V291" s="18"/>
      <c r="W291" s="18"/>
      <c r="AA291" s="17"/>
      <c r="AD291" s="17"/>
    </row>
    <row r="292" spans="5:30" ht="28.5" customHeight="1">
      <c r="E292" s="17"/>
      <c r="F292" s="18"/>
      <c r="H292" s="185"/>
      <c r="J292" s="17"/>
      <c r="K292" s="62"/>
      <c r="L292" s="62"/>
      <c r="M292" s="62"/>
      <c r="N292" s="62"/>
      <c r="P292" s="18"/>
      <c r="R292" s="18"/>
      <c r="T292" s="18"/>
      <c r="U292" s="18"/>
      <c r="V292" s="18"/>
      <c r="W292" s="18"/>
      <c r="AA292" s="17"/>
      <c r="AD292" s="17"/>
    </row>
    <row r="293" spans="5:30" ht="28.5" customHeight="1">
      <c r="E293" s="17"/>
      <c r="F293" s="18"/>
      <c r="H293" s="185"/>
      <c r="J293" s="17"/>
      <c r="K293" s="62"/>
      <c r="L293" s="62"/>
      <c r="M293" s="62"/>
      <c r="N293" s="62"/>
      <c r="P293" s="18"/>
      <c r="R293" s="18"/>
      <c r="T293" s="18"/>
      <c r="U293" s="18"/>
      <c r="V293" s="18"/>
      <c r="W293" s="18"/>
      <c r="AA293" s="17"/>
      <c r="AD293" s="17"/>
    </row>
    <row r="294" spans="5:30" ht="28.5" customHeight="1">
      <c r="E294" s="17"/>
      <c r="F294" s="18"/>
      <c r="H294" s="185"/>
      <c r="J294" s="17"/>
      <c r="K294" s="62"/>
      <c r="L294" s="62"/>
      <c r="M294" s="62"/>
      <c r="N294" s="62"/>
      <c r="P294" s="18"/>
      <c r="R294" s="18"/>
      <c r="T294" s="18"/>
      <c r="U294" s="18"/>
      <c r="V294" s="18"/>
      <c r="W294" s="18"/>
      <c r="AA294" s="17"/>
      <c r="AD294" s="17"/>
    </row>
    <row r="295" spans="5:30" ht="28.5" customHeight="1">
      <c r="E295" s="17"/>
      <c r="F295" s="18"/>
      <c r="H295" s="185"/>
      <c r="J295" s="17"/>
      <c r="K295" s="62"/>
      <c r="L295" s="62"/>
      <c r="M295" s="62"/>
      <c r="N295" s="62"/>
      <c r="P295" s="18"/>
      <c r="R295" s="18"/>
      <c r="T295" s="18"/>
      <c r="U295" s="18"/>
      <c r="V295" s="18"/>
      <c r="W295" s="18"/>
      <c r="AA295" s="17"/>
      <c r="AD295" s="17"/>
    </row>
    <row r="296" spans="5:30" ht="28.5" customHeight="1">
      <c r="E296" s="17"/>
      <c r="F296" s="18"/>
      <c r="H296" s="185"/>
      <c r="J296" s="17"/>
      <c r="K296" s="62"/>
      <c r="L296" s="62"/>
      <c r="M296" s="62"/>
      <c r="N296" s="62"/>
      <c r="P296" s="18"/>
      <c r="R296" s="18"/>
      <c r="T296" s="18"/>
      <c r="U296" s="18"/>
      <c r="V296" s="18"/>
      <c r="W296" s="18"/>
      <c r="AA296" s="17"/>
      <c r="AD296" s="17"/>
    </row>
    <row r="297" spans="5:30" ht="28.5" customHeight="1">
      <c r="E297" s="17"/>
      <c r="F297" s="18"/>
      <c r="H297" s="185"/>
      <c r="J297" s="17"/>
      <c r="K297" s="62"/>
      <c r="L297" s="62"/>
      <c r="M297" s="62"/>
      <c r="N297" s="62"/>
      <c r="P297" s="18"/>
      <c r="R297" s="18"/>
      <c r="T297" s="18"/>
      <c r="U297" s="18"/>
      <c r="V297" s="18"/>
      <c r="W297" s="18"/>
      <c r="AA297" s="17"/>
      <c r="AD297" s="17"/>
    </row>
    <row r="298" spans="5:30" ht="28.5" customHeight="1">
      <c r="E298" s="17"/>
      <c r="F298" s="18"/>
      <c r="H298" s="185"/>
      <c r="J298" s="17"/>
      <c r="K298" s="62"/>
      <c r="L298" s="62"/>
      <c r="M298" s="62"/>
      <c r="N298" s="62"/>
      <c r="P298" s="18"/>
      <c r="R298" s="18"/>
      <c r="T298" s="18"/>
      <c r="U298" s="18"/>
      <c r="V298" s="18"/>
      <c r="W298" s="18"/>
      <c r="AA298" s="17"/>
      <c r="AD298" s="17"/>
    </row>
    <row r="299" spans="5:30" ht="28.5" customHeight="1">
      <c r="E299" s="17"/>
      <c r="F299" s="18"/>
      <c r="H299" s="185"/>
      <c r="J299" s="17"/>
      <c r="K299" s="62"/>
      <c r="L299" s="62"/>
      <c r="M299" s="62"/>
      <c r="N299" s="62"/>
      <c r="P299" s="18"/>
      <c r="R299" s="18"/>
      <c r="T299" s="18"/>
      <c r="U299" s="18"/>
      <c r="V299" s="18"/>
      <c r="W299" s="18"/>
      <c r="AA299" s="17"/>
      <c r="AD299" s="17"/>
    </row>
    <row r="300" spans="5:30" ht="28.5" customHeight="1">
      <c r="E300" s="17"/>
      <c r="F300" s="18"/>
      <c r="H300" s="185"/>
      <c r="J300" s="17"/>
      <c r="K300" s="62"/>
      <c r="L300" s="62"/>
      <c r="M300" s="62"/>
      <c r="N300" s="62"/>
      <c r="P300" s="18"/>
      <c r="R300" s="18"/>
      <c r="T300" s="18"/>
      <c r="U300" s="18"/>
      <c r="V300" s="18"/>
      <c r="W300" s="18"/>
      <c r="AA300" s="17"/>
      <c r="AD300" s="17"/>
    </row>
    <row r="301" spans="5:30" ht="28.5" customHeight="1">
      <c r="E301" s="17"/>
      <c r="F301" s="18"/>
      <c r="H301" s="185"/>
      <c r="J301" s="17"/>
      <c r="K301" s="62"/>
      <c r="L301" s="62"/>
      <c r="M301" s="62"/>
      <c r="N301" s="62"/>
      <c r="P301" s="18"/>
      <c r="R301" s="18"/>
      <c r="T301" s="18"/>
      <c r="U301" s="18"/>
      <c r="V301" s="18"/>
      <c r="W301" s="18"/>
      <c r="AA301" s="17"/>
      <c r="AD301" s="17"/>
    </row>
    <row r="302" spans="5:30" ht="28.5" customHeight="1">
      <c r="E302" s="17"/>
      <c r="F302" s="18"/>
      <c r="H302" s="185"/>
      <c r="J302" s="17"/>
      <c r="K302" s="62"/>
      <c r="L302" s="62"/>
      <c r="M302" s="62"/>
      <c r="N302" s="62"/>
      <c r="P302" s="18"/>
      <c r="R302" s="18"/>
      <c r="T302" s="18"/>
      <c r="U302" s="18"/>
      <c r="V302" s="18"/>
      <c r="W302" s="18"/>
      <c r="AA302" s="17"/>
      <c r="AD302" s="17"/>
    </row>
    <row r="303" spans="5:30" ht="28.5" customHeight="1">
      <c r="E303" s="17"/>
      <c r="F303" s="18"/>
      <c r="H303" s="185"/>
      <c r="J303" s="17"/>
      <c r="K303" s="62"/>
      <c r="L303" s="62"/>
      <c r="M303" s="62"/>
      <c r="N303" s="62"/>
      <c r="P303" s="18"/>
      <c r="R303" s="18"/>
      <c r="T303" s="18"/>
      <c r="U303" s="18"/>
      <c r="V303" s="18"/>
      <c r="W303" s="18"/>
      <c r="AA303" s="17"/>
      <c r="AD303" s="17"/>
    </row>
    <row r="304" spans="5:30" ht="28.5" customHeight="1">
      <c r="E304" s="17"/>
      <c r="F304" s="18"/>
      <c r="H304" s="185"/>
      <c r="J304" s="17"/>
      <c r="K304" s="62"/>
      <c r="L304" s="62"/>
      <c r="M304" s="62"/>
      <c r="N304" s="62"/>
      <c r="P304" s="18"/>
      <c r="R304" s="18"/>
      <c r="T304" s="18"/>
      <c r="U304" s="18"/>
      <c r="V304" s="18"/>
      <c r="W304" s="18"/>
      <c r="AA304" s="17"/>
      <c r="AD304" s="17"/>
    </row>
    <row r="305" spans="5:30" ht="28.5" customHeight="1">
      <c r="E305" s="17"/>
      <c r="F305" s="18"/>
      <c r="H305" s="185"/>
      <c r="J305" s="17"/>
      <c r="K305" s="62"/>
      <c r="L305" s="62"/>
      <c r="M305" s="62"/>
      <c r="N305" s="62"/>
      <c r="P305" s="18"/>
      <c r="R305" s="18"/>
      <c r="T305" s="18"/>
      <c r="U305" s="18"/>
      <c r="V305" s="18"/>
      <c r="W305" s="18"/>
      <c r="AA305" s="17"/>
      <c r="AD305" s="17"/>
    </row>
    <row r="306" spans="5:30" ht="28.5" customHeight="1">
      <c r="E306" s="17"/>
      <c r="F306" s="18"/>
      <c r="H306" s="185"/>
      <c r="J306" s="17"/>
      <c r="K306" s="62"/>
      <c r="L306" s="62"/>
      <c r="M306" s="62"/>
      <c r="N306" s="62"/>
      <c r="P306" s="18"/>
      <c r="R306" s="18"/>
      <c r="T306" s="18"/>
      <c r="U306" s="18"/>
      <c r="V306" s="18"/>
      <c r="W306" s="18"/>
      <c r="AA306" s="17"/>
      <c r="AD306" s="17"/>
    </row>
    <row r="307" spans="5:30" ht="28.5" customHeight="1">
      <c r="E307" s="17"/>
      <c r="F307" s="18"/>
      <c r="H307" s="185"/>
      <c r="J307" s="17"/>
      <c r="K307" s="62"/>
      <c r="L307" s="62"/>
      <c r="M307" s="62"/>
      <c r="N307" s="62"/>
      <c r="P307" s="18"/>
      <c r="R307" s="18"/>
      <c r="T307" s="18"/>
      <c r="U307" s="18"/>
      <c r="V307" s="18"/>
      <c r="W307" s="18"/>
      <c r="AA307" s="17"/>
      <c r="AD307" s="17"/>
    </row>
    <row r="308" spans="5:30" ht="28.5" customHeight="1">
      <c r="E308" s="17"/>
      <c r="F308" s="18"/>
      <c r="H308" s="185"/>
      <c r="J308" s="17"/>
      <c r="K308" s="62"/>
      <c r="L308" s="62"/>
      <c r="M308" s="62"/>
      <c r="N308" s="62"/>
      <c r="P308" s="18"/>
      <c r="R308" s="18"/>
      <c r="T308" s="18"/>
      <c r="U308" s="18"/>
      <c r="V308" s="18"/>
      <c r="W308" s="18"/>
      <c r="AA308" s="17"/>
      <c r="AD308" s="17"/>
    </row>
    <row r="309" spans="5:30" ht="28.5" customHeight="1">
      <c r="E309" s="17"/>
      <c r="F309" s="18"/>
      <c r="H309" s="185"/>
      <c r="J309" s="17"/>
      <c r="K309" s="62"/>
      <c r="L309" s="62"/>
      <c r="M309" s="62"/>
      <c r="N309" s="62"/>
      <c r="P309" s="18"/>
      <c r="R309" s="18"/>
      <c r="T309" s="18"/>
      <c r="U309" s="18"/>
      <c r="V309" s="18"/>
      <c r="W309" s="18"/>
      <c r="AA309" s="17"/>
      <c r="AD309" s="17"/>
    </row>
    <row r="310" spans="5:30" ht="28.5" customHeight="1">
      <c r="E310" s="17"/>
      <c r="F310" s="18"/>
      <c r="H310" s="185"/>
      <c r="J310" s="17"/>
      <c r="K310" s="62"/>
      <c r="L310" s="62"/>
      <c r="M310" s="62"/>
      <c r="N310" s="62"/>
      <c r="P310" s="18"/>
      <c r="R310" s="18"/>
      <c r="T310" s="18"/>
      <c r="U310" s="18"/>
      <c r="V310" s="18"/>
      <c r="W310" s="18"/>
      <c r="AA310" s="17"/>
      <c r="AD310" s="17"/>
    </row>
    <row r="311" spans="5:30" ht="28.5" customHeight="1">
      <c r="E311" s="17"/>
      <c r="F311" s="18"/>
      <c r="H311" s="185"/>
      <c r="J311" s="17"/>
      <c r="K311" s="62"/>
      <c r="L311" s="62"/>
      <c r="M311" s="62"/>
      <c r="N311" s="62"/>
      <c r="P311" s="18"/>
      <c r="R311" s="18"/>
      <c r="T311" s="18"/>
      <c r="U311" s="18"/>
      <c r="V311" s="18"/>
      <c r="W311" s="18"/>
      <c r="AA311" s="17"/>
      <c r="AD311" s="17"/>
    </row>
    <row r="312" spans="5:30" ht="28.5" customHeight="1">
      <c r="E312" s="17"/>
      <c r="F312" s="18"/>
      <c r="H312" s="185"/>
      <c r="J312" s="17"/>
      <c r="K312" s="62"/>
      <c r="L312" s="62"/>
      <c r="M312" s="62"/>
      <c r="N312" s="62"/>
      <c r="P312" s="18"/>
      <c r="R312" s="18"/>
      <c r="T312" s="18"/>
      <c r="U312" s="18"/>
      <c r="V312" s="18"/>
      <c r="W312" s="18"/>
      <c r="AA312" s="17"/>
      <c r="AD312" s="17"/>
    </row>
    <row r="313" spans="5:30" ht="28.5" customHeight="1">
      <c r="E313" s="17"/>
      <c r="F313" s="18"/>
      <c r="H313" s="185"/>
      <c r="J313" s="17"/>
      <c r="K313" s="62"/>
      <c r="L313" s="62"/>
      <c r="M313" s="62"/>
      <c r="N313" s="62"/>
      <c r="P313" s="18"/>
      <c r="R313" s="18"/>
      <c r="T313" s="18"/>
      <c r="U313" s="18"/>
      <c r="V313" s="18"/>
      <c r="W313" s="18"/>
      <c r="AA313" s="17"/>
      <c r="AD313" s="17"/>
    </row>
    <row r="314" spans="5:30" ht="28.5" customHeight="1">
      <c r="E314" s="17"/>
      <c r="F314" s="18"/>
      <c r="H314" s="185"/>
      <c r="J314" s="17"/>
      <c r="K314" s="62"/>
      <c r="L314" s="62"/>
      <c r="M314" s="62"/>
      <c r="N314" s="62"/>
      <c r="P314" s="18"/>
      <c r="R314" s="18"/>
      <c r="T314" s="18"/>
      <c r="U314" s="18"/>
      <c r="V314" s="18"/>
      <c r="W314" s="18"/>
      <c r="AA314" s="17"/>
      <c r="AD314" s="17"/>
    </row>
    <row r="315" spans="5:30" ht="28.5" customHeight="1">
      <c r="E315" s="17"/>
      <c r="F315" s="18"/>
      <c r="H315" s="185"/>
      <c r="J315" s="17"/>
      <c r="K315" s="62"/>
      <c r="L315" s="62"/>
      <c r="M315" s="62"/>
      <c r="N315" s="62"/>
      <c r="P315" s="18"/>
      <c r="R315" s="18"/>
      <c r="T315" s="18"/>
      <c r="U315" s="18"/>
      <c r="V315" s="18"/>
      <c r="W315" s="18"/>
      <c r="AA315" s="17"/>
      <c r="AD315" s="17"/>
    </row>
    <row r="316" spans="5:30" ht="28.5" customHeight="1">
      <c r="E316" s="17"/>
      <c r="F316" s="18"/>
      <c r="H316" s="185"/>
      <c r="J316" s="17"/>
      <c r="K316" s="62"/>
      <c r="L316" s="62"/>
      <c r="M316" s="62"/>
      <c r="N316" s="62"/>
      <c r="P316" s="18"/>
      <c r="R316" s="18"/>
      <c r="T316" s="18"/>
      <c r="U316" s="18"/>
      <c r="V316" s="18"/>
      <c r="W316" s="18"/>
      <c r="AA316" s="17"/>
      <c r="AD316" s="17"/>
    </row>
    <row r="317" spans="5:30" ht="28.5" customHeight="1">
      <c r="E317" s="17"/>
      <c r="F317" s="18"/>
      <c r="H317" s="185"/>
      <c r="J317" s="17"/>
      <c r="K317" s="62"/>
      <c r="L317" s="62"/>
      <c r="M317" s="62"/>
      <c r="N317" s="62"/>
      <c r="P317" s="18"/>
      <c r="R317" s="18"/>
      <c r="T317" s="18"/>
      <c r="U317" s="18"/>
      <c r="V317" s="18"/>
      <c r="W317" s="18"/>
      <c r="AA317" s="17"/>
      <c r="AD317" s="17"/>
    </row>
    <row r="318" spans="5:30" ht="28.5" customHeight="1">
      <c r="E318" s="17"/>
      <c r="F318" s="18"/>
      <c r="H318" s="185"/>
      <c r="J318" s="17"/>
      <c r="K318" s="62"/>
      <c r="L318" s="62"/>
      <c r="M318" s="62"/>
      <c r="N318" s="62"/>
      <c r="P318" s="18"/>
      <c r="R318" s="18"/>
      <c r="T318" s="18"/>
      <c r="U318" s="18"/>
      <c r="V318" s="18"/>
      <c r="W318" s="18"/>
      <c r="AA318" s="17"/>
      <c r="AD318" s="17"/>
    </row>
    <row r="319" spans="5:30" ht="28.5" customHeight="1">
      <c r="E319" s="17"/>
      <c r="F319" s="18"/>
      <c r="H319" s="185"/>
      <c r="J319" s="17"/>
      <c r="K319" s="62"/>
      <c r="L319" s="62"/>
      <c r="M319" s="62"/>
      <c r="N319" s="62"/>
      <c r="P319" s="18"/>
      <c r="R319" s="18"/>
      <c r="T319" s="18"/>
      <c r="U319" s="18"/>
      <c r="V319" s="18"/>
      <c r="W319" s="18"/>
      <c r="AA319" s="17"/>
      <c r="AD319" s="17"/>
    </row>
    <row r="320" spans="5:30" ht="28.5" customHeight="1">
      <c r="E320" s="17"/>
      <c r="F320" s="18"/>
      <c r="H320" s="185"/>
      <c r="J320" s="17"/>
      <c r="K320" s="62"/>
      <c r="L320" s="62"/>
      <c r="M320" s="62"/>
      <c r="N320" s="62"/>
      <c r="P320" s="18"/>
      <c r="R320" s="18"/>
      <c r="T320" s="18"/>
      <c r="U320" s="18"/>
      <c r="V320" s="18"/>
      <c r="W320" s="18"/>
      <c r="AA320" s="17"/>
      <c r="AD320" s="17"/>
    </row>
    <row r="321" spans="5:30" ht="28.5" customHeight="1">
      <c r="E321" s="17"/>
      <c r="F321" s="18"/>
      <c r="H321" s="185"/>
      <c r="J321" s="17"/>
      <c r="K321" s="62"/>
      <c r="L321" s="62"/>
      <c r="M321" s="62"/>
      <c r="N321" s="62"/>
      <c r="P321" s="18"/>
      <c r="R321" s="18"/>
      <c r="T321" s="18"/>
      <c r="U321" s="18"/>
      <c r="V321" s="18"/>
      <c r="W321" s="18"/>
      <c r="AA321" s="17"/>
      <c r="AD321" s="17"/>
    </row>
    <row r="322" spans="5:30" ht="28.5" customHeight="1">
      <c r="E322" s="17"/>
      <c r="F322" s="18"/>
      <c r="H322" s="185"/>
      <c r="J322" s="17"/>
      <c r="K322" s="62"/>
      <c r="L322" s="62"/>
      <c r="M322" s="62"/>
      <c r="N322" s="62"/>
      <c r="P322" s="18"/>
      <c r="R322" s="18"/>
      <c r="T322" s="18"/>
      <c r="U322" s="18"/>
      <c r="V322" s="18"/>
      <c r="W322" s="18"/>
      <c r="AA322" s="17"/>
      <c r="AD322" s="17"/>
    </row>
    <row r="323" spans="5:30" ht="28.5" customHeight="1">
      <c r="E323" s="17"/>
      <c r="F323" s="18"/>
      <c r="H323" s="185"/>
      <c r="J323" s="17"/>
      <c r="K323" s="62"/>
      <c r="L323" s="62"/>
      <c r="M323" s="62"/>
      <c r="N323" s="62"/>
      <c r="P323" s="18"/>
      <c r="R323" s="18"/>
      <c r="T323" s="18"/>
      <c r="U323" s="18"/>
      <c r="V323" s="18"/>
      <c r="W323" s="18"/>
      <c r="AA323" s="17"/>
      <c r="AD323" s="17"/>
    </row>
    <row r="324" spans="5:30" ht="28.5" customHeight="1">
      <c r="E324" s="17"/>
      <c r="F324" s="18"/>
      <c r="H324" s="185"/>
      <c r="J324" s="17"/>
      <c r="K324" s="62"/>
      <c r="L324" s="62"/>
      <c r="M324" s="62"/>
      <c r="N324" s="62"/>
      <c r="P324" s="18"/>
      <c r="R324" s="18"/>
      <c r="T324" s="18"/>
      <c r="U324" s="18"/>
      <c r="V324" s="18"/>
      <c r="W324" s="18"/>
      <c r="AA324" s="17"/>
      <c r="AD324" s="17"/>
    </row>
    <row r="325" spans="5:30" ht="28.5" customHeight="1">
      <c r="E325" s="17"/>
      <c r="F325" s="18"/>
      <c r="H325" s="185"/>
      <c r="J325" s="17"/>
      <c r="K325" s="62"/>
      <c r="L325" s="62"/>
      <c r="M325" s="62"/>
      <c r="N325" s="62"/>
      <c r="P325" s="18"/>
      <c r="R325" s="18"/>
      <c r="T325" s="18"/>
      <c r="U325" s="18"/>
      <c r="V325" s="18"/>
      <c r="W325" s="18"/>
      <c r="AA325" s="17"/>
      <c r="AD325" s="17"/>
    </row>
    <row r="326" spans="5:30" ht="28.5" customHeight="1">
      <c r="E326" s="17"/>
      <c r="F326" s="18"/>
      <c r="H326" s="185"/>
      <c r="J326" s="17"/>
      <c r="K326" s="62"/>
      <c r="L326" s="62"/>
      <c r="M326" s="62"/>
      <c r="N326" s="62"/>
      <c r="P326" s="18"/>
      <c r="R326" s="18"/>
      <c r="T326" s="18"/>
      <c r="U326" s="18"/>
      <c r="V326" s="18"/>
      <c r="W326" s="18"/>
      <c r="AA326" s="17"/>
      <c r="AD326" s="17"/>
    </row>
    <row r="327" spans="5:30" ht="28.5" customHeight="1">
      <c r="E327" s="17"/>
      <c r="F327" s="18"/>
      <c r="H327" s="185"/>
      <c r="J327" s="17"/>
      <c r="K327" s="62"/>
      <c r="L327" s="62"/>
      <c r="M327" s="62"/>
      <c r="N327" s="62"/>
      <c r="P327" s="18"/>
      <c r="R327" s="18"/>
      <c r="T327" s="18"/>
      <c r="U327" s="18"/>
      <c r="V327" s="18"/>
      <c r="W327" s="18"/>
      <c r="AA327" s="17"/>
      <c r="AD327" s="17"/>
    </row>
    <row r="328" spans="5:30" ht="28.5" customHeight="1">
      <c r="E328" s="17"/>
      <c r="F328" s="18"/>
      <c r="H328" s="185"/>
      <c r="J328" s="17"/>
      <c r="K328" s="62"/>
      <c r="L328" s="62"/>
      <c r="M328" s="62"/>
      <c r="N328" s="62"/>
      <c r="P328" s="18"/>
      <c r="R328" s="18"/>
      <c r="T328" s="18"/>
      <c r="U328" s="18"/>
      <c r="V328" s="18"/>
      <c r="W328" s="18"/>
      <c r="AA328" s="17"/>
      <c r="AD328" s="17"/>
    </row>
    <row r="329" spans="5:30" ht="28.5" customHeight="1">
      <c r="E329" s="17"/>
      <c r="F329" s="18"/>
      <c r="H329" s="185"/>
      <c r="J329" s="17"/>
      <c r="K329" s="62"/>
      <c r="L329" s="62"/>
      <c r="M329" s="62"/>
      <c r="N329" s="62"/>
      <c r="P329" s="18"/>
      <c r="R329" s="18"/>
      <c r="T329" s="18"/>
      <c r="U329" s="18"/>
      <c r="V329" s="18"/>
      <c r="W329" s="18"/>
      <c r="AA329" s="17"/>
      <c r="AD329" s="17"/>
    </row>
    <row r="330" spans="5:30" ht="28.5" customHeight="1">
      <c r="E330" s="17"/>
      <c r="F330" s="18"/>
      <c r="H330" s="185"/>
      <c r="J330" s="17"/>
      <c r="K330" s="62"/>
      <c r="L330" s="62"/>
      <c r="M330" s="62"/>
      <c r="N330" s="62"/>
      <c r="P330" s="18"/>
      <c r="R330" s="18"/>
      <c r="T330" s="18"/>
      <c r="U330" s="18"/>
      <c r="V330" s="18"/>
      <c r="W330" s="18"/>
      <c r="AA330" s="17"/>
      <c r="AD330" s="17"/>
    </row>
    <row r="331" spans="5:30" ht="28.5" customHeight="1">
      <c r="E331" s="17"/>
      <c r="F331" s="18"/>
      <c r="H331" s="185"/>
      <c r="J331" s="17"/>
      <c r="K331" s="62"/>
      <c r="L331" s="62"/>
      <c r="M331" s="62"/>
      <c r="N331" s="62"/>
      <c r="P331" s="18"/>
      <c r="R331" s="18"/>
      <c r="T331" s="18"/>
      <c r="U331" s="18"/>
      <c r="V331" s="18"/>
      <c r="W331" s="18"/>
      <c r="AA331" s="17"/>
      <c r="AD331" s="17"/>
    </row>
    <row r="332" spans="5:30" ht="28.5" customHeight="1">
      <c r="E332" s="17"/>
      <c r="F332" s="18"/>
      <c r="H332" s="185"/>
      <c r="J332" s="17"/>
      <c r="K332" s="62"/>
      <c r="L332" s="62"/>
      <c r="M332" s="62"/>
      <c r="N332" s="62"/>
      <c r="P332" s="18"/>
      <c r="R332" s="18"/>
      <c r="T332" s="18"/>
      <c r="U332" s="18"/>
      <c r="V332" s="18"/>
      <c r="W332" s="18"/>
      <c r="AA332" s="17"/>
      <c r="AD332" s="17"/>
    </row>
    <row r="333" spans="5:30" ht="28.5" customHeight="1">
      <c r="E333" s="17"/>
      <c r="F333" s="18"/>
      <c r="H333" s="185"/>
      <c r="J333" s="17"/>
      <c r="K333" s="62"/>
      <c r="L333" s="62"/>
      <c r="M333" s="62"/>
      <c r="N333" s="62"/>
      <c r="P333" s="18"/>
      <c r="R333" s="18"/>
      <c r="T333" s="18"/>
      <c r="U333" s="18"/>
      <c r="V333" s="18"/>
      <c r="W333" s="18"/>
      <c r="AA333" s="17"/>
      <c r="AD333" s="17"/>
    </row>
    <row r="334" spans="5:30" ht="28.5" customHeight="1">
      <c r="E334" s="17"/>
      <c r="F334" s="18"/>
      <c r="H334" s="185"/>
      <c r="J334" s="17"/>
      <c r="K334" s="62"/>
      <c r="L334" s="62"/>
      <c r="M334" s="62"/>
      <c r="N334" s="62"/>
      <c r="P334" s="18"/>
      <c r="R334" s="18"/>
      <c r="T334" s="18"/>
      <c r="U334" s="18"/>
      <c r="V334" s="18"/>
      <c r="W334" s="18"/>
      <c r="AA334" s="17"/>
      <c r="AD334" s="17"/>
    </row>
    <row r="335" spans="5:30" ht="28.5" customHeight="1">
      <c r="E335" s="17"/>
      <c r="F335" s="18"/>
      <c r="H335" s="185"/>
      <c r="J335" s="17"/>
      <c r="K335" s="62"/>
      <c r="L335" s="62"/>
      <c r="M335" s="62"/>
      <c r="N335" s="62"/>
      <c r="P335" s="18"/>
      <c r="R335" s="18"/>
      <c r="T335" s="18"/>
      <c r="U335" s="18"/>
      <c r="V335" s="18"/>
      <c r="W335" s="18"/>
      <c r="AA335" s="17"/>
      <c r="AD335" s="17"/>
    </row>
    <row r="336" spans="5:30" ht="28.5" customHeight="1">
      <c r="E336" s="17"/>
      <c r="F336" s="18"/>
      <c r="H336" s="185"/>
      <c r="J336" s="17"/>
      <c r="K336" s="62"/>
      <c r="L336" s="62"/>
      <c r="M336" s="62"/>
      <c r="N336" s="62"/>
      <c r="P336" s="18"/>
      <c r="R336" s="18"/>
      <c r="T336" s="18"/>
      <c r="U336" s="18"/>
      <c r="V336" s="18"/>
      <c r="W336" s="18"/>
      <c r="AA336" s="17"/>
      <c r="AD336" s="17"/>
    </row>
    <row r="337" spans="5:30" ht="28.5" customHeight="1">
      <c r="E337" s="17"/>
      <c r="F337" s="18"/>
      <c r="H337" s="185"/>
      <c r="J337" s="17"/>
      <c r="K337" s="62"/>
      <c r="L337" s="62"/>
      <c r="M337" s="62"/>
      <c r="N337" s="62"/>
      <c r="P337" s="18"/>
      <c r="R337" s="18"/>
      <c r="T337" s="18"/>
      <c r="U337" s="18"/>
      <c r="V337" s="18"/>
      <c r="W337" s="18"/>
      <c r="AA337" s="17"/>
      <c r="AD337" s="17"/>
    </row>
    <row r="338" spans="5:30" ht="28.5" customHeight="1">
      <c r="E338" s="17"/>
      <c r="F338" s="18"/>
      <c r="H338" s="185"/>
      <c r="J338" s="17"/>
      <c r="K338" s="62"/>
      <c r="L338" s="62"/>
      <c r="M338" s="62"/>
      <c r="N338" s="62"/>
      <c r="P338" s="18"/>
      <c r="R338" s="18"/>
      <c r="T338" s="18"/>
      <c r="U338" s="18"/>
      <c r="V338" s="18"/>
      <c r="W338" s="18"/>
      <c r="AA338" s="17"/>
      <c r="AD338" s="17"/>
    </row>
    <row r="339" spans="5:30" ht="28.5" customHeight="1">
      <c r="E339" s="17"/>
      <c r="F339" s="18"/>
      <c r="H339" s="185"/>
      <c r="J339" s="17"/>
      <c r="K339" s="62"/>
      <c r="L339" s="62"/>
      <c r="M339" s="62"/>
      <c r="N339" s="62"/>
      <c r="P339" s="18"/>
      <c r="R339" s="18"/>
      <c r="T339" s="18"/>
      <c r="U339" s="18"/>
      <c r="V339" s="18"/>
      <c r="W339" s="18"/>
      <c r="AA339" s="17"/>
      <c r="AD339" s="17"/>
    </row>
    <row r="340" spans="5:30" ht="28.5" customHeight="1">
      <c r="E340" s="17"/>
      <c r="F340" s="18"/>
      <c r="H340" s="185"/>
      <c r="J340" s="17"/>
      <c r="K340" s="62"/>
      <c r="L340" s="62"/>
      <c r="M340" s="62"/>
      <c r="N340" s="62"/>
      <c r="P340" s="18"/>
      <c r="R340" s="18"/>
      <c r="T340" s="18"/>
      <c r="U340" s="18"/>
      <c r="V340" s="18"/>
      <c r="W340" s="18"/>
      <c r="AA340" s="17"/>
      <c r="AD340" s="17"/>
    </row>
    <row r="341" spans="5:30" ht="28.5" customHeight="1">
      <c r="E341" s="17"/>
      <c r="F341" s="18"/>
      <c r="H341" s="185"/>
      <c r="J341" s="17"/>
      <c r="K341" s="62"/>
      <c r="L341" s="62"/>
      <c r="M341" s="62"/>
      <c r="N341" s="62"/>
      <c r="P341" s="18"/>
      <c r="R341" s="18"/>
      <c r="T341" s="18"/>
      <c r="U341" s="18"/>
      <c r="V341" s="18"/>
      <c r="W341" s="18"/>
      <c r="AA341" s="17"/>
      <c r="AD341" s="17"/>
    </row>
    <row r="342" spans="5:30" ht="28.5" customHeight="1">
      <c r="E342" s="17"/>
      <c r="F342" s="18"/>
      <c r="H342" s="185"/>
      <c r="J342" s="17"/>
      <c r="K342" s="62"/>
      <c r="L342" s="62"/>
      <c r="M342" s="62"/>
      <c r="N342" s="62"/>
      <c r="P342" s="18"/>
      <c r="R342" s="18"/>
      <c r="T342" s="18"/>
      <c r="U342" s="18"/>
      <c r="V342" s="18"/>
      <c r="W342" s="18"/>
      <c r="AA342" s="17"/>
      <c r="AD342" s="17"/>
    </row>
    <row r="343" spans="5:30" ht="28.5" customHeight="1">
      <c r="E343" s="17"/>
      <c r="F343" s="18"/>
      <c r="H343" s="185"/>
      <c r="J343" s="17"/>
      <c r="K343" s="62"/>
      <c r="L343" s="62"/>
      <c r="M343" s="62"/>
      <c r="N343" s="62"/>
      <c r="P343" s="18"/>
      <c r="R343" s="18"/>
      <c r="T343" s="18"/>
      <c r="U343" s="18"/>
      <c r="V343" s="18"/>
      <c r="W343" s="18"/>
      <c r="AA343" s="17"/>
      <c r="AD343" s="17"/>
    </row>
    <row r="344" spans="5:30" ht="28.5" customHeight="1">
      <c r="E344" s="17"/>
      <c r="F344" s="18"/>
      <c r="H344" s="185"/>
      <c r="J344" s="17"/>
      <c r="K344" s="62"/>
      <c r="L344" s="62"/>
      <c r="M344" s="62"/>
      <c r="N344" s="62"/>
      <c r="P344" s="18"/>
      <c r="R344" s="18"/>
      <c r="T344" s="18"/>
      <c r="U344" s="18"/>
      <c r="V344" s="18"/>
      <c r="W344" s="18"/>
      <c r="AA344" s="17"/>
      <c r="AD344" s="17"/>
    </row>
    <row r="345" spans="5:30" ht="28.5" customHeight="1">
      <c r="E345" s="17"/>
      <c r="F345" s="18"/>
      <c r="H345" s="185"/>
      <c r="J345" s="17"/>
      <c r="K345" s="62"/>
      <c r="L345" s="62"/>
      <c r="M345" s="62"/>
      <c r="N345" s="62"/>
      <c r="P345" s="18"/>
      <c r="R345" s="18"/>
      <c r="T345" s="18"/>
      <c r="U345" s="18"/>
      <c r="V345" s="18"/>
      <c r="W345" s="18"/>
      <c r="AA345" s="17"/>
      <c r="AD345" s="17"/>
    </row>
    <row r="346" spans="5:30" ht="28.5" customHeight="1">
      <c r="E346" s="17"/>
      <c r="F346" s="18"/>
      <c r="H346" s="185"/>
      <c r="J346" s="17"/>
      <c r="K346" s="62"/>
      <c r="L346" s="62"/>
      <c r="M346" s="62"/>
      <c r="N346" s="62"/>
      <c r="P346" s="18"/>
      <c r="R346" s="18"/>
      <c r="T346" s="18"/>
      <c r="U346" s="18"/>
      <c r="V346" s="18"/>
      <c r="W346" s="18"/>
      <c r="AA346" s="17"/>
      <c r="AD346" s="17"/>
    </row>
    <row r="347" spans="5:30" ht="28.5" customHeight="1">
      <c r="E347" s="17"/>
      <c r="F347" s="18"/>
      <c r="H347" s="185"/>
      <c r="J347" s="17"/>
      <c r="K347" s="62"/>
      <c r="L347" s="62"/>
      <c r="M347" s="62"/>
      <c r="N347" s="62"/>
      <c r="P347" s="18"/>
      <c r="R347" s="18"/>
      <c r="T347" s="18"/>
      <c r="U347" s="18"/>
      <c r="V347" s="18"/>
      <c r="W347" s="18"/>
      <c r="AA347" s="17"/>
      <c r="AD347" s="17"/>
    </row>
    <row r="348" spans="5:30" ht="28.5" customHeight="1">
      <c r="E348" s="17"/>
      <c r="F348" s="18"/>
      <c r="H348" s="185"/>
      <c r="J348" s="17"/>
      <c r="K348" s="62"/>
      <c r="L348" s="62"/>
      <c r="M348" s="62"/>
      <c r="N348" s="62"/>
      <c r="P348" s="18"/>
      <c r="R348" s="18"/>
      <c r="T348" s="18"/>
      <c r="U348" s="18"/>
      <c r="V348" s="18"/>
      <c r="W348" s="18"/>
      <c r="AA348" s="17"/>
      <c r="AD348" s="17"/>
    </row>
    <row r="349" spans="5:30" ht="28.5" customHeight="1">
      <c r="E349" s="17"/>
      <c r="F349" s="18"/>
      <c r="H349" s="185"/>
      <c r="J349" s="17"/>
      <c r="K349" s="62"/>
      <c r="L349" s="62"/>
      <c r="M349" s="62"/>
      <c r="N349" s="62"/>
      <c r="P349" s="18"/>
      <c r="R349" s="18"/>
      <c r="T349" s="18"/>
      <c r="U349" s="18"/>
      <c r="V349" s="18"/>
      <c r="W349" s="18"/>
      <c r="AA349" s="17"/>
      <c r="AD349" s="17"/>
    </row>
    <row r="350" spans="5:30" ht="28.5" customHeight="1">
      <c r="E350" s="17"/>
      <c r="F350" s="18"/>
      <c r="H350" s="185"/>
      <c r="J350" s="17"/>
      <c r="K350" s="62"/>
      <c r="L350" s="62"/>
      <c r="M350" s="62"/>
      <c r="N350" s="62"/>
      <c r="P350" s="18"/>
      <c r="R350" s="18"/>
      <c r="T350" s="18"/>
      <c r="U350" s="18"/>
      <c r="V350" s="18"/>
      <c r="W350" s="18"/>
      <c r="AA350" s="17"/>
      <c r="AD350" s="17"/>
    </row>
    <row r="351" spans="5:30" ht="28.5" customHeight="1">
      <c r="E351" s="17"/>
      <c r="F351" s="18"/>
      <c r="H351" s="185"/>
      <c r="J351" s="17"/>
      <c r="K351" s="62"/>
      <c r="L351" s="62"/>
      <c r="M351" s="62"/>
      <c r="N351" s="62"/>
      <c r="P351" s="18"/>
      <c r="R351" s="18"/>
      <c r="T351" s="18"/>
      <c r="U351" s="18"/>
      <c r="V351" s="18"/>
      <c r="W351" s="18"/>
      <c r="AA351" s="17"/>
      <c r="AD351" s="17"/>
    </row>
    <row r="352" spans="5:30" ht="28.5" customHeight="1">
      <c r="E352" s="17"/>
      <c r="F352" s="18"/>
      <c r="H352" s="185"/>
      <c r="J352" s="17"/>
      <c r="K352" s="62"/>
      <c r="L352" s="62"/>
      <c r="M352" s="62"/>
      <c r="N352" s="62"/>
      <c r="P352" s="18"/>
      <c r="R352" s="18"/>
      <c r="T352" s="18"/>
      <c r="U352" s="18"/>
      <c r="V352" s="18"/>
      <c r="W352" s="18"/>
      <c r="AA352" s="17"/>
      <c r="AD352" s="17"/>
    </row>
    <row r="353" spans="5:30" ht="28.5" customHeight="1">
      <c r="E353" s="17"/>
      <c r="F353" s="18"/>
      <c r="H353" s="185"/>
      <c r="J353" s="17"/>
      <c r="K353" s="62"/>
      <c r="L353" s="62"/>
      <c r="M353" s="62"/>
      <c r="N353" s="62"/>
      <c r="P353" s="18"/>
      <c r="R353" s="18"/>
      <c r="T353" s="18"/>
      <c r="U353" s="18"/>
      <c r="V353" s="18"/>
      <c r="W353" s="18"/>
      <c r="AA353" s="17"/>
      <c r="AD353" s="17"/>
    </row>
    <row r="354" spans="5:30" ht="28.5" customHeight="1">
      <c r="E354" s="17"/>
      <c r="F354" s="18"/>
      <c r="H354" s="185"/>
      <c r="J354" s="17"/>
      <c r="K354" s="62"/>
      <c r="L354" s="62"/>
      <c r="M354" s="62"/>
      <c r="N354" s="62"/>
      <c r="P354" s="18"/>
      <c r="R354" s="18"/>
      <c r="T354" s="18"/>
      <c r="U354" s="18"/>
      <c r="V354" s="18"/>
      <c r="W354" s="18"/>
      <c r="AA354" s="17"/>
      <c r="AD354" s="17"/>
    </row>
    <row r="355" spans="5:30" ht="28.5" customHeight="1">
      <c r="E355" s="17"/>
      <c r="F355" s="18"/>
      <c r="H355" s="185"/>
      <c r="J355" s="17"/>
      <c r="K355" s="62"/>
      <c r="L355" s="62"/>
      <c r="M355" s="62"/>
      <c r="N355" s="62"/>
      <c r="P355" s="18"/>
      <c r="R355" s="18"/>
      <c r="T355" s="18"/>
      <c r="U355" s="18"/>
      <c r="V355" s="18"/>
      <c r="W355" s="18"/>
      <c r="AA355" s="17"/>
      <c r="AD355" s="17"/>
    </row>
    <row r="356" spans="5:30" ht="28.5" customHeight="1">
      <c r="E356" s="17"/>
      <c r="F356" s="18"/>
      <c r="H356" s="185"/>
      <c r="J356" s="17"/>
      <c r="K356" s="62"/>
      <c r="L356" s="62"/>
      <c r="M356" s="62"/>
      <c r="N356" s="62"/>
      <c r="P356" s="18"/>
      <c r="R356" s="18"/>
      <c r="T356" s="18"/>
      <c r="U356" s="18"/>
      <c r="V356" s="18"/>
      <c r="W356" s="18"/>
      <c r="AA356" s="17"/>
      <c r="AD356" s="17"/>
    </row>
    <row r="357" spans="5:30" ht="28.5" customHeight="1">
      <c r="E357" s="17"/>
      <c r="F357" s="18"/>
      <c r="H357" s="185"/>
      <c r="J357" s="17"/>
      <c r="K357" s="62"/>
      <c r="L357" s="62"/>
      <c r="M357" s="62"/>
      <c r="N357" s="62"/>
      <c r="P357" s="18"/>
      <c r="R357" s="18"/>
      <c r="T357" s="18"/>
      <c r="U357" s="18"/>
      <c r="V357" s="18"/>
      <c r="W357" s="18"/>
      <c r="AA357" s="17"/>
      <c r="AD357" s="17"/>
    </row>
    <row r="358" spans="5:30" ht="28.5" customHeight="1">
      <c r="E358" s="17"/>
      <c r="F358" s="18"/>
      <c r="H358" s="185"/>
      <c r="J358" s="17"/>
      <c r="K358" s="62"/>
      <c r="L358" s="62"/>
      <c r="M358" s="62"/>
      <c r="N358" s="62"/>
      <c r="P358" s="18"/>
      <c r="R358" s="18"/>
      <c r="T358" s="18"/>
      <c r="U358" s="18"/>
      <c r="V358" s="18"/>
      <c r="W358" s="18"/>
      <c r="AA358" s="17"/>
      <c r="AD358" s="17"/>
    </row>
    <row r="359" spans="5:30" ht="28.5" customHeight="1">
      <c r="E359" s="17"/>
      <c r="F359" s="18"/>
      <c r="H359" s="185"/>
      <c r="J359" s="17"/>
      <c r="K359" s="62"/>
      <c r="L359" s="62"/>
      <c r="M359" s="62"/>
      <c r="N359" s="62"/>
      <c r="P359" s="18"/>
      <c r="R359" s="18"/>
      <c r="T359" s="18"/>
      <c r="U359" s="18"/>
      <c r="V359" s="18"/>
      <c r="W359" s="18"/>
      <c r="AA359" s="17"/>
      <c r="AD359" s="17"/>
    </row>
    <row r="360" spans="5:30" ht="28.5" customHeight="1">
      <c r="E360" s="17"/>
      <c r="F360" s="18"/>
      <c r="H360" s="185"/>
      <c r="J360" s="17"/>
      <c r="K360" s="62"/>
      <c r="L360" s="62"/>
      <c r="M360" s="62"/>
      <c r="N360" s="62"/>
      <c r="P360" s="18"/>
      <c r="R360" s="18"/>
      <c r="T360" s="18"/>
      <c r="U360" s="18"/>
      <c r="V360" s="18"/>
      <c r="W360" s="18"/>
      <c r="AA360" s="17"/>
      <c r="AD360" s="17"/>
    </row>
    <row r="361" spans="5:30" ht="28.5" customHeight="1">
      <c r="E361" s="17"/>
      <c r="F361" s="18"/>
      <c r="H361" s="185"/>
      <c r="J361" s="17"/>
      <c r="K361" s="62"/>
      <c r="L361" s="62"/>
      <c r="M361" s="62"/>
      <c r="N361" s="62"/>
      <c r="P361" s="18"/>
      <c r="R361" s="18"/>
      <c r="T361" s="18"/>
      <c r="U361" s="18"/>
      <c r="V361" s="18"/>
      <c r="W361" s="18"/>
      <c r="AA361" s="17"/>
      <c r="AD361" s="17"/>
    </row>
    <row r="362" spans="5:30" ht="28.5" customHeight="1">
      <c r="E362" s="17"/>
      <c r="F362" s="18"/>
      <c r="H362" s="185"/>
      <c r="J362" s="17"/>
      <c r="K362" s="62"/>
      <c r="L362" s="62"/>
      <c r="M362" s="62"/>
      <c r="N362" s="62"/>
      <c r="P362" s="18"/>
      <c r="R362" s="18"/>
      <c r="T362" s="18"/>
      <c r="U362" s="18"/>
      <c r="V362" s="18"/>
      <c r="W362" s="18"/>
      <c r="AA362" s="17"/>
      <c r="AD362" s="17"/>
    </row>
    <row r="363" spans="5:30" ht="28.5" customHeight="1">
      <c r="E363" s="17"/>
      <c r="F363" s="18"/>
      <c r="H363" s="185"/>
      <c r="J363" s="17"/>
      <c r="K363" s="62"/>
      <c r="L363" s="62"/>
      <c r="M363" s="62"/>
      <c r="N363" s="62"/>
      <c r="P363" s="18"/>
      <c r="R363" s="18"/>
      <c r="T363" s="18"/>
      <c r="U363" s="18"/>
      <c r="V363" s="18"/>
      <c r="W363" s="18"/>
      <c r="AA363" s="17"/>
      <c r="AD363" s="17"/>
    </row>
    <row r="364" spans="5:30" ht="28.5" customHeight="1">
      <c r="E364" s="17"/>
      <c r="F364" s="18"/>
      <c r="H364" s="185"/>
      <c r="J364" s="17"/>
      <c r="K364" s="62"/>
      <c r="L364" s="62"/>
      <c r="M364" s="62"/>
      <c r="N364" s="62"/>
      <c r="P364" s="18"/>
      <c r="R364" s="18"/>
      <c r="T364" s="18"/>
      <c r="U364" s="18"/>
      <c r="V364" s="18"/>
      <c r="W364" s="18"/>
      <c r="AA364" s="17"/>
      <c r="AD364" s="17"/>
    </row>
    <row r="365" spans="5:30" ht="28.5" customHeight="1">
      <c r="E365" s="17"/>
      <c r="F365" s="18"/>
      <c r="H365" s="185"/>
      <c r="J365" s="17"/>
      <c r="K365" s="62"/>
      <c r="L365" s="62"/>
      <c r="M365" s="62"/>
      <c r="N365" s="62"/>
      <c r="P365" s="18"/>
      <c r="R365" s="18"/>
      <c r="T365" s="18"/>
      <c r="U365" s="18"/>
      <c r="V365" s="18"/>
      <c r="W365" s="18"/>
      <c r="AA365" s="17"/>
      <c r="AD365" s="17"/>
    </row>
    <row r="366" spans="5:30" ht="28.5" customHeight="1">
      <c r="E366" s="17"/>
      <c r="F366" s="18"/>
      <c r="H366" s="185"/>
      <c r="J366" s="17"/>
      <c r="K366" s="62"/>
      <c r="L366" s="62"/>
      <c r="M366" s="62"/>
      <c r="N366" s="62"/>
      <c r="P366" s="18"/>
      <c r="R366" s="18"/>
      <c r="T366" s="18"/>
      <c r="U366" s="18"/>
      <c r="V366" s="18"/>
      <c r="W366" s="18"/>
      <c r="AA366" s="17"/>
      <c r="AD366" s="17"/>
    </row>
    <row r="367" spans="5:30" ht="28.5" customHeight="1">
      <c r="E367" s="17"/>
      <c r="F367" s="18"/>
      <c r="H367" s="185"/>
      <c r="J367" s="17"/>
      <c r="K367" s="62"/>
      <c r="L367" s="62"/>
      <c r="M367" s="62"/>
      <c r="N367" s="62"/>
      <c r="P367" s="18"/>
      <c r="R367" s="18"/>
      <c r="T367" s="18"/>
      <c r="U367" s="18"/>
      <c r="V367" s="18"/>
      <c r="W367" s="18"/>
      <c r="AA367" s="17"/>
      <c r="AD367" s="17"/>
    </row>
    <row r="368" spans="5:30" ht="28.5" customHeight="1">
      <c r="E368" s="17"/>
      <c r="F368" s="18"/>
      <c r="H368" s="185"/>
      <c r="J368" s="17"/>
      <c r="K368" s="62"/>
      <c r="L368" s="62"/>
      <c r="M368" s="62"/>
      <c r="N368" s="62"/>
      <c r="P368" s="18"/>
      <c r="R368" s="18"/>
      <c r="T368" s="18"/>
      <c r="U368" s="18"/>
      <c r="V368" s="18"/>
      <c r="W368" s="18"/>
      <c r="AA368" s="17"/>
      <c r="AD368" s="17"/>
    </row>
    <row r="369" spans="5:30" ht="28.5" customHeight="1">
      <c r="E369" s="17"/>
      <c r="F369" s="18"/>
      <c r="H369" s="185"/>
      <c r="J369" s="17"/>
      <c r="K369" s="62"/>
      <c r="L369" s="62"/>
      <c r="M369" s="62"/>
      <c r="N369" s="62"/>
      <c r="P369" s="18"/>
      <c r="R369" s="18"/>
      <c r="T369" s="18"/>
      <c r="U369" s="18"/>
      <c r="V369" s="18"/>
      <c r="W369" s="18"/>
      <c r="AA369" s="17"/>
      <c r="AD369" s="17"/>
    </row>
    <row r="370" spans="5:30" ht="28.5" customHeight="1">
      <c r="E370" s="17"/>
      <c r="F370" s="18"/>
      <c r="H370" s="185"/>
      <c r="J370" s="17"/>
      <c r="K370" s="62"/>
      <c r="L370" s="62"/>
      <c r="M370" s="62"/>
      <c r="N370" s="62"/>
      <c r="P370" s="18"/>
      <c r="R370" s="18"/>
      <c r="T370" s="18"/>
      <c r="U370" s="18"/>
      <c r="V370" s="18"/>
      <c r="W370" s="18"/>
      <c r="AA370" s="17"/>
      <c r="AD370" s="17"/>
    </row>
    <row r="371" spans="5:30" ht="28.5" customHeight="1">
      <c r="E371" s="17"/>
      <c r="F371" s="18"/>
      <c r="H371" s="185"/>
      <c r="J371" s="17"/>
      <c r="K371" s="62"/>
      <c r="L371" s="62"/>
      <c r="M371" s="62"/>
      <c r="N371" s="62"/>
      <c r="P371" s="18"/>
      <c r="R371" s="18"/>
      <c r="T371" s="18"/>
      <c r="U371" s="18"/>
      <c r="V371" s="18"/>
      <c r="W371" s="18"/>
      <c r="AA371" s="17"/>
      <c r="AD371" s="17"/>
    </row>
    <row r="372" spans="5:30" ht="28.5" customHeight="1">
      <c r="E372" s="17"/>
      <c r="F372" s="18"/>
      <c r="H372" s="185"/>
      <c r="J372" s="17"/>
      <c r="K372" s="62"/>
      <c r="L372" s="62"/>
      <c r="M372" s="62"/>
      <c r="N372" s="62"/>
      <c r="P372" s="18"/>
      <c r="R372" s="18"/>
      <c r="T372" s="18"/>
      <c r="U372" s="18"/>
      <c r="V372" s="18"/>
      <c r="W372" s="18"/>
      <c r="AA372" s="17"/>
      <c r="AD372" s="17"/>
    </row>
    <row r="373" spans="5:30" ht="28.5" customHeight="1">
      <c r="E373" s="17"/>
      <c r="F373" s="18"/>
      <c r="H373" s="185"/>
      <c r="J373" s="17"/>
      <c r="K373" s="62"/>
      <c r="L373" s="62"/>
      <c r="M373" s="62"/>
      <c r="N373" s="62"/>
      <c r="P373" s="18"/>
      <c r="R373" s="18"/>
      <c r="T373" s="18"/>
      <c r="U373" s="18"/>
      <c r="V373" s="18"/>
      <c r="W373" s="18"/>
      <c r="AA373" s="17"/>
      <c r="AD373" s="17"/>
    </row>
    <row r="374" spans="5:30" ht="28.5" customHeight="1">
      <c r="E374" s="17"/>
      <c r="F374" s="18"/>
      <c r="H374" s="185"/>
      <c r="J374" s="17"/>
      <c r="K374" s="62"/>
      <c r="L374" s="62"/>
      <c r="M374" s="62"/>
      <c r="N374" s="62"/>
      <c r="P374" s="18"/>
      <c r="R374" s="18"/>
      <c r="T374" s="18"/>
      <c r="U374" s="18"/>
      <c r="V374" s="18"/>
      <c r="W374" s="18"/>
      <c r="AA374" s="17"/>
      <c r="AD374" s="17"/>
    </row>
    <row r="375" spans="5:30" ht="28.5" customHeight="1">
      <c r="E375" s="17"/>
      <c r="F375" s="18"/>
      <c r="H375" s="185"/>
      <c r="J375" s="17"/>
      <c r="K375" s="62"/>
      <c r="L375" s="62"/>
      <c r="M375" s="62"/>
      <c r="N375" s="62"/>
      <c r="P375" s="18"/>
      <c r="R375" s="18"/>
      <c r="T375" s="18"/>
      <c r="U375" s="18"/>
      <c r="V375" s="18"/>
      <c r="W375" s="18"/>
      <c r="AA375" s="17"/>
      <c r="AD375" s="17"/>
    </row>
    <row r="376" spans="5:30" ht="28.5" customHeight="1">
      <c r="E376" s="17"/>
      <c r="F376" s="18"/>
      <c r="H376" s="185"/>
      <c r="J376" s="17"/>
      <c r="K376" s="62"/>
      <c r="L376" s="62"/>
      <c r="M376" s="62"/>
      <c r="N376" s="62"/>
      <c r="P376" s="18"/>
      <c r="R376" s="18"/>
      <c r="T376" s="18"/>
      <c r="U376" s="18"/>
      <c r="V376" s="18"/>
      <c r="W376" s="18"/>
      <c r="AA376" s="17"/>
      <c r="AD376" s="17"/>
    </row>
    <row r="377" spans="5:30" ht="28.5" customHeight="1">
      <c r="E377" s="17"/>
      <c r="F377" s="18"/>
      <c r="H377" s="185"/>
      <c r="J377" s="17"/>
      <c r="K377" s="62"/>
      <c r="L377" s="62"/>
      <c r="M377" s="62"/>
      <c r="N377" s="62"/>
      <c r="P377" s="18"/>
      <c r="R377" s="18"/>
      <c r="T377" s="18"/>
      <c r="U377" s="18"/>
      <c r="V377" s="18"/>
      <c r="W377" s="18"/>
      <c r="AA377" s="17"/>
      <c r="AD377" s="17"/>
    </row>
    <row r="378" spans="5:30" ht="28.5" customHeight="1">
      <c r="E378" s="17"/>
      <c r="F378" s="18"/>
      <c r="H378" s="185"/>
      <c r="J378" s="17"/>
      <c r="K378" s="62"/>
      <c r="L378" s="62"/>
      <c r="M378" s="62"/>
      <c r="N378" s="62"/>
      <c r="P378" s="18"/>
      <c r="R378" s="18"/>
      <c r="T378" s="18"/>
      <c r="U378" s="18"/>
      <c r="V378" s="18"/>
      <c r="W378" s="18"/>
      <c r="AA378" s="17"/>
      <c r="AD378" s="17"/>
    </row>
    <row r="379" spans="5:30" ht="28.5" customHeight="1">
      <c r="E379" s="17"/>
      <c r="F379" s="18"/>
      <c r="H379" s="185"/>
      <c r="J379" s="17"/>
      <c r="K379" s="62"/>
      <c r="L379" s="62"/>
      <c r="M379" s="62"/>
      <c r="N379" s="62"/>
      <c r="P379" s="18"/>
      <c r="R379" s="18"/>
      <c r="T379" s="18"/>
      <c r="U379" s="18"/>
      <c r="V379" s="18"/>
      <c r="W379" s="18"/>
      <c r="AA379" s="17"/>
      <c r="AD379" s="17"/>
    </row>
    <row r="380" spans="5:30" ht="28.5" customHeight="1">
      <c r="E380" s="17"/>
      <c r="F380" s="18"/>
      <c r="H380" s="185"/>
      <c r="J380" s="17"/>
      <c r="K380" s="62"/>
      <c r="L380" s="62"/>
      <c r="M380" s="62"/>
      <c r="N380" s="62"/>
      <c r="P380" s="18"/>
      <c r="R380" s="18"/>
      <c r="T380" s="18"/>
      <c r="U380" s="18"/>
      <c r="V380" s="18"/>
      <c r="W380" s="18"/>
      <c r="AA380" s="17"/>
      <c r="AD380" s="17"/>
    </row>
    <row r="381" spans="5:30" ht="28.5" customHeight="1">
      <c r="E381" s="17"/>
      <c r="F381" s="18"/>
      <c r="H381" s="185"/>
      <c r="J381" s="17"/>
      <c r="K381" s="62"/>
      <c r="L381" s="62"/>
      <c r="M381" s="62"/>
      <c r="N381" s="62"/>
      <c r="P381" s="18"/>
      <c r="R381" s="18"/>
      <c r="T381" s="18"/>
      <c r="U381" s="18"/>
      <c r="V381" s="18"/>
      <c r="W381" s="18"/>
      <c r="AA381" s="17"/>
      <c r="AD381" s="17"/>
    </row>
    <row r="382" spans="5:30" ht="28.5" customHeight="1">
      <c r="E382" s="17"/>
      <c r="F382" s="18"/>
      <c r="H382" s="185"/>
      <c r="J382" s="17"/>
      <c r="K382" s="62"/>
      <c r="L382" s="62"/>
      <c r="M382" s="62"/>
      <c r="N382" s="62"/>
      <c r="P382" s="18"/>
      <c r="R382" s="18"/>
      <c r="T382" s="18"/>
      <c r="U382" s="18"/>
      <c r="V382" s="18"/>
      <c r="W382" s="18"/>
      <c r="AA382" s="17"/>
      <c r="AD382" s="17"/>
    </row>
    <row r="383" spans="5:30" ht="28.5" customHeight="1">
      <c r="E383" s="17"/>
      <c r="F383" s="18"/>
      <c r="H383" s="185"/>
      <c r="J383" s="17"/>
      <c r="K383" s="62"/>
      <c r="L383" s="62"/>
      <c r="M383" s="62"/>
      <c r="N383" s="62"/>
      <c r="P383" s="18"/>
      <c r="R383" s="18"/>
      <c r="T383" s="18"/>
      <c r="U383" s="18"/>
      <c r="V383" s="18"/>
      <c r="W383" s="18"/>
      <c r="AA383" s="17"/>
      <c r="AD383" s="17"/>
    </row>
    <row r="384" spans="5:30" ht="28.5" customHeight="1">
      <c r="E384" s="17"/>
      <c r="F384" s="18"/>
      <c r="H384" s="185"/>
      <c r="J384" s="17"/>
      <c r="K384" s="62"/>
      <c r="L384" s="62"/>
      <c r="M384" s="62"/>
      <c r="N384" s="62"/>
      <c r="P384" s="18"/>
      <c r="R384" s="18"/>
      <c r="T384" s="18"/>
      <c r="U384" s="18"/>
      <c r="V384" s="18"/>
      <c r="W384" s="18"/>
      <c r="AA384" s="17"/>
      <c r="AD384" s="17"/>
    </row>
    <row r="385" spans="5:30" ht="28.5" customHeight="1">
      <c r="E385" s="17"/>
      <c r="F385" s="18"/>
      <c r="H385" s="185"/>
      <c r="J385" s="17"/>
      <c r="K385" s="62"/>
      <c r="L385" s="62"/>
      <c r="M385" s="62"/>
      <c r="N385" s="62"/>
      <c r="P385" s="18"/>
      <c r="R385" s="18"/>
      <c r="T385" s="18"/>
      <c r="U385" s="18"/>
      <c r="V385" s="18"/>
      <c r="W385" s="18"/>
      <c r="AA385" s="17"/>
      <c r="AD385" s="17"/>
    </row>
    <row r="386" spans="5:30" ht="28.5" customHeight="1">
      <c r="E386" s="17"/>
      <c r="F386" s="18"/>
      <c r="H386" s="185"/>
      <c r="J386" s="17"/>
      <c r="K386" s="62"/>
      <c r="L386" s="62"/>
      <c r="M386" s="62"/>
      <c r="N386" s="62"/>
      <c r="P386" s="18"/>
      <c r="R386" s="18"/>
      <c r="T386" s="18"/>
      <c r="U386" s="18"/>
      <c r="V386" s="18"/>
      <c r="W386" s="18"/>
      <c r="AA386" s="17"/>
      <c r="AD386" s="17"/>
    </row>
    <row r="387" spans="5:30" ht="28.5" customHeight="1">
      <c r="E387" s="17"/>
      <c r="F387" s="18"/>
      <c r="H387" s="185"/>
      <c r="J387" s="17"/>
      <c r="K387" s="62"/>
      <c r="L387" s="62"/>
      <c r="M387" s="62"/>
      <c r="N387" s="62"/>
      <c r="P387" s="18"/>
      <c r="R387" s="18"/>
      <c r="T387" s="18"/>
      <c r="U387" s="18"/>
      <c r="V387" s="18"/>
      <c r="W387" s="18"/>
      <c r="AA387" s="17"/>
      <c r="AD387" s="17"/>
    </row>
    <row r="388" spans="5:30" ht="28.5" customHeight="1">
      <c r="E388" s="17"/>
      <c r="F388" s="18"/>
      <c r="H388" s="185"/>
      <c r="J388" s="17"/>
      <c r="K388" s="62"/>
      <c r="L388" s="62"/>
      <c r="M388" s="62"/>
      <c r="N388" s="62"/>
      <c r="P388" s="18"/>
      <c r="R388" s="18"/>
      <c r="T388" s="18"/>
      <c r="U388" s="18"/>
      <c r="V388" s="18"/>
      <c r="W388" s="18"/>
      <c r="AA388" s="17"/>
      <c r="AD388" s="17"/>
    </row>
    <row r="389" spans="5:30" ht="28.5" customHeight="1">
      <c r="E389" s="17"/>
      <c r="F389" s="18"/>
      <c r="H389" s="185"/>
      <c r="J389" s="17"/>
      <c r="K389" s="62"/>
      <c r="L389" s="62"/>
      <c r="M389" s="62"/>
      <c r="N389" s="62"/>
      <c r="P389" s="18"/>
      <c r="R389" s="18"/>
      <c r="T389" s="18"/>
      <c r="U389" s="18"/>
      <c r="V389" s="18"/>
      <c r="W389" s="18"/>
      <c r="AA389" s="17"/>
      <c r="AD389" s="17"/>
    </row>
    <row r="390" spans="5:30" ht="28.5" customHeight="1">
      <c r="E390" s="17"/>
      <c r="F390" s="18"/>
      <c r="H390" s="185"/>
      <c r="J390" s="17"/>
      <c r="K390" s="62"/>
      <c r="L390" s="62"/>
      <c r="M390" s="62"/>
      <c r="N390" s="62"/>
      <c r="P390" s="18"/>
      <c r="R390" s="18"/>
      <c r="T390" s="18"/>
      <c r="U390" s="18"/>
      <c r="V390" s="18"/>
      <c r="W390" s="18"/>
      <c r="AA390" s="17"/>
      <c r="AD390" s="17"/>
    </row>
    <row r="391" spans="5:30" ht="28.5" customHeight="1">
      <c r="E391" s="17"/>
      <c r="F391" s="18"/>
      <c r="H391" s="185"/>
      <c r="J391" s="17"/>
      <c r="K391" s="62"/>
      <c r="L391" s="62"/>
      <c r="M391" s="62"/>
      <c r="N391" s="62"/>
      <c r="P391" s="18"/>
      <c r="R391" s="18"/>
      <c r="T391" s="18"/>
      <c r="U391" s="18"/>
      <c r="V391" s="18"/>
      <c r="W391" s="18"/>
      <c r="AA391" s="17"/>
      <c r="AD391" s="17"/>
    </row>
    <row r="392" spans="5:30" ht="28.5" customHeight="1">
      <c r="E392" s="17"/>
      <c r="F392" s="18"/>
      <c r="H392" s="185"/>
      <c r="J392" s="17"/>
      <c r="K392" s="62"/>
      <c r="L392" s="62"/>
      <c r="M392" s="62"/>
      <c r="N392" s="62"/>
      <c r="P392" s="18"/>
      <c r="R392" s="18"/>
      <c r="T392" s="18"/>
      <c r="U392" s="18"/>
      <c r="V392" s="18"/>
      <c r="W392" s="18"/>
      <c r="AA392" s="17"/>
      <c r="AD392" s="17"/>
    </row>
    <row r="393" spans="5:30" ht="28.5" customHeight="1">
      <c r="E393" s="17"/>
      <c r="F393" s="18"/>
      <c r="H393" s="185"/>
      <c r="J393" s="17"/>
      <c r="K393" s="62"/>
      <c r="L393" s="62"/>
      <c r="M393" s="62"/>
      <c r="N393" s="62"/>
      <c r="P393" s="18"/>
      <c r="R393" s="18"/>
      <c r="T393" s="18"/>
      <c r="U393" s="18"/>
      <c r="V393" s="18"/>
      <c r="W393" s="18"/>
      <c r="AA393" s="17"/>
      <c r="AD393" s="17"/>
    </row>
    <row r="394" spans="5:30" ht="28.5" customHeight="1">
      <c r="E394" s="17"/>
      <c r="F394" s="18"/>
      <c r="H394" s="185"/>
      <c r="J394" s="17"/>
      <c r="K394" s="62"/>
      <c r="L394" s="62"/>
      <c r="M394" s="62"/>
      <c r="N394" s="62"/>
      <c r="P394" s="18"/>
      <c r="R394" s="18"/>
      <c r="T394" s="18"/>
      <c r="U394" s="18"/>
      <c r="V394" s="18"/>
      <c r="W394" s="18"/>
      <c r="AA394" s="17"/>
      <c r="AD394" s="17"/>
    </row>
    <row r="395" spans="5:30" ht="28.5" customHeight="1">
      <c r="E395" s="17"/>
      <c r="F395" s="18"/>
      <c r="H395" s="185"/>
      <c r="J395" s="17"/>
      <c r="K395" s="62"/>
      <c r="L395" s="62"/>
      <c r="M395" s="62"/>
      <c r="N395" s="62"/>
      <c r="P395" s="18"/>
      <c r="R395" s="18"/>
      <c r="T395" s="18"/>
      <c r="U395" s="18"/>
      <c r="V395" s="18"/>
      <c r="W395" s="18"/>
      <c r="AA395" s="17"/>
      <c r="AD395" s="17"/>
    </row>
    <row r="396" spans="5:30" ht="28.5" customHeight="1">
      <c r="E396" s="17"/>
      <c r="F396" s="18"/>
      <c r="H396" s="185"/>
      <c r="J396" s="17"/>
      <c r="K396" s="62"/>
      <c r="L396" s="62"/>
      <c r="M396" s="62"/>
      <c r="N396" s="62"/>
      <c r="P396" s="18"/>
      <c r="R396" s="18"/>
      <c r="T396" s="18"/>
      <c r="U396" s="18"/>
      <c r="V396" s="18"/>
      <c r="W396" s="18"/>
      <c r="AA396" s="17"/>
      <c r="AD396" s="17"/>
    </row>
    <row r="397" spans="5:30" ht="28.5" customHeight="1">
      <c r="E397" s="17"/>
      <c r="F397" s="18"/>
      <c r="H397" s="185"/>
      <c r="J397" s="17"/>
      <c r="K397" s="62"/>
      <c r="L397" s="62"/>
      <c r="M397" s="62"/>
      <c r="N397" s="62"/>
      <c r="P397" s="18"/>
      <c r="R397" s="18"/>
      <c r="T397" s="18"/>
      <c r="U397" s="18"/>
      <c r="V397" s="18"/>
      <c r="W397" s="18"/>
      <c r="AA397" s="17"/>
      <c r="AD397" s="17"/>
    </row>
    <row r="398" spans="5:30" ht="28.5" customHeight="1">
      <c r="E398" s="17"/>
      <c r="F398" s="18"/>
      <c r="H398" s="185"/>
      <c r="J398" s="17"/>
      <c r="K398" s="62"/>
      <c r="L398" s="62"/>
      <c r="M398" s="62"/>
      <c r="N398" s="62"/>
      <c r="P398" s="18"/>
      <c r="R398" s="18"/>
      <c r="T398" s="18"/>
      <c r="U398" s="18"/>
      <c r="V398" s="18"/>
      <c r="W398" s="18"/>
      <c r="AA398" s="17"/>
      <c r="AD398" s="17"/>
    </row>
    <row r="399" spans="5:30" ht="28.5" customHeight="1">
      <c r="E399" s="17"/>
      <c r="F399" s="18"/>
      <c r="H399" s="185"/>
      <c r="J399" s="17"/>
      <c r="K399" s="62"/>
      <c r="L399" s="62"/>
      <c r="M399" s="62"/>
      <c r="N399" s="62"/>
      <c r="P399" s="18"/>
      <c r="R399" s="18"/>
      <c r="T399" s="18"/>
      <c r="U399" s="18"/>
      <c r="V399" s="18"/>
      <c r="W399" s="18"/>
      <c r="AA399" s="17"/>
      <c r="AD399" s="17"/>
    </row>
    <row r="400" spans="5:30" ht="28.5" customHeight="1">
      <c r="E400" s="17"/>
      <c r="F400" s="18"/>
      <c r="H400" s="185"/>
      <c r="J400" s="17"/>
      <c r="K400" s="62"/>
      <c r="L400" s="62"/>
      <c r="M400" s="62"/>
      <c r="N400" s="62"/>
      <c r="P400" s="18"/>
      <c r="R400" s="18"/>
      <c r="T400" s="18"/>
      <c r="U400" s="18"/>
      <c r="V400" s="18"/>
      <c r="W400" s="18"/>
      <c r="AA400" s="17"/>
      <c r="AD400" s="17"/>
    </row>
    <row r="401" spans="5:30" ht="28.5" customHeight="1">
      <c r="E401" s="17"/>
      <c r="F401" s="18"/>
      <c r="H401" s="185"/>
      <c r="J401" s="17"/>
      <c r="K401" s="62"/>
      <c r="L401" s="62"/>
      <c r="M401" s="62"/>
      <c r="N401" s="62"/>
      <c r="P401" s="18"/>
      <c r="R401" s="18"/>
      <c r="T401" s="18"/>
      <c r="U401" s="18"/>
      <c r="V401" s="18"/>
      <c r="W401" s="18"/>
      <c r="AA401" s="17"/>
      <c r="AD401" s="17"/>
    </row>
    <row r="402" spans="5:30" ht="28.5" customHeight="1">
      <c r="E402" s="17"/>
      <c r="F402" s="18"/>
      <c r="H402" s="185"/>
      <c r="J402" s="17"/>
      <c r="K402" s="62"/>
      <c r="L402" s="62"/>
      <c r="M402" s="62"/>
      <c r="N402" s="62"/>
      <c r="P402" s="18"/>
      <c r="R402" s="18"/>
      <c r="T402" s="18"/>
      <c r="U402" s="18"/>
      <c r="V402" s="18"/>
      <c r="W402" s="18"/>
      <c r="AA402" s="17"/>
      <c r="AD402" s="17"/>
    </row>
    <row r="403" spans="5:30" ht="28.5" customHeight="1">
      <c r="E403" s="17"/>
      <c r="F403" s="18"/>
      <c r="H403" s="185"/>
      <c r="J403" s="17"/>
      <c r="K403" s="62"/>
      <c r="L403" s="62"/>
      <c r="M403" s="62"/>
      <c r="N403" s="62"/>
      <c r="P403" s="18"/>
      <c r="R403" s="18"/>
      <c r="T403" s="18"/>
      <c r="U403" s="18"/>
      <c r="V403" s="18"/>
      <c r="W403" s="18"/>
      <c r="AA403" s="17"/>
      <c r="AD403" s="17"/>
    </row>
    <row r="404" spans="5:30" ht="28.5" customHeight="1">
      <c r="E404" s="17"/>
      <c r="F404" s="18"/>
      <c r="H404" s="185"/>
      <c r="J404" s="17"/>
      <c r="K404" s="62"/>
      <c r="L404" s="62"/>
      <c r="M404" s="62"/>
      <c r="N404" s="62"/>
      <c r="P404" s="18"/>
      <c r="R404" s="18"/>
      <c r="T404" s="18"/>
      <c r="U404" s="18"/>
      <c r="V404" s="18"/>
      <c r="W404" s="18"/>
      <c r="AA404" s="17"/>
      <c r="AD404" s="17"/>
    </row>
    <row r="405" spans="5:30" ht="28.5" customHeight="1">
      <c r="E405" s="17"/>
      <c r="F405" s="18"/>
      <c r="H405" s="185"/>
      <c r="J405" s="17"/>
      <c r="K405" s="62"/>
      <c r="L405" s="62"/>
      <c r="M405" s="62"/>
      <c r="N405" s="62"/>
      <c r="P405" s="18"/>
      <c r="R405" s="18"/>
      <c r="T405" s="18"/>
      <c r="U405" s="18"/>
      <c r="V405" s="18"/>
      <c r="W405" s="18"/>
      <c r="AA405" s="17"/>
      <c r="AD405" s="17"/>
    </row>
    <row r="406" spans="5:30" ht="28.5" customHeight="1">
      <c r="E406" s="17"/>
      <c r="F406" s="18"/>
      <c r="H406" s="185"/>
      <c r="J406" s="17"/>
      <c r="K406" s="62"/>
      <c r="L406" s="62"/>
      <c r="M406" s="62"/>
      <c r="N406" s="62"/>
      <c r="P406" s="18"/>
      <c r="R406" s="18"/>
      <c r="T406" s="18"/>
      <c r="U406" s="18"/>
      <c r="V406" s="18"/>
      <c r="W406" s="18"/>
      <c r="AA406" s="17"/>
      <c r="AD406" s="17"/>
    </row>
    <row r="407" spans="5:30" ht="28.5" customHeight="1">
      <c r="E407" s="17"/>
      <c r="F407" s="18"/>
      <c r="H407" s="185"/>
      <c r="J407" s="17"/>
      <c r="K407" s="62"/>
      <c r="L407" s="62"/>
      <c r="M407" s="62"/>
      <c r="N407" s="62"/>
      <c r="P407" s="18"/>
      <c r="R407" s="18"/>
      <c r="T407" s="18"/>
      <c r="U407" s="18"/>
      <c r="V407" s="18"/>
      <c r="W407" s="18"/>
      <c r="AA407" s="17"/>
      <c r="AD407" s="17"/>
    </row>
    <row r="408" spans="5:30" ht="28.5" customHeight="1">
      <c r="E408" s="17"/>
      <c r="F408" s="18"/>
      <c r="H408" s="185"/>
      <c r="J408" s="17"/>
      <c r="K408" s="62"/>
      <c r="L408" s="62"/>
      <c r="M408" s="62"/>
      <c r="N408" s="62"/>
      <c r="P408" s="18"/>
      <c r="R408" s="18"/>
      <c r="T408" s="18"/>
      <c r="U408" s="18"/>
      <c r="V408" s="18"/>
      <c r="W408" s="18"/>
      <c r="AA408" s="17"/>
      <c r="AD408" s="17"/>
    </row>
    <row r="409" spans="5:30" ht="28.5" customHeight="1">
      <c r="E409" s="17"/>
      <c r="F409" s="18"/>
      <c r="H409" s="185"/>
      <c r="J409" s="17"/>
      <c r="K409" s="62"/>
      <c r="L409" s="62"/>
      <c r="M409" s="62"/>
      <c r="N409" s="62"/>
      <c r="P409" s="18"/>
      <c r="R409" s="18"/>
      <c r="T409" s="18"/>
      <c r="U409" s="18"/>
      <c r="V409" s="18"/>
      <c r="W409" s="18"/>
      <c r="AA409" s="17"/>
      <c r="AD409" s="17"/>
    </row>
    <row r="410" spans="5:30" ht="28.5" customHeight="1">
      <c r="E410" s="17"/>
      <c r="F410" s="18"/>
      <c r="H410" s="185"/>
      <c r="J410" s="17"/>
      <c r="K410" s="62"/>
      <c r="L410" s="62"/>
      <c r="M410" s="62"/>
      <c r="N410" s="62"/>
      <c r="P410" s="18"/>
      <c r="R410" s="18"/>
      <c r="T410" s="18"/>
      <c r="U410" s="18"/>
      <c r="V410" s="18"/>
      <c r="W410" s="18"/>
      <c r="AA410" s="17"/>
      <c r="AD410" s="17"/>
    </row>
    <row r="411" spans="5:30" ht="28.5" customHeight="1">
      <c r="E411" s="17"/>
      <c r="F411" s="18"/>
      <c r="H411" s="185"/>
      <c r="J411" s="17"/>
      <c r="K411" s="62"/>
      <c r="L411" s="62"/>
      <c r="M411" s="62"/>
      <c r="N411" s="62"/>
      <c r="P411" s="18"/>
      <c r="R411" s="18"/>
      <c r="T411" s="18"/>
      <c r="U411" s="18"/>
      <c r="V411" s="18"/>
      <c r="W411" s="18"/>
      <c r="AA411" s="17"/>
      <c r="AD411" s="17"/>
    </row>
    <row r="412" spans="5:30" ht="28.5" customHeight="1">
      <c r="E412" s="17"/>
      <c r="F412" s="18"/>
      <c r="H412" s="185"/>
      <c r="J412" s="17"/>
      <c r="K412" s="62"/>
      <c r="L412" s="62"/>
      <c r="M412" s="62"/>
      <c r="N412" s="62"/>
      <c r="P412" s="18"/>
      <c r="R412" s="18"/>
      <c r="T412" s="18"/>
      <c r="U412" s="18"/>
      <c r="V412" s="18"/>
      <c r="W412" s="18"/>
      <c r="AA412" s="17"/>
      <c r="AD412" s="17"/>
    </row>
    <row r="413" spans="5:30" ht="28.5" customHeight="1">
      <c r="E413" s="17"/>
      <c r="F413" s="18"/>
      <c r="H413" s="185"/>
      <c r="J413" s="17"/>
      <c r="K413" s="62"/>
      <c r="L413" s="62"/>
      <c r="M413" s="62"/>
      <c r="N413" s="62"/>
      <c r="P413" s="18"/>
      <c r="R413" s="18"/>
      <c r="T413" s="18"/>
      <c r="U413" s="18"/>
      <c r="V413" s="18"/>
      <c r="W413" s="18"/>
      <c r="AA413" s="17"/>
      <c r="AD413" s="17"/>
    </row>
    <row r="414" spans="5:30" ht="28.5" customHeight="1">
      <c r="E414" s="17"/>
      <c r="F414" s="18"/>
      <c r="H414" s="185"/>
      <c r="J414" s="17"/>
      <c r="K414" s="62"/>
      <c r="L414" s="62"/>
      <c r="M414" s="62"/>
      <c r="N414" s="62"/>
      <c r="P414" s="18"/>
      <c r="R414" s="18"/>
      <c r="T414" s="18"/>
      <c r="U414" s="18"/>
      <c r="V414" s="18"/>
      <c r="W414" s="18"/>
      <c r="AA414" s="17"/>
      <c r="AD414" s="17"/>
    </row>
    <row r="415" spans="5:30" ht="28.5" customHeight="1">
      <c r="E415" s="17"/>
      <c r="F415" s="18"/>
      <c r="H415" s="185"/>
      <c r="J415" s="17"/>
      <c r="K415" s="62"/>
      <c r="L415" s="62"/>
      <c r="M415" s="62"/>
      <c r="N415" s="62"/>
      <c r="P415" s="18"/>
      <c r="R415" s="18"/>
      <c r="T415" s="18"/>
      <c r="U415" s="18"/>
      <c r="V415" s="18"/>
      <c r="W415" s="18"/>
      <c r="AA415" s="17"/>
      <c r="AD415" s="17"/>
    </row>
    <row r="416" spans="5:30" ht="28.5" customHeight="1">
      <c r="E416" s="17"/>
      <c r="F416" s="18"/>
      <c r="H416" s="185"/>
      <c r="J416" s="17"/>
      <c r="K416" s="62"/>
      <c r="L416" s="62"/>
      <c r="M416" s="62"/>
      <c r="N416" s="62"/>
      <c r="P416" s="18"/>
      <c r="R416" s="18"/>
      <c r="T416" s="18"/>
      <c r="U416" s="18"/>
      <c r="V416" s="18"/>
      <c r="W416" s="18"/>
      <c r="AA416" s="17"/>
      <c r="AD416" s="17"/>
    </row>
    <row r="417" spans="5:30" ht="28.5" customHeight="1">
      <c r="E417" s="17"/>
      <c r="F417" s="18"/>
      <c r="H417" s="185"/>
      <c r="J417" s="17"/>
      <c r="K417" s="62"/>
      <c r="L417" s="62"/>
      <c r="M417" s="62"/>
      <c r="N417" s="62"/>
      <c r="P417" s="18"/>
      <c r="R417" s="18"/>
      <c r="T417" s="18"/>
      <c r="U417" s="18"/>
      <c r="V417" s="18"/>
      <c r="W417" s="18"/>
      <c r="AA417" s="17"/>
      <c r="AD417" s="17"/>
    </row>
    <row r="418" spans="5:30" ht="28.5" customHeight="1">
      <c r="E418" s="17"/>
      <c r="F418" s="18"/>
      <c r="H418" s="185"/>
      <c r="J418" s="17"/>
      <c r="K418" s="62"/>
      <c r="L418" s="62"/>
      <c r="M418" s="62"/>
      <c r="N418" s="62"/>
      <c r="P418" s="18"/>
      <c r="R418" s="18"/>
      <c r="T418" s="18"/>
      <c r="U418" s="18"/>
      <c r="V418" s="18"/>
      <c r="W418" s="18"/>
      <c r="AA418" s="17"/>
      <c r="AD418" s="17"/>
    </row>
    <row r="419" spans="5:30" ht="28.5" customHeight="1">
      <c r="E419" s="17"/>
      <c r="F419" s="18"/>
      <c r="H419" s="185"/>
      <c r="J419" s="17"/>
      <c r="K419" s="62"/>
      <c r="L419" s="62"/>
      <c r="M419" s="62"/>
      <c r="N419" s="62"/>
      <c r="P419" s="18"/>
      <c r="R419" s="18"/>
      <c r="T419" s="18"/>
      <c r="U419" s="18"/>
      <c r="V419" s="18"/>
      <c r="W419" s="18"/>
      <c r="AA419" s="17"/>
      <c r="AD419" s="17"/>
    </row>
    <row r="420" spans="5:30" ht="28.5" customHeight="1">
      <c r="E420" s="17"/>
      <c r="F420" s="18"/>
      <c r="H420" s="185"/>
      <c r="J420" s="17"/>
      <c r="K420" s="62"/>
      <c r="L420" s="62"/>
      <c r="M420" s="62"/>
      <c r="N420" s="62"/>
      <c r="P420" s="18"/>
      <c r="R420" s="18"/>
      <c r="T420" s="18"/>
      <c r="U420" s="18"/>
      <c r="V420" s="18"/>
      <c r="W420" s="18"/>
      <c r="AA420" s="17"/>
      <c r="AD420" s="17"/>
    </row>
    <row r="421" spans="5:30" ht="28.5" customHeight="1">
      <c r="E421" s="17"/>
      <c r="F421" s="18"/>
      <c r="H421" s="185"/>
      <c r="J421" s="17"/>
      <c r="K421" s="62"/>
      <c r="L421" s="62"/>
      <c r="M421" s="62"/>
      <c r="N421" s="62"/>
      <c r="P421" s="18"/>
      <c r="R421" s="18"/>
      <c r="T421" s="18"/>
      <c r="U421" s="18"/>
      <c r="V421" s="18"/>
      <c r="W421" s="18"/>
      <c r="AA421" s="17"/>
      <c r="AD421" s="17"/>
    </row>
    <row r="422" spans="5:30" ht="28.5" customHeight="1">
      <c r="E422" s="17"/>
      <c r="F422" s="18"/>
      <c r="H422" s="185"/>
      <c r="J422" s="17"/>
      <c r="K422" s="62"/>
      <c r="L422" s="62"/>
      <c r="M422" s="62"/>
      <c r="N422" s="62"/>
      <c r="P422" s="18"/>
      <c r="R422" s="18"/>
      <c r="T422" s="18"/>
      <c r="U422" s="18"/>
      <c r="V422" s="18"/>
      <c r="W422" s="18"/>
      <c r="AA422" s="17"/>
      <c r="AD422" s="17"/>
    </row>
    <row r="423" spans="5:30" ht="28.5" customHeight="1">
      <c r="E423" s="17"/>
      <c r="F423" s="18"/>
      <c r="H423" s="185"/>
      <c r="J423" s="17"/>
      <c r="K423" s="62"/>
      <c r="L423" s="62"/>
      <c r="M423" s="62"/>
      <c r="N423" s="62"/>
      <c r="P423" s="18"/>
      <c r="R423" s="18"/>
      <c r="T423" s="18"/>
      <c r="U423" s="18"/>
      <c r="V423" s="18"/>
      <c r="W423" s="18"/>
      <c r="AA423" s="17"/>
      <c r="AD423" s="17"/>
    </row>
    <row r="424" spans="5:30" ht="28.5" customHeight="1">
      <c r="E424" s="17"/>
      <c r="F424" s="18"/>
      <c r="H424" s="185"/>
      <c r="J424" s="17"/>
      <c r="K424" s="62"/>
      <c r="L424" s="62"/>
      <c r="M424" s="62"/>
      <c r="N424" s="62"/>
      <c r="P424" s="18"/>
      <c r="R424" s="18"/>
      <c r="T424" s="18"/>
      <c r="U424" s="18"/>
      <c r="V424" s="18"/>
      <c r="W424" s="18"/>
      <c r="AA424" s="17"/>
      <c r="AD424" s="17"/>
    </row>
    <row r="425" spans="5:30" ht="28.5" customHeight="1">
      <c r="E425" s="17"/>
      <c r="F425" s="18"/>
      <c r="H425" s="185"/>
      <c r="J425" s="17"/>
      <c r="K425" s="62"/>
      <c r="L425" s="62"/>
      <c r="M425" s="62"/>
      <c r="N425" s="62"/>
      <c r="P425" s="18"/>
      <c r="R425" s="18"/>
      <c r="T425" s="18"/>
      <c r="U425" s="18"/>
      <c r="V425" s="18"/>
      <c r="W425" s="18"/>
      <c r="AA425" s="17"/>
      <c r="AD425" s="17"/>
    </row>
    <row r="426" spans="5:30" ht="28.5" customHeight="1">
      <c r="E426" s="17"/>
      <c r="F426" s="18"/>
      <c r="H426" s="185"/>
      <c r="J426" s="17"/>
      <c r="K426" s="62"/>
      <c r="L426" s="62"/>
      <c r="M426" s="62"/>
      <c r="N426" s="62"/>
      <c r="P426" s="18"/>
      <c r="R426" s="18"/>
      <c r="T426" s="18"/>
      <c r="U426" s="18"/>
      <c r="V426" s="18"/>
      <c r="W426" s="18"/>
      <c r="AA426" s="17"/>
      <c r="AD426" s="17"/>
    </row>
    <row r="427" spans="5:30" ht="28.5" customHeight="1">
      <c r="E427" s="17"/>
      <c r="F427" s="18"/>
      <c r="H427" s="185"/>
      <c r="J427" s="17"/>
      <c r="K427" s="62"/>
      <c r="L427" s="62"/>
      <c r="M427" s="62"/>
      <c r="N427" s="62"/>
      <c r="P427" s="18"/>
      <c r="R427" s="18"/>
      <c r="T427" s="18"/>
      <c r="U427" s="18"/>
      <c r="V427" s="18"/>
      <c r="W427" s="18"/>
      <c r="AA427" s="17"/>
      <c r="AD427" s="17"/>
    </row>
    <row r="428" spans="5:30" ht="28.5" customHeight="1">
      <c r="E428" s="17"/>
      <c r="F428" s="18"/>
      <c r="H428" s="185"/>
      <c r="J428" s="17"/>
      <c r="K428" s="62"/>
      <c r="L428" s="62"/>
      <c r="M428" s="62"/>
      <c r="N428" s="62"/>
      <c r="P428" s="18"/>
      <c r="R428" s="18"/>
      <c r="T428" s="18"/>
      <c r="U428" s="18"/>
      <c r="V428" s="18"/>
      <c r="W428" s="18"/>
      <c r="AA428" s="17"/>
      <c r="AD428" s="17"/>
    </row>
    <row r="429" spans="5:30" ht="28.5" customHeight="1">
      <c r="E429" s="17"/>
      <c r="F429" s="18"/>
      <c r="H429" s="185"/>
      <c r="J429" s="17"/>
      <c r="K429" s="62"/>
      <c r="L429" s="62"/>
      <c r="M429" s="62"/>
      <c r="N429" s="62"/>
      <c r="P429" s="18"/>
      <c r="R429" s="18"/>
      <c r="T429" s="18"/>
      <c r="U429" s="18"/>
      <c r="V429" s="18"/>
      <c r="W429" s="18"/>
      <c r="AA429" s="17"/>
      <c r="AD429" s="17"/>
    </row>
    <row r="430" spans="5:30" ht="28.5" customHeight="1">
      <c r="E430" s="17"/>
      <c r="F430" s="18"/>
      <c r="H430" s="185"/>
      <c r="J430" s="17"/>
      <c r="K430" s="62"/>
      <c r="L430" s="62"/>
      <c r="M430" s="62"/>
      <c r="N430" s="62"/>
      <c r="P430" s="18"/>
      <c r="R430" s="18"/>
      <c r="T430" s="18"/>
      <c r="U430" s="18"/>
      <c r="V430" s="18"/>
      <c r="W430" s="18"/>
      <c r="AA430" s="17"/>
      <c r="AD430" s="17"/>
    </row>
    <row r="431" spans="5:30" ht="28.5" customHeight="1">
      <c r="E431" s="17"/>
      <c r="F431" s="18"/>
      <c r="H431" s="185"/>
      <c r="J431" s="17"/>
      <c r="K431" s="62"/>
      <c r="L431" s="62"/>
      <c r="M431" s="62"/>
      <c r="N431" s="62"/>
      <c r="P431" s="18"/>
      <c r="R431" s="18"/>
      <c r="T431" s="18"/>
      <c r="U431" s="18"/>
      <c r="V431" s="18"/>
      <c r="W431" s="18"/>
      <c r="AA431" s="17"/>
      <c r="AD431" s="17"/>
    </row>
    <row r="432" spans="5:30" ht="28.5" customHeight="1">
      <c r="E432" s="17"/>
      <c r="F432" s="18"/>
      <c r="H432" s="185"/>
      <c r="J432" s="17"/>
      <c r="K432" s="62"/>
      <c r="L432" s="62"/>
      <c r="M432" s="62"/>
      <c r="N432" s="62"/>
      <c r="P432" s="18"/>
      <c r="R432" s="18"/>
      <c r="T432" s="18"/>
      <c r="U432" s="18"/>
      <c r="V432" s="18"/>
      <c r="W432" s="18"/>
      <c r="AA432" s="17"/>
      <c r="AD432" s="17"/>
    </row>
    <row r="433" spans="5:30" ht="28.5" customHeight="1">
      <c r="E433" s="17"/>
      <c r="F433" s="18"/>
      <c r="H433" s="185"/>
      <c r="J433" s="17"/>
      <c r="K433" s="62"/>
      <c r="L433" s="62"/>
      <c r="M433" s="62"/>
      <c r="N433" s="62"/>
      <c r="P433" s="18"/>
      <c r="R433" s="18"/>
      <c r="T433" s="18"/>
      <c r="U433" s="18"/>
      <c r="V433" s="18"/>
      <c r="W433" s="18"/>
      <c r="AA433" s="17"/>
      <c r="AD433" s="17"/>
    </row>
    <row r="434" spans="5:30" ht="28.5" customHeight="1">
      <c r="E434" s="17"/>
      <c r="F434" s="18"/>
      <c r="H434" s="185"/>
      <c r="J434" s="17"/>
      <c r="K434" s="62"/>
      <c r="L434" s="62"/>
      <c r="M434" s="62"/>
      <c r="N434" s="62"/>
      <c r="P434" s="18"/>
      <c r="R434" s="18"/>
      <c r="T434" s="18"/>
      <c r="U434" s="18"/>
      <c r="V434" s="18"/>
      <c r="W434" s="18"/>
      <c r="AA434" s="17"/>
      <c r="AD434" s="17"/>
    </row>
    <row r="435" spans="5:30" ht="28.5" customHeight="1">
      <c r="E435" s="17"/>
      <c r="F435" s="18"/>
      <c r="H435" s="185"/>
      <c r="J435" s="17"/>
      <c r="K435" s="62"/>
      <c r="L435" s="62"/>
      <c r="M435" s="62"/>
      <c r="N435" s="62"/>
      <c r="P435" s="18"/>
      <c r="R435" s="18"/>
      <c r="T435" s="18"/>
      <c r="U435" s="18"/>
      <c r="V435" s="18"/>
      <c r="W435" s="18"/>
      <c r="AA435" s="17"/>
      <c r="AD435" s="17"/>
    </row>
    <row r="436" spans="5:30" ht="28.5" customHeight="1">
      <c r="E436" s="17"/>
      <c r="F436" s="18"/>
      <c r="H436" s="185"/>
      <c r="J436" s="17"/>
      <c r="K436" s="62"/>
      <c r="L436" s="62"/>
      <c r="M436" s="62"/>
      <c r="N436" s="62"/>
      <c r="P436" s="18"/>
      <c r="R436" s="18"/>
      <c r="T436" s="18"/>
      <c r="U436" s="18"/>
      <c r="V436" s="18"/>
      <c r="W436" s="18"/>
      <c r="AA436" s="17"/>
      <c r="AD436" s="17"/>
    </row>
    <row r="437" spans="5:30" ht="28.5" customHeight="1">
      <c r="E437" s="17"/>
      <c r="F437" s="18"/>
      <c r="H437" s="185"/>
      <c r="J437" s="17"/>
      <c r="K437" s="62"/>
      <c r="L437" s="62"/>
      <c r="M437" s="62"/>
      <c r="N437" s="62"/>
      <c r="P437" s="18"/>
      <c r="R437" s="18"/>
      <c r="T437" s="18"/>
      <c r="U437" s="18"/>
      <c r="V437" s="18"/>
      <c r="W437" s="18"/>
      <c r="AA437" s="17"/>
      <c r="AD437" s="17"/>
    </row>
    <row r="438" spans="5:30" ht="28.5" customHeight="1">
      <c r="E438" s="17"/>
      <c r="F438" s="18"/>
      <c r="H438" s="185"/>
      <c r="J438" s="17"/>
      <c r="K438" s="62"/>
      <c r="L438" s="62"/>
      <c r="M438" s="62"/>
      <c r="N438" s="62"/>
      <c r="P438" s="18"/>
      <c r="R438" s="18"/>
      <c r="T438" s="18"/>
      <c r="U438" s="18"/>
      <c r="V438" s="18"/>
      <c r="W438" s="18"/>
      <c r="AA438" s="17"/>
      <c r="AD438" s="17"/>
    </row>
    <row r="439" spans="5:30" ht="28.5" customHeight="1">
      <c r="E439" s="17"/>
      <c r="F439" s="18"/>
      <c r="H439" s="185"/>
      <c r="J439" s="17"/>
      <c r="K439" s="62"/>
      <c r="L439" s="62"/>
      <c r="M439" s="62"/>
      <c r="N439" s="62"/>
      <c r="P439" s="18"/>
      <c r="R439" s="18"/>
      <c r="T439" s="18"/>
      <c r="U439" s="18"/>
      <c r="V439" s="18"/>
      <c r="W439" s="18"/>
      <c r="AA439" s="17"/>
      <c r="AD439" s="17"/>
    </row>
    <row r="440" spans="5:30" ht="28.5" customHeight="1">
      <c r="E440" s="17"/>
      <c r="F440" s="18"/>
      <c r="H440" s="185"/>
      <c r="J440" s="17"/>
      <c r="K440" s="62"/>
      <c r="L440" s="62"/>
      <c r="M440" s="62"/>
      <c r="N440" s="62"/>
      <c r="P440" s="18"/>
      <c r="R440" s="18"/>
      <c r="T440" s="18"/>
      <c r="U440" s="18"/>
      <c r="V440" s="18"/>
      <c r="W440" s="18"/>
      <c r="AA440" s="17"/>
      <c r="AD440" s="17"/>
    </row>
    <row r="441" spans="5:30" ht="28.5" customHeight="1">
      <c r="E441" s="17"/>
      <c r="F441" s="18"/>
      <c r="H441" s="185"/>
      <c r="J441" s="17"/>
      <c r="K441" s="62"/>
      <c r="L441" s="62"/>
      <c r="M441" s="62"/>
      <c r="N441" s="62"/>
      <c r="P441" s="18"/>
      <c r="R441" s="18"/>
      <c r="T441" s="18"/>
      <c r="U441" s="18"/>
      <c r="V441" s="18"/>
      <c r="W441" s="18"/>
      <c r="AA441" s="17"/>
      <c r="AD441" s="17"/>
    </row>
    <row r="442" spans="5:30" ht="28.5" customHeight="1">
      <c r="E442" s="17"/>
      <c r="F442" s="18"/>
      <c r="H442" s="185"/>
      <c r="J442" s="17"/>
      <c r="K442" s="62"/>
      <c r="L442" s="62"/>
      <c r="M442" s="62"/>
      <c r="N442" s="62"/>
      <c r="P442" s="18"/>
      <c r="R442" s="18"/>
      <c r="T442" s="18"/>
      <c r="U442" s="18"/>
      <c r="V442" s="18"/>
      <c r="W442" s="18"/>
      <c r="AA442" s="17"/>
      <c r="AD442" s="17"/>
    </row>
    <row r="443" spans="5:30" ht="28.5" customHeight="1">
      <c r="E443" s="17"/>
      <c r="F443" s="18"/>
      <c r="H443" s="185"/>
      <c r="J443" s="17"/>
      <c r="K443" s="62"/>
      <c r="L443" s="62"/>
      <c r="M443" s="62"/>
      <c r="N443" s="62"/>
      <c r="P443" s="18"/>
      <c r="R443" s="18"/>
      <c r="T443" s="18"/>
      <c r="U443" s="18"/>
      <c r="V443" s="18"/>
      <c r="W443" s="18"/>
      <c r="AA443" s="17"/>
      <c r="AD443" s="17"/>
    </row>
    <row r="444" spans="5:30" ht="28.5" customHeight="1">
      <c r="E444" s="17"/>
      <c r="F444" s="18"/>
      <c r="H444" s="185"/>
      <c r="J444" s="17"/>
      <c r="K444" s="62"/>
      <c r="L444" s="62"/>
      <c r="M444" s="62"/>
      <c r="N444" s="62"/>
      <c r="P444" s="18"/>
      <c r="R444" s="18"/>
      <c r="T444" s="18"/>
      <c r="U444" s="18"/>
      <c r="V444" s="18"/>
      <c r="W444" s="18"/>
      <c r="AA444" s="17"/>
      <c r="AD444" s="17"/>
    </row>
    <row r="445" spans="5:30" ht="28.5" customHeight="1">
      <c r="E445" s="17"/>
      <c r="F445" s="18"/>
      <c r="H445" s="185"/>
      <c r="J445" s="17"/>
      <c r="K445" s="62"/>
      <c r="L445" s="62"/>
      <c r="M445" s="62"/>
      <c r="N445" s="62"/>
      <c r="P445" s="18"/>
      <c r="R445" s="18"/>
      <c r="T445" s="18"/>
      <c r="U445" s="18"/>
      <c r="V445" s="18"/>
      <c r="W445" s="18"/>
      <c r="AA445" s="17"/>
      <c r="AD445" s="17"/>
    </row>
    <row r="446" spans="5:30" ht="28.5" customHeight="1">
      <c r="E446" s="17"/>
      <c r="F446" s="18"/>
      <c r="H446" s="185"/>
      <c r="J446" s="17"/>
      <c r="K446" s="62"/>
      <c r="L446" s="62"/>
      <c r="M446" s="62"/>
      <c r="N446" s="62"/>
      <c r="P446" s="18"/>
      <c r="R446" s="18"/>
      <c r="T446" s="18"/>
      <c r="U446" s="18"/>
      <c r="V446" s="18"/>
      <c r="W446" s="18"/>
      <c r="AA446" s="17"/>
      <c r="AD446" s="17"/>
    </row>
    <row r="447" spans="5:30" ht="28.5" customHeight="1">
      <c r="E447" s="17"/>
      <c r="F447" s="18"/>
      <c r="H447" s="185"/>
      <c r="J447" s="17"/>
      <c r="K447" s="62"/>
      <c r="L447" s="62"/>
      <c r="M447" s="62"/>
      <c r="N447" s="62"/>
      <c r="P447" s="18"/>
      <c r="R447" s="18"/>
      <c r="T447" s="18"/>
      <c r="U447" s="18"/>
      <c r="V447" s="18"/>
      <c r="W447" s="18"/>
      <c r="AA447" s="17"/>
      <c r="AD447" s="17"/>
    </row>
    <row r="448" spans="5:30" ht="28.5" customHeight="1">
      <c r="E448" s="17"/>
      <c r="F448" s="18"/>
      <c r="H448" s="185"/>
      <c r="J448" s="17"/>
      <c r="K448" s="62"/>
      <c r="L448" s="62"/>
      <c r="M448" s="62"/>
      <c r="N448" s="62"/>
      <c r="P448" s="18"/>
      <c r="R448" s="18"/>
      <c r="T448" s="18"/>
      <c r="U448" s="18"/>
      <c r="V448" s="18"/>
      <c r="W448" s="18"/>
      <c r="AA448" s="17"/>
      <c r="AD448" s="17"/>
    </row>
    <row r="449" spans="5:30" ht="28.5" customHeight="1">
      <c r="E449" s="17"/>
      <c r="F449" s="18"/>
      <c r="H449" s="185"/>
      <c r="J449" s="17"/>
      <c r="K449" s="62"/>
      <c r="L449" s="62"/>
      <c r="M449" s="62"/>
      <c r="N449" s="62"/>
      <c r="P449" s="18"/>
      <c r="R449" s="18"/>
      <c r="T449" s="18"/>
      <c r="U449" s="18"/>
      <c r="V449" s="18"/>
      <c r="W449" s="18"/>
      <c r="AA449" s="17"/>
      <c r="AD449" s="17"/>
    </row>
    <row r="450" spans="5:30" ht="28.5" customHeight="1">
      <c r="E450" s="17"/>
      <c r="F450" s="18"/>
      <c r="H450" s="185"/>
      <c r="J450" s="17"/>
      <c r="K450" s="62"/>
      <c r="L450" s="62"/>
      <c r="M450" s="62"/>
      <c r="N450" s="62"/>
      <c r="P450" s="18"/>
      <c r="R450" s="18"/>
      <c r="T450" s="18"/>
      <c r="U450" s="18"/>
      <c r="V450" s="18"/>
      <c r="W450" s="18"/>
      <c r="AA450" s="17"/>
      <c r="AD450" s="17"/>
    </row>
    <row r="451" spans="5:30" ht="28.5" customHeight="1">
      <c r="E451" s="17"/>
      <c r="F451" s="18"/>
      <c r="H451" s="185"/>
      <c r="J451" s="17"/>
      <c r="K451" s="62"/>
      <c r="L451" s="62"/>
      <c r="M451" s="62"/>
      <c r="N451" s="62"/>
      <c r="P451" s="18"/>
      <c r="R451" s="18"/>
      <c r="T451" s="18"/>
      <c r="U451" s="18"/>
      <c r="V451" s="18"/>
      <c r="W451" s="18"/>
      <c r="AA451" s="17"/>
      <c r="AD451" s="17"/>
    </row>
    <row r="452" spans="5:30" ht="28.5" customHeight="1">
      <c r="E452" s="17"/>
      <c r="F452" s="18"/>
      <c r="H452" s="185"/>
      <c r="J452" s="17"/>
      <c r="K452" s="62"/>
      <c r="L452" s="62"/>
      <c r="M452" s="62"/>
      <c r="N452" s="62"/>
      <c r="P452" s="18"/>
      <c r="R452" s="18"/>
      <c r="T452" s="18"/>
      <c r="U452" s="18"/>
      <c r="V452" s="18"/>
      <c r="W452" s="18"/>
      <c r="AA452" s="17"/>
      <c r="AD452" s="17"/>
    </row>
    <row r="453" spans="5:30" ht="28.5" customHeight="1">
      <c r="E453" s="17"/>
      <c r="F453" s="18"/>
      <c r="H453" s="185"/>
      <c r="J453" s="17"/>
      <c r="K453" s="62"/>
      <c r="L453" s="62"/>
      <c r="M453" s="62"/>
      <c r="N453" s="62"/>
      <c r="P453" s="18"/>
      <c r="R453" s="18"/>
      <c r="T453" s="18"/>
      <c r="U453" s="18"/>
      <c r="V453" s="18"/>
      <c r="W453" s="18"/>
      <c r="AA453" s="17"/>
      <c r="AD453" s="17"/>
    </row>
    <row r="454" spans="5:30" ht="28.5" customHeight="1">
      <c r="E454" s="17"/>
      <c r="F454" s="18"/>
      <c r="H454" s="185"/>
      <c r="J454" s="17"/>
      <c r="K454" s="62"/>
      <c r="L454" s="62"/>
      <c r="M454" s="62"/>
      <c r="N454" s="62"/>
      <c r="P454" s="18"/>
      <c r="R454" s="18"/>
      <c r="T454" s="18"/>
      <c r="U454" s="18"/>
      <c r="V454" s="18"/>
      <c r="W454" s="18"/>
      <c r="AA454" s="17"/>
      <c r="AD454" s="17"/>
    </row>
    <row r="455" spans="5:30" ht="28.5" customHeight="1">
      <c r="E455" s="17"/>
      <c r="F455" s="18"/>
      <c r="H455" s="185"/>
      <c r="J455" s="17"/>
      <c r="K455" s="62"/>
      <c r="L455" s="62"/>
      <c r="M455" s="62"/>
      <c r="N455" s="62"/>
      <c r="P455" s="18"/>
      <c r="R455" s="18"/>
      <c r="T455" s="18"/>
      <c r="U455" s="18"/>
      <c r="V455" s="18"/>
      <c r="W455" s="18"/>
      <c r="AA455" s="17"/>
      <c r="AD455" s="17"/>
    </row>
    <row r="456" spans="5:30" ht="28.5" customHeight="1">
      <c r="E456" s="17"/>
      <c r="F456" s="18"/>
      <c r="H456" s="185"/>
      <c r="J456" s="17"/>
      <c r="K456" s="62"/>
      <c r="L456" s="62"/>
      <c r="M456" s="62"/>
      <c r="N456" s="62"/>
      <c r="P456" s="18"/>
      <c r="R456" s="18"/>
      <c r="T456" s="18"/>
      <c r="U456" s="18"/>
      <c r="V456" s="18"/>
      <c r="W456" s="18"/>
      <c r="AA456" s="17"/>
      <c r="AD456" s="17"/>
    </row>
    <row r="457" spans="5:30" ht="28.5" customHeight="1">
      <c r="E457" s="17"/>
      <c r="F457" s="18"/>
      <c r="H457" s="185"/>
      <c r="J457" s="17"/>
      <c r="K457" s="62"/>
      <c r="L457" s="62"/>
      <c r="M457" s="62"/>
      <c r="N457" s="62"/>
      <c r="P457" s="18"/>
      <c r="R457" s="18"/>
      <c r="T457" s="18"/>
      <c r="U457" s="18"/>
      <c r="V457" s="18"/>
      <c r="W457" s="18"/>
      <c r="AA457" s="17"/>
      <c r="AD457" s="17"/>
    </row>
    <row r="458" spans="5:30" ht="28.5" customHeight="1">
      <c r="E458" s="17"/>
      <c r="F458" s="18"/>
      <c r="H458" s="185"/>
      <c r="J458" s="17"/>
      <c r="K458" s="62"/>
      <c r="L458" s="62"/>
      <c r="M458" s="62"/>
      <c r="N458" s="62"/>
      <c r="P458" s="18"/>
      <c r="R458" s="18"/>
      <c r="T458" s="18"/>
      <c r="U458" s="18"/>
      <c r="V458" s="18"/>
      <c r="W458" s="18"/>
      <c r="AA458" s="17"/>
      <c r="AD458" s="17"/>
    </row>
    <row r="459" spans="5:30" ht="28.5" customHeight="1">
      <c r="E459" s="17"/>
      <c r="F459" s="18"/>
      <c r="H459" s="185"/>
      <c r="J459" s="17"/>
      <c r="K459" s="62"/>
      <c r="L459" s="62"/>
      <c r="M459" s="62"/>
      <c r="N459" s="62"/>
      <c r="P459" s="18"/>
      <c r="R459" s="18"/>
      <c r="T459" s="18"/>
      <c r="U459" s="18"/>
      <c r="V459" s="18"/>
      <c r="W459" s="18"/>
      <c r="AA459" s="17"/>
      <c r="AD459" s="17"/>
    </row>
    <row r="460" spans="5:30" ht="28.5" customHeight="1">
      <c r="E460" s="17"/>
      <c r="F460" s="18"/>
      <c r="H460" s="185"/>
      <c r="J460" s="17"/>
      <c r="K460" s="62"/>
      <c r="L460" s="62"/>
      <c r="M460" s="62"/>
      <c r="N460" s="62"/>
      <c r="P460" s="18"/>
      <c r="R460" s="18"/>
      <c r="T460" s="18"/>
      <c r="U460" s="18"/>
      <c r="V460" s="18"/>
      <c r="W460" s="18"/>
      <c r="AA460" s="17"/>
      <c r="AD460" s="17"/>
    </row>
    <row r="461" spans="5:30" ht="28.5" customHeight="1">
      <c r="E461" s="17"/>
      <c r="F461" s="18"/>
      <c r="H461" s="185"/>
      <c r="J461" s="17"/>
      <c r="K461" s="62"/>
      <c r="L461" s="62"/>
      <c r="M461" s="62"/>
      <c r="N461" s="62"/>
      <c r="P461" s="18"/>
      <c r="R461" s="18"/>
      <c r="T461" s="18"/>
      <c r="U461" s="18"/>
      <c r="V461" s="18"/>
      <c r="W461" s="18"/>
      <c r="AA461" s="17"/>
      <c r="AD461" s="17"/>
    </row>
    <row r="462" spans="5:30" ht="28.5" customHeight="1">
      <c r="E462" s="17"/>
      <c r="F462" s="18"/>
      <c r="H462" s="185"/>
      <c r="J462" s="17"/>
      <c r="K462" s="62"/>
      <c r="L462" s="62"/>
      <c r="M462" s="62"/>
      <c r="N462" s="62"/>
      <c r="P462" s="18"/>
      <c r="R462" s="18"/>
      <c r="T462" s="18"/>
      <c r="U462" s="18"/>
      <c r="V462" s="18"/>
      <c r="W462" s="18"/>
      <c r="AA462" s="17"/>
      <c r="AD462" s="17"/>
    </row>
    <row r="463" spans="5:30" ht="28.5" customHeight="1">
      <c r="E463" s="17"/>
      <c r="F463" s="18"/>
      <c r="H463" s="185"/>
      <c r="J463" s="17"/>
      <c r="K463" s="62"/>
      <c r="L463" s="62"/>
      <c r="M463" s="62"/>
      <c r="N463" s="62"/>
      <c r="P463" s="18"/>
      <c r="R463" s="18"/>
      <c r="T463" s="18"/>
      <c r="U463" s="18"/>
      <c r="V463" s="18"/>
      <c r="W463" s="18"/>
      <c r="AA463" s="17"/>
      <c r="AD463" s="17"/>
    </row>
    <row r="464" spans="5:30" ht="28.5" customHeight="1">
      <c r="E464" s="17"/>
      <c r="F464" s="18"/>
      <c r="H464" s="185"/>
      <c r="J464" s="17"/>
      <c r="K464" s="62"/>
      <c r="L464" s="62"/>
      <c r="M464" s="62"/>
      <c r="N464" s="62"/>
      <c r="P464" s="18"/>
      <c r="R464" s="18"/>
      <c r="T464" s="18"/>
      <c r="U464" s="18"/>
      <c r="V464" s="18"/>
      <c r="W464" s="18"/>
      <c r="AA464" s="17"/>
      <c r="AD464" s="17"/>
    </row>
    <row r="465" spans="5:30" ht="28.5" customHeight="1">
      <c r="E465" s="17"/>
      <c r="F465" s="18"/>
      <c r="H465" s="185"/>
      <c r="J465" s="17"/>
      <c r="K465" s="62"/>
      <c r="L465" s="62"/>
      <c r="M465" s="62"/>
      <c r="N465" s="62"/>
      <c r="P465" s="18"/>
      <c r="R465" s="18"/>
      <c r="T465" s="18"/>
      <c r="U465" s="18"/>
      <c r="V465" s="18"/>
      <c r="W465" s="18"/>
      <c r="AA465" s="17"/>
      <c r="AD465" s="17"/>
    </row>
    <row r="466" spans="5:30" ht="28.5" customHeight="1">
      <c r="E466" s="17"/>
      <c r="F466" s="18"/>
      <c r="H466" s="185"/>
      <c r="J466" s="17"/>
      <c r="K466" s="62"/>
      <c r="L466" s="62"/>
      <c r="M466" s="62"/>
      <c r="N466" s="62"/>
      <c r="P466" s="18"/>
      <c r="R466" s="18"/>
      <c r="T466" s="18"/>
      <c r="U466" s="18"/>
      <c r="V466" s="18"/>
      <c r="W466" s="18"/>
      <c r="AA466" s="17"/>
      <c r="AD466" s="17"/>
    </row>
    <row r="467" spans="5:30" ht="28.5" customHeight="1">
      <c r="E467" s="17"/>
      <c r="F467" s="18"/>
      <c r="H467" s="185"/>
      <c r="J467" s="17"/>
      <c r="K467" s="62"/>
      <c r="L467" s="62"/>
      <c r="M467" s="62"/>
      <c r="N467" s="62"/>
      <c r="P467" s="18"/>
      <c r="R467" s="18"/>
      <c r="T467" s="18"/>
      <c r="U467" s="18"/>
      <c r="V467" s="18"/>
      <c r="W467" s="18"/>
      <c r="AA467" s="17"/>
      <c r="AD467" s="17"/>
    </row>
    <row r="468" spans="5:30" ht="28.5" customHeight="1">
      <c r="E468" s="17"/>
      <c r="F468" s="18"/>
      <c r="H468" s="185"/>
      <c r="J468" s="17"/>
      <c r="K468" s="62"/>
      <c r="L468" s="62"/>
      <c r="M468" s="62"/>
      <c r="N468" s="62"/>
      <c r="P468" s="18"/>
      <c r="R468" s="18"/>
      <c r="T468" s="18"/>
      <c r="U468" s="18"/>
      <c r="V468" s="18"/>
      <c r="W468" s="18"/>
      <c r="AA468" s="17"/>
      <c r="AD468" s="17"/>
    </row>
    <row r="469" spans="5:30" ht="28.5" customHeight="1">
      <c r="E469" s="17"/>
      <c r="F469" s="18"/>
      <c r="H469" s="185"/>
      <c r="J469" s="17"/>
      <c r="K469" s="62"/>
      <c r="L469" s="62"/>
      <c r="M469" s="62"/>
      <c r="N469" s="62"/>
      <c r="P469" s="18"/>
      <c r="R469" s="18"/>
      <c r="T469" s="18"/>
      <c r="U469" s="18"/>
      <c r="V469" s="18"/>
      <c r="W469" s="18"/>
      <c r="AA469" s="17"/>
      <c r="AD469" s="17"/>
    </row>
    <row r="470" spans="5:30" ht="28.5" customHeight="1">
      <c r="E470" s="17"/>
      <c r="F470" s="18"/>
      <c r="H470" s="185"/>
      <c r="J470" s="17"/>
      <c r="K470" s="62"/>
      <c r="L470" s="62"/>
      <c r="M470" s="62"/>
      <c r="N470" s="62"/>
      <c r="P470" s="18"/>
      <c r="R470" s="18"/>
      <c r="T470" s="18"/>
      <c r="U470" s="18"/>
      <c r="V470" s="18"/>
      <c r="W470" s="18"/>
      <c r="AA470" s="17"/>
      <c r="AD470" s="17"/>
    </row>
    <row r="471" spans="5:30" ht="28.5" customHeight="1">
      <c r="E471" s="17"/>
      <c r="F471" s="18"/>
      <c r="H471" s="185"/>
      <c r="J471" s="17"/>
      <c r="K471" s="62"/>
      <c r="L471" s="62"/>
      <c r="M471" s="62"/>
      <c r="N471" s="62"/>
      <c r="P471" s="18"/>
      <c r="R471" s="18"/>
      <c r="T471" s="18"/>
      <c r="U471" s="18"/>
      <c r="V471" s="18"/>
      <c r="W471" s="18"/>
      <c r="AA471" s="17"/>
      <c r="AD471" s="17"/>
    </row>
    <row r="472" spans="5:30" ht="28.5" customHeight="1">
      <c r="E472" s="17"/>
      <c r="F472" s="18"/>
      <c r="H472" s="185"/>
      <c r="J472" s="17"/>
      <c r="K472" s="62"/>
      <c r="L472" s="62"/>
      <c r="M472" s="62"/>
      <c r="N472" s="62"/>
      <c r="P472" s="18"/>
      <c r="R472" s="18"/>
      <c r="T472" s="18"/>
      <c r="U472" s="18"/>
      <c r="V472" s="18"/>
      <c r="W472" s="18"/>
      <c r="AA472" s="17"/>
      <c r="AD472" s="17"/>
    </row>
    <row r="473" spans="5:30" ht="28.5" customHeight="1">
      <c r="E473" s="17"/>
      <c r="F473" s="18"/>
      <c r="H473" s="185"/>
      <c r="J473" s="17"/>
      <c r="K473" s="62"/>
      <c r="L473" s="62"/>
      <c r="M473" s="62"/>
      <c r="N473" s="62"/>
      <c r="P473" s="18"/>
      <c r="R473" s="18"/>
      <c r="T473" s="18"/>
      <c r="U473" s="18"/>
      <c r="V473" s="18"/>
      <c r="W473" s="18"/>
      <c r="AA473" s="17"/>
      <c r="AD473" s="17"/>
    </row>
    <row r="474" spans="5:30" ht="28.5" customHeight="1">
      <c r="E474" s="17"/>
      <c r="F474" s="18"/>
      <c r="H474" s="185"/>
      <c r="J474" s="17"/>
      <c r="K474" s="62"/>
      <c r="L474" s="62"/>
      <c r="M474" s="62"/>
      <c r="N474" s="62"/>
      <c r="P474" s="18"/>
      <c r="R474" s="18"/>
      <c r="T474" s="18"/>
      <c r="U474" s="18"/>
      <c r="V474" s="18"/>
      <c r="W474" s="18"/>
      <c r="AA474" s="17"/>
      <c r="AD474" s="17"/>
    </row>
    <row r="475" spans="5:30" ht="28.5" customHeight="1">
      <c r="E475" s="17"/>
      <c r="F475" s="18"/>
      <c r="H475" s="185"/>
      <c r="J475" s="17"/>
      <c r="K475" s="62"/>
      <c r="L475" s="62"/>
      <c r="M475" s="62"/>
      <c r="N475" s="62"/>
      <c r="P475" s="18"/>
      <c r="R475" s="18"/>
      <c r="T475" s="18"/>
      <c r="U475" s="18"/>
      <c r="V475" s="18"/>
      <c r="W475" s="18"/>
      <c r="AA475" s="17"/>
      <c r="AD475" s="17"/>
    </row>
    <row r="476" spans="5:30" ht="28.5" customHeight="1">
      <c r="E476" s="17"/>
      <c r="F476" s="18"/>
      <c r="H476" s="185"/>
      <c r="J476" s="17"/>
      <c r="K476" s="62"/>
      <c r="L476" s="62"/>
      <c r="M476" s="62"/>
      <c r="N476" s="62"/>
      <c r="P476" s="18"/>
      <c r="R476" s="18"/>
      <c r="T476" s="18"/>
      <c r="U476" s="18"/>
      <c r="V476" s="18"/>
      <c r="W476" s="18"/>
      <c r="AA476" s="17"/>
      <c r="AD476" s="17"/>
    </row>
    <row r="477" spans="5:30" ht="28.5" customHeight="1">
      <c r="E477" s="17"/>
      <c r="F477" s="18"/>
      <c r="H477" s="185"/>
      <c r="J477" s="17"/>
      <c r="K477" s="62"/>
      <c r="L477" s="62"/>
      <c r="M477" s="62"/>
      <c r="N477" s="62"/>
      <c r="P477" s="18"/>
      <c r="R477" s="18"/>
      <c r="T477" s="18"/>
      <c r="U477" s="18"/>
      <c r="V477" s="18"/>
      <c r="W477" s="18"/>
      <c r="AA477" s="17"/>
      <c r="AD477" s="17"/>
    </row>
    <row r="478" spans="5:30" ht="28.5" customHeight="1">
      <c r="E478" s="17"/>
      <c r="F478" s="18"/>
      <c r="H478" s="185"/>
      <c r="J478" s="17"/>
      <c r="K478" s="62"/>
      <c r="L478" s="62"/>
      <c r="M478" s="62"/>
      <c r="N478" s="62"/>
      <c r="P478" s="18"/>
      <c r="R478" s="18"/>
      <c r="T478" s="18"/>
      <c r="U478" s="18"/>
      <c r="V478" s="18"/>
      <c r="W478" s="18"/>
      <c r="AA478" s="17"/>
      <c r="AD478" s="17"/>
    </row>
    <row r="479" spans="5:30" ht="28.5" customHeight="1">
      <c r="E479" s="17"/>
      <c r="F479" s="18"/>
      <c r="H479" s="185"/>
      <c r="J479" s="17"/>
      <c r="K479" s="62"/>
      <c r="L479" s="62"/>
      <c r="M479" s="62"/>
      <c r="N479" s="62"/>
      <c r="P479" s="18"/>
      <c r="R479" s="18"/>
      <c r="T479" s="18"/>
      <c r="U479" s="18"/>
      <c r="V479" s="18"/>
      <c r="W479" s="18"/>
      <c r="AA479" s="17"/>
      <c r="AD479" s="17"/>
    </row>
    <row r="480" spans="5:30" ht="28.5" customHeight="1">
      <c r="E480" s="17"/>
      <c r="F480" s="18"/>
      <c r="H480" s="185"/>
      <c r="J480" s="17"/>
      <c r="K480" s="62"/>
      <c r="L480" s="62"/>
      <c r="M480" s="62"/>
      <c r="N480" s="62"/>
      <c r="P480" s="18"/>
      <c r="R480" s="18"/>
      <c r="T480" s="18"/>
      <c r="U480" s="18"/>
      <c r="V480" s="18"/>
      <c r="W480" s="18"/>
      <c r="AA480" s="17"/>
      <c r="AD480" s="17"/>
    </row>
    <row r="481" spans="5:30" ht="28.5" customHeight="1">
      <c r="E481" s="17"/>
      <c r="F481" s="18"/>
      <c r="H481" s="185"/>
      <c r="J481" s="17"/>
      <c r="K481" s="62"/>
      <c r="L481" s="62"/>
      <c r="M481" s="62"/>
      <c r="N481" s="62"/>
      <c r="P481" s="18"/>
      <c r="R481" s="18"/>
      <c r="T481" s="18"/>
      <c r="U481" s="18"/>
      <c r="V481" s="18"/>
      <c r="W481" s="18"/>
      <c r="AA481" s="17"/>
      <c r="AD481" s="17"/>
    </row>
    <row r="482" spans="5:30" ht="28.5" customHeight="1">
      <c r="E482" s="17"/>
      <c r="F482" s="18"/>
      <c r="H482" s="185"/>
      <c r="J482" s="17"/>
      <c r="K482" s="62"/>
      <c r="L482" s="62"/>
      <c r="M482" s="62"/>
      <c r="N482" s="62"/>
      <c r="P482" s="18"/>
      <c r="R482" s="18"/>
      <c r="T482" s="18"/>
      <c r="U482" s="18"/>
      <c r="V482" s="18"/>
      <c r="W482" s="18"/>
      <c r="AA482" s="17"/>
      <c r="AD482" s="17"/>
    </row>
    <row r="483" spans="5:30" ht="28.5" customHeight="1">
      <c r="E483" s="17"/>
      <c r="F483" s="18"/>
      <c r="H483" s="185"/>
      <c r="J483" s="17"/>
      <c r="K483" s="62"/>
      <c r="L483" s="62"/>
      <c r="M483" s="62"/>
      <c r="N483" s="62"/>
      <c r="P483" s="18"/>
      <c r="R483" s="18"/>
      <c r="T483" s="18"/>
      <c r="U483" s="18"/>
      <c r="V483" s="18"/>
      <c r="W483" s="18"/>
      <c r="AA483" s="17"/>
      <c r="AD483" s="17"/>
    </row>
    <row r="484" spans="5:30" ht="28.5" customHeight="1">
      <c r="E484" s="17"/>
      <c r="F484" s="18"/>
      <c r="H484" s="185"/>
      <c r="J484" s="17"/>
      <c r="K484" s="62"/>
      <c r="L484" s="62"/>
      <c r="M484" s="62"/>
      <c r="N484" s="62"/>
      <c r="P484" s="18"/>
      <c r="R484" s="18"/>
      <c r="T484" s="18"/>
      <c r="U484" s="18"/>
      <c r="V484" s="18"/>
      <c r="W484" s="18"/>
      <c r="AA484" s="17"/>
      <c r="AD484" s="17"/>
    </row>
    <row r="485" spans="5:30" ht="28.5" customHeight="1">
      <c r="E485" s="17"/>
      <c r="F485" s="18"/>
      <c r="H485" s="185"/>
      <c r="J485" s="17"/>
      <c r="K485" s="62"/>
      <c r="L485" s="62"/>
      <c r="M485" s="62"/>
      <c r="N485" s="62"/>
      <c r="P485" s="18"/>
      <c r="R485" s="18"/>
      <c r="T485" s="18"/>
      <c r="U485" s="18"/>
      <c r="V485" s="18"/>
      <c r="W485" s="18"/>
      <c r="AA485" s="17"/>
      <c r="AD485" s="17"/>
    </row>
    <row r="486" spans="5:30" ht="28.5" customHeight="1">
      <c r="E486" s="17"/>
      <c r="F486" s="18"/>
      <c r="H486" s="185"/>
      <c r="J486" s="17"/>
      <c r="K486" s="62"/>
      <c r="L486" s="62"/>
      <c r="M486" s="62"/>
      <c r="N486" s="62"/>
      <c r="P486" s="18"/>
      <c r="R486" s="18"/>
      <c r="T486" s="18"/>
      <c r="U486" s="18"/>
      <c r="V486" s="18"/>
      <c r="W486" s="18"/>
      <c r="AA486" s="17"/>
      <c r="AD486" s="17"/>
    </row>
    <row r="487" spans="5:30" ht="28.5" customHeight="1">
      <c r="E487" s="17"/>
      <c r="F487" s="18"/>
      <c r="H487" s="185"/>
      <c r="J487" s="17"/>
      <c r="K487" s="62"/>
      <c r="L487" s="62"/>
      <c r="M487" s="62"/>
      <c r="N487" s="62"/>
      <c r="P487" s="18"/>
      <c r="R487" s="18"/>
      <c r="T487" s="18"/>
      <c r="U487" s="18"/>
      <c r="V487" s="18"/>
      <c r="W487" s="18"/>
      <c r="AA487" s="17"/>
      <c r="AD487" s="17"/>
    </row>
    <row r="488" spans="5:30" ht="28.5" customHeight="1">
      <c r="E488" s="17"/>
      <c r="F488" s="18"/>
      <c r="H488" s="185"/>
      <c r="J488" s="17"/>
      <c r="K488" s="62"/>
      <c r="L488" s="62"/>
      <c r="M488" s="62"/>
      <c r="N488" s="62"/>
      <c r="P488" s="18"/>
      <c r="R488" s="18"/>
      <c r="T488" s="18"/>
      <c r="U488" s="18"/>
      <c r="V488" s="18"/>
      <c r="W488" s="18"/>
      <c r="AA488" s="17"/>
      <c r="AD488" s="17"/>
    </row>
    <row r="489" spans="5:30" ht="28.5" customHeight="1">
      <c r="E489" s="17"/>
      <c r="F489" s="18"/>
      <c r="H489" s="185"/>
      <c r="J489" s="17"/>
      <c r="K489" s="62"/>
      <c r="L489" s="62"/>
      <c r="M489" s="62"/>
      <c r="N489" s="62"/>
      <c r="P489" s="18"/>
      <c r="R489" s="18"/>
      <c r="T489" s="18"/>
      <c r="U489" s="18"/>
      <c r="V489" s="18"/>
      <c r="W489" s="18"/>
      <c r="AA489" s="17"/>
      <c r="AD489" s="17"/>
    </row>
    <row r="490" spans="5:30" ht="28.5" customHeight="1">
      <c r="E490" s="17"/>
      <c r="F490" s="18"/>
      <c r="H490" s="185"/>
      <c r="J490" s="17"/>
      <c r="K490" s="62"/>
      <c r="L490" s="62"/>
      <c r="M490" s="62"/>
      <c r="N490" s="62"/>
      <c r="P490" s="18"/>
      <c r="R490" s="18"/>
      <c r="T490" s="18"/>
      <c r="U490" s="18"/>
      <c r="V490" s="18"/>
      <c r="W490" s="18"/>
      <c r="AA490" s="17"/>
      <c r="AD490" s="17"/>
    </row>
    <row r="491" spans="5:30" ht="28.5" customHeight="1">
      <c r="E491" s="17"/>
      <c r="F491" s="18"/>
      <c r="H491" s="185"/>
      <c r="J491" s="17"/>
      <c r="K491" s="62"/>
      <c r="L491" s="62"/>
      <c r="M491" s="62"/>
      <c r="N491" s="62"/>
      <c r="P491" s="18"/>
      <c r="R491" s="18"/>
      <c r="T491" s="18"/>
      <c r="U491" s="18"/>
      <c r="V491" s="18"/>
      <c r="W491" s="18"/>
      <c r="AA491" s="17"/>
      <c r="AD491" s="17"/>
    </row>
    <row r="492" spans="5:30" ht="28.5" customHeight="1">
      <c r="E492" s="17"/>
      <c r="F492" s="18"/>
      <c r="H492" s="185"/>
      <c r="J492" s="17"/>
      <c r="K492" s="62"/>
      <c r="L492" s="62"/>
      <c r="M492" s="62"/>
      <c r="N492" s="62"/>
      <c r="P492" s="18"/>
      <c r="R492" s="18"/>
      <c r="T492" s="18"/>
      <c r="U492" s="18"/>
      <c r="V492" s="18"/>
      <c r="W492" s="18"/>
      <c r="AA492" s="17"/>
      <c r="AD492" s="17"/>
    </row>
    <row r="493" spans="5:30" ht="28.5" customHeight="1">
      <c r="E493" s="17"/>
      <c r="F493" s="18"/>
      <c r="H493" s="185"/>
      <c r="J493" s="17"/>
      <c r="K493" s="62"/>
      <c r="L493" s="62"/>
      <c r="M493" s="62"/>
      <c r="N493" s="62"/>
      <c r="P493" s="18"/>
      <c r="R493" s="18"/>
      <c r="T493" s="18"/>
      <c r="U493" s="18"/>
      <c r="V493" s="18"/>
      <c r="W493" s="18"/>
      <c r="AA493" s="17"/>
      <c r="AD493" s="17"/>
    </row>
    <row r="494" spans="5:30" ht="28.5" customHeight="1">
      <c r="E494" s="17"/>
      <c r="F494" s="18"/>
      <c r="H494" s="185"/>
      <c r="J494" s="17"/>
      <c r="K494" s="62"/>
      <c r="L494" s="62"/>
      <c r="M494" s="62"/>
      <c r="N494" s="62"/>
      <c r="P494" s="18"/>
      <c r="R494" s="18"/>
      <c r="T494" s="18"/>
      <c r="U494" s="18"/>
      <c r="V494" s="18"/>
      <c r="W494" s="18"/>
      <c r="AA494" s="17"/>
      <c r="AD494" s="17"/>
    </row>
    <row r="495" spans="5:30" ht="28.5" customHeight="1">
      <c r="E495" s="17"/>
      <c r="F495" s="18"/>
      <c r="H495" s="185"/>
      <c r="J495" s="17"/>
      <c r="K495" s="62"/>
      <c r="L495" s="62"/>
      <c r="M495" s="62"/>
      <c r="N495" s="62"/>
      <c r="P495" s="18"/>
      <c r="R495" s="18"/>
      <c r="T495" s="18"/>
      <c r="U495" s="18"/>
      <c r="V495" s="18"/>
      <c r="W495" s="18"/>
      <c r="AA495" s="17"/>
      <c r="AD495" s="17"/>
    </row>
    <row r="496" spans="5:30" ht="28.5" customHeight="1">
      <c r="E496" s="17"/>
      <c r="F496" s="18"/>
      <c r="H496" s="185"/>
      <c r="J496" s="17"/>
      <c r="K496" s="62"/>
      <c r="L496" s="62"/>
      <c r="M496" s="62"/>
      <c r="N496" s="62"/>
      <c r="P496" s="18"/>
      <c r="R496" s="18"/>
      <c r="T496" s="18"/>
      <c r="U496" s="18"/>
      <c r="V496" s="18"/>
      <c r="W496" s="18"/>
      <c r="AA496" s="17"/>
      <c r="AD496" s="17"/>
    </row>
    <row r="497" spans="5:30" ht="28.5" customHeight="1">
      <c r="E497" s="17"/>
      <c r="F497" s="18"/>
      <c r="H497" s="185"/>
      <c r="J497" s="17"/>
      <c r="K497" s="62"/>
      <c r="L497" s="62"/>
      <c r="M497" s="62"/>
      <c r="N497" s="62"/>
      <c r="P497" s="18"/>
      <c r="R497" s="18"/>
      <c r="T497" s="18"/>
      <c r="U497" s="18"/>
      <c r="V497" s="18"/>
      <c r="W497" s="18"/>
      <c r="AA497" s="17"/>
      <c r="AD497" s="17"/>
    </row>
    <row r="498" spans="5:30" ht="28.5" customHeight="1">
      <c r="E498" s="17"/>
      <c r="F498" s="18"/>
      <c r="H498" s="185"/>
      <c r="J498" s="17"/>
      <c r="K498" s="62"/>
      <c r="L498" s="62"/>
      <c r="M498" s="62"/>
      <c r="N498" s="62"/>
      <c r="P498" s="18"/>
      <c r="R498" s="18"/>
      <c r="T498" s="18"/>
      <c r="U498" s="18"/>
      <c r="V498" s="18"/>
      <c r="W498" s="18"/>
      <c r="AA498" s="17"/>
      <c r="AD498" s="17"/>
    </row>
    <row r="499" spans="5:30" ht="28.5" customHeight="1">
      <c r="E499" s="17"/>
      <c r="F499" s="18"/>
      <c r="H499" s="185"/>
      <c r="J499" s="17"/>
      <c r="K499" s="62"/>
      <c r="L499" s="62"/>
      <c r="M499" s="62"/>
      <c r="N499" s="62"/>
      <c r="P499" s="18"/>
      <c r="R499" s="18"/>
      <c r="T499" s="18"/>
      <c r="U499" s="18"/>
      <c r="V499" s="18"/>
      <c r="W499" s="18"/>
      <c r="AA499" s="17"/>
      <c r="AD499" s="17"/>
    </row>
    <row r="500" spans="5:30" ht="28.5" customHeight="1">
      <c r="E500" s="17"/>
      <c r="F500" s="18"/>
      <c r="H500" s="185"/>
      <c r="J500" s="17"/>
      <c r="K500" s="62"/>
      <c r="L500" s="62"/>
      <c r="M500" s="62"/>
      <c r="N500" s="62"/>
      <c r="P500" s="18"/>
      <c r="R500" s="18"/>
      <c r="T500" s="18"/>
      <c r="U500" s="18"/>
      <c r="V500" s="18"/>
      <c r="W500" s="18"/>
      <c r="AA500" s="17"/>
      <c r="AD500" s="17"/>
    </row>
    <row r="501" spans="5:30" ht="28.5" customHeight="1">
      <c r="E501" s="17"/>
      <c r="F501" s="18"/>
      <c r="H501" s="185"/>
      <c r="J501" s="17"/>
      <c r="K501" s="62"/>
      <c r="L501" s="62"/>
      <c r="M501" s="62"/>
      <c r="N501" s="62"/>
      <c r="P501" s="18"/>
      <c r="R501" s="18"/>
      <c r="T501" s="18"/>
      <c r="U501" s="18"/>
      <c r="V501" s="18"/>
      <c r="W501" s="18"/>
      <c r="AA501" s="17"/>
      <c r="AD501" s="17"/>
    </row>
    <row r="502" spans="5:30" ht="28.5" customHeight="1">
      <c r="E502" s="17"/>
      <c r="F502" s="18"/>
      <c r="H502" s="185"/>
      <c r="J502" s="17"/>
      <c r="K502" s="62"/>
      <c r="L502" s="62"/>
      <c r="M502" s="62"/>
      <c r="N502" s="62"/>
      <c r="P502" s="18"/>
      <c r="R502" s="18"/>
      <c r="T502" s="18"/>
      <c r="U502" s="18"/>
      <c r="V502" s="18"/>
      <c r="W502" s="18"/>
      <c r="AA502" s="17"/>
      <c r="AD502" s="17"/>
    </row>
    <row r="503" spans="5:30" ht="28.5" customHeight="1">
      <c r="E503" s="17"/>
      <c r="F503" s="18"/>
      <c r="H503" s="185"/>
      <c r="J503" s="17"/>
      <c r="K503" s="62"/>
      <c r="L503" s="62"/>
      <c r="M503" s="62"/>
      <c r="N503" s="62"/>
      <c r="P503" s="18"/>
      <c r="R503" s="18"/>
      <c r="T503" s="18"/>
      <c r="U503" s="18"/>
      <c r="V503" s="18"/>
      <c r="W503" s="18"/>
      <c r="AA503" s="17"/>
      <c r="AD503" s="17"/>
    </row>
    <row r="504" spans="5:30" ht="28.5" customHeight="1">
      <c r="E504" s="17"/>
      <c r="F504" s="18"/>
      <c r="H504" s="185"/>
      <c r="J504" s="17"/>
      <c r="K504" s="62"/>
      <c r="L504" s="62"/>
      <c r="M504" s="62"/>
      <c r="N504" s="62"/>
      <c r="P504" s="18"/>
      <c r="R504" s="18"/>
      <c r="T504" s="18"/>
      <c r="U504" s="18"/>
      <c r="V504" s="18"/>
      <c r="W504" s="18"/>
      <c r="AA504" s="17"/>
      <c r="AD504" s="17"/>
    </row>
    <row r="505" spans="5:30" ht="28.5" customHeight="1">
      <c r="E505" s="17"/>
      <c r="F505" s="18"/>
      <c r="H505" s="185"/>
      <c r="J505" s="17"/>
      <c r="K505" s="62"/>
      <c r="L505" s="62"/>
      <c r="M505" s="62"/>
      <c r="N505" s="62"/>
      <c r="P505" s="18"/>
      <c r="R505" s="18"/>
      <c r="T505" s="18"/>
      <c r="U505" s="18"/>
      <c r="V505" s="18"/>
      <c r="W505" s="18"/>
      <c r="AA505" s="17"/>
      <c r="AD505" s="17"/>
    </row>
    <row r="506" spans="5:30" ht="28.5" customHeight="1">
      <c r="E506" s="17"/>
      <c r="F506" s="18"/>
      <c r="H506" s="185"/>
      <c r="J506" s="17"/>
      <c r="K506" s="62"/>
      <c r="L506" s="62"/>
      <c r="M506" s="62"/>
      <c r="N506" s="62"/>
      <c r="P506" s="18"/>
      <c r="R506" s="18"/>
      <c r="T506" s="18"/>
      <c r="U506" s="18"/>
      <c r="V506" s="18"/>
      <c r="W506" s="18"/>
      <c r="AA506" s="17"/>
      <c r="AD506" s="17"/>
    </row>
    <row r="507" spans="5:30" ht="28.5" customHeight="1">
      <c r="E507" s="17"/>
      <c r="F507" s="18"/>
      <c r="H507" s="185"/>
      <c r="J507" s="17"/>
      <c r="K507" s="62"/>
      <c r="L507" s="62"/>
      <c r="M507" s="62"/>
      <c r="N507" s="62"/>
      <c r="P507" s="18"/>
      <c r="R507" s="18"/>
      <c r="T507" s="18"/>
      <c r="U507" s="18"/>
      <c r="V507" s="18"/>
      <c r="W507" s="18"/>
      <c r="AA507" s="17"/>
      <c r="AD507" s="17"/>
    </row>
    <row r="508" spans="5:30" ht="28.5" customHeight="1">
      <c r="E508" s="17"/>
      <c r="F508" s="18"/>
      <c r="H508" s="185"/>
      <c r="J508" s="17"/>
      <c r="K508" s="62"/>
      <c r="L508" s="62"/>
      <c r="M508" s="62"/>
      <c r="N508" s="62"/>
      <c r="P508" s="18"/>
      <c r="R508" s="18"/>
      <c r="T508" s="18"/>
      <c r="U508" s="18"/>
      <c r="V508" s="18"/>
      <c r="W508" s="18"/>
      <c r="AA508" s="17"/>
      <c r="AD508" s="17"/>
    </row>
    <row r="509" spans="5:30" ht="28.5" customHeight="1">
      <c r="E509" s="17"/>
      <c r="F509" s="18"/>
      <c r="H509" s="185"/>
      <c r="J509" s="17"/>
      <c r="K509" s="62"/>
      <c r="L509" s="62"/>
      <c r="M509" s="62"/>
      <c r="N509" s="62"/>
      <c r="P509" s="18"/>
      <c r="R509" s="18"/>
      <c r="T509" s="18"/>
      <c r="U509" s="18"/>
      <c r="V509" s="18"/>
      <c r="W509" s="18"/>
      <c r="AA509" s="17"/>
      <c r="AD509" s="17"/>
    </row>
    <row r="510" spans="5:30" ht="28.5" customHeight="1">
      <c r="E510" s="17"/>
      <c r="F510" s="18"/>
      <c r="H510" s="185"/>
      <c r="J510" s="17"/>
      <c r="K510" s="62"/>
      <c r="L510" s="62"/>
      <c r="M510" s="62"/>
      <c r="N510" s="62"/>
      <c r="P510" s="18"/>
      <c r="R510" s="18"/>
      <c r="T510" s="18"/>
      <c r="U510" s="18"/>
      <c r="V510" s="18"/>
      <c r="W510" s="18"/>
      <c r="AA510" s="17"/>
      <c r="AD510" s="17"/>
    </row>
    <row r="511" spans="5:30" ht="28.5" customHeight="1">
      <c r="E511" s="17"/>
      <c r="F511" s="18"/>
      <c r="H511" s="185"/>
      <c r="J511" s="17"/>
      <c r="K511" s="62"/>
      <c r="L511" s="62"/>
      <c r="M511" s="62"/>
      <c r="N511" s="62"/>
      <c r="P511" s="18"/>
      <c r="R511" s="18"/>
      <c r="T511" s="18"/>
      <c r="U511" s="18"/>
      <c r="V511" s="18"/>
      <c r="W511" s="18"/>
      <c r="AA511" s="17"/>
      <c r="AD511" s="17"/>
    </row>
    <row r="512" spans="5:30" ht="28.5" customHeight="1">
      <c r="E512" s="17"/>
      <c r="F512" s="18"/>
      <c r="H512" s="185"/>
      <c r="J512" s="17"/>
      <c r="K512" s="62"/>
      <c r="L512" s="62"/>
      <c r="M512" s="62"/>
      <c r="N512" s="62"/>
      <c r="P512" s="18"/>
      <c r="R512" s="18"/>
      <c r="T512" s="18"/>
      <c r="U512" s="18"/>
      <c r="V512" s="18"/>
      <c r="W512" s="18"/>
      <c r="AA512" s="17"/>
      <c r="AD512" s="17"/>
    </row>
    <row r="513" spans="5:30" ht="28.5" customHeight="1">
      <c r="E513" s="17"/>
      <c r="F513" s="18"/>
      <c r="H513" s="185"/>
      <c r="J513" s="17"/>
      <c r="K513" s="62"/>
      <c r="L513" s="62"/>
      <c r="M513" s="62"/>
      <c r="N513" s="62"/>
      <c r="P513" s="18"/>
      <c r="R513" s="18"/>
      <c r="T513" s="18"/>
      <c r="U513" s="18"/>
      <c r="V513" s="18"/>
      <c r="W513" s="18"/>
      <c r="AA513" s="17"/>
      <c r="AD513" s="17"/>
    </row>
    <row r="514" spans="5:30" ht="28.5" customHeight="1">
      <c r="E514" s="17"/>
      <c r="F514" s="18"/>
      <c r="H514" s="185"/>
      <c r="J514" s="17"/>
      <c r="K514" s="62"/>
      <c r="L514" s="62"/>
      <c r="M514" s="62"/>
      <c r="N514" s="62"/>
      <c r="P514" s="18"/>
      <c r="R514" s="18"/>
      <c r="T514" s="18"/>
      <c r="U514" s="18"/>
      <c r="V514" s="18"/>
      <c r="W514" s="18"/>
      <c r="AA514" s="17"/>
      <c r="AD514" s="17"/>
    </row>
    <row r="515" spans="5:30" ht="28.5" customHeight="1">
      <c r="E515" s="17"/>
      <c r="F515" s="18"/>
      <c r="H515" s="185"/>
      <c r="J515" s="17"/>
      <c r="K515" s="62"/>
      <c r="L515" s="62"/>
      <c r="M515" s="62"/>
      <c r="N515" s="62"/>
      <c r="P515" s="18"/>
      <c r="R515" s="18"/>
      <c r="T515" s="18"/>
      <c r="U515" s="18"/>
      <c r="V515" s="18"/>
      <c r="W515" s="18"/>
      <c r="AA515" s="17"/>
      <c r="AD515" s="17"/>
    </row>
    <row r="516" spans="5:30" ht="28.5" customHeight="1">
      <c r="E516" s="17"/>
      <c r="F516" s="18"/>
      <c r="H516" s="185"/>
      <c r="J516" s="17"/>
      <c r="K516" s="62"/>
      <c r="L516" s="62"/>
      <c r="M516" s="62"/>
      <c r="N516" s="62"/>
      <c r="P516" s="18"/>
      <c r="R516" s="18"/>
      <c r="T516" s="18"/>
      <c r="U516" s="18"/>
      <c r="V516" s="18"/>
      <c r="W516" s="18"/>
      <c r="AA516" s="17"/>
      <c r="AD516" s="17"/>
    </row>
    <row r="517" spans="5:30" ht="28.5" customHeight="1">
      <c r="E517" s="17"/>
      <c r="F517" s="18"/>
      <c r="H517" s="185"/>
      <c r="J517" s="17"/>
      <c r="K517" s="62"/>
      <c r="L517" s="62"/>
      <c r="M517" s="62"/>
      <c r="N517" s="62"/>
      <c r="P517" s="18"/>
      <c r="R517" s="18"/>
      <c r="T517" s="18"/>
      <c r="U517" s="18"/>
      <c r="V517" s="18"/>
      <c r="W517" s="18"/>
      <c r="AA517" s="17"/>
      <c r="AD517" s="17"/>
    </row>
    <row r="518" spans="5:30" ht="28.5" customHeight="1">
      <c r="E518" s="17"/>
      <c r="F518" s="18"/>
      <c r="H518" s="185"/>
      <c r="J518" s="17"/>
      <c r="K518" s="62"/>
      <c r="L518" s="62"/>
      <c r="M518" s="62"/>
      <c r="N518" s="62"/>
      <c r="P518" s="18"/>
      <c r="R518" s="18"/>
      <c r="T518" s="18"/>
      <c r="U518" s="18"/>
      <c r="V518" s="18"/>
      <c r="W518" s="18"/>
      <c r="AA518" s="17"/>
      <c r="AD518" s="17"/>
    </row>
    <row r="519" spans="5:30" ht="28.5" customHeight="1">
      <c r="E519" s="17"/>
      <c r="F519" s="18"/>
      <c r="H519" s="185"/>
      <c r="J519" s="17"/>
      <c r="K519" s="62"/>
      <c r="L519" s="62"/>
      <c r="M519" s="62"/>
      <c r="N519" s="62"/>
      <c r="P519" s="18"/>
      <c r="R519" s="18"/>
      <c r="T519" s="18"/>
      <c r="U519" s="18"/>
      <c r="V519" s="18"/>
      <c r="W519" s="18"/>
      <c r="AA519" s="17"/>
      <c r="AD519" s="17"/>
    </row>
    <row r="520" spans="5:30" ht="28.5" customHeight="1">
      <c r="E520" s="17"/>
      <c r="F520" s="18"/>
      <c r="H520" s="185"/>
      <c r="J520" s="17"/>
      <c r="K520" s="62"/>
      <c r="L520" s="62"/>
      <c r="M520" s="62"/>
      <c r="N520" s="62"/>
      <c r="P520" s="18"/>
      <c r="R520" s="18"/>
      <c r="T520" s="18"/>
      <c r="U520" s="18"/>
      <c r="V520" s="18"/>
      <c r="W520" s="18"/>
      <c r="AA520" s="17"/>
      <c r="AD520" s="17"/>
    </row>
    <row r="521" spans="5:30" ht="28.5" customHeight="1">
      <c r="E521" s="17"/>
      <c r="F521" s="18"/>
      <c r="H521" s="185"/>
      <c r="J521" s="17"/>
      <c r="K521" s="62"/>
      <c r="L521" s="62"/>
      <c r="M521" s="62"/>
      <c r="N521" s="62"/>
      <c r="P521" s="18"/>
      <c r="R521" s="18"/>
      <c r="T521" s="18"/>
      <c r="U521" s="18"/>
      <c r="V521" s="18"/>
      <c r="W521" s="18"/>
      <c r="AA521" s="17"/>
      <c r="AD521" s="17"/>
    </row>
    <row r="522" spans="5:30" ht="28.5" customHeight="1">
      <c r="E522" s="17"/>
      <c r="F522" s="18"/>
      <c r="H522" s="185"/>
      <c r="J522" s="17"/>
      <c r="K522" s="62"/>
      <c r="L522" s="62"/>
      <c r="M522" s="62"/>
      <c r="N522" s="62"/>
      <c r="P522" s="18"/>
      <c r="R522" s="18"/>
      <c r="T522" s="18"/>
      <c r="U522" s="18"/>
      <c r="V522" s="18"/>
      <c r="W522" s="18"/>
      <c r="AA522" s="17"/>
      <c r="AD522" s="17"/>
    </row>
    <row r="523" spans="5:30" ht="28.5" customHeight="1">
      <c r="E523" s="17"/>
      <c r="F523" s="18"/>
      <c r="H523" s="185"/>
      <c r="J523" s="17"/>
      <c r="K523" s="62"/>
      <c r="L523" s="62"/>
      <c r="M523" s="62"/>
      <c r="N523" s="62"/>
      <c r="P523" s="18"/>
      <c r="R523" s="18"/>
      <c r="T523" s="18"/>
      <c r="U523" s="18"/>
      <c r="V523" s="18"/>
      <c r="W523" s="18"/>
      <c r="AA523" s="17"/>
      <c r="AD523" s="17"/>
    </row>
    <row r="524" spans="5:30" ht="28.5" customHeight="1">
      <c r="E524" s="17"/>
      <c r="F524" s="18"/>
      <c r="H524" s="185"/>
      <c r="J524" s="17"/>
      <c r="K524" s="62"/>
      <c r="L524" s="62"/>
      <c r="M524" s="62"/>
      <c r="N524" s="62"/>
      <c r="P524" s="18"/>
      <c r="R524" s="18"/>
      <c r="T524" s="18"/>
      <c r="U524" s="18"/>
      <c r="V524" s="18"/>
      <c r="W524" s="18"/>
      <c r="AA524" s="17"/>
      <c r="AD524" s="17"/>
    </row>
    <row r="525" spans="5:30" ht="28.5" customHeight="1">
      <c r="E525" s="17"/>
      <c r="F525" s="18"/>
      <c r="H525" s="185"/>
      <c r="J525" s="17"/>
      <c r="K525" s="62"/>
      <c r="L525" s="62"/>
      <c r="M525" s="62"/>
      <c r="N525" s="62"/>
      <c r="P525" s="18"/>
      <c r="R525" s="18"/>
      <c r="T525" s="18"/>
      <c r="U525" s="18"/>
      <c r="V525" s="18"/>
      <c r="W525" s="18"/>
      <c r="AA525" s="17"/>
      <c r="AD525" s="17"/>
    </row>
    <row r="526" spans="5:30" ht="28.5" customHeight="1">
      <c r="E526" s="17"/>
      <c r="F526" s="18"/>
      <c r="H526" s="185"/>
      <c r="J526" s="17"/>
      <c r="K526" s="62"/>
      <c r="L526" s="62"/>
      <c r="M526" s="62"/>
      <c r="N526" s="62"/>
      <c r="P526" s="18"/>
      <c r="R526" s="18"/>
      <c r="T526" s="18"/>
      <c r="U526" s="18"/>
      <c r="V526" s="18"/>
      <c r="W526" s="18"/>
      <c r="AA526" s="17"/>
      <c r="AD526" s="17"/>
    </row>
    <row r="527" spans="5:30" ht="28.5" customHeight="1">
      <c r="E527" s="17"/>
      <c r="F527" s="18"/>
      <c r="H527" s="185"/>
      <c r="J527" s="17"/>
      <c r="K527" s="62"/>
      <c r="L527" s="62"/>
      <c r="M527" s="62"/>
      <c r="N527" s="62"/>
      <c r="P527" s="18"/>
      <c r="R527" s="18"/>
      <c r="T527" s="18"/>
      <c r="U527" s="18"/>
      <c r="V527" s="18"/>
      <c r="W527" s="18"/>
      <c r="AA527" s="17"/>
      <c r="AD527" s="17"/>
    </row>
    <row r="528" spans="5:30" ht="28.5" customHeight="1">
      <c r="E528" s="17"/>
      <c r="F528" s="18"/>
      <c r="H528" s="185"/>
      <c r="J528" s="17"/>
      <c r="K528" s="62"/>
      <c r="L528" s="62"/>
      <c r="M528" s="62"/>
      <c r="N528" s="62"/>
      <c r="P528" s="18"/>
      <c r="R528" s="18"/>
      <c r="T528" s="18"/>
      <c r="U528" s="18"/>
      <c r="V528" s="18"/>
      <c r="W528" s="18"/>
      <c r="AA528" s="17"/>
      <c r="AD528" s="17"/>
    </row>
    <row r="529" spans="5:30" ht="28.5" customHeight="1">
      <c r="E529" s="17"/>
      <c r="F529" s="18"/>
      <c r="H529" s="185"/>
      <c r="J529" s="17"/>
      <c r="K529" s="62"/>
      <c r="L529" s="62"/>
      <c r="M529" s="62"/>
      <c r="N529" s="62"/>
      <c r="P529" s="18"/>
      <c r="R529" s="18"/>
      <c r="T529" s="18"/>
      <c r="U529" s="18"/>
      <c r="V529" s="18"/>
      <c r="W529" s="18"/>
      <c r="AA529" s="17"/>
      <c r="AD529" s="17"/>
    </row>
    <row r="530" spans="5:30" ht="28.5" customHeight="1">
      <c r="E530" s="17"/>
      <c r="F530" s="18"/>
      <c r="H530" s="185"/>
      <c r="J530" s="17"/>
      <c r="K530" s="62"/>
      <c r="L530" s="62"/>
      <c r="M530" s="62"/>
      <c r="N530" s="62"/>
      <c r="P530" s="18"/>
      <c r="R530" s="18"/>
      <c r="T530" s="18"/>
      <c r="U530" s="18"/>
      <c r="V530" s="18"/>
      <c r="W530" s="18"/>
      <c r="AA530" s="17"/>
      <c r="AD530" s="17"/>
    </row>
    <row r="531" spans="5:30" ht="28.5" customHeight="1">
      <c r="E531" s="17"/>
      <c r="F531" s="18"/>
      <c r="H531" s="185"/>
      <c r="J531" s="17"/>
      <c r="K531" s="62"/>
      <c r="L531" s="62"/>
      <c r="M531" s="62"/>
      <c r="N531" s="62"/>
      <c r="P531" s="18"/>
      <c r="R531" s="18"/>
      <c r="T531" s="18"/>
      <c r="U531" s="18"/>
      <c r="V531" s="18"/>
      <c r="W531" s="18"/>
      <c r="AA531" s="17"/>
      <c r="AD531" s="17"/>
    </row>
    <row r="532" spans="5:30" ht="28.5" customHeight="1">
      <c r="E532" s="17"/>
      <c r="F532" s="18"/>
      <c r="H532" s="185"/>
      <c r="J532" s="17"/>
      <c r="K532" s="62"/>
      <c r="L532" s="62"/>
      <c r="M532" s="62"/>
      <c r="N532" s="62"/>
      <c r="P532" s="18"/>
      <c r="R532" s="18"/>
      <c r="T532" s="18"/>
      <c r="U532" s="18"/>
      <c r="V532" s="18"/>
      <c r="W532" s="18"/>
      <c r="AA532" s="17"/>
      <c r="AD532" s="17"/>
    </row>
    <row r="533" spans="5:30" ht="28.5" customHeight="1">
      <c r="E533" s="17"/>
      <c r="F533" s="18"/>
      <c r="H533" s="185"/>
      <c r="J533" s="17"/>
      <c r="K533" s="62"/>
      <c r="L533" s="62"/>
      <c r="M533" s="62"/>
      <c r="N533" s="62"/>
      <c r="P533" s="18"/>
      <c r="R533" s="18"/>
      <c r="T533" s="18"/>
      <c r="U533" s="18"/>
      <c r="V533" s="18"/>
      <c r="W533" s="18"/>
      <c r="AA533" s="17"/>
      <c r="AD533" s="17"/>
    </row>
    <row r="534" spans="5:30" ht="28.5" customHeight="1">
      <c r="E534" s="17"/>
      <c r="F534" s="18"/>
      <c r="H534" s="185"/>
      <c r="J534" s="17"/>
      <c r="K534" s="62"/>
      <c r="L534" s="62"/>
      <c r="M534" s="62"/>
      <c r="N534" s="62"/>
      <c r="P534" s="18"/>
      <c r="R534" s="18"/>
      <c r="T534" s="18"/>
      <c r="U534" s="18"/>
      <c r="V534" s="18"/>
      <c r="W534" s="18"/>
      <c r="AA534" s="17"/>
      <c r="AD534" s="17"/>
    </row>
    <row r="535" spans="5:30" ht="28.5" customHeight="1">
      <c r="E535" s="17"/>
      <c r="F535" s="18"/>
      <c r="H535" s="185"/>
      <c r="J535" s="17"/>
      <c r="K535" s="62"/>
      <c r="L535" s="62"/>
      <c r="M535" s="62"/>
      <c r="N535" s="62"/>
      <c r="P535" s="18"/>
      <c r="R535" s="18"/>
      <c r="T535" s="18"/>
      <c r="U535" s="18"/>
      <c r="V535" s="18"/>
      <c r="W535" s="18"/>
      <c r="AA535" s="17"/>
      <c r="AD535" s="17"/>
    </row>
    <row r="536" spans="5:30" ht="28.5" customHeight="1">
      <c r="E536" s="17"/>
      <c r="F536" s="18"/>
      <c r="H536" s="185"/>
      <c r="J536" s="17"/>
      <c r="K536" s="62"/>
      <c r="L536" s="62"/>
      <c r="M536" s="62"/>
      <c r="N536" s="62"/>
      <c r="P536" s="18"/>
      <c r="R536" s="18"/>
      <c r="T536" s="18"/>
      <c r="U536" s="18"/>
      <c r="V536" s="18"/>
      <c r="W536" s="18"/>
      <c r="AA536" s="17"/>
      <c r="AD536" s="17"/>
    </row>
    <row r="537" spans="5:30" ht="28.5" customHeight="1">
      <c r="E537" s="17"/>
      <c r="F537" s="18"/>
      <c r="H537" s="185"/>
      <c r="J537" s="17"/>
      <c r="K537" s="62"/>
      <c r="L537" s="62"/>
      <c r="M537" s="62"/>
      <c r="N537" s="62"/>
      <c r="P537" s="18"/>
      <c r="R537" s="18"/>
      <c r="T537" s="18"/>
      <c r="U537" s="18"/>
      <c r="V537" s="18"/>
      <c r="W537" s="18"/>
      <c r="AA537" s="17"/>
      <c r="AD537" s="17"/>
    </row>
    <row r="538" spans="5:30" ht="28.5" customHeight="1">
      <c r="E538" s="17"/>
      <c r="F538" s="18"/>
      <c r="H538" s="185"/>
      <c r="J538" s="17"/>
      <c r="K538" s="62"/>
      <c r="L538" s="62"/>
      <c r="M538" s="62"/>
      <c r="N538" s="62"/>
      <c r="P538" s="18"/>
      <c r="R538" s="18"/>
      <c r="T538" s="18"/>
      <c r="U538" s="18"/>
      <c r="V538" s="18"/>
      <c r="W538" s="18"/>
      <c r="AA538" s="17"/>
      <c r="AD538" s="17"/>
    </row>
    <row r="539" spans="5:30" ht="28.5" customHeight="1">
      <c r="E539" s="17"/>
      <c r="F539" s="18"/>
      <c r="H539" s="185"/>
      <c r="J539" s="17"/>
      <c r="K539" s="62"/>
      <c r="L539" s="62"/>
      <c r="M539" s="62"/>
      <c r="N539" s="62"/>
      <c r="P539" s="18"/>
      <c r="R539" s="18"/>
      <c r="T539" s="18"/>
      <c r="U539" s="18"/>
      <c r="V539" s="18"/>
      <c r="W539" s="18"/>
      <c r="AA539" s="17"/>
      <c r="AD539" s="17"/>
    </row>
    <row r="540" spans="5:30" ht="28.5" customHeight="1">
      <c r="E540" s="17"/>
      <c r="F540" s="18"/>
      <c r="H540" s="185"/>
      <c r="J540" s="17"/>
      <c r="K540" s="62"/>
      <c r="L540" s="62"/>
      <c r="M540" s="62"/>
      <c r="N540" s="62"/>
      <c r="P540" s="18"/>
      <c r="R540" s="18"/>
      <c r="T540" s="18"/>
      <c r="U540" s="18"/>
      <c r="V540" s="18"/>
      <c r="W540" s="18"/>
      <c r="AA540" s="17"/>
      <c r="AD540" s="17"/>
    </row>
    <row r="541" spans="5:30" ht="28.5" customHeight="1">
      <c r="E541" s="17"/>
      <c r="F541" s="18"/>
      <c r="H541" s="185"/>
      <c r="J541" s="17"/>
      <c r="K541" s="62"/>
      <c r="L541" s="62"/>
      <c r="M541" s="62"/>
      <c r="N541" s="62"/>
      <c r="P541" s="18"/>
      <c r="R541" s="18"/>
      <c r="T541" s="18"/>
      <c r="U541" s="18"/>
      <c r="V541" s="18"/>
      <c r="W541" s="18"/>
      <c r="AA541" s="17"/>
      <c r="AD541" s="17"/>
    </row>
    <row r="542" spans="5:30" ht="28.5" customHeight="1">
      <c r="E542" s="17"/>
      <c r="F542" s="18"/>
      <c r="H542" s="185"/>
      <c r="J542" s="17"/>
      <c r="K542" s="62"/>
      <c r="L542" s="62"/>
      <c r="M542" s="62"/>
      <c r="N542" s="62"/>
      <c r="P542" s="18"/>
      <c r="R542" s="18"/>
      <c r="T542" s="18"/>
      <c r="U542" s="18"/>
      <c r="V542" s="18"/>
      <c r="W542" s="18"/>
      <c r="AA542" s="17"/>
      <c r="AD542" s="17"/>
    </row>
    <row r="543" spans="5:30" ht="28.5" customHeight="1">
      <c r="E543" s="17"/>
      <c r="F543" s="18"/>
      <c r="H543" s="185"/>
      <c r="J543" s="17"/>
      <c r="K543" s="62"/>
      <c r="L543" s="62"/>
      <c r="M543" s="62"/>
      <c r="N543" s="62"/>
      <c r="P543" s="18"/>
      <c r="R543" s="18"/>
      <c r="T543" s="18"/>
      <c r="U543" s="18"/>
      <c r="V543" s="18"/>
      <c r="W543" s="18"/>
      <c r="AA543" s="17"/>
      <c r="AD543" s="17"/>
    </row>
    <row r="544" spans="5:30" ht="28.5" customHeight="1">
      <c r="E544" s="17"/>
      <c r="F544" s="18"/>
      <c r="H544" s="185"/>
      <c r="J544" s="17"/>
      <c r="K544" s="62"/>
      <c r="L544" s="62"/>
      <c r="M544" s="62"/>
      <c r="N544" s="62"/>
      <c r="P544" s="18"/>
      <c r="R544" s="18"/>
      <c r="T544" s="18"/>
      <c r="U544" s="18"/>
      <c r="V544" s="18"/>
      <c r="W544" s="18"/>
      <c r="AA544" s="17"/>
      <c r="AD544" s="17"/>
    </row>
    <row r="545" spans="5:30" ht="28.5" customHeight="1">
      <c r="E545" s="17"/>
      <c r="F545" s="18"/>
      <c r="H545" s="185"/>
      <c r="J545" s="17"/>
      <c r="K545" s="62"/>
      <c r="L545" s="62"/>
      <c r="M545" s="62"/>
      <c r="N545" s="62"/>
      <c r="P545" s="18"/>
      <c r="R545" s="18"/>
      <c r="T545" s="18"/>
      <c r="U545" s="18"/>
      <c r="V545" s="18"/>
      <c r="W545" s="18"/>
      <c r="AA545" s="17"/>
      <c r="AD545" s="17"/>
    </row>
    <row r="546" spans="5:30" ht="28.5" customHeight="1">
      <c r="E546" s="17"/>
      <c r="F546" s="18"/>
      <c r="H546" s="185"/>
      <c r="J546" s="17"/>
      <c r="K546" s="62"/>
      <c r="L546" s="62"/>
      <c r="M546" s="62"/>
      <c r="N546" s="62"/>
      <c r="P546" s="18"/>
      <c r="R546" s="18"/>
      <c r="T546" s="18"/>
      <c r="U546" s="18"/>
      <c r="V546" s="18"/>
      <c r="W546" s="18"/>
      <c r="AA546" s="17"/>
      <c r="AD546" s="17"/>
    </row>
    <row r="547" spans="5:30" ht="28.5" customHeight="1">
      <c r="E547" s="17"/>
      <c r="F547" s="18"/>
      <c r="H547" s="185"/>
      <c r="J547" s="17"/>
      <c r="K547" s="62"/>
      <c r="L547" s="62"/>
      <c r="M547" s="62"/>
      <c r="N547" s="62"/>
      <c r="P547" s="18"/>
      <c r="R547" s="18"/>
      <c r="T547" s="18"/>
      <c r="U547" s="18"/>
      <c r="V547" s="18"/>
      <c r="W547" s="18"/>
      <c r="AA547" s="17"/>
      <c r="AD547" s="17"/>
    </row>
    <row r="548" spans="5:30" ht="28.5" customHeight="1">
      <c r="E548" s="17"/>
      <c r="F548" s="18"/>
      <c r="H548" s="185"/>
      <c r="J548" s="17"/>
      <c r="K548" s="62"/>
      <c r="L548" s="62"/>
      <c r="M548" s="62"/>
      <c r="N548" s="62"/>
      <c r="P548" s="18"/>
      <c r="R548" s="18"/>
      <c r="T548" s="18"/>
      <c r="U548" s="18"/>
      <c r="V548" s="18"/>
      <c r="W548" s="18"/>
      <c r="AA548" s="17"/>
      <c r="AD548" s="17"/>
    </row>
    <row r="549" spans="5:30" ht="28.5" customHeight="1">
      <c r="E549" s="17"/>
      <c r="F549" s="18"/>
      <c r="H549" s="185"/>
      <c r="J549" s="17"/>
      <c r="K549" s="62"/>
      <c r="L549" s="62"/>
      <c r="M549" s="62"/>
      <c r="N549" s="62"/>
      <c r="P549" s="18"/>
      <c r="R549" s="18"/>
      <c r="T549" s="18"/>
      <c r="U549" s="18"/>
      <c r="V549" s="18"/>
      <c r="W549" s="18"/>
      <c r="AA549" s="17"/>
      <c r="AD549" s="17"/>
    </row>
    <row r="550" spans="5:30" ht="28.5" customHeight="1">
      <c r="E550" s="17"/>
      <c r="F550" s="18"/>
      <c r="H550" s="185"/>
      <c r="J550" s="17"/>
      <c r="K550" s="62"/>
      <c r="L550" s="62"/>
      <c r="M550" s="62"/>
      <c r="N550" s="62"/>
      <c r="P550" s="18"/>
      <c r="R550" s="18"/>
      <c r="T550" s="18"/>
      <c r="U550" s="18"/>
      <c r="V550" s="18"/>
      <c r="W550" s="18"/>
      <c r="AA550" s="17"/>
      <c r="AD550" s="17"/>
    </row>
    <row r="551" spans="5:30" ht="28.5" customHeight="1">
      <c r="E551" s="17"/>
      <c r="F551" s="18"/>
      <c r="H551" s="185"/>
      <c r="J551" s="17"/>
      <c r="K551" s="62"/>
      <c r="L551" s="62"/>
      <c r="M551" s="62"/>
      <c r="N551" s="62"/>
      <c r="P551" s="18"/>
      <c r="R551" s="18"/>
      <c r="T551" s="18"/>
      <c r="U551" s="18"/>
      <c r="V551" s="18"/>
      <c r="W551" s="18"/>
      <c r="AA551" s="17"/>
      <c r="AD551" s="17"/>
    </row>
    <row r="552" spans="5:30" ht="28.5" customHeight="1">
      <c r="E552" s="17"/>
      <c r="F552" s="18"/>
      <c r="H552" s="185"/>
      <c r="J552" s="17"/>
      <c r="K552" s="62"/>
      <c r="L552" s="62"/>
      <c r="M552" s="62"/>
      <c r="N552" s="62"/>
      <c r="P552" s="18"/>
      <c r="R552" s="18"/>
      <c r="T552" s="18"/>
      <c r="U552" s="18"/>
      <c r="V552" s="18"/>
      <c r="W552" s="18"/>
      <c r="AA552" s="17"/>
      <c r="AD552" s="17"/>
    </row>
    <row r="553" spans="5:30" ht="28.5" customHeight="1">
      <c r="E553" s="17"/>
      <c r="F553" s="18"/>
      <c r="H553" s="185"/>
      <c r="J553" s="17"/>
      <c r="K553" s="62"/>
      <c r="L553" s="62"/>
      <c r="M553" s="62"/>
      <c r="N553" s="62"/>
      <c r="P553" s="18"/>
      <c r="R553" s="18"/>
      <c r="T553" s="18"/>
      <c r="U553" s="18"/>
      <c r="V553" s="18"/>
      <c r="W553" s="18"/>
      <c r="AA553" s="17"/>
      <c r="AD553" s="17"/>
    </row>
    <row r="554" spans="5:30" ht="28.5" customHeight="1">
      <c r="E554" s="17"/>
      <c r="F554" s="18"/>
      <c r="H554" s="185"/>
      <c r="J554" s="17"/>
      <c r="K554" s="62"/>
      <c r="L554" s="62"/>
      <c r="M554" s="62"/>
      <c r="N554" s="62"/>
      <c r="P554" s="18"/>
      <c r="R554" s="18"/>
      <c r="T554" s="18"/>
      <c r="U554" s="18"/>
      <c r="V554" s="18"/>
      <c r="W554" s="18"/>
      <c r="AA554" s="17"/>
      <c r="AD554" s="17"/>
    </row>
    <row r="555" spans="5:30" ht="28.5" customHeight="1">
      <c r="E555" s="17"/>
      <c r="F555" s="18"/>
      <c r="H555" s="185"/>
      <c r="J555" s="17"/>
      <c r="K555" s="62"/>
      <c r="L555" s="62"/>
      <c r="M555" s="62"/>
      <c r="N555" s="62"/>
      <c r="P555" s="18"/>
      <c r="R555" s="18"/>
      <c r="T555" s="18"/>
      <c r="U555" s="18"/>
      <c r="V555" s="18"/>
      <c r="W555" s="18"/>
      <c r="AA555" s="17"/>
      <c r="AD555" s="17"/>
    </row>
    <row r="556" spans="5:30" ht="28.5" customHeight="1">
      <c r="E556" s="17"/>
      <c r="F556" s="18"/>
      <c r="H556" s="185"/>
      <c r="J556" s="17"/>
      <c r="K556" s="62"/>
      <c r="L556" s="62"/>
      <c r="M556" s="62"/>
      <c r="N556" s="62"/>
      <c r="P556" s="18"/>
      <c r="R556" s="18"/>
      <c r="T556" s="18"/>
      <c r="U556" s="18"/>
      <c r="V556" s="18"/>
      <c r="W556" s="18"/>
      <c r="AA556" s="17"/>
      <c r="AD556" s="17"/>
    </row>
    <row r="557" spans="5:30" ht="28.5" customHeight="1">
      <c r="E557" s="17"/>
      <c r="F557" s="18"/>
      <c r="H557" s="185"/>
      <c r="J557" s="17"/>
      <c r="K557" s="62"/>
      <c r="L557" s="62"/>
      <c r="M557" s="62"/>
      <c r="N557" s="62"/>
      <c r="P557" s="18"/>
      <c r="R557" s="18"/>
      <c r="T557" s="18"/>
      <c r="U557" s="18"/>
      <c r="V557" s="18"/>
      <c r="W557" s="18"/>
      <c r="AA557" s="17"/>
      <c r="AD557" s="17"/>
    </row>
    <row r="558" spans="5:30" ht="28.5" customHeight="1">
      <c r="E558" s="17"/>
      <c r="F558" s="18"/>
      <c r="H558" s="185"/>
      <c r="J558" s="17"/>
      <c r="K558" s="62"/>
      <c r="L558" s="62"/>
      <c r="M558" s="62"/>
      <c r="N558" s="62"/>
      <c r="P558" s="18"/>
      <c r="R558" s="18"/>
      <c r="T558" s="18"/>
      <c r="U558" s="18"/>
      <c r="V558" s="18"/>
      <c r="W558" s="18"/>
      <c r="AA558" s="17"/>
      <c r="AD558" s="17"/>
    </row>
    <row r="559" spans="5:30" ht="28.5" customHeight="1">
      <c r="E559" s="17"/>
      <c r="F559" s="18"/>
      <c r="H559" s="185"/>
      <c r="J559" s="17"/>
      <c r="K559" s="62"/>
      <c r="L559" s="62"/>
      <c r="M559" s="62"/>
      <c r="N559" s="62"/>
      <c r="P559" s="18"/>
      <c r="R559" s="18"/>
      <c r="T559" s="18"/>
      <c r="U559" s="18"/>
      <c r="V559" s="18"/>
      <c r="W559" s="18"/>
      <c r="AA559" s="17"/>
      <c r="AD559" s="17"/>
    </row>
    <row r="560" spans="5:30" ht="28.5" customHeight="1">
      <c r="E560" s="17"/>
      <c r="F560" s="18"/>
      <c r="H560" s="185"/>
      <c r="J560" s="17"/>
      <c r="K560" s="62"/>
      <c r="L560" s="62"/>
      <c r="M560" s="62"/>
      <c r="N560" s="62"/>
      <c r="P560" s="18"/>
      <c r="R560" s="18"/>
      <c r="T560" s="18"/>
      <c r="U560" s="18"/>
      <c r="V560" s="18"/>
      <c r="W560" s="18"/>
      <c r="AA560" s="17"/>
      <c r="AD560" s="17"/>
    </row>
    <row r="561" spans="5:30" ht="28.5" customHeight="1">
      <c r="E561" s="17"/>
      <c r="F561" s="18"/>
      <c r="H561" s="185"/>
      <c r="J561" s="17"/>
      <c r="K561" s="62"/>
      <c r="L561" s="62"/>
      <c r="M561" s="62"/>
      <c r="N561" s="62"/>
      <c r="P561" s="18"/>
      <c r="R561" s="18"/>
      <c r="T561" s="18"/>
      <c r="U561" s="18"/>
      <c r="V561" s="18"/>
      <c r="W561" s="18"/>
      <c r="AA561" s="17"/>
      <c r="AD561" s="17"/>
    </row>
    <row r="562" spans="5:30" ht="28.5" customHeight="1">
      <c r="E562" s="17"/>
      <c r="F562" s="18"/>
      <c r="H562" s="185"/>
      <c r="J562" s="17"/>
      <c r="K562" s="62"/>
      <c r="L562" s="62"/>
      <c r="M562" s="62"/>
      <c r="N562" s="62"/>
      <c r="P562" s="18"/>
      <c r="R562" s="18"/>
      <c r="T562" s="18"/>
      <c r="U562" s="18"/>
      <c r="V562" s="18"/>
      <c r="W562" s="18"/>
      <c r="AA562" s="17"/>
      <c r="AD562" s="17"/>
    </row>
    <row r="563" spans="5:30" ht="28.5" customHeight="1">
      <c r="E563" s="17"/>
      <c r="F563" s="18"/>
      <c r="H563" s="185"/>
      <c r="J563" s="17"/>
      <c r="K563" s="62"/>
      <c r="L563" s="62"/>
      <c r="M563" s="62"/>
      <c r="N563" s="62"/>
      <c r="P563" s="18"/>
      <c r="R563" s="18"/>
      <c r="T563" s="18"/>
      <c r="U563" s="18"/>
      <c r="V563" s="18"/>
      <c r="W563" s="18"/>
      <c r="AA563" s="17"/>
      <c r="AD563" s="17"/>
    </row>
    <row r="564" spans="5:30" ht="28.5" customHeight="1">
      <c r="E564" s="17"/>
      <c r="F564" s="18"/>
      <c r="H564" s="185"/>
      <c r="J564" s="17"/>
      <c r="K564" s="62"/>
      <c r="L564" s="62"/>
      <c r="M564" s="62"/>
      <c r="N564" s="62"/>
      <c r="P564" s="18"/>
      <c r="R564" s="18"/>
      <c r="T564" s="18"/>
      <c r="U564" s="18"/>
      <c r="V564" s="18"/>
      <c r="W564" s="18"/>
      <c r="AA564" s="17"/>
      <c r="AD564" s="17"/>
    </row>
    <row r="565" spans="5:30" ht="28.5" customHeight="1">
      <c r="E565" s="17"/>
      <c r="F565" s="18"/>
      <c r="H565" s="185"/>
      <c r="J565" s="17"/>
      <c r="K565" s="62"/>
      <c r="L565" s="62"/>
      <c r="M565" s="62"/>
      <c r="N565" s="62"/>
      <c r="P565" s="18"/>
      <c r="R565" s="18"/>
      <c r="T565" s="18"/>
      <c r="U565" s="18"/>
      <c r="V565" s="18"/>
      <c r="W565" s="18"/>
      <c r="AA565" s="17"/>
      <c r="AD565" s="17"/>
    </row>
    <row r="566" spans="5:30" ht="28.5" customHeight="1">
      <c r="E566" s="17"/>
      <c r="F566" s="18"/>
      <c r="H566" s="185"/>
      <c r="J566" s="17"/>
      <c r="K566" s="62"/>
      <c r="L566" s="62"/>
      <c r="M566" s="62"/>
      <c r="N566" s="62"/>
      <c r="P566" s="18"/>
      <c r="R566" s="18"/>
      <c r="T566" s="18"/>
      <c r="U566" s="18"/>
      <c r="V566" s="18"/>
      <c r="W566" s="18"/>
      <c r="AA566" s="17"/>
      <c r="AD566" s="17"/>
    </row>
    <row r="567" spans="5:30" ht="28.5" customHeight="1">
      <c r="E567" s="17"/>
      <c r="F567" s="18"/>
      <c r="H567" s="185"/>
      <c r="J567" s="17"/>
      <c r="K567" s="62"/>
      <c r="L567" s="62"/>
      <c r="M567" s="62"/>
      <c r="N567" s="62"/>
      <c r="P567" s="18"/>
      <c r="R567" s="18"/>
      <c r="T567" s="18"/>
      <c r="U567" s="18"/>
      <c r="V567" s="18"/>
      <c r="W567" s="18"/>
      <c r="AA567" s="17"/>
      <c r="AD567" s="17"/>
    </row>
    <row r="568" spans="5:30" ht="28.5" customHeight="1">
      <c r="E568" s="17"/>
      <c r="F568" s="18"/>
      <c r="H568" s="185"/>
      <c r="J568" s="17"/>
      <c r="K568" s="62"/>
      <c r="L568" s="62"/>
      <c r="M568" s="62"/>
      <c r="N568" s="62"/>
      <c r="P568" s="18"/>
      <c r="R568" s="18"/>
      <c r="T568" s="18"/>
      <c r="U568" s="18"/>
      <c r="V568" s="18"/>
      <c r="W568" s="18"/>
      <c r="AA568" s="17"/>
      <c r="AD568" s="17"/>
    </row>
    <row r="569" spans="5:30" ht="28.5" customHeight="1">
      <c r="E569" s="17"/>
      <c r="F569" s="18"/>
      <c r="H569" s="185"/>
      <c r="J569" s="17"/>
      <c r="K569" s="62"/>
      <c r="L569" s="62"/>
      <c r="M569" s="62"/>
      <c r="N569" s="62"/>
      <c r="P569" s="18"/>
      <c r="R569" s="18"/>
      <c r="T569" s="18"/>
      <c r="U569" s="18"/>
      <c r="V569" s="18"/>
      <c r="W569" s="18"/>
      <c r="AA569" s="17"/>
      <c r="AD569" s="17"/>
    </row>
    <row r="570" spans="5:30" ht="28.5" customHeight="1">
      <c r="E570" s="17"/>
      <c r="F570" s="18"/>
      <c r="H570" s="185"/>
      <c r="J570" s="17"/>
      <c r="K570" s="62"/>
      <c r="L570" s="62"/>
      <c r="M570" s="62"/>
      <c r="N570" s="62"/>
      <c r="P570" s="18"/>
      <c r="R570" s="18"/>
      <c r="T570" s="18"/>
      <c r="U570" s="18"/>
      <c r="V570" s="18"/>
      <c r="W570" s="18"/>
      <c r="AA570" s="17"/>
      <c r="AD570" s="17"/>
    </row>
    <row r="571" spans="5:30" ht="28.5" customHeight="1">
      <c r="E571" s="17"/>
      <c r="F571" s="18"/>
      <c r="H571" s="185"/>
      <c r="J571" s="17"/>
      <c r="K571" s="62"/>
      <c r="L571" s="62"/>
      <c r="M571" s="62"/>
      <c r="N571" s="62"/>
      <c r="P571" s="18"/>
      <c r="R571" s="18"/>
      <c r="T571" s="18"/>
      <c r="U571" s="18"/>
      <c r="V571" s="18"/>
      <c r="W571" s="18"/>
      <c r="AA571" s="17"/>
      <c r="AD571" s="17"/>
    </row>
    <row r="572" spans="5:30" ht="28.5" customHeight="1">
      <c r="E572" s="17"/>
      <c r="F572" s="18"/>
      <c r="H572" s="185"/>
      <c r="J572" s="17"/>
      <c r="K572" s="62"/>
      <c r="L572" s="62"/>
      <c r="M572" s="62"/>
      <c r="N572" s="62"/>
      <c r="P572" s="18"/>
      <c r="R572" s="18"/>
      <c r="T572" s="18"/>
      <c r="U572" s="18"/>
      <c r="V572" s="18"/>
      <c r="W572" s="18"/>
      <c r="AA572" s="17"/>
      <c r="AD572" s="17"/>
    </row>
    <row r="573" spans="5:30" ht="28.5" customHeight="1">
      <c r="E573" s="17"/>
      <c r="F573" s="18"/>
      <c r="H573" s="185"/>
      <c r="J573" s="17"/>
      <c r="K573" s="62"/>
      <c r="L573" s="62"/>
      <c r="M573" s="62"/>
      <c r="N573" s="62"/>
      <c r="P573" s="18"/>
      <c r="R573" s="18"/>
      <c r="T573" s="18"/>
      <c r="U573" s="18"/>
      <c r="V573" s="18"/>
      <c r="W573" s="18"/>
      <c r="AA573" s="17"/>
      <c r="AD573" s="17"/>
    </row>
    <row r="574" spans="5:30" ht="28.5" customHeight="1">
      <c r="E574" s="17"/>
      <c r="F574" s="18"/>
      <c r="H574" s="185"/>
      <c r="J574" s="17"/>
      <c r="K574" s="62"/>
      <c r="L574" s="62"/>
      <c r="M574" s="62"/>
      <c r="N574" s="62"/>
      <c r="P574" s="18"/>
      <c r="R574" s="18"/>
      <c r="T574" s="18"/>
      <c r="U574" s="18"/>
      <c r="V574" s="18"/>
      <c r="W574" s="18"/>
      <c r="AA574" s="17"/>
      <c r="AD574" s="17"/>
    </row>
    <row r="575" spans="5:30" ht="28.5" customHeight="1">
      <c r="E575" s="17"/>
      <c r="F575" s="18"/>
      <c r="H575" s="185"/>
      <c r="J575" s="17"/>
      <c r="K575" s="62"/>
      <c r="L575" s="62"/>
      <c r="M575" s="62"/>
      <c r="N575" s="62"/>
      <c r="P575" s="18"/>
      <c r="R575" s="18"/>
      <c r="T575" s="18"/>
      <c r="U575" s="18"/>
      <c r="V575" s="18"/>
      <c r="W575" s="18"/>
      <c r="AA575" s="17"/>
      <c r="AD575" s="17"/>
    </row>
    <row r="576" spans="5:30" ht="28.5" customHeight="1">
      <c r="E576" s="17"/>
      <c r="F576" s="18"/>
      <c r="H576" s="185"/>
      <c r="J576" s="17"/>
      <c r="K576" s="62"/>
      <c r="L576" s="62"/>
      <c r="M576" s="62"/>
      <c r="N576" s="62"/>
      <c r="P576" s="18"/>
      <c r="R576" s="18"/>
      <c r="T576" s="18"/>
      <c r="U576" s="18"/>
      <c r="V576" s="18"/>
      <c r="W576" s="18"/>
      <c r="AA576" s="17"/>
      <c r="AD576" s="17"/>
    </row>
    <row r="577" spans="5:30" ht="28.5" customHeight="1">
      <c r="E577" s="17"/>
      <c r="F577" s="18"/>
      <c r="H577" s="185"/>
      <c r="J577" s="17"/>
      <c r="K577" s="62"/>
      <c r="L577" s="62"/>
      <c r="M577" s="62"/>
      <c r="N577" s="62"/>
      <c r="P577" s="18"/>
      <c r="R577" s="18"/>
      <c r="T577" s="18"/>
      <c r="U577" s="18"/>
      <c r="V577" s="18"/>
      <c r="W577" s="18"/>
      <c r="AA577" s="17"/>
      <c r="AD577" s="17"/>
    </row>
    <row r="578" spans="5:30" ht="28.5" customHeight="1">
      <c r="E578" s="17"/>
      <c r="F578" s="18"/>
      <c r="H578" s="185"/>
      <c r="J578" s="17"/>
      <c r="K578" s="62"/>
      <c r="L578" s="62"/>
      <c r="M578" s="62"/>
      <c r="N578" s="62"/>
      <c r="P578" s="18"/>
      <c r="R578" s="18"/>
      <c r="T578" s="18"/>
      <c r="U578" s="18"/>
      <c r="V578" s="18"/>
      <c r="W578" s="18"/>
      <c r="AA578" s="17"/>
      <c r="AD578" s="17"/>
    </row>
    <row r="579" spans="5:30" ht="28.5" customHeight="1">
      <c r="E579" s="17"/>
      <c r="F579" s="18"/>
      <c r="H579" s="185"/>
      <c r="J579" s="17"/>
      <c r="K579" s="62"/>
      <c r="L579" s="62"/>
      <c r="M579" s="62"/>
      <c r="N579" s="62"/>
      <c r="P579" s="18"/>
      <c r="R579" s="18"/>
      <c r="T579" s="18"/>
      <c r="U579" s="18"/>
      <c r="V579" s="18"/>
      <c r="W579" s="18"/>
      <c r="AA579" s="17"/>
      <c r="AD579" s="17"/>
    </row>
    <row r="580" spans="5:30" ht="28.5" customHeight="1">
      <c r="E580" s="17"/>
      <c r="F580" s="18"/>
      <c r="H580" s="185"/>
      <c r="J580" s="17"/>
      <c r="K580" s="62"/>
      <c r="L580" s="62"/>
      <c r="M580" s="62"/>
      <c r="N580" s="62"/>
      <c r="P580" s="18"/>
      <c r="R580" s="18"/>
      <c r="T580" s="18"/>
      <c r="U580" s="18"/>
      <c r="V580" s="18"/>
      <c r="W580" s="18"/>
      <c r="AA580" s="17"/>
      <c r="AD580" s="17"/>
    </row>
    <row r="581" spans="5:30" ht="28.5" customHeight="1">
      <c r="E581" s="17"/>
      <c r="F581" s="18"/>
      <c r="H581" s="185"/>
      <c r="J581" s="17"/>
      <c r="K581" s="62"/>
      <c r="L581" s="62"/>
      <c r="M581" s="62"/>
      <c r="N581" s="62"/>
      <c r="P581" s="18"/>
      <c r="R581" s="18"/>
      <c r="T581" s="18"/>
      <c r="U581" s="18"/>
      <c r="V581" s="18"/>
      <c r="W581" s="18"/>
      <c r="AA581" s="17"/>
      <c r="AD581" s="17"/>
    </row>
    <row r="582" spans="5:30" ht="28.5" customHeight="1">
      <c r="E582" s="17"/>
      <c r="F582" s="18"/>
      <c r="H582" s="185"/>
      <c r="J582" s="17"/>
      <c r="K582" s="62"/>
      <c r="L582" s="62"/>
      <c r="M582" s="62"/>
      <c r="N582" s="62"/>
      <c r="P582" s="18"/>
      <c r="R582" s="18"/>
      <c r="T582" s="18"/>
      <c r="U582" s="18"/>
      <c r="V582" s="18"/>
      <c r="W582" s="18"/>
      <c r="AA582" s="17"/>
      <c r="AD582" s="17"/>
    </row>
    <row r="583" spans="5:30" ht="28.5" customHeight="1">
      <c r="E583" s="17"/>
      <c r="F583" s="18"/>
      <c r="H583" s="185"/>
      <c r="J583" s="17"/>
      <c r="K583" s="62"/>
      <c r="L583" s="62"/>
      <c r="M583" s="62"/>
      <c r="N583" s="62"/>
      <c r="P583" s="18"/>
      <c r="R583" s="18"/>
      <c r="T583" s="18"/>
      <c r="U583" s="18"/>
      <c r="V583" s="18"/>
      <c r="W583" s="18"/>
      <c r="AA583" s="17"/>
      <c r="AD583" s="17"/>
    </row>
    <row r="584" spans="5:30" ht="28.5" customHeight="1">
      <c r="E584" s="17"/>
      <c r="F584" s="18"/>
      <c r="H584" s="185"/>
      <c r="J584" s="17"/>
      <c r="K584" s="62"/>
      <c r="L584" s="62"/>
      <c r="M584" s="62"/>
      <c r="N584" s="62"/>
      <c r="P584" s="18"/>
      <c r="R584" s="18"/>
      <c r="T584" s="18"/>
      <c r="U584" s="18"/>
      <c r="V584" s="18"/>
      <c r="W584" s="18"/>
      <c r="AA584" s="17"/>
      <c r="AD584" s="17"/>
    </row>
    <row r="585" spans="5:30" ht="28.5" customHeight="1">
      <c r="E585" s="17"/>
      <c r="F585" s="18"/>
      <c r="H585" s="185"/>
      <c r="J585" s="17"/>
      <c r="K585" s="62"/>
      <c r="L585" s="62"/>
      <c r="M585" s="62"/>
      <c r="N585" s="62"/>
      <c r="P585" s="18"/>
      <c r="R585" s="18"/>
      <c r="T585" s="18"/>
      <c r="U585" s="18"/>
      <c r="V585" s="18"/>
      <c r="W585" s="18"/>
      <c r="AA585" s="17"/>
      <c r="AD585" s="17"/>
    </row>
    <row r="586" spans="5:30" ht="28.5" customHeight="1">
      <c r="E586" s="17"/>
      <c r="F586" s="18"/>
      <c r="H586" s="185"/>
      <c r="J586" s="17"/>
      <c r="K586" s="62"/>
      <c r="L586" s="62"/>
      <c r="M586" s="62"/>
      <c r="N586" s="62"/>
      <c r="P586" s="18"/>
      <c r="R586" s="18"/>
      <c r="T586" s="18"/>
      <c r="U586" s="18"/>
      <c r="V586" s="18"/>
      <c r="W586" s="18"/>
      <c r="AA586" s="17"/>
      <c r="AD586" s="17"/>
    </row>
    <row r="587" spans="5:30" ht="28.5" customHeight="1">
      <c r="E587" s="17"/>
      <c r="F587" s="18"/>
      <c r="H587" s="185"/>
      <c r="J587" s="17"/>
      <c r="K587" s="62"/>
      <c r="L587" s="62"/>
      <c r="M587" s="62"/>
      <c r="N587" s="62"/>
      <c r="P587" s="18"/>
      <c r="R587" s="18"/>
      <c r="T587" s="18"/>
      <c r="U587" s="18"/>
      <c r="V587" s="18"/>
      <c r="W587" s="18"/>
      <c r="AA587" s="17"/>
      <c r="AD587" s="17"/>
    </row>
    <row r="588" spans="5:30" ht="28.5" customHeight="1">
      <c r="E588" s="17"/>
      <c r="F588" s="18"/>
      <c r="H588" s="185"/>
      <c r="J588" s="17"/>
      <c r="K588" s="62"/>
      <c r="L588" s="62"/>
      <c r="M588" s="62"/>
      <c r="N588" s="62"/>
      <c r="P588" s="18"/>
      <c r="R588" s="18"/>
      <c r="T588" s="18"/>
      <c r="U588" s="18"/>
      <c r="V588" s="18"/>
      <c r="W588" s="18"/>
      <c r="AA588" s="17"/>
      <c r="AD588" s="17"/>
    </row>
    <row r="589" spans="5:30" ht="28.5" customHeight="1">
      <c r="E589" s="17"/>
      <c r="F589" s="18"/>
      <c r="H589" s="185"/>
      <c r="J589" s="17"/>
      <c r="K589" s="62"/>
      <c r="L589" s="62"/>
      <c r="M589" s="62"/>
      <c r="N589" s="62"/>
      <c r="P589" s="18"/>
      <c r="R589" s="18"/>
      <c r="T589" s="18"/>
      <c r="U589" s="18"/>
      <c r="V589" s="18"/>
      <c r="W589" s="18"/>
      <c r="AA589" s="17"/>
      <c r="AD589" s="17"/>
    </row>
    <row r="590" spans="5:30" ht="28.5" customHeight="1">
      <c r="E590" s="17"/>
      <c r="F590" s="18"/>
      <c r="H590" s="185"/>
      <c r="J590" s="17"/>
      <c r="K590" s="62"/>
      <c r="L590" s="62"/>
      <c r="M590" s="62"/>
      <c r="N590" s="62"/>
      <c r="P590" s="18"/>
      <c r="R590" s="18"/>
      <c r="T590" s="18"/>
      <c r="U590" s="18"/>
      <c r="V590" s="18"/>
      <c r="W590" s="18"/>
      <c r="AA590" s="17"/>
      <c r="AD590" s="17"/>
    </row>
    <row r="591" spans="5:30" ht="28.5" customHeight="1">
      <c r="E591" s="17"/>
      <c r="F591" s="18"/>
      <c r="H591" s="185"/>
      <c r="J591" s="17"/>
      <c r="K591" s="62"/>
      <c r="L591" s="62"/>
      <c r="M591" s="62"/>
      <c r="N591" s="62"/>
      <c r="P591" s="18"/>
      <c r="R591" s="18"/>
      <c r="T591" s="18"/>
      <c r="U591" s="18"/>
      <c r="V591" s="18"/>
      <c r="W591" s="18"/>
      <c r="AA591" s="17"/>
      <c r="AD591" s="17"/>
    </row>
    <row r="592" spans="5:30" ht="28.5" customHeight="1">
      <c r="E592" s="17"/>
      <c r="F592" s="18"/>
      <c r="H592" s="185"/>
      <c r="J592" s="17"/>
      <c r="K592" s="62"/>
      <c r="L592" s="62"/>
      <c r="M592" s="62"/>
      <c r="N592" s="62"/>
      <c r="P592" s="18"/>
      <c r="R592" s="18"/>
      <c r="T592" s="18"/>
      <c r="U592" s="18"/>
      <c r="V592" s="18"/>
      <c r="W592" s="18"/>
      <c r="AA592" s="17"/>
      <c r="AD592" s="17"/>
    </row>
    <row r="593" spans="5:30" ht="28.5" customHeight="1">
      <c r="E593" s="17"/>
      <c r="F593" s="18"/>
      <c r="H593" s="185"/>
      <c r="J593" s="17"/>
      <c r="K593" s="62"/>
      <c r="L593" s="62"/>
      <c r="M593" s="62"/>
      <c r="N593" s="62"/>
      <c r="P593" s="18"/>
      <c r="R593" s="18"/>
      <c r="T593" s="18"/>
      <c r="U593" s="18"/>
      <c r="V593" s="18"/>
      <c r="W593" s="18"/>
      <c r="AA593" s="17"/>
      <c r="AD593" s="17"/>
    </row>
    <row r="594" spans="5:30" ht="28.5" customHeight="1">
      <c r="E594" s="17"/>
      <c r="F594" s="18"/>
      <c r="H594" s="185"/>
      <c r="J594" s="17"/>
      <c r="K594" s="62"/>
      <c r="L594" s="62"/>
      <c r="M594" s="62"/>
      <c r="N594" s="62"/>
      <c r="P594" s="18"/>
      <c r="R594" s="18"/>
      <c r="T594" s="18"/>
      <c r="U594" s="18"/>
      <c r="V594" s="18"/>
      <c r="W594" s="18"/>
      <c r="AA594" s="17"/>
      <c r="AD594" s="17"/>
    </row>
    <row r="595" spans="5:30" ht="28.5" customHeight="1">
      <c r="E595" s="17"/>
      <c r="F595" s="18"/>
      <c r="H595" s="185"/>
      <c r="J595" s="17"/>
      <c r="K595" s="62"/>
      <c r="L595" s="62"/>
      <c r="M595" s="62"/>
      <c r="N595" s="62"/>
      <c r="P595" s="18"/>
      <c r="R595" s="18"/>
      <c r="T595" s="18"/>
      <c r="U595" s="18"/>
      <c r="V595" s="18"/>
      <c r="W595" s="18"/>
      <c r="AA595" s="17"/>
      <c r="AD595" s="17"/>
    </row>
    <row r="596" spans="5:30" ht="28.5" customHeight="1">
      <c r="E596" s="17"/>
      <c r="F596" s="18"/>
      <c r="H596" s="185"/>
      <c r="J596" s="17"/>
      <c r="K596" s="62"/>
      <c r="L596" s="62"/>
      <c r="M596" s="62"/>
      <c r="N596" s="62"/>
      <c r="P596" s="18"/>
      <c r="R596" s="18"/>
      <c r="T596" s="18"/>
      <c r="U596" s="18"/>
      <c r="V596" s="18"/>
      <c r="W596" s="18"/>
      <c r="AA596" s="17"/>
      <c r="AD596" s="17"/>
    </row>
    <row r="597" spans="5:30" ht="28.5" customHeight="1">
      <c r="E597" s="17"/>
      <c r="F597" s="18"/>
      <c r="H597" s="185"/>
      <c r="J597" s="17"/>
      <c r="K597" s="62"/>
      <c r="L597" s="62"/>
      <c r="M597" s="62"/>
      <c r="N597" s="62"/>
      <c r="P597" s="18"/>
      <c r="R597" s="18"/>
      <c r="T597" s="18"/>
      <c r="U597" s="18"/>
      <c r="V597" s="18"/>
      <c r="W597" s="18"/>
      <c r="AA597" s="17"/>
      <c r="AD597" s="17"/>
    </row>
    <row r="598" spans="5:30" ht="28.5" customHeight="1">
      <c r="E598" s="17"/>
      <c r="F598" s="18"/>
      <c r="H598" s="185"/>
      <c r="J598" s="17"/>
      <c r="K598" s="62"/>
      <c r="L598" s="62"/>
      <c r="M598" s="62"/>
      <c r="N598" s="62"/>
      <c r="P598" s="18"/>
      <c r="R598" s="18"/>
      <c r="T598" s="18"/>
      <c r="U598" s="18"/>
      <c r="V598" s="18"/>
      <c r="W598" s="18"/>
      <c r="AA598" s="17"/>
      <c r="AD598" s="17"/>
    </row>
    <row r="599" spans="5:30" ht="28.5" customHeight="1">
      <c r="E599" s="17"/>
      <c r="F599" s="18"/>
      <c r="H599" s="185"/>
      <c r="J599" s="17"/>
      <c r="K599" s="62"/>
      <c r="L599" s="62"/>
      <c r="M599" s="62"/>
      <c r="N599" s="62"/>
      <c r="P599" s="18"/>
      <c r="R599" s="18"/>
      <c r="T599" s="18"/>
      <c r="U599" s="18"/>
      <c r="V599" s="18"/>
      <c r="W599" s="18"/>
      <c r="AA599" s="17"/>
      <c r="AD599" s="17"/>
    </row>
    <row r="600" spans="5:30" ht="28.5" customHeight="1">
      <c r="E600" s="17"/>
      <c r="F600" s="18"/>
      <c r="H600" s="185"/>
      <c r="J600" s="17"/>
      <c r="K600" s="62"/>
      <c r="L600" s="62"/>
      <c r="M600" s="62"/>
      <c r="N600" s="62"/>
      <c r="P600" s="18"/>
      <c r="R600" s="18"/>
      <c r="T600" s="18"/>
      <c r="U600" s="18"/>
      <c r="V600" s="18"/>
      <c r="W600" s="18"/>
      <c r="AA600" s="17"/>
      <c r="AD600" s="17"/>
    </row>
    <row r="601" spans="5:30" ht="28.5" customHeight="1">
      <c r="E601" s="17"/>
      <c r="F601" s="18"/>
      <c r="H601" s="185"/>
      <c r="J601" s="17"/>
      <c r="K601" s="62"/>
      <c r="L601" s="62"/>
      <c r="M601" s="62"/>
      <c r="N601" s="62"/>
      <c r="P601" s="18"/>
      <c r="R601" s="18"/>
      <c r="T601" s="18"/>
      <c r="U601" s="18"/>
      <c r="V601" s="18"/>
      <c r="W601" s="18"/>
      <c r="AA601" s="17"/>
      <c r="AD601" s="17"/>
    </row>
    <row r="602" spans="5:30" ht="28.5" customHeight="1">
      <c r="E602" s="17"/>
      <c r="F602" s="18"/>
      <c r="H602" s="185"/>
      <c r="J602" s="17"/>
      <c r="K602" s="62"/>
      <c r="L602" s="62"/>
      <c r="M602" s="62"/>
      <c r="N602" s="62"/>
      <c r="P602" s="18"/>
      <c r="R602" s="18"/>
      <c r="T602" s="18"/>
      <c r="U602" s="18"/>
      <c r="V602" s="18"/>
      <c r="W602" s="18"/>
      <c r="AA602" s="17"/>
      <c r="AD602" s="17"/>
    </row>
    <row r="603" spans="5:30" ht="28.5" customHeight="1">
      <c r="E603" s="17"/>
      <c r="F603" s="18"/>
      <c r="H603" s="185"/>
      <c r="J603" s="17"/>
      <c r="K603" s="62"/>
      <c r="L603" s="62"/>
      <c r="M603" s="62"/>
      <c r="N603" s="62"/>
      <c r="P603" s="18"/>
      <c r="R603" s="18"/>
      <c r="T603" s="18"/>
      <c r="U603" s="18"/>
      <c r="V603" s="18"/>
      <c r="W603" s="18"/>
      <c r="AA603" s="17"/>
      <c r="AD603" s="17"/>
    </row>
    <row r="604" spans="5:30" ht="28.5" customHeight="1">
      <c r="E604" s="17"/>
      <c r="F604" s="18"/>
      <c r="H604" s="185"/>
      <c r="J604" s="17"/>
      <c r="K604" s="62"/>
      <c r="L604" s="62"/>
      <c r="M604" s="62"/>
      <c r="N604" s="62"/>
      <c r="P604" s="18"/>
      <c r="R604" s="18"/>
      <c r="T604" s="18"/>
      <c r="U604" s="18"/>
      <c r="V604" s="18"/>
      <c r="W604" s="18"/>
      <c r="AA604" s="17"/>
      <c r="AD604" s="17"/>
    </row>
    <row r="605" spans="5:30" ht="28.5" customHeight="1">
      <c r="E605" s="17"/>
      <c r="F605" s="18"/>
      <c r="H605" s="185"/>
      <c r="J605" s="17"/>
      <c r="K605" s="62"/>
      <c r="L605" s="62"/>
      <c r="M605" s="62"/>
      <c r="N605" s="62"/>
      <c r="P605" s="18"/>
      <c r="R605" s="18"/>
      <c r="T605" s="18"/>
      <c r="U605" s="18"/>
      <c r="V605" s="18"/>
      <c r="W605" s="18"/>
      <c r="AA605" s="17"/>
      <c r="AD605" s="17"/>
    </row>
    <row r="606" spans="5:30" ht="28.5" customHeight="1">
      <c r="E606" s="17"/>
      <c r="F606" s="18"/>
      <c r="H606" s="185"/>
      <c r="J606" s="17"/>
      <c r="K606" s="62"/>
      <c r="L606" s="62"/>
      <c r="M606" s="62"/>
      <c r="N606" s="62"/>
      <c r="P606" s="18"/>
      <c r="R606" s="18"/>
      <c r="T606" s="18"/>
      <c r="U606" s="18"/>
      <c r="V606" s="18"/>
      <c r="W606" s="18"/>
      <c r="AA606" s="17"/>
      <c r="AD606" s="17"/>
    </row>
    <row r="607" spans="5:30" ht="28.5" customHeight="1">
      <c r="E607" s="17"/>
      <c r="F607" s="18"/>
      <c r="H607" s="185"/>
      <c r="J607" s="17"/>
      <c r="K607" s="62"/>
      <c r="L607" s="62"/>
      <c r="M607" s="62"/>
      <c r="N607" s="62"/>
      <c r="P607" s="18"/>
      <c r="R607" s="18"/>
      <c r="T607" s="18"/>
      <c r="U607" s="18"/>
      <c r="V607" s="18"/>
      <c r="W607" s="18"/>
      <c r="AA607" s="17"/>
      <c r="AD607" s="17"/>
    </row>
    <row r="608" spans="5:30" ht="28.5" customHeight="1">
      <c r="E608" s="17"/>
      <c r="F608" s="18"/>
      <c r="H608" s="185"/>
      <c r="J608" s="17"/>
      <c r="K608" s="62"/>
      <c r="L608" s="62"/>
      <c r="M608" s="62"/>
      <c r="N608" s="62"/>
      <c r="P608" s="18"/>
      <c r="R608" s="18"/>
      <c r="T608" s="18"/>
      <c r="U608" s="18"/>
      <c r="V608" s="18"/>
      <c r="W608" s="18"/>
      <c r="AA608" s="17"/>
      <c r="AD608" s="17"/>
    </row>
    <row r="609" spans="5:30" ht="28.5" customHeight="1">
      <c r="E609" s="17"/>
      <c r="F609" s="18"/>
      <c r="H609" s="185"/>
      <c r="J609" s="17"/>
      <c r="K609" s="62"/>
      <c r="L609" s="62"/>
      <c r="M609" s="62"/>
      <c r="N609" s="62"/>
      <c r="P609" s="18"/>
      <c r="R609" s="18"/>
      <c r="T609" s="18"/>
      <c r="U609" s="18"/>
      <c r="V609" s="18"/>
      <c r="W609" s="18"/>
      <c r="AA609" s="17"/>
      <c r="AD609" s="17"/>
    </row>
    <row r="610" spans="5:30" ht="28.5" customHeight="1">
      <c r="E610" s="17"/>
      <c r="F610" s="18"/>
      <c r="H610" s="185"/>
      <c r="J610" s="17"/>
      <c r="K610" s="62"/>
      <c r="L610" s="62"/>
      <c r="M610" s="62"/>
      <c r="N610" s="62"/>
      <c r="P610" s="18"/>
      <c r="R610" s="18"/>
      <c r="T610" s="18"/>
      <c r="U610" s="18"/>
      <c r="V610" s="18"/>
      <c r="W610" s="18"/>
      <c r="AA610" s="17"/>
      <c r="AD610" s="17"/>
    </row>
    <row r="611" spans="5:30" ht="28.5" customHeight="1">
      <c r="E611" s="17"/>
      <c r="F611" s="18"/>
      <c r="H611" s="185"/>
      <c r="J611" s="17"/>
      <c r="K611" s="62"/>
      <c r="L611" s="62"/>
      <c r="M611" s="62"/>
      <c r="N611" s="62"/>
      <c r="P611" s="18"/>
      <c r="R611" s="18"/>
      <c r="T611" s="18"/>
      <c r="U611" s="18"/>
      <c r="V611" s="18"/>
      <c r="W611" s="18"/>
      <c r="AA611" s="17"/>
      <c r="AD611" s="17"/>
    </row>
    <row r="612" spans="5:30" ht="28.5" customHeight="1">
      <c r="E612" s="17"/>
      <c r="F612" s="18"/>
      <c r="H612" s="185"/>
      <c r="J612" s="17"/>
      <c r="K612" s="62"/>
      <c r="L612" s="62"/>
      <c r="M612" s="62"/>
      <c r="N612" s="62"/>
      <c r="P612" s="18"/>
      <c r="R612" s="18"/>
      <c r="T612" s="18"/>
      <c r="U612" s="18"/>
      <c r="V612" s="18"/>
      <c r="W612" s="18"/>
      <c r="AA612" s="17"/>
      <c r="AD612" s="17"/>
    </row>
    <row r="613" spans="5:30" ht="28.5" customHeight="1">
      <c r="E613" s="17"/>
      <c r="F613" s="18"/>
      <c r="H613" s="185"/>
      <c r="J613" s="17"/>
      <c r="K613" s="62"/>
      <c r="L613" s="62"/>
      <c r="M613" s="62"/>
      <c r="N613" s="62"/>
      <c r="P613" s="18"/>
      <c r="R613" s="18"/>
      <c r="T613" s="18"/>
      <c r="U613" s="18"/>
      <c r="V613" s="18"/>
      <c r="W613" s="18"/>
      <c r="AA613" s="17"/>
      <c r="AD613" s="17"/>
    </row>
    <row r="614" spans="5:30" ht="28.5" customHeight="1">
      <c r="E614" s="17"/>
      <c r="F614" s="18"/>
      <c r="H614" s="185"/>
      <c r="J614" s="17"/>
      <c r="K614" s="62"/>
      <c r="L614" s="62"/>
      <c r="M614" s="62"/>
      <c r="N614" s="62"/>
      <c r="P614" s="18"/>
      <c r="R614" s="18"/>
      <c r="T614" s="18"/>
      <c r="U614" s="18"/>
      <c r="V614" s="18"/>
      <c r="W614" s="18"/>
      <c r="AA614" s="17"/>
      <c r="AD614" s="17"/>
    </row>
    <row r="615" spans="5:30" ht="28.5" customHeight="1">
      <c r="E615" s="17"/>
      <c r="F615" s="18"/>
      <c r="H615" s="185"/>
      <c r="J615" s="17"/>
      <c r="K615" s="62"/>
      <c r="L615" s="62"/>
      <c r="M615" s="62"/>
      <c r="N615" s="62"/>
      <c r="P615" s="18"/>
      <c r="R615" s="18"/>
      <c r="T615" s="18"/>
      <c r="U615" s="18"/>
      <c r="V615" s="18"/>
      <c r="W615" s="18"/>
      <c r="AA615" s="17"/>
      <c r="AD615" s="17"/>
    </row>
    <row r="616" spans="5:30" ht="28.5" customHeight="1">
      <c r="E616" s="17"/>
      <c r="F616" s="18"/>
      <c r="H616" s="185"/>
      <c r="J616" s="17"/>
      <c r="K616" s="62"/>
      <c r="L616" s="62"/>
      <c r="M616" s="62"/>
      <c r="N616" s="62"/>
      <c r="P616" s="18"/>
      <c r="R616" s="18"/>
      <c r="T616" s="18"/>
      <c r="U616" s="18"/>
      <c r="V616" s="18"/>
      <c r="W616" s="18"/>
      <c r="AA616" s="17"/>
      <c r="AD616" s="17"/>
    </row>
    <row r="617" spans="5:30" ht="28.5" customHeight="1">
      <c r="E617" s="17"/>
      <c r="F617" s="18"/>
      <c r="H617" s="185"/>
      <c r="J617" s="17"/>
      <c r="K617" s="62"/>
      <c r="L617" s="62"/>
      <c r="M617" s="62"/>
      <c r="N617" s="62"/>
      <c r="P617" s="18"/>
      <c r="R617" s="18"/>
      <c r="T617" s="18"/>
      <c r="U617" s="18"/>
      <c r="V617" s="18"/>
      <c r="W617" s="18"/>
      <c r="AA617" s="17"/>
      <c r="AD617" s="17"/>
    </row>
    <row r="618" spans="5:30" ht="28.5" customHeight="1">
      <c r="E618" s="17"/>
      <c r="F618" s="18"/>
      <c r="H618" s="185"/>
      <c r="J618" s="17"/>
      <c r="K618" s="62"/>
      <c r="L618" s="62"/>
      <c r="M618" s="62"/>
      <c r="N618" s="62"/>
      <c r="P618" s="18"/>
      <c r="R618" s="18"/>
      <c r="T618" s="18"/>
      <c r="U618" s="18"/>
      <c r="V618" s="18"/>
      <c r="W618" s="18"/>
      <c r="AA618" s="17"/>
      <c r="AD618" s="17"/>
    </row>
    <row r="619" spans="5:30" ht="28.5" customHeight="1">
      <c r="E619" s="17"/>
      <c r="F619" s="18"/>
      <c r="H619" s="185"/>
      <c r="J619" s="17"/>
      <c r="K619" s="62"/>
      <c r="L619" s="62"/>
      <c r="M619" s="62"/>
      <c r="N619" s="62"/>
      <c r="P619" s="18"/>
      <c r="R619" s="18"/>
      <c r="T619" s="18"/>
      <c r="U619" s="18"/>
      <c r="V619" s="18"/>
      <c r="W619" s="18"/>
      <c r="AA619" s="17"/>
      <c r="AD619" s="17"/>
    </row>
    <row r="620" spans="5:30" ht="28.5" customHeight="1">
      <c r="E620" s="17"/>
      <c r="F620" s="18"/>
      <c r="H620" s="185"/>
      <c r="J620" s="17"/>
      <c r="K620" s="62"/>
      <c r="L620" s="62"/>
      <c r="M620" s="62"/>
      <c r="N620" s="62"/>
      <c r="P620" s="18"/>
      <c r="R620" s="18"/>
      <c r="T620" s="18"/>
      <c r="U620" s="18"/>
      <c r="V620" s="18"/>
      <c r="W620" s="18"/>
      <c r="AA620" s="17"/>
      <c r="AD620" s="17"/>
    </row>
    <row r="621" spans="5:30" ht="28.5" customHeight="1">
      <c r="E621" s="17"/>
      <c r="F621" s="18"/>
      <c r="H621" s="185"/>
      <c r="J621" s="17"/>
      <c r="K621" s="62"/>
      <c r="L621" s="62"/>
      <c r="M621" s="62"/>
      <c r="N621" s="62"/>
      <c r="P621" s="18"/>
      <c r="R621" s="18"/>
      <c r="T621" s="18"/>
      <c r="U621" s="18"/>
      <c r="V621" s="18"/>
      <c r="W621" s="18"/>
      <c r="AA621" s="17"/>
      <c r="AD621" s="17"/>
    </row>
    <row r="622" spans="5:30" ht="28.5" customHeight="1">
      <c r="E622" s="17"/>
      <c r="F622" s="18"/>
      <c r="H622" s="185"/>
      <c r="J622" s="17"/>
      <c r="K622" s="62"/>
      <c r="L622" s="62"/>
      <c r="M622" s="62"/>
      <c r="N622" s="62"/>
      <c r="P622" s="18"/>
      <c r="R622" s="18"/>
      <c r="T622" s="18"/>
      <c r="U622" s="18"/>
      <c r="V622" s="18"/>
      <c r="W622" s="18"/>
      <c r="AA622" s="17"/>
      <c r="AD622" s="17"/>
    </row>
    <row r="623" spans="5:30" ht="28.5" customHeight="1">
      <c r="E623" s="17"/>
      <c r="F623" s="18"/>
      <c r="H623" s="185"/>
      <c r="J623" s="17"/>
      <c r="K623" s="62"/>
      <c r="L623" s="62"/>
      <c r="M623" s="62"/>
      <c r="N623" s="62"/>
      <c r="P623" s="18"/>
      <c r="R623" s="18"/>
      <c r="T623" s="18"/>
      <c r="U623" s="18"/>
      <c r="V623" s="18"/>
      <c r="W623" s="18"/>
      <c r="AA623" s="17"/>
      <c r="AD623" s="17"/>
    </row>
    <row r="624" spans="5:30" ht="28.5" customHeight="1">
      <c r="E624" s="17"/>
      <c r="F624" s="18"/>
      <c r="H624" s="185"/>
      <c r="J624" s="17"/>
      <c r="K624" s="62"/>
      <c r="L624" s="62"/>
      <c r="M624" s="62"/>
      <c r="N624" s="62"/>
      <c r="P624" s="18"/>
      <c r="R624" s="18"/>
      <c r="T624" s="18"/>
      <c r="U624" s="18"/>
      <c r="V624" s="18"/>
      <c r="W624" s="18"/>
      <c r="AA624" s="17"/>
      <c r="AD624" s="17"/>
    </row>
    <row r="625" spans="5:30" ht="28.5" customHeight="1">
      <c r="E625" s="17"/>
      <c r="F625" s="18"/>
      <c r="H625" s="185"/>
      <c r="J625" s="17"/>
      <c r="K625" s="62"/>
      <c r="L625" s="62"/>
      <c r="M625" s="62"/>
      <c r="N625" s="62"/>
      <c r="P625" s="18"/>
      <c r="R625" s="18"/>
      <c r="T625" s="18"/>
      <c r="U625" s="18"/>
      <c r="V625" s="18"/>
      <c r="W625" s="18"/>
      <c r="AA625" s="17"/>
      <c r="AD625" s="17"/>
    </row>
    <row r="626" spans="5:30" ht="28.5" customHeight="1">
      <c r="E626" s="17"/>
      <c r="F626" s="18"/>
      <c r="H626" s="185"/>
      <c r="J626" s="17"/>
      <c r="K626" s="62"/>
      <c r="L626" s="62"/>
      <c r="M626" s="62"/>
      <c r="N626" s="62"/>
      <c r="P626" s="18"/>
      <c r="R626" s="18"/>
      <c r="T626" s="18"/>
      <c r="U626" s="18"/>
      <c r="V626" s="18"/>
      <c r="W626" s="18"/>
      <c r="AA626" s="17"/>
      <c r="AD626" s="17"/>
    </row>
    <row r="627" spans="5:30" ht="28.5" customHeight="1">
      <c r="E627" s="17"/>
      <c r="F627" s="18"/>
      <c r="H627" s="185"/>
      <c r="J627" s="17"/>
      <c r="K627" s="62"/>
      <c r="L627" s="62"/>
      <c r="M627" s="62"/>
      <c r="N627" s="62"/>
      <c r="P627" s="18"/>
      <c r="R627" s="18"/>
      <c r="T627" s="18"/>
      <c r="U627" s="18"/>
      <c r="V627" s="18"/>
      <c r="W627" s="18"/>
      <c r="AA627" s="17"/>
      <c r="AD627" s="17"/>
    </row>
    <row r="628" spans="5:30" ht="28.5" customHeight="1">
      <c r="E628" s="17"/>
      <c r="F628" s="18"/>
      <c r="H628" s="185"/>
      <c r="J628" s="17"/>
      <c r="K628" s="62"/>
      <c r="L628" s="62"/>
      <c r="M628" s="62"/>
      <c r="N628" s="62"/>
      <c r="P628" s="18"/>
      <c r="R628" s="18"/>
      <c r="T628" s="18"/>
      <c r="U628" s="18"/>
      <c r="V628" s="18"/>
      <c r="W628" s="18"/>
      <c r="AA628" s="17"/>
      <c r="AD628" s="17"/>
    </row>
    <row r="629" spans="5:30" ht="28.5" customHeight="1">
      <c r="E629" s="17"/>
      <c r="F629" s="18"/>
      <c r="H629" s="185"/>
      <c r="J629" s="17"/>
      <c r="K629" s="62"/>
      <c r="L629" s="62"/>
      <c r="M629" s="62"/>
      <c r="N629" s="62"/>
      <c r="P629" s="18"/>
      <c r="R629" s="18"/>
      <c r="T629" s="18"/>
      <c r="U629" s="18"/>
      <c r="V629" s="18"/>
      <c r="W629" s="18"/>
      <c r="AA629" s="17"/>
      <c r="AD629" s="17"/>
    </row>
    <row r="630" spans="5:30" ht="28.5" customHeight="1">
      <c r="E630" s="17"/>
      <c r="F630" s="18"/>
      <c r="H630" s="185"/>
      <c r="J630" s="17"/>
      <c r="K630" s="62"/>
      <c r="L630" s="62"/>
      <c r="M630" s="62"/>
      <c r="N630" s="62"/>
      <c r="P630" s="18"/>
      <c r="R630" s="18"/>
      <c r="T630" s="18"/>
      <c r="U630" s="18"/>
      <c r="V630" s="18"/>
      <c r="W630" s="18"/>
      <c r="AA630" s="17"/>
      <c r="AD630" s="17"/>
    </row>
    <row r="631" spans="5:30" ht="28.5" customHeight="1">
      <c r="E631" s="17"/>
      <c r="F631" s="18"/>
      <c r="H631" s="185"/>
      <c r="J631" s="17"/>
      <c r="K631" s="62"/>
      <c r="L631" s="62"/>
      <c r="M631" s="62"/>
      <c r="N631" s="62"/>
      <c r="P631" s="18"/>
      <c r="R631" s="18"/>
      <c r="T631" s="18"/>
      <c r="U631" s="18"/>
      <c r="V631" s="18"/>
      <c r="W631" s="18"/>
      <c r="AA631" s="17"/>
      <c r="AD631" s="17"/>
    </row>
    <row r="632" spans="5:30" ht="28.5" customHeight="1">
      <c r="E632" s="17"/>
      <c r="F632" s="18"/>
      <c r="H632" s="185"/>
      <c r="J632" s="17"/>
      <c r="K632" s="62"/>
      <c r="L632" s="62"/>
      <c r="M632" s="62"/>
      <c r="N632" s="62"/>
      <c r="P632" s="18"/>
      <c r="R632" s="18"/>
      <c r="T632" s="18"/>
      <c r="U632" s="18"/>
      <c r="V632" s="18"/>
      <c r="W632" s="18"/>
      <c r="AA632" s="17"/>
      <c r="AD632" s="17"/>
    </row>
    <row r="633" spans="5:30" ht="28.5" customHeight="1">
      <c r="E633" s="17"/>
      <c r="F633" s="18"/>
      <c r="H633" s="185"/>
      <c r="J633" s="17"/>
      <c r="K633" s="62"/>
      <c r="L633" s="62"/>
      <c r="M633" s="62"/>
      <c r="N633" s="62"/>
      <c r="P633" s="18"/>
      <c r="R633" s="18"/>
      <c r="T633" s="18"/>
      <c r="U633" s="18"/>
      <c r="V633" s="18"/>
      <c r="W633" s="18"/>
      <c r="AA633" s="17"/>
      <c r="AD633" s="17"/>
    </row>
    <row r="634" spans="5:30" ht="28.5" customHeight="1">
      <c r="E634" s="17"/>
      <c r="F634" s="18"/>
      <c r="H634" s="185"/>
      <c r="J634" s="17"/>
      <c r="K634" s="62"/>
      <c r="L634" s="62"/>
      <c r="M634" s="62"/>
      <c r="N634" s="62"/>
      <c r="P634" s="18"/>
      <c r="R634" s="18"/>
      <c r="T634" s="18"/>
      <c r="U634" s="18"/>
      <c r="V634" s="18"/>
      <c r="W634" s="18"/>
      <c r="AA634" s="17"/>
      <c r="AD634" s="17"/>
    </row>
    <row r="635" spans="5:30" ht="28.5" customHeight="1">
      <c r="E635" s="17"/>
      <c r="F635" s="18"/>
      <c r="H635" s="185"/>
      <c r="J635" s="17"/>
      <c r="K635" s="62"/>
      <c r="L635" s="62"/>
      <c r="M635" s="62"/>
      <c r="N635" s="62"/>
      <c r="P635" s="18"/>
      <c r="R635" s="18"/>
      <c r="T635" s="18"/>
      <c r="U635" s="18"/>
      <c r="V635" s="18"/>
      <c r="W635" s="18"/>
      <c r="AA635" s="17"/>
      <c r="AD635" s="17"/>
    </row>
    <row r="636" spans="5:30" ht="28.5" customHeight="1">
      <c r="E636" s="17"/>
      <c r="F636" s="18"/>
      <c r="H636" s="185"/>
      <c r="J636" s="17"/>
      <c r="K636" s="62"/>
      <c r="L636" s="62"/>
      <c r="M636" s="62"/>
      <c r="N636" s="62"/>
      <c r="P636" s="18"/>
      <c r="R636" s="18"/>
      <c r="T636" s="18"/>
      <c r="U636" s="18"/>
      <c r="V636" s="18"/>
      <c r="W636" s="18"/>
      <c r="AA636" s="17"/>
      <c r="AD636" s="17"/>
    </row>
    <row r="637" spans="5:30" ht="28.5" customHeight="1">
      <c r="E637" s="17"/>
      <c r="F637" s="18"/>
      <c r="H637" s="185"/>
      <c r="J637" s="17"/>
      <c r="K637" s="62"/>
      <c r="L637" s="62"/>
      <c r="M637" s="62"/>
      <c r="N637" s="62"/>
      <c r="P637" s="18"/>
      <c r="R637" s="18"/>
      <c r="T637" s="18"/>
      <c r="U637" s="18"/>
      <c r="V637" s="18"/>
      <c r="W637" s="18"/>
      <c r="AA637" s="17"/>
      <c r="AD637" s="17"/>
    </row>
    <row r="638" spans="5:30" ht="28.5" customHeight="1">
      <c r="E638" s="17"/>
      <c r="F638" s="18"/>
      <c r="H638" s="185"/>
      <c r="J638" s="17"/>
      <c r="K638" s="62"/>
      <c r="L638" s="62"/>
      <c r="M638" s="62"/>
      <c r="N638" s="62"/>
      <c r="P638" s="18"/>
      <c r="R638" s="18"/>
      <c r="T638" s="18"/>
      <c r="U638" s="18"/>
      <c r="V638" s="18"/>
      <c r="W638" s="18"/>
      <c r="AA638" s="17"/>
      <c r="AD638" s="17"/>
    </row>
    <row r="639" spans="5:30" ht="28.5" customHeight="1">
      <c r="E639" s="17"/>
      <c r="F639" s="18"/>
      <c r="H639" s="185"/>
      <c r="J639" s="17"/>
      <c r="K639" s="62"/>
      <c r="L639" s="62"/>
      <c r="M639" s="62"/>
      <c r="N639" s="62"/>
      <c r="P639" s="18"/>
      <c r="R639" s="18"/>
      <c r="T639" s="18"/>
      <c r="U639" s="18"/>
      <c r="V639" s="18"/>
      <c r="W639" s="18"/>
      <c r="AA639" s="17"/>
      <c r="AD639" s="17"/>
    </row>
    <row r="640" spans="5:30" ht="28.5" customHeight="1">
      <c r="E640" s="17"/>
      <c r="F640" s="18"/>
      <c r="H640" s="185"/>
      <c r="J640" s="17"/>
      <c r="K640" s="62"/>
      <c r="L640" s="62"/>
      <c r="M640" s="62"/>
      <c r="N640" s="62"/>
      <c r="P640" s="18"/>
      <c r="R640" s="18"/>
      <c r="T640" s="18"/>
      <c r="U640" s="18"/>
      <c r="V640" s="18"/>
      <c r="W640" s="18"/>
      <c r="AA640" s="17"/>
      <c r="AD640" s="17"/>
    </row>
    <row r="641" spans="5:30" ht="28.5" customHeight="1">
      <c r="E641" s="17"/>
      <c r="F641" s="18"/>
      <c r="H641" s="185"/>
      <c r="J641" s="17"/>
      <c r="K641" s="62"/>
      <c r="L641" s="62"/>
      <c r="M641" s="62"/>
      <c r="N641" s="62"/>
      <c r="P641" s="18"/>
      <c r="R641" s="18"/>
      <c r="T641" s="18"/>
      <c r="U641" s="18"/>
      <c r="V641" s="18"/>
      <c r="W641" s="18"/>
      <c r="AA641" s="17"/>
      <c r="AD641" s="17"/>
    </row>
    <row r="642" spans="5:30" ht="28.5" customHeight="1">
      <c r="E642" s="17"/>
      <c r="F642" s="18"/>
      <c r="H642" s="185"/>
      <c r="J642" s="17"/>
      <c r="K642" s="62"/>
      <c r="L642" s="62"/>
      <c r="M642" s="62"/>
      <c r="N642" s="62"/>
      <c r="P642" s="18"/>
      <c r="R642" s="18"/>
      <c r="T642" s="18"/>
      <c r="U642" s="18"/>
      <c r="V642" s="18"/>
      <c r="W642" s="18"/>
      <c r="AA642" s="17"/>
      <c r="AD642" s="17"/>
    </row>
    <row r="643" spans="5:30" ht="28.5" customHeight="1">
      <c r="E643" s="17"/>
      <c r="F643" s="18"/>
      <c r="H643" s="185"/>
      <c r="J643" s="17"/>
      <c r="K643" s="62"/>
      <c r="L643" s="62"/>
      <c r="M643" s="62"/>
      <c r="N643" s="62"/>
      <c r="P643" s="18"/>
      <c r="R643" s="18"/>
      <c r="T643" s="18"/>
      <c r="U643" s="18"/>
      <c r="V643" s="18"/>
      <c r="W643" s="18"/>
      <c r="AA643" s="17"/>
      <c r="AD643" s="17"/>
    </row>
    <row r="644" spans="5:30" ht="28.5" customHeight="1">
      <c r="E644" s="17"/>
      <c r="F644" s="18"/>
      <c r="H644" s="185"/>
      <c r="J644" s="17"/>
      <c r="K644" s="62"/>
      <c r="L644" s="62"/>
      <c r="M644" s="62"/>
      <c r="N644" s="62"/>
      <c r="P644" s="18"/>
      <c r="R644" s="18"/>
      <c r="T644" s="18"/>
      <c r="U644" s="18"/>
      <c r="V644" s="18"/>
      <c r="W644" s="18"/>
      <c r="AA644" s="17"/>
      <c r="AD644" s="17"/>
    </row>
    <row r="645" spans="5:30" ht="28.5" customHeight="1">
      <c r="E645" s="17"/>
      <c r="F645" s="18"/>
      <c r="H645" s="185"/>
      <c r="J645" s="17"/>
      <c r="K645" s="62"/>
      <c r="L645" s="62"/>
      <c r="M645" s="62"/>
      <c r="N645" s="62"/>
      <c r="P645" s="18"/>
      <c r="R645" s="18"/>
      <c r="T645" s="18"/>
      <c r="U645" s="18"/>
      <c r="V645" s="18"/>
      <c r="W645" s="18"/>
      <c r="AA645" s="17"/>
      <c r="AD645" s="17"/>
    </row>
    <row r="646" spans="5:30" ht="28.5" customHeight="1">
      <c r="E646" s="17"/>
      <c r="F646" s="18"/>
      <c r="H646" s="185"/>
      <c r="J646" s="17"/>
      <c r="K646" s="62"/>
      <c r="L646" s="62"/>
      <c r="M646" s="62"/>
      <c r="N646" s="62"/>
      <c r="P646" s="18"/>
      <c r="R646" s="18"/>
      <c r="T646" s="18"/>
      <c r="U646" s="18"/>
      <c r="V646" s="18"/>
      <c r="W646" s="18"/>
      <c r="AA646" s="17"/>
      <c r="AD646" s="17"/>
    </row>
    <row r="647" spans="5:30" ht="28.5" customHeight="1">
      <c r="E647" s="17"/>
      <c r="F647" s="18"/>
      <c r="H647" s="185"/>
      <c r="J647" s="17"/>
      <c r="K647" s="62"/>
      <c r="L647" s="62"/>
      <c r="M647" s="62"/>
      <c r="N647" s="62"/>
      <c r="P647" s="18"/>
      <c r="R647" s="18"/>
      <c r="T647" s="18"/>
      <c r="U647" s="18"/>
      <c r="V647" s="18"/>
      <c r="W647" s="18"/>
      <c r="AA647" s="17"/>
      <c r="AD647" s="17"/>
    </row>
    <row r="648" spans="5:30" ht="28.5" customHeight="1">
      <c r="E648" s="17"/>
      <c r="F648" s="18"/>
      <c r="H648" s="185"/>
      <c r="J648" s="17"/>
      <c r="K648" s="62"/>
      <c r="L648" s="62"/>
      <c r="M648" s="62"/>
      <c r="N648" s="62"/>
      <c r="P648" s="18"/>
      <c r="R648" s="18"/>
      <c r="T648" s="18"/>
      <c r="U648" s="18"/>
      <c r="V648" s="18"/>
      <c r="W648" s="18"/>
      <c r="AA648" s="17"/>
      <c r="AD648" s="17"/>
    </row>
    <row r="649" spans="5:30" ht="28.5" customHeight="1">
      <c r="E649" s="17"/>
      <c r="F649" s="18"/>
      <c r="H649" s="185"/>
      <c r="J649" s="17"/>
      <c r="K649" s="62"/>
      <c r="L649" s="62"/>
      <c r="M649" s="62"/>
      <c r="N649" s="62"/>
      <c r="P649" s="18"/>
      <c r="R649" s="18"/>
      <c r="T649" s="18"/>
      <c r="U649" s="18"/>
      <c r="V649" s="18"/>
      <c r="W649" s="18"/>
      <c r="AA649" s="17"/>
      <c r="AD649" s="17"/>
    </row>
    <row r="650" spans="5:30" ht="28.5" customHeight="1">
      <c r="E650" s="17"/>
      <c r="F650" s="18"/>
      <c r="H650" s="185"/>
      <c r="J650" s="17"/>
      <c r="K650" s="62"/>
      <c r="L650" s="62"/>
      <c r="M650" s="62"/>
      <c r="N650" s="62"/>
      <c r="P650" s="18"/>
      <c r="R650" s="18"/>
      <c r="T650" s="18"/>
      <c r="U650" s="18"/>
      <c r="V650" s="18"/>
      <c r="W650" s="18"/>
      <c r="AA650" s="17"/>
      <c r="AD650" s="17"/>
    </row>
    <row r="651" spans="5:30" ht="28.5" customHeight="1">
      <c r="E651" s="17"/>
      <c r="F651" s="18"/>
      <c r="H651" s="185"/>
      <c r="J651" s="17"/>
      <c r="K651" s="62"/>
      <c r="L651" s="62"/>
      <c r="M651" s="62"/>
      <c r="N651" s="62"/>
      <c r="P651" s="18"/>
      <c r="R651" s="18"/>
      <c r="T651" s="18"/>
      <c r="U651" s="18"/>
      <c r="V651" s="18"/>
      <c r="W651" s="18"/>
      <c r="AA651" s="17"/>
      <c r="AD651" s="17"/>
    </row>
    <row r="652" spans="5:30" ht="28.5" customHeight="1">
      <c r="E652" s="17"/>
      <c r="F652" s="18"/>
      <c r="H652" s="185"/>
      <c r="J652" s="17"/>
      <c r="K652" s="62"/>
      <c r="L652" s="62"/>
      <c r="M652" s="62"/>
      <c r="N652" s="62"/>
      <c r="P652" s="18"/>
      <c r="R652" s="18"/>
      <c r="T652" s="18"/>
      <c r="U652" s="18"/>
      <c r="V652" s="18"/>
      <c r="W652" s="18"/>
      <c r="AA652" s="17"/>
      <c r="AD652" s="17"/>
    </row>
    <row r="653" spans="5:30" ht="28.5" customHeight="1">
      <c r="E653" s="17"/>
      <c r="F653" s="18"/>
      <c r="H653" s="185"/>
      <c r="J653" s="17"/>
      <c r="K653" s="62"/>
      <c r="L653" s="62"/>
      <c r="M653" s="62"/>
      <c r="N653" s="62"/>
      <c r="P653" s="18"/>
      <c r="R653" s="18"/>
      <c r="T653" s="18"/>
      <c r="U653" s="18"/>
      <c r="V653" s="18"/>
      <c r="W653" s="18"/>
      <c r="AA653" s="17"/>
      <c r="AD653" s="17"/>
    </row>
    <row r="654" spans="5:30" ht="28.5" customHeight="1">
      <c r="E654" s="17"/>
      <c r="F654" s="18"/>
      <c r="H654" s="185"/>
      <c r="J654" s="17"/>
      <c r="K654" s="62"/>
      <c r="L654" s="62"/>
      <c r="M654" s="62"/>
      <c r="N654" s="62"/>
      <c r="P654" s="18"/>
      <c r="R654" s="18"/>
      <c r="T654" s="18"/>
      <c r="U654" s="18"/>
      <c r="V654" s="18"/>
      <c r="W654" s="18"/>
      <c r="AA654" s="17"/>
      <c r="AD654" s="17"/>
    </row>
    <row r="655" spans="5:30" ht="28.5" customHeight="1">
      <c r="E655" s="17"/>
      <c r="F655" s="18"/>
      <c r="H655" s="185"/>
      <c r="J655" s="17"/>
      <c r="K655" s="62"/>
      <c r="L655" s="62"/>
      <c r="M655" s="62"/>
      <c r="N655" s="62"/>
      <c r="P655" s="18"/>
      <c r="R655" s="18"/>
      <c r="T655" s="18"/>
      <c r="U655" s="18"/>
      <c r="V655" s="18"/>
      <c r="W655" s="18"/>
      <c r="AA655" s="17"/>
      <c r="AD655" s="17"/>
    </row>
    <row r="656" spans="5:30" ht="28.5" customHeight="1">
      <c r="E656" s="17"/>
      <c r="F656" s="18"/>
      <c r="H656" s="185"/>
      <c r="J656" s="17"/>
      <c r="K656" s="62"/>
      <c r="L656" s="62"/>
      <c r="M656" s="62"/>
      <c r="N656" s="62"/>
      <c r="P656" s="18"/>
      <c r="R656" s="18"/>
      <c r="T656" s="18"/>
      <c r="U656" s="18"/>
      <c r="V656" s="18"/>
      <c r="W656" s="18"/>
      <c r="AA656" s="17"/>
      <c r="AD656" s="17"/>
    </row>
    <row r="657" spans="5:30" ht="28.5" customHeight="1">
      <c r="E657" s="17"/>
      <c r="F657" s="18"/>
      <c r="H657" s="185"/>
      <c r="J657" s="17"/>
      <c r="K657" s="62"/>
      <c r="L657" s="62"/>
      <c r="M657" s="62"/>
      <c r="N657" s="62"/>
      <c r="P657" s="18"/>
      <c r="R657" s="18"/>
      <c r="T657" s="18"/>
      <c r="U657" s="18"/>
      <c r="V657" s="18"/>
      <c r="W657" s="18"/>
      <c r="AA657" s="17"/>
      <c r="AD657" s="17"/>
    </row>
    <row r="658" spans="5:30" ht="28.5" customHeight="1">
      <c r="E658" s="17"/>
      <c r="F658" s="18"/>
      <c r="H658" s="185"/>
      <c r="J658" s="17"/>
      <c r="K658" s="62"/>
      <c r="L658" s="62"/>
      <c r="M658" s="62"/>
      <c r="N658" s="62"/>
      <c r="P658" s="18"/>
      <c r="R658" s="18"/>
      <c r="T658" s="18"/>
      <c r="U658" s="18"/>
      <c r="V658" s="18"/>
      <c r="W658" s="18"/>
      <c r="AA658" s="17"/>
      <c r="AD658" s="17"/>
    </row>
    <row r="659" spans="5:30" ht="28.5" customHeight="1">
      <c r="E659" s="17"/>
      <c r="F659" s="18"/>
      <c r="H659" s="185"/>
      <c r="J659" s="17"/>
      <c r="K659" s="62"/>
      <c r="L659" s="62"/>
      <c r="M659" s="62"/>
      <c r="N659" s="62"/>
      <c r="P659" s="18"/>
      <c r="R659" s="18"/>
      <c r="T659" s="18"/>
      <c r="U659" s="18"/>
      <c r="V659" s="18"/>
      <c r="W659" s="18"/>
      <c r="AA659" s="17"/>
      <c r="AD659" s="17"/>
    </row>
    <row r="660" spans="5:30" ht="28.5" customHeight="1">
      <c r="E660" s="17"/>
      <c r="F660" s="18"/>
      <c r="H660" s="185"/>
      <c r="J660" s="17"/>
      <c r="K660" s="62"/>
      <c r="L660" s="62"/>
      <c r="M660" s="62"/>
      <c r="N660" s="62"/>
      <c r="P660" s="18"/>
      <c r="R660" s="18"/>
      <c r="T660" s="18"/>
      <c r="U660" s="18"/>
      <c r="V660" s="18"/>
      <c r="W660" s="18"/>
      <c r="AA660" s="17"/>
      <c r="AD660" s="17"/>
    </row>
    <row r="661" spans="5:30" ht="28.5" customHeight="1">
      <c r="E661" s="17"/>
      <c r="F661" s="18"/>
      <c r="H661" s="185"/>
      <c r="J661" s="17"/>
      <c r="K661" s="62"/>
      <c r="L661" s="62"/>
      <c r="M661" s="62"/>
      <c r="N661" s="62"/>
      <c r="P661" s="18"/>
      <c r="R661" s="18"/>
      <c r="T661" s="18"/>
      <c r="U661" s="18"/>
      <c r="V661" s="18"/>
      <c r="W661" s="18"/>
      <c r="AA661" s="17"/>
      <c r="AD661" s="17"/>
    </row>
    <row r="662" spans="5:30" ht="28.5" customHeight="1">
      <c r="E662" s="17"/>
      <c r="F662" s="18"/>
      <c r="H662" s="185"/>
      <c r="J662" s="17"/>
      <c r="K662" s="62"/>
      <c r="L662" s="62"/>
      <c r="M662" s="62"/>
      <c r="N662" s="62"/>
      <c r="P662" s="18"/>
      <c r="R662" s="18"/>
      <c r="T662" s="18"/>
      <c r="U662" s="18"/>
      <c r="V662" s="18"/>
      <c r="W662" s="18"/>
      <c r="AA662" s="17"/>
      <c r="AD662" s="17"/>
    </row>
    <row r="663" spans="5:30" ht="28.5" customHeight="1">
      <c r="E663" s="17"/>
      <c r="F663" s="18"/>
      <c r="H663" s="185"/>
      <c r="J663" s="17"/>
      <c r="K663" s="62"/>
      <c r="L663" s="62"/>
      <c r="M663" s="62"/>
      <c r="N663" s="62"/>
      <c r="P663" s="18"/>
      <c r="R663" s="18"/>
      <c r="T663" s="18"/>
      <c r="U663" s="18"/>
      <c r="V663" s="18"/>
      <c r="W663" s="18"/>
      <c r="AA663" s="17"/>
      <c r="AD663" s="17"/>
    </row>
    <row r="664" spans="5:30" ht="28.5" customHeight="1">
      <c r="E664" s="17"/>
      <c r="F664" s="18"/>
      <c r="H664" s="185"/>
      <c r="J664" s="17"/>
      <c r="K664" s="62"/>
      <c r="L664" s="62"/>
      <c r="M664" s="62"/>
      <c r="N664" s="62"/>
      <c r="P664" s="18"/>
      <c r="R664" s="18"/>
      <c r="T664" s="18"/>
      <c r="U664" s="18"/>
      <c r="V664" s="18"/>
      <c r="W664" s="18"/>
      <c r="AA664" s="17"/>
      <c r="AD664" s="17"/>
    </row>
    <row r="665" spans="5:30" ht="28.5" customHeight="1">
      <c r="E665" s="17"/>
      <c r="F665" s="18"/>
      <c r="H665" s="185"/>
      <c r="J665" s="17"/>
      <c r="K665" s="62"/>
      <c r="L665" s="62"/>
      <c r="M665" s="62"/>
      <c r="N665" s="62"/>
      <c r="P665" s="18"/>
      <c r="R665" s="18"/>
      <c r="T665" s="18"/>
      <c r="U665" s="18"/>
      <c r="V665" s="18"/>
      <c r="W665" s="18"/>
      <c r="AA665" s="17"/>
      <c r="AD665" s="17"/>
    </row>
    <row r="666" spans="5:30" ht="28.5" customHeight="1">
      <c r="E666" s="17"/>
      <c r="F666" s="18"/>
      <c r="H666" s="185"/>
      <c r="J666" s="17"/>
      <c r="K666" s="62"/>
      <c r="L666" s="62"/>
      <c r="M666" s="62"/>
      <c r="N666" s="62"/>
      <c r="P666" s="18"/>
      <c r="R666" s="18"/>
      <c r="T666" s="18"/>
      <c r="U666" s="18"/>
      <c r="V666" s="18"/>
      <c r="W666" s="18"/>
      <c r="AA666" s="17"/>
      <c r="AD666" s="17"/>
    </row>
    <row r="667" spans="5:30" ht="28.5" customHeight="1">
      <c r="E667" s="17"/>
      <c r="F667" s="18"/>
      <c r="H667" s="185"/>
      <c r="J667" s="17"/>
      <c r="K667" s="62"/>
      <c r="L667" s="62"/>
      <c r="M667" s="62"/>
      <c r="N667" s="62"/>
      <c r="P667" s="18"/>
      <c r="R667" s="18"/>
      <c r="T667" s="18"/>
      <c r="U667" s="18"/>
      <c r="V667" s="18"/>
      <c r="W667" s="18"/>
      <c r="AA667" s="17"/>
      <c r="AD667" s="17"/>
    </row>
    <row r="668" spans="5:30" ht="28.5" customHeight="1">
      <c r="E668" s="17"/>
      <c r="F668" s="18"/>
      <c r="H668" s="185"/>
      <c r="J668" s="17"/>
      <c r="K668" s="62"/>
      <c r="L668" s="62"/>
      <c r="M668" s="62"/>
      <c r="N668" s="62"/>
      <c r="P668" s="18"/>
      <c r="R668" s="18"/>
      <c r="T668" s="18"/>
      <c r="U668" s="18"/>
      <c r="V668" s="18"/>
      <c r="W668" s="18"/>
      <c r="AA668" s="17"/>
      <c r="AD668" s="17"/>
    </row>
    <row r="669" spans="5:30" ht="28.5" customHeight="1">
      <c r="E669" s="17"/>
      <c r="F669" s="18"/>
      <c r="H669" s="185"/>
      <c r="J669" s="17"/>
      <c r="K669" s="62"/>
      <c r="L669" s="62"/>
      <c r="M669" s="62"/>
      <c r="N669" s="62"/>
      <c r="P669" s="18"/>
      <c r="R669" s="18"/>
      <c r="T669" s="18"/>
      <c r="U669" s="18"/>
      <c r="V669" s="18"/>
      <c r="W669" s="18"/>
      <c r="AA669" s="17"/>
      <c r="AD669" s="17"/>
    </row>
    <row r="670" spans="5:30" ht="28.5" customHeight="1">
      <c r="E670" s="17"/>
      <c r="F670" s="18"/>
      <c r="H670" s="185"/>
      <c r="J670" s="17"/>
      <c r="K670" s="62"/>
      <c r="L670" s="62"/>
      <c r="M670" s="62"/>
      <c r="N670" s="62"/>
      <c r="P670" s="18"/>
      <c r="R670" s="18"/>
      <c r="T670" s="18"/>
      <c r="U670" s="18"/>
      <c r="V670" s="18"/>
      <c r="W670" s="18"/>
      <c r="AA670" s="17"/>
      <c r="AD670" s="17"/>
    </row>
    <row r="671" spans="5:30" ht="28.5" customHeight="1">
      <c r="E671" s="17"/>
      <c r="F671" s="18"/>
      <c r="H671" s="185"/>
      <c r="J671" s="17"/>
      <c r="K671" s="62"/>
      <c r="L671" s="62"/>
      <c r="M671" s="62"/>
      <c r="N671" s="62"/>
      <c r="P671" s="18"/>
      <c r="R671" s="18"/>
      <c r="T671" s="18"/>
      <c r="U671" s="18"/>
      <c r="V671" s="18"/>
      <c r="W671" s="18"/>
      <c r="AA671" s="17"/>
      <c r="AD671" s="17"/>
    </row>
    <row r="672" spans="5:30" ht="28.5" customHeight="1">
      <c r="E672" s="17"/>
      <c r="F672" s="18"/>
      <c r="H672" s="185"/>
      <c r="J672" s="17"/>
      <c r="K672" s="62"/>
      <c r="L672" s="62"/>
      <c r="M672" s="62"/>
      <c r="N672" s="62"/>
      <c r="P672" s="18"/>
      <c r="R672" s="18"/>
      <c r="T672" s="18"/>
      <c r="U672" s="18"/>
      <c r="V672" s="18"/>
      <c r="W672" s="18"/>
      <c r="AA672" s="17"/>
      <c r="AD672" s="17"/>
    </row>
    <row r="673" spans="5:30" ht="28.5" customHeight="1">
      <c r="E673" s="17"/>
      <c r="F673" s="18"/>
      <c r="H673" s="185"/>
      <c r="J673" s="17"/>
      <c r="K673" s="62"/>
      <c r="L673" s="62"/>
      <c r="M673" s="62"/>
      <c r="N673" s="62"/>
      <c r="P673" s="18"/>
      <c r="R673" s="18"/>
      <c r="T673" s="18"/>
      <c r="U673" s="18"/>
      <c r="V673" s="18"/>
      <c r="W673" s="18"/>
      <c r="AA673" s="17"/>
      <c r="AD673" s="17"/>
    </row>
    <row r="674" spans="5:30" ht="28.5" customHeight="1">
      <c r="E674" s="17"/>
      <c r="F674" s="18"/>
      <c r="H674" s="185"/>
      <c r="J674" s="17"/>
      <c r="K674" s="62"/>
      <c r="L674" s="62"/>
      <c r="M674" s="62"/>
      <c r="N674" s="62"/>
      <c r="P674" s="18"/>
      <c r="R674" s="18"/>
      <c r="T674" s="18"/>
      <c r="U674" s="18"/>
      <c r="V674" s="18"/>
      <c r="W674" s="18"/>
      <c r="AA674" s="17"/>
      <c r="AD674" s="17"/>
    </row>
    <row r="675" spans="5:30" ht="28.5" customHeight="1">
      <c r="E675" s="17"/>
      <c r="F675" s="18"/>
      <c r="H675" s="185"/>
      <c r="J675" s="17"/>
      <c r="K675" s="62"/>
      <c r="L675" s="62"/>
      <c r="M675" s="62"/>
      <c r="N675" s="62"/>
      <c r="P675" s="18"/>
      <c r="R675" s="18"/>
      <c r="T675" s="18"/>
      <c r="U675" s="18"/>
      <c r="V675" s="18"/>
      <c r="W675" s="18"/>
      <c r="AA675" s="17"/>
      <c r="AD675" s="17"/>
    </row>
    <row r="676" spans="5:30" ht="28.5" customHeight="1">
      <c r="E676" s="17"/>
      <c r="F676" s="18"/>
      <c r="H676" s="185"/>
      <c r="J676" s="17"/>
      <c r="K676" s="62"/>
      <c r="L676" s="62"/>
      <c r="M676" s="62"/>
      <c r="N676" s="62"/>
      <c r="P676" s="18"/>
      <c r="R676" s="18"/>
      <c r="T676" s="18"/>
      <c r="U676" s="18"/>
      <c r="V676" s="18"/>
      <c r="W676" s="18"/>
      <c r="AA676" s="17"/>
      <c r="AD676" s="17"/>
    </row>
    <row r="677" spans="5:30" ht="28.5" customHeight="1">
      <c r="E677" s="17"/>
      <c r="F677" s="18"/>
      <c r="H677" s="185"/>
      <c r="J677" s="17"/>
      <c r="K677" s="62"/>
      <c r="L677" s="62"/>
      <c r="M677" s="62"/>
      <c r="N677" s="62"/>
      <c r="P677" s="18"/>
      <c r="R677" s="18"/>
      <c r="T677" s="18"/>
      <c r="U677" s="18"/>
      <c r="V677" s="18"/>
      <c r="W677" s="18"/>
      <c r="AA677" s="17"/>
      <c r="AD677" s="17"/>
    </row>
    <row r="678" spans="5:30" ht="28.5" customHeight="1">
      <c r="E678" s="17"/>
      <c r="F678" s="18"/>
      <c r="H678" s="185"/>
      <c r="J678" s="17"/>
      <c r="K678" s="62"/>
      <c r="L678" s="62"/>
      <c r="M678" s="62"/>
      <c r="N678" s="62"/>
      <c r="P678" s="18"/>
      <c r="R678" s="18"/>
      <c r="T678" s="18"/>
      <c r="U678" s="18"/>
      <c r="V678" s="18"/>
      <c r="W678" s="18"/>
      <c r="AA678" s="17"/>
      <c r="AD678" s="17"/>
    </row>
    <row r="679" spans="5:30" ht="28.5" customHeight="1">
      <c r="E679" s="17"/>
      <c r="F679" s="18"/>
      <c r="H679" s="185"/>
      <c r="J679" s="17"/>
      <c r="K679" s="62"/>
      <c r="L679" s="62"/>
      <c r="M679" s="62"/>
      <c r="N679" s="62"/>
      <c r="P679" s="18"/>
      <c r="R679" s="18"/>
      <c r="T679" s="18"/>
      <c r="U679" s="18"/>
      <c r="V679" s="18"/>
      <c r="W679" s="18"/>
      <c r="AA679" s="17"/>
      <c r="AD679" s="17"/>
    </row>
    <row r="680" spans="5:30" ht="28.5" customHeight="1">
      <c r="E680" s="17"/>
      <c r="F680" s="18"/>
      <c r="H680" s="185"/>
      <c r="J680" s="17"/>
      <c r="K680" s="62"/>
      <c r="L680" s="62"/>
      <c r="M680" s="62"/>
      <c r="N680" s="62"/>
      <c r="P680" s="18"/>
      <c r="R680" s="18"/>
      <c r="T680" s="18"/>
      <c r="U680" s="18"/>
      <c r="V680" s="18"/>
      <c r="W680" s="18"/>
      <c r="AA680" s="17"/>
      <c r="AD680" s="17"/>
    </row>
    <row r="681" spans="5:30" ht="28.5" customHeight="1">
      <c r="E681" s="17"/>
      <c r="F681" s="18"/>
      <c r="H681" s="185"/>
      <c r="J681" s="17"/>
      <c r="K681" s="62"/>
      <c r="L681" s="62"/>
      <c r="M681" s="62"/>
      <c r="N681" s="62"/>
      <c r="P681" s="18"/>
      <c r="R681" s="18"/>
      <c r="T681" s="18"/>
      <c r="U681" s="18"/>
      <c r="V681" s="18"/>
      <c r="W681" s="18"/>
      <c r="AA681" s="17"/>
      <c r="AD681" s="17"/>
    </row>
    <row r="682" spans="5:30" ht="28.5" customHeight="1">
      <c r="E682" s="17"/>
      <c r="F682" s="18"/>
      <c r="H682" s="185"/>
      <c r="J682" s="17"/>
      <c r="K682" s="62"/>
      <c r="L682" s="62"/>
      <c r="M682" s="62"/>
      <c r="N682" s="62"/>
      <c r="P682" s="18"/>
      <c r="R682" s="18"/>
      <c r="T682" s="18"/>
      <c r="U682" s="18"/>
      <c r="V682" s="18"/>
      <c r="W682" s="18"/>
      <c r="AA682" s="17"/>
      <c r="AD682" s="17"/>
    </row>
    <row r="683" spans="5:30" ht="28.5" customHeight="1">
      <c r="E683" s="17"/>
      <c r="F683" s="18"/>
      <c r="H683" s="185"/>
      <c r="J683" s="17"/>
      <c r="K683" s="62"/>
      <c r="L683" s="62"/>
      <c r="M683" s="62"/>
      <c r="N683" s="62"/>
      <c r="P683" s="18"/>
      <c r="R683" s="18"/>
      <c r="T683" s="18"/>
      <c r="U683" s="18"/>
      <c r="V683" s="18"/>
      <c r="W683" s="18"/>
      <c r="AA683" s="17"/>
      <c r="AD683" s="17"/>
    </row>
    <row r="684" spans="5:30" ht="28.5" customHeight="1">
      <c r="E684" s="17"/>
      <c r="F684" s="18"/>
      <c r="H684" s="185"/>
      <c r="J684" s="17"/>
      <c r="K684" s="62"/>
      <c r="L684" s="62"/>
      <c r="M684" s="62"/>
      <c r="N684" s="62"/>
      <c r="P684" s="18"/>
      <c r="R684" s="18"/>
      <c r="T684" s="18"/>
      <c r="U684" s="18"/>
      <c r="V684" s="18"/>
      <c r="W684" s="18"/>
      <c r="AA684" s="17"/>
      <c r="AD684" s="17"/>
    </row>
    <row r="685" spans="5:30" ht="28.5" customHeight="1">
      <c r="E685" s="17"/>
      <c r="F685" s="18"/>
      <c r="H685" s="185"/>
      <c r="J685" s="17"/>
      <c r="K685" s="62"/>
      <c r="L685" s="62"/>
      <c r="M685" s="62"/>
      <c r="N685" s="62"/>
      <c r="P685" s="18"/>
      <c r="R685" s="18"/>
      <c r="T685" s="18"/>
      <c r="U685" s="18"/>
      <c r="V685" s="18"/>
      <c r="W685" s="18"/>
      <c r="AA685" s="17"/>
      <c r="AD685" s="17"/>
    </row>
    <row r="686" spans="5:30" ht="28.5" customHeight="1">
      <c r="E686" s="17"/>
      <c r="F686" s="18"/>
      <c r="H686" s="185"/>
      <c r="J686" s="17"/>
      <c r="K686" s="62"/>
      <c r="L686" s="62"/>
      <c r="M686" s="62"/>
      <c r="N686" s="62"/>
      <c r="P686" s="18"/>
      <c r="R686" s="18"/>
      <c r="T686" s="18"/>
      <c r="U686" s="18"/>
      <c r="V686" s="18"/>
      <c r="W686" s="18"/>
      <c r="AA686" s="17"/>
      <c r="AD686" s="17"/>
    </row>
    <row r="687" spans="5:30" ht="28.5" customHeight="1">
      <c r="E687" s="17"/>
      <c r="F687" s="18"/>
      <c r="H687" s="185"/>
      <c r="J687" s="17"/>
      <c r="K687" s="62"/>
      <c r="L687" s="62"/>
      <c r="M687" s="62"/>
      <c r="N687" s="62"/>
      <c r="P687" s="18"/>
      <c r="R687" s="18"/>
      <c r="T687" s="18"/>
      <c r="U687" s="18"/>
      <c r="V687" s="18"/>
      <c r="W687" s="18"/>
      <c r="AA687" s="17"/>
      <c r="AD687" s="17"/>
    </row>
    <row r="688" spans="5:30" ht="28.5" customHeight="1">
      <c r="E688" s="17"/>
      <c r="F688" s="18"/>
      <c r="H688" s="185"/>
      <c r="J688" s="17"/>
      <c r="K688" s="62"/>
      <c r="L688" s="62"/>
      <c r="M688" s="62"/>
      <c r="N688" s="62"/>
      <c r="P688" s="18"/>
      <c r="R688" s="18"/>
      <c r="T688" s="18"/>
      <c r="U688" s="18"/>
      <c r="V688" s="18"/>
      <c r="W688" s="18"/>
      <c r="AA688" s="17"/>
      <c r="AD688" s="17"/>
    </row>
    <row r="689" spans="5:30" ht="28.5" customHeight="1">
      <c r="E689" s="17"/>
      <c r="F689" s="18"/>
      <c r="H689" s="185"/>
      <c r="J689" s="17"/>
      <c r="K689" s="62"/>
      <c r="L689" s="62"/>
      <c r="M689" s="62"/>
      <c r="N689" s="62"/>
      <c r="P689" s="18"/>
      <c r="R689" s="18"/>
      <c r="T689" s="18"/>
      <c r="U689" s="18"/>
      <c r="V689" s="18"/>
      <c r="W689" s="18"/>
      <c r="AA689" s="17"/>
      <c r="AD689" s="17"/>
    </row>
    <row r="690" spans="5:30" ht="28.5" customHeight="1">
      <c r="E690" s="17"/>
      <c r="F690" s="18"/>
      <c r="H690" s="185"/>
      <c r="J690" s="17"/>
      <c r="K690" s="62"/>
      <c r="L690" s="62"/>
      <c r="M690" s="62"/>
      <c r="N690" s="62"/>
      <c r="P690" s="18"/>
      <c r="R690" s="18"/>
      <c r="T690" s="18"/>
      <c r="U690" s="18"/>
      <c r="V690" s="18"/>
      <c r="W690" s="18"/>
      <c r="AA690" s="17"/>
      <c r="AD690" s="17"/>
    </row>
    <row r="691" spans="5:30" ht="28.5" customHeight="1">
      <c r="E691" s="17"/>
      <c r="F691" s="18"/>
      <c r="H691" s="185"/>
      <c r="J691" s="17"/>
      <c r="K691" s="62"/>
      <c r="L691" s="62"/>
      <c r="M691" s="62"/>
      <c r="N691" s="62"/>
      <c r="P691" s="18"/>
      <c r="R691" s="18"/>
      <c r="T691" s="18"/>
      <c r="U691" s="18"/>
      <c r="V691" s="18"/>
      <c r="W691" s="18"/>
      <c r="AA691" s="17"/>
      <c r="AD691" s="17"/>
    </row>
    <row r="692" spans="5:30" ht="28.5" customHeight="1">
      <c r="E692" s="17"/>
      <c r="F692" s="18"/>
      <c r="H692" s="185"/>
      <c r="J692" s="17"/>
      <c r="K692" s="62"/>
      <c r="L692" s="62"/>
      <c r="M692" s="62"/>
      <c r="N692" s="62"/>
      <c r="P692" s="18"/>
      <c r="R692" s="18"/>
      <c r="T692" s="18"/>
      <c r="U692" s="18"/>
      <c r="V692" s="18"/>
      <c r="W692" s="18"/>
      <c r="AA692" s="17"/>
      <c r="AD692" s="17"/>
    </row>
    <row r="693" spans="5:30" ht="28.5" customHeight="1">
      <c r="E693" s="17"/>
      <c r="F693" s="18"/>
      <c r="H693" s="185"/>
      <c r="J693" s="17"/>
      <c r="K693" s="62"/>
      <c r="L693" s="62"/>
      <c r="M693" s="62"/>
      <c r="N693" s="62"/>
      <c r="P693" s="18"/>
      <c r="R693" s="18"/>
      <c r="T693" s="18"/>
      <c r="U693" s="18"/>
      <c r="V693" s="18"/>
      <c r="W693" s="18"/>
      <c r="AA693" s="17"/>
      <c r="AD693" s="17"/>
    </row>
    <row r="694" spans="5:30" ht="28.5" customHeight="1">
      <c r="E694" s="17"/>
      <c r="F694" s="18"/>
      <c r="H694" s="185"/>
      <c r="J694" s="17"/>
      <c r="K694" s="62"/>
      <c r="L694" s="62"/>
      <c r="M694" s="62"/>
      <c r="N694" s="62"/>
      <c r="P694" s="18"/>
      <c r="R694" s="18"/>
      <c r="T694" s="18"/>
      <c r="U694" s="18"/>
      <c r="V694" s="18"/>
      <c r="W694" s="18"/>
      <c r="AA694" s="17"/>
      <c r="AD694" s="17"/>
    </row>
    <row r="695" spans="5:30" ht="28.5" customHeight="1">
      <c r="E695" s="17"/>
      <c r="F695" s="18"/>
      <c r="H695" s="185"/>
      <c r="J695" s="17"/>
      <c r="K695" s="62"/>
      <c r="L695" s="62"/>
      <c r="M695" s="62"/>
      <c r="N695" s="62"/>
      <c r="P695" s="18"/>
      <c r="R695" s="18"/>
      <c r="T695" s="18"/>
      <c r="U695" s="18"/>
      <c r="V695" s="18"/>
      <c r="W695" s="18"/>
      <c r="AA695" s="17"/>
      <c r="AD695" s="17"/>
    </row>
    <row r="696" spans="5:30" ht="28.5" customHeight="1">
      <c r="E696" s="17"/>
      <c r="F696" s="18"/>
      <c r="H696" s="185"/>
      <c r="J696" s="17"/>
      <c r="K696" s="62"/>
      <c r="L696" s="62"/>
      <c r="M696" s="62"/>
      <c r="N696" s="62"/>
      <c r="P696" s="18"/>
      <c r="R696" s="18"/>
      <c r="T696" s="18"/>
      <c r="U696" s="18"/>
      <c r="V696" s="18"/>
      <c r="W696" s="18"/>
      <c r="AA696" s="17"/>
      <c r="AD696" s="17"/>
    </row>
    <row r="697" spans="5:30" ht="28.5" customHeight="1">
      <c r="E697" s="17"/>
      <c r="F697" s="18"/>
      <c r="H697" s="185"/>
      <c r="J697" s="17"/>
      <c r="K697" s="62"/>
      <c r="L697" s="62"/>
      <c r="M697" s="62"/>
      <c r="N697" s="62"/>
      <c r="P697" s="18"/>
      <c r="R697" s="18"/>
      <c r="T697" s="18"/>
      <c r="U697" s="18"/>
      <c r="V697" s="18"/>
      <c r="W697" s="18"/>
      <c r="AA697" s="17"/>
      <c r="AD697" s="17"/>
    </row>
    <row r="698" spans="5:30" ht="28.5" customHeight="1">
      <c r="E698" s="17"/>
      <c r="F698" s="18"/>
      <c r="H698" s="185"/>
      <c r="J698" s="17"/>
      <c r="K698" s="62"/>
      <c r="L698" s="62"/>
      <c r="M698" s="62"/>
      <c r="N698" s="62"/>
      <c r="P698" s="18"/>
      <c r="R698" s="18"/>
      <c r="T698" s="18"/>
      <c r="U698" s="18"/>
      <c r="V698" s="18"/>
      <c r="W698" s="18"/>
      <c r="AA698" s="17"/>
      <c r="AD698" s="17"/>
    </row>
    <row r="699" spans="5:30" ht="28.5" customHeight="1">
      <c r="E699" s="17"/>
      <c r="F699" s="18"/>
      <c r="H699" s="185"/>
      <c r="J699" s="17"/>
      <c r="K699" s="62"/>
      <c r="L699" s="62"/>
      <c r="M699" s="62"/>
      <c r="N699" s="62"/>
      <c r="P699" s="18"/>
      <c r="R699" s="18"/>
      <c r="T699" s="18"/>
      <c r="U699" s="18"/>
      <c r="V699" s="18"/>
      <c r="W699" s="18"/>
      <c r="AA699" s="17"/>
      <c r="AD699" s="17"/>
    </row>
    <row r="700" spans="5:30" ht="28.5" customHeight="1">
      <c r="E700" s="17"/>
      <c r="F700" s="18"/>
      <c r="H700" s="185"/>
      <c r="J700" s="17"/>
      <c r="K700" s="62"/>
      <c r="L700" s="62"/>
      <c r="M700" s="62"/>
      <c r="N700" s="62"/>
      <c r="P700" s="18"/>
      <c r="R700" s="18"/>
      <c r="T700" s="18"/>
      <c r="U700" s="18"/>
      <c r="V700" s="18"/>
      <c r="W700" s="18"/>
      <c r="AA700" s="17"/>
      <c r="AD700" s="17"/>
    </row>
    <row r="701" spans="5:30" ht="28.5" customHeight="1">
      <c r="E701" s="17"/>
      <c r="F701" s="18"/>
      <c r="H701" s="185"/>
      <c r="J701" s="17"/>
      <c r="K701" s="62"/>
      <c r="L701" s="62"/>
      <c r="M701" s="62"/>
      <c r="N701" s="62"/>
      <c r="P701" s="18"/>
      <c r="R701" s="18"/>
      <c r="T701" s="18"/>
      <c r="U701" s="18"/>
      <c r="V701" s="18"/>
      <c r="W701" s="18"/>
      <c r="AA701" s="17"/>
      <c r="AD701" s="17"/>
    </row>
    <row r="702" spans="5:30" ht="28.5" customHeight="1">
      <c r="E702" s="17"/>
      <c r="F702" s="18"/>
      <c r="H702" s="185"/>
      <c r="J702" s="17"/>
      <c r="K702" s="62"/>
      <c r="L702" s="62"/>
      <c r="M702" s="62"/>
      <c r="N702" s="62"/>
      <c r="P702" s="18"/>
      <c r="R702" s="18"/>
      <c r="T702" s="18"/>
      <c r="U702" s="18"/>
      <c r="V702" s="18"/>
      <c r="W702" s="18"/>
      <c r="AA702" s="17"/>
      <c r="AD702" s="17"/>
    </row>
    <row r="703" spans="5:30" ht="28.5" customHeight="1">
      <c r="E703" s="17"/>
      <c r="F703" s="18"/>
      <c r="H703" s="185"/>
      <c r="J703" s="17"/>
      <c r="K703" s="62"/>
      <c r="L703" s="62"/>
      <c r="M703" s="62"/>
      <c r="N703" s="62"/>
      <c r="P703" s="18"/>
      <c r="R703" s="18"/>
      <c r="T703" s="18"/>
      <c r="U703" s="18"/>
      <c r="V703" s="18"/>
      <c r="W703" s="18"/>
      <c r="AA703" s="17"/>
      <c r="AD703" s="17"/>
    </row>
    <row r="704" spans="5:30" ht="28.5" customHeight="1">
      <c r="E704" s="17"/>
      <c r="F704" s="18"/>
      <c r="H704" s="185"/>
      <c r="J704" s="17"/>
      <c r="K704" s="62"/>
      <c r="L704" s="62"/>
      <c r="M704" s="62"/>
      <c r="N704" s="62"/>
      <c r="P704" s="18"/>
      <c r="R704" s="18"/>
      <c r="T704" s="18"/>
      <c r="U704" s="18"/>
      <c r="V704" s="18"/>
      <c r="W704" s="18"/>
      <c r="AA704" s="17"/>
      <c r="AD704" s="17"/>
    </row>
    <row r="705" spans="5:30" ht="28.5" customHeight="1">
      <c r="E705" s="17"/>
      <c r="F705" s="18"/>
      <c r="H705" s="185"/>
      <c r="J705" s="17"/>
      <c r="K705" s="62"/>
      <c r="L705" s="62"/>
      <c r="M705" s="62"/>
      <c r="N705" s="62"/>
      <c r="P705" s="18"/>
      <c r="R705" s="18"/>
      <c r="T705" s="18"/>
      <c r="U705" s="18"/>
      <c r="V705" s="18"/>
      <c r="W705" s="18"/>
      <c r="AA705" s="17"/>
      <c r="AD705" s="17"/>
    </row>
    <row r="706" spans="5:30" ht="28.5" customHeight="1">
      <c r="E706" s="17"/>
      <c r="F706" s="18"/>
      <c r="H706" s="185"/>
      <c r="J706" s="17"/>
      <c r="K706" s="62"/>
      <c r="L706" s="62"/>
      <c r="M706" s="62"/>
      <c r="N706" s="62"/>
      <c r="P706" s="18"/>
      <c r="R706" s="18"/>
      <c r="T706" s="18"/>
      <c r="U706" s="18"/>
      <c r="V706" s="18"/>
      <c r="W706" s="18"/>
      <c r="AA706" s="17"/>
      <c r="AD706" s="17"/>
    </row>
    <row r="707" spans="5:30" ht="28.5" customHeight="1">
      <c r="E707" s="17"/>
      <c r="F707" s="18"/>
      <c r="H707" s="185"/>
      <c r="J707" s="17"/>
      <c r="K707" s="62"/>
      <c r="L707" s="62"/>
      <c r="M707" s="62"/>
      <c r="N707" s="62"/>
      <c r="P707" s="18"/>
      <c r="R707" s="18"/>
      <c r="T707" s="18"/>
      <c r="U707" s="18"/>
      <c r="V707" s="18"/>
      <c r="W707" s="18"/>
      <c r="AA707" s="17"/>
      <c r="AD707" s="17"/>
    </row>
    <row r="708" spans="5:30" ht="28.5" customHeight="1">
      <c r="E708" s="17"/>
      <c r="F708" s="18"/>
      <c r="H708" s="185"/>
      <c r="J708" s="17"/>
      <c r="K708" s="62"/>
      <c r="L708" s="62"/>
      <c r="M708" s="62"/>
      <c r="N708" s="62"/>
      <c r="P708" s="18"/>
      <c r="R708" s="18"/>
      <c r="T708" s="18"/>
      <c r="U708" s="18"/>
      <c r="V708" s="18"/>
      <c r="W708" s="18"/>
      <c r="AA708" s="17"/>
      <c r="AD708" s="17"/>
    </row>
    <row r="709" spans="5:30" ht="28.5" customHeight="1">
      <c r="E709" s="17"/>
      <c r="F709" s="18"/>
      <c r="H709" s="185"/>
      <c r="J709" s="17"/>
      <c r="K709" s="62"/>
      <c r="L709" s="62"/>
      <c r="M709" s="62"/>
      <c r="N709" s="62"/>
      <c r="P709" s="18"/>
      <c r="R709" s="18"/>
      <c r="T709" s="18"/>
      <c r="U709" s="18"/>
      <c r="V709" s="18"/>
      <c r="W709" s="18"/>
      <c r="AA709" s="17"/>
      <c r="AD709" s="17"/>
    </row>
    <row r="710" spans="5:30" ht="28.5" customHeight="1">
      <c r="E710" s="17"/>
      <c r="F710" s="18"/>
      <c r="H710" s="185"/>
      <c r="J710" s="17"/>
      <c r="K710" s="62"/>
      <c r="L710" s="62"/>
      <c r="M710" s="62"/>
      <c r="N710" s="62"/>
      <c r="P710" s="18"/>
      <c r="R710" s="18"/>
      <c r="T710" s="18"/>
      <c r="U710" s="18"/>
      <c r="V710" s="18"/>
      <c r="W710" s="18"/>
      <c r="AA710" s="17"/>
      <c r="AD710" s="17"/>
    </row>
    <row r="711" spans="5:30" ht="28.5" customHeight="1">
      <c r="E711" s="17"/>
      <c r="F711" s="18"/>
      <c r="H711" s="185"/>
      <c r="J711" s="17"/>
      <c r="K711" s="62"/>
      <c r="L711" s="62"/>
      <c r="M711" s="62"/>
      <c r="N711" s="62"/>
      <c r="P711" s="18"/>
      <c r="R711" s="18"/>
      <c r="T711" s="18"/>
      <c r="U711" s="18"/>
      <c r="V711" s="18"/>
      <c r="W711" s="18"/>
      <c r="AA711" s="17"/>
      <c r="AD711" s="17"/>
    </row>
    <row r="712" spans="5:30" ht="28.5" customHeight="1">
      <c r="E712" s="17"/>
      <c r="F712" s="18"/>
      <c r="H712" s="185"/>
      <c r="J712" s="17"/>
      <c r="K712" s="62"/>
      <c r="L712" s="62"/>
      <c r="M712" s="62"/>
      <c r="N712" s="62"/>
      <c r="P712" s="18"/>
      <c r="R712" s="18"/>
      <c r="T712" s="18"/>
      <c r="U712" s="18"/>
      <c r="V712" s="18"/>
      <c r="W712" s="18"/>
      <c r="AA712" s="17"/>
      <c r="AD712" s="17"/>
    </row>
    <row r="713" spans="5:30" ht="28.5" customHeight="1">
      <c r="E713" s="17"/>
      <c r="F713" s="18"/>
      <c r="H713" s="185"/>
      <c r="J713" s="17"/>
      <c r="K713" s="62"/>
      <c r="L713" s="62"/>
      <c r="M713" s="62"/>
      <c r="N713" s="62"/>
      <c r="P713" s="18"/>
      <c r="R713" s="18"/>
      <c r="T713" s="18"/>
      <c r="U713" s="18"/>
      <c r="V713" s="18"/>
      <c r="W713" s="18"/>
      <c r="AA713" s="17"/>
      <c r="AD713" s="17"/>
    </row>
    <row r="714" spans="5:30" ht="28.5" customHeight="1">
      <c r="E714" s="17"/>
      <c r="F714" s="18"/>
      <c r="H714" s="185"/>
      <c r="J714" s="17"/>
      <c r="K714" s="62"/>
      <c r="L714" s="62"/>
      <c r="M714" s="62"/>
      <c r="N714" s="62"/>
      <c r="P714" s="18"/>
      <c r="R714" s="18"/>
      <c r="T714" s="18"/>
      <c r="U714" s="18"/>
      <c r="V714" s="18"/>
      <c r="W714" s="18"/>
      <c r="AA714" s="17"/>
      <c r="AD714" s="17"/>
    </row>
    <row r="715" spans="5:30" ht="28.5" customHeight="1">
      <c r="E715" s="17"/>
      <c r="F715" s="18"/>
      <c r="H715" s="185"/>
      <c r="J715" s="17"/>
      <c r="K715" s="62"/>
      <c r="L715" s="62"/>
      <c r="M715" s="62"/>
      <c r="N715" s="62"/>
      <c r="P715" s="18"/>
      <c r="R715" s="18"/>
      <c r="T715" s="18"/>
      <c r="U715" s="18"/>
      <c r="V715" s="18"/>
      <c r="W715" s="18"/>
      <c r="AA715" s="17"/>
      <c r="AD715" s="17"/>
    </row>
    <row r="716" spans="5:30" ht="28.5" customHeight="1">
      <c r="E716" s="17"/>
      <c r="F716" s="18"/>
      <c r="H716" s="185"/>
      <c r="J716" s="17"/>
      <c r="K716" s="62"/>
      <c r="L716" s="62"/>
      <c r="M716" s="62"/>
      <c r="N716" s="62"/>
      <c r="P716" s="18"/>
      <c r="R716" s="18"/>
      <c r="T716" s="18"/>
      <c r="U716" s="18"/>
      <c r="V716" s="18"/>
      <c r="W716" s="18"/>
      <c r="AA716" s="17"/>
      <c r="AD716" s="17"/>
    </row>
    <row r="717" spans="5:30" ht="28.5" customHeight="1">
      <c r="E717" s="17"/>
      <c r="F717" s="18"/>
      <c r="H717" s="185"/>
      <c r="J717" s="17"/>
      <c r="K717" s="62"/>
      <c r="L717" s="62"/>
      <c r="M717" s="62"/>
      <c r="N717" s="62"/>
      <c r="P717" s="18"/>
      <c r="R717" s="18"/>
      <c r="T717" s="18"/>
      <c r="U717" s="18"/>
      <c r="V717" s="18"/>
      <c r="W717" s="18"/>
      <c r="AA717" s="17"/>
      <c r="AD717" s="17"/>
    </row>
    <row r="718" spans="5:30" ht="28.5" customHeight="1">
      <c r="E718" s="17"/>
      <c r="F718" s="18"/>
      <c r="H718" s="185"/>
      <c r="J718" s="17"/>
      <c r="K718" s="62"/>
      <c r="L718" s="62"/>
      <c r="M718" s="62"/>
      <c r="N718" s="62"/>
      <c r="P718" s="18"/>
      <c r="R718" s="18"/>
      <c r="T718" s="18"/>
      <c r="U718" s="18"/>
      <c r="V718" s="18"/>
      <c r="W718" s="18"/>
      <c r="AA718" s="17"/>
      <c r="AD718" s="17"/>
    </row>
    <row r="719" spans="5:30" ht="28.5" customHeight="1">
      <c r="E719" s="17"/>
      <c r="F719" s="18"/>
      <c r="H719" s="185"/>
      <c r="J719" s="17"/>
      <c r="K719" s="62"/>
      <c r="L719" s="62"/>
      <c r="M719" s="62"/>
      <c r="N719" s="62"/>
      <c r="P719" s="18"/>
      <c r="R719" s="18"/>
      <c r="T719" s="18"/>
      <c r="U719" s="18"/>
      <c r="V719" s="18"/>
      <c r="W719" s="18"/>
      <c r="AA719" s="17"/>
      <c r="AD719" s="17"/>
    </row>
    <row r="720" spans="5:30" ht="28.5" customHeight="1">
      <c r="E720" s="17"/>
      <c r="F720" s="18"/>
      <c r="H720" s="185"/>
      <c r="J720" s="17"/>
      <c r="K720" s="62"/>
      <c r="L720" s="62"/>
      <c r="M720" s="62"/>
      <c r="N720" s="62"/>
      <c r="P720" s="18"/>
      <c r="R720" s="18"/>
      <c r="T720" s="18"/>
      <c r="U720" s="18"/>
      <c r="V720" s="18"/>
      <c r="W720" s="18"/>
      <c r="AA720" s="17"/>
      <c r="AD720" s="17"/>
    </row>
    <row r="721" spans="5:30" ht="28.5" customHeight="1">
      <c r="E721" s="17"/>
      <c r="F721" s="18"/>
      <c r="H721" s="185"/>
      <c r="J721" s="17"/>
      <c r="K721" s="62"/>
      <c r="L721" s="62"/>
      <c r="M721" s="62"/>
      <c r="N721" s="62"/>
      <c r="P721" s="18"/>
      <c r="R721" s="18"/>
      <c r="T721" s="18"/>
      <c r="U721" s="18"/>
      <c r="V721" s="18"/>
      <c r="W721" s="18"/>
      <c r="AA721" s="17"/>
      <c r="AD721" s="17"/>
    </row>
    <row r="722" spans="5:30" ht="28.5" customHeight="1">
      <c r="E722" s="17"/>
      <c r="F722" s="18"/>
      <c r="H722" s="185"/>
      <c r="J722" s="17"/>
      <c r="K722" s="62"/>
      <c r="L722" s="62"/>
      <c r="M722" s="62"/>
      <c r="N722" s="62"/>
      <c r="P722" s="18"/>
      <c r="R722" s="18"/>
      <c r="T722" s="18"/>
      <c r="U722" s="18"/>
      <c r="V722" s="18"/>
      <c r="W722" s="18"/>
      <c r="AA722" s="17"/>
      <c r="AD722" s="17"/>
    </row>
    <row r="723" spans="5:30" ht="28.5" customHeight="1">
      <c r="E723" s="17"/>
      <c r="F723" s="18"/>
      <c r="H723" s="185"/>
      <c r="J723" s="17"/>
      <c r="K723" s="62"/>
      <c r="L723" s="62"/>
      <c r="M723" s="62"/>
      <c r="N723" s="62"/>
      <c r="P723" s="18"/>
      <c r="R723" s="18"/>
      <c r="T723" s="18"/>
      <c r="U723" s="18"/>
      <c r="V723" s="18"/>
      <c r="W723" s="18"/>
      <c r="AA723" s="17"/>
      <c r="AD723" s="17"/>
    </row>
    <row r="724" spans="5:30" ht="28.5" customHeight="1">
      <c r="E724" s="17"/>
      <c r="F724" s="18"/>
      <c r="H724" s="185"/>
      <c r="J724" s="17"/>
      <c r="K724" s="62"/>
      <c r="L724" s="62"/>
      <c r="M724" s="62"/>
      <c r="N724" s="62"/>
      <c r="P724" s="18"/>
      <c r="R724" s="18"/>
      <c r="T724" s="18"/>
      <c r="U724" s="18"/>
      <c r="V724" s="18"/>
      <c r="W724" s="18"/>
      <c r="AA724" s="17"/>
      <c r="AD724" s="17"/>
    </row>
    <row r="725" spans="5:30" ht="28.5" customHeight="1">
      <c r="E725" s="17"/>
      <c r="F725" s="18"/>
      <c r="H725" s="185"/>
      <c r="J725" s="17"/>
      <c r="K725" s="62"/>
      <c r="L725" s="62"/>
      <c r="M725" s="62"/>
      <c r="N725" s="62"/>
      <c r="P725" s="18"/>
      <c r="R725" s="18"/>
      <c r="T725" s="18"/>
      <c r="U725" s="18"/>
      <c r="V725" s="18"/>
      <c r="W725" s="18"/>
      <c r="AA725" s="17"/>
      <c r="AD725" s="17"/>
    </row>
    <row r="726" spans="5:30" ht="28.5" customHeight="1">
      <c r="E726" s="17"/>
      <c r="F726" s="18"/>
      <c r="H726" s="185"/>
      <c r="J726" s="17"/>
      <c r="K726" s="62"/>
      <c r="L726" s="62"/>
      <c r="M726" s="62"/>
      <c r="N726" s="62"/>
      <c r="P726" s="18"/>
      <c r="R726" s="18"/>
      <c r="T726" s="18"/>
      <c r="U726" s="18"/>
      <c r="V726" s="18"/>
      <c r="W726" s="18"/>
      <c r="AA726" s="17"/>
      <c r="AD726" s="17"/>
    </row>
    <row r="727" spans="5:30" ht="28.5" customHeight="1">
      <c r="E727" s="17"/>
      <c r="F727" s="18"/>
      <c r="H727" s="185"/>
      <c r="J727" s="17"/>
      <c r="K727" s="62"/>
      <c r="L727" s="62"/>
      <c r="M727" s="62"/>
      <c r="N727" s="62"/>
      <c r="P727" s="18"/>
      <c r="R727" s="18"/>
      <c r="T727" s="18"/>
      <c r="U727" s="18"/>
      <c r="V727" s="18"/>
      <c r="W727" s="18"/>
      <c r="AA727" s="17"/>
      <c r="AD727" s="17"/>
    </row>
    <row r="728" spans="5:30" ht="28.5" customHeight="1">
      <c r="E728" s="17"/>
      <c r="F728" s="18"/>
      <c r="H728" s="185"/>
      <c r="J728" s="17"/>
      <c r="K728" s="62"/>
      <c r="L728" s="62"/>
      <c r="M728" s="62"/>
      <c r="N728" s="62"/>
      <c r="P728" s="18"/>
      <c r="R728" s="18"/>
      <c r="T728" s="18"/>
      <c r="U728" s="18"/>
      <c r="V728" s="18"/>
      <c r="W728" s="18"/>
      <c r="AA728" s="17"/>
      <c r="AD728" s="17"/>
    </row>
    <row r="729" spans="5:30" ht="28.5" customHeight="1">
      <c r="E729" s="17"/>
      <c r="F729" s="18"/>
      <c r="H729" s="185"/>
      <c r="J729" s="17"/>
      <c r="K729" s="62"/>
      <c r="L729" s="62"/>
      <c r="M729" s="62"/>
      <c r="N729" s="62"/>
      <c r="P729" s="18"/>
      <c r="R729" s="18"/>
      <c r="T729" s="18"/>
      <c r="U729" s="18"/>
      <c r="V729" s="18"/>
      <c r="W729" s="18"/>
      <c r="AA729" s="17"/>
      <c r="AD729" s="17"/>
    </row>
    <row r="730" spans="5:30" ht="28.5" customHeight="1">
      <c r="E730" s="17"/>
      <c r="F730" s="18"/>
      <c r="H730" s="185"/>
      <c r="J730" s="17"/>
      <c r="K730" s="62"/>
      <c r="L730" s="62"/>
      <c r="M730" s="62"/>
      <c r="N730" s="62"/>
      <c r="P730" s="18"/>
      <c r="R730" s="18"/>
      <c r="T730" s="18"/>
      <c r="U730" s="18"/>
      <c r="V730" s="18"/>
      <c r="W730" s="18"/>
      <c r="AA730" s="17"/>
      <c r="AD730" s="17"/>
    </row>
    <row r="731" spans="5:30" ht="28.5" customHeight="1">
      <c r="E731" s="17"/>
      <c r="F731" s="18"/>
      <c r="H731" s="185"/>
      <c r="J731" s="17"/>
      <c r="K731" s="62"/>
      <c r="L731" s="62"/>
      <c r="M731" s="62"/>
      <c r="N731" s="62"/>
      <c r="P731" s="18"/>
      <c r="R731" s="18"/>
      <c r="T731" s="18"/>
      <c r="U731" s="18"/>
      <c r="V731" s="18"/>
      <c r="W731" s="18"/>
      <c r="AA731" s="17"/>
      <c r="AD731" s="17"/>
    </row>
    <row r="732" spans="5:30" ht="28.5" customHeight="1">
      <c r="E732" s="17"/>
      <c r="F732" s="18"/>
      <c r="H732" s="185"/>
      <c r="J732" s="17"/>
      <c r="K732" s="62"/>
      <c r="L732" s="62"/>
      <c r="M732" s="62"/>
      <c r="N732" s="62"/>
      <c r="P732" s="18"/>
      <c r="R732" s="18"/>
      <c r="T732" s="18"/>
      <c r="U732" s="18"/>
      <c r="V732" s="18"/>
      <c r="W732" s="18"/>
      <c r="AA732" s="17"/>
      <c r="AD732" s="17"/>
    </row>
    <row r="733" spans="5:30" ht="28.5" customHeight="1">
      <c r="E733" s="17"/>
      <c r="F733" s="18"/>
      <c r="H733" s="185"/>
      <c r="J733" s="17"/>
      <c r="K733" s="62"/>
      <c r="L733" s="62"/>
      <c r="M733" s="62"/>
      <c r="N733" s="62"/>
      <c r="P733" s="18"/>
      <c r="R733" s="18"/>
      <c r="T733" s="18"/>
      <c r="U733" s="18"/>
      <c r="V733" s="18"/>
      <c r="W733" s="18"/>
      <c r="AA733" s="17"/>
      <c r="AD733" s="17"/>
    </row>
    <row r="734" spans="5:30" ht="28.5" customHeight="1">
      <c r="E734" s="17"/>
      <c r="F734" s="18"/>
      <c r="H734" s="185"/>
      <c r="J734" s="17"/>
      <c r="K734" s="62"/>
      <c r="L734" s="62"/>
      <c r="M734" s="62"/>
      <c r="N734" s="62"/>
      <c r="P734" s="18"/>
      <c r="R734" s="18"/>
      <c r="T734" s="18"/>
      <c r="U734" s="18"/>
      <c r="V734" s="18"/>
      <c r="W734" s="18"/>
      <c r="AA734" s="17"/>
      <c r="AD734" s="17"/>
    </row>
    <row r="735" spans="5:30" ht="28.5" customHeight="1">
      <c r="E735" s="17"/>
      <c r="F735" s="18"/>
      <c r="H735" s="185"/>
      <c r="J735" s="17"/>
      <c r="K735" s="62"/>
      <c r="L735" s="62"/>
      <c r="M735" s="62"/>
      <c r="N735" s="62"/>
      <c r="P735" s="18"/>
      <c r="R735" s="18"/>
      <c r="T735" s="18"/>
      <c r="U735" s="18"/>
      <c r="V735" s="18"/>
      <c r="W735" s="18"/>
      <c r="AA735" s="17"/>
      <c r="AD735" s="17"/>
    </row>
    <row r="736" spans="5:30" ht="28.5" customHeight="1">
      <c r="E736" s="17"/>
      <c r="F736" s="18"/>
      <c r="H736" s="185"/>
      <c r="J736" s="17"/>
      <c r="K736" s="62"/>
      <c r="L736" s="62"/>
      <c r="M736" s="62"/>
      <c r="N736" s="62"/>
      <c r="P736" s="18"/>
      <c r="R736" s="18"/>
      <c r="T736" s="18"/>
      <c r="U736" s="18"/>
      <c r="V736" s="18"/>
      <c r="W736" s="18"/>
      <c r="AA736" s="17"/>
      <c r="AD736" s="17"/>
    </row>
    <row r="737" spans="5:30" ht="28.5" customHeight="1">
      <c r="E737" s="17"/>
      <c r="F737" s="18"/>
      <c r="H737" s="185"/>
      <c r="J737" s="17"/>
      <c r="K737" s="62"/>
      <c r="L737" s="62"/>
      <c r="M737" s="62"/>
      <c r="N737" s="62"/>
      <c r="P737" s="18"/>
      <c r="R737" s="18"/>
      <c r="T737" s="18"/>
      <c r="U737" s="18"/>
      <c r="V737" s="18"/>
      <c r="W737" s="18"/>
      <c r="AA737" s="17"/>
      <c r="AD737" s="17"/>
    </row>
    <row r="738" spans="5:30" ht="28.5" customHeight="1">
      <c r="E738" s="17"/>
      <c r="F738" s="18"/>
      <c r="H738" s="185"/>
      <c r="J738" s="17"/>
      <c r="K738" s="62"/>
      <c r="L738" s="62"/>
      <c r="M738" s="62"/>
      <c r="N738" s="62"/>
      <c r="P738" s="18"/>
      <c r="R738" s="18"/>
      <c r="T738" s="18"/>
      <c r="U738" s="18"/>
      <c r="V738" s="18"/>
      <c r="W738" s="18"/>
      <c r="AA738" s="17"/>
      <c r="AD738" s="17"/>
    </row>
    <row r="739" spans="5:30" ht="28.5" customHeight="1">
      <c r="E739" s="17"/>
      <c r="F739" s="18"/>
      <c r="H739" s="185"/>
      <c r="J739" s="17"/>
      <c r="K739" s="62"/>
      <c r="L739" s="62"/>
      <c r="M739" s="62"/>
      <c r="N739" s="62"/>
      <c r="P739" s="18"/>
      <c r="R739" s="18"/>
      <c r="T739" s="18"/>
      <c r="U739" s="18"/>
      <c r="V739" s="18"/>
      <c r="W739" s="18"/>
      <c r="AA739" s="17"/>
      <c r="AD739" s="17"/>
    </row>
    <row r="740" spans="5:30" ht="28.5" customHeight="1">
      <c r="E740" s="17"/>
      <c r="F740" s="18"/>
      <c r="H740" s="185"/>
      <c r="J740" s="17"/>
      <c r="K740" s="62"/>
      <c r="L740" s="62"/>
      <c r="M740" s="62"/>
      <c r="N740" s="62"/>
      <c r="P740" s="18"/>
      <c r="R740" s="18"/>
      <c r="T740" s="18"/>
      <c r="U740" s="18"/>
      <c r="V740" s="18"/>
      <c r="W740" s="18"/>
      <c r="AA740" s="17"/>
      <c r="AD740" s="17"/>
    </row>
    <row r="741" spans="5:30" ht="28.5" customHeight="1">
      <c r="E741" s="17"/>
      <c r="F741" s="18"/>
      <c r="H741" s="185"/>
      <c r="J741" s="17"/>
      <c r="K741" s="62"/>
      <c r="L741" s="62"/>
      <c r="M741" s="62"/>
      <c r="N741" s="62"/>
      <c r="P741" s="18"/>
      <c r="R741" s="18"/>
      <c r="T741" s="18"/>
      <c r="U741" s="18"/>
      <c r="V741" s="18"/>
      <c r="W741" s="18"/>
      <c r="AA741" s="17"/>
      <c r="AD741" s="17"/>
    </row>
    <row r="742" spans="5:30" ht="28.5" customHeight="1">
      <c r="E742" s="17"/>
      <c r="F742" s="18"/>
      <c r="H742" s="185"/>
      <c r="J742" s="17"/>
      <c r="K742" s="62"/>
      <c r="L742" s="62"/>
      <c r="M742" s="62"/>
      <c r="N742" s="62"/>
      <c r="P742" s="18"/>
      <c r="R742" s="18"/>
      <c r="T742" s="18"/>
      <c r="U742" s="18"/>
      <c r="V742" s="18"/>
      <c r="W742" s="18"/>
      <c r="AA742" s="17"/>
      <c r="AD742" s="17"/>
    </row>
    <row r="743" spans="5:30" ht="28.5" customHeight="1">
      <c r="E743" s="17"/>
      <c r="F743" s="18"/>
      <c r="H743" s="185"/>
      <c r="J743" s="17"/>
      <c r="K743" s="62"/>
      <c r="L743" s="62"/>
      <c r="M743" s="62"/>
      <c r="N743" s="62"/>
      <c r="P743" s="18"/>
      <c r="R743" s="18"/>
      <c r="T743" s="18"/>
      <c r="U743" s="18"/>
      <c r="V743" s="18"/>
      <c r="W743" s="18"/>
      <c r="AA743" s="17"/>
      <c r="AD743" s="17"/>
    </row>
    <row r="744" spans="5:30" ht="28.5" customHeight="1">
      <c r="E744" s="17"/>
      <c r="F744" s="18"/>
      <c r="H744" s="185"/>
      <c r="J744" s="17"/>
      <c r="K744" s="62"/>
      <c r="L744" s="62"/>
      <c r="M744" s="62"/>
      <c r="N744" s="62"/>
      <c r="P744" s="18"/>
      <c r="R744" s="18"/>
      <c r="T744" s="18"/>
      <c r="U744" s="18"/>
      <c r="V744" s="18"/>
      <c r="W744" s="18"/>
      <c r="AA744" s="17"/>
      <c r="AD744" s="17"/>
    </row>
    <row r="745" spans="5:30" ht="28.5" customHeight="1">
      <c r="E745" s="17"/>
      <c r="F745" s="18"/>
      <c r="H745" s="185"/>
      <c r="J745" s="17"/>
      <c r="K745" s="62"/>
      <c r="L745" s="62"/>
      <c r="M745" s="62"/>
      <c r="N745" s="62"/>
      <c r="P745" s="18"/>
      <c r="R745" s="18"/>
      <c r="T745" s="18"/>
      <c r="U745" s="18"/>
      <c r="V745" s="18"/>
      <c r="W745" s="18"/>
      <c r="AA745" s="17"/>
      <c r="AD745" s="17"/>
    </row>
    <row r="746" spans="5:30" ht="28.5" customHeight="1">
      <c r="E746" s="17"/>
      <c r="F746" s="18"/>
      <c r="H746" s="185"/>
      <c r="J746" s="17"/>
      <c r="K746" s="62"/>
      <c r="L746" s="62"/>
      <c r="M746" s="62"/>
      <c r="N746" s="62"/>
      <c r="P746" s="18"/>
      <c r="R746" s="18"/>
      <c r="T746" s="18"/>
      <c r="U746" s="18"/>
      <c r="V746" s="18"/>
      <c r="W746" s="18"/>
      <c r="AA746" s="17"/>
      <c r="AD746" s="17"/>
    </row>
    <row r="747" spans="5:30" ht="28.5" customHeight="1">
      <c r="E747" s="17"/>
      <c r="F747" s="18"/>
      <c r="H747" s="185"/>
      <c r="J747" s="17"/>
      <c r="K747" s="62"/>
      <c r="L747" s="62"/>
      <c r="M747" s="62"/>
      <c r="N747" s="62"/>
      <c r="P747" s="18"/>
      <c r="R747" s="18"/>
      <c r="T747" s="18"/>
      <c r="U747" s="18"/>
      <c r="V747" s="18"/>
      <c r="W747" s="18"/>
      <c r="AA747" s="17"/>
      <c r="AD747" s="17"/>
    </row>
    <row r="748" spans="5:30" ht="28.5" customHeight="1">
      <c r="E748" s="17"/>
      <c r="F748" s="18"/>
      <c r="H748" s="185"/>
      <c r="J748" s="17"/>
      <c r="K748" s="62"/>
      <c r="L748" s="62"/>
      <c r="M748" s="62"/>
      <c r="N748" s="62"/>
      <c r="P748" s="18"/>
      <c r="R748" s="18"/>
      <c r="T748" s="18"/>
      <c r="U748" s="18"/>
      <c r="V748" s="18"/>
      <c r="W748" s="18"/>
      <c r="AA748" s="17"/>
      <c r="AD748" s="17"/>
    </row>
    <row r="749" spans="5:30" ht="28.5" customHeight="1">
      <c r="E749" s="17"/>
      <c r="F749" s="18"/>
      <c r="H749" s="185"/>
      <c r="J749" s="17"/>
      <c r="K749" s="62"/>
      <c r="L749" s="62"/>
      <c r="M749" s="62"/>
      <c r="N749" s="62"/>
      <c r="P749" s="18"/>
      <c r="R749" s="18"/>
      <c r="T749" s="18"/>
      <c r="U749" s="18"/>
      <c r="V749" s="18"/>
      <c r="W749" s="18"/>
      <c r="AA749" s="17"/>
      <c r="AD749" s="17"/>
    </row>
    <row r="750" spans="5:30" ht="28.5" customHeight="1">
      <c r="E750" s="17"/>
      <c r="F750" s="18"/>
      <c r="H750" s="185"/>
      <c r="J750" s="17"/>
      <c r="K750" s="62"/>
      <c r="L750" s="62"/>
      <c r="M750" s="62"/>
      <c r="N750" s="62"/>
      <c r="P750" s="18"/>
      <c r="R750" s="18"/>
      <c r="T750" s="18"/>
      <c r="U750" s="18"/>
      <c r="V750" s="18"/>
      <c r="W750" s="18"/>
      <c r="AA750" s="17"/>
      <c r="AD750" s="17"/>
    </row>
    <row r="751" spans="5:30" ht="28.5" customHeight="1">
      <c r="E751" s="17"/>
      <c r="F751" s="18"/>
      <c r="H751" s="185"/>
      <c r="J751" s="17"/>
      <c r="K751" s="62"/>
      <c r="L751" s="62"/>
      <c r="M751" s="62"/>
      <c r="N751" s="62"/>
      <c r="P751" s="18"/>
      <c r="R751" s="18"/>
      <c r="T751" s="18"/>
      <c r="U751" s="18"/>
      <c r="V751" s="18"/>
      <c r="W751" s="18"/>
      <c r="AA751" s="17"/>
      <c r="AD751" s="17"/>
    </row>
    <row r="752" spans="5:30" ht="28.5" customHeight="1">
      <c r="E752" s="17"/>
      <c r="F752" s="18"/>
      <c r="H752" s="185"/>
      <c r="J752" s="17"/>
      <c r="K752" s="62"/>
      <c r="L752" s="62"/>
      <c r="M752" s="62"/>
      <c r="N752" s="62"/>
      <c r="P752" s="18"/>
      <c r="R752" s="18"/>
      <c r="T752" s="18"/>
      <c r="U752" s="18"/>
      <c r="V752" s="18"/>
      <c r="W752" s="18"/>
      <c r="AA752" s="17"/>
      <c r="AD752" s="17"/>
    </row>
    <row r="753" spans="5:30" ht="28.5" customHeight="1">
      <c r="E753" s="17"/>
      <c r="F753" s="18"/>
      <c r="H753" s="185"/>
      <c r="J753" s="17"/>
      <c r="K753" s="62"/>
      <c r="L753" s="62"/>
      <c r="M753" s="62"/>
      <c r="N753" s="62"/>
      <c r="P753" s="18"/>
      <c r="R753" s="18"/>
      <c r="T753" s="18"/>
      <c r="U753" s="18"/>
      <c r="V753" s="18"/>
      <c r="W753" s="18"/>
      <c r="AA753" s="17"/>
      <c r="AD753" s="17"/>
    </row>
    <row r="754" spans="5:30" ht="28.5" customHeight="1">
      <c r="E754" s="17"/>
      <c r="F754" s="18"/>
      <c r="H754" s="185"/>
      <c r="J754" s="17"/>
      <c r="K754" s="62"/>
      <c r="L754" s="62"/>
      <c r="M754" s="62"/>
      <c r="N754" s="62"/>
      <c r="P754" s="18"/>
      <c r="R754" s="18"/>
      <c r="T754" s="18"/>
      <c r="U754" s="18"/>
      <c r="V754" s="18"/>
      <c r="W754" s="18"/>
      <c r="AA754" s="17"/>
      <c r="AD754" s="17"/>
    </row>
    <row r="755" spans="5:30" ht="28.5" customHeight="1">
      <c r="E755" s="17"/>
      <c r="F755" s="18"/>
      <c r="H755" s="185"/>
      <c r="J755" s="17"/>
      <c r="K755" s="62"/>
      <c r="L755" s="62"/>
      <c r="M755" s="62"/>
      <c r="N755" s="62"/>
      <c r="P755" s="18"/>
      <c r="R755" s="18"/>
      <c r="T755" s="18"/>
      <c r="U755" s="18"/>
      <c r="V755" s="18"/>
      <c r="W755" s="18"/>
      <c r="AA755" s="17"/>
      <c r="AD755" s="17"/>
    </row>
    <row r="756" spans="5:30" ht="28.5" customHeight="1">
      <c r="E756" s="17"/>
      <c r="F756" s="18"/>
      <c r="H756" s="185"/>
      <c r="J756" s="17"/>
      <c r="K756" s="62"/>
      <c r="L756" s="62"/>
      <c r="M756" s="62"/>
      <c r="N756" s="62"/>
      <c r="P756" s="18"/>
      <c r="R756" s="18"/>
      <c r="T756" s="18"/>
      <c r="U756" s="18"/>
      <c r="V756" s="18"/>
      <c r="W756" s="18"/>
      <c r="AA756" s="17"/>
      <c r="AD756" s="17"/>
    </row>
    <row r="757" spans="5:30" ht="28.5" customHeight="1">
      <c r="E757" s="17"/>
      <c r="F757" s="18"/>
      <c r="H757" s="185"/>
      <c r="J757" s="17"/>
      <c r="K757" s="62"/>
      <c r="L757" s="62"/>
      <c r="M757" s="62"/>
      <c r="N757" s="62"/>
      <c r="P757" s="18"/>
      <c r="R757" s="18"/>
      <c r="T757" s="18"/>
      <c r="U757" s="18"/>
      <c r="V757" s="18"/>
      <c r="W757" s="18"/>
      <c r="AA757" s="17"/>
      <c r="AD757" s="17"/>
    </row>
    <row r="758" spans="5:30" ht="28.5" customHeight="1">
      <c r="E758" s="17"/>
      <c r="F758" s="18"/>
      <c r="H758" s="185"/>
      <c r="J758" s="17"/>
      <c r="K758" s="62"/>
      <c r="L758" s="62"/>
      <c r="M758" s="62"/>
      <c r="N758" s="62"/>
      <c r="P758" s="18"/>
      <c r="R758" s="18"/>
      <c r="T758" s="18"/>
      <c r="U758" s="18"/>
      <c r="V758" s="18"/>
      <c r="W758" s="18"/>
      <c r="AA758" s="17"/>
      <c r="AD758" s="17"/>
    </row>
    <row r="759" spans="5:30" ht="28.5" customHeight="1">
      <c r="E759" s="17"/>
      <c r="F759" s="18"/>
      <c r="H759" s="185"/>
      <c r="J759" s="17"/>
      <c r="K759" s="62"/>
      <c r="L759" s="62"/>
      <c r="M759" s="62"/>
      <c r="N759" s="62"/>
      <c r="P759" s="18"/>
      <c r="R759" s="18"/>
      <c r="T759" s="18"/>
      <c r="U759" s="18"/>
      <c r="V759" s="18"/>
      <c r="W759" s="18"/>
      <c r="AA759" s="17"/>
      <c r="AD759" s="17"/>
    </row>
    <row r="760" spans="5:30" ht="28.5" customHeight="1">
      <c r="E760" s="17"/>
      <c r="F760" s="18"/>
      <c r="H760" s="185"/>
      <c r="J760" s="17"/>
      <c r="K760" s="62"/>
      <c r="L760" s="62"/>
      <c r="M760" s="62"/>
      <c r="N760" s="62"/>
      <c r="P760" s="18"/>
      <c r="R760" s="18"/>
      <c r="T760" s="18"/>
      <c r="U760" s="18"/>
      <c r="V760" s="18"/>
      <c r="W760" s="18"/>
      <c r="AA760" s="17"/>
      <c r="AD760" s="17"/>
    </row>
    <row r="761" spans="5:30" ht="28.5" customHeight="1">
      <c r="E761" s="17"/>
      <c r="F761" s="18"/>
      <c r="H761" s="185"/>
      <c r="J761" s="17"/>
      <c r="K761" s="62"/>
      <c r="L761" s="62"/>
      <c r="M761" s="62"/>
      <c r="N761" s="62"/>
      <c r="P761" s="18"/>
      <c r="R761" s="18"/>
      <c r="T761" s="18"/>
      <c r="U761" s="18"/>
      <c r="V761" s="18"/>
      <c r="W761" s="18"/>
      <c r="AA761" s="17"/>
      <c r="AD761" s="17"/>
    </row>
    <row r="762" spans="5:30" ht="28.5" customHeight="1">
      <c r="E762" s="17"/>
      <c r="F762" s="18"/>
      <c r="H762" s="185"/>
      <c r="J762" s="17"/>
      <c r="K762" s="62"/>
      <c r="L762" s="62"/>
      <c r="M762" s="62"/>
      <c r="N762" s="62"/>
      <c r="P762" s="18"/>
      <c r="R762" s="18"/>
      <c r="T762" s="18"/>
      <c r="U762" s="18"/>
      <c r="V762" s="18"/>
      <c r="W762" s="18"/>
      <c r="AA762" s="17"/>
      <c r="AD762" s="17"/>
    </row>
    <row r="763" spans="5:30" ht="28.5" customHeight="1">
      <c r="E763" s="17"/>
      <c r="F763" s="18"/>
      <c r="H763" s="185"/>
      <c r="J763" s="17"/>
      <c r="K763" s="62"/>
      <c r="L763" s="62"/>
      <c r="M763" s="62"/>
      <c r="N763" s="62"/>
      <c r="P763" s="18"/>
      <c r="R763" s="18"/>
      <c r="T763" s="18"/>
      <c r="U763" s="18"/>
      <c r="V763" s="18"/>
      <c r="W763" s="18"/>
      <c r="AA763" s="17"/>
      <c r="AD763" s="17"/>
    </row>
    <row r="764" spans="5:30" ht="28.5" customHeight="1">
      <c r="E764" s="17"/>
      <c r="F764" s="18"/>
      <c r="H764" s="185"/>
      <c r="J764" s="17"/>
      <c r="K764" s="62"/>
      <c r="L764" s="62"/>
      <c r="M764" s="62"/>
      <c r="N764" s="62"/>
      <c r="P764" s="18"/>
      <c r="R764" s="18"/>
      <c r="T764" s="18"/>
      <c r="U764" s="18"/>
      <c r="V764" s="18"/>
      <c r="W764" s="18"/>
      <c r="AA764" s="17"/>
      <c r="AD764" s="17"/>
    </row>
    <row r="765" spans="5:30" ht="28.5" customHeight="1">
      <c r="E765" s="17"/>
      <c r="F765" s="18"/>
      <c r="H765" s="185"/>
      <c r="J765" s="17"/>
      <c r="K765" s="62"/>
      <c r="L765" s="62"/>
      <c r="M765" s="62"/>
      <c r="N765" s="62"/>
      <c r="P765" s="18"/>
      <c r="R765" s="18"/>
      <c r="T765" s="18"/>
      <c r="U765" s="18"/>
      <c r="V765" s="18"/>
      <c r="W765" s="18"/>
      <c r="AA765" s="17"/>
      <c r="AD765" s="17"/>
    </row>
    <row r="766" spans="5:30" ht="28.5" customHeight="1">
      <c r="E766" s="17"/>
      <c r="F766" s="18"/>
      <c r="H766" s="185"/>
      <c r="J766" s="17"/>
      <c r="K766" s="62"/>
      <c r="L766" s="62"/>
      <c r="M766" s="62"/>
      <c r="N766" s="62"/>
      <c r="P766" s="18"/>
      <c r="R766" s="18"/>
      <c r="T766" s="18"/>
      <c r="U766" s="18"/>
      <c r="V766" s="18"/>
      <c r="W766" s="18"/>
      <c r="AA766" s="17"/>
      <c r="AD766" s="17"/>
    </row>
    <row r="767" spans="5:30" ht="28.5" customHeight="1">
      <c r="E767" s="17"/>
      <c r="F767" s="18"/>
      <c r="H767" s="185"/>
      <c r="J767" s="17"/>
      <c r="K767" s="62"/>
      <c r="L767" s="62"/>
      <c r="M767" s="62"/>
      <c r="N767" s="62"/>
      <c r="P767" s="18"/>
      <c r="R767" s="18"/>
      <c r="T767" s="18"/>
      <c r="U767" s="18"/>
      <c r="V767" s="18"/>
      <c r="W767" s="18"/>
      <c r="AA767" s="17"/>
      <c r="AD767" s="17"/>
    </row>
    <row r="768" spans="5:30" ht="28.5" customHeight="1">
      <c r="E768" s="17"/>
      <c r="F768" s="18"/>
      <c r="H768" s="185"/>
      <c r="J768" s="17"/>
      <c r="K768" s="62"/>
      <c r="L768" s="62"/>
      <c r="M768" s="62"/>
      <c r="N768" s="62"/>
      <c r="P768" s="18"/>
      <c r="R768" s="18"/>
      <c r="T768" s="18"/>
      <c r="U768" s="18"/>
      <c r="V768" s="18"/>
      <c r="W768" s="18"/>
      <c r="AA768" s="17"/>
      <c r="AD768" s="17"/>
    </row>
    <row r="769" spans="5:30" ht="28.5" customHeight="1">
      <c r="E769" s="17"/>
      <c r="F769" s="18"/>
      <c r="H769" s="185"/>
      <c r="J769" s="17"/>
      <c r="K769" s="62"/>
      <c r="L769" s="62"/>
      <c r="M769" s="62"/>
      <c r="N769" s="62"/>
      <c r="P769" s="18"/>
      <c r="R769" s="18"/>
      <c r="T769" s="18"/>
      <c r="U769" s="18"/>
      <c r="V769" s="18"/>
      <c r="W769" s="18"/>
      <c r="AA769" s="17"/>
      <c r="AD769" s="17"/>
    </row>
    <row r="770" spans="5:30" ht="28.5" customHeight="1">
      <c r="E770" s="17"/>
      <c r="F770" s="18"/>
      <c r="H770" s="185"/>
      <c r="J770" s="17"/>
      <c r="K770" s="62"/>
      <c r="L770" s="62"/>
      <c r="M770" s="62"/>
      <c r="N770" s="62"/>
      <c r="P770" s="18"/>
      <c r="R770" s="18"/>
      <c r="T770" s="18"/>
      <c r="U770" s="18"/>
      <c r="V770" s="18"/>
      <c r="W770" s="18"/>
      <c r="AA770" s="17"/>
      <c r="AD770" s="17"/>
    </row>
    <row r="771" spans="5:30" ht="28.5" customHeight="1">
      <c r="E771" s="17"/>
      <c r="F771" s="18"/>
      <c r="H771" s="185"/>
      <c r="J771" s="17"/>
      <c r="K771" s="62"/>
      <c r="L771" s="62"/>
      <c r="M771" s="62"/>
      <c r="N771" s="62"/>
      <c r="P771" s="18"/>
      <c r="R771" s="18"/>
      <c r="T771" s="18"/>
      <c r="U771" s="18"/>
      <c r="V771" s="18"/>
      <c r="W771" s="18"/>
      <c r="AA771" s="17"/>
      <c r="AD771" s="17"/>
    </row>
    <row r="772" spans="5:30" ht="28.5" customHeight="1">
      <c r="E772" s="17"/>
      <c r="F772" s="18"/>
      <c r="H772" s="185"/>
      <c r="J772" s="17"/>
      <c r="K772" s="62"/>
      <c r="L772" s="62"/>
      <c r="M772" s="62"/>
      <c r="N772" s="62"/>
      <c r="P772" s="18"/>
      <c r="R772" s="18"/>
      <c r="T772" s="18"/>
      <c r="U772" s="18"/>
      <c r="V772" s="18"/>
      <c r="W772" s="18"/>
      <c r="AA772" s="17"/>
      <c r="AD772" s="17"/>
    </row>
    <row r="773" spans="5:30" ht="28.5" customHeight="1">
      <c r="E773" s="17"/>
      <c r="F773" s="18"/>
      <c r="H773" s="185"/>
      <c r="J773" s="17"/>
      <c r="K773" s="62"/>
      <c r="L773" s="62"/>
      <c r="M773" s="62"/>
      <c r="N773" s="62"/>
      <c r="P773" s="18"/>
      <c r="R773" s="18"/>
      <c r="T773" s="18"/>
      <c r="U773" s="18"/>
      <c r="V773" s="18"/>
      <c r="W773" s="18"/>
      <c r="AA773" s="17"/>
      <c r="AD773" s="17"/>
    </row>
    <row r="774" spans="5:30" ht="28.5" customHeight="1">
      <c r="E774" s="17"/>
      <c r="F774" s="18"/>
      <c r="H774" s="185"/>
      <c r="J774" s="17"/>
      <c r="K774" s="62"/>
      <c r="L774" s="62"/>
      <c r="M774" s="62"/>
      <c r="N774" s="62"/>
      <c r="P774" s="18"/>
      <c r="R774" s="18"/>
      <c r="T774" s="18"/>
      <c r="U774" s="18"/>
      <c r="V774" s="18"/>
      <c r="W774" s="18"/>
      <c r="AA774" s="17"/>
      <c r="AD774" s="17"/>
    </row>
    <row r="775" spans="5:30" ht="28.5" customHeight="1">
      <c r="E775" s="17"/>
      <c r="F775" s="18"/>
      <c r="H775" s="185"/>
      <c r="J775" s="17"/>
      <c r="K775" s="62"/>
      <c r="L775" s="62"/>
      <c r="M775" s="62"/>
      <c r="N775" s="62"/>
      <c r="P775" s="18"/>
      <c r="R775" s="18"/>
      <c r="T775" s="18"/>
      <c r="U775" s="18"/>
      <c r="V775" s="18"/>
      <c r="W775" s="18"/>
      <c r="AA775" s="17"/>
      <c r="AD775" s="17"/>
    </row>
    <row r="776" spans="5:30" ht="28.5" customHeight="1">
      <c r="E776" s="17"/>
      <c r="F776" s="18"/>
      <c r="H776" s="185"/>
      <c r="J776" s="17"/>
      <c r="K776" s="62"/>
      <c r="L776" s="62"/>
      <c r="M776" s="62"/>
      <c r="N776" s="62"/>
      <c r="P776" s="18"/>
      <c r="R776" s="18"/>
      <c r="T776" s="18"/>
      <c r="U776" s="18"/>
      <c r="V776" s="18"/>
      <c r="W776" s="18"/>
      <c r="AA776" s="17"/>
      <c r="AD776" s="17"/>
    </row>
    <row r="777" spans="5:30" ht="28.5" customHeight="1">
      <c r="E777" s="17"/>
      <c r="F777" s="18"/>
      <c r="H777" s="185"/>
      <c r="J777" s="17"/>
      <c r="K777" s="62"/>
      <c r="L777" s="62"/>
      <c r="M777" s="62"/>
      <c r="N777" s="62"/>
      <c r="P777" s="18"/>
      <c r="R777" s="18"/>
      <c r="T777" s="18"/>
      <c r="U777" s="18"/>
      <c r="V777" s="18"/>
      <c r="W777" s="18"/>
      <c r="AA777" s="17"/>
      <c r="AD777" s="17"/>
    </row>
    <row r="778" spans="5:30" ht="28.5" customHeight="1">
      <c r="E778" s="17"/>
      <c r="F778" s="18"/>
      <c r="H778" s="185"/>
      <c r="J778" s="17"/>
      <c r="K778" s="62"/>
      <c r="L778" s="62"/>
      <c r="M778" s="62"/>
      <c r="N778" s="62"/>
      <c r="P778" s="18"/>
      <c r="R778" s="18"/>
      <c r="T778" s="18"/>
      <c r="U778" s="18"/>
      <c r="V778" s="18"/>
      <c r="W778" s="18"/>
      <c r="AA778" s="17"/>
      <c r="AD778" s="17"/>
    </row>
    <row r="779" spans="5:30" ht="28.5" customHeight="1">
      <c r="E779" s="17"/>
      <c r="F779" s="18"/>
      <c r="H779" s="185"/>
      <c r="J779" s="17"/>
      <c r="K779" s="62"/>
      <c r="L779" s="62"/>
      <c r="M779" s="62"/>
      <c r="N779" s="62"/>
      <c r="P779" s="18"/>
      <c r="R779" s="18"/>
      <c r="T779" s="18"/>
      <c r="U779" s="18"/>
      <c r="V779" s="18"/>
      <c r="W779" s="18"/>
      <c r="AA779" s="17"/>
      <c r="AD779" s="17"/>
    </row>
    <row r="780" spans="5:30" ht="28.5" customHeight="1">
      <c r="E780" s="17"/>
      <c r="F780" s="18"/>
      <c r="H780" s="185"/>
      <c r="J780" s="17"/>
      <c r="K780" s="62"/>
      <c r="L780" s="62"/>
      <c r="M780" s="62"/>
      <c r="N780" s="62"/>
      <c r="P780" s="18"/>
      <c r="R780" s="18"/>
      <c r="T780" s="18"/>
      <c r="U780" s="18"/>
      <c r="V780" s="18"/>
      <c r="W780" s="18"/>
      <c r="AA780" s="17"/>
      <c r="AD780" s="17"/>
    </row>
    <row r="781" spans="5:30" ht="28.5" customHeight="1">
      <c r="E781" s="17"/>
      <c r="F781" s="18"/>
      <c r="H781" s="185"/>
      <c r="J781" s="17"/>
      <c r="K781" s="62"/>
      <c r="L781" s="62"/>
      <c r="M781" s="62"/>
      <c r="N781" s="62"/>
      <c r="P781" s="18"/>
      <c r="R781" s="18"/>
      <c r="T781" s="18"/>
      <c r="U781" s="18"/>
      <c r="V781" s="18"/>
      <c r="W781" s="18"/>
      <c r="AA781" s="17"/>
      <c r="AD781" s="17"/>
    </row>
    <row r="782" spans="5:30" ht="28.5" customHeight="1">
      <c r="E782" s="17"/>
      <c r="F782" s="18"/>
      <c r="H782" s="185"/>
      <c r="J782" s="17"/>
      <c r="K782" s="62"/>
      <c r="L782" s="62"/>
      <c r="M782" s="62"/>
      <c r="N782" s="62"/>
      <c r="P782" s="18"/>
      <c r="R782" s="18"/>
      <c r="T782" s="18"/>
      <c r="U782" s="18"/>
      <c r="V782" s="18"/>
      <c r="W782" s="18"/>
      <c r="AA782" s="17"/>
      <c r="AD782" s="17"/>
    </row>
    <row r="783" spans="5:30" ht="28.5" customHeight="1">
      <c r="E783" s="17"/>
      <c r="F783" s="18"/>
      <c r="H783" s="185"/>
      <c r="J783" s="17"/>
      <c r="K783" s="62"/>
      <c r="L783" s="62"/>
      <c r="M783" s="62"/>
      <c r="N783" s="62"/>
      <c r="P783" s="18"/>
      <c r="R783" s="18"/>
      <c r="T783" s="18"/>
      <c r="U783" s="18"/>
      <c r="V783" s="18"/>
      <c r="W783" s="18"/>
      <c r="AA783" s="17"/>
      <c r="AD783" s="17"/>
    </row>
    <row r="784" spans="5:30" ht="28.5" customHeight="1">
      <c r="E784" s="17"/>
      <c r="F784" s="18"/>
      <c r="H784" s="185"/>
      <c r="J784" s="17"/>
      <c r="K784" s="62"/>
      <c r="L784" s="62"/>
      <c r="M784" s="62"/>
      <c r="N784" s="62"/>
      <c r="P784" s="18"/>
      <c r="R784" s="18"/>
      <c r="T784" s="18"/>
      <c r="U784" s="18"/>
      <c r="V784" s="18"/>
      <c r="W784" s="18"/>
      <c r="AA784" s="17"/>
      <c r="AD784" s="17"/>
    </row>
    <row r="785" spans="5:30" ht="28.5" customHeight="1">
      <c r="E785" s="17"/>
      <c r="F785" s="18"/>
      <c r="H785" s="185"/>
      <c r="J785" s="17"/>
      <c r="K785" s="62"/>
      <c r="L785" s="62"/>
      <c r="M785" s="62"/>
      <c r="N785" s="62"/>
      <c r="P785" s="18"/>
      <c r="R785" s="18"/>
      <c r="T785" s="18"/>
      <c r="U785" s="18"/>
      <c r="V785" s="18"/>
      <c r="W785" s="18"/>
      <c r="AA785" s="17"/>
      <c r="AD785" s="17"/>
    </row>
    <row r="786" spans="5:30" ht="28.5" customHeight="1">
      <c r="E786" s="17"/>
      <c r="F786" s="18"/>
      <c r="H786" s="185"/>
      <c r="J786" s="17"/>
      <c r="K786" s="62"/>
      <c r="L786" s="62"/>
      <c r="M786" s="62"/>
      <c r="N786" s="62"/>
      <c r="P786" s="18"/>
      <c r="R786" s="18"/>
      <c r="T786" s="18"/>
      <c r="U786" s="18"/>
      <c r="V786" s="18"/>
      <c r="W786" s="18"/>
      <c r="AA786" s="17"/>
      <c r="AD786" s="17"/>
    </row>
    <row r="787" spans="5:30" ht="28.5" customHeight="1">
      <c r="E787" s="17"/>
      <c r="F787" s="18"/>
      <c r="H787" s="185"/>
      <c r="J787" s="17"/>
      <c r="K787" s="62"/>
      <c r="L787" s="62"/>
      <c r="M787" s="62"/>
      <c r="N787" s="62"/>
      <c r="P787" s="18"/>
      <c r="R787" s="18"/>
      <c r="T787" s="18"/>
      <c r="U787" s="18"/>
      <c r="V787" s="18"/>
      <c r="W787" s="18"/>
      <c r="AA787" s="17"/>
      <c r="AD787" s="17"/>
    </row>
    <row r="788" spans="5:30" ht="28.5" customHeight="1">
      <c r="E788" s="17"/>
      <c r="F788" s="18"/>
      <c r="H788" s="185"/>
      <c r="J788" s="17"/>
      <c r="K788" s="62"/>
      <c r="L788" s="62"/>
      <c r="M788" s="62"/>
      <c r="N788" s="62"/>
      <c r="P788" s="18"/>
      <c r="R788" s="18"/>
      <c r="T788" s="18"/>
      <c r="U788" s="18"/>
      <c r="V788" s="18"/>
      <c r="W788" s="18"/>
      <c r="AA788" s="17"/>
      <c r="AD788" s="17"/>
    </row>
    <row r="789" spans="5:30" ht="28.5" customHeight="1">
      <c r="E789" s="17"/>
      <c r="F789" s="18"/>
      <c r="H789" s="185"/>
      <c r="J789" s="17"/>
      <c r="K789" s="62"/>
      <c r="L789" s="62"/>
      <c r="M789" s="62"/>
      <c r="N789" s="62"/>
      <c r="P789" s="18"/>
      <c r="R789" s="18"/>
      <c r="T789" s="18"/>
      <c r="U789" s="18"/>
      <c r="V789" s="18"/>
      <c r="W789" s="18"/>
      <c r="AA789" s="17"/>
      <c r="AD789" s="17"/>
    </row>
    <row r="790" spans="5:30" ht="28.5" customHeight="1">
      <c r="E790" s="17"/>
      <c r="F790" s="18"/>
      <c r="H790" s="185"/>
      <c r="J790" s="17"/>
      <c r="K790" s="62"/>
      <c r="L790" s="62"/>
      <c r="M790" s="62"/>
      <c r="N790" s="62"/>
      <c r="P790" s="18"/>
      <c r="R790" s="18"/>
      <c r="T790" s="18"/>
      <c r="U790" s="18"/>
      <c r="V790" s="18"/>
      <c r="W790" s="18"/>
      <c r="AA790" s="17"/>
      <c r="AD790" s="17"/>
    </row>
    <row r="791" spans="5:30" ht="28.5" customHeight="1">
      <c r="E791" s="17"/>
      <c r="F791" s="18"/>
      <c r="H791" s="185"/>
      <c r="J791" s="17"/>
      <c r="K791" s="62"/>
      <c r="L791" s="62"/>
      <c r="M791" s="62"/>
      <c r="N791" s="62"/>
      <c r="P791" s="18"/>
      <c r="R791" s="18"/>
      <c r="T791" s="18"/>
      <c r="U791" s="18"/>
      <c r="V791" s="18"/>
      <c r="W791" s="18"/>
      <c r="AA791" s="17"/>
      <c r="AD791" s="17"/>
    </row>
    <row r="792" spans="5:30" ht="28.5" customHeight="1">
      <c r="E792" s="17"/>
      <c r="F792" s="18"/>
      <c r="H792" s="185"/>
      <c r="J792" s="17"/>
      <c r="K792" s="62"/>
      <c r="L792" s="62"/>
      <c r="M792" s="62"/>
      <c r="N792" s="62"/>
      <c r="P792" s="18"/>
      <c r="R792" s="18"/>
      <c r="T792" s="18"/>
      <c r="U792" s="18"/>
      <c r="V792" s="18"/>
      <c r="W792" s="18"/>
      <c r="AA792" s="17"/>
      <c r="AD792" s="17"/>
    </row>
    <row r="793" spans="5:30" ht="28.5" customHeight="1">
      <c r="E793" s="17"/>
      <c r="F793" s="18"/>
      <c r="H793" s="185"/>
      <c r="J793" s="17"/>
      <c r="K793" s="62"/>
      <c r="L793" s="62"/>
      <c r="M793" s="62"/>
      <c r="N793" s="62"/>
      <c r="P793" s="18"/>
      <c r="R793" s="18"/>
      <c r="T793" s="18"/>
      <c r="U793" s="18"/>
      <c r="V793" s="18"/>
      <c r="W793" s="18"/>
      <c r="AA793" s="17"/>
      <c r="AD793" s="17"/>
    </row>
    <row r="794" spans="5:30" ht="28.5" customHeight="1">
      <c r="E794" s="17"/>
      <c r="F794" s="18"/>
      <c r="H794" s="185"/>
      <c r="J794" s="17"/>
      <c r="K794" s="62"/>
      <c r="L794" s="62"/>
      <c r="M794" s="62"/>
      <c r="N794" s="62"/>
      <c r="P794" s="18"/>
      <c r="R794" s="18"/>
      <c r="T794" s="18"/>
      <c r="U794" s="18"/>
      <c r="V794" s="18"/>
      <c r="W794" s="18"/>
      <c r="AA794" s="17"/>
      <c r="AD794" s="17"/>
    </row>
    <row r="795" spans="5:30" ht="28.5" customHeight="1">
      <c r="E795" s="17"/>
      <c r="F795" s="18"/>
      <c r="H795" s="185"/>
      <c r="J795" s="17"/>
      <c r="K795" s="62"/>
      <c r="L795" s="62"/>
      <c r="M795" s="62"/>
      <c r="N795" s="62"/>
      <c r="P795" s="18"/>
      <c r="R795" s="18"/>
      <c r="T795" s="18"/>
      <c r="U795" s="18"/>
      <c r="V795" s="18"/>
      <c r="W795" s="18"/>
      <c r="AA795" s="17"/>
      <c r="AD795" s="17"/>
    </row>
    <row r="796" spans="5:30" ht="28.5" customHeight="1">
      <c r="E796" s="17"/>
      <c r="F796" s="18"/>
      <c r="H796" s="185"/>
      <c r="J796" s="17"/>
      <c r="K796" s="62"/>
      <c r="L796" s="62"/>
      <c r="M796" s="62"/>
      <c r="N796" s="62"/>
      <c r="P796" s="18"/>
      <c r="R796" s="18"/>
      <c r="T796" s="18"/>
      <c r="U796" s="18"/>
      <c r="V796" s="18"/>
      <c r="W796" s="18"/>
      <c r="AA796" s="17"/>
      <c r="AD796" s="17"/>
    </row>
    <row r="797" spans="5:30" ht="28.5" customHeight="1">
      <c r="E797" s="17"/>
      <c r="F797" s="18"/>
      <c r="H797" s="185"/>
      <c r="J797" s="17"/>
      <c r="K797" s="62"/>
      <c r="L797" s="62"/>
      <c r="M797" s="62"/>
      <c r="N797" s="62"/>
      <c r="P797" s="18"/>
      <c r="R797" s="18"/>
      <c r="T797" s="18"/>
      <c r="U797" s="18"/>
      <c r="V797" s="18"/>
      <c r="W797" s="18"/>
      <c r="AA797" s="17"/>
      <c r="AD797" s="17"/>
    </row>
    <row r="798" spans="5:30" ht="28.5" customHeight="1">
      <c r="E798" s="17"/>
      <c r="F798" s="18"/>
      <c r="H798" s="185"/>
      <c r="J798" s="17"/>
      <c r="K798" s="62"/>
      <c r="L798" s="62"/>
      <c r="M798" s="62"/>
      <c r="N798" s="62"/>
      <c r="P798" s="18"/>
      <c r="R798" s="18"/>
      <c r="T798" s="18"/>
      <c r="U798" s="18"/>
      <c r="V798" s="18"/>
      <c r="W798" s="18"/>
      <c r="AA798" s="17"/>
      <c r="AD798" s="17"/>
    </row>
    <row r="799" spans="5:30" ht="28.5" customHeight="1">
      <c r="E799" s="17"/>
      <c r="F799" s="18"/>
      <c r="H799" s="185"/>
      <c r="J799" s="17"/>
      <c r="K799" s="62"/>
      <c r="L799" s="62"/>
      <c r="M799" s="62"/>
      <c r="N799" s="62"/>
      <c r="P799" s="18"/>
      <c r="R799" s="18"/>
      <c r="T799" s="18"/>
      <c r="U799" s="18"/>
      <c r="V799" s="18"/>
      <c r="W799" s="18"/>
      <c r="AA799" s="17"/>
      <c r="AD799" s="17"/>
    </row>
    <row r="800" spans="5:30" ht="28.5" customHeight="1">
      <c r="E800" s="17"/>
      <c r="F800" s="18"/>
      <c r="H800" s="185"/>
      <c r="J800" s="17"/>
      <c r="K800" s="62"/>
      <c r="L800" s="62"/>
      <c r="M800" s="62"/>
      <c r="N800" s="62"/>
      <c r="P800" s="18"/>
      <c r="R800" s="18"/>
      <c r="T800" s="18"/>
      <c r="U800" s="18"/>
      <c r="V800" s="18"/>
      <c r="W800" s="18"/>
      <c r="AA800" s="17"/>
      <c r="AD800" s="17"/>
    </row>
    <row r="801" spans="5:30" ht="28.5" customHeight="1">
      <c r="E801" s="17"/>
      <c r="F801" s="18"/>
      <c r="H801" s="185"/>
      <c r="J801" s="17"/>
      <c r="K801" s="62"/>
      <c r="L801" s="62"/>
      <c r="M801" s="62"/>
      <c r="N801" s="62"/>
      <c r="P801" s="18"/>
      <c r="R801" s="18"/>
      <c r="T801" s="18"/>
      <c r="U801" s="18"/>
      <c r="V801" s="18"/>
      <c r="W801" s="18"/>
      <c r="AA801" s="17"/>
      <c r="AD801" s="17"/>
    </row>
    <row r="802" spans="5:30" ht="28.5" customHeight="1">
      <c r="E802" s="17"/>
      <c r="F802" s="18"/>
      <c r="H802" s="185"/>
      <c r="J802" s="17"/>
      <c r="K802" s="62"/>
      <c r="L802" s="62"/>
      <c r="M802" s="62"/>
      <c r="N802" s="62"/>
      <c r="P802" s="18"/>
      <c r="R802" s="18"/>
      <c r="T802" s="18"/>
      <c r="U802" s="18"/>
      <c r="V802" s="18"/>
      <c r="W802" s="18"/>
      <c r="AA802" s="17"/>
      <c r="AD802" s="17"/>
    </row>
    <row r="803" spans="5:30" ht="28.5" customHeight="1">
      <c r="E803" s="17"/>
      <c r="F803" s="18"/>
      <c r="H803" s="185"/>
      <c r="J803" s="17"/>
      <c r="K803" s="62"/>
      <c r="L803" s="62"/>
      <c r="M803" s="62"/>
      <c r="N803" s="62"/>
      <c r="P803" s="18"/>
      <c r="R803" s="18"/>
      <c r="T803" s="18"/>
      <c r="U803" s="18"/>
      <c r="V803" s="18"/>
      <c r="W803" s="18"/>
      <c r="AA803" s="17"/>
      <c r="AD803" s="17"/>
    </row>
    <row r="804" spans="5:30" ht="28.5" customHeight="1">
      <c r="E804" s="17"/>
      <c r="F804" s="18"/>
      <c r="H804" s="185"/>
      <c r="J804" s="17"/>
      <c r="K804" s="62"/>
      <c r="L804" s="62"/>
      <c r="M804" s="62"/>
      <c r="N804" s="62"/>
      <c r="P804" s="18"/>
      <c r="R804" s="18"/>
      <c r="T804" s="18"/>
      <c r="U804" s="18"/>
      <c r="V804" s="18"/>
      <c r="W804" s="18"/>
      <c r="AA804" s="17"/>
      <c r="AD804" s="17"/>
    </row>
    <row r="805" spans="5:30" ht="28.5" customHeight="1">
      <c r="E805" s="17"/>
      <c r="F805" s="18"/>
      <c r="H805" s="185"/>
      <c r="J805" s="17"/>
      <c r="K805" s="62"/>
      <c r="L805" s="62"/>
      <c r="M805" s="62"/>
      <c r="N805" s="62"/>
      <c r="P805" s="18"/>
      <c r="R805" s="18"/>
      <c r="T805" s="18"/>
      <c r="U805" s="18"/>
      <c r="V805" s="18"/>
      <c r="W805" s="18"/>
      <c r="AA805" s="17"/>
      <c r="AD805" s="17"/>
    </row>
    <row r="806" spans="5:30" ht="28.5" customHeight="1">
      <c r="E806" s="17"/>
      <c r="F806" s="18"/>
      <c r="H806" s="185"/>
      <c r="J806" s="17"/>
      <c r="K806" s="62"/>
      <c r="L806" s="62"/>
      <c r="M806" s="62"/>
      <c r="N806" s="62"/>
      <c r="P806" s="18"/>
      <c r="R806" s="18"/>
      <c r="T806" s="18"/>
      <c r="U806" s="18"/>
      <c r="V806" s="18"/>
      <c r="W806" s="18"/>
      <c r="AA806" s="17"/>
      <c r="AD806" s="17"/>
    </row>
    <row r="807" spans="5:30" ht="28.5" customHeight="1">
      <c r="E807" s="17"/>
      <c r="F807" s="18"/>
      <c r="H807" s="185"/>
      <c r="J807" s="17"/>
      <c r="K807" s="62"/>
      <c r="L807" s="62"/>
      <c r="M807" s="62"/>
      <c r="N807" s="62"/>
      <c r="P807" s="18"/>
      <c r="R807" s="18"/>
      <c r="T807" s="18"/>
      <c r="U807" s="18"/>
      <c r="V807" s="18"/>
      <c r="W807" s="18"/>
      <c r="AA807" s="17"/>
      <c r="AD807" s="17"/>
    </row>
    <row r="808" spans="5:30" ht="28.5" customHeight="1">
      <c r="E808" s="17"/>
      <c r="F808" s="18"/>
      <c r="H808" s="185"/>
      <c r="J808" s="17"/>
      <c r="K808" s="62"/>
      <c r="L808" s="62"/>
      <c r="M808" s="62"/>
      <c r="N808" s="62"/>
      <c r="P808" s="18"/>
      <c r="R808" s="18"/>
      <c r="T808" s="18"/>
      <c r="U808" s="18"/>
      <c r="V808" s="18"/>
      <c r="W808" s="18"/>
      <c r="AA808" s="17"/>
      <c r="AD808" s="17"/>
    </row>
    <row r="809" spans="5:30" ht="28.5" customHeight="1">
      <c r="E809" s="17"/>
      <c r="F809" s="18"/>
      <c r="H809" s="185"/>
      <c r="J809" s="17"/>
      <c r="K809" s="62"/>
      <c r="L809" s="62"/>
      <c r="M809" s="62"/>
      <c r="N809" s="62"/>
      <c r="P809" s="18"/>
      <c r="R809" s="18"/>
      <c r="T809" s="18"/>
      <c r="U809" s="18"/>
      <c r="V809" s="18"/>
      <c r="W809" s="18"/>
      <c r="AA809" s="17"/>
      <c r="AD809" s="17"/>
    </row>
    <row r="810" spans="5:30" ht="28.5" customHeight="1">
      <c r="E810" s="17"/>
      <c r="F810" s="18"/>
      <c r="H810" s="185"/>
      <c r="J810" s="17"/>
      <c r="K810" s="62"/>
      <c r="L810" s="62"/>
      <c r="M810" s="62"/>
      <c r="N810" s="62"/>
      <c r="P810" s="18"/>
      <c r="R810" s="18"/>
      <c r="T810" s="18"/>
      <c r="U810" s="18"/>
      <c r="V810" s="18"/>
      <c r="W810" s="18"/>
      <c r="AA810" s="17"/>
      <c r="AD810" s="17"/>
    </row>
    <row r="811" spans="5:30" ht="28.5" customHeight="1">
      <c r="E811" s="17"/>
      <c r="F811" s="18"/>
      <c r="H811" s="185"/>
      <c r="J811" s="17"/>
      <c r="K811" s="62"/>
      <c r="L811" s="62"/>
      <c r="M811" s="62"/>
      <c r="N811" s="62"/>
      <c r="P811" s="18"/>
      <c r="R811" s="18"/>
      <c r="T811" s="18"/>
      <c r="U811" s="18"/>
      <c r="V811" s="18"/>
      <c r="W811" s="18"/>
      <c r="AA811" s="17"/>
      <c r="AD811" s="17"/>
    </row>
    <row r="812" spans="5:30" ht="28.5" customHeight="1">
      <c r="E812" s="17"/>
      <c r="F812" s="18"/>
      <c r="H812" s="185"/>
      <c r="J812" s="17"/>
      <c r="K812" s="62"/>
      <c r="L812" s="62"/>
      <c r="M812" s="62"/>
      <c r="N812" s="62"/>
      <c r="P812" s="18"/>
      <c r="R812" s="18"/>
      <c r="T812" s="18"/>
      <c r="U812" s="18"/>
      <c r="V812" s="18"/>
      <c r="W812" s="18"/>
      <c r="AA812" s="17"/>
      <c r="AD812" s="17"/>
    </row>
    <row r="813" spans="5:30" ht="28.5" customHeight="1">
      <c r="E813" s="17"/>
      <c r="F813" s="18"/>
      <c r="H813" s="185"/>
      <c r="J813" s="17"/>
      <c r="K813" s="62"/>
      <c r="L813" s="62"/>
      <c r="M813" s="62"/>
      <c r="N813" s="62"/>
      <c r="P813" s="18"/>
      <c r="R813" s="18"/>
      <c r="T813" s="18"/>
      <c r="U813" s="18"/>
      <c r="V813" s="18"/>
      <c r="W813" s="18"/>
      <c r="AA813" s="17"/>
      <c r="AD813" s="17"/>
    </row>
    <row r="814" spans="5:30" ht="28.5" customHeight="1">
      <c r="E814" s="17"/>
      <c r="F814" s="18"/>
      <c r="H814" s="185"/>
      <c r="J814" s="17"/>
      <c r="K814" s="62"/>
      <c r="L814" s="62"/>
      <c r="M814" s="62"/>
      <c r="N814" s="62"/>
      <c r="P814" s="18"/>
      <c r="R814" s="18"/>
      <c r="T814" s="18"/>
      <c r="U814" s="18"/>
      <c r="V814" s="18"/>
      <c r="W814" s="18"/>
      <c r="AA814" s="17"/>
      <c r="AD814" s="17"/>
    </row>
    <row r="815" spans="5:30" ht="28.5" customHeight="1">
      <c r="E815" s="17"/>
      <c r="F815" s="18"/>
      <c r="H815" s="185"/>
      <c r="J815" s="17"/>
      <c r="K815" s="62"/>
      <c r="L815" s="62"/>
      <c r="M815" s="62"/>
      <c r="N815" s="62"/>
      <c r="P815" s="18"/>
      <c r="R815" s="18"/>
      <c r="T815" s="18"/>
      <c r="U815" s="18"/>
      <c r="V815" s="18"/>
      <c r="W815" s="18"/>
      <c r="AA815" s="17"/>
      <c r="AD815" s="17"/>
    </row>
    <row r="816" spans="5:30" ht="28.5" customHeight="1">
      <c r="E816" s="17"/>
      <c r="F816" s="18"/>
      <c r="H816" s="185"/>
      <c r="J816" s="17"/>
      <c r="K816" s="62"/>
      <c r="L816" s="62"/>
      <c r="M816" s="62"/>
      <c r="N816" s="62"/>
      <c r="P816" s="18"/>
      <c r="R816" s="18"/>
      <c r="T816" s="18"/>
      <c r="U816" s="18"/>
      <c r="V816" s="18"/>
      <c r="W816" s="18"/>
      <c r="AA816" s="17"/>
      <c r="AD816" s="17"/>
    </row>
    <row r="817" spans="5:30" ht="28.5" customHeight="1">
      <c r="E817" s="17"/>
      <c r="F817" s="18"/>
      <c r="H817" s="185"/>
      <c r="J817" s="17"/>
      <c r="K817" s="62"/>
      <c r="L817" s="62"/>
      <c r="M817" s="62"/>
      <c r="N817" s="62"/>
      <c r="P817" s="18"/>
      <c r="R817" s="18"/>
      <c r="T817" s="18"/>
      <c r="U817" s="18"/>
      <c r="V817" s="18"/>
      <c r="W817" s="18"/>
      <c r="AA817" s="17"/>
      <c r="AD817" s="17"/>
    </row>
    <row r="818" spans="5:30" ht="28.5" customHeight="1">
      <c r="E818" s="17"/>
      <c r="F818" s="18"/>
      <c r="H818" s="185"/>
      <c r="J818" s="17"/>
      <c r="K818" s="62"/>
      <c r="L818" s="62"/>
      <c r="M818" s="62"/>
      <c r="N818" s="62"/>
      <c r="P818" s="18"/>
      <c r="R818" s="18"/>
      <c r="T818" s="18"/>
      <c r="U818" s="18"/>
      <c r="V818" s="18"/>
      <c r="W818" s="18"/>
      <c r="AA818" s="17"/>
      <c r="AD818" s="17"/>
    </row>
    <row r="819" spans="5:30" ht="28.5" customHeight="1">
      <c r="E819" s="17"/>
      <c r="F819" s="18"/>
      <c r="H819" s="185"/>
      <c r="J819" s="17"/>
      <c r="K819" s="62"/>
      <c r="L819" s="62"/>
      <c r="M819" s="62"/>
      <c r="N819" s="62"/>
      <c r="P819" s="18"/>
      <c r="R819" s="18"/>
      <c r="T819" s="18"/>
      <c r="U819" s="18"/>
      <c r="V819" s="18"/>
      <c r="W819" s="18"/>
      <c r="AA819" s="17"/>
      <c r="AD819" s="17"/>
    </row>
    <row r="820" spans="5:30" ht="28.5" customHeight="1">
      <c r="E820" s="17"/>
      <c r="F820" s="18"/>
      <c r="H820" s="185"/>
      <c r="J820" s="17"/>
      <c r="K820" s="62"/>
      <c r="L820" s="62"/>
      <c r="M820" s="62"/>
      <c r="N820" s="62"/>
      <c r="P820" s="18"/>
      <c r="R820" s="18"/>
      <c r="T820" s="18"/>
      <c r="U820" s="18"/>
      <c r="V820" s="18"/>
      <c r="W820" s="18"/>
      <c r="AA820" s="17"/>
      <c r="AD820" s="17"/>
    </row>
    <row r="821" spans="5:30" ht="28.5" customHeight="1">
      <c r="E821" s="17"/>
      <c r="F821" s="18"/>
      <c r="H821" s="185"/>
      <c r="J821" s="17"/>
      <c r="K821" s="62"/>
      <c r="L821" s="62"/>
      <c r="M821" s="62"/>
      <c r="N821" s="62"/>
      <c r="P821" s="18"/>
      <c r="R821" s="18"/>
      <c r="T821" s="18"/>
      <c r="U821" s="18"/>
      <c r="V821" s="18"/>
      <c r="W821" s="18"/>
      <c r="AA821" s="17"/>
      <c r="AD821" s="17"/>
    </row>
    <row r="822" spans="5:30" ht="28.5" customHeight="1">
      <c r="E822" s="17"/>
      <c r="F822" s="18"/>
      <c r="H822" s="185"/>
      <c r="J822" s="17"/>
      <c r="K822" s="62"/>
      <c r="L822" s="62"/>
      <c r="M822" s="62"/>
      <c r="N822" s="62"/>
      <c r="P822" s="18"/>
      <c r="R822" s="18"/>
      <c r="T822" s="18"/>
      <c r="U822" s="18"/>
      <c r="V822" s="18"/>
      <c r="W822" s="18"/>
      <c r="AA822" s="17"/>
      <c r="AD822" s="17"/>
    </row>
    <row r="823" spans="5:30" ht="28.5" customHeight="1">
      <c r="E823" s="17"/>
      <c r="F823" s="18"/>
      <c r="H823" s="185"/>
      <c r="J823" s="17"/>
      <c r="K823" s="62"/>
      <c r="L823" s="62"/>
      <c r="M823" s="62"/>
      <c r="N823" s="62"/>
      <c r="P823" s="18"/>
      <c r="R823" s="18"/>
      <c r="T823" s="18"/>
      <c r="U823" s="18"/>
      <c r="V823" s="18"/>
      <c r="W823" s="18"/>
      <c r="AA823" s="17"/>
      <c r="AD823" s="17"/>
    </row>
    <row r="824" spans="5:30" ht="28.5" customHeight="1">
      <c r="E824" s="17"/>
      <c r="F824" s="18"/>
      <c r="H824" s="185"/>
      <c r="J824" s="17"/>
      <c r="K824" s="62"/>
      <c r="L824" s="62"/>
      <c r="M824" s="62"/>
      <c r="N824" s="62"/>
      <c r="P824" s="18"/>
      <c r="R824" s="18"/>
      <c r="T824" s="18"/>
      <c r="U824" s="18"/>
      <c r="V824" s="18"/>
      <c r="W824" s="18"/>
      <c r="AA824" s="17"/>
      <c r="AD824" s="17"/>
    </row>
    <row r="825" spans="5:30" ht="28.5" customHeight="1">
      <c r="E825" s="17"/>
      <c r="F825" s="18"/>
      <c r="H825" s="185"/>
      <c r="J825" s="17"/>
      <c r="K825" s="62"/>
      <c r="L825" s="62"/>
      <c r="M825" s="62"/>
      <c r="N825" s="62"/>
      <c r="P825" s="18"/>
      <c r="R825" s="18"/>
      <c r="T825" s="18"/>
      <c r="U825" s="18"/>
      <c r="V825" s="18"/>
      <c r="W825" s="18"/>
      <c r="AA825" s="17"/>
      <c r="AD825" s="17"/>
    </row>
    <row r="826" spans="5:30" ht="28.5" customHeight="1">
      <c r="E826" s="17"/>
      <c r="F826" s="18"/>
      <c r="H826" s="185"/>
      <c r="J826" s="17"/>
      <c r="K826" s="62"/>
      <c r="L826" s="62"/>
      <c r="M826" s="62"/>
      <c r="N826" s="62"/>
      <c r="P826" s="18"/>
      <c r="R826" s="18"/>
      <c r="T826" s="18"/>
      <c r="U826" s="18"/>
      <c r="V826" s="18"/>
      <c r="W826" s="18"/>
      <c r="AA826" s="17"/>
      <c r="AD826" s="17"/>
    </row>
    <row r="827" spans="5:30" ht="28.5" customHeight="1">
      <c r="E827" s="17"/>
      <c r="F827" s="18"/>
      <c r="H827" s="185"/>
      <c r="J827" s="17"/>
      <c r="K827" s="62"/>
      <c r="L827" s="62"/>
      <c r="M827" s="62"/>
      <c r="N827" s="62"/>
      <c r="P827" s="18"/>
      <c r="R827" s="18"/>
      <c r="T827" s="18"/>
      <c r="U827" s="18"/>
      <c r="V827" s="18"/>
      <c r="W827" s="18"/>
      <c r="AA827" s="17"/>
      <c r="AD827" s="17"/>
    </row>
    <row r="828" spans="5:30" ht="28.5" customHeight="1">
      <c r="E828" s="17"/>
      <c r="F828" s="18"/>
      <c r="H828" s="185"/>
      <c r="J828" s="17"/>
      <c r="K828" s="62"/>
      <c r="L828" s="62"/>
      <c r="M828" s="62"/>
      <c r="N828" s="62"/>
      <c r="P828" s="18"/>
      <c r="R828" s="18"/>
      <c r="T828" s="18"/>
      <c r="U828" s="18"/>
      <c r="V828" s="18"/>
      <c r="W828" s="18"/>
      <c r="AA828" s="17"/>
      <c r="AD828" s="17"/>
    </row>
    <row r="829" spans="5:30" ht="28.5" customHeight="1">
      <c r="E829" s="17"/>
      <c r="F829" s="18"/>
      <c r="H829" s="185"/>
      <c r="J829" s="17"/>
      <c r="K829" s="62"/>
      <c r="L829" s="62"/>
      <c r="M829" s="62"/>
      <c r="N829" s="62"/>
      <c r="P829" s="18"/>
      <c r="R829" s="18"/>
      <c r="T829" s="18"/>
      <c r="U829" s="18"/>
      <c r="V829" s="18"/>
      <c r="W829" s="18"/>
      <c r="AA829" s="17"/>
      <c r="AD829" s="17"/>
    </row>
    <row r="830" spans="5:30" ht="28.5" customHeight="1">
      <c r="E830" s="17"/>
      <c r="F830" s="18"/>
      <c r="H830" s="185"/>
      <c r="J830" s="17"/>
      <c r="K830" s="62"/>
      <c r="L830" s="62"/>
      <c r="M830" s="62"/>
      <c r="N830" s="62"/>
      <c r="P830" s="18"/>
      <c r="R830" s="18"/>
      <c r="T830" s="18"/>
      <c r="U830" s="18"/>
      <c r="V830" s="18"/>
      <c r="W830" s="18"/>
      <c r="AA830" s="17"/>
      <c r="AD830" s="17"/>
    </row>
    <row r="831" spans="5:30" ht="28.5" customHeight="1">
      <c r="E831" s="17"/>
      <c r="F831" s="18"/>
      <c r="H831" s="185"/>
      <c r="J831" s="17"/>
      <c r="K831" s="62"/>
      <c r="L831" s="62"/>
      <c r="M831" s="62"/>
      <c r="N831" s="62"/>
      <c r="P831" s="18"/>
      <c r="R831" s="18"/>
      <c r="T831" s="18"/>
      <c r="U831" s="18"/>
      <c r="V831" s="18"/>
      <c r="W831" s="18"/>
      <c r="AA831" s="17"/>
      <c r="AD831" s="17"/>
    </row>
    <row r="832" spans="5:30" ht="28.5" customHeight="1">
      <c r="E832" s="17"/>
      <c r="F832" s="18"/>
      <c r="H832" s="185"/>
      <c r="J832" s="17"/>
      <c r="K832" s="62"/>
      <c r="L832" s="62"/>
      <c r="M832" s="62"/>
      <c r="N832" s="62"/>
      <c r="P832" s="18"/>
      <c r="R832" s="18"/>
      <c r="T832" s="18"/>
      <c r="U832" s="18"/>
      <c r="V832" s="18"/>
      <c r="W832" s="18"/>
      <c r="AA832" s="17"/>
      <c r="AD832" s="17"/>
    </row>
    <row r="833" spans="5:30" ht="28.5" customHeight="1">
      <c r="E833" s="17"/>
      <c r="F833" s="18"/>
      <c r="H833" s="185"/>
      <c r="J833" s="17"/>
      <c r="K833" s="62"/>
      <c r="L833" s="62"/>
      <c r="M833" s="62"/>
      <c r="N833" s="62"/>
      <c r="P833" s="18"/>
      <c r="R833" s="18"/>
      <c r="T833" s="18"/>
      <c r="U833" s="18"/>
      <c r="V833" s="18"/>
      <c r="W833" s="18"/>
      <c r="AA833" s="17"/>
      <c r="AD833" s="17"/>
    </row>
    <row r="834" spans="5:30" ht="28.5" customHeight="1">
      <c r="E834" s="17"/>
      <c r="F834" s="18"/>
      <c r="H834" s="185"/>
      <c r="J834" s="17"/>
      <c r="K834" s="62"/>
      <c r="L834" s="62"/>
      <c r="M834" s="62"/>
      <c r="N834" s="62"/>
      <c r="P834" s="18"/>
      <c r="R834" s="18"/>
      <c r="T834" s="18"/>
      <c r="U834" s="18"/>
      <c r="V834" s="18"/>
      <c r="W834" s="18"/>
      <c r="AA834" s="17"/>
      <c r="AD834" s="17"/>
    </row>
    <row r="835" spans="5:30" ht="28.5" customHeight="1">
      <c r="E835" s="17"/>
      <c r="F835" s="18"/>
      <c r="H835" s="185"/>
      <c r="J835" s="17"/>
      <c r="K835" s="62"/>
      <c r="L835" s="62"/>
      <c r="M835" s="62"/>
      <c r="N835" s="62"/>
      <c r="P835" s="18"/>
      <c r="R835" s="18"/>
      <c r="T835" s="18"/>
      <c r="U835" s="18"/>
      <c r="V835" s="18"/>
      <c r="W835" s="18"/>
      <c r="AA835" s="17"/>
      <c r="AD835" s="17"/>
    </row>
    <row r="836" spans="5:30" ht="28.5" customHeight="1">
      <c r="E836" s="17"/>
      <c r="F836" s="18"/>
      <c r="H836" s="185"/>
      <c r="J836" s="17"/>
      <c r="K836" s="62"/>
      <c r="L836" s="62"/>
      <c r="M836" s="62"/>
      <c r="N836" s="62"/>
      <c r="P836" s="18"/>
      <c r="R836" s="18"/>
      <c r="T836" s="18"/>
      <c r="U836" s="18"/>
      <c r="V836" s="18"/>
      <c r="W836" s="18"/>
      <c r="AA836" s="17"/>
      <c r="AD836" s="17"/>
    </row>
    <row r="837" spans="5:30" ht="28.5" customHeight="1">
      <c r="E837" s="17"/>
      <c r="F837" s="18"/>
      <c r="H837" s="185"/>
      <c r="J837" s="17"/>
      <c r="K837" s="62"/>
      <c r="L837" s="62"/>
      <c r="M837" s="62"/>
      <c r="N837" s="62"/>
      <c r="P837" s="18"/>
      <c r="R837" s="18"/>
      <c r="T837" s="18"/>
      <c r="U837" s="18"/>
      <c r="V837" s="18"/>
      <c r="W837" s="18"/>
      <c r="AA837" s="17"/>
      <c r="AD837" s="17"/>
    </row>
    <row r="838" spans="5:30" ht="28.5" customHeight="1">
      <c r="E838" s="17"/>
      <c r="F838" s="18"/>
      <c r="H838" s="185"/>
      <c r="J838" s="17"/>
      <c r="K838" s="62"/>
      <c r="L838" s="62"/>
      <c r="M838" s="62"/>
      <c r="N838" s="62"/>
      <c r="P838" s="18"/>
      <c r="R838" s="18"/>
      <c r="T838" s="18"/>
      <c r="U838" s="18"/>
      <c r="V838" s="18"/>
      <c r="W838" s="18"/>
      <c r="AA838" s="17"/>
      <c r="AD838" s="17"/>
    </row>
    <row r="839" spans="5:30" ht="28.5" customHeight="1">
      <c r="E839" s="17"/>
      <c r="F839" s="18"/>
      <c r="H839" s="185"/>
      <c r="J839" s="17"/>
      <c r="K839" s="62"/>
      <c r="L839" s="62"/>
      <c r="M839" s="62"/>
      <c r="N839" s="62"/>
      <c r="P839" s="18"/>
      <c r="R839" s="18"/>
      <c r="T839" s="18"/>
      <c r="U839" s="18"/>
      <c r="V839" s="18"/>
      <c r="W839" s="18"/>
      <c r="AA839" s="17"/>
      <c r="AD839" s="17"/>
    </row>
    <row r="840" spans="5:30" ht="28.5" customHeight="1">
      <c r="E840" s="17"/>
      <c r="F840" s="18"/>
      <c r="H840" s="185"/>
      <c r="J840" s="17"/>
      <c r="K840" s="62"/>
      <c r="L840" s="62"/>
      <c r="M840" s="62"/>
      <c r="N840" s="62"/>
      <c r="P840" s="18"/>
      <c r="R840" s="18"/>
      <c r="T840" s="18"/>
      <c r="U840" s="18"/>
      <c r="V840" s="18"/>
      <c r="W840" s="18"/>
      <c r="AA840" s="17"/>
      <c r="AD840" s="17"/>
    </row>
    <row r="841" spans="5:30" ht="28.5" customHeight="1">
      <c r="E841" s="17"/>
      <c r="F841" s="18"/>
      <c r="H841" s="185"/>
      <c r="J841" s="17"/>
      <c r="K841" s="62"/>
      <c r="L841" s="62"/>
      <c r="M841" s="62"/>
      <c r="N841" s="62"/>
      <c r="P841" s="18"/>
      <c r="R841" s="18"/>
      <c r="T841" s="18"/>
      <c r="U841" s="18"/>
      <c r="V841" s="18"/>
      <c r="W841" s="18"/>
      <c r="AA841" s="17"/>
      <c r="AD841" s="17"/>
    </row>
    <row r="842" spans="5:30" ht="28.5" customHeight="1">
      <c r="E842" s="17"/>
      <c r="F842" s="18"/>
      <c r="H842" s="185"/>
      <c r="J842" s="17"/>
      <c r="K842" s="62"/>
      <c r="L842" s="62"/>
      <c r="M842" s="62"/>
      <c r="N842" s="62"/>
      <c r="P842" s="18"/>
      <c r="R842" s="18"/>
      <c r="T842" s="18"/>
      <c r="U842" s="18"/>
      <c r="V842" s="18"/>
      <c r="W842" s="18"/>
      <c r="AA842" s="17"/>
      <c r="AD842" s="17"/>
    </row>
    <row r="843" spans="5:30" ht="28.5" customHeight="1">
      <c r="E843" s="17"/>
      <c r="F843" s="18"/>
      <c r="H843" s="185"/>
      <c r="J843" s="17"/>
      <c r="K843" s="62"/>
      <c r="L843" s="62"/>
      <c r="M843" s="62"/>
      <c r="N843" s="62"/>
      <c r="P843" s="18"/>
      <c r="R843" s="18"/>
      <c r="T843" s="18"/>
      <c r="U843" s="18"/>
      <c r="V843" s="18"/>
      <c r="W843" s="18"/>
      <c r="AA843" s="17"/>
      <c r="AD843" s="17"/>
    </row>
    <row r="844" spans="5:30" ht="28.5" customHeight="1">
      <c r="E844" s="17"/>
      <c r="F844" s="18"/>
      <c r="H844" s="185"/>
      <c r="J844" s="17"/>
      <c r="K844" s="62"/>
      <c r="L844" s="62"/>
      <c r="M844" s="62"/>
      <c r="N844" s="62"/>
      <c r="P844" s="18"/>
      <c r="R844" s="18"/>
      <c r="T844" s="18"/>
      <c r="U844" s="18"/>
      <c r="V844" s="18"/>
      <c r="W844" s="18"/>
      <c r="AA844" s="17"/>
      <c r="AD844" s="17"/>
    </row>
    <row r="845" spans="5:30" ht="28.5" customHeight="1">
      <c r="E845" s="17"/>
      <c r="F845" s="18"/>
      <c r="H845" s="185"/>
      <c r="J845" s="17"/>
      <c r="K845" s="62"/>
      <c r="L845" s="62"/>
      <c r="M845" s="62"/>
      <c r="N845" s="62"/>
      <c r="P845" s="18"/>
      <c r="R845" s="18"/>
      <c r="T845" s="18"/>
      <c r="U845" s="18"/>
      <c r="V845" s="18"/>
      <c r="W845" s="18"/>
      <c r="AA845" s="17"/>
      <c r="AD845" s="17"/>
    </row>
    <row r="846" spans="5:30" ht="28.5" customHeight="1">
      <c r="E846" s="17"/>
      <c r="F846" s="18"/>
      <c r="H846" s="185"/>
      <c r="J846" s="17"/>
      <c r="K846" s="62"/>
      <c r="L846" s="62"/>
      <c r="M846" s="62"/>
      <c r="N846" s="62"/>
      <c r="P846" s="18"/>
      <c r="R846" s="18"/>
      <c r="T846" s="18"/>
      <c r="U846" s="18"/>
      <c r="V846" s="18"/>
      <c r="W846" s="18"/>
      <c r="AA846" s="17"/>
      <c r="AD846" s="17"/>
    </row>
    <row r="847" spans="5:30" ht="28.5" customHeight="1">
      <c r="E847" s="17"/>
      <c r="F847" s="18"/>
      <c r="H847" s="185"/>
      <c r="J847" s="17"/>
      <c r="K847" s="62"/>
      <c r="L847" s="62"/>
      <c r="M847" s="62"/>
      <c r="N847" s="62"/>
      <c r="P847" s="18"/>
      <c r="R847" s="18"/>
      <c r="T847" s="18"/>
      <c r="U847" s="18"/>
      <c r="V847" s="18"/>
      <c r="W847" s="18"/>
      <c r="AA847" s="17"/>
      <c r="AD847" s="17"/>
    </row>
    <row r="848" spans="5:30" ht="28.5" customHeight="1">
      <c r="E848" s="17"/>
      <c r="F848" s="18"/>
      <c r="H848" s="185"/>
      <c r="J848" s="17"/>
      <c r="K848" s="62"/>
      <c r="L848" s="62"/>
      <c r="M848" s="62"/>
      <c r="N848" s="62"/>
      <c r="P848" s="18"/>
      <c r="R848" s="18"/>
      <c r="T848" s="18"/>
      <c r="U848" s="18"/>
      <c r="V848" s="18"/>
      <c r="W848" s="18"/>
      <c r="AA848" s="17"/>
      <c r="AD848" s="17"/>
    </row>
    <row r="849" spans="5:30" ht="28.5" customHeight="1">
      <c r="E849" s="17"/>
      <c r="F849" s="18"/>
      <c r="H849" s="185"/>
      <c r="J849" s="17"/>
      <c r="K849" s="62"/>
      <c r="L849" s="62"/>
      <c r="M849" s="62"/>
      <c r="N849" s="62"/>
      <c r="P849" s="18"/>
      <c r="R849" s="18"/>
      <c r="T849" s="18"/>
      <c r="U849" s="18"/>
      <c r="V849" s="18"/>
      <c r="W849" s="18"/>
      <c r="AA849" s="17"/>
      <c r="AD849" s="17"/>
    </row>
    <row r="850" spans="5:30" ht="28.5" customHeight="1">
      <c r="E850" s="17"/>
      <c r="F850" s="18"/>
      <c r="H850" s="185"/>
      <c r="J850" s="17"/>
      <c r="K850" s="62"/>
      <c r="L850" s="62"/>
      <c r="M850" s="62"/>
      <c r="N850" s="62"/>
      <c r="P850" s="18"/>
      <c r="R850" s="18"/>
      <c r="T850" s="18"/>
      <c r="U850" s="18"/>
      <c r="V850" s="18"/>
      <c r="W850" s="18"/>
      <c r="AA850" s="17"/>
      <c r="AD850" s="17"/>
    </row>
    <row r="851" spans="5:30" ht="28.5" customHeight="1">
      <c r="E851" s="17"/>
      <c r="F851" s="18"/>
      <c r="H851" s="185"/>
      <c r="J851" s="17"/>
      <c r="K851" s="62"/>
      <c r="L851" s="62"/>
      <c r="M851" s="62"/>
      <c r="N851" s="62"/>
      <c r="P851" s="18"/>
      <c r="R851" s="18"/>
      <c r="T851" s="18"/>
      <c r="U851" s="18"/>
      <c r="V851" s="18"/>
      <c r="W851" s="18"/>
      <c r="AA851" s="17"/>
      <c r="AD851" s="17"/>
    </row>
    <row r="852" spans="5:30" ht="28.5" customHeight="1">
      <c r="E852" s="17"/>
      <c r="F852" s="18"/>
      <c r="H852" s="185"/>
      <c r="J852" s="17"/>
      <c r="K852" s="62"/>
      <c r="L852" s="62"/>
      <c r="M852" s="62"/>
      <c r="N852" s="62"/>
      <c r="P852" s="18"/>
      <c r="R852" s="18"/>
      <c r="T852" s="18"/>
      <c r="U852" s="18"/>
      <c r="V852" s="18"/>
      <c r="W852" s="18"/>
      <c r="AA852" s="17"/>
      <c r="AD852" s="17"/>
    </row>
    <row r="853" spans="5:30" ht="28.5" customHeight="1">
      <c r="E853" s="17"/>
      <c r="F853" s="18"/>
      <c r="H853" s="185"/>
      <c r="J853" s="17"/>
      <c r="K853" s="62"/>
      <c r="L853" s="62"/>
      <c r="M853" s="62"/>
      <c r="N853" s="62"/>
      <c r="P853" s="18"/>
      <c r="R853" s="18"/>
      <c r="T853" s="18"/>
      <c r="U853" s="18"/>
      <c r="V853" s="18"/>
      <c r="W853" s="18"/>
      <c r="AA853" s="17"/>
      <c r="AD853" s="17"/>
    </row>
    <row r="854" spans="5:30" ht="28.5" customHeight="1">
      <c r="E854" s="17"/>
      <c r="F854" s="18"/>
      <c r="H854" s="185"/>
      <c r="J854" s="17"/>
      <c r="K854" s="62"/>
      <c r="L854" s="62"/>
      <c r="M854" s="62"/>
      <c r="N854" s="62"/>
      <c r="P854" s="18"/>
      <c r="R854" s="18"/>
      <c r="T854" s="18"/>
      <c r="U854" s="18"/>
      <c r="V854" s="18"/>
      <c r="W854" s="18"/>
      <c r="AA854" s="17"/>
      <c r="AD854" s="17"/>
    </row>
    <row r="855" spans="5:30" ht="28.5" customHeight="1">
      <c r="E855" s="17"/>
      <c r="F855" s="18"/>
      <c r="H855" s="185"/>
      <c r="J855" s="17"/>
      <c r="K855" s="62"/>
      <c r="L855" s="62"/>
      <c r="M855" s="62"/>
      <c r="N855" s="62"/>
      <c r="P855" s="18"/>
      <c r="R855" s="18"/>
      <c r="T855" s="18"/>
      <c r="U855" s="18"/>
      <c r="V855" s="18"/>
      <c r="W855" s="18"/>
      <c r="AA855" s="17"/>
      <c r="AD855" s="17"/>
    </row>
    <row r="856" spans="5:30" ht="28.5" customHeight="1">
      <c r="E856" s="17"/>
      <c r="F856" s="18"/>
      <c r="H856" s="185"/>
      <c r="J856" s="17"/>
      <c r="K856" s="62"/>
      <c r="L856" s="62"/>
      <c r="M856" s="62"/>
      <c r="N856" s="62"/>
      <c r="P856" s="18"/>
      <c r="R856" s="18"/>
      <c r="T856" s="18"/>
      <c r="U856" s="18"/>
      <c r="V856" s="18"/>
      <c r="W856" s="18"/>
      <c r="AA856" s="17"/>
      <c r="AD856" s="17"/>
    </row>
    <row r="857" spans="5:30" ht="28.5" customHeight="1">
      <c r="E857" s="17"/>
      <c r="F857" s="18"/>
      <c r="H857" s="185"/>
      <c r="J857" s="17"/>
      <c r="K857" s="62"/>
      <c r="L857" s="62"/>
      <c r="M857" s="62"/>
      <c r="N857" s="62"/>
      <c r="P857" s="18"/>
      <c r="R857" s="18"/>
      <c r="T857" s="18"/>
      <c r="U857" s="18"/>
      <c r="V857" s="18"/>
      <c r="W857" s="18"/>
      <c r="AA857" s="17"/>
      <c r="AD857" s="17"/>
    </row>
    <row r="858" spans="5:30" ht="28.5" customHeight="1">
      <c r="E858" s="17"/>
      <c r="F858" s="18"/>
      <c r="H858" s="185"/>
      <c r="J858" s="17"/>
      <c r="K858" s="62"/>
      <c r="L858" s="62"/>
      <c r="M858" s="62"/>
      <c r="N858" s="62"/>
      <c r="P858" s="18"/>
      <c r="R858" s="18"/>
      <c r="T858" s="18"/>
      <c r="U858" s="18"/>
      <c r="V858" s="18"/>
      <c r="W858" s="18"/>
      <c r="AA858" s="17"/>
      <c r="AD858" s="17"/>
    </row>
    <row r="859" spans="5:30" ht="28.5" customHeight="1">
      <c r="E859" s="17"/>
      <c r="F859" s="18"/>
      <c r="H859" s="185"/>
      <c r="J859" s="17"/>
      <c r="K859" s="62"/>
      <c r="L859" s="62"/>
      <c r="M859" s="62"/>
      <c r="N859" s="62"/>
      <c r="P859" s="18"/>
      <c r="R859" s="18"/>
      <c r="T859" s="18"/>
      <c r="U859" s="18"/>
      <c r="V859" s="18"/>
      <c r="W859" s="18"/>
      <c r="AA859" s="17"/>
      <c r="AD859" s="17"/>
    </row>
    <row r="860" spans="5:30" ht="28.5" customHeight="1">
      <c r="E860" s="17"/>
      <c r="F860" s="18"/>
      <c r="H860" s="185"/>
      <c r="J860" s="17"/>
      <c r="K860" s="62"/>
      <c r="L860" s="62"/>
      <c r="M860" s="62"/>
      <c r="N860" s="62"/>
      <c r="P860" s="18"/>
      <c r="R860" s="18"/>
      <c r="T860" s="18"/>
      <c r="U860" s="18"/>
      <c r="V860" s="18"/>
      <c r="W860" s="18"/>
      <c r="AA860" s="17"/>
      <c r="AD860" s="17"/>
    </row>
    <row r="861" spans="5:30" ht="28.5" customHeight="1">
      <c r="E861" s="17"/>
      <c r="F861" s="18"/>
      <c r="H861" s="185"/>
      <c r="J861" s="17"/>
      <c r="K861" s="62"/>
      <c r="L861" s="62"/>
      <c r="M861" s="62"/>
      <c r="N861" s="62"/>
      <c r="P861" s="18"/>
      <c r="R861" s="18"/>
      <c r="T861" s="18"/>
      <c r="U861" s="18"/>
      <c r="V861" s="18"/>
      <c r="W861" s="18"/>
      <c r="AA861" s="17"/>
      <c r="AD861" s="17"/>
    </row>
    <row r="862" spans="5:30" ht="28.5" customHeight="1">
      <c r="E862" s="17"/>
      <c r="F862" s="18"/>
      <c r="H862" s="185"/>
      <c r="J862" s="17"/>
      <c r="K862" s="62"/>
      <c r="L862" s="62"/>
      <c r="M862" s="62"/>
      <c r="N862" s="62"/>
      <c r="P862" s="18"/>
      <c r="R862" s="18"/>
      <c r="T862" s="18"/>
      <c r="U862" s="18"/>
      <c r="V862" s="18"/>
      <c r="W862" s="18"/>
      <c r="AA862" s="17"/>
      <c r="AD862" s="17"/>
    </row>
    <row r="863" spans="5:30" ht="28.5" customHeight="1">
      <c r="E863" s="17"/>
      <c r="F863" s="18"/>
      <c r="H863" s="185"/>
      <c r="J863" s="17"/>
      <c r="K863" s="62"/>
      <c r="L863" s="62"/>
      <c r="M863" s="62"/>
      <c r="N863" s="62"/>
      <c r="P863" s="18"/>
      <c r="R863" s="18"/>
      <c r="T863" s="18"/>
      <c r="U863" s="18"/>
      <c r="V863" s="18"/>
      <c r="W863" s="18"/>
      <c r="AA863" s="17"/>
      <c r="AD863" s="17"/>
    </row>
    <row r="864" spans="5:30" ht="28.5" customHeight="1">
      <c r="E864" s="17"/>
      <c r="F864" s="18"/>
      <c r="H864" s="185"/>
      <c r="J864" s="17"/>
      <c r="K864" s="62"/>
      <c r="L864" s="62"/>
      <c r="M864" s="62"/>
      <c r="N864" s="62"/>
      <c r="P864" s="18"/>
      <c r="R864" s="18"/>
      <c r="T864" s="18"/>
      <c r="U864" s="18"/>
      <c r="V864" s="18"/>
      <c r="W864" s="18"/>
      <c r="AA864" s="17"/>
      <c r="AD864" s="17"/>
    </row>
    <row r="865" spans="5:30" ht="28.5" customHeight="1">
      <c r="E865" s="17"/>
      <c r="F865" s="18"/>
      <c r="H865" s="185"/>
      <c r="J865" s="17"/>
      <c r="K865" s="62"/>
      <c r="L865" s="62"/>
      <c r="M865" s="62"/>
      <c r="N865" s="62"/>
      <c r="P865" s="18"/>
      <c r="R865" s="18"/>
      <c r="T865" s="18"/>
      <c r="U865" s="18"/>
      <c r="V865" s="18"/>
      <c r="W865" s="18"/>
      <c r="AA865" s="17"/>
      <c r="AD865" s="17"/>
    </row>
    <row r="866" spans="5:30" ht="28.5" customHeight="1">
      <c r="E866" s="17"/>
      <c r="F866" s="18"/>
      <c r="H866" s="185"/>
      <c r="J866" s="17"/>
      <c r="K866" s="62"/>
      <c r="L866" s="62"/>
      <c r="M866" s="62"/>
      <c r="N866" s="62"/>
      <c r="P866" s="18"/>
      <c r="R866" s="18"/>
      <c r="T866" s="18"/>
      <c r="U866" s="18"/>
      <c r="V866" s="18"/>
      <c r="W866" s="18"/>
      <c r="AA866" s="17"/>
      <c r="AD866" s="17"/>
    </row>
    <row r="867" spans="5:30" ht="28.5" customHeight="1">
      <c r="E867" s="17"/>
      <c r="F867" s="18"/>
      <c r="H867" s="185"/>
      <c r="J867" s="17"/>
      <c r="K867" s="62"/>
      <c r="L867" s="62"/>
      <c r="M867" s="62"/>
      <c r="N867" s="62"/>
      <c r="P867" s="18"/>
      <c r="R867" s="18"/>
      <c r="T867" s="18"/>
      <c r="U867" s="18"/>
      <c r="V867" s="18"/>
      <c r="W867" s="18"/>
      <c r="AA867" s="17"/>
      <c r="AD867" s="17"/>
    </row>
    <row r="868" spans="5:30" ht="28.5" customHeight="1">
      <c r="E868" s="17"/>
      <c r="F868" s="18"/>
      <c r="H868" s="185"/>
      <c r="J868" s="17"/>
      <c r="K868" s="62"/>
      <c r="L868" s="62"/>
      <c r="M868" s="62"/>
      <c r="N868" s="62"/>
      <c r="P868" s="18"/>
      <c r="R868" s="18"/>
      <c r="T868" s="18"/>
      <c r="U868" s="18"/>
      <c r="V868" s="18"/>
      <c r="W868" s="18"/>
      <c r="AA868" s="17"/>
      <c r="AD868" s="17"/>
    </row>
    <row r="869" spans="5:30" ht="28.5" customHeight="1">
      <c r="E869" s="17"/>
      <c r="F869" s="18"/>
      <c r="H869" s="185"/>
      <c r="J869" s="17"/>
      <c r="K869" s="62"/>
      <c r="L869" s="62"/>
      <c r="M869" s="62"/>
      <c r="N869" s="62"/>
      <c r="P869" s="18"/>
      <c r="R869" s="18"/>
      <c r="T869" s="18"/>
      <c r="U869" s="18"/>
      <c r="V869" s="18"/>
      <c r="W869" s="18"/>
      <c r="AA869" s="17"/>
      <c r="AD869" s="17"/>
    </row>
    <row r="870" spans="5:30" ht="28.5" customHeight="1">
      <c r="E870" s="17"/>
      <c r="F870" s="18"/>
      <c r="H870" s="185"/>
      <c r="J870" s="17"/>
      <c r="K870" s="62"/>
      <c r="L870" s="62"/>
      <c r="M870" s="62"/>
      <c r="N870" s="62"/>
      <c r="P870" s="18"/>
      <c r="R870" s="18"/>
      <c r="T870" s="18"/>
      <c r="U870" s="18"/>
      <c r="V870" s="18"/>
      <c r="W870" s="18"/>
      <c r="AA870" s="17"/>
      <c r="AD870" s="17"/>
    </row>
    <row r="871" spans="5:30" ht="28.5" customHeight="1">
      <c r="E871" s="17"/>
      <c r="F871" s="18"/>
      <c r="H871" s="185"/>
      <c r="J871" s="17"/>
      <c r="K871" s="62"/>
      <c r="L871" s="62"/>
      <c r="M871" s="62"/>
      <c r="N871" s="62"/>
      <c r="P871" s="18"/>
      <c r="R871" s="18"/>
      <c r="T871" s="18"/>
      <c r="U871" s="18"/>
      <c r="V871" s="18"/>
      <c r="W871" s="18"/>
      <c r="AA871" s="17"/>
      <c r="AD871" s="17"/>
    </row>
    <row r="872" spans="5:30" ht="28.5" customHeight="1">
      <c r="E872" s="17"/>
      <c r="F872" s="18"/>
      <c r="H872" s="185"/>
      <c r="J872" s="17"/>
      <c r="K872" s="62"/>
      <c r="L872" s="62"/>
      <c r="M872" s="62"/>
      <c r="N872" s="62"/>
      <c r="P872" s="18"/>
      <c r="R872" s="18"/>
      <c r="T872" s="18"/>
      <c r="U872" s="18"/>
      <c r="V872" s="18"/>
      <c r="W872" s="18"/>
      <c r="AA872" s="17"/>
      <c r="AD872" s="17"/>
    </row>
    <row r="873" spans="5:30" ht="28.5" customHeight="1">
      <c r="E873" s="17"/>
      <c r="F873" s="18"/>
      <c r="H873" s="185"/>
      <c r="J873" s="17"/>
      <c r="K873" s="62"/>
      <c r="L873" s="62"/>
      <c r="M873" s="62"/>
      <c r="N873" s="62"/>
      <c r="P873" s="18"/>
      <c r="R873" s="18"/>
      <c r="T873" s="18"/>
      <c r="U873" s="18"/>
      <c r="V873" s="18"/>
      <c r="W873" s="18"/>
      <c r="AA873" s="17"/>
      <c r="AD873" s="17"/>
    </row>
    <row r="874" spans="5:30" ht="28.5" customHeight="1">
      <c r="E874" s="17"/>
      <c r="F874" s="18"/>
      <c r="H874" s="185"/>
      <c r="J874" s="17"/>
      <c r="K874" s="62"/>
      <c r="L874" s="62"/>
      <c r="M874" s="62"/>
      <c r="N874" s="62"/>
      <c r="P874" s="18"/>
      <c r="R874" s="18"/>
      <c r="T874" s="18"/>
      <c r="U874" s="18"/>
      <c r="V874" s="18"/>
      <c r="W874" s="18"/>
      <c r="AA874" s="17"/>
      <c r="AD874" s="17"/>
    </row>
    <row r="875" spans="5:30" ht="28.5" customHeight="1">
      <c r="E875" s="17"/>
      <c r="F875" s="18"/>
      <c r="H875" s="185"/>
      <c r="J875" s="17"/>
      <c r="K875" s="62"/>
      <c r="L875" s="62"/>
      <c r="M875" s="62"/>
      <c r="N875" s="62"/>
      <c r="P875" s="18"/>
      <c r="R875" s="18"/>
      <c r="T875" s="18"/>
      <c r="U875" s="18"/>
      <c r="V875" s="18"/>
      <c r="W875" s="18"/>
      <c r="AA875" s="17"/>
      <c r="AD875" s="17"/>
    </row>
    <row r="876" spans="5:30" ht="28.5" customHeight="1">
      <c r="E876" s="17"/>
      <c r="F876" s="18"/>
      <c r="H876" s="185"/>
      <c r="J876" s="17"/>
      <c r="K876" s="62"/>
      <c r="L876" s="62"/>
      <c r="M876" s="62"/>
      <c r="N876" s="62"/>
      <c r="P876" s="18"/>
      <c r="R876" s="18"/>
      <c r="T876" s="18"/>
      <c r="U876" s="18"/>
      <c r="V876" s="18"/>
      <c r="W876" s="18"/>
      <c r="AA876" s="17"/>
      <c r="AD876" s="17"/>
    </row>
    <row r="877" spans="5:30" ht="28.5" customHeight="1">
      <c r="E877" s="17"/>
      <c r="F877" s="18"/>
      <c r="H877" s="185"/>
      <c r="J877" s="17"/>
      <c r="K877" s="62"/>
      <c r="L877" s="62"/>
      <c r="M877" s="62"/>
      <c r="N877" s="62"/>
      <c r="P877" s="18"/>
      <c r="R877" s="18"/>
      <c r="T877" s="18"/>
      <c r="U877" s="18"/>
      <c r="V877" s="18"/>
      <c r="W877" s="18"/>
      <c r="AA877" s="17"/>
      <c r="AD877" s="17"/>
    </row>
    <row r="878" spans="5:30" ht="28.5" customHeight="1">
      <c r="E878" s="17"/>
      <c r="F878" s="18"/>
      <c r="H878" s="185"/>
      <c r="J878" s="17"/>
      <c r="K878" s="62"/>
      <c r="L878" s="62"/>
      <c r="M878" s="62"/>
      <c r="N878" s="62"/>
      <c r="P878" s="18"/>
      <c r="R878" s="18"/>
      <c r="T878" s="18"/>
      <c r="U878" s="18"/>
      <c r="V878" s="18"/>
      <c r="W878" s="18"/>
      <c r="AA878" s="17"/>
      <c r="AD878" s="17"/>
    </row>
    <row r="879" spans="5:30" ht="28.5" customHeight="1">
      <c r="E879" s="17"/>
      <c r="F879" s="18"/>
      <c r="H879" s="185"/>
      <c r="J879" s="17"/>
      <c r="K879" s="62"/>
      <c r="L879" s="62"/>
      <c r="M879" s="62"/>
      <c r="N879" s="62"/>
      <c r="P879" s="18"/>
      <c r="R879" s="18"/>
      <c r="T879" s="18"/>
      <c r="U879" s="18"/>
      <c r="V879" s="18"/>
      <c r="W879" s="18"/>
      <c r="AA879" s="17"/>
      <c r="AD879" s="17"/>
    </row>
    <row r="880" spans="5:30" ht="28.5" customHeight="1">
      <c r="E880" s="17"/>
      <c r="F880" s="18"/>
      <c r="H880" s="185"/>
      <c r="J880" s="17"/>
      <c r="K880" s="62"/>
      <c r="L880" s="62"/>
      <c r="M880" s="62"/>
      <c r="N880" s="62"/>
      <c r="P880" s="18"/>
      <c r="R880" s="18"/>
      <c r="T880" s="18"/>
      <c r="U880" s="18"/>
      <c r="V880" s="18"/>
      <c r="W880" s="18"/>
      <c r="AA880" s="17"/>
      <c r="AD880" s="17"/>
    </row>
    <row r="881" spans="5:30" ht="28.5" customHeight="1">
      <c r="E881" s="17"/>
      <c r="F881" s="18"/>
      <c r="H881" s="185"/>
      <c r="J881" s="17"/>
      <c r="K881" s="62"/>
      <c r="L881" s="62"/>
      <c r="M881" s="62"/>
      <c r="N881" s="62"/>
      <c r="P881" s="18"/>
      <c r="R881" s="18"/>
      <c r="T881" s="18"/>
      <c r="U881" s="18"/>
      <c r="V881" s="18"/>
      <c r="W881" s="18"/>
      <c r="AA881" s="17"/>
      <c r="AD881" s="17"/>
    </row>
    <row r="882" spans="5:30" ht="28.5" customHeight="1">
      <c r="E882" s="17"/>
      <c r="F882" s="18"/>
      <c r="H882" s="185"/>
      <c r="J882" s="17"/>
      <c r="K882" s="62"/>
      <c r="L882" s="62"/>
      <c r="M882" s="62"/>
      <c r="N882" s="62"/>
      <c r="P882" s="18"/>
      <c r="R882" s="18"/>
      <c r="T882" s="18"/>
      <c r="U882" s="18"/>
      <c r="V882" s="18"/>
      <c r="W882" s="18"/>
      <c r="AA882" s="17"/>
      <c r="AD882" s="17"/>
    </row>
    <row r="883" spans="5:30" ht="28.5" customHeight="1">
      <c r="E883" s="17"/>
      <c r="F883" s="18"/>
      <c r="H883" s="185"/>
      <c r="J883" s="17"/>
      <c r="K883" s="62"/>
      <c r="L883" s="62"/>
      <c r="M883" s="62"/>
      <c r="N883" s="62"/>
      <c r="P883" s="18"/>
      <c r="R883" s="18"/>
      <c r="T883" s="18"/>
      <c r="U883" s="18"/>
      <c r="V883" s="18"/>
      <c r="W883" s="18"/>
      <c r="AA883" s="17"/>
      <c r="AD883" s="17"/>
    </row>
    <row r="884" spans="5:30" ht="28.5" customHeight="1">
      <c r="E884" s="17"/>
      <c r="F884" s="18"/>
      <c r="H884" s="185"/>
      <c r="J884" s="17"/>
      <c r="K884" s="62"/>
      <c r="L884" s="62"/>
      <c r="M884" s="62"/>
      <c r="N884" s="62"/>
      <c r="P884" s="18"/>
      <c r="R884" s="18"/>
      <c r="T884" s="18"/>
      <c r="U884" s="18"/>
      <c r="V884" s="18"/>
      <c r="W884" s="18"/>
      <c r="AA884" s="17"/>
      <c r="AD884" s="17"/>
    </row>
    <row r="885" spans="5:30" ht="28.5" customHeight="1">
      <c r="E885" s="17"/>
      <c r="F885" s="18"/>
      <c r="H885" s="185"/>
      <c r="J885" s="17"/>
      <c r="K885" s="62"/>
      <c r="L885" s="62"/>
      <c r="M885" s="62"/>
      <c r="N885" s="62"/>
      <c r="P885" s="18"/>
      <c r="R885" s="18"/>
      <c r="T885" s="18"/>
      <c r="U885" s="18"/>
      <c r="V885" s="18"/>
      <c r="W885" s="18"/>
      <c r="AA885" s="17"/>
      <c r="AD885" s="17"/>
    </row>
    <row r="886" spans="5:30" ht="28.5" customHeight="1">
      <c r="E886" s="17"/>
      <c r="F886" s="18"/>
      <c r="H886" s="185"/>
      <c r="J886" s="17"/>
      <c r="K886" s="62"/>
      <c r="L886" s="62"/>
      <c r="M886" s="62"/>
      <c r="N886" s="62"/>
      <c r="P886" s="18"/>
      <c r="R886" s="18"/>
      <c r="T886" s="18"/>
      <c r="U886" s="18"/>
      <c r="V886" s="18"/>
      <c r="W886" s="18"/>
      <c r="AA886" s="17"/>
      <c r="AD886" s="17"/>
    </row>
    <row r="887" spans="5:30" ht="28.5" customHeight="1">
      <c r="E887" s="17"/>
      <c r="F887" s="18"/>
      <c r="H887" s="185"/>
      <c r="J887" s="17"/>
      <c r="K887" s="62"/>
      <c r="L887" s="62"/>
      <c r="M887" s="62"/>
      <c r="N887" s="62"/>
      <c r="P887" s="18"/>
      <c r="R887" s="18"/>
      <c r="T887" s="18"/>
      <c r="U887" s="18"/>
      <c r="V887" s="18"/>
      <c r="W887" s="18"/>
      <c r="AA887" s="17"/>
      <c r="AD887" s="17"/>
    </row>
    <row r="888" spans="5:30" ht="28.5" customHeight="1">
      <c r="E888" s="17"/>
      <c r="F888" s="18"/>
      <c r="H888" s="185"/>
      <c r="J888" s="17"/>
      <c r="K888" s="62"/>
      <c r="L888" s="62"/>
      <c r="M888" s="62"/>
      <c r="N888" s="62"/>
      <c r="P888" s="18"/>
      <c r="R888" s="18"/>
      <c r="T888" s="18"/>
      <c r="U888" s="18"/>
      <c r="V888" s="18"/>
      <c r="W888" s="18"/>
      <c r="AA888" s="17"/>
      <c r="AD888" s="17"/>
    </row>
    <row r="889" spans="5:30" ht="28.5" customHeight="1">
      <c r="E889" s="17"/>
      <c r="F889" s="18"/>
      <c r="H889" s="185"/>
      <c r="J889" s="17"/>
      <c r="K889" s="62"/>
      <c r="L889" s="62"/>
      <c r="M889" s="62"/>
      <c r="N889" s="62"/>
      <c r="P889" s="18"/>
      <c r="R889" s="18"/>
      <c r="T889" s="18"/>
      <c r="U889" s="18"/>
      <c r="V889" s="18"/>
      <c r="W889" s="18"/>
      <c r="AA889" s="17"/>
      <c r="AD889" s="17"/>
    </row>
    <row r="890" spans="5:30" ht="28.5" customHeight="1">
      <c r="E890" s="17"/>
      <c r="F890" s="18"/>
      <c r="H890" s="185"/>
      <c r="J890" s="17"/>
      <c r="K890" s="62"/>
      <c r="L890" s="62"/>
      <c r="M890" s="62"/>
      <c r="N890" s="62"/>
      <c r="P890" s="18"/>
      <c r="R890" s="18"/>
      <c r="T890" s="18"/>
      <c r="U890" s="18"/>
      <c r="V890" s="18"/>
      <c r="W890" s="18"/>
      <c r="AA890" s="17"/>
      <c r="AD890" s="17"/>
    </row>
    <row r="891" spans="5:30" ht="28.5" customHeight="1">
      <c r="E891" s="17"/>
      <c r="F891" s="18"/>
      <c r="H891" s="185"/>
      <c r="J891" s="17"/>
      <c r="K891" s="62"/>
      <c r="L891" s="62"/>
      <c r="M891" s="62"/>
      <c r="N891" s="62"/>
      <c r="P891" s="18"/>
      <c r="R891" s="18"/>
      <c r="T891" s="18"/>
      <c r="U891" s="18"/>
      <c r="V891" s="18"/>
      <c r="W891" s="18"/>
      <c r="AA891" s="17"/>
      <c r="AD891" s="17"/>
    </row>
    <row r="892" spans="5:30" ht="28.5" customHeight="1">
      <c r="E892" s="17"/>
      <c r="F892" s="18"/>
      <c r="H892" s="185"/>
      <c r="J892" s="17"/>
      <c r="K892" s="62"/>
      <c r="L892" s="62"/>
      <c r="M892" s="62"/>
      <c r="N892" s="62"/>
      <c r="P892" s="18"/>
      <c r="R892" s="18"/>
      <c r="T892" s="18"/>
      <c r="U892" s="18"/>
      <c r="V892" s="18"/>
      <c r="W892" s="18"/>
      <c r="AA892" s="17"/>
      <c r="AD892" s="17"/>
    </row>
    <row r="893" spans="5:30" ht="28.5" customHeight="1">
      <c r="E893" s="17"/>
      <c r="F893" s="18"/>
      <c r="H893" s="185"/>
      <c r="J893" s="17"/>
      <c r="K893" s="62"/>
      <c r="L893" s="62"/>
      <c r="M893" s="62"/>
      <c r="N893" s="62"/>
      <c r="P893" s="18"/>
      <c r="R893" s="18"/>
      <c r="T893" s="18"/>
      <c r="U893" s="18"/>
      <c r="V893" s="18"/>
      <c r="W893" s="18"/>
      <c r="AA893" s="17"/>
      <c r="AD893" s="17"/>
    </row>
  </sheetData>
  <hyperlinks>
    <hyperlink ref="T2" r:id="rId1" xr:uid="{2CF20C85-7DBF-4A3A-ACFC-5427C03EB91C}"/>
    <hyperlink ref="T5" r:id="rId2" xr:uid="{85527C5B-C98E-4794-BEA7-159AA949CE79}"/>
    <hyperlink ref="T3" r:id="rId3" xr:uid="{8F312052-47EE-407E-8C9B-0FD08F79DE73}"/>
    <hyperlink ref="T4" r:id="rId4" xr:uid="{88307A12-31EA-4CA5-844A-F116A6457F05}"/>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18CB6560-769F-438D-AF66-B2B18C49B842}">
          <x14:formula1>
            <xm:f>Settings!$C$3:$C$20</xm:f>
          </x14:formula1>
          <xm:sqref>H2 I2:I8</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B082B-32FB-48EA-A997-9AA4A16262C6}">
  <sheetPr>
    <outlinePr summaryBelow="0" summaryRight="0"/>
  </sheetPr>
  <dimension ref="A1:AB989"/>
  <sheetViews>
    <sheetView topLeftCell="B1" workbookViewId="0">
      <selection activeCell="A2" sqref="A2:XFD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s="617" customFormat="1" ht="52.5" customHeight="1">
      <c r="A2" s="39"/>
      <c r="B2" s="227" t="s">
        <v>491</v>
      </c>
      <c r="C2" s="469">
        <v>22177</v>
      </c>
      <c r="D2" s="441"/>
      <c r="E2" s="616" t="s">
        <v>211</v>
      </c>
      <c r="F2" s="442" t="s">
        <v>304</v>
      </c>
      <c r="G2" s="399" t="s">
        <v>498</v>
      </c>
      <c r="H2" s="97" t="s">
        <v>306</v>
      </c>
      <c r="I2" s="442" t="s">
        <v>307</v>
      </c>
      <c r="J2" s="97" t="s">
        <v>308</v>
      </c>
      <c r="K2" s="468" t="s">
        <v>321</v>
      </c>
      <c r="L2" s="97" t="s">
        <v>309</v>
      </c>
      <c r="M2" s="567"/>
    </row>
    <row r="3" spans="1:28" s="617" customFormat="1" ht="53.25" customHeight="1">
      <c r="A3" s="218"/>
      <c r="B3" s="286" t="s">
        <v>501</v>
      </c>
      <c r="C3" s="618">
        <v>25638</v>
      </c>
      <c r="D3" s="619"/>
      <c r="E3" s="616" t="s">
        <v>250</v>
      </c>
      <c r="F3" s="620" t="s">
        <v>304</v>
      </c>
      <c r="G3" s="479" t="s">
        <v>484</v>
      </c>
      <c r="H3" s="201" t="s">
        <v>306</v>
      </c>
      <c r="I3" s="620" t="s">
        <v>307</v>
      </c>
      <c r="J3" s="201" t="s">
        <v>308</v>
      </c>
      <c r="K3" s="621" t="s">
        <v>321</v>
      </c>
      <c r="L3" s="201" t="s">
        <v>309</v>
      </c>
      <c r="M3" s="622"/>
    </row>
    <row r="4" spans="1:28" ht="15.75" customHeight="1">
      <c r="F4" s="43"/>
    </row>
    <row r="5" spans="1:28" ht="15.75" customHeight="1"/>
    <row r="6" spans="1:28" ht="15.75" customHeight="1"/>
    <row r="7" spans="1:28" ht="15.75" customHeight="1">
      <c r="K7" s="43"/>
    </row>
    <row r="8" spans="1:28" ht="15.75" customHeight="1"/>
    <row r="9" spans="1:28" ht="15.75" customHeight="1"/>
    <row r="10" spans="1:28" ht="15.75" customHeight="1"/>
    <row r="11" spans="1:28" ht="15.75" customHeight="1">
      <c r="N11" s="43"/>
    </row>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5">
    <dataValidation type="list" allowBlank="1" showErrorMessage="1" sqref="L2:L3" xr:uid="{FF5DF23A-46EA-4414-B23A-E9710A90D76C}">
      <formula1>"Existing Issue, Internal, Client Reported"</formula1>
    </dataValidation>
    <dataValidation type="list" allowBlank="1" showErrorMessage="1" sqref="I2:I3" xr:uid="{2D0549C8-CBD6-4BF4-AC40-8237C6B352A8}">
      <formula1>"Manual, Automation"</formula1>
    </dataValidation>
    <dataValidation type="list" allowBlank="1" showErrorMessage="1" sqref="F2:F3" xr:uid="{E6575C0C-F66F-4466-80EA-D6C52B209A43}">
      <formula1>"Bounceback/Sub-Defect,Defect,None"</formula1>
    </dataValidation>
    <dataValidation type="list" allowBlank="1" showErrorMessage="1" sqref="H2:H3" xr:uid="{D2318490-6FE2-4D5C-AB02-B21BA122F241}">
      <formula1>"Minor,Significant,Major"</formula1>
    </dataValidation>
    <dataValidation type="list" allowBlank="1" showErrorMessage="1" sqref="J2:J3" xr:uid="{DF161306-971F-4FB1-A794-D3D2D1406016}">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29848C69-C52D-4A71-8906-37360583B8A5}">
          <x14:formula1>
            <xm:f>Settings!$C$3:$C$20</xm:f>
          </x14:formula1>
          <xm:sqref>K1:K1048576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5D7D8-FE8E-4914-82B3-5D602AE886AF}">
  <sheetPr>
    <outlinePr summaryBelow="0" summaryRight="0"/>
  </sheetPr>
  <dimension ref="A1:AE894"/>
  <sheetViews>
    <sheetView showGridLines="0" workbookViewId="0">
      <pane ySplit="1" topLeftCell="F2" activePane="bottomLeft" state="frozen"/>
      <selection pane="bottomLeft" activeCell="H6" sqref="H6"/>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4" width="14.42578125" style="63" customWidth="1"/>
    <col min="15" max="15" width="20.140625" bestFit="1" customWidth="1"/>
    <col min="16" max="16" width="19.28515625" customWidth="1"/>
    <col min="17" max="17" width="43.7109375" customWidth="1"/>
    <col min="18" max="18" width="18.42578125" customWidth="1"/>
    <col min="19" max="19" width="34" customWidth="1"/>
    <col min="20" max="20" width="46.140625" customWidth="1"/>
    <col min="21" max="21" width="14.85546875" customWidth="1"/>
    <col min="22" max="22" width="18.5703125" customWidth="1"/>
    <col min="23" max="23" width="14.85546875" customWidth="1"/>
    <col min="24" max="24" width="34.7109375" style="43" customWidth="1"/>
    <col min="25" max="25" width="14.28515625" customWidth="1"/>
    <col min="26" max="26" width="16.140625" customWidth="1"/>
    <col min="27" max="27" width="37.5703125" style="43" customWidth="1"/>
    <col min="28" max="28" width="40.140625" customWidth="1"/>
    <col min="29" max="29" width="34.7109375" style="43" customWidth="1"/>
    <col min="30" max="30" width="47.7109375" style="43" customWidth="1"/>
  </cols>
  <sheetData>
    <row r="1" spans="1:31"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232</v>
      </c>
      <c r="N1" s="317" t="s">
        <v>233</v>
      </c>
      <c r="O1" s="317" t="s">
        <v>234</v>
      </c>
      <c r="P1" s="317" t="s">
        <v>235</v>
      </c>
      <c r="Q1" s="317" t="s">
        <v>236</v>
      </c>
      <c r="R1" s="317" t="s">
        <v>237</v>
      </c>
      <c r="S1" s="317" t="s">
        <v>238</v>
      </c>
      <c r="T1" s="317" t="s">
        <v>239</v>
      </c>
      <c r="U1" s="317" t="s">
        <v>240</v>
      </c>
      <c r="V1" s="317" t="s">
        <v>241</v>
      </c>
      <c r="W1" s="317" t="s">
        <v>242</v>
      </c>
      <c r="X1" s="317" t="s">
        <v>243</v>
      </c>
      <c r="Y1" s="317" t="s">
        <v>244</v>
      </c>
      <c r="Z1" s="317" t="s">
        <v>245</v>
      </c>
      <c r="AA1" s="317" t="s">
        <v>246</v>
      </c>
      <c r="AB1" s="317" t="s">
        <v>247</v>
      </c>
      <c r="AC1" s="317" t="s">
        <v>248</v>
      </c>
      <c r="AD1" s="318" t="s">
        <v>207</v>
      </c>
      <c r="AE1" s="317" t="s">
        <v>249</v>
      </c>
    </row>
    <row r="2" spans="1:31" ht="34.5" customHeight="1">
      <c r="A2" s="597">
        <f>ROW() - ROW(Table1459678101112314151316171920[[#Headers],[S.No]])</f>
        <v>1</v>
      </c>
      <c r="B2" s="491" t="str">
        <f>Dashboard!$J$1</f>
        <v>MCS</v>
      </c>
      <c r="C2" s="569">
        <v>45842</v>
      </c>
      <c r="D2" s="569">
        <v>45855</v>
      </c>
      <c r="E2" s="543" t="s">
        <v>504</v>
      </c>
      <c r="F2" s="197" t="s">
        <v>473</v>
      </c>
      <c r="G2" s="580">
        <v>48104</v>
      </c>
      <c r="H2" s="580" t="s">
        <v>505</v>
      </c>
      <c r="I2" s="580" t="s">
        <v>266</v>
      </c>
      <c r="J2" s="543">
        <v>1</v>
      </c>
      <c r="K2" s="543">
        <v>2</v>
      </c>
      <c r="L2" s="227">
        <v>8</v>
      </c>
      <c r="M2" s="615">
        <v>45842</v>
      </c>
      <c r="N2" s="615">
        <v>45849</v>
      </c>
      <c r="O2" s="543" t="s">
        <v>267</v>
      </c>
      <c r="P2" s="555" t="s">
        <v>25</v>
      </c>
      <c r="Q2" s="555" t="s">
        <v>25</v>
      </c>
      <c r="R2" s="555" t="s">
        <v>506</v>
      </c>
      <c r="S2" s="555" t="s">
        <v>25</v>
      </c>
      <c r="T2" s="300" t="s">
        <v>507</v>
      </c>
      <c r="U2" s="583">
        <v>45848</v>
      </c>
      <c r="V2" s="543" t="s">
        <v>508</v>
      </c>
      <c r="W2" s="583">
        <v>45848</v>
      </c>
      <c r="X2" s="543" t="s">
        <v>509</v>
      </c>
      <c r="Y2" s="580" t="s">
        <v>510</v>
      </c>
      <c r="Z2" s="583">
        <v>45849</v>
      </c>
      <c r="AA2" s="608" t="s">
        <v>511</v>
      </c>
      <c r="AB2" s="543" t="s">
        <v>25</v>
      </c>
      <c r="AC2" s="543" t="s">
        <v>25</v>
      </c>
      <c r="AD2" s="562" t="s">
        <v>512</v>
      </c>
      <c r="AE2" s="555"/>
    </row>
    <row r="3" spans="1:31" ht="28.5" customHeight="1">
      <c r="A3" s="597">
        <f>ROW() - ROW(Table1459678101112314151316171920[[#Headers],[S.No]])</f>
        <v>2</v>
      </c>
      <c r="B3" s="490" t="str">
        <f>Dashboard!$J$1</f>
        <v>MCS</v>
      </c>
      <c r="C3" s="569">
        <v>45842</v>
      </c>
      <c r="D3" s="569">
        <v>45855</v>
      </c>
      <c r="E3" s="555" t="s">
        <v>513</v>
      </c>
      <c r="F3" s="554" t="s">
        <v>250</v>
      </c>
      <c r="G3" s="554">
        <v>48516</v>
      </c>
      <c r="H3" s="554" t="s">
        <v>457</v>
      </c>
      <c r="I3" s="554" t="s">
        <v>260</v>
      </c>
      <c r="J3" s="555">
        <v>3</v>
      </c>
      <c r="K3" s="555">
        <f>Table1459678101112314151316171920[[#This Row],[Estimated(hrs/sp)]] * 4</f>
        <v>12</v>
      </c>
      <c r="L3" s="329">
        <v>10</v>
      </c>
      <c r="M3" s="609">
        <v>45854</v>
      </c>
      <c r="N3" s="609" t="s">
        <v>514</v>
      </c>
      <c r="O3" s="555" t="s">
        <v>267</v>
      </c>
      <c r="P3" s="555" t="s">
        <v>268</v>
      </c>
      <c r="Q3" s="555" t="s">
        <v>515</v>
      </c>
      <c r="R3" s="555" t="s">
        <v>506</v>
      </c>
      <c r="S3" s="554" t="s">
        <v>516</v>
      </c>
      <c r="T3" s="517" t="s">
        <v>458</v>
      </c>
      <c r="U3" s="557">
        <v>45852</v>
      </c>
      <c r="V3" s="555" t="s">
        <v>275</v>
      </c>
      <c r="W3" s="555" t="s">
        <v>25</v>
      </c>
      <c r="X3" s="555" t="s">
        <v>25</v>
      </c>
      <c r="Y3" s="555" t="s">
        <v>25</v>
      </c>
      <c r="Z3" s="555" t="s">
        <v>25</v>
      </c>
      <c r="AA3" s="555" t="s">
        <v>25</v>
      </c>
      <c r="AB3" s="555" t="s">
        <v>25</v>
      </c>
      <c r="AC3" s="555" t="s">
        <v>25</v>
      </c>
      <c r="AD3" s="562" t="s">
        <v>517</v>
      </c>
      <c r="AE3" s="555"/>
    </row>
    <row r="4" spans="1:31" ht="28.5" customHeight="1">
      <c r="A4" s="597">
        <f>ROW() - ROW(Table1459678101112314151316171920[[#Headers],[S.No]])</f>
        <v>3</v>
      </c>
      <c r="B4" s="490" t="s">
        <v>5</v>
      </c>
      <c r="C4" s="569">
        <v>45842</v>
      </c>
      <c r="D4" s="569">
        <v>45855</v>
      </c>
      <c r="E4" s="555" t="s">
        <v>513</v>
      </c>
      <c r="F4" s="554" t="s">
        <v>250</v>
      </c>
      <c r="G4" s="554">
        <v>49057</v>
      </c>
      <c r="H4" s="555" t="s">
        <v>493</v>
      </c>
      <c r="I4" s="554" t="s">
        <v>260</v>
      </c>
      <c r="J4" s="555">
        <v>3</v>
      </c>
      <c r="K4" s="555">
        <f>Table1459678101112314151316171920[[#This Row],[Estimated(hrs/sp)]] * 4</f>
        <v>12</v>
      </c>
      <c r="L4" s="329">
        <v>43</v>
      </c>
      <c r="M4" s="609">
        <v>45849</v>
      </c>
      <c r="N4" s="609" t="s">
        <v>514</v>
      </c>
      <c r="O4" s="555" t="s">
        <v>518</v>
      </c>
      <c r="P4" s="555" t="s">
        <v>25</v>
      </c>
      <c r="Q4" s="555" t="s">
        <v>25</v>
      </c>
      <c r="R4" s="555" t="s">
        <v>25</v>
      </c>
      <c r="S4" s="555" t="s">
        <v>25</v>
      </c>
      <c r="T4" s="555" t="s">
        <v>25</v>
      </c>
      <c r="U4" s="555" t="s">
        <v>25</v>
      </c>
      <c r="V4" s="555" t="s">
        <v>25</v>
      </c>
      <c r="W4" s="555" t="s">
        <v>25</v>
      </c>
      <c r="X4" s="555" t="s">
        <v>25</v>
      </c>
      <c r="Y4" s="555" t="s">
        <v>25</v>
      </c>
      <c r="Z4" s="555" t="s">
        <v>25</v>
      </c>
      <c r="AA4" s="555" t="s">
        <v>25</v>
      </c>
      <c r="AB4" s="555" t="s">
        <v>25</v>
      </c>
      <c r="AC4" s="555" t="s">
        <v>25</v>
      </c>
      <c r="AD4" s="562" t="s">
        <v>519</v>
      </c>
      <c r="AE4" s="555"/>
    </row>
    <row r="5" spans="1:31" ht="28.5" customHeight="1">
      <c r="A5" s="597">
        <f>ROW() - ROW(Table1459678101112314151316171920[[#Headers],[S.No]])</f>
        <v>4</v>
      </c>
      <c r="B5" s="329" t="str">
        <f>Dashboard!$J$1</f>
        <v>MCS</v>
      </c>
      <c r="C5" s="564">
        <v>45842</v>
      </c>
      <c r="D5" s="569">
        <v>45855</v>
      </c>
      <c r="E5" s="555" t="s">
        <v>513</v>
      </c>
      <c r="F5" s="197" t="s">
        <v>520</v>
      </c>
      <c r="G5" s="554">
        <v>48013</v>
      </c>
      <c r="H5" s="575" t="s">
        <v>521</v>
      </c>
      <c r="I5" s="554" t="s">
        <v>266</v>
      </c>
      <c r="J5" s="555">
        <v>3</v>
      </c>
      <c r="K5" s="555">
        <v>1</v>
      </c>
      <c r="L5" s="329">
        <v>3</v>
      </c>
      <c r="M5" s="555" t="s">
        <v>25</v>
      </c>
      <c r="N5" s="555" t="s">
        <v>25</v>
      </c>
      <c r="O5" s="555" t="s">
        <v>25</v>
      </c>
      <c r="P5" s="555" t="s">
        <v>25</v>
      </c>
      <c r="Q5" s="555" t="s">
        <v>25</v>
      </c>
      <c r="R5" s="555" t="s">
        <v>25</v>
      </c>
      <c r="S5" s="555" t="s">
        <v>25</v>
      </c>
      <c r="T5" s="555" t="s">
        <v>25</v>
      </c>
      <c r="U5" s="555" t="s">
        <v>25</v>
      </c>
      <c r="V5" s="555" t="s">
        <v>25</v>
      </c>
      <c r="W5" s="555" t="s">
        <v>25</v>
      </c>
      <c r="X5" s="555" t="s">
        <v>25</v>
      </c>
      <c r="Y5" s="555" t="s">
        <v>25</v>
      </c>
      <c r="Z5" s="555" t="s">
        <v>25</v>
      </c>
      <c r="AA5" s="555" t="s">
        <v>25</v>
      </c>
      <c r="AB5" s="555" t="s">
        <v>25</v>
      </c>
      <c r="AC5" s="555" t="s">
        <v>25</v>
      </c>
      <c r="AD5" s="406" t="s">
        <v>522</v>
      </c>
      <c r="AE5" s="555"/>
    </row>
    <row r="6" spans="1:31" ht="28.5" customHeight="1">
      <c r="A6" s="597">
        <f>ROW() - ROW(Table1459678101112314151316171920[[#Headers],[S.No]])</f>
        <v>5</v>
      </c>
      <c r="B6" s="490" t="s">
        <v>5</v>
      </c>
      <c r="C6" s="564">
        <v>45842</v>
      </c>
      <c r="D6" s="569">
        <v>45855</v>
      </c>
      <c r="E6" s="555" t="s">
        <v>523</v>
      </c>
      <c r="F6" s="554" t="s">
        <v>254</v>
      </c>
      <c r="G6" s="554">
        <v>48984</v>
      </c>
      <c r="H6" s="555" t="s">
        <v>524</v>
      </c>
      <c r="I6" s="554" t="s">
        <v>266</v>
      </c>
      <c r="J6" s="555">
        <v>2</v>
      </c>
      <c r="K6" s="555">
        <f>Table1459678101112314151316171920[[#This Row],[Estimated(hrs/sp)]] * 4</f>
        <v>8</v>
      </c>
      <c r="L6" s="329">
        <v>12</v>
      </c>
      <c r="M6" s="609">
        <v>45845</v>
      </c>
      <c r="N6" s="609">
        <v>45846</v>
      </c>
      <c r="O6" s="555" t="s">
        <v>267</v>
      </c>
      <c r="P6" s="555" t="s">
        <v>268</v>
      </c>
      <c r="Q6" s="555" t="s">
        <v>25</v>
      </c>
      <c r="R6" s="555" t="s">
        <v>525</v>
      </c>
      <c r="S6" s="555" t="s">
        <v>25</v>
      </c>
      <c r="T6" s="517" t="s">
        <v>526</v>
      </c>
      <c r="U6" s="557">
        <v>45848</v>
      </c>
      <c r="V6" s="555" t="s">
        <v>275</v>
      </c>
      <c r="W6" s="557">
        <v>45849</v>
      </c>
      <c r="X6" s="555" t="s">
        <v>25</v>
      </c>
      <c r="Y6" s="555" t="s">
        <v>25</v>
      </c>
      <c r="Z6" s="555" t="s">
        <v>25</v>
      </c>
      <c r="AA6" s="555" t="s">
        <v>25</v>
      </c>
      <c r="AB6" s="555" t="s">
        <v>25</v>
      </c>
      <c r="AC6" s="543" t="s">
        <v>25</v>
      </c>
      <c r="AD6" s="562"/>
      <c r="AE6" s="555"/>
    </row>
    <row r="7" spans="1:31" ht="28.5" customHeight="1">
      <c r="A7" s="597">
        <f>ROW() - ROW(Table1459678101112314151316171920[[#Headers],[S.No]])</f>
        <v>6</v>
      </c>
      <c r="B7" s="490" t="s">
        <v>5</v>
      </c>
      <c r="C7" s="564">
        <v>45842</v>
      </c>
      <c r="D7" s="569">
        <v>45855</v>
      </c>
      <c r="E7" s="555" t="s">
        <v>523</v>
      </c>
      <c r="F7" s="554" t="s">
        <v>254</v>
      </c>
      <c r="G7" s="554">
        <v>49173</v>
      </c>
      <c r="H7" s="555" t="s">
        <v>527</v>
      </c>
      <c r="I7" s="554" t="s">
        <v>266</v>
      </c>
      <c r="J7" s="555">
        <v>2</v>
      </c>
      <c r="K7" s="555">
        <f>Table1459678101112314151316171920[[#This Row],[Estimated(hrs/sp)]] * 4</f>
        <v>8</v>
      </c>
      <c r="L7" s="329">
        <v>6</v>
      </c>
      <c r="M7" s="609">
        <v>45854</v>
      </c>
      <c r="N7" s="609">
        <v>45854</v>
      </c>
      <c r="O7" s="555" t="s">
        <v>267</v>
      </c>
      <c r="P7" s="555" t="s">
        <v>268</v>
      </c>
      <c r="Q7" s="555" t="s">
        <v>25</v>
      </c>
      <c r="R7" s="555" t="s">
        <v>25</v>
      </c>
      <c r="S7" s="555" t="s">
        <v>25</v>
      </c>
      <c r="T7" s="555" t="s">
        <v>25</v>
      </c>
      <c r="U7" s="555" t="s">
        <v>25</v>
      </c>
      <c r="V7" s="555" t="s">
        <v>25</v>
      </c>
      <c r="W7" s="555" t="s">
        <v>25</v>
      </c>
      <c r="X7" s="555" t="s">
        <v>25</v>
      </c>
      <c r="Y7" s="555" t="s">
        <v>25</v>
      </c>
      <c r="Z7" s="555" t="s">
        <v>25</v>
      </c>
      <c r="AA7" s="555" t="s">
        <v>25</v>
      </c>
      <c r="AB7" s="555" t="s">
        <v>25</v>
      </c>
      <c r="AC7" s="543" t="s">
        <v>25</v>
      </c>
      <c r="AD7" s="562" t="s">
        <v>528</v>
      </c>
      <c r="AE7" s="555"/>
    </row>
    <row r="8" spans="1:31" ht="28.5" customHeight="1">
      <c r="A8" s="597">
        <f>ROW() - ROW(Table1459678101112314151316171920[[#Headers],[S.No]])</f>
        <v>7</v>
      </c>
      <c r="B8" s="490" t="s">
        <v>5</v>
      </c>
      <c r="C8" s="564">
        <v>45842</v>
      </c>
      <c r="D8" s="569">
        <v>45855</v>
      </c>
      <c r="E8" s="555" t="s">
        <v>523</v>
      </c>
      <c r="F8" s="554" t="s">
        <v>254</v>
      </c>
      <c r="G8" s="554">
        <v>49230</v>
      </c>
      <c r="H8" s="555" t="s">
        <v>529</v>
      </c>
      <c r="I8" s="554" t="s">
        <v>266</v>
      </c>
      <c r="J8" s="555">
        <v>2</v>
      </c>
      <c r="K8" s="555">
        <f>Table1459678101112314151316171920[[#This Row],[Estimated(hrs/sp)]] * 4</f>
        <v>8</v>
      </c>
      <c r="L8" s="329">
        <v>4</v>
      </c>
      <c r="M8" s="609">
        <v>45854</v>
      </c>
      <c r="N8" s="609">
        <v>45854</v>
      </c>
      <c r="O8" s="555" t="s">
        <v>267</v>
      </c>
      <c r="P8" s="555" t="s">
        <v>25</v>
      </c>
      <c r="Q8" s="555" t="s">
        <v>25</v>
      </c>
      <c r="R8" s="555" t="s">
        <v>25</v>
      </c>
      <c r="S8" s="555" t="s">
        <v>25</v>
      </c>
      <c r="T8" s="555" t="s">
        <v>25</v>
      </c>
      <c r="U8" s="555" t="s">
        <v>25</v>
      </c>
      <c r="V8" s="555" t="s">
        <v>25</v>
      </c>
      <c r="W8" s="555" t="s">
        <v>25</v>
      </c>
      <c r="X8" s="555" t="s">
        <v>25</v>
      </c>
      <c r="Y8" s="555" t="s">
        <v>25</v>
      </c>
      <c r="Z8" s="555" t="s">
        <v>25</v>
      </c>
      <c r="AA8" s="555" t="s">
        <v>25</v>
      </c>
      <c r="AB8" s="555" t="s">
        <v>25</v>
      </c>
      <c r="AC8" s="543" t="s">
        <v>530</v>
      </c>
      <c r="AD8" s="610" t="s">
        <v>531</v>
      </c>
      <c r="AE8" s="555"/>
    </row>
    <row r="9" spans="1:31" ht="28.5" customHeight="1">
      <c r="A9" s="597">
        <f>ROW() - ROW(Table1459678101112314151316171920[[#Headers],[S.No]])</f>
        <v>8</v>
      </c>
      <c r="B9" s="329" t="str">
        <f>Dashboard!$J$1</f>
        <v>MCS</v>
      </c>
      <c r="C9" s="569">
        <v>45842</v>
      </c>
      <c r="D9" s="569">
        <v>45855</v>
      </c>
      <c r="E9" s="555" t="s">
        <v>523</v>
      </c>
      <c r="F9" s="554" t="s">
        <v>250</v>
      </c>
      <c r="G9" s="554">
        <v>24244</v>
      </c>
      <c r="H9" s="402" t="s">
        <v>532</v>
      </c>
      <c r="I9" s="554" t="s">
        <v>252</v>
      </c>
      <c r="J9" s="555">
        <v>2</v>
      </c>
      <c r="K9" s="555">
        <f>Table1459678101112314151316171920[[#This Row],[Estimated(hrs/sp)]] * 4</f>
        <v>8</v>
      </c>
      <c r="L9" s="329">
        <v>0</v>
      </c>
      <c r="M9" s="555" t="s">
        <v>25</v>
      </c>
      <c r="N9" s="555" t="s">
        <v>25</v>
      </c>
      <c r="O9" s="555" t="s">
        <v>267</v>
      </c>
      <c r="P9" s="555" t="s">
        <v>268</v>
      </c>
      <c r="Q9" s="555" t="s">
        <v>25</v>
      </c>
      <c r="R9" s="555" t="s">
        <v>254</v>
      </c>
      <c r="S9" s="555" t="s">
        <v>25</v>
      </c>
      <c r="T9" s="517" t="s">
        <v>533</v>
      </c>
      <c r="U9" s="557">
        <v>45832</v>
      </c>
      <c r="V9" s="555" t="s">
        <v>255</v>
      </c>
      <c r="W9" s="557">
        <v>45839</v>
      </c>
      <c r="X9" s="555" t="s">
        <v>25</v>
      </c>
      <c r="Y9" s="555" t="s">
        <v>25</v>
      </c>
      <c r="Z9" s="555" t="s">
        <v>25</v>
      </c>
      <c r="AA9" s="555" t="s">
        <v>25</v>
      </c>
      <c r="AB9" s="555" t="s">
        <v>25</v>
      </c>
      <c r="AC9" s="555" t="s">
        <v>25</v>
      </c>
      <c r="AD9" s="406" t="s">
        <v>534</v>
      </c>
      <c r="AE9" s="555"/>
    </row>
    <row r="10" spans="1:31" ht="28.5" customHeight="1">
      <c r="E10" s="17"/>
      <c r="F10" s="18"/>
      <c r="H10" s="185"/>
      <c r="J10" s="17"/>
      <c r="K10" s="62"/>
      <c r="L10" s="62"/>
      <c r="M10" s="62"/>
      <c r="N10" s="62"/>
      <c r="P10" s="18"/>
      <c r="R10" s="18"/>
      <c r="T10" s="18"/>
      <c r="U10" s="18"/>
      <c r="V10" s="18"/>
      <c r="W10" s="18"/>
      <c r="AA10" s="17"/>
      <c r="AD10" s="17"/>
    </row>
    <row r="11" spans="1:31" ht="28.5" customHeight="1">
      <c r="E11" s="17"/>
      <c r="F11" s="18"/>
      <c r="H11" s="185"/>
      <c r="J11" s="17"/>
      <c r="K11" s="62"/>
      <c r="L11" s="62"/>
      <c r="M11" s="62"/>
      <c r="N11" s="62"/>
      <c r="P11" s="18"/>
      <c r="R11" s="18"/>
      <c r="T11" s="18"/>
      <c r="U11" s="18"/>
      <c r="V11" s="18"/>
      <c r="W11" s="18"/>
      <c r="AA11" s="17"/>
      <c r="AD11" s="17"/>
    </row>
    <row r="12" spans="1:31" ht="28.5" customHeight="1">
      <c r="E12" s="17"/>
      <c r="F12" s="18"/>
      <c r="H12" s="185"/>
      <c r="J12" s="17"/>
      <c r="K12" s="62"/>
      <c r="L12" s="62"/>
      <c r="M12" s="62"/>
      <c r="N12" s="62"/>
      <c r="P12" s="18"/>
      <c r="R12" s="18"/>
      <c r="T12" s="18"/>
      <c r="U12" s="18"/>
      <c r="V12" s="18"/>
      <c r="W12" s="18"/>
      <c r="AA12" s="17"/>
      <c r="AD12" s="17"/>
    </row>
    <row r="13" spans="1:31" ht="28.5" customHeight="1">
      <c r="E13" s="17"/>
      <c r="F13" s="18"/>
      <c r="H13" s="185"/>
      <c r="J13" s="17"/>
      <c r="K13" s="62"/>
      <c r="L13" s="62"/>
      <c r="M13" s="62"/>
      <c r="N13" s="62"/>
      <c r="P13" s="18"/>
      <c r="R13" s="18"/>
      <c r="T13" s="18"/>
      <c r="U13" s="18"/>
      <c r="V13" s="18"/>
      <c r="W13" s="18"/>
      <c r="AA13" s="17"/>
      <c r="AD13" s="17"/>
    </row>
    <row r="14" spans="1:31" ht="28.5" customHeight="1">
      <c r="E14" s="17"/>
      <c r="F14" s="18"/>
      <c r="H14" s="185"/>
      <c r="J14" s="17"/>
      <c r="K14" s="62"/>
      <c r="L14" s="62"/>
      <c r="M14" s="62"/>
      <c r="N14" s="62"/>
      <c r="P14" s="18"/>
      <c r="R14" s="18"/>
      <c r="T14" s="18"/>
      <c r="U14" s="18"/>
      <c r="V14" s="18"/>
      <c r="W14" s="18"/>
      <c r="AA14" s="17"/>
      <c r="AD14" s="17"/>
    </row>
    <row r="15" spans="1:31" ht="28.5" customHeight="1">
      <c r="E15" s="17"/>
      <c r="F15" s="18"/>
      <c r="H15" s="185"/>
      <c r="J15" s="17"/>
      <c r="K15" s="62"/>
      <c r="L15" s="62"/>
      <c r="M15" s="62"/>
      <c r="N15" s="62"/>
      <c r="P15" s="18"/>
      <c r="R15" s="18"/>
      <c r="T15" s="18"/>
      <c r="U15" s="18"/>
      <c r="V15" s="18"/>
      <c r="W15" s="18"/>
      <c r="AA15" s="17"/>
      <c r="AD15" s="17"/>
    </row>
    <row r="16" spans="1:31" ht="28.5" customHeight="1">
      <c r="E16" s="17"/>
      <c r="F16" s="18"/>
      <c r="H16" s="185"/>
      <c r="J16" s="17"/>
      <c r="K16" s="62"/>
      <c r="L16" s="62"/>
      <c r="M16" s="62"/>
      <c r="N16" s="62"/>
      <c r="P16" s="18"/>
      <c r="R16" s="18"/>
      <c r="T16" s="18"/>
      <c r="U16" s="18"/>
      <c r="V16" s="18"/>
      <c r="W16" s="18"/>
      <c r="AA16" s="17"/>
      <c r="AD16" s="17"/>
    </row>
    <row r="17" spans="5:30" ht="28.5" customHeight="1">
      <c r="E17" s="17"/>
      <c r="F17" s="18"/>
      <c r="H17" s="185"/>
      <c r="J17" s="17"/>
      <c r="K17" s="62"/>
      <c r="L17" s="62"/>
      <c r="M17" s="62"/>
      <c r="N17" s="62"/>
      <c r="P17" s="18"/>
      <c r="R17" s="18"/>
      <c r="T17" s="18"/>
      <c r="U17" s="18"/>
      <c r="V17" s="18"/>
      <c r="W17" s="18"/>
      <c r="AA17" s="17"/>
      <c r="AD17" s="17"/>
    </row>
    <row r="18" spans="5:30" ht="28.5" customHeight="1">
      <c r="E18" s="17"/>
      <c r="F18" s="18"/>
      <c r="H18" s="185"/>
      <c r="J18" s="17"/>
      <c r="K18" s="62"/>
      <c r="L18" s="62"/>
      <c r="M18" s="62"/>
      <c r="N18" s="62"/>
      <c r="P18" s="18"/>
      <c r="R18" s="18"/>
      <c r="T18" s="18"/>
      <c r="U18" s="18"/>
      <c r="V18" s="18"/>
      <c r="W18" s="18"/>
      <c r="AA18" s="17"/>
      <c r="AD18" s="17"/>
    </row>
    <row r="19" spans="5:30" ht="28.5" customHeight="1">
      <c r="E19" s="17"/>
      <c r="F19" s="18"/>
      <c r="H19" s="185"/>
      <c r="J19" s="17"/>
      <c r="K19" s="62"/>
      <c r="L19" s="62"/>
      <c r="M19" s="62"/>
      <c r="N19" s="62"/>
      <c r="P19" s="18"/>
      <c r="R19" s="18"/>
      <c r="T19" s="18"/>
      <c r="U19" s="18"/>
      <c r="V19" s="18"/>
      <c r="W19" s="18"/>
      <c r="AA19" s="17"/>
      <c r="AD19" s="17"/>
    </row>
    <row r="20" spans="5:30" ht="28.5" customHeight="1">
      <c r="E20" s="17"/>
      <c r="F20" s="18"/>
      <c r="H20" s="185"/>
      <c r="J20" s="17"/>
      <c r="K20" s="62"/>
      <c r="L20" s="62"/>
      <c r="M20" s="62"/>
      <c r="N20" s="62"/>
      <c r="P20" s="18"/>
      <c r="R20" s="18"/>
      <c r="T20" s="18"/>
      <c r="U20" s="18"/>
      <c r="V20" s="18"/>
      <c r="W20" s="18"/>
      <c r="AA20" s="17"/>
      <c r="AD20" s="17"/>
    </row>
    <row r="21" spans="5:30" ht="28.5" customHeight="1">
      <c r="E21" s="17"/>
      <c r="F21" s="18"/>
      <c r="H21" s="185"/>
      <c r="J21" s="17"/>
      <c r="K21" s="62"/>
      <c r="L21" s="62"/>
      <c r="M21" s="62"/>
      <c r="N21" s="62"/>
      <c r="P21" s="18"/>
      <c r="R21" s="18"/>
      <c r="T21" s="18"/>
      <c r="U21" s="18"/>
      <c r="V21" s="18"/>
      <c r="W21" s="18"/>
      <c r="AA21" s="17"/>
      <c r="AD21" s="17"/>
    </row>
    <row r="22" spans="5:30" ht="28.5" customHeight="1">
      <c r="E22" s="17"/>
      <c r="F22" s="18"/>
      <c r="H22" s="185"/>
      <c r="J22" s="17"/>
      <c r="K22" s="62"/>
      <c r="L22" s="62"/>
      <c r="M22" s="62"/>
      <c r="N22" s="62"/>
      <c r="P22" s="18"/>
      <c r="R22" s="18"/>
      <c r="T22" s="18"/>
      <c r="U22" s="18"/>
      <c r="V22" s="18"/>
      <c r="W22" s="18"/>
      <c r="AA22" s="17"/>
      <c r="AD22" s="17"/>
    </row>
    <row r="23" spans="5:30" ht="28.5" customHeight="1">
      <c r="E23" s="17"/>
      <c r="F23" s="18"/>
      <c r="H23" s="185"/>
      <c r="J23" s="17"/>
      <c r="K23" s="62"/>
      <c r="L23" s="62"/>
      <c r="M23" s="62"/>
      <c r="N23" s="62"/>
      <c r="P23" s="18"/>
      <c r="R23" s="18"/>
      <c r="T23" s="18"/>
      <c r="U23" s="18"/>
      <c r="V23" s="18"/>
      <c r="W23" s="18"/>
      <c r="AA23" s="17"/>
      <c r="AD23" s="17"/>
    </row>
    <row r="24" spans="5:30" ht="28.5" customHeight="1">
      <c r="E24" s="17"/>
      <c r="F24" s="18"/>
      <c r="H24" s="185"/>
      <c r="J24" s="17"/>
      <c r="K24" s="62"/>
      <c r="L24" s="62"/>
      <c r="M24" s="62"/>
      <c r="N24" s="62"/>
      <c r="P24" s="18"/>
      <c r="R24" s="18"/>
      <c r="T24" s="18"/>
      <c r="U24" s="18"/>
      <c r="V24" s="18"/>
      <c r="W24" s="18"/>
      <c r="AA24" s="17"/>
      <c r="AD24" s="17"/>
    </row>
    <row r="25" spans="5:30" ht="28.5" customHeight="1">
      <c r="E25" s="17"/>
      <c r="F25" s="18"/>
      <c r="H25" s="185"/>
      <c r="J25" s="17"/>
      <c r="K25" s="62"/>
      <c r="L25" s="62"/>
      <c r="M25" s="62"/>
      <c r="N25" s="62"/>
      <c r="P25" s="18"/>
      <c r="R25" s="18"/>
      <c r="T25" s="18"/>
      <c r="U25" s="18"/>
      <c r="V25" s="18"/>
      <c r="W25" s="18"/>
      <c r="AA25" s="17"/>
      <c r="AD25" s="17"/>
    </row>
    <row r="26" spans="5:30" ht="28.5" customHeight="1">
      <c r="E26" s="17"/>
      <c r="F26" s="18"/>
      <c r="H26" s="185"/>
      <c r="J26" s="17"/>
      <c r="K26" s="62"/>
      <c r="L26" s="62"/>
      <c r="M26" s="62"/>
      <c r="N26" s="62"/>
      <c r="P26" s="18"/>
      <c r="R26" s="18"/>
      <c r="T26" s="18"/>
      <c r="U26" s="18"/>
      <c r="V26" s="18"/>
      <c r="W26" s="18"/>
      <c r="AA26" s="17"/>
      <c r="AD26" s="17"/>
    </row>
    <row r="27" spans="5:30" ht="28.5" customHeight="1">
      <c r="E27" s="17"/>
      <c r="F27" s="18"/>
      <c r="H27" s="185"/>
      <c r="J27" s="17"/>
      <c r="K27" s="62"/>
      <c r="L27" s="62"/>
      <c r="M27" s="62"/>
      <c r="N27" s="62"/>
      <c r="P27" s="18"/>
      <c r="R27" s="18"/>
      <c r="T27" s="18"/>
      <c r="U27" s="18"/>
      <c r="V27" s="18"/>
      <c r="W27" s="18"/>
      <c r="AA27" s="17"/>
      <c r="AD27" s="17"/>
    </row>
    <row r="28" spans="5:30" ht="28.5" customHeight="1">
      <c r="E28" s="17"/>
      <c r="F28" s="18"/>
      <c r="H28" s="185"/>
      <c r="J28" s="17"/>
      <c r="K28" s="62"/>
      <c r="L28" s="62"/>
      <c r="M28" s="62"/>
      <c r="N28" s="62"/>
      <c r="P28" s="18"/>
      <c r="R28" s="18"/>
      <c r="T28" s="18"/>
      <c r="U28" s="18"/>
      <c r="V28" s="18"/>
      <c r="W28" s="18"/>
      <c r="AA28" s="17"/>
      <c r="AD28" s="17"/>
    </row>
    <row r="29" spans="5:30" ht="28.5" customHeight="1">
      <c r="E29" s="17"/>
      <c r="F29" s="18"/>
      <c r="H29" s="185"/>
      <c r="J29" s="17"/>
      <c r="K29" s="62"/>
      <c r="L29" s="62"/>
      <c r="M29" s="62"/>
      <c r="N29" s="62"/>
      <c r="P29" s="18"/>
      <c r="R29" s="18"/>
      <c r="T29" s="18"/>
      <c r="U29" s="18"/>
      <c r="V29" s="18"/>
      <c r="W29" s="18"/>
      <c r="AA29" s="17"/>
      <c r="AD29" s="17"/>
    </row>
    <row r="30" spans="5:30" ht="28.5" customHeight="1">
      <c r="E30" s="17"/>
      <c r="F30" s="18"/>
      <c r="H30" s="185"/>
      <c r="J30" s="17"/>
      <c r="K30" s="62"/>
      <c r="L30" s="62"/>
      <c r="M30" s="62"/>
      <c r="N30" s="62"/>
      <c r="P30" s="18"/>
      <c r="R30" s="18"/>
      <c r="T30" s="18"/>
      <c r="U30" s="18"/>
      <c r="V30" s="18"/>
      <c r="W30" s="18"/>
      <c r="AA30" s="17"/>
      <c r="AD30" s="17"/>
    </row>
    <row r="31" spans="5:30" ht="28.5" customHeight="1">
      <c r="E31" s="17"/>
      <c r="F31" s="18"/>
      <c r="H31" s="185"/>
      <c r="J31" s="17"/>
      <c r="K31" s="62"/>
      <c r="L31" s="62"/>
      <c r="M31" s="62"/>
      <c r="N31" s="62"/>
      <c r="P31" s="18"/>
      <c r="R31" s="18"/>
      <c r="T31" s="18"/>
      <c r="U31" s="18"/>
      <c r="V31" s="18"/>
      <c r="W31" s="18"/>
      <c r="AA31" s="17"/>
      <c r="AD31" s="17"/>
    </row>
    <row r="32" spans="5:30" ht="28.5" customHeight="1">
      <c r="E32" s="17"/>
      <c r="F32" s="18"/>
      <c r="H32" s="185"/>
      <c r="J32" s="17"/>
      <c r="K32" s="62"/>
      <c r="L32" s="62"/>
      <c r="M32" s="62"/>
      <c r="N32" s="62"/>
      <c r="P32" s="18"/>
      <c r="R32" s="18"/>
      <c r="T32" s="18"/>
      <c r="U32" s="18"/>
      <c r="V32" s="18"/>
      <c r="W32" s="18"/>
      <c r="AA32" s="17"/>
      <c r="AD32" s="17"/>
    </row>
    <row r="33" spans="5:30" ht="28.5" customHeight="1">
      <c r="E33" s="17"/>
      <c r="F33" s="18"/>
      <c r="H33" s="185"/>
      <c r="J33" s="17"/>
      <c r="K33" s="62"/>
      <c r="L33" s="62"/>
      <c r="M33" s="62"/>
      <c r="N33" s="62"/>
      <c r="P33" s="18"/>
      <c r="R33" s="18"/>
      <c r="T33" s="18"/>
      <c r="U33" s="18"/>
      <c r="V33" s="18"/>
      <c r="W33" s="18"/>
      <c r="AA33" s="17"/>
      <c r="AD33" s="17"/>
    </row>
    <row r="34" spans="5:30" ht="28.5" customHeight="1">
      <c r="E34" s="17"/>
      <c r="F34" s="18"/>
      <c r="H34" s="185"/>
      <c r="J34" s="17"/>
      <c r="K34" s="62"/>
      <c r="L34" s="62"/>
      <c r="M34" s="62"/>
      <c r="N34" s="62"/>
      <c r="P34" s="18"/>
      <c r="R34" s="18"/>
      <c r="T34" s="18"/>
      <c r="U34" s="18"/>
      <c r="V34" s="18"/>
      <c r="W34" s="18"/>
      <c r="AA34" s="17"/>
      <c r="AD34" s="17"/>
    </row>
    <row r="35" spans="5:30" ht="28.5" customHeight="1">
      <c r="E35" s="17"/>
      <c r="F35" s="18"/>
      <c r="H35" s="185"/>
      <c r="J35" s="17"/>
      <c r="K35" s="62"/>
      <c r="L35" s="62"/>
      <c r="M35" s="62"/>
      <c r="N35" s="62"/>
      <c r="P35" s="18"/>
      <c r="R35" s="18"/>
      <c r="T35" s="18"/>
      <c r="U35" s="18"/>
      <c r="V35" s="18"/>
      <c r="W35" s="18"/>
      <c r="AA35" s="17"/>
      <c r="AD35" s="17"/>
    </row>
    <row r="36" spans="5:30" ht="28.5" customHeight="1">
      <c r="E36" s="17"/>
      <c r="F36" s="18"/>
      <c r="H36" s="185"/>
      <c r="J36" s="17"/>
      <c r="K36" s="62"/>
      <c r="L36" s="62"/>
      <c r="M36" s="62"/>
      <c r="N36" s="62"/>
      <c r="P36" s="18"/>
      <c r="R36" s="18"/>
      <c r="T36" s="18"/>
      <c r="U36" s="18"/>
      <c r="V36" s="18"/>
      <c r="W36" s="18"/>
      <c r="AA36" s="17"/>
      <c r="AD36" s="17"/>
    </row>
    <row r="37" spans="5:30" ht="28.5" customHeight="1">
      <c r="E37" s="17"/>
      <c r="F37" s="18"/>
      <c r="H37" s="185"/>
      <c r="J37" s="17"/>
      <c r="K37" s="62"/>
      <c r="L37" s="62"/>
      <c r="M37" s="62"/>
      <c r="N37" s="62"/>
      <c r="P37" s="18"/>
      <c r="R37" s="18"/>
      <c r="T37" s="18"/>
      <c r="U37" s="18"/>
      <c r="V37" s="18"/>
      <c r="W37" s="18"/>
      <c r="AA37" s="17"/>
      <c r="AD37" s="17"/>
    </row>
    <row r="38" spans="5:30" ht="28.5" customHeight="1">
      <c r="E38" s="17"/>
      <c r="F38" s="18"/>
      <c r="H38" s="185"/>
      <c r="J38" s="17"/>
      <c r="K38" s="62"/>
      <c r="L38" s="62"/>
      <c r="M38" s="62"/>
      <c r="N38" s="62"/>
      <c r="P38" s="18"/>
      <c r="R38" s="18"/>
      <c r="T38" s="18"/>
      <c r="U38" s="18"/>
      <c r="V38" s="18"/>
      <c r="W38" s="18"/>
      <c r="AA38" s="17"/>
      <c r="AD38" s="17"/>
    </row>
    <row r="39" spans="5:30" ht="28.5" customHeight="1">
      <c r="E39" s="17"/>
      <c r="F39" s="18"/>
      <c r="H39" s="185"/>
      <c r="J39" s="17"/>
      <c r="K39" s="62"/>
      <c r="L39" s="62"/>
      <c r="M39" s="62"/>
      <c r="N39" s="62"/>
      <c r="P39" s="18"/>
      <c r="R39" s="18"/>
      <c r="T39" s="18"/>
      <c r="U39" s="18"/>
      <c r="V39" s="18"/>
      <c r="W39" s="18"/>
      <c r="AA39" s="17"/>
      <c r="AD39" s="17"/>
    </row>
    <row r="40" spans="5:30" ht="28.5" customHeight="1">
      <c r="E40" s="17"/>
      <c r="F40" s="18"/>
      <c r="H40" s="185"/>
      <c r="J40" s="17"/>
      <c r="K40" s="62"/>
      <c r="L40" s="62"/>
      <c r="M40" s="62"/>
      <c r="N40" s="62"/>
      <c r="P40" s="18"/>
      <c r="R40" s="18"/>
      <c r="T40" s="18"/>
      <c r="U40" s="18"/>
      <c r="V40" s="18"/>
      <c r="W40" s="18"/>
      <c r="AA40" s="17"/>
      <c r="AD40" s="17"/>
    </row>
    <row r="41" spans="5:30" ht="28.5" customHeight="1">
      <c r="E41" s="17"/>
      <c r="F41" s="18"/>
      <c r="H41" s="185"/>
      <c r="J41" s="17"/>
      <c r="K41" s="62"/>
      <c r="L41" s="62"/>
      <c r="M41" s="62"/>
      <c r="N41" s="62"/>
      <c r="P41" s="18"/>
      <c r="R41" s="18"/>
      <c r="T41" s="18"/>
      <c r="U41" s="18"/>
      <c r="V41" s="18"/>
      <c r="W41" s="18"/>
      <c r="AA41" s="17"/>
      <c r="AD41" s="17"/>
    </row>
    <row r="42" spans="5:30" ht="28.5" customHeight="1">
      <c r="E42" s="17"/>
      <c r="F42" s="18"/>
      <c r="H42" s="185"/>
      <c r="J42" s="17"/>
      <c r="K42" s="62"/>
      <c r="L42" s="62"/>
      <c r="M42" s="62"/>
      <c r="N42" s="62"/>
      <c r="P42" s="18"/>
      <c r="R42" s="18"/>
      <c r="T42" s="18"/>
      <c r="U42" s="18"/>
      <c r="V42" s="18"/>
      <c r="W42" s="18"/>
      <c r="AA42" s="17"/>
      <c r="AD42" s="17"/>
    </row>
    <row r="43" spans="5:30" ht="28.5" customHeight="1">
      <c r="E43" s="17"/>
      <c r="F43" s="18"/>
      <c r="H43" s="185"/>
      <c r="J43" s="17"/>
      <c r="K43" s="62"/>
      <c r="L43" s="62"/>
      <c r="M43" s="62"/>
      <c r="N43" s="62"/>
      <c r="P43" s="18"/>
      <c r="R43" s="18"/>
      <c r="T43" s="18"/>
      <c r="U43" s="18"/>
      <c r="V43" s="18"/>
      <c r="W43" s="18"/>
      <c r="AA43" s="17"/>
      <c r="AD43" s="17"/>
    </row>
    <row r="44" spans="5:30" ht="28.5" customHeight="1">
      <c r="E44" s="17"/>
      <c r="F44" s="18"/>
      <c r="H44" s="185"/>
      <c r="J44" s="17"/>
      <c r="K44" s="62"/>
      <c r="L44" s="62"/>
      <c r="M44" s="62"/>
      <c r="N44" s="62"/>
      <c r="P44" s="18"/>
      <c r="R44" s="18"/>
      <c r="T44" s="18"/>
      <c r="U44" s="18"/>
      <c r="V44" s="18"/>
      <c r="W44" s="18"/>
      <c r="AA44" s="17"/>
      <c r="AD44" s="17"/>
    </row>
    <row r="45" spans="5:30" ht="28.5" customHeight="1">
      <c r="E45" s="17"/>
      <c r="F45" s="18"/>
      <c r="H45" s="185"/>
      <c r="J45" s="17"/>
      <c r="K45" s="62"/>
      <c r="L45" s="62"/>
      <c r="M45" s="62"/>
      <c r="N45" s="62"/>
      <c r="P45" s="18"/>
      <c r="R45" s="18"/>
      <c r="T45" s="18"/>
      <c r="U45" s="18"/>
      <c r="V45" s="18"/>
      <c r="W45" s="18"/>
      <c r="AA45" s="17"/>
      <c r="AD45" s="17"/>
    </row>
    <row r="46" spans="5:30" ht="28.5" customHeight="1">
      <c r="E46" s="17"/>
      <c r="F46" s="18"/>
      <c r="H46" s="185"/>
      <c r="J46" s="17"/>
      <c r="K46" s="62"/>
      <c r="L46" s="62"/>
      <c r="M46" s="62"/>
      <c r="N46" s="62"/>
      <c r="P46" s="18"/>
      <c r="R46" s="18"/>
      <c r="T46" s="18"/>
      <c r="U46" s="18"/>
      <c r="V46" s="18"/>
      <c r="W46" s="18"/>
      <c r="AA46" s="17"/>
      <c r="AD46" s="17"/>
    </row>
    <row r="47" spans="5:30" ht="28.5" customHeight="1">
      <c r="E47" s="17"/>
      <c r="F47" s="18"/>
      <c r="H47" s="185"/>
      <c r="J47" s="17"/>
      <c r="K47" s="62"/>
      <c r="L47" s="62"/>
      <c r="M47" s="62"/>
      <c r="N47" s="62"/>
      <c r="P47" s="18"/>
      <c r="R47" s="18"/>
      <c r="T47" s="18"/>
      <c r="U47" s="18"/>
      <c r="V47" s="18"/>
      <c r="W47" s="18"/>
      <c r="AA47" s="17"/>
      <c r="AD47" s="17"/>
    </row>
    <row r="48" spans="5:30" ht="28.5" customHeight="1">
      <c r="E48" s="17"/>
      <c r="F48" s="18"/>
      <c r="H48" s="185"/>
      <c r="J48" s="17"/>
      <c r="K48" s="62"/>
      <c r="L48" s="62"/>
      <c r="M48" s="62"/>
      <c r="N48" s="62"/>
      <c r="P48" s="18"/>
      <c r="R48" s="18"/>
      <c r="T48" s="18"/>
      <c r="U48" s="18"/>
      <c r="V48" s="18"/>
      <c r="W48" s="18"/>
      <c r="AA48" s="17"/>
      <c r="AD48" s="17"/>
    </row>
    <row r="49" spans="5:30" ht="28.5" customHeight="1">
      <c r="E49" s="17"/>
      <c r="F49" s="18"/>
      <c r="H49" s="185"/>
      <c r="J49" s="17"/>
      <c r="K49" s="62"/>
      <c r="L49" s="62"/>
      <c r="M49" s="62"/>
      <c r="N49" s="62"/>
      <c r="P49" s="18"/>
      <c r="R49" s="18"/>
      <c r="T49" s="18"/>
      <c r="U49" s="18"/>
      <c r="V49" s="18"/>
      <c r="W49" s="18"/>
      <c r="AA49" s="17"/>
      <c r="AD49" s="17"/>
    </row>
    <row r="50" spans="5:30" ht="28.5" customHeight="1">
      <c r="E50" s="17"/>
      <c r="F50" s="18"/>
      <c r="H50" s="185"/>
      <c r="J50" s="17"/>
      <c r="K50" s="62"/>
      <c r="L50" s="62"/>
      <c r="M50" s="62"/>
      <c r="N50" s="62"/>
      <c r="P50" s="18"/>
      <c r="R50" s="18"/>
      <c r="T50" s="18"/>
      <c r="U50" s="18"/>
      <c r="V50" s="18"/>
      <c r="W50" s="18"/>
      <c r="AA50" s="17"/>
      <c r="AD50" s="17"/>
    </row>
    <row r="51" spans="5:30" ht="28.5" customHeight="1">
      <c r="E51" s="17"/>
      <c r="F51" s="18"/>
      <c r="H51" s="185"/>
      <c r="J51" s="17"/>
      <c r="K51" s="62"/>
      <c r="L51" s="62"/>
      <c r="M51" s="62"/>
      <c r="N51" s="62"/>
      <c r="P51" s="18"/>
      <c r="R51" s="18"/>
      <c r="T51" s="18"/>
      <c r="U51" s="18"/>
      <c r="V51" s="18"/>
      <c r="W51" s="18"/>
      <c r="AA51" s="17"/>
      <c r="AD51" s="17"/>
    </row>
    <row r="52" spans="5:30" ht="28.5" customHeight="1">
      <c r="E52" s="17"/>
      <c r="F52" s="18"/>
      <c r="H52" s="185"/>
      <c r="J52" s="17"/>
      <c r="K52" s="62"/>
      <c r="L52" s="62"/>
      <c r="M52" s="62"/>
      <c r="N52" s="62"/>
      <c r="P52" s="18"/>
      <c r="R52" s="18"/>
      <c r="T52" s="18"/>
      <c r="U52" s="18"/>
      <c r="V52" s="18"/>
      <c r="W52" s="18"/>
      <c r="AA52" s="17"/>
      <c r="AD52" s="17"/>
    </row>
    <row r="53" spans="5:30" ht="28.5" customHeight="1">
      <c r="E53" s="17"/>
      <c r="F53" s="18"/>
      <c r="H53" s="185"/>
      <c r="J53" s="17"/>
      <c r="K53" s="62"/>
      <c r="L53" s="62"/>
      <c r="M53" s="62"/>
      <c r="N53" s="62"/>
      <c r="P53" s="18"/>
      <c r="R53" s="18"/>
      <c r="T53" s="18"/>
      <c r="U53" s="18"/>
      <c r="V53" s="18"/>
      <c r="W53" s="18"/>
      <c r="AA53" s="17"/>
      <c r="AD53" s="17"/>
    </row>
    <row r="54" spans="5:30" ht="28.5" customHeight="1">
      <c r="E54" s="17"/>
      <c r="F54" s="18"/>
      <c r="H54" s="185"/>
      <c r="J54" s="17"/>
      <c r="K54" s="62"/>
      <c r="L54" s="62"/>
      <c r="M54" s="62"/>
      <c r="N54" s="62"/>
      <c r="P54" s="18"/>
      <c r="R54" s="18"/>
      <c r="T54" s="18"/>
      <c r="U54" s="18"/>
      <c r="V54" s="18"/>
      <c r="W54" s="18"/>
      <c r="AA54" s="17"/>
      <c r="AD54" s="17"/>
    </row>
    <row r="55" spans="5:30" ht="28.5" customHeight="1">
      <c r="E55" s="17"/>
      <c r="F55" s="18"/>
      <c r="H55" s="185"/>
      <c r="J55" s="17"/>
      <c r="K55" s="62"/>
      <c r="L55" s="62"/>
      <c r="M55" s="62"/>
      <c r="N55" s="62"/>
      <c r="P55" s="18"/>
      <c r="R55" s="18"/>
      <c r="T55" s="18"/>
      <c r="U55" s="18"/>
      <c r="V55" s="18"/>
      <c r="W55" s="18"/>
      <c r="AA55" s="17"/>
      <c r="AD55" s="17"/>
    </row>
    <row r="56" spans="5:30" ht="28.5" customHeight="1">
      <c r="E56" s="17"/>
      <c r="F56" s="18"/>
      <c r="H56" s="185"/>
      <c r="J56" s="17"/>
      <c r="K56" s="62"/>
      <c r="L56" s="62"/>
      <c r="M56" s="62"/>
      <c r="N56" s="62"/>
      <c r="P56" s="18"/>
      <c r="R56" s="18"/>
      <c r="T56" s="18"/>
      <c r="U56" s="18"/>
      <c r="V56" s="18"/>
      <c r="W56" s="18"/>
      <c r="AA56" s="17"/>
      <c r="AD56" s="17"/>
    </row>
    <row r="57" spans="5:30" ht="28.5" customHeight="1">
      <c r="E57" s="17"/>
      <c r="F57" s="18"/>
      <c r="H57" s="185"/>
      <c r="J57" s="17"/>
      <c r="K57" s="62"/>
      <c r="L57" s="62"/>
      <c r="M57" s="62"/>
      <c r="N57" s="62"/>
      <c r="P57" s="18"/>
      <c r="R57" s="18"/>
      <c r="T57" s="18"/>
      <c r="U57" s="18"/>
      <c r="V57" s="18"/>
      <c r="W57" s="18"/>
      <c r="AA57" s="17"/>
      <c r="AD57" s="17"/>
    </row>
    <row r="58" spans="5:30" ht="28.5" customHeight="1">
      <c r="E58" s="17"/>
      <c r="F58" s="18"/>
      <c r="H58" s="185"/>
      <c r="J58" s="17"/>
      <c r="K58" s="62"/>
      <c r="L58" s="62"/>
      <c r="M58" s="62"/>
      <c r="N58" s="62"/>
      <c r="P58" s="18"/>
      <c r="R58" s="18"/>
      <c r="T58" s="18"/>
      <c r="U58" s="18"/>
      <c r="V58" s="18"/>
      <c r="W58" s="18"/>
      <c r="AA58" s="17"/>
      <c r="AD58" s="17"/>
    </row>
    <row r="59" spans="5:30" ht="28.5" customHeight="1">
      <c r="E59" s="17"/>
      <c r="F59" s="18"/>
      <c r="H59" s="185"/>
      <c r="J59" s="17"/>
      <c r="K59" s="62"/>
      <c r="L59" s="62"/>
      <c r="M59" s="62"/>
      <c r="N59" s="62"/>
      <c r="P59" s="18"/>
      <c r="R59" s="18"/>
      <c r="T59" s="18"/>
      <c r="U59" s="18"/>
      <c r="V59" s="18"/>
      <c r="W59" s="18"/>
      <c r="AA59" s="17"/>
      <c r="AD59" s="17"/>
    </row>
    <row r="60" spans="5:30" ht="28.5" customHeight="1">
      <c r="E60" s="17"/>
      <c r="F60" s="18"/>
      <c r="H60" s="185"/>
      <c r="J60" s="17"/>
      <c r="K60" s="62"/>
      <c r="L60" s="62"/>
      <c r="M60" s="62"/>
      <c r="N60" s="62"/>
      <c r="P60" s="18"/>
      <c r="R60" s="18"/>
      <c r="T60" s="18"/>
      <c r="U60" s="18"/>
      <c r="V60" s="18"/>
      <c r="W60" s="18"/>
      <c r="AA60" s="17"/>
      <c r="AD60" s="17"/>
    </row>
    <row r="61" spans="5:30" ht="28.5" customHeight="1">
      <c r="E61" s="17"/>
      <c r="F61" s="18"/>
      <c r="H61" s="185"/>
      <c r="J61" s="17"/>
      <c r="K61" s="62"/>
      <c r="L61" s="62"/>
      <c r="M61" s="62"/>
      <c r="N61" s="62"/>
      <c r="P61" s="18"/>
      <c r="R61" s="18"/>
      <c r="T61" s="18"/>
      <c r="U61" s="18"/>
      <c r="V61" s="18"/>
      <c r="W61" s="18"/>
      <c r="AA61" s="17"/>
      <c r="AD61" s="17"/>
    </row>
    <row r="62" spans="5:30" ht="28.5" customHeight="1">
      <c r="E62" s="17"/>
      <c r="F62" s="18"/>
      <c r="H62" s="185"/>
      <c r="J62" s="17"/>
      <c r="K62" s="62"/>
      <c r="L62" s="62"/>
      <c r="M62" s="62"/>
      <c r="N62" s="62"/>
      <c r="P62" s="18"/>
      <c r="R62" s="18"/>
      <c r="T62" s="18"/>
      <c r="U62" s="18"/>
      <c r="V62" s="18"/>
      <c r="W62" s="18"/>
      <c r="AA62" s="17"/>
      <c r="AD62" s="17"/>
    </row>
    <row r="63" spans="5:30" ht="28.5" customHeight="1">
      <c r="E63" s="17"/>
      <c r="F63" s="18"/>
      <c r="H63" s="185"/>
      <c r="J63" s="17"/>
      <c r="K63" s="62"/>
      <c r="L63" s="62"/>
      <c r="M63" s="62"/>
      <c r="N63" s="62"/>
      <c r="P63" s="18"/>
      <c r="R63" s="18"/>
      <c r="T63" s="18"/>
      <c r="U63" s="18"/>
      <c r="V63" s="18"/>
      <c r="W63" s="18"/>
      <c r="AA63" s="17"/>
      <c r="AD63" s="17"/>
    </row>
    <row r="64" spans="5:30" ht="28.5" customHeight="1">
      <c r="E64" s="17"/>
      <c r="F64" s="18"/>
      <c r="H64" s="185"/>
      <c r="J64" s="17"/>
      <c r="K64" s="62"/>
      <c r="L64" s="62"/>
      <c r="M64" s="62"/>
      <c r="N64" s="62"/>
      <c r="P64" s="18"/>
      <c r="R64" s="18"/>
      <c r="T64" s="18"/>
      <c r="U64" s="18"/>
      <c r="V64" s="18"/>
      <c r="W64" s="18"/>
      <c r="AA64" s="17"/>
      <c r="AD64" s="17"/>
    </row>
    <row r="65" spans="5:30" ht="28.5" customHeight="1">
      <c r="E65" s="17"/>
      <c r="F65" s="18"/>
      <c r="H65" s="185"/>
      <c r="J65" s="17"/>
      <c r="K65" s="62"/>
      <c r="L65" s="62"/>
      <c r="M65" s="62"/>
      <c r="N65" s="62"/>
      <c r="P65" s="18"/>
      <c r="R65" s="18"/>
      <c r="T65" s="18"/>
      <c r="U65" s="18"/>
      <c r="V65" s="18"/>
      <c r="W65" s="18"/>
      <c r="AA65" s="17"/>
      <c r="AD65" s="17"/>
    </row>
    <row r="66" spans="5:30" ht="28.5" customHeight="1">
      <c r="E66" s="17"/>
      <c r="F66" s="18"/>
      <c r="H66" s="185"/>
      <c r="J66" s="17"/>
      <c r="K66" s="62"/>
      <c r="L66" s="62"/>
      <c r="M66" s="62"/>
      <c r="N66" s="62"/>
      <c r="P66" s="18"/>
      <c r="R66" s="18"/>
      <c r="T66" s="18"/>
      <c r="U66" s="18"/>
      <c r="V66" s="18"/>
      <c r="W66" s="18"/>
      <c r="AA66" s="17"/>
      <c r="AD66" s="17"/>
    </row>
    <row r="67" spans="5:30" ht="28.5" customHeight="1">
      <c r="E67" s="17"/>
      <c r="F67" s="18"/>
      <c r="H67" s="185"/>
      <c r="J67" s="17"/>
      <c r="K67" s="62"/>
      <c r="L67" s="62"/>
      <c r="M67" s="62"/>
      <c r="N67" s="62"/>
      <c r="P67" s="18"/>
      <c r="R67" s="18"/>
      <c r="T67" s="18"/>
      <c r="U67" s="18"/>
      <c r="V67" s="18"/>
      <c r="W67" s="18"/>
      <c r="AA67" s="17"/>
      <c r="AD67" s="17"/>
    </row>
    <row r="68" spans="5:30" ht="28.5" customHeight="1">
      <c r="E68" s="17"/>
      <c r="F68" s="18"/>
      <c r="H68" s="185"/>
      <c r="J68" s="17"/>
      <c r="K68" s="62"/>
      <c r="L68" s="62"/>
      <c r="M68" s="62"/>
      <c r="N68" s="62"/>
      <c r="P68" s="18"/>
      <c r="R68" s="18"/>
      <c r="T68" s="18"/>
      <c r="U68" s="18"/>
      <c r="V68" s="18"/>
      <c r="W68" s="18"/>
      <c r="AA68" s="17"/>
      <c r="AD68" s="17"/>
    </row>
    <row r="69" spans="5:30" ht="28.5" customHeight="1">
      <c r="E69" s="17"/>
      <c r="F69" s="18"/>
      <c r="H69" s="185"/>
      <c r="J69" s="17"/>
      <c r="K69" s="62"/>
      <c r="L69" s="62"/>
      <c r="M69" s="62"/>
      <c r="N69" s="62"/>
      <c r="P69" s="18"/>
      <c r="R69" s="18"/>
      <c r="T69" s="18"/>
      <c r="U69" s="18"/>
      <c r="V69" s="18"/>
      <c r="W69" s="18"/>
      <c r="AA69" s="17"/>
      <c r="AD69" s="17"/>
    </row>
    <row r="70" spans="5:30" ht="28.5" customHeight="1">
      <c r="E70" s="17"/>
      <c r="F70" s="18"/>
      <c r="H70" s="185"/>
      <c r="J70" s="17"/>
      <c r="K70" s="62"/>
      <c r="L70" s="62"/>
      <c r="M70" s="62"/>
      <c r="N70" s="62"/>
      <c r="P70" s="18"/>
      <c r="R70" s="18"/>
      <c r="T70" s="18"/>
      <c r="U70" s="18"/>
      <c r="V70" s="18"/>
      <c r="W70" s="18"/>
      <c r="AA70" s="17"/>
      <c r="AD70" s="17"/>
    </row>
    <row r="71" spans="5:30" ht="28.5" customHeight="1">
      <c r="E71" s="17"/>
      <c r="F71" s="18"/>
      <c r="H71" s="185"/>
      <c r="J71" s="17"/>
      <c r="K71" s="62"/>
      <c r="L71" s="62"/>
      <c r="M71" s="62"/>
      <c r="N71" s="62"/>
      <c r="P71" s="18"/>
      <c r="R71" s="18"/>
      <c r="T71" s="18"/>
      <c r="U71" s="18"/>
      <c r="V71" s="18"/>
      <c r="W71" s="18"/>
      <c r="AA71" s="17"/>
      <c r="AD71" s="17"/>
    </row>
    <row r="72" spans="5:30" ht="28.5" customHeight="1">
      <c r="E72" s="17"/>
      <c r="F72" s="18"/>
      <c r="H72" s="185"/>
      <c r="J72" s="17"/>
      <c r="K72" s="62"/>
      <c r="L72" s="62"/>
      <c r="M72" s="62"/>
      <c r="N72" s="62"/>
      <c r="P72" s="18"/>
      <c r="R72" s="18"/>
      <c r="T72" s="18"/>
      <c r="U72" s="18"/>
      <c r="V72" s="18"/>
      <c r="W72" s="18"/>
      <c r="AA72" s="17"/>
      <c r="AD72" s="17"/>
    </row>
    <row r="73" spans="5:30" ht="28.5" customHeight="1">
      <c r="E73" s="17"/>
      <c r="F73" s="18"/>
      <c r="H73" s="185"/>
      <c r="J73" s="17"/>
      <c r="K73" s="62"/>
      <c r="L73" s="62"/>
      <c r="M73" s="62"/>
      <c r="N73" s="62"/>
      <c r="P73" s="18"/>
      <c r="R73" s="18"/>
      <c r="T73" s="18"/>
      <c r="U73" s="18"/>
      <c r="V73" s="18"/>
      <c r="W73" s="18"/>
      <c r="AA73" s="17"/>
      <c r="AD73" s="17"/>
    </row>
    <row r="74" spans="5:30" ht="28.5" customHeight="1">
      <c r="E74" s="17"/>
      <c r="F74" s="18"/>
      <c r="H74" s="185"/>
      <c r="J74" s="17"/>
      <c r="K74" s="62"/>
      <c r="L74" s="62"/>
      <c r="M74" s="62"/>
      <c r="N74" s="62"/>
      <c r="P74" s="18"/>
      <c r="R74" s="18"/>
      <c r="T74" s="18"/>
      <c r="U74" s="18"/>
      <c r="V74" s="18"/>
      <c r="W74" s="18"/>
      <c r="AA74" s="17"/>
      <c r="AD74" s="17"/>
    </row>
    <row r="75" spans="5:30" ht="28.5" customHeight="1">
      <c r="E75" s="17"/>
      <c r="F75" s="18"/>
      <c r="H75" s="185"/>
      <c r="J75" s="17"/>
      <c r="K75" s="62"/>
      <c r="L75" s="62"/>
      <c r="M75" s="62"/>
      <c r="N75" s="62"/>
      <c r="P75" s="18"/>
      <c r="R75" s="18"/>
      <c r="T75" s="18"/>
      <c r="U75" s="18"/>
      <c r="V75" s="18"/>
      <c r="W75" s="18"/>
      <c r="AA75" s="17"/>
      <c r="AD75" s="17"/>
    </row>
    <row r="76" spans="5:30" ht="28.5" customHeight="1">
      <c r="E76" s="17"/>
      <c r="F76" s="18"/>
      <c r="H76" s="185"/>
      <c r="J76" s="17"/>
      <c r="K76" s="62"/>
      <c r="L76" s="62"/>
      <c r="M76" s="62"/>
      <c r="N76" s="62"/>
      <c r="P76" s="18"/>
      <c r="R76" s="18"/>
      <c r="T76" s="18"/>
      <c r="U76" s="18"/>
      <c r="V76" s="18"/>
      <c r="W76" s="18"/>
      <c r="AA76" s="17"/>
      <c r="AD76" s="17"/>
    </row>
    <row r="77" spans="5:30" ht="28.5" customHeight="1">
      <c r="E77" s="17"/>
      <c r="F77" s="18"/>
      <c r="H77" s="185"/>
      <c r="J77" s="17"/>
      <c r="K77" s="62"/>
      <c r="L77" s="62"/>
      <c r="M77" s="62"/>
      <c r="N77" s="62"/>
      <c r="P77" s="18"/>
      <c r="R77" s="18"/>
      <c r="T77" s="18"/>
      <c r="U77" s="18"/>
      <c r="V77" s="18"/>
      <c r="W77" s="18"/>
      <c r="AA77" s="17"/>
      <c r="AD77" s="17"/>
    </row>
    <row r="78" spans="5:30" ht="28.5" customHeight="1">
      <c r="E78" s="17"/>
      <c r="F78" s="18"/>
      <c r="H78" s="185"/>
      <c r="J78" s="17"/>
      <c r="K78" s="62"/>
      <c r="L78" s="62"/>
      <c r="M78" s="62"/>
      <c r="N78" s="62"/>
      <c r="P78" s="18"/>
      <c r="R78" s="18"/>
      <c r="T78" s="18"/>
      <c r="U78" s="18"/>
      <c r="V78" s="18"/>
      <c r="W78" s="18"/>
      <c r="AA78" s="17"/>
      <c r="AD78" s="17"/>
    </row>
    <row r="79" spans="5:30" ht="28.5" customHeight="1">
      <c r="E79" s="17"/>
      <c r="F79" s="18"/>
      <c r="H79" s="185"/>
      <c r="J79" s="17"/>
      <c r="K79" s="62"/>
      <c r="L79" s="62"/>
      <c r="M79" s="62"/>
      <c r="N79" s="62"/>
      <c r="P79" s="18"/>
      <c r="R79" s="18"/>
      <c r="T79" s="18"/>
      <c r="U79" s="18"/>
      <c r="V79" s="18"/>
      <c r="W79" s="18"/>
      <c r="AA79" s="17"/>
      <c r="AD79" s="17"/>
    </row>
    <row r="80" spans="5:30" ht="28.5" customHeight="1">
      <c r="E80" s="17"/>
      <c r="F80" s="18"/>
      <c r="H80" s="185"/>
      <c r="J80" s="17"/>
      <c r="K80" s="62"/>
      <c r="L80" s="62"/>
      <c r="M80" s="62"/>
      <c r="N80" s="62"/>
      <c r="P80" s="18"/>
      <c r="R80" s="18"/>
      <c r="T80" s="18"/>
      <c r="U80" s="18"/>
      <c r="V80" s="18"/>
      <c r="W80" s="18"/>
      <c r="AA80" s="17"/>
      <c r="AD80" s="17"/>
    </row>
    <row r="81" spans="5:30" ht="28.5" customHeight="1">
      <c r="E81" s="17"/>
      <c r="F81" s="18"/>
      <c r="H81" s="185"/>
      <c r="J81" s="17"/>
      <c r="K81" s="62"/>
      <c r="L81" s="62"/>
      <c r="M81" s="62"/>
      <c r="N81" s="62"/>
      <c r="P81" s="18"/>
      <c r="R81" s="18"/>
      <c r="T81" s="18"/>
      <c r="U81" s="18"/>
      <c r="V81" s="18"/>
      <c r="W81" s="18"/>
      <c r="AA81" s="17"/>
      <c r="AD81" s="17"/>
    </row>
    <row r="82" spans="5:30" ht="28.5" customHeight="1">
      <c r="E82" s="17"/>
      <c r="F82" s="18"/>
      <c r="H82" s="185"/>
      <c r="J82" s="17"/>
      <c r="K82" s="62"/>
      <c r="L82" s="62"/>
      <c r="M82" s="62"/>
      <c r="N82" s="62"/>
      <c r="P82" s="18"/>
      <c r="R82" s="18"/>
      <c r="T82" s="18"/>
      <c r="U82" s="18"/>
      <c r="V82" s="18"/>
      <c r="W82" s="18"/>
      <c r="AA82" s="17"/>
      <c r="AD82" s="17"/>
    </row>
    <row r="83" spans="5:30" ht="28.5" customHeight="1">
      <c r="E83" s="17"/>
      <c r="F83" s="18"/>
      <c r="H83" s="185"/>
      <c r="J83" s="17"/>
      <c r="K83" s="62"/>
      <c r="L83" s="62"/>
      <c r="M83" s="62"/>
      <c r="N83" s="62"/>
      <c r="P83" s="18"/>
      <c r="R83" s="18"/>
      <c r="T83" s="18"/>
      <c r="U83" s="18"/>
      <c r="V83" s="18"/>
      <c r="W83" s="18"/>
      <c r="AA83" s="17"/>
      <c r="AD83" s="17"/>
    </row>
    <row r="84" spans="5:30" ht="28.5" customHeight="1">
      <c r="E84" s="17"/>
      <c r="F84" s="18"/>
      <c r="H84" s="185"/>
      <c r="J84" s="17"/>
      <c r="K84" s="62"/>
      <c r="L84" s="62"/>
      <c r="M84" s="62"/>
      <c r="N84" s="62"/>
      <c r="P84" s="18"/>
      <c r="R84" s="18"/>
      <c r="T84" s="18"/>
      <c r="U84" s="18"/>
      <c r="V84" s="18"/>
      <c r="W84" s="18"/>
      <c r="AA84" s="17"/>
      <c r="AD84" s="17"/>
    </row>
    <row r="85" spans="5:30" ht="28.5" customHeight="1">
      <c r="E85" s="17"/>
      <c r="F85" s="18"/>
      <c r="H85" s="185"/>
      <c r="J85" s="17"/>
      <c r="K85" s="62"/>
      <c r="L85" s="62"/>
      <c r="M85" s="62"/>
      <c r="N85" s="62"/>
      <c r="P85" s="18"/>
      <c r="R85" s="18"/>
      <c r="T85" s="18"/>
      <c r="U85" s="18"/>
      <c r="V85" s="18"/>
      <c r="W85" s="18"/>
      <c r="AA85" s="17"/>
      <c r="AD85" s="17"/>
    </row>
    <row r="86" spans="5:30" ht="28.5" customHeight="1">
      <c r="E86" s="17"/>
      <c r="F86" s="18"/>
      <c r="H86" s="185"/>
      <c r="J86" s="17"/>
      <c r="K86" s="62"/>
      <c r="L86" s="62"/>
      <c r="M86" s="62"/>
      <c r="N86" s="62"/>
      <c r="P86" s="18"/>
      <c r="R86" s="18"/>
      <c r="T86" s="18"/>
      <c r="U86" s="18"/>
      <c r="V86" s="18"/>
      <c r="W86" s="18"/>
      <c r="AA86" s="17"/>
      <c r="AD86" s="17"/>
    </row>
    <row r="87" spans="5:30" ht="28.5" customHeight="1">
      <c r="E87" s="17"/>
      <c r="F87" s="18"/>
      <c r="H87" s="185"/>
      <c r="J87" s="17"/>
      <c r="K87" s="62"/>
      <c r="L87" s="62"/>
      <c r="M87" s="62"/>
      <c r="N87" s="62"/>
      <c r="P87" s="18"/>
      <c r="R87" s="18"/>
      <c r="T87" s="18"/>
      <c r="U87" s="18"/>
      <c r="V87" s="18"/>
      <c r="W87" s="18"/>
      <c r="AA87" s="17"/>
      <c r="AD87" s="17"/>
    </row>
    <row r="88" spans="5:30" ht="28.5" customHeight="1">
      <c r="E88" s="17"/>
      <c r="F88" s="18"/>
      <c r="H88" s="185"/>
      <c r="J88" s="17"/>
      <c r="K88" s="62"/>
      <c r="L88" s="62"/>
      <c r="M88" s="62"/>
      <c r="N88" s="62"/>
      <c r="P88" s="18"/>
      <c r="R88" s="18"/>
      <c r="T88" s="18"/>
      <c r="U88" s="18"/>
      <c r="V88" s="18"/>
      <c r="W88" s="18"/>
      <c r="AA88" s="17"/>
      <c r="AD88" s="17"/>
    </row>
    <row r="89" spans="5:30" ht="28.5" customHeight="1">
      <c r="E89" s="17"/>
      <c r="F89" s="18"/>
      <c r="H89" s="185"/>
      <c r="J89" s="17"/>
      <c r="K89" s="62"/>
      <c r="L89" s="62"/>
      <c r="M89" s="62"/>
      <c r="N89" s="62"/>
      <c r="P89" s="18"/>
      <c r="R89" s="18"/>
      <c r="T89" s="18"/>
      <c r="U89" s="18"/>
      <c r="V89" s="18"/>
      <c r="W89" s="18"/>
      <c r="AA89" s="17"/>
      <c r="AD89" s="17"/>
    </row>
    <row r="90" spans="5:30" ht="28.5" customHeight="1">
      <c r="E90" s="17"/>
      <c r="F90" s="18"/>
      <c r="H90" s="185"/>
      <c r="J90" s="17"/>
      <c r="K90" s="62"/>
      <c r="L90" s="62"/>
      <c r="M90" s="62"/>
      <c r="N90" s="62"/>
      <c r="P90" s="18"/>
      <c r="R90" s="18"/>
      <c r="T90" s="18"/>
      <c r="U90" s="18"/>
      <c r="V90" s="18"/>
      <c r="W90" s="18"/>
      <c r="AA90" s="17"/>
      <c r="AD90" s="17"/>
    </row>
    <row r="91" spans="5:30" ht="28.5" customHeight="1">
      <c r="E91" s="17"/>
      <c r="F91" s="18"/>
      <c r="H91" s="185"/>
      <c r="J91" s="17"/>
      <c r="K91" s="62"/>
      <c r="L91" s="62"/>
      <c r="M91" s="62"/>
      <c r="N91" s="62"/>
      <c r="P91" s="18"/>
      <c r="R91" s="18"/>
      <c r="T91" s="18"/>
      <c r="U91" s="18"/>
      <c r="V91" s="18"/>
      <c r="W91" s="18"/>
      <c r="AA91" s="17"/>
      <c r="AD91" s="17"/>
    </row>
    <row r="92" spans="5:30" ht="28.5" customHeight="1">
      <c r="E92" s="17"/>
      <c r="F92" s="18"/>
      <c r="H92" s="185"/>
      <c r="J92" s="17"/>
      <c r="K92" s="62"/>
      <c r="L92" s="62"/>
      <c r="M92" s="62"/>
      <c r="N92" s="62"/>
      <c r="P92" s="18"/>
      <c r="R92" s="18"/>
      <c r="T92" s="18"/>
      <c r="U92" s="18"/>
      <c r="V92" s="18"/>
      <c r="W92" s="18"/>
      <c r="AA92" s="17"/>
      <c r="AD92" s="17"/>
    </row>
    <row r="93" spans="5:30" ht="28.5" customHeight="1">
      <c r="E93" s="17"/>
      <c r="F93" s="18"/>
      <c r="H93" s="185"/>
      <c r="J93" s="17"/>
      <c r="K93" s="62"/>
      <c r="L93" s="62"/>
      <c r="M93" s="62"/>
      <c r="N93" s="62"/>
      <c r="P93" s="18"/>
      <c r="R93" s="18"/>
      <c r="T93" s="18"/>
      <c r="U93" s="18"/>
      <c r="V93" s="18"/>
      <c r="W93" s="18"/>
      <c r="AA93" s="17"/>
      <c r="AD93" s="17"/>
    </row>
    <row r="94" spans="5:30" ht="28.5" customHeight="1">
      <c r="E94" s="17"/>
      <c r="F94" s="18"/>
      <c r="H94" s="185"/>
      <c r="J94" s="17"/>
      <c r="K94" s="62"/>
      <c r="L94" s="62"/>
      <c r="M94" s="62"/>
      <c r="N94" s="62"/>
      <c r="P94" s="18"/>
      <c r="R94" s="18"/>
      <c r="T94" s="18"/>
      <c r="U94" s="18"/>
      <c r="V94" s="18"/>
      <c r="W94" s="18"/>
      <c r="AA94" s="17"/>
      <c r="AD94" s="17"/>
    </row>
    <row r="95" spans="5:30" ht="28.5" customHeight="1">
      <c r="E95" s="17"/>
      <c r="F95" s="18"/>
      <c r="H95" s="185"/>
      <c r="J95" s="17"/>
      <c r="K95" s="62"/>
      <c r="L95" s="62"/>
      <c r="M95" s="62"/>
      <c r="N95" s="62"/>
      <c r="P95" s="18"/>
      <c r="R95" s="18"/>
      <c r="T95" s="18"/>
      <c r="U95" s="18"/>
      <c r="V95" s="18"/>
      <c r="W95" s="18"/>
      <c r="AA95" s="17"/>
      <c r="AD95" s="17"/>
    </row>
    <row r="96" spans="5:30" ht="28.5" customHeight="1">
      <c r="E96" s="17"/>
      <c r="F96" s="18"/>
      <c r="H96" s="185"/>
      <c r="J96" s="17"/>
      <c r="K96" s="62"/>
      <c r="L96" s="62"/>
      <c r="M96" s="62"/>
      <c r="N96" s="62"/>
      <c r="P96" s="18"/>
      <c r="R96" s="18"/>
      <c r="T96" s="18"/>
      <c r="U96" s="18"/>
      <c r="V96" s="18"/>
      <c r="W96" s="18"/>
      <c r="AA96" s="17"/>
      <c r="AD96" s="17"/>
    </row>
    <row r="97" spans="5:30" ht="28.5" customHeight="1">
      <c r="E97" s="17"/>
      <c r="F97" s="18"/>
      <c r="H97" s="185"/>
      <c r="J97" s="17"/>
      <c r="K97" s="62"/>
      <c r="L97" s="62"/>
      <c r="M97" s="62"/>
      <c r="N97" s="62"/>
      <c r="P97" s="18"/>
      <c r="R97" s="18"/>
      <c r="T97" s="18"/>
      <c r="U97" s="18"/>
      <c r="V97" s="18"/>
      <c r="W97" s="18"/>
      <c r="AA97" s="17"/>
      <c r="AD97" s="17"/>
    </row>
    <row r="98" spans="5:30" ht="28.5" customHeight="1">
      <c r="E98" s="17"/>
      <c r="F98" s="18"/>
      <c r="H98" s="185"/>
      <c r="J98" s="17"/>
      <c r="K98" s="62"/>
      <c r="L98" s="62"/>
      <c r="M98" s="62"/>
      <c r="N98" s="62"/>
      <c r="P98" s="18"/>
      <c r="R98" s="18"/>
      <c r="T98" s="18"/>
      <c r="U98" s="18"/>
      <c r="V98" s="18"/>
      <c r="W98" s="18"/>
      <c r="AA98" s="17"/>
      <c r="AD98" s="17"/>
    </row>
    <row r="99" spans="5:30" ht="28.5" customHeight="1">
      <c r="E99" s="17"/>
      <c r="F99" s="18"/>
      <c r="H99" s="185"/>
      <c r="J99" s="17"/>
      <c r="K99" s="62"/>
      <c r="L99" s="62"/>
      <c r="M99" s="62"/>
      <c r="N99" s="62"/>
      <c r="P99" s="18"/>
      <c r="R99" s="18"/>
      <c r="T99" s="18"/>
      <c r="U99" s="18"/>
      <c r="V99" s="18"/>
      <c r="W99" s="18"/>
      <c r="AA99" s="17"/>
      <c r="AD99" s="17"/>
    </row>
    <row r="100" spans="5:30" ht="28.5" customHeight="1">
      <c r="E100" s="17"/>
      <c r="F100" s="18"/>
      <c r="H100" s="185"/>
      <c r="J100" s="17"/>
      <c r="K100" s="62"/>
      <c r="L100" s="62"/>
      <c r="M100" s="62"/>
      <c r="N100" s="62"/>
      <c r="P100" s="18"/>
      <c r="R100" s="18"/>
      <c r="T100" s="18"/>
      <c r="U100" s="18"/>
      <c r="V100" s="18"/>
      <c r="W100" s="18"/>
      <c r="AA100" s="17"/>
      <c r="AD100" s="17"/>
    </row>
    <row r="101" spans="5:30" ht="28.5" customHeight="1">
      <c r="E101" s="17"/>
      <c r="F101" s="18"/>
      <c r="H101" s="185"/>
      <c r="J101" s="17"/>
      <c r="K101" s="62"/>
      <c r="L101" s="62"/>
      <c r="M101" s="62"/>
      <c r="N101" s="62"/>
      <c r="P101" s="18"/>
      <c r="R101" s="18"/>
      <c r="T101" s="18"/>
      <c r="U101" s="18"/>
      <c r="V101" s="18"/>
      <c r="W101" s="18"/>
      <c r="AA101" s="17"/>
      <c r="AD101" s="17"/>
    </row>
    <row r="102" spans="5:30" ht="28.5" customHeight="1">
      <c r="E102" s="17"/>
      <c r="F102" s="18"/>
      <c r="H102" s="185"/>
      <c r="J102" s="17"/>
      <c r="K102" s="62"/>
      <c r="L102" s="62"/>
      <c r="M102" s="62"/>
      <c r="N102" s="62"/>
      <c r="P102" s="18"/>
      <c r="R102" s="18"/>
      <c r="T102" s="18"/>
      <c r="U102" s="18"/>
      <c r="V102" s="18"/>
      <c r="W102" s="18"/>
      <c r="AA102" s="17"/>
      <c r="AD102" s="17"/>
    </row>
    <row r="103" spans="5:30" ht="28.5" customHeight="1">
      <c r="E103" s="17"/>
      <c r="F103" s="18"/>
      <c r="H103" s="185"/>
      <c r="J103" s="17"/>
      <c r="K103" s="62"/>
      <c r="L103" s="62"/>
      <c r="M103" s="62"/>
      <c r="N103" s="62"/>
      <c r="P103" s="18"/>
      <c r="R103" s="18"/>
      <c r="T103" s="18"/>
      <c r="U103" s="18"/>
      <c r="V103" s="18"/>
      <c r="W103" s="18"/>
      <c r="AA103" s="17"/>
      <c r="AD103" s="17"/>
    </row>
    <row r="104" spans="5:30" ht="28.5" customHeight="1">
      <c r="E104" s="17"/>
      <c r="F104" s="18"/>
      <c r="H104" s="185"/>
      <c r="J104" s="17"/>
      <c r="K104" s="62"/>
      <c r="L104" s="62"/>
      <c r="M104" s="62"/>
      <c r="N104" s="62"/>
      <c r="P104" s="18"/>
      <c r="R104" s="18"/>
      <c r="T104" s="18"/>
      <c r="U104" s="18"/>
      <c r="V104" s="18"/>
      <c r="W104" s="18"/>
      <c r="AA104" s="17"/>
      <c r="AD104" s="17"/>
    </row>
    <row r="105" spans="5:30" ht="28.5" customHeight="1">
      <c r="E105" s="17"/>
      <c r="F105" s="18"/>
      <c r="H105" s="185"/>
      <c r="J105" s="17"/>
      <c r="K105" s="62"/>
      <c r="L105" s="62"/>
      <c r="M105" s="62"/>
      <c r="N105" s="62"/>
      <c r="P105" s="18"/>
      <c r="R105" s="18"/>
      <c r="T105" s="18"/>
      <c r="U105" s="18"/>
      <c r="V105" s="18"/>
      <c r="W105" s="18"/>
      <c r="AA105" s="17"/>
      <c r="AD105" s="17"/>
    </row>
    <row r="106" spans="5:30" ht="28.5" customHeight="1">
      <c r="E106" s="17"/>
      <c r="F106" s="18"/>
      <c r="H106" s="185"/>
      <c r="J106" s="17"/>
      <c r="K106" s="62"/>
      <c r="L106" s="62"/>
      <c r="M106" s="62"/>
      <c r="N106" s="62"/>
      <c r="P106" s="18"/>
      <c r="R106" s="18"/>
      <c r="T106" s="18"/>
      <c r="U106" s="18"/>
      <c r="V106" s="18"/>
      <c r="W106" s="18"/>
      <c r="AA106" s="17"/>
      <c r="AD106" s="17"/>
    </row>
    <row r="107" spans="5:30" ht="28.5" customHeight="1">
      <c r="E107" s="17"/>
      <c r="F107" s="18"/>
      <c r="H107" s="185"/>
      <c r="J107" s="17"/>
      <c r="K107" s="62"/>
      <c r="L107" s="62"/>
      <c r="M107" s="62"/>
      <c r="N107" s="62"/>
      <c r="P107" s="18"/>
      <c r="R107" s="18"/>
      <c r="T107" s="18"/>
      <c r="U107" s="18"/>
      <c r="V107" s="18"/>
      <c r="W107" s="18"/>
      <c r="AA107" s="17"/>
      <c r="AD107" s="17"/>
    </row>
    <row r="108" spans="5:30" ht="28.5" customHeight="1">
      <c r="E108" s="17"/>
      <c r="F108" s="18"/>
      <c r="H108" s="185"/>
      <c r="J108" s="17"/>
      <c r="K108" s="62"/>
      <c r="L108" s="62"/>
      <c r="M108" s="62"/>
      <c r="N108" s="62"/>
      <c r="P108" s="18"/>
      <c r="R108" s="18"/>
      <c r="T108" s="18"/>
      <c r="U108" s="18"/>
      <c r="V108" s="18"/>
      <c r="W108" s="18"/>
      <c r="AA108" s="17"/>
      <c r="AD108" s="17"/>
    </row>
    <row r="109" spans="5:30" ht="28.5" customHeight="1">
      <c r="E109" s="17"/>
      <c r="F109" s="18"/>
      <c r="H109" s="185"/>
      <c r="J109" s="17"/>
      <c r="K109" s="62"/>
      <c r="L109" s="62"/>
      <c r="M109" s="62"/>
      <c r="N109" s="62"/>
      <c r="P109" s="18"/>
      <c r="R109" s="18"/>
      <c r="T109" s="18"/>
      <c r="U109" s="18"/>
      <c r="V109" s="18"/>
      <c r="W109" s="18"/>
      <c r="AA109" s="17"/>
      <c r="AD109" s="17"/>
    </row>
    <row r="110" spans="5:30" ht="28.5" customHeight="1">
      <c r="E110" s="17"/>
      <c r="F110" s="18"/>
      <c r="H110" s="185"/>
      <c r="J110" s="17"/>
      <c r="K110" s="62"/>
      <c r="L110" s="62"/>
      <c r="M110" s="62"/>
      <c r="N110" s="62"/>
      <c r="P110" s="18"/>
      <c r="R110" s="18"/>
      <c r="T110" s="18"/>
      <c r="U110" s="18"/>
      <c r="V110" s="18"/>
      <c r="W110" s="18"/>
      <c r="AA110" s="17"/>
      <c r="AD110" s="17"/>
    </row>
    <row r="111" spans="5:30" ht="28.5" customHeight="1">
      <c r="E111" s="17"/>
      <c r="F111" s="18"/>
      <c r="H111" s="185"/>
      <c r="J111" s="17"/>
      <c r="K111" s="62"/>
      <c r="L111" s="62"/>
      <c r="M111" s="62"/>
      <c r="N111" s="62"/>
      <c r="P111" s="18"/>
      <c r="R111" s="18"/>
      <c r="T111" s="18"/>
      <c r="U111" s="18"/>
      <c r="V111" s="18"/>
      <c r="W111" s="18"/>
      <c r="AA111" s="17"/>
      <c r="AD111" s="17"/>
    </row>
    <row r="112" spans="5:30" ht="28.5" customHeight="1">
      <c r="E112" s="17"/>
      <c r="F112" s="18"/>
      <c r="H112" s="185"/>
      <c r="J112" s="17"/>
      <c r="K112" s="62"/>
      <c r="L112" s="62"/>
      <c r="M112" s="62"/>
      <c r="N112" s="62"/>
      <c r="P112" s="18"/>
      <c r="R112" s="18"/>
      <c r="T112" s="18"/>
      <c r="U112" s="18"/>
      <c r="V112" s="18"/>
      <c r="W112" s="18"/>
      <c r="AA112" s="17"/>
      <c r="AD112" s="17"/>
    </row>
    <row r="113" spans="5:30" ht="28.5" customHeight="1">
      <c r="E113" s="17"/>
      <c r="F113" s="18"/>
      <c r="H113" s="185"/>
      <c r="J113" s="17"/>
      <c r="K113" s="62"/>
      <c r="L113" s="62"/>
      <c r="M113" s="62"/>
      <c r="N113" s="62"/>
      <c r="P113" s="18"/>
      <c r="R113" s="18"/>
      <c r="T113" s="18"/>
      <c r="U113" s="18"/>
      <c r="V113" s="18"/>
      <c r="W113" s="18"/>
      <c r="AA113" s="17"/>
      <c r="AD113" s="17"/>
    </row>
    <row r="114" spans="5:30" ht="28.5" customHeight="1">
      <c r="E114" s="17"/>
      <c r="F114" s="18"/>
      <c r="H114" s="185"/>
      <c r="J114" s="17"/>
      <c r="K114" s="62"/>
      <c r="L114" s="62"/>
      <c r="M114" s="62"/>
      <c r="N114" s="62"/>
      <c r="P114" s="18"/>
      <c r="R114" s="18"/>
      <c r="T114" s="18"/>
      <c r="U114" s="18"/>
      <c r="V114" s="18"/>
      <c r="W114" s="18"/>
      <c r="AA114" s="17"/>
      <c r="AD114" s="17"/>
    </row>
    <row r="115" spans="5:30" ht="28.5" customHeight="1">
      <c r="E115" s="17"/>
      <c r="F115" s="18"/>
      <c r="H115" s="185"/>
      <c r="J115" s="17"/>
      <c r="K115" s="62"/>
      <c r="L115" s="62"/>
      <c r="M115" s="62"/>
      <c r="N115" s="62"/>
      <c r="P115" s="18"/>
      <c r="R115" s="18"/>
      <c r="T115" s="18"/>
      <c r="U115" s="18"/>
      <c r="V115" s="18"/>
      <c r="W115" s="18"/>
      <c r="AA115" s="17"/>
      <c r="AD115" s="17"/>
    </row>
    <row r="116" spans="5:30" ht="28.5" customHeight="1">
      <c r="E116" s="17"/>
      <c r="F116" s="18"/>
      <c r="H116" s="185"/>
      <c r="J116" s="17"/>
      <c r="K116" s="62"/>
      <c r="L116" s="62"/>
      <c r="M116" s="62"/>
      <c r="N116" s="62"/>
      <c r="P116" s="18"/>
      <c r="R116" s="18"/>
      <c r="T116" s="18"/>
      <c r="U116" s="18"/>
      <c r="V116" s="18"/>
      <c r="W116" s="18"/>
      <c r="AA116" s="17"/>
      <c r="AD116" s="17"/>
    </row>
    <row r="117" spans="5:30" ht="28.5" customHeight="1">
      <c r="E117" s="17"/>
      <c r="F117" s="18"/>
      <c r="H117" s="185"/>
      <c r="J117" s="17"/>
      <c r="K117" s="62"/>
      <c r="L117" s="62"/>
      <c r="M117" s="62"/>
      <c r="N117" s="62"/>
      <c r="P117" s="18"/>
      <c r="R117" s="18"/>
      <c r="T117" s="18"/>
      <c r="U117" s="18"/>
      <c r="V117" s="18"/>
      <c r="W117" s="18"/>
      <c r="AA117" s="17"/>
      <c r="AD117" s="17"/>
    </row>
    <row r="118" spans="5:30" ht="28.5" customHeight="1">
      <c r="E118" s="17"/>
      <c r="F118" s="18"/>
      <c r="H118" s="185"/>
      <c r="J118" s="17"/>
      <c r="K118" s="62"/>
      <c r="L118" s="62"/>
      <c r="M118" s="62"/>
      <c r="N118" s="62"/>
      <c r="P118" s="18"/>
      <c r="R118" s="18"/>
      <c r="T118" s="18"/>
      <c r="U118" s="18"/>
      <c r="V118" s="18"/>
      <c r="W118" s="18"/>
      <c r="AA118" s="17"/>
      <c r="AD118" s="17"/>
    </row>
    <row r="119" spans="5:30" ht="28.5" customHeight="1">
      <c r="E119" s="17"/>
      <c r="F119" s="18"/>
      <c r="H119" s="185"/>
      <c r="J119" s="17"/>
      <c r="K119" s="62"/>
      <c r="L119" s="62"/>
      <c r="M119" s="62"/>
      <c r="N119" s="62"/>
      <c r="P119" s="18"/>
      <c r="R119" s="18"/>
      <c r="T119" s="18"/>
      <c r="U119" s="18"/>
      <c r="V119" s="18"/>
      <c r="W119" s="18"/>
      <c r="AA119" s="17"/>
      <c r="AD119" s="17"/>
    </row>
    <row r="120" spans="5:30" ht="28.5" customHeight="1">
      <c r="E120" s="17"/>
      <c r="F120" s="18"/>
      <c r="H120" s="185"/>
      <c r="J120" s="17"/>
      <c r="K120" s="62"/>
      <c r="L120" s="62"/>
      <c r="M120" s="62"/>
      <c r="N120" s="62"/>
      <c r="P120" s="18"/>
      <c r="R120" s="18"/>
      <c r="T120" s="18"/>
      <c r="U120" s="18"/>
      <c r="V120" s="18"/>
      <c r="W120" s="18"/>
      <c r="AA120" s="17"/>
      <c r="AD120" s="17"/>
    </row>
    <row r="121" spans="5:30" ht="28.5" customHeight="1">
      <c r="E121" s="17"/>
      <c r="F121" s="18"/>
      <c r="H121" s="185"/>
      <c r="J121" s="17"/>
      <c r="K121" s="62"/>
      <c r="L121" s="62"/>
      <c r="M121" s="62"/>
      <c r="N121" s="62"/>
      <c r="P121" s="18"/>
      <c r="R121" s="18"/>
      <c r="T121" s="18"/>
      <c r="U121" s="18"/>
      <c r="V121" s="18"/>
      <c r="W121" s="18"/>
      <c r="AA121" s="17"/>
      <c r="AD121" s="17"/>
    </row>
    <row r="122" spans="5:30" ht="28.5" customHeight="1">
      <c r="E122" s="17"/>
      <c r="F122" s="18"/>
      <c r="H122" s="185"/>
      <c r="J122" s="17"/>
      <c r="K122" s="62"/>
      <c r="L122" s="62"/>
      <c r="M122" s="62"/>
      <c r="N122" s="62"/>
      <c r="P122" s="18"/>
      <c r="R122" s="18"/>
      <c r="T122" s="18"/>
      <c r="U122" s="18"/>
      <c r="V122" s="18"/>
      <c r="W122" s="18"/>
      <c r="AA122" s="17"/>
      <c r="AD122" s="17"/>
    </row>
    <row r="123" spans="5:30" ht="28.5" customHeight="1">
      <c r="E123" s="17"/>
      <c r="F123" s="18"/>
      <c r="H123" s="185"/>
      <c r="J123" s="17"/>
      <c r="K123" s="62"/>
      <c r="L123" s="62"/>
      <c r="M123" s="62"/>
      <c r="N123" s="62"/>
      <c r="P123" s="18"/>
      <c r="R123" s="18"/>
      <c r="T123" s="18"/>
      <c r="U123" s="18"/>
      <c r="V123" s="18"/>
      <c r="W123" s="18"/>
      <c r="AA123" s="17"/>
      <c r="AD123" s="17"/>
    </row>
    <row r="124" spans="5:30" ht="28.5" customHeight="1">
      <c r="E124" s="17"/>
      <c r="F124" s="18"/>
      <c r="H124" s="185"/>
      <c r="J124" s="17"/>
      <c r="K124" s="62"/>
      <c r="L124" s="62"/>
      <c r="M124" s="62"/>
      <c r="N124" s="62"/>
      <c r="P124" s="18"/>
      <c r="R124" s="18"/>
      <c r="T124" s="18"/>
      <c r="U124" s="18"/>
      <c r="V124" s="18"/>
      <c r="W124" s="18"/>
      <c r="AA124" s="17"/>
      <c r="AD124" s="17"/>
    </row>
    <row r="125" spans="5:30" ht="28.5" customHeight="1">
      <c r="E125" s="17"/>
      <c r="F125" s="18"/>
      <c r="H125" s="185"/>
      <c r="J125" s="17"/>
      <c r="K125" s="62"/>
      <c r="L125" s="62"/>
      <c r="M125" s="62"/>
      <c r="N125" s="62"/>
      <c r="P125" s="18"/>
      <c r="R125" s="18"/>
      <c r="T125" s="18"/>
      <c r="U125" s="18"/>
      <c r="V125" s="18"/>
      <c r="W125" s="18"/>
      <c r="AA125" s="17"/>
      <c r="AD125" s="17"/>
    </row>
    <row r="126" spans="5:30" ht="28.5" customHeight="1">
      <c r="E126" s="17"/>
      <c r="F126" s="18"/>
      <c r="H126" s="185"/>
      <c r="J126" s="17"/>
      <c r="K126" s="62"/>
      <c r="L126" s="62"/>
      <c r="M126" s="62"/>
      <c r="N126" s="62"/>
      <c r="P126" s="18"/>
      <c r="R126" s="18"/>
      <c r="T126" s="18"/>
      <c r="U126" s="18"/>
      <c r="V126" s="18"/>
      <c r="W126" s="18"/>
      <c r="AA126" s="17"/>
      <c r="AD126" s="17"/>
    </row>
    <row r="127" spans="5:30" ht="28.5" customHeight="1">
      <c r="E127" s="17"/>
      <c r="F127" s="18"/>
      <c r="H127" s="185"/>
      <c r="J127" s="17"/>
      <c r="K127" s="62"/>
      <c r="L127" s="62"/>
      <c r="M127" s="62"/>
      <c r="N127" s="62"/>
      <c r="P127" s="18"/>
      <c r="R127" s="18"/>
      <c r="T127" s="18"/>
      <c r="U127" s="18"/>
      <c r="V127" s="18"/>
      <c r="W127" s="18"/>
      <c r="AA127" s="17"/>
      <c r="AD127" s="17"/>
    </row>
    <row r="128" spans="5:30" ht="28.5" customHeight="1">
      <c r="E128" s="17"/>
      <c r="F128" s="18"/>
      <c r="H128" s="185"/>
      <c r="J128" s="17"/>
      <c r="K128" s="62"/>
      <c r="L128" s="62"/>
      <c r="M128" s="62"/>
      <c r="N128" s="62"/>
      <c r="P128" s="18"/>
      <c r="R128" s="18"/>
      <c r="T128" s="18"/>
      <c r="U128" s="18"/>
      <c r="V128" s="18"/>
      <c r="W128" s="18"/>
      <c r="AA128" s="17"/>
      <c r="AD128" s="17"/>
    </row>
    <row r="129" spans="5:30" ht="28.5" customHeight="1">
      <c r="E129" s="17"/>
      <c r="F129" s="18"/>
      <c r="H129" s="185"/>
      <c r="J129" s="17"/>
      <c r="K129" s="62"/>
      <c r="L129" s="62"/>
      <c r="M129" s="62"/>
      <c r="N129" s="62"/>
      <c r="P129" s="18"/>
      <c r="R129" s="18"/>
      <c r="T129" s="18"/>
      <c r="U129" s="18"/>
      <c r="V129" s="18"/>
      <c r="W129" s="18"/>
      <c r="AA129" s="17"/>
      <c r="AD129" s="17"/>
    </row>
    <row r="130" spans="5:30" ht="28.5" customHeight="1">
      <c r="E130" s="17"/>
      <c r="F130" s="18"/>
      <c r="H130" s="185"/>
      <c r="J130" s="17"/>
      <c r="K130" s="62"/>
      <c r="L130" s="62"/>
      <c r="M130" s="62"/>
      <c r="N130" s="62"/>
      <c r="P130" s="18"/>
      <c r="R130" s="18"/>
      <c r="T130" s="18"/>
      <c r="U130" s="18"/>
      <c r="V130" s="18"/>
      <c r="W130" s="18"/>
      <c r="AA130" s="17"/>
      <c r="AD130" s="17"/>
    </row>
    <row r="131" spans="5:30" ht="28.5" customHeight="1">
      <c r="E131" s="17"/>
      <c r="F131" s="18"/>
      <c r="H131" s="185"/>
      <c r="J131" s="17"/>
      <c r="K131" s="62"/>
      <c r="L131" s="62"/>
      <c r="M131" s="62"/>
      <c r="N131" s="62"/>
      <c r="P131" s="18"/>
      <c r="R131" s="18"/>
      <c r="T131" s="18"/>
      <c r="U131" s="18"/>
      <c r="V131" s="18"/>
      <c r="W131" s="18"/>
      <c r="AA131" s="17"/>
      <c r="AD131" s="17"/>
    </row>
    <row r="132" spans="5:30" ht="28.5" customHeight="1">
      <c r="E132" s="17"/>
      <c r="F132" s="18"/>
      <c r="H132" s="185"/>
      <c r="J132" s="17"/>
      <c r="K132" s="62"/>
      <c r="L132" s="62"/>
      <c r="M132" s="62"/>
      <c r="N132" s="62"/>
      <c r="P132" s="18"/>
      <c r="R132" s="18"/>
      <c r="T132" s="18"/>
      <c r="U132" s="18"/>
      <c r="V132" s="18"/>
      <c r="W132" s="18"/>
      <c r="AA132" s="17"/>
      <c r="AD132" s="17"/>
    </row>
    <row r="133" spans="5:30" ht="28.5" customHeight="1">
      <c r="E133" s="17"/>
      <c r="F133" s="18"/>
      <c r="H133" s="185"/>
      <c r="J133" s="17"/>
      <c r="K133" s="62"/>
      <c r="L133" s="62"/>
      <c r="M133" s="62"/>
      <c r="N133" s="62"/>
      <c r="P133" s="18"/>
      <c r="R133" s="18"/>
      <c r="T133" s="18"/>
      <c r="U133" s="18"/>
      <c r="V133" s="18"/>
      <c r="W133" s="18"/>
      <c r="AA133" s="17"/>
      <c r="AD133" s="17"/>
    </row>
    <row r="134" spans="5:30" ht="28.5" customHeight="1">
      <c r="E134" s="17"/>
      <c r="F134" s="18"/>
      <c r="H134" s="185"/>
      <c r="J134" s="17"/>
      <c r="K134" s="62"/>
      <c r="L134" s="62"/>
      <c r="M134" s="62"/>
      <c r="N134" s="62"/>
      <c r="P134" s="18"/>
      <c r="R134" s="18"/>
      <c r="T134" s="18"/>
      <c r="U134" s="18"/>
      <c r="V134" s="18"/>
      <c r="W134" s="18"/>
      <c r="AA134" s="17"/>
      <c r="AD134" s="17"/>
    </row>
    <row r="135" spans="5:30" ht="28.5" customHeight="1">
      <c r="E135" s="17"/>
      <c r="F135" s="18"/>
      <c r="H135" s="185"/>
      <c r="J135" s="17"/>
      <c r="K135" s="62"/>
      <c r="L135" s="62"/>
      <c r="M135" s="62"/>
      <c r="N135" s="62"/>
      <c r="P135" s="18"/>
      <c r="R135" s="18"/>
      <c r="T135" s="18"/>
      <c r="U135" s="18"/>
      <c r="V135" s="18"/>
      <c r="W135" s="18"/>
      <c r="AA135" s="17"/>
      <c r="AD135" s="17"/>
    </row>
    <row r="136" spans="5:30" ht="28.5" customHeight="1">
      <c r="E136" s="17"/>
      <c r="F136" s="18"/>
      <c r="H136" s="185"/>
      <c r="J136" s="17"/>
      <c r="K136" s="62"/>
      <c r="L136" s="62"/>
      <c r="M136" s="62"/>
      <c r="N136" s="62"/>
      <c r="P136" s="18"/>
      <c r="R136" s="18"/>
      <c r="T136" s="18"/>
      <c r="U136" s="18"/>
      <c r="V136" s="18"/>
      <c r="W136" s="18"/>
      <c r="AA136" s="17"/>
      <c r="AD136" s="17"/>
    </row>
    <row r="137" spans="5:30" ht="28.5" customHeight="1">
      <c r="E137" s="17"/>
      <c r="F137" s="18"/>
      <c r="H137" s="185"/>
      <c r="J137" s="17"/>
      <c r="K137" s="62"/>
      <c r="L137" s="62"/>
      <c r="M137" s="62"/>
      <c r="N137" s="62"/>
      <c r="P137" s="18"/>
      <c r="R137" s="18"/>
      <c r="T137" s="18"/>
      <c r="U137" s="18"/>
      <c r="V137" s="18"/>
      <c r="W137" s="18"/>
      <c r="AA137" s="17"/>
      <c r="AD137" s="17"/>
    </row>
    <row r="138" spans="5:30" ht="28.5" customHeight="1">
      <c r="E138" s="17"/>
      <c r="F138" s="18"/>
      <c r="H138" s="185"/>
      <c r="J138" s="17"/>
      <c r="K138" s="62"/>
      <c r="L138" s="62"/>
      <c r="M138" s="62"/>
      <c r="N138" s="62"/>
      <c r="P138" s="18"/>
      <c r="R138" s="18"/>
      <c r="T138" s="18"/>
      <c r="U138" s="18"/>
      <c r="V138" s="18"/>
      <c r="W138" s="18"/>
      <c r="AA138" s="17"/>
      <c r="AD138" s="17"/>
    </row>
    <row r="139" spans="5:30" ht="28.5" customHeight="1">
      <c r="E139" s="17"/>
      <c r="F139" s="18"/>
      <c r="H139" s="185"/>
      <c r="J139" s="17"/>
      <c r="K139" s="62"/>
      <c r="L139" s="62"/>
      <c r="M139" s="62"/>
      <c r="N139" s="62"/>
      <c r="P139" s="18"/>
      <c r="R139" s="18"/>
      <c r="T139" s="18"/>
      <c r="U139" s="18"/>
      <c r="V139" s="18"/>
      <c r="W139" s="18"/>
      <c r="AA139" s="17"/>
      <c r="AD139" s="17"/>
    </row>
    <row r="140" spans="5:30" ht="28.5" customHeight="1">
      <c r="E140" s="17"/>
      <c r="F140" s="18"/>
      <c r="H140" s="185"/>
      <c r="J140" s="17"/>
      <c r="K140" s="62"/>
      <c r="L140" s="62"/>
      <c r="M140" s="62"/>
      <c r="N140" s="62"/>
      <c r="P140" s="18"/>
      <c r="R140" s="18"/>
      <c r="T140" s="18"/>
      <c r="U140" s="18"/>
      <c r="V140" s="18"/>
      <c r="W140" s="18"/>
      <c r="AA140" s="17"/>
      <c r="AD140" s="17"/>
    </row>
    <row r="141" spans="5:30" ht="28.5" customHeight="1">
      <c r="E141" s="17"/>
      <c r="F141" s="18"/>
      <c r="H141" s="185"/>
      <c r="J141" s="17"/>
      <c r="K141" s="62"/>
      <c r="L141" s="62"/>
      <c r="M141" s="62"/>
      <c r="N141" s="62"/>
      <c r="P141" s="18"/>
      <c r="R141" s="18"/>
      <c r="T141" s="18"/>
      <c r="U141" s="18"/>
      <c r="V141" s="18"/>
      <c r="W141" s="18"/>
      <c r="AA141" s="17"/>
      <c r="AD141" s="17"/>
    </row>
    <row r="142" spans="5:30" ht="28.5" customHeight="1">
      <c r="E142" s="17"/>
      <c r="F142" s="18"/>
      <c r="H142" s="185"/>
      <c r="J142" s="17"/>
      <c r="K142" s="62"/>
      <c r="L142" s="62"/>
      <c r="M142" s="62"/>
      <c r="N142" s="62"/>
      <c r="P142" s="18"/>
      <c r="R142" s="18"/>
      <c r="T142" s="18"/>
      <c r="U142" s="18"/>
      <c r="V142" s="18"/>
      <c r="W142" s="18"/>
      <c r="AA142" s="17"/>
      <c r="AD142" s="17"/>
    </row>
    <row r="143" spans="5:30" ht="28.5" customHeight="1">
      <c r="E143" s="17"/>
      <c r="F143" s="18"/>
      <c r="H143" s="185"/>
      <c r="J143" s="17"/>
      <c r="K143" s="62"/>
      <c r="L143" s="62"/>
      <c r="M143" s="62"/>
      <c r="N143" s="62"/>
      <c r="P143" s="18"/>
      <c r="R143" s="18"/>
      <c r="T143" s="18"/>
      <c r="U143" s="18"/>
      <c r="V143" s="18"/>
      <c r="W143" s="18"/>
      <c r="AA143" s="17"/>
      <c r="AD143" s="17"/>
    </row>
    <row r="144" spans="5:30" ht="28.5" customHeight="1">
      <c r="E144" s="17"/>
      <c r="F144" s="18"/>
      <c r="H144" s="185"/>
      <c r="J144" s="17"/>
      <c r="K144" s="62"/>
      <c r="L144" s="62"/>
      <c r="M144" s="62"/>
      <c r="N144" s="62"/>
      <c r="P144" s="18"/>
      <c r="R144" s="18"/>
      <c r="T144" s="18"/>
      <c r="U144" s="18"/>
      <c r="V144" s="18"/>
      <c r="W144" s="18"/>
      <c r="AA144" s="17"/>
      <c r="AD144" s="17"/>
    </row>
    <row r="145" spans="5:30" ht="28.5" customHeight="1">
      <c r="E145" s="17"/>
      <c r="F145" s="18"/>
      <c r="H145" s="185"/>
      <c r="J145" s="17"/>
      <c r="K145" s="62"/>
      <c r="L145" s="62"/>
      <c r="M145" s="62"/>
      <c r="N145" s="62"/>
      <c r="P145" s="18"/>
      <c r="R145" s="18"/>
      <c r="T145" s="18"/>
      <c r="U145" s="18"/>
      <c r="V145" s="18"/>
      <c r="W145" s="18"/>
      <c r="AA145" s="17"/>
      <c r="AD145" s="17"/>
    </row>
    <row r="146" spans="5:30" ht="28.5" customHeight="1">
      <c r="E146" s="17"/>
      <c r="F146" s="18"/>
      <c r="H146" s="185"/>
      <c r="J146" s="17"/>
      <c r="K146" s="62"/>
      <c r="L146" s="62"/>
      <c r="M146" s="62"/>
      <c r="N146" s="62"/>
      <c r="P146" s="18"/>
      <c r="R146" s="18"/>
      <c r="T146" s="18"/>
      <c r="U146" s="18"/>
      <c r="V146" s="18"/>
      <c r="W146" s="18"/>
      <c r="AA146" s="17"/>
      <c r="AD146" s="17"/>
    </row>
    <row r="147" spans="5:30" ht="28.5" customHeight="1">
      <c r="E147" s="17"/>
      <c r="F147" s="18"/>
      <c r="H147" s="185"/>
      <c r="J147" s="17"/>
      <c r="K147" s="62"/>
      <c r="L147" s="62"/>
      <c r="M147" s="62"/>
      <c r="N147" s="62"/>
      <c r="P147" s="18"/>
      <c r="R147" s="18"/>
      <c r="T147" s="18"/>
      <c r="U147" s="18"/>
      <c r="V147" s="18"/>
      <c r="W147" s="18"/>
      <c r="AA147" s="17"/>
      <c r="AD147" s="17"/>
    </row>
    <row r="148" spans="5:30" ht="28.5" customHeight="1">
      <c r="E148" s="17"/>
      <c r="F148" s="18"/>
      <c r="H148" s="185"/>
      <c r="J148" s="17"/>
      <c r="K148" s="62"/>
      <c r="L148" s="62"/>
      <c r="M148" s="62"/>
      <c r="N148" s="62"/>
      <c r="P148" s="18"/>
      <c r="R148" s="18"/>
      <c r="T148" s="18"/>
      <c r="U148" s="18"/>
      <c r="V148" s="18"/>
      <c r="W148" s="18"/>
      <c r="AA148" s="17"/>
      <c r="AD148" s="17"/>
    </row>
    <row r="149" spans="5:30" ht="28.5" customHeight="1">
      <c r="E149" s="17"/>
      <c r="F149" s="18"/>
      <c r="H149" s="185"/>
      <c r="J149" s="17"/>
      <c r="K149" s="62"/>
      <c r="L149" s="62"/>
      <c r="M149" s="62"/>
      <c r="N149" s="62"/>
      <c r="P149" s="18"/>
      <c r="R149" s="18"/>
      <c r="T149" s="18"/>
      <c r="U149" s="18"/>
      <c r="V149" s="18"/>
      <c r="W149" s="18"/>
      <c r="AA149" s="17"/>
      <c r="AD149" s="17"/>
    </row>
    <row r="150" spans="5:30" ht="28.5" customHeight="1">
      <c r="E150" s="17"/>
      <c r="F150" s="18"/>
      <c r="H150" s="185"/>
      <c r="J150" s="17"/>
      <c r="K150" s="62"/>
      <c r="L150" s="62"/>
      <c r="M150" s="62"/>
      <c r="N150" s="62"/>
      <c r="P150" s="18"/>
      <c r="R150" s="18"/>
      <c r="T150" s="18"/>
      <c r="U150" s="18"/>
      <c r="V150" s="18"/>
      <c r="W150" s="18"/>
      <c r="AA150" s="17"/>
      <c r="AD150" s="17"/>
    </row>
    <row r="151" spans="5:30" ht="28.5" customHeight="1">
      <c r="E151" s="17"/>
      <c r="F151" s="18"/>
      <c r="H151" s="185"/>
      <c r="J151" s="17"/>
      <c r="K151" s="62"/>
      <c r="L151" s="62"/>
      <c r="M151" s="62"/>
      <c r="N151" s="62"/>
      <c r="P151" s="18"/>
      <c r="R151" s="18"/>
      <c r="T151" s="18"/>
      <c r="U151" s="18"/>
      <c r="V151" s="18"/>
      <c r="W151" s="18"/>
      <c r="AA151" s="17"/>
      <c r="AD151" s="17"/>
    </row>
    <row r="152" spans="5:30" ht="28.5" customHeight="1">
      <c r="E152" s="17"/>
      <c r="F152" s="18"/>
      <c r="H152" s="185"/>
      <c r="J152" s="17"/>
      <c r="K152" s="62"/>
      <c r="L152" s="62"/>
      <c r="M152" s="62"/>
      <c r="N152" s="62"/>
      <c r="P152" s="18"/>
      <c r="R152" s="18"/>
      <c r="T152" s="18"/>
      <c r="U152" s="18"/>
      <c r="V152" s="18"/>
      <c r="W152" s="18"/>
      <c r="AA152" s="17"/>
      <c r="AD152" s="17"/>
    </row>
    <row r="153" spans="5:30" ht="28.5" customHeight="1">
      <c r="E153" s="17"/>
      <c r="F153" s="18"/>
      <c r="H153" s="185"/>
      <c r="J153" s="17"/>
      <c r="K153" s="62"/>
      <c r="L153" s="62"/>
      <c r="M153" s="62"/>
      <c r="N153" s="62"/>
      <c r="P153" s="18"/>
      <c r="R153" s="18"/>
      <c r="T153" s="18"/>
      <c r="U153" s="18"/>
      <c r="V153" s="18"/>
      <c r="W153" s="18"/>
      <c r="AA153" s="17"/>
      <c r="AD153" s="17"/>
    </row>
    <row r="154" spans="5:30" ht="28.5" customHeight="1">
      <c r="E154" s="17"/>
      <c r="F154" s="18"/>
      <c r="H154" s="185"/>
      <c r="J154" s="17"/>
      <c r="K154" s="62"/>
      <c r="L154" s="62"/>
      <c r="M154" s="62"/>
      <c r="N154" s="62"/>
      <c r="P154" s="18"/>
      <c r="R154" s="18"/>
      <c r="T154" s="18"/>
      <c r="U154" s="18"/>
      <c r="V154" s="18"/>
      <c r="W154" s="18"/>
      <c r="AA154" s="17"/>
      <c r="AD154" s="17"/>
    </row>
    <row r="155" spans="5:30" ht="28.5" customHeight="1">
      <c r="E155" s="17"/>
      <c r="F155" s="18"/>
      <c r="H155" s="185"/>
      <c r="J155" s="17"/>
      <c r="K155" s="62"/>
      <c r="L155" s="62"/>
      <c r="M155" s="62"/>
      <c r="N155" s="62"/>
      <c r="P155" s="18"/>
      <c r="R155" s="18"/>
      <c r="T155" s="18"/>
      <c r="U155" s="18"/>
      <c r="V155" s="18"/>
      <c r="W155" s="18"/>
      <c r="AA155" s="17"/>
      <c r="AD155" s="17"/>
    </row>
    <row r="156" spans="5:30" ht="28.5" customHeight="1">
      <c r="E156" s="17"/>
      <c r="F156" s="18"/>
      <c r="H156" s="185"/>
      <c r="J156" s="17"/>
      <c r="K156" s="62"/>
      <c r="L156" s="62"/>
      <c r="M156" s="62"/>
      <c r="N156" s="62"/>
      <c r="P156" s="18"/>
      <c r="R156" s="18"/>
      <c r="T156" s="18"/>
      <c r="U156" s="18"/>
      <c r="V156" s="18"/>
      <c r="W156" s="18"/>
      <c r="AA156" s="17"/>
      <c r="AD156" s="17"/>
    </row>
    <row r="157" spans="5:30" ht="28.5" customHeight="1">
      <c r="E157" s="17"/>
      <c r="F157" s="18"/>
      <c r="H157" s="185"/>
      <c r="J157" s="17"/>
      <c r="K157" s="62"/>
      <c r="L157" s="62"/>
      <c r="M157" s="62"/>
      <c r="N157" s="62"/>
      <c r="P157" s="18"/>
      <c r="R157" s="18"/>
      <c r="T157" s="18"/>
      <c r="U157" s="18"/>
      <c r="V157" s="18"/>
      <c r="W157" s="18"/>
      <c r="AA157" s="17"/>
      <c r="AD157" s="17"/>
    </row>
    <row r="158" spans="5:30" ht="28.5" customHeight="1">
      <c r="E158" s="17"/>
      <c r="F158" s="18"/>
      <c r="H158" s="185"/>
      <c r="J158" s="17"/>
      <c r="K158" s="62"/>
      <c r="L158" s="62"/>
      <c r="M158" s="62"/>
      <c r="N158" s="62"/>
      <c r="P158" s="18"/>
      <c r="R158" s="18"/>
      <c r="T158" s="18"/>
      <c r="U158" s="18"/>
      <c r="V158" s="18"/>
      <c r="W158" s="18"/>
      <c r="AA158" s="17"/>
      <c r="AD158" s="17"/>
    </row>
    <row r="159" spans="5:30" ht="28.5" customHeight="1">
      <c r="E159" s="17"/>
      <c r="F159" s="18"/>
      <c r="H159" s="185"/>
      <c r="J159" s="17"/>
      <c r="K159" s="62"/>
      <c r="L159" s="62"/>
      <c r="M159" s="62"/>
      <c r="N159" s="62"/>
      <c r="P159" s="18"/>
      <c r="R159" s="18"/>
      <c r="T159" s="18"/>
      <c r="U159" s="18"/>
      <c r="V159" s="18"/>
      <c r="W159" s="18"/>
      <c r="AA159" s="17"/>
      <c r="AD159" s="17"/>
    </row>
    <row r="160" spans="5:30" ht="28.5" customHeight="1">
      <c r="E160" s="17"/>
      <c r="F160" s="18"/>
      <c r="H160" s="185"/>
      <c r="J160" s="17"/>
      <c r="K160" s="62"/>
      <c r="L160" s="62"/>
      <c r="M160" s="62"/>
      <c r="N160" s="62"/>
      <c r="P160" s="18"/>
      <c r="R160" s="18"/>
      <c r="T160" s="18"/>
      <c r="U160" s="18"/>
      <c r="V160" s="18"/>
      <c r="W160" s="18"/>
      <c r="AA160" s="17"/>
      <c r="AD160" s="17"/>
    </row>
    <row r="161" spans="5:30" ht="28.5" customHeight="1">
      <c r="E161" s="17"/>
      <c r="F161" s="18"/>
      <c r="H161" s="185"/>
      <c r="J161" s="17"/>
      <c r="K161" s="62"/>
      <c r="L161" s="62"/>
      <c r="M161" s="62"/>
      <c r="N161" s="62"/>
      <c r="P161" s="18"/>
      <c r="R161" s="18"/>
      <c r="T161" s="18"/>
      <c r="U161" s="18"/>
      <c r="V161" s="18"/>
      <c r="W161" s="18"/>
      <c r="AA161" s="17"/>
      <c r="AD161" s="17"/>
    </row>
    <row r="162" spans="5:30" ht="28.5" customHeight="1">
      <c r="E162" s="17"/>
      <c r="F162" s="18"/>
      <c r="H162" s="185"/>
      <c r="J162" s="17"/>
      <c r="K162" s="62"/>
      <c r="L162" s="62"/>
      <c r="M162" s="62"/>
      <c r="N162" s="62"/>
      <c r="P162" s="18"/>
      <c r="R162" s="18"/>
      <c r="T162" s="18"/>
      <c r="U162" s="18"/>
      <c r="V162" s="18"/>
      <c r="W162" s="18"/>
      <c r="AA162" s="17"/>
      <c r="AD162" s="17"/>
    </row>
    <row r="163" spans="5:30" ht="28.5" customHeight="1">
      <c r="E163" s="17"/>
      <c r="F163" s="18"/>
      <c r="H163" s="185"/>
      <c r="J163" s="17"/>
      <c r="K163" s="62"/>
      <c r="L163" s="62"/>
      <c r="M163" s="62"/>
      <c r="N163" s="62"/>
      <c r="P163" s="18"/>
      <c r="R163" s="18"/>
      <c r="T163" s="18"/>
      <c r="U163" s="18"/>
      <c r="V163" s="18"/>
      <c r="W163" s="18"/>
      <c r="AA163" s="17"/>
      <c r="AD163" s="17"/>
    </row>
    <row r="164" spans="5:30" ht="28.5" customHeight="1">
      <c r="E164" s="17"/>
      <c r="F164" s="18"/>
      <c r="H164" s="185"/>
      <c r="J164" s="17"/>
      <c r="K164" s="62"/>
      <c r="L164" s="62"/>
      <c r="M164" s="62"/>
      <c r="N164" s="62"/>
      <c r="P164" s="18"/>
      <c r="R164" s="18"/>
      <c r="T164" s="18"/>
      <c r="U164" s="18"/>
      <c r="V164" s="18"/>
      <c r="W164" s="18"/>
      <c r="AA164" s="17"/>
      <c r="AD164" s="17"/>
    </row>
    <row r="165" spans="5:30" ht="28.5" customHeight="1">
      <c r="E165" s="17"/>
      <c r="F165" s="18"/>
      <c r="H165" s="185"/>
      <c r="J165" s="17"/>
      <c r="K165" s="62"/>
      <c r="L165" s="62"/>
      <c r="M165" s="62"/>
      <c r="N165" s="62"/>
      <c r="P165" s="18"/>
      <c r="R165" s="18"/>
      <c r="T165" s="18"/>
      <c r="U165" s="18"/>
      <c r="V165" s="18"/>
      <c r="W165" s="18"/>
      <c r="AA165" s="17"/>
      <c r="AD165" s="17"/>
    </row>
    <row r="166" spans="5:30" ht="28.5" customHeight="1">
      <c r="E166" s="17"/>
      <c r="F166" s="18"/>
      <c r="H166" s="185"/>
      <c r="J166" s="17"/>
      <c r="K166" s="62"/>
      <c r="L166" s="62"/>
      <c r="M166" s="62"/>
      <c r="N166" s="62"/>
      <c r="P166" s="18"/>
      <c r="R166" s="18"/>
      <c r="T166" s="18"/>
      <c r="U166" s="18"/>
      <c r="V166" s="18"/>
      <c r="W166" s="18"/>
      <c r="AA166" s="17"/>
      <c r="AD166" s="17"/>
    </row>
    <row r="167" spans="5:30" ht="28.5" customHeight="1">
      <c r="E167" s="17"/>
      <c r="F167" s="18"/>
      <c r="H167" s="185"/>
      <c r="J167" s="17"/>
      <c r="K167" s="62"/>
      <c r="L167" s="62"/>
      <c r="M167" s="62"/>
      <c r="N167" s="62"/>
      <c r="P167" s="18"/>
      <c r="R167" s="18"/>
      <c r="T167" s="18"/>
      <c r="U167" s="18"/>
      <c r="V167" s="18"/>
      <c r="W167" s="18"/>
      <c r="AA167" s="17"/>
      <c r="AD167" s="17"/>
    </row>
    <row r="168" spans="5:30" ht="28.5" customHeight="1">
      <c r="E168" s="17"/>
      <c r="F168" s="18"/>
      <c r="H168" s="185"/>
      <c r="J168" s="17"/>
      <c r="K168" s="62"/>
      <c r="L168" s="62"/>
      <c r="M168" s="62"/>
      <c r="N168" s="62"/>
      <c r="P168" s="18"/>
      <c r="R168" s="18"/>
      <c r="T168" s="18"/>
      <c r="U168" s="18"/>
      <c r="V168" s="18"/>
      <c r="W168" s="18"/>
      <c r="AA168" s="17"/>
      <c r="AD168" s="17"/>
    </row>
    <row r="169" spans="5:30" ht="28.5" customHeight="1">
      <c r="E169" s="17"/>
      <c r="F169" s="18"/>
      <c r="H169" s="185"/>
      <c r="J169" s="17"/>
      <c r="K169" s="62"/>
      <c r="L169" s="62"/>
      <c r="M169" s="62"/>
      <c r="N169" s="62"/>
      <c r="P169" s="18"/>
      <c r="R169" s="18"/>
      <c r="T169" s="18"/>
      <c r="U169" s="18"/>
      <c r="V169" s="18"/>
      <c r="W169" s="18"/>
      <c r="AA169" s="17"/>
      <c r="AD169" s="17"/>
    </row>
    <row r="170" spans="5:30" ht="28.5" customHeight="1">
      <c r="E170" s="17"/>
      <c r="F170" s="18"/>
      <c r="H170" s="185"/>
      <c r="J170" s="17"/>
      <c r="K170" s="62"/>
      <c r="L170" s="62"/>
      <c r="M170" s="62"/>
      <c r="N170" s="62"/>
      <c r="P170" s="18"/>
      <c r="R170" s="18"/>
      <c r="T170" s="18"/>
      <c r="U170" s="18"/>
      <c r="V170" s="18"/>
      <c r="W170" s="18"/>
      <c r="AA170" s="17"/>
      <c r="AD170" s="17"/>
    </row>
    <row r="171" spans="5:30" ht="28.5" customHeight="1">
      <c r="E171" s="17"/>
      <c r="F171" s="18"/>
      <c r="H171" s="185"/>
      <c r="J171" s="17"/>
      <c r="K171" s="62"/>
      <c r="L171" s="62"/>
      <c r="M171" s="62"/>
      <c r="N171" s="62"/>
      <c r="P171" s="18"/>
      <c r="R171" s="18"/>
      <c r="T171" s="18"/>
      <c r="U171" s="18"/>
      <c r="V171" s="18"/>
      <c r="W171" s="18"/>
      <c r="AA171" s="17"/>
      <c r="AD171" s="17"/>
    </row>
    <row r="172" spans="5:30" ht="28.5" customHeight="1">
      <c r="E172" s="17"/>
      <c r="F172" s="18"/>
      <c r="H172" s="185"/>
      <c r="J172" s="17"/>
      <c r="K172" s="62"/>
      <c r="L172" s="62"/>
      <c r="M172" s="62"/>
      <c r="N172" s="62"/>
      <c r="P172" s="18"/>
      <c r="R172" s="18"/>
      <c r="T172" s="18"/>
      <c r="U172" s="18"/>
      <c r="V172" s="18"/>
      <c r="W172" s="18"/>
      <c r="AA172" s="17"/>
      <c r="AD172" s="17"/>
    </row>
    <row r="173" spans="5:30" ht="28.5" customHeight="1">
      <c r="E173" s="17"/>
      <c r="F173" s="18"/>
      <c r="H173" s="185"/>
      <c r="J173" s="17"/>
      <c r="K173" s="62"/>
      <c r="L173" s="62"/>
      <c r="M173" s="62"/>
      <c r="N173" s="62"/>
      <c r="P173" s="18"/>
      <c r="R173" s="18"/>
      <c r="T173" s="18"/>
      <c r="U173" s="18"/>
      <c r="V173" s="18"/>
      <c r="W173" s="18"/>
      <c r="AA173" s="17"/>
      <c r="AD173" s="17"/>
    </row>
    <row r="174" spans="5:30" ht="28.5" customHeight="1">
      <c r="E174" s="17"/>
      <c r="F174" s="18"/>
      <c r="H174" s="185"/>
      <c r="J174" s="17"/>
      <c r="K174" s="62"/>
      <c r="L174" s="62"/>
      <c r="M174" s="62"/>
      <c r="N174" s="62"/>
      <c r="P174" s="18"/>
      <c r="R174" s="18"/>
      <c r="T174" s="18"/>
      <c r="U174" s="18"/>
      <c r="V174" s="18"/>
      <c r="W174" s="18"/>
      <c r="AA174" s="17"/>
      <c r="AD174" s="17"/>
    </row>
    <row r="175" spans="5:30" ht="28.5" customHeight="1">
      <c r="E175" s="17"/>
      <c r="F175" s="18"/>
      <c r="H175" s="185"/>
      <c r="J175" s="17"/>
      <c r="K175" s="62"/>
      <c r="L175" s="62"/>
      <c r="M175" s="62"/>
      <c r="N175" s="62"/>
      <c r="P175" s="18"/>
      <c r="R175" s="18"/>
      <c r="T175" s="18"/>
      <c r="U175" s="18"/>
      <c r="V175" s="18"/>
      <c r="W175" s="18"/>
      <c r="AA175" s="17"/>
      <c r="AD175" s="17"/>
    </row>
    <row r="176" spans="5:30" ht="28.5" customHeight="1">
      <c r="E176" s="17"/>
      <c r="F176" s="18"/>
      <c r="H176" s="185"/>
      <c r="J176" s="17"/>
      <c r="K176" s="62"/>
      <c r="L176" s="62"/>
      <c r="M176" s="62"/>
      <c r="N176" s="62"/>
      <c r="P176" s="18"/>
      <c r="R176" s="18"/>
      <c r="T176" s="18"/>
      <c r="U176" s="18"/>
      <c r="V176" s="18"/>
      <c r="W176" s="18"/>
      <c r="AA176" s="17"/>
      <c r="AD176" s="17"/>
    </row>
    <row r="177" spans="5:30" ht="28.5" customHeight="1">
      <c r="E177" s="17"/>
      <c r="F177" s="18"/>
      <c r="H177" s="185"/>
      <c r="J177" s="17"/>
      <c r="K177" s="62"/>
      <c r="L177" s="62"/>
      <c r="M177" s="62"/>
      <c r="N177" s="62"/>
      <c r="P177" s="18"/>
      <c r="R177" s="18"/>
      <c r="T177" s="18"/>
      <c r="U177" s="18"/>
      <c r="V177" s="18"/>
      <c r="W177" s="18"/>
      <c r="AA177" s="17"/>
      <c r="AD177" s="17"/>
    </row>
    <row r="178" spans="5:30" ht="28.5" customHeight="1">
      <c r="E178" s="17"/>
      <c r="F178" s="18"/>
      <c r="H178" s="185"/>
      <c r="J178" s="17"/>
      <c r="K178" s="62"/>
      <c r="L178" s="62"/>
      <c r="M178" s="62"/>
      <c r="N178" s="62"/>
      <c r="P178" s="18"/>
      <c r="R178" s="18"/>
      <c r="T178" s="18"/>
      <c r="U178" s="18"/>
      <c r="V178" s="18"/>
      <c r="W178" s="18"/>
      <c r="AA178" s="17"/>
      <c r="AD178" s="17"/>
    </row>
    <row r="179" spans="5:30" ht="28.5" customHeight="1">
      <c r="E179" s="17"/>
      <c r="F179" s="18"/>
      <c r="H179" s="185"/>
      <c r="J179" s="17"/>
      <c r="K179" s="62"/>
      <c r="L179" s="62"/>
      <c r="M179" s="62"/>
      <c r="N179" s="62"/>
      <c r="P179" s="18"/>
      <c r="R179" s="18"/>
      <c r="T179" s="18"/>
      <c r="U179" s="18"/>
      <c r="V179" s="18"/>
      <c r="W179" s="18"/>
      <c r="AA179" s="17"/>
      <c r="AD179" s="17"/>
    </row>
    <row r="180" spans="5:30" ht="28.5" customHeight="1">
      <c r="E180" s="17"/>
      <c r="F180" s="18"/>
      <c r="H180" s="185"/>
      <c r="J180" s="17"/>
      <c r="K180" s="62"/>
      <c r="L180" s="62"/>
      <c r="M180" s="62"/>
      <c r="N180" s="62"/>
      <c r="P180" s="18"/>
      <c r="R180" s="18"/>
      <c r="T180" s="18"/>
      <c r="U180" s="18"/>
      <c r="V180" s="18"/>
      <c r="W180" s="18"/>
      <c r="AA180" s="17"/>
      <c r="AD180" s="17"/>
    </row>
    <row r="181" spans="5:30" ht="28.5" customHeight="1">
      <c r="E181" s="17"/>
      <c r="F181" s="18"/>
      <c r="H181" s="185"/>
      <c r="J181" s="17"/>
      <c r="K181" s="62"/>
      <c r="L181" s="62"/>
      <c r="M181" s="62"/>
      <c r="N181" s="62"/>
      <c r="P181" s="18"/>
      <c r="R181" s="18"/>
      <c r="T181" s="18"/>
      <c r="U181" s="18"/>
      <c r="V181" s="18"/>
      <c r="W181" s="18"/>
      <c r="AA181" s="17"/>
      <c r="AD181" s="17"/>
    </row>
    <row r="182" spans="5:30" ht="28.5" customHeight="1">
      <c r="E182" s="17"/>
      <c r="F182" s="18"/>
      <c r="H182" s="185"/>
      <c r="J182" s="17"/>
      <c r="K182" s="62"/>
      <c r="L182" s="62"/>
      <c r="M182" s="62"/>
      <c r="N182" s="62"/>
      <c r="P182" s="18"/>
      <c r="R182" s="18"/>
      <c r="T182" s="18"/>
      <c r="U182" s="18"/>
      <c r="V182" s="18"/>
      <c r="W182" s="18"/>
      <c r="AA182" s="17"/>
      <c r="AD182" s="17"/>
    </row>
    <row r="183" spans="5:30" ht="28.5" customHeight="1">
      <c r="E183" s="17"/>
      <c r="F183" s="18"/>
      <c r="H183" s="185"/>
      <c r="J183" s="17"/>
      <c r="K183" s="62"/>
      <c r="L183" s="62"/>
      <c r="M183" s="62"/>
      <c r="N183" s="62"/>
      <c r="P183" s="18"/>
      <c r="R183" s="18"/>
      <c r="T183" s="18"/>
      <c r="U183" s="18"/>
      <c r="V183" s="18"/>
      <c r="W183" s="18"/>
      <c r="AA183" s="17"/>
      <c r="AD183" s="17"/>
    </row>
    <row r="184" spans="5:30" ht="28.5" customHeight="1">
      <c r="E184" s="17"/>
      <c r="F184" s="18"/>
      <c r="H184" s="185"/>
      <c r="J184" s="17"/>
      <c r="K184" s="62"/>
      <c r="L184" s="62"/>
      <c r="M184" s="62"/>
      <c r="N184" s="62"/>
      <c r="P184" s="18"/>
      <c r="R184" s="18"/>
      <c r="T184" s="18"/>
      <c r="U184" s="18"/>
      <c r="V184" s="18"/>
      <c r="W184" s="18"/>
      <c r="AA184" s="17"/>
      <c r="AD184" s="17"/>
    </row>
    <row r="185" spans="5:30" ht="28.5" customHeight="1">
      <c r="E185" s="17"/>
      <c r="F185" s="18"/>
      <c r="H185" s="185"/>
      <c r="J185" s="17"/>
      <c r="K185" s="62"/>
      <c r="L185" s="62"/>
      <c r="M185" s="62"/>
      <c r="N185" s="62"/>
      <c r="P185" s="18"/>
      <c r="R185" s="18"/>
      <c r="T185" s="18"/>
      <c r="U185" s="18"/>
      <c r="V185" s="18"/>
      <c r="W185" s="18"/>
      <c r="AA185" s="17"/>
      <c r="AD185" s="17"/>
    </row>
    <row r="186" spans="5:30" ht="28.5" customHeight="1">
      <c r="E186" s="17"/>
      <c r="F186" s="18"/>
      <c r="H186" s="185"/>
      <c r="J186" s="17"/>
      <c r="K186" s="62"/>
      <c r="L186" s="62"/>
      <c r="M186" s="62"/>
      <c r="N186" s="62"/>
      <c r="P186" s="18"/>
      <c r="R186" s="18"/>
      <c r="T186" s="18"/>
      <c r="U186" s="18"/>
      <c r="V186" s="18"/>
      <c r="W186" s="18"/>
      <c r="AA186" s="17"/>
      <c r="AD186" s="17"/>
    </row>
    <row r="187" spans="5:30" ht="28.5" customHeight="1">
      <c r="E187" s="17"/>
      <c r="F187" s="18"/>
      <c r="H187" s="185"/>
      <c r="J187" s="17"/>
      <c r="K187" s="62"/>
      <c r="L187" s="62"/>
      <c r="M187" s="62"/>
      <c r="N187" s="62"/>
      <c r="P187" s="18"/>
      <c r="R187" s="18"/>
      <c r="T187" s="18"/>
      <c r="U187" s="18"/>
      <c r="V187" s="18"/>
      <c r="W187" s="18"/>
      <c r="AA187" s="17"/>
      <c r="AD187" s="17"/>
    </row>
    <row r="188" spans="5:30" ht="28.5" customHeight="1">
      <c r="E188" s="17"/>
      <c r="F188" s="18"/>
      <c r="H188" s="185"/>
      <c r="J188" s="17"/>
      <c r="K188" s="62"/>
      <c r="L188" s="62"/>
      <c r="M188" s="62"/>
      <c r="N188" s="62"/>
      <c r="P188" s="18"/>
      <c r="R188" s="18"/>
      <c r="T188" s="18"/>
      <c r="U188" s="18"/>
      <c r="V188" s="18"/>
      <c r="W188" s="18"/>
      <c r="AA188" s="17"/>
      <c r="AD188" s="17"/>
    </row>
    <row r="189" spans="5:30" ht="28.5" customHeight="1">
      <c r="E189" s="17"/>
      <c r="F189" s="18"/>
      <c r="H189" s="185"/>
      <c r="J189" s="17"/>
      <c r="K189" s="62"/>
      <c r="L189" s="62"/>
      <c r="M189" s="62"/>
      <c r="N189" s="62"/>
      <c r="P189" s="18"/>
      <c r="R189" s="18"/>
      <c r="T189" s="18"/>
      <c r="U189" s="18"/>
      <c r="V189" s="18"/>
      <c r="W189" s="18"/>
      <c r="AA189" s="17"/>
      <c r="AD189" s="17"/>
    </row>
    <row r="190" spans="5:30" ht="28.5" customHeight="1">
      <c r="E190" s="17"/>
      <c r="F190" s="18"/>
      <c r="H190" s="185"/>
      <c r="J190" s="17"/>
      <c r="K190" s="62"/>
      <c r="L190" s="62"/>
      <c r="M190" s="62"/>
      <c r="N190" s="62"/>
      <c r="P190" s="18"/>
      <c r="R190" s="18"/>
      <c r="T190" s="18"/>
      <c r="U190" s="18"/>
      <c r="V190" s="18"/>
      <c r="W190" s="18"/>
      <c r="AA190" s="17"/>
      <c r="AD190" s="17"/>
    </row>
    <row r="191" spans="5:30" ht="28.5" customHeight="1">
      <c r="E191" s="17"/>
      <c r="F191" s="18"/>
      <c r="H191" s="185"/>
      <c r="J191" s="17"/>
      <c r="K191" s="62"/>
      <c r="L191" s="62"/>
      <c r="M191" s="62"/>
      <c r="N191" s="62"/>
      <c r="P191" s="18"/>
      <c r="R191" s="18"/>
      <c r="T191" s="18"/>
      <c r="U191" s="18"/>
      <c r="V191" s="18"/>
      <c r="W191" s="18"/>
      <c r="AA191" s="17"/>
      <c r="AD191" s="17"/>
    </row>
    <row r="192" spans="5:30" ht="28.5" customHeight="1">
      <c r="E192" s="17"/>
      <c r="F192" s="18"/>
      <c r="H192" s="185"/>
      <c r="J192" s="17"/>
      <c r="K192" s="62"/>
      <c r="L192" s="62"/>
      <c r="M192" s="62"/>
      <c r="N192" s="62"/>
      <c r="P192" s="18"/>
      <c r="R192" s="18"/>
      <c r="T192" s="18"/>
      <c r="U192" s="18"/>
      <c r="V192" s="18"/>
      <c r="W192" s="18"/>
      <c r="AA192" s="17"/>
      <c r="AD192" s="17"/>
    </row>
    <row r="193" spans="5:30" ht="28.5" customHeight="1">
      <c r="E193" s="17"/>
      <c r="F193" s="18"/>
      <c r="H193" s="185"/>
      <c r="J193" s="17"/>
      <c r="K193" s="62"/>
      <c r="L193" s="62"/>
      <c r="M193" s="62"/>
      <c r="N193" s="62"/>
      <c r="P193" s="18"/>
      <c r="R193" s="18"/>
      <c r="T193" s="18"/>
      <c r="U193" s="18"/>
      <c r="V193" s="18"/>
      <c r="W193" s="18"/>
      <c r="AA193" s="17"/>
      <c r="AD193" s="17"/>
    </row>
    <row r="194" spans="5:30" ht="28.5" customHeight="1">
      <c r="E194" s="17"/>
      <c r="F194" s="18"/>
      <c r="H194" s="185"/>
      <c r="J194" s="17"/>
      <c r="K194" s="62"/>
      <c r="L194" s="62"/>
      <c r="M194" s="62"/>
      <c r="N194" s="62"/>
      <c r="P194" s="18"/>
      <c r="R194" s="18"/>
      <c r="T194" s="18"/>
      <c r="U194" s="18"/>
      <c r="V194" s="18"/>
      <c r="W194" s="18"/>
      <c r="AA194" s="17"/>
      <c r="AD194" s="17"/>
    </row>
    <row r="195" spans="5:30" ht="28.5" customHeight="1">
      <c r="E195" s="17"/>
      <c r="F195" s="18"/>
      <c r="H195" s="185"/>
      <c r="J195" s="17"/>
      <c r="K195" s="62"/>
      <c r="L195" s="62"/>
      <c r="M195" s="62"/>
      <c r="N195" s="62"/>
      <c r="P195" s="18"/>
      <c r="R195" s="18"/>
      <c r="T195" s="18"/>
      <c r="U195" s="18"/>
      <c r="V195" s="18"/>
      <c r="W195" s="18"/>
      <c r="AA195" s="17"/>
      <c r="AD195" s="17"/>
    </row>
    <row r="196" spans="5:30" ht="28.5" customHeight="1">
      <c r="E196" s="17"/>
      <c r="F196" s="18"/>
      <c r="H196" s="185"/>
      <c r="J196" s="17"/>
      <c r="K196" s="62"/>
      <c r="L196" s="62"/>
      <c r="M196" s="62"/>
      <c r="N196" s="62"/>
      <c r="P196" s="18"/>
      <c r="R196" s="18"/>
      <c r="T196" s="18"/>
      <c r="U196" s="18"/>
      <c r="V196" s="18"/>
      <c r="W196" s="18"/>
      <c r="AA196" s="17"/>
      <c r="AD196" s="17"/>
    </row>
    <row r="197" spans="5:30" ht="28.5" customHeight="1">
      <c r="E197" s="17"/>
      <c r="F197" s="18"/>
      <c r="H197" s="185"/>
      <c r="J197" s="17"/>
      <c r="K197" s="62"/>
      <c r="L197" s="62"/>
      <c r="M197" s="62"/>
      <c r="N197" s="62"/>
      <c r="P197" s="18"/>
      <c r="R197" s="18"/>
      <c r="T197" s="18"/>
      <c r="U197" s="18"/>
      <c r="V197" s="18"/>
      <c r="W197" s="18"/>
      <c r="AA197" s="17"/>
      <c r="AD197" s="17"/>
    </row>
    <row r="198" spans="5:30" ht="28.5" customHeight="1">
      <c r="E198" s="17"/>
      <c r="F198" s="18"/>
      <c r="H198" s="185"/>
      <c r="J198" s="17"/>
      <c r="K198" s="62"/>
      <c r="L198" s="62"/>
      <c r="M198" s="62"/>
      <c r="N198" s="62"/>
      <c r="P198" s="18"/>
      <c r="R198" s="18"/>
      <c r="T198" s="18"/>
      <c r="U198" s="18"/>
      <c r="V198" s="18"/>
      <c r="W198" s="18"/>
      <c r="AA198" s="17"/>
      <c r="AD198" s="17"/>
    </row>
    <row r="199" spans="5:30" ht="28.5" customHeight="1">
      <c r="E199" s="17"/>
      <c r="F199" s="18"/>
      <c r="H199" s="185"/>
      <c r="J199" s="17"/>
      <c r="K199" s="62"/>
      <c r="L199" s="62"/>
      <c r="M199" s="62"/>
      <c r="N199" s="62"/>
      <c r="P199" s="18"/>
      <c r="R199" s="18"/>
      <c r="T199" s="18"/>
      <c r="U199" s="18"/>
      <c r="V199" s="18"/>
      <c r="W199" s="18"/>
      <c r="AA199" s="17"/>
      <c r="AD199" s="17"/>
    </row>
    <row r="200" spans="5:30" ht="28.5" customHeight="1">
      <c r="E200" s="17"/>
      <c r="F200" s="18"/>
      <c r="H200" s="185"/>
      <c r="J200" s="17"/>
      <c r="K200" s="62"/>
      <c r="L200" s="62"/>
      <c r="M200" s="62"/>
      <c r="N200" s="62"/>
      <c r="P200" s="18"/>
      <c r="R200" s="18"/>
      <c r="T200" s="18"/>
      <c r="U200" s="18"/>
      <c r="V200" s="18"/>
      <c r="W200" s="18"/>
      <c r="AA200" s="17"/>
      <c r="AD200" s="17"/>
    </row>
    <row r="201" spans="5:30" ht="28.5" customHeight="1">
      <c r="E201" s="17"/>
      <c r="F201" s="18"/>
      <c r="H201" s="185"/>
      <c r="J201" s="17"/>
      <c r="K201" s="62"/>
      <c r="L201" s="62"/>
      <c r="M201" s="62"/>
      <c r="N201" s="62"/>
      <c r="P201" s="18"/>
      <c r="R201" s="18"/>
      <c r="T201" s="18"/>
      <c r="U201" s="18"/>
      <c r="V201" s="18"/>
      <c r="W201" s="18"/>
      <c r="AA201" s="17"/>
      <c r="AD201" s="17"/>
    </row>
    <row r="202" spans="5:30" ht="28.5" customHeight="1">
      <c r="E202" s="17"/>
      <c r="F202" s="18"/>
      <c r="H202" s="185"/>
      <c r="J202" s="17"/>
      <c r="K202" s="62"/>
      <c r="L202" s="62"/>
      <c r="M202" s="62"/>
      <c r="N202" s="62"/>
      <c r="P202" s="18"/>
      <c r="R202" s="18"/>
      <c r="T202" s="18"/>
      <c r="U202" s="18"/>
      <c r="V202" s="18"/>
      <c r="W202" s="18"/>
      <c r="AA202" s="17"/>
      <c r="AD202" s="17"/>
    </row>
    <row r="203" spans="5:30" ht="28.5" customHeight="1">
      <c r="E203" s="17"/>
      <c r="F203" s="18"/>
      <c r="H203" s="185"/>
      <c r="J203" s="17"/>
      <c r="K203" s="62"/>
      <c r="L203" s="62"/>
      <c r="M203" s="62"/>
      <c r="N203" s="62"/>
      <c r="P203" s="18"/>
      <c r="R203" s="18"/>
      <c r="T203" s="18"/>
      <c r="U203" s="18"/>
      <c r="V203" s="18"/>
      <c r="W203" s="18"/>
      <c r="AA203" s="17"/>
      <c r="AD203" s="17"/>
    </row>
    <row r="204" spans="5:30" ht="28.5" customHeight="1">
      <c r="E204" s="17"/>
      <c r="F204" s="18"/>
      <c r="H204" s="185"/>
      <c r="J204" s="17"/>
      <c r="K204" s="62"/>
      <c r="L204" s="62"/>
      <c r="M204" s="62"/>
      <c r="N204" s="62"/>
      <c r="P204" s="18"/>
      <c r="R204" s="18"/>
      <c r="T204" s="18"/>
      <c r="U204" s="18"/>
      <c r="V204" s="18"/>
      <c r="W204" s="18"/>
      <c r="AA204" s="17"/>
      <c r="AD204" s="17"/>
    </row>
    <row r="205" spans="5:30" ht="28.5" customHeight="1">
      <c r="E205" s="17"/>
      <c r="F205" s="18"/>
      <c r="H205" s="185"/>
      <c r="J205" s="17"/>
      <c r="K205" s="62"/>
      <c r="L205" s="62"/>
      <c r="M205" s="62"/>
      <c r="N205" s="62"/>
      <c r="P205" s="18"/>
      <c r="R205" s="18"/>
      <c r="T205" s="18"/>
      <c r="U205" s="18"/>
      <c r="V205" s="18"/>
      <c r="W205" s="18"/>
      <c r="AA205" s="17"/>
      <c r="AD205" s="17"/>
    </row>
    <row r="206" spans="5:30" ht="28.5" customHeight="1">
      <c r="E206" s="17"/>
      <c r="F206" s="18"/>
      <c r="H206" s="185"/>
      <c r="J206" s="17"/>
      <c r="K206" s="62"/>
      <c r="L206" s="62"/>
      <c r="M206" s="62"/>
      <c r="N206" s="62"/>
      <c r="P206" s="18"/>
      <c r="R206" s="18"/>
      <c r="T206" s="18"/>
      <c r="U206" s="18"/>
      <c r="V206" s="18"/>
      <c r="W206" s="18"/>
      <c r="AA206" s="17"/>
      <c r="AD206" s="17"/>
    </row>
    <row r="207" spans="5:30" ht="28.5" customHeight="1">
      <c r="E207" s="17"/>
      <c r="F207" s="18"/>
      <c r="H207" s="185"/>
      <c r="J207" s="17"/>
      <c r="K207" s="62"/>
      <c r="L207" s="62"/>
      <c r="M207" s="62"/>
      <c r="N207" s="62"/>
      <c r="P207" s="18"/>
      <c r="R207" s="18"/>
      <c r="T207" s="18"/>
      <c r="U207" s="18"/>
      <c r="V207" s="18"/>
      <c r="W207" s="18"/>
      <c r="AA207" s="17"/>
      <c r="AD207" s="17"/>
    </row>
    <row r="208" spans="5:30" ht="28.5" customHeight="1">
      <c r="E208" s="17"/>
      <c r="F208" s="18"/>
      <c r="H208" s="185"/>
      <c r="J208" s="17"/>
      <c r="K208" s="62"/>
      <c r="L208" s="62"/>
      <c r="M208" s="62"/>
      <c r="N208" s="62"/>
      <c r="P208" s="18"/>
      <c r="R208" s="18"/>
      <c r="T208" s="18"/>
      <c r="U208" s="18"/>
      <c r="V208" s="18"/>
      <c r="W208" s="18"/>
      <c r="AA208" s="17"/>
      <c r="AD208" s="17"/>
    </row>
    <row r="209" spans="5:30" ht="28.5" customHeight="1">
      <c r="E209" s="17"/>
      <c r="F209" s="18"/>
      <c r="H209" s="185"/>
      <c r="J209" s="17"/>
      <c r="K209" s="62"/>
      <c r="L209" s="62"/>
      <c r="M209" s="62"/>
      <c r="N209" s="62"/>
      <c r="P209" s="18"/>
      <c r="R209" s="18"/>
      <c r="T209" s="18"/>
      <c r="U209" s="18"/>
      <c r="V209" s="18"/>
      <c r="W209" s="18"/>
      <c r="AA209" s="17"/>
      <c r="AD209" s="17"/>
    </row>
    <row r="210" spans="5:30" ht="28.5" customHeight="1">
      <c r="E210" s="17"/>
      <c r="F210" s="18"/>
      <c r="H210" s="185"/>
      <c r="J210" s="17"/>
      <c r="K210" s="62"/>
      <c r="L210" s="62"/>
      <c r="M210" s="62"/>
      <c r="N210" s="62"/>
      <c r="P210" s="18"/>
      <c r="R210" s="18"/>
      <c r="T210" s="18"/>
      <c r="U210" s="18"/>
      <c r="V210" s="18"/>
      <c r="W210" s="18"/>
      <c r="AA210" s="17"/>
      <c r="AD210" s="17"/>
    </row>
    <row r="211" spans="5:30" ht="28.5" customHeight="1">
      <c r="E211" s="17"/>
      <c r="F211" s="18"/>
      <c r="H211" s="185"/>
      <c r="J211" s="17"/>
      <c r="K211" s="62"/>
      <c r="L211" s="62"/>
      <c r="M211" s="62"/>
      <c r="N211" s="62"/>
      <c r="P211" s="18"/>
      <c r="R211" s="18"/>
      <c r="T211" s="18"/>
      <c r="U211" s="18"/>
      <c r="V211" s="18"/>
      <c r="W211" s="18"/>
      <c r="AA211" s="17"/>
      <c r="AD211" s="17"/>
    </row>
    <row r="212" spans="5:30" ht="28.5" customHeight="1">
      <c r="E212" s="17"/>
      <c r="F212" s="18"/>
      <c r="H212" s="185"/>
      <c r="J212" s="17"/>
      <c r="K212" s="62"/>
      <c r="L212" s="62"/>
      <c r="M212" s="62"/>
      <c r="N212" s="62"/>
      <c r="P212" s="18"/>
      <c r="R212" s="18"/>
      <c r="T212" s="18"/>
      <c r="U212" s="18"/>
      <c r="V212" s="18"/>
      <c r="W212" s="18"/>
      <c r="AA212" s="17"/>
      <c r="AD212" s="17"/>
    </row>
    <row r="213" spans="5:30" ht="28.5" customHeight="1">
      <c r="E213" s="17"/>
      <c r="F213" s="18"/>
      <c r="H213" s="185"/>
      <c r="J213" s="17"/>
      <c r="K213" s="62"/>
      <c r="L213" s="62"/>
      <c r="M213" s="62"/>
      <c r="N213" s="62"/>
      <c r="P213" s="18"/>
      <c r="R213" s="18"/>
      <c r="T213" s="18"/>
      <c r="U213" s="18"/>
      <c r="V213" s="18"/>
      <c r="W213" s="18"/>
      <c r="AA213" s="17"/>
      <c r="AD213" s="17"/>
    </row>
    <row r="214" spans="5:30" ht="28.5" customHeight="1">
      <c r="E214" s="17"/>
      <c r="F214" s="18"/>
      <c r="H214" s="185"/>
      <c r="J214" s="17"/>
      <c r="K214" s="62"/>
      <c r="L214" s="62"/>
      <c r="M214" s="62"/>
      <c r="N214" s="62"/>
      <c r="P214" s="18"/>
      <c r="R214" s="18"/>
      <c r="T214" s="18"/>
      <c r="U214" s="18"/>
      <c r="V214" s="18"/>
      <c r="W214" s="18"/>
      <c r="AA214" s="17"/>
      <c r="AD214" s="17"/>
    </row>
    <row r="215" spans="5:30" ht="28.5" customHeight="1">
      <c r="E215" s="17"/>
      <c r="F215" s="18"/>
      <c r="H215" s="185"/>
      <c r="J215" s="17"/>
      <c r="K215" s="62"/>
      <c r="L215" s="62"/>
      <c r="M215" s="62"/>
      <c r="N215" s="62"/>
      <c r="P215" s="18"/>
      <c r="R215" s="18"/>
      <c r="T215" s="18"/>
      <c r="U215" s="18"/>
      <c r="V215" s="18"/>
      <c r="W215" s="18"/>
      <c r="AA215" s="17"/>
      <c r="AD215" s="17"/>
    </row>
    <row r="216" spans="5:30" ht="28.5" customHeight="1">
      <c r="E216" s="17"/>
      <c r="F216" s="18"/>
      <c r="H216" s="185"/>
      <c r="J216" s="17"/>
      <c r="K216" s="62"/>
      <c r="L216" s="62"/>
      <c r="M216" s="62"/>
      <c r="N216" s="62"/>
      <c r="P216" s="18"/>
      <c r="R216" s="18"/>
      <c r="T216" s="18"/>
      <c r="U216" s="18"/>
      <c r="V216" s="18"/>
      <c r="W216" s="18"/>
      <c r="AA216" s="17"/>
      <c r="AD216" s="17"/>
    </row>
    <row r="217" spans="5:30" ht="28.5" customHeight="1">
      <c r="E217" s="17"/>
      <c r="F217" s="18"/>
      <c r="H217" s="185"/>
      <c r="J217" s="17"/>
      <c r="K217" s="62"/>
      <c r="L217" s="62"/>
      <c r="M217" s="62"/>
      <c r="N217" s="62"/>
      <c r="P217" s="18"/>
      <c r="R217" s="18"/>
      <c r="T217" s="18"/>
      <c r="U217" s="18"/>
      <c r="V217" s="18"/>
      <c r="W217" s="18"/>
      <c r="AA217" s="17"/>
      <c r="AD217" s="17"/>
    </row>
    <row r="218" spans="5:30" ht="28.5" customHeight="1">
      <c r="E218" s="17"/>
      <c r="F218" s="18"/>
      <c r="H218" s="185"/>
      <c r="J218" s="17"/>
      <c r="K218" s="62"/>
      <c r="L218" s="62"/>
      <c r="M218" s="62"/>
      <c r="N218" s="62"/>
      <c r="P218" s="18"/>
      <c r="R218" s="18"/>
      <c r="T218" s="18"/>
      <c r="U218" s="18"/>
      <c r="V218" s="18"/>
      <c r="W218" s="18"/>
      <c r="AA218" s="17"/>
      <c r="AD218" s="17"/>
    </row>
    <row r="219" spans="5:30" ht="28.5" customHeight="1">
      <c r="E219" s="17"/>
      <c r="F219" s="18"/>
      <c r="H219" s="185"/>
      <c r="J219" s="17"/>
      <c r="K219" s="62"/>
      <c r="L219" s="62"/>
      <c r="M219" s="62"/>
      <c r="N219" s="62"/>
      <c r="P219" s="18"/>
      <c r="R219" s="18"/>
      <c r="T219" s="18"/>
      <c r="U219" s="18"/>
      <c r="V219" s="18"/>
      <c r="W219" s="18"/>
      <c r="AA219" s="17"/>
      <c r="AD219" s="17"/>
    </row>
    <row r="220" spans="5:30" ht="28.5" customHeight="1">
      <c r="E220" s="17"/>
      <c r="F220" s="18"/>
      <c r="H220" s="185"/>
      <c r="J220" s="17"/>
      <c r="K220" s="62"/>
      <c r="L220" s="62"/>
      <c r="M220" s="62"/>
      <c r="N220" s="62"/>
      <c r="P220" s="18"/>
      <c r="R220" s="18"/>
      <c r="T220" s="18"/>
      <c r="U220" s="18"/>
      <c r="V220" s="18"/>
      <c r="W220" s="18"/>
      <c r="AA220" s="17"/>
      <c r="AD220" s="17"/>
    </row>
    <row r="221" spans="5:30" ht="28.5" customHeight="1">
      <c r="E221" s="17"/>
      <c r="F221" s="18"/>
      <c r="H221" s="185"/>
      <c r="J221" s="17"/>
      <c r="K221" s="62"/>
      <c r="L221" s="62"/>
      <c r="M221" s="62"/>
      <c r="N221" s="62"/>
      <c r="P221" s="18"/>
      <c r="R221" s="18"/>
      <c r="T221" s="18"/>
      <c r="U221" s="18"/>
      <c r="V221" s="18"/>
      <c r="W221" s="18"/>
      <c r="AA221" s="17"/>
      <c r="AD221" s="17"/>
    </row>
    <row r="222" spans="5:30" ht="28.5" customHeight="1">
      <c r="E222" s="17"/>
      <c r="F222" s="18"/>
      <c r="H222" s="185"/>
      <c r="J222" s="17"/>
      <c r="K222" s="62"/>
      <c r="L222" s="62"/>
      <c r="M222" s="62"/>
      <c r="N222" s="62"/>
      <c r="P222" s="18"/>
      <c r="R222" s="18"/>
      <c r="T222" s="18"/>
      <c r="U222" s="18"/>
      <c r="V222" s="18"/>
      <c r="W222" s="18"/>
      <c r="AA222" s="17"/>
      <c r="AD222" s="17"/>
    </row>
    <row r="223" spans="5:30" ht="28.5" customHeight="1">
      <c r="E223" s="17"/>
      <c r="F223" s="18"/>
      <c r="H223" s="185"/>
      <c r="J223" s="17"/>
      <c r="K223" s="62"/>
      <c r="L223" s="62"/>
      <c r="M223" s="62"/>
      <c r="N223" s="62"/>
      <c r="P223" s="18"/>
      <c r="R223" s="18"/>
      <c r="T223" s="18"/>
      <c r="U223" s="18"/>
      <c r="V223" s="18"/>
      <c r="W223" s="18"/>
      <c r="AA223" s="17"/>
      <c r="AD223" s="17"/>
    </row>
    <row r="224" spans="5:30" ht="28.5" customHeight="1">
      <c r="E224" s="17"/>
      <c r="F224" s="18"/>
      <c r="H224" s="185"/>
      <c r="J224" s="17"/>
      <c r="K224" s="62"/>
      <c r="L224" s="62"/>
      <c r="M224" s="62"/>
      <c r="N224" s="62"/>
      <c r="P224" s="18"/>
      <c r="R224" s="18"/>
      <c r="T224" s="18"/>
      <c r="U224" s="18"/>
      <c r="V224" s="18"/>
      <c r="W224" s="18"/>
      <c r="AA224" s="17"/>
      <c r="AD224" s="17"/>
    </row>
    <row r="225" spans="5:30" ht="28.5" customHeight="1">
      <c r="E225" s="17"/>
      <c r="F225" s="18"/>
      <c r="H225" s="185"/>
      <c r="J225" s="17"/>
      <c r="K225" s="62"/>
      <c r="L225" s="62"/>
      <c r="M225" s="62"/>
      <c r="N225" s="62"/>
      <c r="P225" s="18"/>
      <c r="R225" s="18"/>
      <c r="T225" s="18"/>
      <c r="U225" s="18"/>
      <c r="V225" s="18"/>
      <c r="W225" s="18"/>
      <c r="AA225" s="17"/>
      <c r="AD225" s="17"/>
    </row>
    <row r="226" spans="5:30" ht="28.5" customHeight="1">
      <c r="E226" s="17"/>
      <c r="F226" s="18"/>
      <c r="H226" s="185"/>
      <c r="J226" s="17"/>
      <c r="K226" s="62"/>
      <c r="L226" s="62"/>
      <c r="M226" s="62"/>
      <c r="N226" s="62"/>
      <c r="P226" s="18"/>
      <c r="R226" s="18"/>
      <c r="T226" s="18"/>
      <c r="U226" s="18"/>
      <c r="V226" s="18"/>
      <c r="W226" s="18"/>
      <c r="AA226" s="17"/>
      <c r="AD226" s="17"/>
    </row>
    <row r="227" spans="5:30" ht="28.5" customHeight="1">
      <c r="E227" s="17"/>
      <c r="F227" s="18"/>
      <c r="H227" s="185"/>
      <c r="J227" s="17"/>
      <c r="K227" s="62"/>
      <c r="L227" s="62"/>
      <c r="M227" s="62"/>
      <c r="N227" s="62"/>
      <c r="P227" s="18"/>
      <c r="R227" s="18"/>
      <c r="T227" s="18"/>
      <c r="U227" s="18"/>
      <c r="V227" s="18"/>
      <c r="W227" s="18"/>
      <c r="AA227" s="17"/>
      <c r="AD227" s="17"/>
    </row>
    <row r="228" spans="5:30" ht="28.5" customHeight="1">
      <c r="E228" s="17"/>
      <c r="F228" s="18"/>
      <c r="H228" s="185"/>
      <c r="J228" s="17"/>
      <c r="K228" s="62"/>
      <c r="L228" s="62"/>
      <c r="M228" s="62"/>
      <c r="N228" s="62"/>
      <c r="P228" s="18"/>
      <c r="R228" s="18"/>
      <c r="T228" s="18"/>
      <c r="U228" s="18"/>
      <c r="V228" s="18"/>
      <c r="W228" s="18"/>
      <c r="AA228" s="17"/>
      <c r="AD228" s="17"/>
    </row>
    <row r="229" spans="5:30" ht="28.5" customHeight="1">
      <c r="E229" s="17"/>
      <c r="F229" s="18"/>
      <c r="H229" s="185"/>
      <c r="J229" s="17"/>
      <c r="K229" s="62"/>
      <c r="L229" s="62"/>
      <c r="M229" s="62"/>
      <c r="N229" s="62"/>
      <c r="P229" s="18"/>
      <c r="R229" s="18"/>
      <c r="T229" s="18"/>
      <c r="U229" s="18"/>
      <c r="V229" s="18"/>
      <c r="W229" s="18"/>
      <c r="AA229" s="17"/>
      <c r="AD229" s="17"/>
    </row>
    <row r="230" spans="5:30" ht="28.5" customHeight="1">
      <c r="E230" s="17"/>
      <c r="F230" s="18"/>
      <c r="H230" s="185"/>
      <c r="J230" s="17"/>
      <c r="K230" s="62"/>
      <c r="L230" s="62"/>
      <c r="M230" s="62"/>
      <c r="N230" s="62"/>
      <c r="P230" s="18"/>
      <c r="R230" s="18"/>
      <c r="T230" s="18"/>
      <c r="U230" s="18"/>
      <c r="V230" s="18"/>
      <c r="W230" s="18"/>
      <c r="AA230" s="17"/>
      <c r="AD230" s="17"/>
    </row>
    <row r="231" spans="5:30" ht="28.5" customHeight="1">
      <c r="E231" s="17"/>
      <c r="F231" s="18"/>
      <c r="H231" s="185"/>
      <c r="J231" s="17"/>
      <c r="K231" s="62"/>
      <c r="L231" s="62"/>
      <c r="M231" s="62"/>
      <c r="N231" s="62"/>
      <c r="P231" s="18"/>
      <c r="R231" s="18"/>
      <c r="T231" s="18"/>
      <c r="U231" s="18"/>
      <c r="V231" s="18"/>
      <c r="W231" s="18"/>
      <c r="AA231" s="17"/>
      <c r="AD231" s="17"/>
    </row>
    <row r="232" spans="5:30" ht="28.5" customHeight="1">
      <c r="E232" s="17"/>
      <c r="F232" s="18"/>
      <c r="H232" s="185"/>
      <c r="J232" s="17"/>
      <c r="K232" s="62"/>
      <c r="L232" s="62"/>
      <c r="M232" s="62"/>
      <c r="N232" s="62"/>
      <c r="P232" s="18"/>
      <c r="R232" s="18"/>
      <c r="T232" s="18"/>
      <c r="U232" s="18"/>
      <c r="V232" s="18"/>
      <c r="W232" s="18"/>
      <c r="AA232" s="17"/>
      <c r="AD232" s="17"/>
    </row>
    <row r="233" spans="5:30" ht="28.5" customHeight="1">
      <c r="E233" s="17"/>
      <c r="F233" s="18"/>
      <c r="H233" s="185"/>
      <c r="J233" s="17"/>
      <c r="K233" s="62"/>
      <c r="L233" s="62"/>
      <c r="M233" s="62"/>
      <c r="N233" s="62"/>
      <c r="P233" s="18"/>
      <c r="R233" s="18"/>
      <c r="T233" s="18"/>
      <c r="U233" s="18"/>
      <c r="V233" s="18"/>
      <c r="W233" s="18"/>
      <c r="AA233" s="17"/>
      <c r="AD233" s="17"/>
    </row>
    <row r="234" spans="5:30" ht="28.5" customHeight="1">
      <c r="E234" s="17"/>
      <c r="F234" s="18"/>
      <c r="H234" s="185"/>
      <c r="J234" s="17"/>
      <c r="K234" s="62"/>
      <c r="L234" s="62"/>
      <c r="M234" s="62"/>
      <c r="N234" s="62"/>
      <c r="P234" s="18"/>
      <c r="R234" s="18"/>
      <c r="T234" s="18"/>
      <c r="U234" s="18"/>
      <c r="V234" s="18"/>
      <c r="W234" s="18"/>
      <c r="AA234" s="17"/>
      <c r="AD234" s="17"/>
    </row>
    <row r="235" spans="5:30" ht="28.5" customHeight="1">
      <c r="E235" s="17"/>
      <c r="F235" s="18"/>
      <c r="H235" s="185"/>
      <c r="J235" s="17"/>
      <c r="K235" s="62"/>
      <c r="L235" s="62"/>
      <c r="M235" s="62"/>
      <c r="N235" s="62"/>
      <c r="P235" s="18"/>
      <c r="R235" s="18"/>
      <c r="T235" s="18"/>
      <c r="U235" s="18"/>
      <c r="V235" s="18"/>
      <c r="W235" s="18"/>
      <c r="AA235" s="17"/>
      <c r="AD235" s="17"/>
    </row>
    <row r="236" spans="5:30" ht="28.5" customHeight="1">
      <c r="E236" s="17"/>
      <c r="F236" s="18"/>
      <c r="H236" s="185"/>
      <c r="J236" s="17"/>
      <c r="K236" s="62"/>
      <c r="L236" s="62"/>
      <c r="M236" s="62"/>
      <c r="N236" s="62"/>
      <c r="P236" s="18"/>
      <c r="R236" s="18"/>
      <c r="T236" s="18"/>
      <c r="U236" s="18"/>
      <c r="V236" s="18"/>
      <c r="W236" s="18"/>
      <c r="AA236" s="17"/>
      <c r="AD236" s="17"/>
    </row>
    <row r="237" spans="5:30" ht="28.5" customHeight="1">
      <c r="E237" s="17"/>
      <c r="F237" s="18"/>
      <c r="H237" s="185"/>
      <c r="J237" s="17"/>
      <c r="K237" s="62"/>
      <c r="L237" s="62"/>
      <c r="M237" s="62"/>
      <c r="N237" s="62"/>
      <c r="P237" s="18"/>
      <c r="R237" s="18"/>
      <c r="T237" s="18"/>
      <c r="U237" s="18"/>
      <c r="V237" s="18"/>
      <c r="W237" s="18"/>
      <c r="AA237" s="17"/>
      <c r="AD237" s="17"/>
    </row>
    <row r="238" spans="5:30" ht="28.5" customHeight="1">
      <c r="E238" s="17"/>
      <c r="F238" s="18"/>
      <c r="H238" s="185"/>
      <c r="J238" s="17"/>
      <c r="K238" s="62"/>
      <c r="L238" s="62"/>
      <c r="M238" s="62"/>
      <c r="N238" s="62"/>
      <c r="P238" s="18"/>
      <c r="R238" s="18"/>
      <c r="T238" s="18"/>
      <c r="U238" s="18"/>
      <c r="V238" s="18"/>
      <c r="W238" s="18"/>
      <c r="AA238" s="17"/>
      <c r="AD238" s="17"/>
    </row>
    <row r="239" spans="5:30" ht="28.5" customHeight="1">
      <c r="E239" s="17"/>
      <c r="F239" s="18"/>
      <c r="H239" s="185"/>
      <c r="J239" s="17"/>
      <c r="K239" s="62"/>
      <c r="L239" s="62"/>
      <c r="M239" s="62"/>
      <c r="N239" s="62"/>
      <c r="P239" s="18"/>
      <c r="R239" s="18"/>
      <c r="T239" s="18"/>
      <c r="U239" s="18"/>
      <c r="V239" s="18"/>
      <c r="W239" s="18"/>
      <c r="AA239" s="17"/>
      <c r="AD239" s="17"/>
    </row>
    <row r="240" spans="5:30" ht="28.5" customHeight="1">
      <c r="E240" s="17"/>
      <c r="F240" s="18"/>
      <c r="H240" s="185"/>
      <c r="J240" s="17"/>
      <c r="K240" s="62"/>
      <c r="L240" s="62"/>
      <c r="M240" s="62"/>
      <c r="N240" s="62"/>
      <c r="P240" s="18"/>
      <c r="R240" s="18"/>
      <c r="T240" s="18"/>
      <c r="U240" s="18"/>
      <c r="V240" s="18"/>
      <c r="W240" s="18"/>
      <c r="AA240" s="17"/>
      <c r="AD240" s="17"/>
    </row>
    <row r="241" spans="5:30" ht="28.5" customHeight="1">
      <c r="E241" s="17"/>
      <c r="F241" s="18"/>
      <c r="H241" s="185"/>
      <c r="J241" s="17"/>
      <c r="K241" s="62"/>
      <c r="L241" s="62"/>
      <c r="M241" s="62"/>
      <c r="N241" s="62"/>
      <c r="P241" s="18"/>
      <c r="R241" s="18"/>
      <c r="T241" s="18"/>
      <c r="U241" s="18"/>
      <c r="V241" s="18"/>
      <c r="W241" s="18"/>
      <c r="AA241" s="17"/>
      <c r="AD241" s="17"/>
    </row>
    <row r="242" spans="5:30" ht="28.5" customHeight="1">
      <c r="E242" s="17"/>
      <c r="F242" s="18"/>
      <c r="H242" s="185"/>
      <c r="J242" s="17"/>
      <c r="K242" s="62"/>
      <c r="L242" s="62"/>
      <c r="M242" s="62"/>
      <c r="N242" s="62"/>
      <c r="P242" s="18"/>
      <c r="R242" s="18"/>
      <c r="T242" s="18"/>
      <c r="U242" s="18"/>
      <c r="V242" s="18"/>
      <c r="W242" s="18"/>
      <c r="AA242" s="17"/>
      <c r="AD242" s="17"/>
    </row>
    <row r="243" spans="5:30" ht="28.5" customHeight="1">
      <c r="E243" s="17"/>
      <c r="F243" s="18"/>
      <c r="H243" s="185"/>
      <c r="J243" s="17"/>
      <c r="K243" s="62"/>
      <c r="L243" s="62"/>
      <c r="M243" s="62"/>
      <c r="N243" s="62"/>
      <c r="P243" s="18"/>
      <c r="R243" s="18"/>
      <c r="T243" s="18"/>
      <c r="U243" s="18"/>
      <c r="V243" s="18"/>
      <c r="W243" s="18"/>
      <c r="AA243" s="17"/>
      <c r="AD243" s="17"/>
    </row>
    <row r="244" spans="5:30" ht="28.5" customHeight="1">
      <c r="E244" s="17"/>
      <c r="F244" s="18"/>
      <c r="H244" s="185"/>
      <c r="J244" s="17"/>
      <c r="K244" s="62"/>
      <c r="L244" s="62"/>
      <c r="M244" s="62"/>
      <c r="N244" s="62"/>
      <c r="P244" s="18"/>
      <c r="R244" s="18"/>
      <c r="T244" s="18"/>
      <c r="U244" s="18"/>
      <c r="V244" s="18"/>
      <c r="W244" s="18"/>
      <c r="AA244" s="17"/>
      <c r="AD244" s="17"/>
    </row>
    <row r="245" spans="5:30" ht="28.5" customHeight="1">
      <c r="E245" s="17"/>
      <c r="F245" s="18"/>
      <c r="H245" s="185"/>
      <c r="J245" s="17"/>
      <c r="K245" s="62"/>
      <c r="L245" s="62"/>
      <c r="M245" s="62"/>
      <c r="N245" s="62"/>
      <c r="P245" s="18"/>
      <c r="R245" s="18"/>
      <c r="T245" s="18"/>
      <c r="U245" s="18"/>
      <c r="V245" s="18"/>
      <c r="W245" s="18"/>
      <c r="AA245" s="17"/>
      <c r="AD245" s="17"/>
    </row>
    <row r="246" spans="5:30" ht="28.5" customHeight="1">
      <c r="E246" s="17"/>
      <c r="F246" s="18"/>
      <c r="H246" s="185"/>
      <c r="J246" s="17"/>
      <c r="K246" s="62"/>
      <c r="L246" s="62"/>
      <c r="M246" s="62"/>
      <c r="N246" s="62"/>
      <c r="P246" s="18"/>
      <c r="R246" s="18"/>
      <c r="T246" s="18"/>
      <c r="U246" s="18"/>
      <c r="V246" s="18"/>
      <c r="W246" s="18"/>
      <c r="AA246" s="17"/>
      <c r="AD246" s="17"/>
    </row>
    <row r="247" spans="5:30" ht="28.5" customHeight="1">
      <c r="E247" s="17"/>
      <c r="F247" s="18"/>
      <c r="H247" s="185"/>
      <c r="J247" s="17"/>
      <c r="K247" s="62"/>
      <c r="L247" s="62"/>
      <c r="M247" s="62"/>
      <c r="N247" s="62"/>
      <c r="P247" s="18"/>
      <c r="R247" s="18"/>
      <c r="T247" s="18"/>
      <c r="U247" s="18"/>
      <c r="V247" s="18"/>
      <c r="W247" s="18"/>
      <c r="AA247" s="17"/>
      <c r="AD247" s="17"/>
    </row>
    <row r="248" spans="5:30" ht="28.5" customHeight="1">
      <c r="E248" s="17"/>
      <c r="F248" s="18"/>
      <c r="H248" s="185"/>
      <c r="J248" s="17"/>
      <c r="K248" s="62"/>
      <c r="L248" s="62"/>
      <c r="M248" s="62"/>
      <c r="N248" s="62"/>
      <c r="P248" s="18"/>
      <c r="R248" s="18"/>
      <c r="T248" s="18"/>
      <c r="U248" s="18"/>
      <c r="V248" s="18"/>
      <c r="W248" s="18"/>
      <c r="AA248" s="17"/>
      <c r="AD248" s="17"/>
    </row>
    <row r="249" spans="5:30" ht="28.5" customHeight="1">
      <c r="E249" s="17"/>
      <c r="F249" s="18"/>
      <c r="H249" s="185"/>
      <c r="J249" s="17"/>
      <c r="K249" s="62"/>
      <c r="L249" s="62"/>
      <c r="M249" s="62"/>
      <c r="N249" s="62"/>
      <c r="P249" s="18"/>
      <c r="R249" s="18"/>
      <c r="T249" s="18"/>
      <c r="U249" s="18"/>
      <c r="V249" s="18"/>
      <c r="W249" s="18"/>
      <c r="AA249" s="17"/>
      <c r="AD249" s="17"/>
    </row>
    <row r="250" spans="5:30" ht="28.5" customHeight="1">
      <c r="E250" s="17"/>
      <c r="F250" s="18"/>
      <c r="H250" s="185"/>
      <c r="J250" s="17"/>
      <c r="K250" s="62"/>
      <c r="L250" s="62"/>
      <c r="M250" s="62"/>
      <c r="N250" s="62"/>
      <c r="P250" s="18"/>
      <c r="R250" s="18"/>
      <c r="T250" s="18"/>
      <c r="U250" s="18"/>
      <c r="V250" s="18"/>
      <c r="W250" s="18"/>
      <c r="AA250" s="17"/>
      <c r="AD250" s="17"/>
    </row>
    <row r="251" spans="5:30" ht="28.5" customHeight="1">
      <c r="E251" s="17"/>
      <c r="F251" s="18"/>
      <c r="H251" s="185"/>
      <c r="J251" s="17"/>
      <c r="K251" s="62"/>
      <c r="L251" s="62"/>
      <c r="M251" s="62"/>
      <c r="N251" s="62"/>
      <c r="P251" s="18"/>
      <c r="R251" s="18"/>
      <c r="T251" s="18"/>
      <c r="U251" s="18"/>
      <c r="V251" s="18"/>
      <c r="W251" s="18"/>
      <c r="AA251" s="17"/>
      <c r="AD251" s="17"/>
    </row>
    <row r="252" spans="5:30" ht="28.5" customHeight="1">
      <c r="E252" s="17"/>
      <c r="F252" s="18"/>
      <c r="H252" s="185"/>
      <c r="J252" s="17"/>
      <c r="K252" s="62"/>
      <c r="L252" s="62"/>
      <c r="M252" s="62"/>
      <c r="N252" s="62"/>
      <c r="P252" s="18"/>
      <c r="R252" s="18"/>
      <c r="T252" s="18"/>
      <c r="U252" s="18"/>
      <c r="V252" s="18"/>
      <c r="W252" s="18"/>
      <c r="AA252" s="17"/>
      <c r="AD252" s="17"/>
    </row>
    <row r="253" spans="5:30" ht="28.5" customHeight="1">
      <c r="E253" s="17"/>
      <c r="F253" s="18"/>
      <c r="H253" s="185"/>
      <c r="J253" s="17"/>
      <c r="K253" s="62"/>
      <c r="L253" s="62"/>
      <c r="M253" s="62"/>
      <c r="N253" s="62"/>
      <c r="P253" s="18"/>
      <c r="R253" s="18"/>
      <c r="T253" s="18"/>
      <c r="U253" s="18"/>
      <c r="V253" s="18"/>
      <c r="W253" s="18"/>
      <c r="AA253" s="17"/>
      <c r="AD253" s="17"/>
    </row>
    <row r="254" spans="5:30" ht="28.5" customHeight="1">
      <c r="E254" s="17"/>
      <c r="F254" s="18"/>
      <c r="H254" s="185"/>
      <c r="J254" s="17"/>
      <c r="K254" s="62"/>
      <c r="L254" s="62"/>
      <c r="M254" s="62"/>
      <c r="N254" s="62"/>
      <c r="P254" s="18"/>
      <c r="R254" s="18"/>
      <c r="T254" s="18"/>
      <c r="U254" s="18"/>
      <c r="V254" s="18"/>
      <c r="W254" s="18"/>
      <c r="AA254" s="17"/>
      <c r="AD254" s="17"/>
    </row>
    <row r="255" spans="5:30" ht="28.5" customHeight="1">
      <c r="E255" s="17"/>
      <c r="F255" s="18"/>
      <c r="H255" s="185"/>
      <c r="J255" s="17"/>
      <c r="K255" s="62"/>
      <c r="L255" s="62"/>
      <c r="M255" s="62"/>
      <c r="N255" s="62"/>
      <c r="P255" s="18"/>
      <c r="R255" s="18"/>
      <c r="T255" s="18"/>
      <c r="U255" s="18"/>
      <c r="V255" s="18"/>
      <c r="W255" s="18"/>
      <c r="AA255" s="17"/>
      <c r="AD255" s="17"/>
    </row>
    <row r="256" spans="5:30" ht="28.5" customHeight="1">
      <c r="E256" s="17"/>
      <c r="F256" s="18"/>
      <c r="H256" s="185"/>
      <c r="J256" s="17"/>
      <c r="K256" s="62"/>
      <c r="L256" s="62"/>
      <c r="M256" s="62"/>
      <c r="N256" s="62"/>
      <c r="P256" s="18"/>
      <c r="R256" s="18"/>
      <c r="T256" s="18"/>
      <c r="U256" s="18"/>
      <c r="V256" s="18"/>
      <c r="W256" s="18"/>
      <c r="AA256" s="17"/>
      <c r="AD256" s="17"/>
    </row>
    <row r="257" spans="5:30" ht="28.5" customHeight="1">
      <c r="E257" s="17"/>
      <c r="F257" s="18"/>
      <c r="H257" s="185"/>
      <c r="J257" s="17"/>
      <c r="K257" s="62"/>
      <c r="L257" s="62"/>
      <c r="M257" s="62"/>
      <c r="N257" s="62"/>
      <c r="P257" s="18"/>
      <c r="R257" s="18"/>
      <c r="T257" s="18"/>
      <c r="U257" s="18"/>
      <c r="V257" s="18"/>
      <c r="W257" s="18"/>
      <c r="AA257" s="17"/>
      <c r="AD257" s="17"/>
    </row>
    <row r="258" spans="5:30" ht="28.5" customHeight="1">
      <c r="E258" s="17"/>
      <c r="F258" s="18"/>
      <c r="H258" s="185"/>
      <c r="J258" s="17"/>
      <c r="K258" s="62"/>
      <c r="L258" s="62"/>
      <c r="M258" s="62"/>
      <c r="N258" s="62"/>
      <c r="P258" s="18"/>
      <c r="R258" s="18"/>
      <c r="T258" s="18"/>
      <c r="U258" s="18"/>
      <c r="V258" s="18"/>
      <c r="W258" s="18"/>
      <c r="AA258" s="17"/>
      <c r="AD258" s="17"/>
    </row>
    <row r="259" spans="5:30" ht="28.5" customHeight="1">
      <c r="E259" s="17"/>
      <c r="F259" s="18"/>
      <c r="H259" s="185"/>
      <c r="J259" s="17"/>
      <c r="K259" s="62"/>
      <c r="L259" s="62"/>
      <c r="M259" s="62"/>
      <c r="N259" s="62"/>
      <c r="P259" s="18"/>
      <c r="R259" s="18"/>
      <c r="T259" s="18"/>
      <c r="U259" s="18"/>
      <c r="V259" s="18"/>
      <c r="W259" s="18"/>
      <c r="AA259" s="17"/>
      <c r="AD259" s="17"/>
    </row>
    <row r="260" spans="5:30" ht="28.5" customHeight="1">
      <c r="E260" s="17"/>
      <c r="F260" s="18"/>
      <c r="H260" s="185"/>
      <c r="J260" s="17"/>
      <c r="K260" s="62"/>
      <c r="L260" s="62"/>
      <c r="M260" s="62"/>
      <c r="N260" s="62"/>
      <c r="P260" s="18"/>
      <c r="R260" s="18"/>
      <c r="T260" s="18"/>
      <c r="U260" s="18"/>
      <c r="V260" s="18"/>
      <c r="W260" s="18"/>
      <c r="AA260" s="17"/>
      <c r="AD260" s="17"/>
    </row>
    <row r="261" spans="5:30" ht="28.5" customHeight="1">
      <c r="E261" s="17"/>
      <c r="F261" s="18"/>
      <c r="H261" s="185"/>
      <c r="J261" s="17"/>
      <c r="K261" s="62"/>
      <c r="L261" s="62"/>
      <c r="M261" s="62"/>
      <c r="N261" s="62"/>
      <c r="P261" s="18"/>
      <c r="R261" s="18"/>
      <c r="T261" s="18"/>
      <c r="U261" s="18"/>
      <c r="V261" s="18"/>
      <c r="W261" s="18"/>
      <c r="AA261" s="17"/>
      <c r="AD261" s="17"/>
    </row>
    <row r="262" spans="5:30" ht="28.5" customHeight="1">
      <c r="E262" s="17"/>
      <c r="F262" s="18"/>
      <c r="H262" s="185"/>
      <c r="J262" s="17"/>
      <c r="K262" s="62"/>
      <c r="L262" s="62"/>
      <c r="M262" s="62"/>
      <c r="N262" s="62"/>
      <c r="P262" s="18"/>
      <c r="R262" s="18"/>
      <c r="T262" s="18"/>
      <c r="U262" s="18"/>
      <c r="V262" s="18"/>
      <c r="W262" s="18"/>
      <c r="AA262" s="17"/>
      <c r="AD262" s="17"/>
    </row>
    <row r="263" spans="5:30" ht="28.5" customHeight="1">
      <c r="E263" s="17"/>
      <c r="F263" s="18"/>
      <c r="H263" s="185"/>
      <c r="J263" s="17"/>
      <c r="K263" s="62"/>
      <c r="L263" s="62"/>
      <c r="M263" s="62"/>
      <c r="N263" s="62"/>
      <c r="P263" s="18"/>
      <c r="R263" s="18"/>
      <c r="T263" s="18"/>
      <c r="U263" s="18"/>
      <c r="V263" s="18"/>
      <c r="W263" s="18"/>
      <c r="AA263" s="17"/>
      <c r="AD263" s="17"/>
    </row>
    <row r="264" spans="5:30" ht="28.5" customHeight="1">
      <c r="E264" s="17"/>
      <c r="F264" s="18"/>
      <c r="H264" s="185"/>
      <c r="J264" s="17"/>
      <c r="K264" s="62"/>
      <c r="L264" s="62"/>
      <c r="M264" s="62"/>
      <c r="N264" s="62"/>
      <c r="P264" s="18"/>
      <c r="R264" s="18"/>
      <c r="T264" s="18"/>
      <c r="U264" s="18"/>
      <c r="V264" s="18"/>
      <c r="W264" s="18"/>
      <c r="AA264" s="17"/>
      <c r="AD264" s="17"/>
    </row>
    <row r="265" spans="5:30" ht="28.5" customHeight="1">
      <c r="E265" s="17"/>
      <c r="F265" s="18"/>
      <c r="H265" s="185"/>
      <c r="J265" s="17"/>
      <c r="K265" s="62"/>
      <c r="L265" s="62"/>
      <c r="M265" s="62"/>
      <c r="N265" s="62"/>
      <c r="P265" s="18"/>
      <c r="R265" s="18"/>
      <c r="T265" s="18"/>
      <c r="U265" s="18"/>
      <c r="V265" s="18"/>
      <c r="W265" s="18"/>
      <c r="AA265" s="17"/>
      <c r="AD265" s="17"/>
    </row>
    <row r="266" spans="5:30" ht="28.5" customHeight="1">
      <c r="E266" s="17"/>
      <c r="F266" s="18"/>
      <c r="H266" s="185"/>
      <c r="J266" s="17"/>
      <c r="K266" s="62"/>
      <c r="L266" s="62"/>
      <c r="M266" s="62"/>
      <c r="N266" s="62"/>
      <c r="P266" s="18"/>
      <c r="R266" s="18"/>
      <c r="T266" s="18"/>
      <c r="U266" s="18"/>
      <c r="V266" s="18"/>
      <c r="W266" s="18"/>
      <c r="AA266" s="17"/>
      <c r="AD266" s="17"/>
    </row>
    <row r="267" spans="5:30" ht="28.5" customHeight="1">
      <c r="E267" s="17"/>
      <c r="F267" s="18"/>
      <c r="H267" s="185"/>
      <c r="J267" s="17"/>
      <c r="K267" s="62"/>
      <c r="L267" s="62"/>
      <c r="M267" s="62"/>
      <c r="N267" s="62"/>
      <c r="P267" s="18"/>
      <c r="R267" s="18"/>
      <c r="T267" s="18"/>
      <c r="U267" s="18"/>
      <c r="V267" s="18"/>
      <c r="W267" s="18"/>
      <c r="AA267" s="17"/>
      <c r="AD267" s="17"/>
    </row>
    <row r="268" spans="5:30" ht="28.5" customHeight="1">
      <c r="E268" s="17"/>
      <c r="F268" s="18"/>
      <c r="H268" s="185"/>
      <c r="J268" s="17"/>
      <c r="K268" s="62"/>
      <c r="L268" s="62"/>
      <c r="M268" s="62"/>
      <c r="N268" s="62"/>
      <c r="P268" s="18"/>
      <c r="R268" s="18"/>
      <c r="T268" s="18"/>
      <c r="U268" s="18"/>
      <c r="V268" s="18"/>
      <c r="W268" s="18"/>
      <c r="AA268" s="17"/>
      <c r="AD268" s="17"/>
    </row>
    <row r="269" spans="5:30" ht="28.5" customHeight="1">
      <c r="E269" s="17"/>
      <c r="F269" s="18"/>
      <c r="H269" s="185"/>
      <c r="J269" s="17"/>
      <c r="K269" s="62"/>
      <c r="L269" s="62"/>
      <c r="M269" s="62"/>
      <c r="N269" s="62"/>
      <c r="P269" s="18"/>
      <c r="R269" s="18"/>
      <c r="T269" s="18"/>
      <c r="U269" s="18"/>
      <c r="V269" s="18"/>
      <c r="W269" s="18"/>
      <c r="AA269" s="17"/>
      <c r="AD269" s="17"/>
    </row>
    <row r="270" spans="5:30" ht="28.5" customHeight="1">
      <c r="E270" s="17"/>
      <c r="F270" s="18"/>
      <c r="H270" s="185"/>
      <c r="J270" s="17"/>
      <c r="K270" s="62"/>
      <c r="L270" s="62"/>
      <c r="M270" s="62"/>
      <c r="N270" s="62"/>
      <c r="P270" s="18"/>
      <c r="R270" s="18"/>
      <c r="T270" s="18"/>
      <c r="U270" s="18"/>
      <c r="V270" s="18"/>
      <c r="W270" s="18"/>
      <c r="AA270" s="17"/>
      <c r="AD270" s="17"/>
    </row>
    <row r="271" spans="5:30" ht="28.5" customHeight="1">
      <c r="E271" s="17"/>
      <c r="F271" s="18"/>
      <c r="H271" s="185"/>
      <c r="J271" s="17"/>
      <c r="K271" s="62"/>
      <c r="L271" s="62"/>
      <c r="M271" s="62"/>
      <c r="N271" s="62"/>
      <c r="P271" s="18"/>
      <c r="R271" s="18"/>
      <c r="T271" s="18"/>
      <c r="U271" s="18"/>
      <c r="V271" s="18"/>
      <c r="W271" s="18"/>
      <c r="AA271" s="17"/>
      <c r="AD271" s="17"/>
    </row>
    <row r="272" spans="5:30" ht="28.5" customHeight="1">
      <c r="E272" s="17"/>
      <c r="F272" s="18"/>
      <c r="H272" s="185"/>
      <c r="J272" s="17"/>
      <c r="K272" s="62"/>
      <c r="L272" s="62"/>
      <c r="M272" s="62"/>
      <c r="N272" s="62"/>
      <c r="P272" s="18"/>
      <c r="R272" s="18"/>
      <c r="T272" s="18"/>
      <c r="U272" s="18"/>
      <c r="V272" s="18"/>
      <c r="W272" s="18"/>
      <c r="AA272" s="17"/>
      <c r="AD272" s="17"/>
    </row>
    <row r="273" spans="5:30" ht="28.5" customHeight="1">
      <c r="E273" s="17"/>
      <c r="F273" s="18"/>
      <c r="H273" s="185"/>
      <c r="J273" s="17"/>
      <c r="K273" s="62"/>
      <c r="L273" s="62"/>
      <c r="M273" s="62"/>
      <c r="N273" s="62"/>
      <c r="P273" s="18"/>
      <c r="R273" s="18"/>
      <c r="T273" s="18"/>
      <c r="U273" s="18"/>
      <c r="V273" s="18"/>
      <c r="W273" s="18"/>
      <c r="AA273" s="17"/>
      <c r="AD273" s="17"/>
    </row>
    <row r="274" spans="5:30" ht="28.5" customHeight="1">
      <c r="E274" s="17"/>
      <c r="F274" s="18"/>
      <c r="H274" s="185"/>
      <c r="J274" s="17"/>
      <c r="K274" s="62"/>
      <c r="L274" s="62"/>
      <c r="M274" s="62"/>
      <c r="N274" s="62"/>
      <c r="P274" s="18"/>
      <c r="R274" s="18"/>
      <c r="T274" s="18"/>
      <c r="U274" s="18"/>
      <c r="V274" s="18"/>
      <c r="W274" s="18"/>
      <c r="AA274" s="17"/>
      <c r="AD274" s="17"/>
    </row>
    <row r="275" spans="5:30" ht="28.5" customHeight="1">
      <c r="E275" s="17"/>
      <c r="F275" s="18"/>
      <c r="H275" s="185"/>
      <c r="J275" s="17"/>
      <c r="K275" s="62"/>
      <c r="L275" s="62"/>
      <c r="M275" s="62"/>
      <c r="N275" s="62"/>
      <c r="P275" s="18"/>
      <c r="R275" s="18"/>
      <c r="T275" s="18"/>
      <c r="U275" s="18"/>
      <c r="V275" s="18"/>
      <c r="W275" s="18"/>
      <c r="AA275" s="17"/>
      <c r="AD275" s="17"/>
    </row>
    <row r="276" spans="5:30" ht="28.5" customHeight="1">
      <c r="E276" s="17"/>
      <c r="F276" s="18"/>
      <c r="H276" s="185"/>
      <c r="J276" s="17"/>
      <c r="K276" s="62"/>
      <c r="L276" s="62"/>
      <c r="M276" s="62"/>
      <c r="N276" s="62"/>
      <c r="P276" s="18"/>
      <c r="R276" s="18"/>
      <c r="T276" s="18"/>
      <c r="U276" s="18"/>
      <c r="V276" s="18"/>
      <c r="W276" s="18"/>
      <c r="AA276" s="17"/>
      <c r="AD276" s="17"/>
    </row>
    <row r="277" spans="5:30" ht="28.5" customHeight="1">
      <c r="E277" s="17"/>
      <c r="F277" s="18"/>
      <c r="H277" s="185"/>
      <c r="J277" s="17"/>
      <c r="K277" s="62"/>
      <c r="L277" s="62"/>
      <c r="M277" s="62"/>
      <c r="N277" s="62"/>
      <c r="P277" s="18"/>
      <c r="R277" s="18"/>
      <c r="T277" s="18"/>
      <c r="U277" s="18"/>
      <c r="V277" s="18"/>
      <c r="W277" s="18"/>
      <c r="AA277" s="17"/>
      <c r="AD277" s="17"/>
    </row>
    <row r="278" spans="5:30" ht="28.5" customHeight="1">
      <c r="E278" s="17"/>
      <c r="F278" s="18"/>
      <c r="H278" s="185"/>
      <c r="J278" s="17"/>
      <c r="K278" s="62"/>
      <c r="L278" s="62"/>
      <c r="M278" s="62"/>
      <c r="N278" s="62"/>
      <c r="P278" s="18"/>
      <c r="R278" s="18"/>
      <c r="T278" s="18"/>
      <c r="U278" s="18"/>
      <c r="V278" s="18"/>
      <c r="W278" s="18"/>
      <c r="AA278" s="17"/>
      <c r="AD278" s="17"/>
    </row>
    <row r="279" spans="5:30" ht="28.5" customHeight="1">
      <c r="E279" s="17"/>
      <c r="F279" s="18"/>
      <c r="H279" s="185"/>
      <c r="J279" s="17"/>
      <c r="K279" s="62"/>
      <c r="L279" s="62"/>
      <c r="M279" s="62"/>
      <c r="N279" s="62"/>
      <c r="P279" s="18"/>
      <c r="R279" s="18"/>
      <c r="T279" s="18"/>
      <c r="U279" s="18"/>
      <c r="V279" s="18"/>
      <c r="W279" s="18"/>
      <c r="AA279" s="17"/>
      <c r="AD279" s="17"/>
    </row>
    <row r="280" spans="5:30" ht="28.5" customHeight="1">
      <c r="E280" s="17"/>
      <c r="F280" s="18"/>
      <c r="H280" s="185"/>
      <c r="J280" s="17"/>
      <c r="K280" s="62"/>
      <c r="L280" s="62"/>
      <c r="M280" s="62"/>
      <c r="N280" s="62"/>
      <c r="P280" s="18"/>
      <c r="R280" s="18"/>
      <c r="T280" s="18"/>
      <c r="U280" s="18"/>
      <c r="V280" s="18"/>
      <c r="W280" s="18"/>
      <c r="AA280" s="17"/>
      <c r="AD280" s="17"/>
    </row>
    <row r="281" spans="5:30" ht="28.5" customHeight="1">
      <c r="E281" s="17"/>
      <c r="F281" s="18"/>
      <c r="H281" s="185"/>
      <c r="J281" s="17"/>
      <c r="K281" s="62"/>
      <c r="L281" s="62"/>
      <c r="M281" s="62"/>
      <c r="N281" s="62"/>
      <c r="P281" s="18"/>
      <c r="R281" s="18"/>
      <c r="T281" s="18"/>
      <c r="U281" s="18"/>
      <c r="V281" s="18"/>
      <c r="W281" s="18"/>
      <c r="AA281" s="17"/>
      <c r="AD281" s="17"/>
    </row>
    <row r="282" spans="5:30" ht="28.5" customHeight="1">
      <c r="E282" s="17"/>
      <c r="F282" s="18"/>
      <c r="H282" s="185"/>
      <c r="J282" s="17"/>
      <c r="K282" s="62"/>
      <c r="L282" s="62"/>
      <c r="M282" s="62"/>
      <c r="N282" s="62"/>
      <c r="P282" s="18"/>
      <c r="R282" s="18"/>
      <c r="T282" s="18"/>
      <c r="U282" s="18"/>
      <c r="V282" s="18"/>
      <c r="W282" s="18"/>
      <c r="AA282" s="17"/>
      <c r="AD282" s="17"/>
    </row>
    <row r="283" spans="5:30" ht="28.5" customHeight="1">
      <c r="E283" s="17"/>
      <c r="F283" s="18"/>
      <c r="H283" s="185"/>
      <c r="J283" s="17"/>
      <c r="K283" s="62"/>
      <c r="L283" s="62"/>
      <c r="M283" s="62"/>
      <c r="N283" s="62"/>
      <c r="P283" s="18"/>
      <c r="R283" s="18"/>
      <c r="T283" s="18"/>
      <c r="U283" s="18"/>
      <c r="V283" s="18"/>
      <c r="W283" s="18"/>
      <c r="AA283" s="17"/>
      <c r="AD283" s="17"/>
    </row>
    <row r="284" spans="5:30" ht="28.5" customHeight="1">
      <c r="E284" s="17"/>
      <c r="F284" s="18"/>
      <c r="H284" s="185"/>
      <c r="J284" s="17"/>
      <c r="K284" s="62"/>
      <c r="L284" s="62"/>
      <c r="M284" s="62"/>
      <c r="N284" s="62"/>
      <c r="P284" s="18"/>
      <c r="R284" s="18"/>
      <c r="T284" s="18"/>
      <c r="U284" s="18"/>
      <c r="V284" s="18"/>
      <c r="W284" s="18"/>
      <c r="AA284" s="17"/>
      <c r="AD284" s="17"/>
    </row>
    <row r="285" spans="5:30" ht="28.5" customHeight="1">
      <c r="E285" s="17"/>
      <c r="F285" s="18"/>
      <c r="H285" s="185"/>
      <c r="J285" s="17"/>
      <c r="K285" s="62"/>
      <c r="L285" s="62"/>
      <c r="M285" s="62"/>
      <c r="N285" s="62"/>
      <c r="P285" s="18"/>
      <c r="R285" s="18"/>
      <c r="T285" s="18"/>
      <c r="U285" s="18"/>
      <c r="V285" s="18"/>
      <c r="W285" s="18"/>
      <c r="AA285" s="17"/>
      <c r="AD285" s="17"/>
    </row>
    <row r="286" spans="5:30" ht="28.5" customHeight="1">
      <c r="E286" s="17"/>
      <c r="F286" s="18"/>
      <c r="H286" s="185"/>
      <c r="J286" s="17"/>
      <c r="K286" s="62"/>
      <c r="L286" s="62"/>
      <c r="M286" s="62"/>
      <c r="N286" s="62"/>
      <c r="P286" s="18"/>
      <c r="R286" s="18"/>
      <c r="T286" s="18"/>
      <c r="U286" s="18"/>
      <c r="V286" s="18"/>
      <c r="W286" s="18"/>
      <c r="AA286" s="17"/>
      <c r="AD286" s="17"/>
    </row>
    <row r="287" spans="5:30" ht="28.5" customHeight="1">
      <c r="E287" s="17"/>
      <c r="F287" s="18"/>
      <c r="H287" s="185"/>
      <c r="J287" s="17"/>
      <c r="K287" s="62"/>
      <c r="L287" s="62"/>
      <c r="M287" s="62"/>
      <c r="N287" s="62"/>
      <c r="P287" s="18"/>
      <c r="R287" s="18"/>
      <c r="T287" s="18"/>
      <c r="U287" s="18"/>
      <c r="V287" s="18"/>
      <c r="W287" s="18"/>
      <c r="AA287" s="17"/>
      <c r="AD287" s="17"/>
    </row>
    <row r="288" spans="5:30" ht="28.5" customHeight="1">
      <c r="E288" s="17"/>
      <c r="F288" s="18"/>
      <c r="H288" s="185"/>
      <c r="J288" s="17"/>
      <c r="K288" s="62"/>
      <c r="L288" s="62"/>
      <c r="M288" s="62"/>
      <c r="N288" s="62"/>
      <c r="P288" s="18"/>
      <c r="R288" s="18"/>
      <c r="T288" s="18"/>
      <c r="U288" s="18"/>
      <c r="V288" s="18"/>
      <c r="W288" s="18"/>
      <c r="AA288" s="17"/>
      <c r="AD288" s="17"/>
    </row>
    <row r="289" spans="5:30" ht="28.5" customHeight="1">
      <c r="E289" s="17"/>
      <c r="F289" s="18"/>
      <c r="H289" s="185"/>
      <c r="J289" s="17"/>
      <c r="K289" s="62"/>
      <c r="L289" s="62"/>
      <c r="M289" s="62"/>
      <c r="N289" s="62"/>
      <c r="P289" s="18"/>
      <c r="R289" s="18"/>
      <c r="T289" s="18"/>
      <c r="U289" s="18"/>
      <c r="V289" s="18"/>
      <c r="W289" s="18"/>
      <c r="AA289" s="17"/>
      <c r="AD289" s="17"/>
    </row>
    <row r="290" spans="5:30" ht="28.5" customHeight="1">
      <c r="E290" s="17"/>
      <c r="F290" s="18"/>
      <c r="H290" s="185"/>
      <c r="J290" s="17"/>
      <c r="K290" s="62"/>
      <c r="L290" s="62"/>
      <c r="M290" s="62"/>
      <c r="N290" s="62"/>
      <c r="P290" s="18"/>
      <c r="R290" s="18"/>
      <c r="T290" s="18"/>
      <c r="U290" s="18"/>
      <c r="V290" s="18"/>
      <c r="W290" s="18"/>
      <c r="AA290" s="17"/>
      <c r="AD290" s="17"/>
    </row>
    <row r="291" spans="5:30" ht="28.5" customHeight="1">
      <c r="E291" s="17"/>
      <c r="F291" s="18"/>
      <c r="H291" s="185"/>
      <c r="J291" s="17"/>
      <c r="K291" s="62"/>
      <c r="L291" s="62"/>
      <c r="M291" s="62"/>
      <c r="N291" s="62"/>
      <c r="P291" s="18"/>
      <c r="R291" s="18"/>
      <c r="T291" s="18"/>
      <c r="U291" s="18"/>
      <c r="V291" s="18"/>
      <c r="W291" s="18"/>
      <c r="AA291" s="17"/>
      <c r="AD291" s="17"/>
    </row>
    <row r="292" spans="5:30" ht="28.5" customHeight="1">
      <c r="E292" s="17"/>
      <c r="F292" s="18"/>
      <c r="H292" s="185"/>
      <c r="J292" s="17"/>
      <c r="K292" s="62"/>
      <c r="L292" s="62"/>
      <c r="M292" s="62"/>
      <c r="N292" s="62"/>
      <c r="P292" s="18"/>
      <c r="R292" s="18"/>
      <c r="T292" s="18"/>
      <c r="U292" s="18"/>
      <c r="V292" s="18"/>
      <c r="W292" s="18"/>
      <c r="AA292" s="17"/>
      <c r="AD292" s="17"/>
    </row>
    <row r="293" spans="5:30" ht="28.5" customHeight="1">
      <c r="E293" s="17"/>
      <c r="F293" s="18"/>
      <c r="H293" s="185"/>
      <c r="J293" s="17"/>
      <c r="K293" s="62"/>
      <c r="L293" s="62"/>
      <c r="M293" s="62"/>
      <c r="N293" s="62"/>
      <c r="P293" s="18"/>
      <c r="R293" s="18"/>
      <c r="T293" s="18"/>
      <c r="U293" s="18"/>
      <c r="V293" s="18"/>
      <c r="W293" s="18"/>
      <c r="AA293" s="17"/>
      <c r="AD293" s="17"/>
    </row>
    <row r="294" spans="5:30" ht="28.5" customHeight="1">
      <c r="E294" s="17"/>
      <c r="F294" s="18"/>
      <c r="H294" s="185"/>
      <c r="J294" s="17"/>
      <c r="K294" s="62"/>
      <c r="L294" s="62"/>
      <c r="M294" s="62"/>
      <c r="N294" s="62"/>
      <c r="P294" s="18"/>
      <c r="R294" s="18"/>
      <c r="T294" s="18"/>
      <c r="U294" s="18"/>
      <c r="V294" s="18"/>
      <c r="W294" s="18"/>
      <c r="AA294" s="17"/>
      <c r="AD294" s="17"/>
    </row>
    <row r="295" spans="5:30" ht="28.5" customHeight="1">
      <c r="E295" s="17"/>
      <c r="F295" s="18"/>
      <c r="H295" s="185"/>
      <c r="J295" s="17"/>
      <c r="K295" s="62"/>
      <c r="L295" s="62"/>
      <c r="M295" s="62"/>
      <c r="N295" s="62"/>
      <c r="P295" s="18"/>
      <c r="R295" s="18"/>
      <c r="T295" s="18"/>
      <c r="U295" s="18"/>
      <c r="V295" s="18"/>
      <c r="W295" s="18"/>
      <c r="AA295" s="17"/>
      <c r="AD295" s="17"/>
    </row>
    <row r="296" spans="5:30" ht="28.5" customHeight="1">
      <c r="E296" s="17"/>
      <c r="F296" s="18"/>
      <c r="H296" s="185"/>
      <c r="J296" s="17"/>
      <c r="K296" s="62"/>
      <c r="L296" s="62"/>
      <c r="M296" s="62"/>
      <c r="N296" s="62"/>
      <c r="P296" s="18"/>
      <c r="R296" s="18"/>
      <c r="T296" s="18"/>
      <c r="U296" s="18"/>
      <c r="V296" s="18"/>
      <c r="W296" s="18"/>
      <c r="AA296" s="17"/>
      <c r="AD296" s="17"/>
    </row>
    <row r="297" spans="5:30" ht="28.5" customHeight="1">
      <c r="E297" s="17"/>
      <c r="F297" s="18"/>
      <c r="H297" s="185"/>
      <c r="J297" s="17"/>
      <c r="K297" s="62"/>
      <c r="L297" s="62"/>
      <c r="M297" s="62"/>
      <c r="N297" s="62"/>
      <c r="P297" s="18"/>
      <c r="R297" s="18"/>
      <c r="T297" s="18"/>
      <c r="U297" s="18"/>
      <c r="V297" s="18"/>
      <c r="W297" s="18"/>
      <c r="AA297" s="17"/>
      <c r="AD297" s="17"/>
    </row>
    <row r="298" spans="5:30" ht="28.5" customHeight="1">
      <c r="E298" s="17"/>
      <c r="F298" s="18"/>
      <c r="H298" s="185"/>
      <c r="J298" s="17"/>
      <c r="K298" s="62"/>
      <c r="L298" s="62"/>
      <c r="M298" s="62"/>
      <c r="N298" s="62"/>
      <c r="P298" s="18"/>
      <c r="R298" s="18"/>
      <c r="T298" s="18"/>
      <c r="U298" s="18"/>
      <c r="V298" s="18"/>
      <c r="W298" s="18"/>
      <c r="AA298" s="17"/>
      <c r="AD298" s="17"/>
    </row>
    <row r="299" spans="5:30" ht="28.5" customHeight="1">
      <c r="E299" s="17"/>
      <c r="F299" s="18"/>
      <c r="H299" s="185"/>
      <c r="J299" s="17"/>
      <c r="K299" s="62"/>
      <c r="L299" s="62"/>
      <c r="M299" s="62"/>
      <c r="N299" s="62"/>
      <c r="P299" s="18"/>
      <c r="R299" s="18"/>
      <c r="T299" s="18"/>
      <c r="U299" s="18"/>
      <c r="V299" s="18"/>
      <c r="W299" s="18"/>
      <c r="AA299" s="17"/>
      <c r="AD299" s="17"/>
    </row>
    <row r="300" spans="5:30" ht="28.5" customHeight="1">
      <c r="E300" s="17"/>
      <c r="F300" s="18"/>
      <c r="H300" s="185"/>
      <c r="J300" s="17"/>
      <c r="K300" s="62"/>
      <c r="L300" s="62"/>
      <c r="M300" s="62"/>
      <c r="N300" s="62"/>
      <c r="P300" s="18"/>
      <c r="R300" s="18"/>
      <c r="T300" s="18"/>
      <c r="U300" s="18"/>
      <c r="V300" s="18"/>
      <c r="W300" s="18"/>
      <c r="AA300" s="17"/>
      <c r="AD300" s="17"/>
    </row>
    <row r="301" spans="5:30" ht="28.5" customHeight="1">
      <c r="E301" s="17"/>
      <c r="F301" s="18"/>
      <c r="H301" s="185"/>
      <c r="J301" s="17"/>
      <c r="K301" s="62"/>
      <c r="L301" s="62"/>
      <c r="M301" s="62"/>
      <c r="N301" s="62"/>
      <c r="P301" s="18"/>
      <c r="R301" s="18"/>
      <c r="T301" s="18"/>
      <c r="U301" s="18"/>
      <c r="V301" s="18"/>
      <c r="W301" s="18"/>
      <c r="AA301" s="17"/>
      <c r="AD301" s="17"/>
    </row>
    <row r="302" spans="5:30" ht="28.5" customHeight="1">
      <c r="E302" s="17"/>
      <c r="F302" s="18"/>
      <c r="H302" s="185"/>
      <c r="J302" s="17"/>
      <c r="K302" s="62"/>
      <c r="L302" s="62"/>
      <c r="M302" s="62"/>
      <c r="N302" s="62"/>
      <c r="P302" s="18"/>
      <c r="R302" s="18"/>
      <c r="T302" s="18"/>
      <c r="U302" s="18"/>
      <c r="V302" s="18"/>
      <c r="W302" s="18"/>
      <c r="AA302" s="17"/>
      <c r="AD302" s="17"/>
    </row>
    <row r="303" spans="5:30" ht="28.5" customHeight="1">
      <c r="E303" s="17"/>
      <c r="F303" s="18"/>
      <c r="H303" s="185"/>
      <c r="J303" s="17"/>
      <c r="K303" s="62"/>
      <c r="L303" s="62"/>
      <c r="M303" s="62"/>
      <c r="N303" s="62"/>
      <c r="P303" s="18"/>
      <c r="R303" s="18"/>
      <c r="T303" s="18"/>
      <c r="U303" s="18"/>
      <c r="V303" s="18"/>
      <c r="W303" s="18"/>
      <c r="AA303" s="17"/>
      <c r="AD303" s="17"/>
    </row>
    <row r="304" spans="5:30" ht="28.5" customHeight="1">
      <c r="E304" s="17"/>
      <c r="F304" s="18"/>
      <c r="H304" s="185"/>
      <c r="J304" s="17"/>
      <c r="K304" s="62"/>
      <c r="L304" s="62"/>
      <c r="M304" s="62"/>
      <c r="N304" s="62"/>
      <c r="P304" s="18"/>
      <c r="R304" s="18"/>
      <c r="T304" s="18"/>
      <c r="U304" s="18"/>
      <c r="V304" s="18"/>
      <c r="W304" s="18"/>
      <c r="AA304" s="17"/>
      <c r="AD304" s="17"/>
    </row>
    <row r="305" spans="5:30" ht="28.5" customHeight="1">
      <c r="E305" s="17"/>
      <c r="F305" s="18"/>
      <c r="H305" s="185"/>
      <c r="J305" s="17"/>
      <c r="K305" s="62"/>
      <c r="L305" s="62"/>
      <c r="M305" s="62"/>
      <c r="N305" s="62"/>
      <c r="P305" s="18"/>
      <c r="R305" s="18"/>
      <c r="T305" s="18"/>
      <c r="U305" s="18"/>
      <c r="V305" s="18"/>
      <c r="W305" s="18"/>
      <c r="AA305" s="17"/>
      <c r="AD305" s="17"/>
    </row>
    <row r="306" spans="5:30" ht="28.5" customHeight="1">
      <c r="E306" s="17"/>
      <c r="F306" s="18"/>
      <c r="H306" s="185"/>
      <c r="J306" s="17"/>
      <c r="K306" s="62"/>
      <c r="L306" s="62"/>
      <c r="M306" s="62"/>
      <c r="N306" s="62"/>
      <c r="P306" s="18"/>
      <c r="R306" s="18"/>
      <c r="T306" s="18"/>
      <c r="U306" s="18"/>
      <c r="V306" s="18"/>
      <c r="W306" s="18"/>
      <c r="AA306" s="17"/>
      <c r="AD306" s="17"/>
    </row>
    <row r="307" spans="5:30" ht="28.5" customHeight="1">
      <c r="E307" s="17"/>
      <c r="F307" s="18"/>
      <c r="H307" s="185"/>
      <c r="J307" s="17"/>
      <c r="K307" s="62"/>
      <c r="L307" s="62"/>
      <c r="M307" s="62"/>
      <c r="N307" s="62"/>
      <c r="P307" s="18"/>
      <c r="R307" s="18"/>
      <c r="T307" s="18"/>
      <c r="U307" s="18"/>
      <c r="V307" s="18"/>
      <c r="W307" s="18"/>
      <c r="AA307" s="17"/>
      <c r="AD307" s="17"/>
    </row>
    <row r="308" spans="5:30" ht="28.5" customHeight="1">
      <c r="E308" s="17"/>
      <c r="F308" s="18"/>
      <c r="H308" s="185"/>
      <c r="J308" s="17"/>
      <c r="K308" s="62"/>
      <c r="L308" s="62"/>
      <c r="M308" s="62"/>
      <c r="N308" s="62"/>
      <c r="P308" s="18"/>
      <c r="R308" s="18"/>
      <c r="T308" s="18"/>
      <c r="U308" s="18"/>
      <c r="V308" s="18"/>
      <c r="W308" s="18"/>
      <c r="AA308" s="17"/>
      <c r="AD308" s="17"/>
    </row>
    <row r="309" spans="5:30" ht="28.5" customHeight="1">
      <c r="E309" s="17"/>
      <c r="F309" s="18"/>
      <c r="H309" s="185"/>
      <c r="J309" s="17"/>
      <c r="K309" s="62"/>
      <c r="L309" s="62"/>
      <c r="M309" s="62"/>
      <c r="N309" s="62"/>
      <c r="P309" s="18"/>
      <c r="R309" s="18"/>
      <c r="T309" s="18"/>
      <c r="U309" s="18"/>
      <c r="V309" s="18"/>
      <c r="W309" s="18"/>
      <c r="AA309" s="17"/>
      <c r="AD309" s="17"/>
    </row>
    <row r="310" spans="5:30" ht="28.5" customHeight="1">
      <c r="E310" s="17"/>
      <c r="F310" s="18"/>
      <c r="H310" s="185"/>
      <c r="J310" s="17"/>
      <c r="K310" s="62"/>
      <c r="L310" s="62"/>
      <c r="M310" s="62"/>
      <c r="N310" s="62"/>
      <c r="P310" s="18"/>
      <c r="R310" s="18"/>
      <c r="T310" s="18"/>
      <c r="U310" s="18"/>
      <c r="V310" s="18"/>
      <c r="W310" s="18"/>
      <c r="AA310" s="17"/>
      <c r="AD310" s="17"/>
    </row>
    <row r="311" spans="5:30" ht="28.5" customHeight="1">
      <c r="E311" s="17"/>
      <c r="F311" s="18"/>
      <c r="H311" s="185"/>
      <c r="J311" s="17"/>
      <c r="K311" s="62"/>
      <c r="L311" s="62"/>
      <c r="M311" s="62"/>
      <c r="N311" s="62"/>
      <c r="P311" s="18"/>
      <c r="R311" s="18"/>
      <c r="T311" s="18"/>
      <c r="U311" s="18"/>
      <c r="V311" s="18"/>
      <c r="W311" s="18"/>
      <c r="AA311" s="17"/>
      <c r="AD311" s="17"/>
    </row>
    <row r="312" spans="5:30" ht="28.5" customHeight="1">
      <c r="E312" s="17"/>
      <c r="F312" s="18"/>
      <c r="H312" s="185"/>
      <c r="J312" s="17"/>
      <c r="K312" s="62"/>
      <c r="L312" s="62"/>
      <c r="M312" s="62"/>
      <c r="N312" s="62"/>
      <c r="P312" s="18"/>
      <c r="R312" s="18"/>
      <c r="T312" s="18"/>
      <c r="U312" s="18"/>
      <c r="V312" s="18"/>
      <c r="W312" s="18"/>
      <c r="AA312" s="17"/>
      <c r="AD312" s="17"/>
    </row>
    <row r="313" spans="5:30" ht="28.5" customHeight="1">
      <c r="E313" s="17"/>
      <c r="F313" s="18"/>
      <c r="H313" s="185"/>
      <c r="J313" s="17"/>
      <c r="K313" s="62"/>
      <c r="L313" s="62"/>
      <c r="M313" s="62"/>
      <c r="N313" s="62"/>
      <c r="P313" s="18"/>
      <c r="R313" s="18"/>
      <c r="T313" s="18"/>
      <c r="U313" s="18"/>
      <c r="V313" s="18"/>
      <c r="W313" s="18"/>
      <c r="AA313" s="17"/>
      <c r="AD313" s="17"/>
    </row>
    <row r="314" spans="5:30" ht="28.5" customHeight="1">
      <c r="E314" s="17"/>
      <c r="F314" s="18"/>
      <c r="H314" s="185"/>
      <c r="J314" s="17"/>
      <c r="K314" s="62"/>
      <c r="L314" s="62"/>
      <c r="M314" s="62"/>
      <c r="N314" s="62"/>
      <c r="P314" s="18"/>
      <c r="R314" s="18"/>
      <c r="T314" s="18"/>
      <c r="U314" s="18"/>
      <c r="V314" s="18"/>
      <c r="W314" s="18"/>
      <c r="AA314" s="17"/>
      <c r="AD314" s="17"/>
    </row>
    <row r="315" spans="5:30" ht="28.5" customHeight="1">
      <c r="E315" s="17"/>
      <c r="F315" s="18"/>
      <c r="H315" s="185"/>
      <c r="J315" s="17"/>
      <c r="K315" s="62"/>
      <c r="L315" s="62"/>
      <c r="M315" s="62"/>
      <c r="N315" s="62"/>
      <c r="P315" s="18"/>
      <c r="R315" s="18"/>
      <c r="T315" s="18"/>
      <c r="U315" s="18"/>
      <c r="V315" s="18"/>
      <c r="W315" s="18"/>
      <c r="AA315" s="17"/>
      <c r="AD315" s="17"/>
    </row>
    <row r="316" spans="5:30" ht="28.5" customHeight="1">
      <c r="E316" s="17"/>
      <c r="F316" s="18"/>
      <c r="H316" s="185"/>
      <c r="J316" s="17"/>
      <c r="K316" s="62"/>
      <c r="L316" s="62"/>
      <c r="M316" s="62"/>
      <c r="N316" s="62"/>
      <c r="P316" s="18"/>
      <c r="R316" s="18"/>
      <c r="T316" s="18"/>
      <c r="U316" s="18"/>
      <c r="V316" s="18"/>
      <c r="W316" s="18"/>
      <c r="AA316" s="17"/>
      <c r="AD316" s="17"/>
    </row>
    <row r="317" spans="5:30" ht="28.5" customHeight="1">
      <c r="E317" s="17"/>
      <c r="F317" s="18"/>
      <c r="H317" s="185"/>
      <c r="J317" s="17"/>
      <c r="K317" s="62"/>
      <c r="L317" s="62"/>
      <c r="M317" s="62"/>
      <c r="N317" s="62"/>
      <c r="P317" s="18"/>
      <c r="R317" s="18"/>
      <c r="T317" s="18"/>
      <c r="U317" s="18"/>
      <c r="V317" s="18"/>
      <c r="W317" s="18"/>
      <c r="AA317" s="17"/>
      <c r="AD317" s="17"/>
    </row>
    <row r="318" spans="5:30" ht="28.5" customHeight="1">
      <c r="E318" s="17"/>
      <c r="F318" s="18"/>
      <c r="H318" s="185"/>
      <c r="J318" s="17"/>
      <c r="K318" s="62"/>
      <c r="L318" s="62"/>
      <c r="M318" s="62"/>
      <c r="N318" s="62"/>
      <c r="P318" s="18"/>
      <c r="R318" s="18"/>
      <c r="T318" s="18"/>
      <c r="U318" s="18"/>
      <c r="V318" s="18"/>
      <c r="W318" s="18"/>
      <c r="AA318" s="17"/>
      <c r="AD318" s="17"/>
    </row>
    <row r="319" spans="5:30" ht="28.5" customHeight="1">
      <c r="E319" s="17"/>
      <c r="F319" s="18"/>
      <c r="H319" s="185"/>
      <c r="J319" s="17"/>
      <c r="K319" s="62"/>
      <c r="L319" s="62"/>
      <c r="M319" s="62"/>
      <c r="N319" s="62"/>
      <c r="P319" s="18"/>
      <c r="R319" s="18"/>
      <c r="T319" s="18"/>
      <c r="U319" s="18"/>
      <c r="V319" s="18"/>
      <c r="W319" s="18"/>
      <c r="AA319" s="17"/>
      <c r="AD319" s="17"/>
    </row>
    <row r="320" spans="5:30" ht="28.5" customHeight="1">
      <c r="E320" s="17"/>
      <c r="F320" s="18"/>
      <c r="H320" s="185"/>
      <c r="J320" s="17"/>
      <c r="K320" s="62"/>
      <c r="L320" s="62"/>
      <c r="M320" s="62"/>
      <c r="N320" s="62"/>
      <c r="P320" s="18"/>
      <c r="R320" s="18"/>
      <c r="T320" s="18"/>
      <c r="U320" s="18"/>
      <c r="V320" s="18"/>
      <c r="W320" s="18"/>
      <c r="AA320" s="17"/>
      <c r="AD320" s="17"/>
    </row>
    <row r="321" spans="5:30" ht="28.5" customHeight="1">
      <c r="E321" s="17"/>
      <c r="F321" s="18"/>
      <c r="H321" s="185"/>
      <c r="J321" s="17"/>
      <c r="K321" s="62"/>
      <c r="L321" s="62"/>
      <c r="M321" s="62"/>
      <c r="N321" s="62"/>
      <c r="P321" s="18"/>
      <c r="R321" s="18"/>
      <c r="T321" s="18"/>
      <c r="U321" s="18"/>
      <c r="V321" s="18"/>
      <c r="W321" s="18"/>
      <c r="AA321" s="17"/>
      <c r="AD321" s="17"/>
    </row>
    <row r="322" spans="5:30" ht="28.5" customHeight="1">
      <c r="E322" s="17"/>
      <c r="F322" s="18"/>
      <c r="H322" s="185"/>
      <c r="J322" s="17"/>
      <c r="K322" s="62"/>
      <c r="L322" s="62"/>
      <c r="M322" s="62"/>
      <c r="N322" s="62"/>
      <c r="P322" s="18"/>
      <c r="R322" s="18"/>
      <c r="T322" s="18"/>
      <c r="U322" s="18"/>
      <c r="V322" s="18"/>
      <c r="W322" s="18"/>
      <c r="AA322" s="17"/>
      <c r="AD322" s="17"/>
    </row>
    <row r="323" spans="5:30" ht="28.5" customHeight="1">
      <c r="E323" s="17"/>
      <c r="F323" s="18"/>
      <c r="H323" s="185"/>
      <c r="J323" s="17"/>
      <c r="K323" s="62"/>
      <c r="L323" s="62"/>
      <c r="M323" s="62"/>
      <c r="N323" s="62"/>
      <c r="P323" s="18"/>
      <c r="R323" s="18"/>
      <c r="T323" s="18"/>
      <c r="U323" s="18"/>
      <c r="V323" s="18"/>
      <c r="W323" s="18"/>
      <c r="AA323" s="17"/>
      <c r="AD323" s="17"/>
    </row>
    <row r="324" spans="5:30" ht="28.5" customHeight="1">
      <c r="E324" s="17"/>
      <c r="F324" s="18"/>
      <c r="H324" s="185"/>
      <c r="J324" s="17"/>
      <c r="K324" s="62"/>
      <c r="L324" s="62"/>
      <c r="M324" s="62"/>
      <c r="N324" s="62"/>
      <c r="P324" s="18"/>
      <c r="R324" s="18"/>
      <c r="T324" s="18"/>
      <c r="U324" s="18"/>
      <c r="V324" s="18"/>
      <c r="W324" s="18"/>
      <c r="AA324" s="17"/>
      <c r="AD324" s="17"/>
    </row>
    <row r="325" spans="5:30" ht="28.5" customHeight="1">
      <c r="E325" s="17"/>
      <c r="F325" s="18"/>
      <c r="H325" s="185"/>
      <c r="J325" s="17"/>
      <c r="K325" s="62"/>
      <c r="L325" s="62"/>
      <c r="M325" s="62"/>
      <c r="N325" s="62"/>
      <c r="P325" s="18"/>
      <c r="R325" s="18"/>
      <c r="T325" s="18"/>
      <c r="U325" s="18"/>
      <c r="V325" s="18"/>
      <c r="W325" s="18"/>
      <c r="AA325" s="17"/>
      <c r="AD325" s="17"/>
    </row>
    <row r="326" spans="5:30" ht="28.5" customHeight="1">
      <c r="E326" s="17"/>
      <c r="F326" s="18"/>
      <c r="H326" s="185"/>
      <c r="J326" s="17"/>
      <c r="K326" s="62"/>
      <c r="L326" s="62"/>
      <c r="M326" s="62"/>
      <c r="N326" s="62"/>
      <c r="P326" s="18"/>
      <c r="R326" s="18"/>
      <c r="T326" s="18"/>
      <c r="U326" s="18"/>
      <c r="V326" s="18"/>
      <c r="W326" s="18"/>
      <c r="AA326" s="17"/>
      <c r="AD326" s="17"/>
    </row>
    <row r="327" spans="5:30" ht="28.5" customHeight="1">
      <c r="E327" s="17"/>
      <c r="F327" s="18"/>
      <c r="H327" s="185"/>
      <c r="J327" s="17"/>
      <c r="K327" s="62"/>
      <c r="L327" s="62"/>
      <c r="M327" s="62"/>
      <c r="N327" s="62"/>
      <c r="P327" s="18"/>
      <c r="R327" s="18"/>
      <c r="T327" s="18"/>
      <c r="U327" s="18"/>
      <c r="V327" s="18"/>
      <c r="W327" s="18"/>
      <c r="AA327" s="17"/>
      <c r="AD327" s="17"/>
    </row>
    <row r="328" spans="5:30" ht="28.5" customHeight="1">
      <c r="E328" s="17"/>
      <c r="F328" s="18"/>
      <c r="H328" s="185"/>
      <c r="J328" s="17"/>
      <c r="K328" s="62"/>
      <c r="L328" s="62"/>
      <c r="M328" s="62"/>
      <c r="N328" s="62"/>
      <c r="P328" s="18"/>
      <c r="R328" s="18"/>
      <c r="T328" s="18"/>
      <c r="U328" s="18"/>
      <c r="V328" s="18"/>
      <c r="W328" s="18"/>
      <c r="AA328" s="17"/>
      <c r="AD328" s="17"/>
    </row>
    <row r="329" spans="5:30" ht="28.5" customHeight="1">
      <c r="E329" s="17"/>
      <c r="F329" s="18"/>
      <c r="H329" s="185"/>
      <c r="J329" s="17"/>
      <c r="K329" s="62"/>
      <c r="L329" s="62"/>
      <c r="M329" s="62"/>
      <c r="N329" s="62"/>
      <c r="P329" s="18"/>
      <c r="R329" s="18"/>
      <c r="T329" s="18"/>
      <c r="U329" s="18"/>
      <c r="V329" s="18"/>
      <c r="W329" s="18"/>
      <c r="AA329" s="17"/>
      <c r="AD329" s="17"/>
    </row>
    <row r="330" spans="5:30" ht="28.5" customHeight="1">
      <c r="E330" s="17"/>
      <c r="F330" s="18"/>
      <c r="H330" s="185"/>
      <c r="J330" s="17"/>
      <c r="K330" s="62"/>
      <c r="L330" s="62"/>
      <c r="M330" s="62"/>
      <c r="N330" s="62"/>
      <c r="P330" s="18"/>
      <c r="R330" s="18"/>
      <c r="T330" s="18"/>
      <c r="U330" s="18"/>
      <c r="V330" s="18"/>
      <c r="W330" s="18"/>
      <c r="AA330" s="17"/>
      <c r="AD330" s="17"/>
    </row>
    <row r="331" spans="5:30" ht="28.5" customHeight="1">
      <c r="E331" s="17"/>
      <c r="F331" s="18"/>
      <c r="H331" s="185"/>
      <c r="J331" s="17"/>
      <c r="K331" s="62"/>
      <c r="L331" s="62"/>
      <c r="M331" s="62"/>
      <c r="N331" s="62"/>
      <c r="P331" s="18"/>
      <c r="R331" s="18"/>
      <c r="T331" s="18"/>
      <c r="U331" s="18"/>
      <c r="V331" s="18"/>
      <c r="W331" s="18"/>
      <c r="AA331" s="17"/>
      <c r="AD331" s="17"/>
    </row>
    <row r="332" spans="5:30" ht="28.5" customHeight="1">
      <c r="E332" s="17"/>
      <c r="F332" s="18"/>
      <c r="H332" s="185"/>
      <c r="J332" s="17"/>
      <c r="K332" s="62"/>
      <c r="L332" s="62"/>
      <c r="M332" s="62"/>
      <c r="N332" s="62"/>
      <c r="P332" s="18"/>
      <c r="R332" s="18"/>
      <c r="T332" s="18"/>
      <c r="U332" s="18"/>
      <c r="V332" s="18"/>
      <c r="W332" s="18"/>
      <c r="AA332" s="17"/>
      <c r="AD332" s="17"/>
    </row>
    <row r="333" spans="5:30" ht="28.5" customHeight="1">
      <c r="E333" s="17"/>
      <c r="F333" s="18"/>
      <c r="H333" s="185"/>
      <c r="J333" s="17"/>
      <c r="K333" s="62"/>
      <c r="L333" s="62"/>
      <c r="M333" s="62"/>
      <c r="N333" s="62"/>
      <c r="P333" s="18"/>
      <c r="R333" s="18"/>
      <c r="T333" s="18"/>
      <c r="U333" s="18"/>
      <c r="V333" s="18"/>
      <c r="W333" s="18"/>
      <c r="AA333" s="17"/>
      <c r="AD333" s="17"/>
    </row>
    <row r="334" spans="5:30" ht="28.5" customHeight="1">
      <c r="E334" s="17"/>
      <c r="F334" s="18"/>
      <c r="H334" s="185"/>
      <c r="J334" s="17"/>
      <c r="K334" s="62"/>
      <c r="L334" s="62"/>
      <c r="M334" s="62"/>
      <c r="N334" s="62"/>
      <c r="P334" s="18"/>
      <c r="R334" s="18"/>
      <c r="T334" s="18"/>
      <c r="U334" s="18"/>
      <c r="V334" s="18"/>
      <c r="W334" s="18"/>
      <c r="AA334" s="17"/>
      <c r="AD334" s="17"/>
    </row>
    <row r="335" spans="5:30" ht="28.5" customHeight="1">
      <c r="E335" s="17"/>
      <c r="F335" s="18"/>
      <c r="H335" s="185"/>
      <c r="J335" s="17"/>
      <c r="K335" s="62"/>
      <c r="L335" s="62"/>
      <c r="M335" s="62"/>
      <c r="N335" s="62"/>
      <c r="P335" s="18"/>
      <c r="R335" s="18"/>
      <c r="T335" s="18"/>
      <c r="U335" s="18"/>
      <c r="V335" s="18"/>
      <c r="W335" s="18"/>
      <c r="AA335" s="17"/>
      <c r="AD335" s="17"/>
    </row>
    <row r="336" spans="5:30" ht="28.5" customHeight="1">
      <c r="E336" s="17"/>
      <c r="F336" s="18"/>
      <c r="H336" s="185"/>
      <c r="J336" s="17"/>
      <c r="K336" s="62"/>
      <c r="L336" s="62"/>
      <c r="M336" s="62"/>
      <c r="N336" s="62"/>
      <c r="P336" s="18"/>
      <c r="R336" s="18"/>
      <c r="T336" s="18"/>
      <c r="U336" s="18"/>
      <c r="V336" s="18"/>
      <c r="W336" s="18"/>
      <c r="AA336" s="17"/>
      <c r="AD336" s="17"/>
    </row>
    <row r="337" spans="5:30" ht="28.5" customHeight="1">
      <c r="E337" s="17"/>
      <c r="F337" s="18"/>
      <c r="H337" s="185"/>
      <c r="J337" s="17"/>
      <c r="K337" s="62"/>
      <c r="L337" s="62"/>
      <c r="M337" s="62"/>
      <c r="N337" s="62"/>
      <c r="P337" s="18"/>
      <c r="R337" s="18"/>
      <c r="T337" s="18"/>
      <c r="U337" s="18"/>
      <c r="V337" s="18"/>
      <c r="W337" s="18"/>
      <c r="AA337" s="17"/>
      <c r="AD337" s="17"/>
    </row>
    <row r="338" spans="5:30" ht="28.5" customHeight="1">
      <c r="E338" s="17"/>
      <c r="F338" s="18"/>
      <c r="H338" s="185"/>
      <c r="J338" s="17"/>
      <c r="K338" s="62"/>
      <c r="L338" s="62"/>
      <c r="M338" s="62"/>
      <c r="N338" s="62"/>
      <c r="P338" s="18"/>
      <c r="R338" s="18"/>
      <c r="T338" s="18"/>
      <c r="U338" s="18"/>
      <c r="V338" s="18"/>
      <c r="W338" s="18"/>
      <c r="AA338" s="17"/>
      <c r="AD338" s="17"/>
    </row>
    <row r="339" spans="5:30" ht="28.5" customHeight="1">
      <c r="E339" s="17"/>
      <c r="F339" s="18"/>
      <c r="H339" s="185"/>
      <c r="J339" s="17"/>
      <c r="K339" s="62"/>
      <c r="L339" s="62"/>
      <c r="M339" s="62"/>
      <c r="N339" s="62"/>
      <c r="P339" s="18"/>
      <c r="R339" s="18"/>
      <c r="T339" s="18"/>
      <c r="U339" s="18"/>
      <c r="V339" s="18"/>
      <c r="W339" s="18"/>
      <c r="AA339" s="17"/>
      <c r="AD339" s="17"/>
    </row>
    <row r="340" spans="5:30" ht="28.5" customHeight="1">
      <c r="E340" s="17"/>
      <c r="F340" s="18"/>
      <c r="H340" s="185"/>
      <c r="J340" s="17"/>
      <c r="K340" s="62"/>
      <c r="L340" s="62"/>
      <c r="M340" s="62"/>
      <c r="N340" s="62"/>
      <c r="P340" s="18"/>
      <c r="R340" s="18"/>
      <c r="T340" s="18"/>
      <c r="U340" s="18"/>
      <c r="V340" s="18"/>
      <c r="W340" s="18"/>
      <c r="AA340" s="17"/>
      <c r="AD340" s="17"/>
    </row>
    <row r="341" spans="5:30" ht="28.5" customHeight="1">
      <c r="E341" s="17"/>
      <c r="F341" s="18"/>
      <c r="H341" s="185"/>
      <c r="J341" s="17"/>
      <c r="K341" s="62"/>
      <c r="L341" s="62"/>
      <c r="M341" s="62"/>
      <c r="N341" s="62"/>
      <c r="P341" s="18"/>
      <c r="R341" s="18"/>
      <c r="T341" s="18"/>
      <c r="U341" s="18"/>
      <c r="V341" s="18"/>
      <c r="W341" s="18"/>
      <c r="AA341" s="17"/>
      <c r="AD341" s="17"/>
    </row>
    <row r="342" spans="5:30" ht="28.5" customHeight="1">
      <c r="E342" s="17"/>
      <c r="F342" s="18"/>
      <c r="H342" s="185"/>
      <c r="J342" s="17"/>
      <c r="K342" s="62"/>
      <c r="L342" s="62"/>
      <c r="M342" s="62"/>
      <c r="N342" s="62"/>
      <c r="P342" s="18"/>
      <c r="R342" s="18"/>
      <c r="T342" s="18"/>
      <c r="U342" s="18"/>
      <c r="V342" s="18"/>
      <c r="W342" s="18"/>
      <c r="AA342" s="17"/>
      <c r="AD342" s="17"/>
    </row>
    <row r="343" spans="5:30" ht="28.5" customHeight="1">
      <c r="E343" s="17"/>
      <c r="F343" s="18"/>
      <c r="H343" s="185"/>
      <c r="J343" s="17"/>
      <c r="K343" s="62"/>
      <c r="L343" s="62"/>
      <c r="M343" s="62"/>
      <c r="N343" s="62"/>
      <c r="P343" s="18"/>
      <c r="R343" s="18"/>
      <c r="T343" s="18"/>
      <c r="U343" s="18"/>
      <c r="V343" s="18"/>
      <c r="W343" s="18"/>
      <c r="AA343" s="17"/>
      <c r="AD343" s="17"/>
    </row>
    <row r="344" spans="5:30" ht="28.5" customHeight="1">
      <c r="E344" s="17"/>
      <c r="F344" s="18"/>
      <c r="H344" s="185"/>
      <c r="J344" s="17"/>
      <c r="K344" s="62"/>
      <c r="L344" s="62"/>
      <c r="M344" s="62"/>
      <c r="N344" s="62"/>
      <c r="P344" s="18"/>
      <c r="R344" s="18"/>
      <c r="T344" s="18"/>
      <c r="U344" s="18"/>
      <c r="V344" s="18"/>
      <c r="W344" s="18"/>
      <c r="AA344" s="17"/>
      <c r="AD344" s="17"/>
    </row>
    <row r="345" spans="5:30" ht="28.5" customHeight="1">
      <c r="E345" s="17"/>
      <c r="F345" s="18"/>
      <c r="H345" s="185"/>
      <c r="J345" s="17"/>
      <c r="K345" s="62"/>
      <c r="L345" s="62"/>
      <c r="M345" s="62"/>
      <c r="N345" s="62"/>
      <c r="P345" s="18"/>
      <c r="R345" s="18"/>
      <c r="T345" s="18"/>
      <c r="U345" s="18"/>
      <c r="V345" s="18"/>
      <c r="W345" s="18"/>
      <c r="AA345" s="17"/>
      <c r="AD345" s="17"/>
    </row>
    <row r="346" spans="5:30" ht="28.5" customHeight="1">
      <c r="E346" s="17"/>
      <c r="F346" s="18"/>
      <c r="H346" s="185"/>
      <c r="J346" s="17"/>
      <c r="K346" s="62"/>
      <c r="L346" s="62"/>
      <c r="M346" s="62"/>
      <c r="N346" s="62"/>
      <c r="P346" s="18"/>
      <c r="R346" s="18"/>
      <c r="T346" s="18"/>
      <c r="U346" s="18"/>
      <c r="V346" s="18"/>
      <c r="W346" s="18"/>
      <c r="AA346" s="17"/>
      <c r="AD346" s="17"/>
    </row>
    <row r="347" spans="5:30" ht="28.5" customHeight="1">
      <c r="E347" s="17"/>
      <c r="F347" s="18"/>
      <c r="H347" s="185"/>
      <c r="J347" s="17"/>
      <c r="K347" s="62"/>
      <c r="L347" s="62"/>
      <c r="M347" s="62"/>
      <c r="N347" s="62"/>
      <c r="P347" s="18"/>
      <c r="R347" s="18"/>
      <c r="T347" s="18"/>
      <c r="U347" s="18"/>
      <c r="V347" s="18"/>
      <c r="W347" s="18"/>
      <c r="AA347" s="17"/>
      <c r="AD347" s="17"/>
    </row>
    <row r="348" spans="5:30" ht="28.5" customHeight="1">
      <c r="E348" s="17"/>
      <c r="F348" s="18"/>
      <c r="H348" s="185"/>
      <c r="J348" s="17"/>
      <c r="K348" s="62"/>
      <c r="L348" s="62"/>
      <c r="M348" s="62"/>
      <c r="N348" s="62"/>
      <c r="P348" s="18"/>
      <c r="R348" s="18"/>
      <c r="T348" s="18"/>
      <c r="U348" s="18"/>
      <c r="V348" s="18"/>
      <c r="W348" s="18"/>
      <c r="AA348" s="17"/>
      <c r="AD348" s="17"/>
    </row>
    <row r="349" spans="5:30" ht="28.5" customHeight="1">
      <c r="E349" s="17"/>
      <c r="F349" s="18"/>
      <c r="H349" s="185"/>
      <c r="J349" s="17"/>
      <c r="K349" s="62"/>
      <c r="L349" s="62"/>
      <c r="M349" s="62"/>
      <c r="N349" s="62"/>
      <c r="P349" s="18"/>
      <c r="R349" s="18"/>
      <c r="T349" s="18"/>
      <c r="U349" s="18"/>
      <c r="V349" s="18"/>
      <c r="W349" s="18"/>
      <c r="AA349" s="17"/>
      <c r="AD349" s="17"/>
    </row>
    <row r="350" spans="5:30" ht="28.5" customHeight="1">
      <c r="E350" s="17"/>
      <c r="F350" s="18"/>
      <c r="H350" s="185"/>
      <c r="J350" s="17"/>
      <c r="K350" s="62"/>
      <c r="L350" s="62"/>
      <c r="M350" s="62"/>
      <c r="N350" s="62"/>
      <c r="P350" s="18"/>
      <c r="R350" s="18"/>
      <c r="T350" s="18"/>
      <c r="U350" s="18"/>
      <c r="V350" s="18"/>
      <c r="W350" s="18"/>
      <c r="AA350" s="17"/>
      <c r="AD350" s="17"/>
    </row>
    <row r="351" spans="5:30" ht="28.5" customHeight="1">
      <c r="E351" s="17"/>
      <c r="F351" s="18"/>
      <c r="H351" s="185"/>
      <c r="J351" s="17"/>
      <c r="K351" s="62"/>
      <c r="L351" s="62"/>
      <c r="M351" s="62"/>
      <c r="N351" s="62"/>
      <c r="P351" s="18"/>
      <c r="R351" s="18"/>
      <c r="T351" s="18"/>
      <c r="U351" s="18"/>
      <c r="V351" s="18"/>
      <c r="W351" s="18"/>
      <c r="AA351" s="17"/>
      <c r="AD351" s="17"/>
    </row>
    <row r="352" spans="5:30" ht="28.5" customHeight="1">
      <c r="E352" s="17"/>
      <c r="F352" s="18"/>
      <c r="H352" s="185"/>
      <c r="J352" s="17"/>
      <c r="K352" s="62"/>
      <c r="L352" s="62"/>
      <c r="M352" s="62"/>
      <c r="N352" s="62"/>
      <c r="P352" s="18"/>
      <c r="R352" s="18"/>
      <c r="T352" s="18"/>
      <c r="U352" s="18"/>
      <c r="V352" s="18"/>
      <c r="W352" s="18"/>
      <c r="AA352" s="17"/>
      <c r="AD352" s="17"/>
    </row>
    <row r="353" spans="5:30" ht="28.5" customHeight="1">
      <c r="E353" s="17"/>
      <c r="F353" s="18"/>
      <c r="H353" s="185"/>
      <c r="J353" s="17"/>
      <c r="K353" s="62"/>
      <c r="L353" s="62"/>
      <c r="M353" s="62"/>
      <c r="N353" s="62"/>
      <c r="P353" s="18"/>
      <c r="R353" s="18"/>
      <c r="T353" s="18"/>
      <c r="U353" s="18"/>
      <c r="V353" s="18"/>
      <c r="W353" s="18"/>
      <c r="AA353" s="17"/>
      <c r="AD353" s="17"/>
    </row>
    <row r="354" spans="5:30" ht="28.5" customHeight="1">
      <c r="E354" s="17"/>
      <c r="F354" s="18"/>
      <c r="H354" s="185"/>
      <c r="J354" s="17"/>
      <c r="K354" s="62"/>
      <c r="L354" s="62"/>
      <c r="M354" s="62"/>
      <c r="N354" s="62"/>
      <c r="P354" s="18"/>
      <c r="R354" s="18"/>
      <c r="T354" s="18"/>
      <c r="U354" s="18"/>
      <c r="V354" s="18"/>
      <c r="W354" s="18"/>
      <c r="AA354" s="17"/>
      <c r="AD354" s="17"/>
    </row>
    <row r="355" spans="5:30" ht="28.5" customHeight="1">
      <c r="E355" s="17"/>
      <c r="F355" s="18"/>
      <c r="H355" s="185"/>
      <c r="J355" s="17"/>
      <c r="K355" s="62"/>
      <c r="L355" s="62"/>
      <c r="M355" s="62"/>
      <c r="N355" s="62"/>
      <c r="P355" s="18"/>
      <c r="R355" s="18"/>
      <c r="T355" s="18"/>
      <c r="U355" s="18"/>
      <c r="V355" s="18"/>
      <c r="W355" s="18"/>
      <c r="AA355" s="17"/>
      <c r="AD355" s="17"/>
    </row>
    <row r="356" spans="5:30" ht="28.5" customHeight="1">
      <c r="E356" s="17"/>
      <c r="F356" s="18"/>
      <c r="H356" s="185"/>
      <c r="J356" s="17"/>
      <c r="K356" s="62"/>
      <c r="L356" s="62"/>
      <c r="M356" s="62"/>
      <c r="N356" s="62"/>
      <c r="P356" s="18"/>
      <c r="R356" s="18"/>
      <c r="T356" s="18"/>
      <c r="U356" s="18"/>
      <c r="V356" s="18"/>
      <c r="W356" s="18"/>
      <c r="AA356" s="17"/>
      <c r="AD356" s="17"/>
    </row>
    <row r="357" spans="5:30" ht="28.5" customHeight="1">
      <c r="E357" s="17"/>
      <c r="F357" s="18"/>
      <c r="H357" s="185"/>
      <c r="J357" s="17"/>
      <c r="K357" s="62"/>
      <c r="L357" s="62"/>
      <c r="M357" s="62"/>
      <c r="N357" s="62"/>
      <c r="P357" s="18"/>
      <c r="R357" s="18"/>
      <c r="T357" s="18"/>
      <c r="U357" s="18"/>
      <c r="V357" s="18"/>
      <c r="W357" s="18"/>
      <c r="AA357" s="17"/>
      <c r="AD357" s="17"/>
    </row>
    <row r="358" spans="5:30" ht="28.5" customHeight="1">
      <c r="E358" s="17"/>
      <c r="F358" s="18"/>
      <c r="H358" s="185"/>
      <c r="J358" s="17"/>
      <c r="K358" s="62"/>
      <c r="L358" s="62"/>
      <c r="M358" s="62"/>
      <c r="N358" s="62"/>
      <c r="P358" s="18"/>
      <c r="R358" s="18"/>
      <c r="T358" s="18"/>
      <c r="U358" s="18"/>
      <c r="V358" s="18"/>
      <c r="W358" s="18"/>
      <c r="AA358" s="17"/>
      <c r="AD358" s="17"/>
    </row>
    <row r="359" spans="5:30" ht="28.5" customHeight="1">
      <c r="E359" s="17"/>
      <c r="F359" s="18"/>
      <c r="H359" s="185"/>
      <c r="J359" s="17"/>
      <c r="K359" s="62"/>
      <c r="L359" s="62"/>
      <c r="M359" s="62"/>
      <c r="N359" s="62"/>
      <c r="P359" s="18"/>
      <c r="R359" s="18"/>
      <c r="T359" s="18"/>
      <c r="U359" s="18"/>
      <c r="V359" s="18"/>
      <c r="W359" s="18"/>
      <c r="AA359" s="17"/>
      <c r="AD359" s="17"/>
    </row>
    <row r="360" spans="5:30" ht="28.5" customHeight="1">
      <c r="E360" s="17"/>
      <c r="F360" s="18"/>
      <c r="H360" s="185"/>
      <c r="J360" s="17"/>
      <c r="K360" s="62"/>
      <c r="L360" s="62"/>
      <c r="M360" s="62"/>
      <c r="N360" s="62"/>
      <c r="P360" s="18"/>
      <c r="R360" s="18"/>
      <c r="T360" s="18"/>
      <c r="U360" s="18"/>
      <c r="V360" s="18"/>
      <c r="W360" s="18"/>
      <c r="AA360" s="17"/>
      <c r="AD360" s="17"/>
    </row>
    <row r="361" spans="5:30" ht="28.5" customHeight="1">
      <c r="E361" s="17"/>
      <c r="F361" s="18"/>
      <c r="H361" s="185"/>
      <c r="J361" s="17"/>
      <c r="K361" s="62"/>
      <c r="L361" s="62"/>
      <c r="M361" s="62"/>
      <c r="N361" s="62"/>
      <c r="P361" s="18"/>
      <c r="R361" s="18"/>
      <c r="T361" s="18"/>
      <c r="U361" s="18"/>
      <c r="V361" s="18"/>
      <c r="W361" s="18"/>
      <c r="AA361" s="17"/>
      <c r="AD361" s="17"/>
    </row>
    <row r="362" spans="5:30" ht="28.5" customHeight="1">
      <c r="E362" s="17"/>
      <c r="F362" s="18"/>
      <c r="H362" s="185"/>
      <c r="J362" s="17"/>
      <c r="K362" s="62"/>
      <c r="L362" s="62"/>
      <c r="M362" s="62"/>
      <c r="N362" s="62"/>
      <c r="P362" s="18"/>
      <c r="R362" s="18"/>
      <c r="T362" s="18"/>
      <c r="U362" s="18"/>
      <c r="V362" s="18"/>
      <c r="W362" s="18"/>
      <c r="AA362" s="17"/>
      <c r="AD362" s="17"/>
    </row>
    <row r="363" spans="5:30" ht="28.5" customHeight="1">
      <c r="E363" s="17"/>
      <c r="F363" s="18"/>
      <c r="H363" s="185"/>
      <c r="J363" s="17"/>
      <c r="K363" s="62"/>
      <c r="L363" s="62"/>
      <c r="M363" s="62"/>
      <c r="N363" s="62"/>
      <c r="P363" s="18"/>
      <c r="R363" s="18"/>
      <c r="T363" s="18"/>
      <c r="U363" s="18"/>
      <c r="V363" s="18"/>
      <c r="W363" s="18"/>
      <c r="AA363" s="17"/>
      <c r="AD363" s="17"/>
    </row>
    <row r="364" spans="5:30" ht="28.5" customHeight="1">
      <c r="E364" s="17"/>
      <c r="F364" s="18"/>
      <c r="H364" s="185"/>
      <c r="J364" s="17"/>
      <c r="K364" s="62"/>
      <c r="L364" s="62"/>
      <c r="M364" s="62"/>
      <c r="N364" s="62"/>
      <c r="P364" s="18"/>
      <c r="R364" s="18"/>
      <c r="T364" s="18"/>
      <c r="U364" s="18"/>
      <c r="V364" s="18"/>
      <c r="W364" s="18"/>
      <c r="AA364" s="17"/>
      <c r="AD364" s="17"/>
    </row>
    <row r="365" spans="5:30" ht="28.5" customHeight="1">
      <c r="E365" s="17"/>
      <c r="F365" s="18"/>
      <c r="H365" s="185"/>
      <c r="J365" s="17"/>
      <c r="K365" s="62"/>
      <c r="L365" s="62"/>
      <c r="M365" s="62"/>
      <c r="N365" s="62"/>
      <c r="P365" s="18"/>
      <c r="R365" s="18"/>
      <c r="T365" s="18"/>
      <c r="U365" s="18"/>
      <c r="V365" s="18"/>
      <c r="W365" s="18"/>
      <c r="AA365" s="17"/>
      <c r="AD365" s="17"/>
    </row>
    <row r="366" spans="5:30" ht="28.5" customHeight="1">
      <c r="E366" s="17"/>
      <c r="F366" s="18"/>
      <c r="H366" s="185"/>
      <c r="J366" s="17"/>
      <c r="K366" s="62"/>
      <c r="L366" s="62"/>
      <c r="M366" s="62"/>
      <c r="N366" s="62"/>
      <c r="P366" s="18"/>
      <c r="R366" s="18"/>
      <c r="T366" s="18"/>
      <c r="U366" s="18"/>
      <c r="V366" s="18"/>
      <c r="W366" s="18"/>
      <c r="AA366" s="17"/>
      <c r="AD366" s="17"/>
    </row>
    <row r="367" spans="5:30" ht="28.5" customHeight="1">
      <c r="E367" s="17"/>
      <c r="F367" s="18"/>
      <c r="H367" s="185"/>
      <c r="J367" s="17"/>
      <c r="K367" s="62"/>
      <c r="L367" s="62"/>
      <c r="M367" s="62"/>
      <c r="N367" s="62"/>
      <c r="P367" s="18"/>
      <c r="R367" s="18"/>
      <c r="T367" s="18"/>
      <c r="U367" s="18"/>
      <c r="V367" s="18"/>
      <c r="W367" s="18"/>
      <c r="AA367" s="17"/>
      <c r="AD367" s="17"/>
    </row>
    <row r="368" spans="5:30" ht="28.5" customHeight="1">
      <c r="E368" s="17"/>
      <c r="F368" s="18"/>
      <c r="H368" s="185"/>
      <c r="J368" s="17"/>
      <c r="K368" s="62"/>
      <c r="L368" s="62"/>
      <c r="M368" s="62"/>
      <c r="N368" s="62"/>
      <c r="P368" s="18"/>
      <c r="R368" s="18"/>
      <c r="T368" s="18"/>
      <c r="U368" s="18"/>
      <c r="V368" s="18"/>
      <c r="W368" s="18"/>
      <c r="AA368" s="17"/>
      <c r="AD368" s="17"/>
    </row>
    <row r="369" spans="5:30" ht="28.5" customHeight="1">
      <c r="E369" s="17"/>
      <c r="F369" s="18"/>
      <c r="H369" s="185"/>
      <c r="J369" s="17"/>
      <c r="K369" s="62"/>
      <c r="L369" s="62"/>
      <c r="M369" s="62"/>
      <c r="N369" s="62"/>
      <c r="P369" s="18"/>
      <c r="R369" s="18"/>
      <c r="T369" s="18"/>
      <c r="U369" s="18"/>
      <c r="V369" s="18"/>
      <c r="W369" s="18"/>
      <c r="AA369" s="17"/>
      <c r="AD369" s="17"/>
    </row>
    <row r="370" spans="5:30" ht="28.5" customHeight="1">
      <c r="E370" s="17"/>
      <c r="F370" s="18"/>
      <c r="H370" s="185"/>
      <c r="J370" s="17"/>
      <c r="K370" s="62"/>
      <c r="L370" s="62"/>
      <c r="M370" s="62"/>
      <c r="N370" s="62"/>
      <c r="P370" s="18"/>
      <c r="R370" s="18"/>
      <c r="T370" s="18"/>
      <c r="U370" s="18"/>
      <c r="V370" s="18"/>
      <c r="W370" s="18"/>
      <c r="AA370" s="17"/>
      <c r="AD370" s="17"/>
    </row>
    <row r="371" spans="5:30" ht="28.5" customHeight="1">
      <c r="E371" s="17"/>
      <c r="F371" s="18"/>
      <c r="H371" s="185"/>
      <c r="J371" s="17"/>
      <c r="K371" s="62"/>
      <c r="L371" s="62"/>
      <c r="M371" s="62"/>
      <c r="N371" s="62"/>
      <c r="P371" s="18"/>
      <c r="R371" s="18"/>
      <c r="T371" s="18"/>
      <c r="U371" s="18"/>
      <c r="V371" s="18"/>
      <c r="W371" s="18"/>
      <c r="AA371" s="17"/>
      <c r="AD371" s="17"/>
    </row>
    <row r="372" spans="5:30" ht="28.5" customHeight="1">
      <c r="E372" s="17"/>
      <c r="F372" s="18"/>
      <c r="H372" s="185"/>
      <c r="J372" s="17"/>
      <c r="K372" s="62"/>
      <c r="L372" s="62"/>
      <c r="M372" s="62"/>
      <c r="N372" s="62"/>
      <c r="P372" s="18"/>
      <c r="R372" s="18"/>
      <c r="T372" s="18"/>
      <c r="U372" s="18"/>
      <c r="V372" s="18"/>
      <c r="W372" s="18"/>
      <c r="AA372" s="17"/>
      <c r="AD372" s="17"/>
    </row>
    <row r="373" spans="5:30" ht="28.5" customHeight="1">
      <c r="E373" s="17"/>
      <c r="F373" s="18"/>
      <c r="H373" s="185"/>
      <c r="J373" s="17"/>
      <c r="K373" s="62"/>
      <c r="L373" s="62"/>
      <c r="M373" s="62"/>
      <c r="N373" s="62"/>
      <c r="P373" s="18"/>
      <c r="R373" s="18"/>
      <c r="T373" s="18"/>
      <c r="U373" s="18"/>
      <c r="V373" s="18"/>
      <c r="W373" s="18"/>
      <c r="AA373" s="17"/>
      <c r="AD373" s="17"/>
    </row>
    <row r="374" spans="5:30" ht="28.5" customHeight="1">
      <c r="E374" s="17"/>
      <c r="F374" s="18"/>
      <c r="H374" s="185"/>
      <c r="J374" s="17"/>
      <c r="K374" s="62"/>
      <c r="L374" s="62"/>
      <c r="M374" s="62"/>
      <c r="N374" s="62"/>
      <c r="P374" s="18"/>
      <c r="R374" s="18"/>
      <c r="T374" s="18"/>
      <c r="U374" s="18"/>
      <c r="V374" s="18"/>
      <c r="W374" s="18"/>
      <c r="AA374" s="17"/>
      <c r="AD374" s="17"/>
    </row>
    <row r="375" spans="5:30" ht="28.5" customHeight="1">
      <c r="E375" s="17"/>
      <c r="F375" s="18"/>
      <c r="H375" s="185"/>
      <c r="J375" s="17"/>
      <c r="K375" s="62"/>
      <c r="L375" s="62"/>
      <c r="M375" s="62"/>
      <c r="N375" s="62"/>
      <c r="P375" s="18"/>
      <c r="R375" s="18"/>
      <c r="T375" s="18"/>
      <c r="U375" s="18"/>
      <c r="V375" s="18"/>
      <c r="W375" s="18"/>
      <c r="AA375" s="17"/>
      <c r="AD375" s="17"/>
    </row>
    <row r="376" spans="5:30" ht="28.5" customHeight="1">
      <c r="E376" s="17"/>
      <c r="F376" s="18"/>
      <c r="H376" s="185"/>
      <c r="J376" s="17"/>
      <c r="K376" s="62"/>
      <c r="L376" s="62"/>
      <c r="M376" s="62"/>
      <c r="N376" s="62"/>
      <c r="P376" s="18"/>
      <c r="R376" s="18"/>
      <c r="T376" s="18"/>
      <c r="U376" s="18"/>
      <c r="V376" s="18"/>
      <c r="W376" s="18"/>
      <c r="AA376" s="17"/>
      <c r="AD376" s="17"/>
    </row>
    <row r="377" spans="5:30" ht="28.5" customHeight="1">
      <c r="E377" s="17"/>
      <c r="F377" s="18"/>
      <c r="H377" s="185"/>
      <c r="J377" s="17"/>
      <c r="K377" s="62"/>
      <c r="L377" s="62"/>
      <c r="M377" s="62"/>
      <c r="N377" s="62"/>
      <c r="P377" s="18"/>
      <c r="R377" s="18"/>
      <c r="T377" s="18"/>
      <c r="U377" s="18"/>
      <c r="V377" s="18"/>
      <c r="W377" s="18"/>
      <c r="AA377" s="17"/>
      <c r="AD377" s="17"/>
    </row>
    <row r="378" spans="5:30" ht="28.5" customHeight="1">
      <c r="E378" s="17"/>
      <c r="F378" s="18"/>
      <c r="H378" s="185"/>
      <c r="J378" s="17"/>
      <c r="K378" s="62"/>
      <c r="L378" s="62"/>
      <c r="M378" s="62"/>
      <c r="N378" s="62"/>
      <c r="P378" s="18"/>
      <c r="R378" s="18"/>
      <c r="T378" s="18"/>
      <c r="U378" s="18"/>
      <c r="V378" s="18"/>
      <c r="W378" s="18"/>
      <c r="AA378" s="17"/>
      <c r="AD378" s="17"/>
    </row>
    <row r="379" spans="5:30" ht="28.5" customHeight="1">
      <c r="E379" s="17"/>
      <c r="F379" s="18"/>
      <c r="H379" s="185"/>
      <c r="J379" s="17"/>
      <c r="K379" s="62"/>
      <c r="L379" s="62"/>
      <c r="M379" s="62"/>
      <c r="N379" s="62"/>
      <c r="P379" s="18"/>
      <c r="R379" s="18"/>
      <c r="T379" s="18"/>
      <c r="U379" s="18"/>
      <c r="V379" s="18"/>
      <c r="W379" s="18"/>
      <c r="AA379" s="17"/>
      <c r="AD379" s="17"/>
    </row>
    <row r="380" spans="5:30" ht="28.5" customHeight="1">
      <c r="E380" s="17"/>
      <c r="F380" s="18"/>
      <c r="H380" s="185"/>
      <c r="J380" s="17"/>
      <c r="K380" s="62"/>
      <c r="L380" s="62"/>
      <c r="M380" s="62"/>
      <c r="N380" s="62"/>
      <c r="P380" s="18"/>
      <c r="R380" s="18"/>
      <c r="T380" s="18"/>
      <c r="U380" s="18"/>
      <c r="V380" s="18"/>
      <c r="W380" s="18"/>
      <c r="AA380" s="17"/>
      <c r="AD380" s="17"/>
    </row>
    <row r="381" spans="5:30" ht="28.5" customHeight="1">
      <c r="E381" s="17"/>
      <c r="F381" s="18"/>
      <c r="H381" s="185"/>
      <c r="J381" s="17"/>
      <c r="K381" s="62"/>
      <c r="L381" s="62"/>
      <c r="M381" s="62"/>
      <c r="N381" s="62"/>
      <c r="P381" s="18"/>
      <c r="R381" s="18"/>
      <c r="T381" s="18"/>
      <c r="U381" s="18"/>
      <c r="V381" s="18"/>
      <c r="W381" s="18"/>
      <c r="AA381" s="17"/>
      <c r="AD381" s="17"/>
    </row>
    <row r="382" spans="5:30" ht="28.5" customHeight="1">
      <c r="E382" s="17"/>
      <c r="F382" s="18"/>
      <c r="H382" s="185"/>
      <c r="J382" s="17"/>
      <c r="K382" s="62"/>
      <c r="L382" s="62"/>
      <c r="M382" s="62"/>
      <c r="N382" s="62"/>
      <c r="P382" s="18"/>
      <c r="R382" s="18"/>
      <c r="T382" s="18"/>
      <c r="U382" s="18"/>
      <c r="V382" s="18"/>
      <c r="W382" s="18"/>
      <c r="AA382" s="17"/>
      <c r="AD382" s="17"/>
    </row>
    <row r="383" spans="5:30" ht="28.5" customHeight="1">
      <c r="E383" s="17"/>
      <c r="F383" s="18"/>
      <c r="H383" s="185"/>
      <c r="J383" s="17"/>
      <c r="K383" s="62"/>
      <c r="L383" s="62"/>
      <c r="M383" s="62"/>
      <c r="N383" s="62"/>
      <c r="P383" s="18"/>
      <c r="R383" s="18"/>
      <c r="T383" s="18"/>
      <c r="U383" s="18"/>
      <c r="V383" s="18"/>
      <c r="W383" s="18"/>
      <c r="AA383" s="17"/>
      <c r="AD383" s="17"/>
    </row>
    <row r="384" spans="5:30" ht="28.5" customHeight="1">
      <c r="E384" s="17"/>
      <c r="F384" s="18"/>
      <c r="H384" s="185"/>
      <c r="J384" s="17"/>
      <c r="K384" s="62"/>
      <c r="L384" s="62"/>
      <c r="M384" s="62"/>
      <c r="N384" s="62"/>
      <c r="P384" s="18"/>
      <c r="R384" s="18"/>
      <c r="T384" s="18"/>
      <c r="U384" s="18"/>
      <c r="V384" s="18"/>
      <c r="W384" s="18"/>
      <c r="AA384" s="17"/>
      <c r="AD384" s="17"/>
    </row>
    <row r="385" spans="5:30" ht="28.5" customHeight="1">
      <c r="E385" s="17"/>
      <c r="F385" s="18"/>
      <c r="H385" s="185"/>
      <c r="J385" s="17"/>
      <c r="K385" s="62"/>
      <c r="L385" s="62"/>
      <c r="M385" s="62"/>
      <c r="N385" s="62"/>
      <c r="P385" s="18"/>
      <c r="R385" s="18"/>
      <c r="T385" s="18"/>
      <c r="U385" s="18"/>
      <c r="V385" s="18"/>
      <c r="W385" s="18"/>
      <c r="AA385" s="17"/>
      <c r="AD385" s="17"/>
    </row>
    <row r="386" spans="5:30" ht="28.5" customHeight="1">
      <c r="E386" s="17"/>
      <c r="F386" s="18"/>
      <c r="H386" s="185"/>
      <c r="J386" s="17"/>
      <c r="K386" s="62"/>
      <c r="L386" s="62"/>
      <c r="M386" s="62"/>
      <c r="N386" s="62"/>
      <c r="P386" s="18"/>
      <c r="R386" s="18"/>
      <c r="T386" s="18"/>
      <c r="U386" s="18"/>
      <c r="V386" s="18"/>
      <c r="W386" s="18"/>
      <c r="AA386" s="17"/>
      <c r="AD386" s="17"/>
    </row>
    <row r="387" spans="5:30" ht="28.5" customHeight="1">
      <c r="E387" s="17"/>
      <c r="F387" s="18"/>
      <c r="H387" s="185"/>
      <c r="J387" s="17"/>
      <c r="K387" s="62"/>
      <c r="L387" s="62"/>
      <c r="M387" s="62"/>
      <c r="N387" s="62"/>
      <c r="P387" s="18"/>
      <c r="R387" s="18"/>
      <c r="T387" s="18"/>
      <c r="U387" s="18"/>
      <c r="V387" s="18"/>
      <c r="W387" s="18"/>
      <c r="AA387" s="17"/>
      <c r="AD387" s="17"/>
    </row>
    <row r="388" spans="5:30" ht="28.5" customHeight="1">
      <c r="E388" s="17"/>
      <c r="F388" s="18"/>
      <c r="H388" s="185"/>
      <c r="J388" s="17"/>
      <c r="K388" s="62"/>
      <c r="L388" s="62"/>
      <c r="M388" s="62"/>
      <c r="N388" s="62"/>
      <c r="P388" s="18"/>
      <c r="R388" s="18"/>
      <c r="T388" s="18"/>
      <c r="U388" s="18"/>
      <c r="V388" s="18"/>
      <c r="W388" s="18"/>
      <c r="AA388" s="17"/>
      <c r="AD388" s="17"/>
    </row>
    <row r="389" spans="5:30" ht="28.5" customHeight="1">
      <c r="E389" s="17"/>
      <c r="F389" s="18"/>
      <c r="H389" s="185"/>
      <c r="J389" s="17"/>
      <c r="K389" s="62"/>
      <c r="L389" s="62"/>
      <c r="M389" s="62"/>
      <c r="N389" s="62"/>
      <c r="P389" s="18"/>
      <c r="R389" s="18"/>
      <c r="T389" s="18"/>
      <c r="U389" s="18"/>
      <c r="V389" s="18"/>
      <c r="W389" s="18"/>
      <c r="AA389" s="17"/>
      <c r="AD389" s="17"/>
    </row>
    <row r="390" spans="5:30" ht="28.5" customHeight="1">
      <c r="E390" s="17"/>
      <c r="F390" s="18"/>
      <c r="H390" s="185"/>
      <c r="J390" s="17"/>
      <c r="K390" s="62"/>
      <c r="L390" s="62"/>
      <c r="M390" s="62"/>
      <c r="N390" s="62"/>
      <c r="P390" s="18"/>
      <c r="R390" s="18"/>
      <c r="T390" s="18"/>
      <c r="U390" s="18"/>
      <c r="V390" s="18"/>
      <c r="W390" s="18"/>
      <c r="AA390" s="17"/>
      <c r="AD390" s="17"/>
    </row>
    <row r="391" spans="5:30" ht="28.5" customHeight="1">
      <c r="E391" s="17"/>
      <c r="F391" s="18"/>
      <c r="H391" s="185"/>
      <c r="J391" s="17"/>
      <c r="K391" s="62"/>
      <c r="L391" s="62"/>
      <c r="M391" s="62"/>
      <c r="N391" s="62"/>
      <c r="P391" s="18"/>
      <c r="R391" s="18"/>
      <c r="T391" s="18"/>
      <c r="U391" s="18"/>
      <c r="V391" s="18"/>
      <c r="W391" s="18"/>
      <c r="AA391" s="17"/>
      <c r="AD391" s="17"/>
    </row>
    <row r="392" spans="5:30" ht="28.5" customHeight="1">
      <c r="E392" s="17"/>
      <c r="F392" s="18"/>
      <c r="H392" s="185"/>
      <c r="J392" s="17"/>
      <c r="K392" s="62"/>
      <c r="L392" s="62"/>
      <c r="M392" s="62"/>
      <c r="N392" s="62"/>
      <c r="P392" s="18"/>
      <c r="R392" s="18"/>
      <c r="T392" s="18"/>
      <c r="U392" s="18"/>
      <c r="V392" s="18"/>
      <c r="W392" s="18"/>
      <c r="AA392" s="17"/>
      <c r="AD392" s="17"/>
    </row>
    <row r="393" spans="5:30" ht="28.5" customHeight="1">
      <c r="E393" s="17"/>
      <c r="F393" s="18"/>
      <c r="H393" s="185"/>
      <c r="J393" s="17"/>
      <c r="K393" s="62"/>
      <c r="L393" s="62"/>
      <c r="M393" s="62"/>
      <c r="N393" s="62"/>
      <c r="P393" s="18"/>
      <c r="R393" s="18"/>
      <c r="T393" s="18"/>
      <c r="U393" s="18"/>
      <c r="V393" s="18"/>
      <c r="W393" s="18"/>
      <c r="AA393" s="17"/>
      <c r="AD393" s="17"/>
    </row>
    <row r="394" spans="5:30" ht="28.5" customHeight="1">
      <c r="E394" s="17"/>
      <c r="F394" s="18"/>
      <c r="H394" s="185"/>
      <c r="J394" s="17"/>
      <c r="K394" s="62"/>
      <c r="L394" s="62"/>
      <c r="M394" s="62"/>
      <c r="N394" s="62"/>
      <c r="P394" s="18"/>
      <c r="R394" s="18"/>
      <c r="T394" s="18"/>
      <c r="U394" s="18"/>
      <c r="V394" s="18"/>
      <c r="W394" s="18"/>
      <c r="AA394" s="17"/>
      <c r="AD394" s="17"/>
    </row>
    <row r="395" spans="5:30" ht="28.5" customHeight="1">
      <c r="E395" s="17"/>
      <c r="F395" s="18"/>
      <c r="H395" s="185"/>
      <c r="J395" s="17"/>
      <c r="K395" s="62"/>
      <c r="L395" s="62"/>
      <c r="M395" s="62"/>
      <c r="N395" s="62"/>
      <c r="P395" s="18"/>
      <c r="R395" s="18"/>
      <c r="T395" s="18"/>
      <c r="U395" s="18"/>
      <c r="V395" s="18"/>
      <c r="W395" s="18"/>
      <c r="AA395" s="17"/>
      <c r="AD395" s="17"/>
    </row>
    <row r="396" spans="5:30" ht="28.5" customHeight="1">
      <c r="E396" s="17"/>
      <c r="F396" s="18"/>
      <c r="H396" s="185"/>
      <c r="J396" s="17"/>
      <c r="K396" s="62"/>
      <c r="L396" s="62"/>
      <c r="M396" s="62"/>
      <c r="N396" s="62"/>
      <c r="P396" s="18"/>
      <c r="R396" s="18"/>
      <c r="T396" s="18"/>
      <c r="U396" s="18"/>
      <c r="V396" s="18"/>
      <c r="W396" s="18"/>
      <c r="AA396" s="17"/>
      <c r="AD396" s="17"/>
    </row>
    <row r="397" spans="5:30" ht="28.5" customHeight="1">
      <c r="E397" s="17"/>
      <c r="F397" s="18"/>
      <c r="H397" s="185"/>
      <c r="J397" s="17"/>
      <c r="K397" s="62"/>
      <c r="L397" s="62"/>
      <c r="M397" s="62"/>
      <c r="N397" s="62"/>
      <c r="P397" s="18"/>
      <c r="R397" s="18"/>
      <c r="T397" s="18"/>
      <c r="U397" s="18"/>
      <c r="V397" s="18"/>
      <c r="W397" s="18"/>
      <c r="AA397" s="17"/>
      <c r="AD397" s="17"/>
    </row>
    <row r="398" spans="5:30" ht="28.5" customHeight="1">
      <c r="E398" s="17"/>
      <c r="F398" s="18"/>
      <c r="H398" s="185"/>
      <c r="J398" s="17"/>
      <c r="K398" s="62"/>
      <c r="L398" s="62"/>
      <c r="M398" s="62"/>
      <c r="N398" s="62"/>
      <c r="P398" s="18"/>
      <c r="R398" s="18"/>
      <c r="T398" s="18"/>
      <c r="U398" s="18"/>
      <c r="V398" s="18"/>
      <c r="W398" s="18"/>
      <c r="AA398" s="17"/>
      <c r="AD398" s="17"/>
    </row>
    <row r="399" spans="5:30" ht="28.5" customHeight="1">
      <c r="E399" s="17"/>
      <c r="F399" s="18"/>
      <c r="H399" s="185"/>
      <c r="J399" s="17"/>
      <c r="K399" s="62"/>
      <c r="L399" s="62"/>
      <c r="M399" s="62"/>
      <c r="N399" s="62"/>
      <c r="P399" s="18"/>
      <c r="R399" s="18"/>
      <c r="T399" s="18"/>
      <c r="U399" s="18"/>
      <c r="V399" s="18"/>
      <c r="W399" s="18"/>
      <c r="AA399" s="17"/>
      <c r="AD399" s="17"/>
    </row>
    <row r="400" spans="5:30" ht="28.5" customHeight="1">
      <c r="E400" s="17"/>
      <c r="F400" s="18"/>
      <c r="H400" s="185"/>
      <c r="J400" s="17"/>
      <c r="K400" s="62"/>
      <c r="L400" s="62"/>
      <c r="M400" s="62"/>
      <c r="N400" s="62"/>
      <c r="P400" s="18"/>
      <c r="R400" s="18"/>
      <c r="T400" s="18"/>
      <c r="U400" s="18"/>
      <c r="V400" s="18"/>
      <c r="W400" s="18"/>
      <c r="AA400" s="17"/>
      <c r="AD400" s="17"/>
    </row>
    <row r="401" spans="5:30" ht="28.5" customHeight="1">
      <c r="E401" s="17"/>
      <c r="F401" s="18"/>
      <c r="H401" s="185"/>
      <c r="J401" s="17"/>
      <c r="K401" s="62"/>
      <c r="L401" s="62"/>
      <c r="M401" s="62"/>
      <c r="N401" s="62"/>
      <c r="P401" s="18"/>
      <c r="R401" s="18"/>
      <c r="T401" s="18"/>
      <c r="U401" s="18"/>
      <c r="V401" s="18"/>
      <c r="W401" s="18"/>
      <c r="AA401" s="17"/>
      <c r="AD401" s="17"/>
    </row>
    <row r="402" spans="5:30" ht="28.5" customHeight="1">
      <c r="E402" s="17"/>
      <c r="F402" s="18"/>
      <c r="H402" s="185"/>
      <c r="J402" s="17"/>
      <c r="K402" s="62"/>
      <c r="L402" s="62"/>
      <c r="M402" s="62"/>
      <c r="N402" s="62"/>
      <c r="P402" s="18"/>
      <c r="R402" s="18"/>
      <c r="T402" s="18"/>
      <c r="U402" s="18"/>
      <c r="V402" s="18"/>
      <c r="W402" s="18"/>
      <c r="AA402" s="17"/>
      <c r="AD402" s="17"/>
    </row>
    <row r="403" spans="5:30" ht="28.5" customHeight="1">
      <c r="E403" s="17"/>
      <c r="F403" s="18"/>
      <c r="H403" s="185"/>
      <c r="J403" s="17"/>
      <c r="K403" s="62"/>
      <c r="L403" s="62"/>
      <c r="M403" s="62"/>
      <c r="N403" s="62"/>
      <c r="P403" s="18"/>
      <c r="R403" s="18"/>
      <c r="T403" s="18"/>
      <c r="U403" s="18"/>
      <c r="V403" s="18"/>
      <c r="W403" s="18"/>
      <c r="AA403" s="17"/>
      <c r="AD403" s="17"/>
    </row>
    <row r="404" spans="5:30" ht="28.5" customHeight="1">
      <c r="E404" s="17"/>
      <c r="F404" s="18"/>
      <c r="H404" s="185"/>
      <c r="J404" s="17"/>
      <c r="K404" s="62"/>
      <c r="L404" s="62"/>
      <c r="M404" s="62"/>
      <c r="N404" s="62"/>
      <c r="P404" s="18"/>
      <c r="R404" s="18"/>
      <c r="T404" s="18"/>
      <c r="U404" s="18"/>
      <c r="V404" s="18"/>
      <c r="W404" s="18"/>
      <c r="AA404" s="17"/>
      <c r="AD404" s="17"/>
    </row>
    <row r="405" spans="5:30" ht="28.5" customHeight="1">
      <c r="E405" s="17"/>
      <c r="F405" s="18"/>
      <c r="H405" s="185"/>
      <c r="J405" s="17"/>
      <c r="K405" s="62"/>
      <c r="L405" s="62"/>
      <c r="M405" s="62"/>
      <c r="N405" s="62"/>
      <c r="P405" s="18"/>
      <c r="R405" s="18"/>
      <c r="T405" s="18"/>
      <c r="U405" s="18"/>
      <c r="V405" s="18"/>
      <c r="W405" s="18"/>
      <c r="AA405" s="17"/>
      <c r="AD405" s="17"/>
    </row>
    <row r="406" spans="5:30" ht="28.5" customHeight="1">
      <c r="E406" s="17"/>
      <c r="F406" s="18"/>
      <c r="H406" s="185"/>
      <c r="J406" s="17"/>
      <c r="K406" s="62"/>
      <c r="L406" s="62"/>
      <c r="M406" s="62"/>
      <c r="N406" s="62"/>
      <c r="P406" s="18"/>
      <c r="R406" s="18"/>
      <c r="T406" s="18"/>
      <c r="U406" s="18"/>
      <c r="V406" s="18"/>
      <c r="W406" s="18"/>
      <c r="AA406" s="17"/>
      <c r="AD406" s="17"/>
    </row>
    <row r="407" spans="5:30" ht="28.5" customHeight="1">
      <c r="E407" s="17"/>
      <c r="F407" s="18"/>
      <c r="H407" s="185"/>
      <c r="J407" s="17"/>
      <c r="K407" s="62"/>
      <c r="L407" s="62"/>
      <c r="M407" s="62"/>
      <c r="N407" s="62"/>
      <c r="P407" s="18"/>
      <c r="R407" s="18"/>
      <c r="T407" s="18"/>
      <c r="U407" s="18"/>
      <c r="V407" s="18"/>
      <c r="W407" s="18"/>
      <c r="AA407" s="17"/>
      <c r="AD407" s="17"/>
    </row>
    <row r="408" spans="5:30" ht="28.5" customHeight="1">
      <c r="E408" s="17"/>
      <c r="F408" s="18"/>
      <c r="H408" s="185"/>
      <c r="J408" s="17"/>
      <c r="K408" s="62"/>
      <c r="L408" s="62"/>
      <c r="M408" s="62"/>
      <c r="N408" s="62"/>
      <c r="P408" s="18"/>
      <c r="R408" s="18"/>
      <c r="T408" s="18"/>
      <c r="U408" s="18"/>
      <c r="V408" s="18"/>
      <c r="W408" s="18"/>
      <c r="AA408" s="17"/>
      <c r="AD408" s="17"/>
    </row>
    <row r="409" spans="5:30" ht="28.5" customHeight="1">
      <c r="E409" s="17"/>
      <c r="F409" s="18"/>
      <c r="H409" s="185"/>
      <c r="J409" s="17"/>
      <c r="K409" s="62"/>
      <c r="L409" s="62"/>
      <c r="M409" s="62"/>
      <c r="N409" s="62"/>
      <c r="P409" s="18"/>
      <c r="R409" s="18"/>
      <c r="T409" s="18"/>
      <c r="U409" s="18"/>
      <c r="V409" s="18"/>
      <c r="W409" s="18"/>
      <c r="AA409" s="17"/>
      <c r="AD409" s="17"/>
    </row>
    <row r="410" spans="5:30" ht="28.5" customHeight="1">
      <c r="E410" s="17"/>
      <c r="F410" s="18"/>
      <c r="H410" s="185"/>
      <c r="J410" s="17"/>
      <c r="K410" s="62"/>
      <c r="L410" s="62"/>
      <c r="M410" s="62"/>
      <c r="N410" s="62"/>
      <c r="P410" s="18"/>
      <c r="R410" s="18"/>
      <c r="T410" s="18"/>
      <c r="U410" s="18"/>
      <c r="V410" s="18"/>
      <c r="W410" s="18"/>
      <c r="AA410" s="17"/>
      <c r="AD410" s="17"/>
    </row>
    <row r="411" spans="5:30" ht="28.5" customHeight="1">
      <c r="E411" s="17"/>
      <c r="F411" s="18"/>
      <c r="H411" s="185"/>
      <c r="J411" s="17"/>
      <c r="K411" s="62"/>
      <c r="L411" s="62"/>
      <c r="M411" s="62"/>
      <c r="N411" s="62"/>
      <c r="P411" s="18"/>
      <c r="R411" s="18"/>
      <c r="T411" s="18"/>
      <c r="U411" s="18"/>
      <c r="V411" s="18"/>
      <c r="W411" s="18"/>
      <c r="AA411" s="17"/>
      <c r="AD411" s="17"/>
    </row>
    <row r="412" spans="5:30" ht="28.5" customHeight="1">
      <c r="E412" s="17"/>
      <c r="F412" s="18"/>
      <c r="H412" s="185"/>
      <c r="J412" s="17"/>
      <c r="K412" s="62"/>
      <c r="L412" s="62"/>
      <c r="M412" s="62"/>
      <c r="N412" s="62"/>
      <c r="P412" s="18"/>
      <c r="R412" s="18"/>
      <c r="T412" s="18"/>
      <c r="U412" s="18"/>
      <c r="V412" s="18"/>
      <c r="W412" s="18"/>
      <c r="AA412" s="17"/>
      <c r="AD412" s="17"/>
    </row>
    <row r="413" spans="5:30" ht="28.5" customHeight="1">
      <c r="E413" s="17"/>
      <c r="F413" s="18"/>
      <c r="H413" s="185"/>
      <c r="J413" s="17"/>
      <c r="K413" s="62"/>
      <c r="L413" s="62"/>
      <c r="M413" s="62"/>
      <c r="N413" s="62"/>
      <c r="P413" s="18"/>
      <c r="R413" s="18"/>
      <c r="T413" s="18"/>
      <c r="U413" s="18"/>
      <c r="V413" s="18"/>
      <c r="W413" s="18"/>
      <c r="AA413" s="17"/>
      <c r="AD413" s="17"/>
    </row>
    <row r="414" spans="5:30" ht="28.5" customHeight="1">
      <c r="E414" s="17"/>
      <c r="F414" s="18"/>
      <c r="H414" s="185"/>
      <c r="J414" s="17"/>
      <c r="K414" s="62"/>
      <c r="L414" s="62"/>
      <c r="M414" s="62"/>
      <c r="N414" s="62"/>
      <c r="P414" s="18"/>
      <c r="R414" s="18"/>
      <c r="T414" s="18"/>
      <c r="U414" s="18"/>
      <c r="V414" s="18"/>
      <c r="W414" s="18"/>
      <c r="AA414" s="17"/>
      <c r="AD414" s="17"/>
    </row>
    <row r="415" spans="5:30" ht="28.5" customHeight="1">
      <c r="E415" s="17"/>
      <c r="F415" s="18"/>
      <c r="H415" s="185"/>
      <c r="J415" s="17"/>
      <c r="K415" s="62"/>
      <c r="L415" s="62"/>
      <c r="M415" s="62"/>
      <c r="N415" s="62"/>
      <c r="P415" s="18"/>
      <c r="R415" s="18"/>
      <c r="T415" s="18"/>
      <c r="U415" s="18"/>
      <c r="V415" s="18"/>
      <c r="W415" s="18"/>
      <c r="AA415" s="17"/>
      <c r="AD415" s="17"/>
    </row>
    <row r="416" spans="5:30" ht="28.5" customHeight="1">
      <c r="E416" s="17"/>
      <c r="F416" s="18"/>
      <c r="H416" s="185"/>
      <c r="J416" s="17"/>
      <c r="K416" s="62"/>
      <c r="L416" s="62"/>
      <c r="M416" s="62"/>
      <c r="N416" s="62"/>
      <c r="P416" s="18"/>
      <c r="R416" s="18"/>
      <c r="T416" s="18"/>
      <c r="U416" s="18"/>
      <c r="V416" s="18"/>
      <c r="W416" s="18"/>
      <c r="AA416" s="17"/>
      <c r="AD416" s="17"/>
    </row>
    <row r="417" spans="5:30" ht="28.5" customHeight="1">
      <c r="E417" s="17"/>
      <c r="F417" s="18"/>
      <c r="H417" s="185"/>
      <c r="J417" s="17"/>
      <c r="K417" s="62"/>
      <c r="L417" s="62"/>
      <c r="M417" s="62"/>
      <c r="N417" s="62"/>
      <c r="P417" s="18"/>
      <c r="R417" s="18"/>
      <c r="T417" s="18"/>
      <c r="U417" s="18"/>
      <c r="V417" s="18"/>
      <c r="W417" s="18"/>
      <c r="AA417" s="17"/>
      <c r="AD417" s="17"/>
    </row>
    <row r="418" spans="5:30" ht="28.5" customHeight="1">
      <c r="E418" s="17"/>
      <c r="F418" s="18"/>
      <c r="H418" s="185"/>
      <c r="J418" s="17"/>
      <c r="K418" s="62"/>
      <c r="L418" s="62"/>
      <c r="M418" s="62"/>
      <c r="N418" s="62"/>
      <c r="P418" s="18"/>
      <c r="R418" s="18"/>
      <c r="T418" s="18"/>
      <c r="U418" s="18"/>
      <c r="V418" s="18"/>
      <c r="W418" s="18"/>
      <c r="AA418" s="17"/>
      <c r="AD418" s="17"/>
    </row>
    <row r="419" spans="5:30" ht="28.5" customHeight="1">
      <c r="E419" s="17"/>
      <c r="F419" s="18"/>
      <c r="H419" s="185"/>
      <c r="J419" s="17"/>
      <c r="K419" s="62"/>
      <c r="L419" s="62"/>
      <c r="M419" s="62"/>
      <c r="N419" s="62"/>
      <c r="P419" s="18"/>
      <c r="R419" s="18"/>
      <c r="T419" s="18"/>
      <c r="U419" s="18"/>
      <c r="V419" s="18"/>
      <c r="W419" s="18"/>
      <c r="AA419" s="17"/>
      <c r="AD419" s="17"/>
    </row>
    <row r="420" spans="5:30" ht="28.5" customHeight="1">
      <c r="E420" s="17"/>
      <c r="F420" s="18"/>
      <c r="H420" s="185"/>
      <c r="J420" s="17"/>
      <c r="K420" s="62"/>
      <c r="L420" s="62"/>
      <c r="M420" s="62"/>
      <c r="N420" s="62"/>
      <c r="P420" s="18"/>
      <c r="R420" s="18"/>
      <c r="T420" s="18"/>
      <c r="U420" s="18"/>
      <c r="V420" s="18"/>
      <c r="W420" s="18"/>
      <c r="AA420" s="17"/>
      <c r="AD420" s="17"/>
    </row>
    <row r="421" spans="5:30" ht="28.5" customHeight="1">
      <c r="E421" s="17"/>
      <c r="F421" s="18"/>
      <c r="H421" s="185"/>
      <c r="J421" s="17"/>
      <c r="K421" s="62"/>
      <c r="L421" s="62"/>
      <c r="M421" s="62"/>
      <c r="N421" s="62"/>
      <c r="P421" s="18"/>
      <c r="R421" s="18"/>
      <c r="T421" s="18"/>
      <c r="U421" s="18"/>
      <c r="V421" s="18"/>
      <c r="W421" s="18"/>
      <c r="AA421" s="17"/>
      <c r="AD421" s="17"/>
    </row>
    <row r="422" spans="5:30" ht="28.5" customHeight="1">
      <c r="E422" s="17"/>
      <c r="F422" s="18"/>
      <c r="H422" s="185"/>
      <c r="J422" s="17"/>
      <c r="K422" s="62"/>
      <c r="L422" s="62"/>
      <c r="M422" s="62"/>
      <c r="N422" s="62"/>
      <c r="P422" s="18"/>
      <c r="R422" s="18"/>
      <c r="T422" s="18"/>
      <c r="U422" s="18"/>
      <c r="V422" s="18"/>
      <c r="W422" s="18"/>
      <c r="AA422" s="17"/>
      <c r="AD422" s="17"/>
    </row>
    <row r="423" spans="5:30" ht="28.5" customHeight="1">
      <c r="E423" s="17"/>
      <c r="F423" s="18"/>
      <c r="H423" s="185"/>
      <c r="J423" s="17"/>
      <c r="K423" s="62"/>
      <c r="L423" s="62"/>
      <c r="M423" s="62"/>
      <c r="N423" s="62"/>
      <c r="P423" s="18"/>
      <c r="R423" s="18"/>
      <c r="T423" s="18"/>
      <c r="U423" s="18"/>
      <c r="V423" s="18"/>
      <c r="W423" s="18"/>
      <c r="AA423" s="17"/>
      <c r="AD423" s="17"/>
    </row>
    <row r="424" spans="5:30" ht="28.5" customHeight="1">
      <c r="E424" s="17"/>
      <c r="F424" s="18"/>
      <c r="H424" s="185"/>
      <c r="J424" s="17"/>
      <c r="K424" s="62"/>
      <c r="L424" s="62"/>
      <c r="M424" s="62"/>
      <c r="N424" s="62"/>
      <c r="P424" s="18"/>
      <c r="R424" s="18"/>
      <c r="T424" s="18"/>
      <c r="U424" s="18"/>
      <c r="V424" s="18"/>
      <c r="W424" s="18"/>
      <c r="AA424" s="17"/>
      <c r="AD424" s="17"/>
    </row>
    <row r="425" spans="5:30" ht="28.5" customHeight="1">
      <c r="E425" s="17"/>
      <c r="F425" s="18"/>
      <c r="H425" s="185"/>
      <c r="J425" s="17"/>
      <c r="K425" s="62"/>
      <c r="L425" s="62"/>
      <c r="M425" s="62"/>
      <c r="N425" s="62"/>
      <c r="P425" s="18"/>
      <c r="R425" s="18"/>
      <c r="T425" s="18"/>
      <c r="U425" s="18"/>
      <c r="V425" s="18"/>
      <c r="W425" s="18"/>
      <c r="AA425" s="17"/>
      <c r="AD425" s="17"/>
    </row>
    <row r="426" spans="5:30" ht="28.5" customHeight="1">
      <c r="E426" s="17"/>
      <c r="F426" s="18"/>
      <c r="H426" s="185"/>
      <c r="J426" s="17"/>
      <c r="K426" s="62"/>
      <c r="L426" s="62"/>
      <c r="M426" s="62"/>
      <c r="N426" s="62"/>
      <c r="P426" s="18"/>
      <c r="R426" s="18"/>
      <c r="T426" s="18"/>
      <c r="U426" s="18"/>
      <c r="V426" s="18"/>
      <c r="W426" s="18"/>
      <c r="AA426" s="17"/>
      <c r="AD426" s="17"/>
    </row>
    <row r="427" spans="5:30" ht="28.5" customHeight="1">
      <c r="E427" s="17"/>
      <c r="F427" s="18"/>
      <c r="H427" s="185"/>
      <c r="J427" s="17"/>
      <c r="K427" s="62"/>
      <c r="L427" s="62"/>
      <c r="M427" s="62"/>
      <c r="N427" s="62"/>
      <c r="P427" s="18"/>
      <c r="R427" s="18"/>
      <c r="T427" s="18"/>
      <c r="U427" s="18"/>
      <c r="V427" s="18"/>
      <c r="W427" s="18"/>
      <c r="AA427" s="17"/>
      <c r="AD427" s="17"/>
    </row>
    <row r="428" spans="5:30" ht="28.5" customHeight="1">
      <c r="E428" s="17"/>
      <c r="F428" s="18"/>
      <c r="H428" s="185"/>
      <c r="J428" s="17"/>
      <c r="K428" s="62"/>
      <c r="L428" s="62"/>
      <c r="M428" s="62"/>
      <c r="N428" s="62"/>
      <c r="P428" s="18"/>
      <c r="R428" s="18"/>
      <c r="T428" s="18"/>
      <c r="U428" s="18"/>
      <c r="V428" s="18"/>
      <c r="W428" s="18"/>
      <c r="AA428" s="17"/>
      <c r="AD428" s="17"/>
    </row>
    <row r="429" spans="5:30" ht="28.5" customHeight="1">
      <c r="E429" s="17"/>
      <c r="F429" s="18"/>
      <c r="H429" s="185"/>
      <c r="J429" s="17"/>
      <c r="K429" s="62"/>
      <c r="L429" s="62"/>
      <c r="M429" s="62"/>
      <c r="N429" s="62"/>
      <c r="P429" s="18"/>
      <c r="R429" s="18"/>
      <c r="T429" s="18"/>
      <c r="U429" s="18"/>
      <c r="V429" s="18"/>
      <c r="W429" s="18"/>
      <c r="AA429" s="17"/>
      <c r="AD429" s="17"/>
    </row>
    <row r="430" spans="5:30" ht="28.5" customHeight="1">
      <c r="E430" s="17"/>
      <c r="F430" s="18"/>
      <c r="H430" s="185"/>
      <c r="J430" s="17"/>
      <c r="K430" s="62"/>
      <c r="L430" s="62"/>
      <c r="M430" s="62"/>
      <c r="N430" s="62"/>
      <c r="P430" s="18"/>
      <c r="R430" s="18"/>
      <c r="T430" s="18"/>
      <c r="U430" s="18"/>
      <c r="V430" s="18"/>
      <c r="W430" s="18"/>
      <c r="AA430" s="17"/>
      <c r="AD430" s="17"/>
    </row>
    <row r="431" spans="5:30" ht="28.5" customHeight="1">
      <c r="E431" s="17"/>
      <c r="F431" s="18"/>
      <c r="H431" s="185"/>
      <c r="J431" s="17"/>
      <c r="K431" s="62"/>
      <c r="L431" s="62"/>
      <c r="M431" s="62"/>
      <c r="N431" s="62"/>
      <c r="P431" s="18"/>
      <c r="R431" s="18"/>
      <c r="T431" s="18"/>
      <c r="U431" s="18"/>
      <c r="V431" s="18"/>
      <c r="W431" s="18"/>
      <c r="AA431" s="17"/>
      <c r="AD431" s="17"/>
    </row>
    <row r="432" spans="5:30" ht="28.5" customHeight="1">
      <c r="E432" s="17"/>
      <c r="F432" s="18"/>
      <c r="H432" s="185"/>
      <c r="J432" s="17"/>
      <c r="K432" s="62"/>
      <c r="L432" s="62"/>
      <c r="M432" s="62"/>
      <c r="N432" s="62"/>
      <c r="P432" s="18"/>
      <c r="R432" s="18"/>
      <c r="T432" s="18"/>
      <c r="U432" s="18"/>
      <c r="V432" s="18"/>
      <c r="W432" s="18"/>
      <c r="AA432" s="17"/>
      <c r="AD432" s="17"/>
    </row>
    <row r="433" spans="5:30" ht="28.5" customHeight="1">
      <c r="E433" s="17"/>
      <c r="F433" s="18"/>
      <c r="H433" s="185"/>
      <c r="J433" s="17"/>
      <c r="K433" s="62"/>
      <c r="L433" s="62"/>
      <c r="M433" s="62"/>
      <c r="N433" s="62"/>
      <c r="P433" s="18"/>
      <c r="R433" s="18"/>
      <c r="T433" s="18"/>
      <c r="U433" s="18"/>
      <c r="V433" s="18"/>
      <c r="W433" s="18"/>
      <c r="AA433" s="17"/>
      <c r="AD433" s="17"/>
    </row>
    <row r="434" spans="5:30" ht="28.5" customHeight="1">
      <c r="E434" s="17"/>
      <c r="F434" s="18"/>
      <c r="H434" s="185"/>
      <c r="J434" s="17"/>
      <c r="K434" s="62"/>
      <c r="L434" s="62"/>
      <c r="M434" s="62"/>
      <c r="N434" s="62"/>
      <c r="P434" s="18"/>
      <c r="R434" s="18"/>
      <c r="T434" s="18"/>
      <c r="U434" s="18"/>
      <c r="V434" s="18"/>
      <c r="W434" s="18"/>
      <c r="AA434" s="17"/>
      <c r="AD434" s="17"/>
    </row>
    <row r="435" spans="5:30" ht="28.5" customHeight="1">
      <c r="E435" s="17"/>
      <c r="F435" s="18"/>
      <c r="H435" s="185"/>
      <c r="J435" s="17"/>
      <c r="K435" s="62"/>
      <c r="L435" s="62"/>
      <c r="M435" s="62"/>
      <c r="N435" s="62"/>
      <c r="P435" s="18"/>
      <c r="R435" s="18"/>
      <c r="T435" s="18"/>
      <c r="U435" s="18"/>
      <c r="V435" s="18"/>
      <c r="W435" s="18"/>
      <c r="AA435" s="17"/>
      <c r="AD435" s="17"/>
    </row>
    <row r="436" spans="5:30" ht="28.5" customHeight="1">
      <c r="E436" s="17"/>
      <c r="F436" s="18"/>
      <c r="H436" s="185"/>
      <c r="J436" s="17"/>
      <c r="K436" s="62"/>
      <c r="L436" s="62"/>
      <c r="M436" s="62"/>
      <c r="N436" s="62"/>
      <c r="P436" s="18"/>
      <c r="R436" s="18"/>
      <c r="T436" s="18"/>
      <c r="U436" s="18"/>
      <c r="V436" s="18"/>
      <c r="W436" s="18"/>
      <c r="AA436" s="17"/>
      <c r="AD436" s="17"/>
    </row>
    <row r="437" spans="5:30" ht="28.5" customHeight="1">
      <c r="E437" s="17"/>
      <c r="F437" s="18"/>
      <c r="H437" s="185"/>
      <c r="J437" s="17"/>
      <c r="K437" s="62"/>
      <c r="L437" s="62"/>
      <c r="M437" s="62"/>
      <c r="N437" s="62"/>
      <c r="P437" s="18"/>
      <c r="R437" s="18"/>
      <c r="T437" s="18"/>
      <c r="U437" s="18"/>
      <c r="V437" s="18"/>
      <c r="W437" s="18"/>
      <c r="AA437" s="17"/>
      <c r="AD437" s="17"/>
    </row>
    <row r="438" spans="5:30" ht="28.5" customHeight="1">
      <c r="E438" s="17"/>
      <c r="F438" s="18"/>
      <c r="H438" s="185"/>
      <c r="J438" s="17"/>
      <c r="K438" s="62"/>
      <c r="L438" s="62"/>
      <c r="M438" s="62"/>
      <c r="N438" s="62"/>
      <c r="P438" s="18"/>
      <c r="R438" s="18"/>
      <c r="T438" s="18"/>
      <c r="U438" s="18"/>
      <c r="V438" s="18"/>
      <c r="W438" s="18"/>
      <c r="AA438" s="17"/>
      <c r="AD438" s="17"/>
    </row>
    <row r="439" spans="5:30" ht="28.5" customHeight="1">
      <c r="E439" s="17"/>
      <c r="F439" s="18"/>
      <c r="H439" s="185"/>
      <c r="J439" s="17"/>
      <c r="K439" s="62"/>
      <c r="L439" s="62"/>
      <c r="M439" s="62"/>
      <c r="N439" s="62"/>
      <c r="P439" s="18"/>
      <c r="R439" s="18"/>
      <c r="T439" s="18"/>
      <c r="U439" s="18"/>
      <c r="V439" s="18"/>
      <c r="W439" s="18"/>
      <c r="AA439" s="17"/>
      <c r="AD439" s="17"/>
    </row>
    <row r="440" spans="5:30" ht="28.5" customHeight="1">
      <c r="E440" s="17"/>
      <c r="F440" s="18"/>
      <c r="H440" s="185"/>
      <c r="J440" s="17"/>
      <c r="K440" s="62"/>
      <c r="L440" s="62"/>
      <c r="M440" s="62"/>
      <c r="N440" s="62"/>
      <c r="P440" s="18"/>
      <c r="R440" s="18"/>
      <c r="T440" s="18"/>
      <c r="U440" s="18"/>
      <c r="V440" s="18"/>
      <c r="W440" s="18"/>
      <c r="AA440" s="17"/>
      <c r="AD440" s="17"/>
    </row>
    <row r="441" spans="5:30" ht="28.5" customHeight="1">
      <c r="E441" s="17"/>
      <c r="F441" s="18"/>
      <c r="H441" s="185"/>
      <c r="J441" s="17"/>
      <c r="K441" s="62"/>
      <c r="L441" s="62"/>
      <c r="M441" s="62"/>
      <c r="N441" s="62"/>
      <c r="P441" s="18"/>
      <c r="R441" s="18"/>
      <c r="T441" s="18"/>
      <c r="U441" s="18"/>
      <c r="V441" s="18"/>
      <c r="W441" s="18"/>
      <c r="AA441" s="17"/>
      <c r="AD441" s="17"/>
    </row>
    <row r="442" spans="5:30" ht="28.5" customHeight="1">
      <c r="E442" s="17"/>
      <c r="F442" s="18"/>
      <c r="H442" s="185"/>
      <c r="J442" s="17"/>
      <c r="K442" s="62"/>
      <c r="L442" s="62"/>
      <c r="M442" s="62"/>
      <c r="N442" s="62"/>
      <c r="P442" s="18"/>
      <c r="R442" s="18"/>
      <c r="T442" s="18"/>
      <c r="U442" s="18"/>
      <c r="V442" s="18"/>
      <c r="W442" s="18"/>
      <c r="AA442" s="17"/>
      <c r="AD442" s="17"/>
    </row>
    <row r="443" spans="5:30" ht="28.5" customHeight="1">
      <c r="E443" s="17"/>
      <c r="F443" s="18"/>
      <c r="H443" s="185"/>
      <c r="J443" s="17"/>
      <c r="K443" s="62"/>
      <c r="L443" s="62"/>
      <c r="M443" s="62"/>
      <c r="N443" s="62"/>
      <c r="P443" s="18"/>
      <c r="R443" s="18"/>
      <c r="T443" s="18"/>
      <c r="U443" s="18"/>
      <c r="V443" s="18"/>
      <c r="W443" s="18"/>
      <c r="AA443" s="17"/>
      <c r="AD443" s="17"/>
    </row>
    <row r="444" spans="5:30" ht="28.5" customHeight="1">
      <c r="E444" s="17"/>
      <c r="F444" s="18"/>
      <c r="H444" s="185"/>
      <c r="J444" s="17"/>
      <c r="K444" s="62"/>
      <c r="L444" s="62"/>
      <c r="M444" s="62"/>
      <c r="N444" s="62"/>
      <c r="P444" s="18"/>
      <c r="R444" s="18"/>
      <c r="T444" s="18"/>
      <c r="U444" s="18"/>
      <c r="V444" s="18"/>
      <c r="W444" s="18"/>
      <c r="AA444" s="17"/>
      <c r="AD444" s="17"/>
    </row>
    <row r="445" spans="5:30" ht="28.5" customHeight="1">
      <c r="E445" s="17"/>
      <c r="F445" s="18"/>
      <c r="H445" s="185"/>
      <c r="J445" s="17"/>
      <c r="K445" s="62"/>
      <c r="L445" s="62"/>
      <c r="M445" s="62"/>
      <c r="N445" s="62"/>
      <c r="P445" s="18"/>
      <c r="R445" s="18"/>
      <c r="T445" s="18"/>
      <c r="U445" s="18"/>
      <c r="V445" s="18"/>
      <c r="W445" s="18"/>
      <c r="AA445" s="17"/>
      <c r="AD445" s="17"/>
    </row>
    <row r="446" spans="5:30" ht="28.5" customHeight="1">
      <c r="E446" s="17"/>
      <c r="F446" s="18"/>
      <c r="H446" s="185"/>
      <c r="J446" s="17"/>
      <c r="K446" s="62"/>
      <c r="L446" s="62"/>
      <c r="M446" s="62"/>
      <c r="N446" s="62"/>
      <c r="P446" s="18"/>
      <c r="R446" s="18"/>
      <c r="T446" s="18"/>
      <c r="U446" s="18"/>
      <c r="V446" s="18"/>
      <c r="W446" s="18"/>
      <c r="AA446" s="17"/>
      <c r="AD446" s="17"/>
    </row>
    <row r="447" spans="5:30" ht="28.5" customHeight="1">
      <c r="E447" s="17"/>
      <c r="F447" s="18"/>
      <c r="H447" s="185"/>
      <c r="J447" s="17"/>
      <c r="K447" s="62"/>
      <c r="L447" s="62"/>
      <c r="M447" s="62"/>
      <c r="N447" s="62"/>
      <c r="P447" s="18"/>
      <c r="R447" s="18"/>
      <c r="T447" s="18"/>
      <c r="U447" s="18"/>
      <c r="V447" s="18"/>
      <c r="W447" s="18"/>
      <c r="AA447" s="17"/>
      <c r="AD447" s="17"/>
    </row>
    <row r="448" spans="5:30" ht="28.5" customHeight="1">
      <c r="E448" s="17"/>
      <c r="F448" s="18"/>
      <c r="H448" s="185"/>
      <c r="J448" s="17"/>
      <c r="K448" s="62"/>
      <c r="L448" s="62"/>
      <c r="M448" s="62"/>
      <c r="N448" s="62"/>
      <c r="P448" s="18"/>
      <c r="R448" s="18"/>
      <c r="T448" s="18"/>
      <c r="U448" s="18"/>
      <c r="V448" s="18"/>
      <c r="W448" s="18"/>
      <c r="AA448" s="17"/>
      <c r="AD448" s="17"/>
    </row>
    <row r="449" spans="5:30" ht="28.5" customHeight="1">
      <c r="E449" s="17"/>
      <c r="F449" s="18"/>
      <c r="H449" s="185"/>
      <c r="J449" s="17"/>
      <c r="K449" s="62"/>
      <c r="L449" s="62"/>
      <c r="M449" s="62"/>
      <c r="N449" s="62"/>
      <c r="P449" s="18"/>
      <c r="R449" s="18"/>
      <c r="T449" s="18"/>
      <c r="U449" s="18"/>
      <c r="V449" s="18"/>
      <c r="W449" s="18"/>
      <c r="AA449" s="17"/>
      <c r="AD449" s="17"/>
    </row>
    <row r="450" spans="5:30" ht="28.5" customHeight="1">
      <c r="E450" s="17"/>
      <c r="F450" s="18"/>
      <c r="H450" s="185"/>
      <c r="J450" s="17"/>
      <c r="K450" s="62"/>
      <c r="L450" s="62"/>
      <c r="M450" s="62"/>
      <c r="N450" s="62"/>
      <c r="P450" s="18"/>
      <c r="R450" s="18"/>
      <c r="T450" s="18"/>
      <c r="U450" s="18"/>
      <c r="V450" s="18"/>
      <c r="W450" s="18"/>
      <c r="AA450" s="17"/>
      <c r="AD450" s="17"/>
    </row>
    <row r="451" spans="5:30" ht="28.5" customHeight="1">
      <c r="E451" s="17"/>
      <c r="F451" s="18"/>
      <c r="H451" s="185"/>
      <c r="J451" s="17"/>
      <c r="K451" s="62"/>
      <c r="L451" s="62"/>
      <c r="M451" s="62"/>
      <c r="N451" s="62"/>
      <c r="P451" s="18"/>
      <c r="R451" s="18"/>
      <c r="T451" s="18"/>
      <c r="U451" s="18"/>
      <c r="V451" s="18"/>
      <c r="W451" s="18"/>
      <c r="AA451" s="17"/>
      <c r="AD451" s="17"/>
    </row>
    <row r="452" spans="5:30" ht="28.5" customHeight="1">
      <c r="E452" s="17"/>
      <c r="F452" s="18"/>
      <c r="H452" s="185"/>
      <c r="J452" s="17"/>
      <c r="K452" s="62"/>
      <c r="L452" s="62"/>
      <c r="M452" s="62"/>
      <c r="N452" s="62"/>
      <c r="P452" s="18"/>
      <c r="R452" s="18"/>
      <c r="T452" s="18"/>
      <c r="U452" s="18"/>
      <c r="V452" s="18"/>
      <c r="W452" s="18"/>
      <c r="AA452" s="17"/>
      <c r="AD452" s="17"/>
    </row>
    <row r="453" spans="5:30" ht="28.5" customHeight="1">
      <c r="E453" s="17"/>
      <c r="F453" s="18"/>
      <c r="H453" s="185"/>
      <c r="J453" s="17"/>
      <c r="K453" s="62"/>
      <c r="L453" s="62"/>
      <c r="M453" s="62"/>
      <c r="N453" s="62"/>
      <c r="P453" s="18"/>
      <c r="R453" s="18"/>
      <c r="T453" s="18"/>
      <c r="U453" s="18"/>
      <c r="V453" s="18"/>
      <c r="W453" s="18"/>
      <c r="AA453" s="17"/>
      <c r="AD453" s="17"/>
    </row>
    <row r="454" spans="5:30" ht="28.5" customHeight="1">
      <c r="E454" s="17"/>
      <c r="F454" s="18"/>
      <c r="H454" s="185"/>
      <c r="J454" s="17"/>
      <c r="K454" s="62"/>
      <c r="L454" s="62"/>
      <c r="M454" s="62"/>
      <c r="N454" s="62"/>
      <c r="P454" s="18"/>
      <c r="R454" s="18"/>
      <c r="T454" s="18"/>
      <c r="U454" s="18"/>
      <c r="V454" s="18"/>
      <c r="W454" s="18"/>
      <c r="AA454" s="17"/>
      <c r="AD454" s="17"/>
    </row>
    <row r="455" spans="5:30" ht="28.5" customHeight="1">
      <c r="E455" s="17"/>
      <c r="F455" s="18"/>
      <c r="H455" s="185"/>
      <c r="J455" s="17"/>
      <c r="K455" s="62"/>
      <c r="L455" s="62"/>
      <c r="M455" s="62"/>
      <c r="N455" s="62"/>
      <c r="P455" s="18"/>
      <c r="R455" s="18"/>
      <c r="T455" s="18"/>
      <c r="U455" s="18"/>
      <c r="V455" s="18"/>
      <c r="W455" s="18"/>
      <c r="AA455" s="17"/>
      <c r="AD455" s="17"/>
    </row>
    <row r="456" spans="5:30" ht="28.5" customHeight="1">
      <c r="E456" s="17"/>
      <c r="F456" s="18"/>
      <c r="H456" s="185"/>
      <c r="J456" s="17"/>
      <c r="K456" s="62"/>
      <c r="L456" s="62"/>
      <c r="M456" s="62"/>
      <c r="N456" s="62"/>
      <c r="P456" s="18"/>
      <c r="R456" s="18"/>
      <c r="T456" s="18"/>
      <c r="U456" s="18"/>
      <c r="V456" s="18"/>
      <c r="W456" s="18"/>
      <c r="AA456" s="17"/>
      <c r="AD456" s="17"/>
    </row>
    <row r="457" spans="5:30" ht="28.5" customHeight="1">
      <c r="E457" s="17"/>
      <c r="F457" s="18"/>
      <c r="H457" s="185"/>
      <c r="J457" s="17"/>
      <c r="K457" s="62"/>
      <c r="L457" s="62"/>
      <c r="M457" s="62"/>
      <c r="N457" s="62"/>
      <c r="P457" s="18"/>
      <c r="R457" s="18"/>
      <c r="T457" s="18"/>
      <c r="U457" s="18"/>
      <c r="V457" s="18"/>
      <c r="W457" s="18"/>
      <c r="AA457" s="17"/>
      <c r="AD457" s="17"/>
    </row>
    <row r="458" spans="5:30" ht="28.5" customHeight="1">
      <c r="E458" s="17"/>
      <c r="F458" s="18"/>
      <c r="H458" s="185"/>
      <c r="J458" s="17"/>
      <c r="K458" s="62"/>
      <c r="L458" s="62"/>
      <c r="M458" s="62"/>
      <c r="N458" s="62"/>
      <c r="P458" s="18"/>
      <c r="R458" s="18"/>
      <c r="T458" s="18"/>
      <c r="U458" s="18"/>
      <c r="V458" s="18"/>
      <c r="W458" s="18"/>
      <c r="AA458" s="17"/>
      <c r="AD458" s="17"/>
    </row>
    <row r="459" spans="5:30" ht="28.5" customHeight="1">
      <c r="E459" s="17"/>
      <c r="F459" s="18"/>
      <c r="H459" s="185"/>
      <c r="J459" s="17"/>
      <c r="K459" s="62"/>
      <c r="L459" s="62"/>
      <c r="M459" s="62"/>
      <c r="N459" s="62"/>
      <c r="P459" s="18"/>
      <c r="R459" s="18"/>
      <c r="T459" s="18"/>
      <c r="U459" s="18"/>
      <c r="V459" s="18"/>
      <c r="W459" s="18"/>
      <c r="AA459" s="17"/>
      <c r="AD459" s="17"/>
    </row>
    <row r="460" spans="5:30" ht="28.5" customHeight="1">
      <c r="E460" s="17"/>
      <c r="F460" s="18"/>
      <c r="H460" s="185"/>
      <c r="J460" s="17"/>
      <c r="K460" s="62"/>
      <c r="L460" s="62"/>
      <c r="M460" s="62"/>
      <c r="N460" s="62"/>
      <c r="P460" s="18"/>
      <c r="R460" s="18"/>
      <c r="T460" s="18"/>
      <c r="U460" s="18"/>
      <c r="V460" s="18"/>
      <c r="W460" s="18"/>
      <c r="AA460" s="17"/>
      <c r="AD460" s="17"/>
    </row>
    <row r="461" spans="5:30" ht="28.5" customHeight="1">
      <c r="E461" s="17"/>
      <c r="F461" s="18"/>
      <c r="H461" s="185"/>
      <c r="J461" s="17"/>
      <c r="K461" s="62"/>
      <c r="L461" s="62"/>
      <c r="M461" s="62"/>
      <c r="N461" s="62"/>
      <c r="P461" s="18"/>
      <c r="R461" s="18"/>
      <c r="T461" s="18"/>
      <c r="U461" s="18"/>
      <c r="V461" s="18"/>
      <c r="W461" s="18"/>
      <c r="AA461" s="17"/>
      <c r="AD461" s="17"/>
    </row>
    <row r="462" spans="5:30" ht="28.5" customHeight="1">
      <c r="E462" s="17"/>
      <c r="F462" s="18"/>
      <c r="H462" s="185"/>
      <c r="J462" s="17"/>
      <c r="K462" s="62"/>
      <c r="L462" s="62"/>
      <c r="M462" s="62"/>
      <c r="N462" s="62"/>
      <c r="P462" s="18"/>
      <c r="R462" s="18"/>
      <c r="T462" s="18"/>
      <c r="U462" s="18"/>
      <c r="V462" s="18"/>
      <c r="W462" s="18"/>
      <c r="AA462" s="17"/>
      <c r="AD462" s="17"/>
    </row>
    <row r="463" spans="5:30" ht="28.5" customHeight="1">
      <c r="E463" s="17"/>
      <c r="F463" s="18"/>
      <c r="H463" s="185"/>
      <c r="J463" s="17"/>
      <c r="K463" s="62"/>
      <c r="L463" s="62"/>
      <c r="M463" s="62"/>
      <c r="N463" s="62"/>
      <c r="P463" s="18"/>
      <c r="R463" s="18"/>
      <c r="T463" s="18"/>
      <c r="U463" s="18"/>
      <c r="V463" s="18"/>
      <c r="W463" s="18"/>
      <c r="AA463" s="17"/>
      <c r="AD463" s="17"/>
    </row>
    <row r="464" spans="5:30" ht="28.5" customHeight="1">
      <c r="E464" s="17"/>
      <c r="F464" s="18"/>
      <c r="H464" s="185"/>
      <c r="J464" s="17"/>
      <c r="K464" s="62"/>
      <c r="L464" s="62"/>
      <c r="M464" s="62"/>
      <c r="N464" s="62"/>
      <c r="P464" s="18"/>
      <c r="R464" s="18"/>
      <c r="T464" s="18"/>
      <c r="U464" s="18"/>
      <c r="V464" s="18"/>
      <c r="W464" s="18"/>
      <c r="AA464" s="17"/>
      <c r="AD464" s="17"/>
    </row>
    <row r="465" spans="5:30" ht="28.5" customHeight="1">
      <c r="E465" s="17"/>
      <c r="F465" s="18"/>
      <c r="H465" s="185"/>
      <c r="J465" s="17"/>
      <c r="K465" s="62"/>
      <c r="L465" s="62"/>
      <c r="M465" s="62"/>
      <c r="N465" s="62"/>
      <c r="P465" s="18"/>
      <c r="R465" s="18"/>
      <c r="T465" s="18"/>
      <c r="U465" s="18"/>
      <c r="V465" s="18"/>
      <c r="W465" s="18"/>
      <c r="AA465" s="17"/>
      <c r="AD465" s="17"/>
    </row>
    <row r="466" spans="5:30" ht="28.5" customHeight="1">
      <c r="E466" s="17"/>
      <c r="F466" s="18"/>
      <c r="H466" s="185"/>
      <c r="J466" s="17"/>
      <c r="K466" s="62"/>
      <c r="L466" s="62"/>
      <c r="M466" s="62"/>
      <c r="N466" s="62"/>
      <c r="P466" s="18"/>
      <c r="R466" s="18"/>
      <c r="T466" s="18"/>
      <c r="U466" s="18"/>
      <c r="V466" s="18"/>
      <c r="W466" s="18"/>
      <c r="AA466" s="17"/>
      <c r="AD466" s="17"/>
    </row>
    <row r="467" spans="5:30" ht="28.5" customHeight="1">
      <c r="E467" s="17"/>
      <c r="F467" s="18"/>
      <c r="H467" s="185"/>
      <c r="J467" s="17"/>
      <c r="K467" s="62"/>
      <c r="L467" s="62"/>
      <c r="M467" s="62"/>
      <c r="N467" s="62"/>
      <c r="P467" s="18"/>
      <c r="R467" s="18"/>
      <c r="T467" s="18"/>
      <c r="U467" s="18"/>
      <c r="V467" s="18"/>
      <c r="W467" s="18"/>
      <c r="AA467" s="17"/>
      <c r="AD467" s="17"/>
    </row>
    <row r="468" spans="5:30" ht="28.5" customHeight="1">
      <c r="E468" s="17"/>
      <c r="F468" s="18"/>
      <c r="H468" s="185"/>
      <c r="J468" s="17"/>
      <c r="K468" s="62"/>
      <c r="L468" s="62"/>
      <c r="M468" s="62"/>
      <c r="N468" s="62"/>
      <c r="P468" s="18"/>
      <c r="R468" s="18"/>
      <c r="T468" s="18"/>
      <c r="U468" s="18"/>
      <c r="V468" s="18"/>
      <c r="W468" s="18"/>
      <c r="AA468" s="17"/>
      <c r="AD468" s="17"/>
    </row>
    <row r="469" spans="5:30" ht="28.5" customHeight="1">
      <c r="E469" s="17"/>
      <c r="F469" s="18"/>
      <c r="H469" s="185"/>
      <c r="J469" s="17"/>
      <c r="K469" s="62"/>
      <c r="L469" s="62"/>
      <c r="M469" s="62"/>
      <c r="N469" s="62"/>
      <c r="P469" s="18"/>
      <c r="R469" s="18"/>
      <c r="T469" s="18"/>
      <c r="U469" s="18"/>
      <c r="V469" s="18"/>
      <c r="W469" s="18"/>
      <c r="AA469" s="17"/>
      <c r="AD469" s="17"/>
    </row>
    <row r="470" spans="5:30" ht="28.5" customHeight="1">
      <c r="E470" s="17"/>
      <c r="F470" s="18"/>
      <c r="H470" s="185"/>
      <c r="J470" s="17"/>
      <c r="K470" s="62"/>
      <c r="L470" s="62"/>
      <c r="M470" s="62"/>
      <c r="N470" s="62"/>
      <c r="P470" s="18"/>
      <c r="R470" s="18"/>
      <c r="T470" s="18"/>
      <c r="U470" s="18"/>
      <c r="V470" s="18"/>
      <c r="W470" s="18"/>
      <c r="AA470" s="17"/>
      <c r="AD470" s="17"/>
    </row>
    <row r="471" spans="5:30" ht="28.5" customHeight="1">
      <c r="E471" s="17"/>
      <c r="F471" s="18"/>
      <c r="H471" s="185"/>
      <c r="J471" s="17"/>
      <c r="K471" s="62"/>
      <c r="L471" s="62"/>
      <c r="M471" s="62"/>
      <c r="N471" s="62"/>
      <c r="P471" s="18"/>
      <c r="R471" s="18"/>
      <c r="T471" s="18"/>
      <c r="U471" s="18"/>
      <c r="V471" s="18"/>
      <c r="W471" s="18"/>
      <c r="AA471" s="17"/>
      <c r="AD471" s="17"/>
    </row>
    <row r="472" spans="5:30" ht="28.5" customHeight="1">
      <c r="E472" s="17"/>
      <c r="F472" s="18"/>
      <c r="H472" s="185"/>
      <c r="J472" s="17"/>
      <c r="K472" s="62"/>
      <c r="L472" s="62"/>
      <c r="M472" s="62"/>
      <c r="N472" s="62"/>
      <c r="P472" s="18"/>
      <c r="R472" s="18"/>
      <c r="T472" s="18"/>
      <c r="U472" s="18"/>
      <c r="V472" s="18"/>
      <c r="W472" s="18"/>
      <c r="AA472" s="17"/>
      <c r="AD472" s="17"/>
    </row>
    <row r="473" spans="5:30" ht="28.5" customHeight="1">
      <c r="E473" s="17"/>
      <c r="F473" s="18"/>
      <c r="H473" s="185"/>
      <c r="J473" s="17"/>
      <c r="K473" s="62"/>
      <c r="L473" s="62"/>
      <c r="M473" s="62"/>
      <c r="N473" s="62"/>
      <c r="P473" s="18"/>
      <c r="R473" s="18"/>
      <c r="T473" s="18"/>
      <c r="U473" s="18"/>
      <c r="V473" s="18"/>
      <c r="W473" s="18"/>
      <c r="AA473" s="17"/>
      <c r="AD473" s="17"/>
    </row>
    <row r="474" spans="5:30" ht="28.5" customHeight="1">
      <c r="E474" s="17"/>
      <c r="F474" s="18"/>
      <c r="H474" s="185"/>
      <c r="J474" s="17"/>
      <c r="K474" s="62"/>
      <c r="L474" s="62"/>
      <c r="M474" s="62"/>
      <c r="N474" s="62"/>
      <c r="P474" s="18"/>
      <c r="R474" s="18"/>
      <c r="T474" s="18"/>
      <c r="U474" s="18"/>
      <c r="V474" s="18"/>
      <c r="W474" s="18"/>
      <c r="AA474" s="17"/>
      <c r="AD474" s="17"/>
    </row>
    <row r="475" spans="5:30" ht="28.5" customHeight="1">
      <c r="E475" s="17"/>
      <c r="F475" s="18"/>
      <c r="H475" s="185"/>
      <c r="J475" s="17"/>
      <c r="K475" s="62"/>
      <c r="L475" s="62"/>
      <c r="M475" s="62"/>
      <c r="N475" s="62"/>
      <c r="P475" s="18"/>
      <c r="R475" s="18"/>
      <c r="T475" s="18"/>
      <c r="U475" s="18"/>
      <c r="V475" s="18"/>
      <c r="W475" s="18"/>
      <c r="AA475" s="17"/>
      <c r="AD475" s="17"/>
    </row>
    <row r="476" spans="5:30" ht="28.5" customHeight="1">
      <c r="E476" s="17"/>
      <c r="F476" s="18"/>
      <c r="H476" s="185"/>
      <c r="J476" s="17"/>
      <c r="K476" s="62"/>
      <c r="L476" s="62"/>
      <c r="M476" s="62"/>
      <c r="N476" s="62"/>
      <c r="P476" s="18"/>
      <c r="R476" s="18"/>
      <c r="T476" s="18"/>
      <c r="U476" s="18"/>
      <c r="V476" s="18"/>
      <c r="W476" s="18"/>
      <c r="AA476" s="17"/>
      <c r="AD476" s="17"/>
    </row>
    <row r="477" spans="5:30" ht="28.5" customHeight="1">
      <c r="E477" s="17"/>
      <c r="F477" s="18"/>
      <c r="H477" s="185"/>
      <c r="J477" s="17"/>
      <c r="K477" s="62"/>
      <c r="L477" s="62"/>
      <c r="M477" s="62"/>
      <c r="N477" s="62"/>
      <c r="P477" s="18"/>
      <c r="R477" s="18"/>
      <c r="T477" s="18"/>
      <c r="U477" s="18"/>
      <c r="V477" s="18"/>
      <c r="W477" s="18"/>
      <c r="AA477" s="17"/>
      <c r="AD477" s="17"/>
    </row>
    <row r="478" spans="5:30" ht="28.5" customHeight="1">
      <c r="E478" s="17"/>
      <c r="F478" s="18"/>
      <c r="H478" s="185"/>
      <c r="J478" s="17"/>
      <c r="K478" s="62"/>
      <c r="L478" s="62"/>
      <c r="M478" s="62"/>
      <c r="N478" s="62"/>
      <c r="P478" s="18"/>
      <c r="R478" s="18"/>
      <c r="T478" s="18"/>
      <c r="U478" s="18"/>
      <c r="V478" s="18"/>
      <c r="W478" s="18"/>
      <c r="AA478" s="17"/>
      <c r="AD478" s="17"/>
    </row>
    <row r="479" spans="5:30" ht="28.5" customHeight="1">
      <c r="E479" s="17"/>
      <c r="F479" s="18"/>
      <c r="H479" s="185"/>
      <c r="J479" s="17"/>
      <c r="K479" s="62"/>
      <c r="L479" s="62"/>
      <c r="M479" s="62"/>
      <c r="N479" s="62"/>
      <c r="P479" s="18"/>
      <c r="R479" s="18"/>
      <c r="T479" s="18"/>
      <c r="U479" s="18"/>
      <c r="V479" s="18"/>
      <c r="W479" s="18"/>
      <c r="AA479" s="17"/>
      <c r="AD479" s="17"/>
    </row>
    <row r="480" spans="5:30" ht="28.5" customHeight="1">
      <c r="E480" s="17"/>
      <c r="F480" s="18"/>
      <c r="H480" s="185"/>
      <c r="J480" s="17"/>
      <c r="K480" s="62"/>
      <c r="L480" s="62"/>
      <c r="M480" s="62"/>
      <c r="N480" s="62"/>
      <c r="P480" s="18"/>
      <c r="R480" s="18"/>
      <c r="T480" s="18"/>
      <c r="U480" s="18"/>
      <c r="V480" s="18"/>
      <c r="W480" s="18"/>
      <c r="AA480" s="17"/>
      <c r="AD480" s="17"/>
    </row>
    <row r="481" spans="5:30" ht="28.5" customHeight="1">
      <c r="E481" s="17"/>
      <c r="F481" s="18"/>
      <c r="H481" s="185"/>
      <c r="J481" s="17"/>
      <c r="K481" s="62"/>
      <c r="L481" s="62"/>
      <c r="M481" s="62"/>
      <c r="N481" s="62"/>
      <c r="P481" s="18"/>
      <c r="R481" s="18"/>
      <c r="T481" s="18"/>
      <c r="U481" s="18"/>
      <c r="V481" s="18"/>
      <c r="W481" s="18"/>
      <c r="AA481" s="17"/>
      <c r="AD481" s="17"/>
    </row>
    <row r="482" spans="5:30" ht="28.5" customHeight="1">
      <c r="E482" s="17"/>
      <c r="F482" s="18"/>
      <c r="H482" s="185"/>
      <c r="J482" s="17"/>
      <c r="K482" s="62"/>
      <c r="L482" s="62"/>
      <c r="M482" s="62"/>
      <c r="N482" s="62"/>
      <c r="P482" s="18"/>
      <c r="R482" s="18"/>
      <c r="T482" s="18"/>
      <c r="U482" s="18"/>
      <c r="V482" s="18"/>
      <c r="W482" s="18"/>
      <c r="AA482" s="17"/>
      <c r="AD482" s="17"/>
    </row>
    <row r="483" spans="5:30" ht="28.5" customHeight="1">
      <c r="E483" s="17"/>
      <c r="F483" s="18"/>
      <c r="H483" s="185"/>
      <c r="J483" s="17"/>
      <c r="K483" s="62"/>
      <c r="L483" s="62"/>
      <c r="M483" s="62"/>
      <c r="N483" s="62"/>
      <c r="P483" s="18"/>
      <c r="R483" s="18"/>
      <c r="T483" s="18"/>
      <c r="U483" s="18"/>
      <c r="V483" s="18"/>
      <c r="W483" s="18"/>
      <c r="AA483" s="17"/>
      <c r="AD483" s="17"/>
    </row>
    <row r="484" spans="5:30" ht="28.5" customHeight="1">
      <c r="E484" s="17"/>
      <c r="F484" s="18"/>
      <c r="H484" s="185"/>
      <c r="J484" s="17"/>
      <c r="K484" s="62"/>
      <c r="L484" s="62"/>
      <c r="M484" s="62"/>
      <c r="N484" s="62"/>
      <c r="P484" s="18"/>
      <c r="R484" s="18"/>
      <c r="T484" s="18"/>
      <c r="U484" s="18"/>
      <c r="V484" s="18"/>
      <c r="W484" s="18"/>
      <c r="AA484" s="17"/>
      <c r="AD484" s="17"/>
    </row>
    <row r="485" spans="5:30" ht="28.5" customHeight="1">
      <c r="E485" s="17"/>
      <c r="F485" s="18"/>
      <c r="H485" s="185"/>
      <c r="J485" s="17"/>
      <c r="K485" s="62"/>
      <c r="L485" s="62"/>
      <c r="M485" s="62"/>
      <c r="N485" s="62"/>
      <c r="P485" s="18"/>
      <c r="R485" s="18"/>
      <c r="T485" s="18"/>
      <c r="U485" s="18"/>
      <c r="V485" s="18"/>
      <c r="W485" s="18"/>
      <c r="AA485" s="17"/>
      <c r="AD485" s="17"/>
    </row>
    <row r="486" spans="5:30" ht="28.5" customHeight="1">
      <c r="E486" s="17"/>
      <c r="F486" s="18"/>
      <c r="H486" s="185"/>
      <c r="J486" s="17"/>
      <c r="K486" s="62"/>
      <c r="L486" s="62"/>
      <c r="M486" s="62"/>
      <c r="N486" s="62"/>
      <c r="P486" s="18"/>
      <c r="R486" s="18"/>
      <c r="T486" s="18"/>
      <c r="U486" s="18"/>
      <c r="V486" s="18"/>
      <c r="W486" s="18"/>
      <c r="AA486" s="17"/>
      <c r="AD486" s="17"/>
    </row>
    <row r="487" spans="5:30" ht="28.5" customHeight="1">
      <c r="E487" s="17"/>
      <c r="F487" s="18"/>
      <c r="H487" s="185"/>
      <c r="J487" s="17"/>
      <c r="K487" s="62"/>
      <c r="L487" s="62"/>
      <c r="M487" s="62"/>
      <c r="N487" s="62"/>
      <c r="P487" s="18"/>
      <c r="R487" s="18"/>
      <c r="T487" s="18"/>
      <c r="U487" s="18"/>
      <c r="V487" s="18"/>
      <c r="W487" s="18"/>
      <c r="AA487" s="17"/>
      <c r="AD487" s="17"/>
    </row>
    <row r="488" spans="5:30" ht="28.5" customHeight="1">
      <c r="E488" s="17"/>
      <c r="F488" s="18"/>
      <c r="H488" s="185"/>
      <c r="J488" s="17"/>
      <c r="K488" s="62"/>
      <c r="L488" s="62"/>
      <c r="M488" s="62"/>
      <c r="N488" s="62"/>
      <c r="P488" s="18"/>
      <c r="R488" s="18"/>
      <c r="T488" s="18"/>
      <c r="U488" s="18"/>
      <c r="V488" s="18"/>
      <c r="W488" s="18"/>
      <c r="AA488" s="17"/>
      <c r="AD488" s="17"/>
    </row>
    <row r="489" spans="5:30" ht="28.5" customHeight="1">
      <c r="E489" s="17"/>
      <c r="F489" s="18"/>
      <c r="H489" s="185"/>
      <c r="J489" s="17"/>
      <c r="K489" s="62"/>
      <c r="L489" s="62"/>
      <c r="M489" s="62"/>
      <c r="N489" s="62"/>
      <c r="P489" s="18"/>
      <c r="R489" s="18"/>
      <c r="T489" s="18"/>
      <c r="U489" s="18"/>
      <c r="V489" s="18"/>
      <c r="W489" s="18"/>
      <c r="AA489" s="17"/>
      <c r="AD489" s="17"/>
    </row>
    <row r="490" spans="5:30" ht="28.5" customHeight="1">
      <c r="E490" s="17"/>
      <c r="F490" s="18"/>
      <c r="H490" s="185"/>
      <c r="J490" s="17"/>
      <c r="K490" s="62"/>
      <c r="L490" s="62"/>
      <c r="M490" s="62"/>
      <c r="N490" s="62"/>
      <c r="P490" s="18"/>
      <c r="R490" s="18"/>
      <c r="T490" s="18"/>
      <c r="U490" s="18"/>
      <c r="V490" s="18"/>
      <c r="W490" s="18"/>
      <c r="AA490" s="17"/>
      <c r="AD490" s="17"/>
    </row>
    <row r="491" spans="5:30" ht="28.5" customHeight="1">
      <c r="E491" s="17"/>
      <c r="F491" s="18"/>
      <c r="H491" s="185"/>
      <c r="J491" s="17"/>
      <c r="K491" s="62"/>
      <c r="L491" s="62"/>
      <c r="M491" s="62"/>
      <c r="N491" s="62"/>
      <c r="P491" s="18"/>
      <c r="R491" s="18"/>
      <c r="T491" s="18"/>
      <c r="U491" s="18"/>
      <c r="V491" s="18"/>
      <c r="W491" s="18"/>
      <c r="AA491" s="17"/>
      <c r="AD491" s="17"/>
    </row>
    <row r="492" spans="5:30" ht="28.5" customHeight="1">
      <c r="E492" s="17"/>
      <c r="F492" s="18"/>
      <c r="H492" s="185"/>
      <c r="J492" s="17"/>
      <c r="K492" s="62"/>
      <c r="L492" s="62"/>
      <c r="M492" s="62"/>
      <c r="N492" s="62"/>
      <c r="P492" s="18"/>
      <c r="R492" s="18"/>
      <c r="T492" s="18"/>
      <c r="U492" s="18"/>
      <c r="V492" s="18"/>
      <c r="W492" s="18"/>
      <c r="AA492" s="17"/>
      <c r="AD492" s="17"/>
    </row>
    <row r="493" spans="5:30" ht="28.5" customHeight="1">
      <c r="E493" s="17"/>
      <c r="F493" s="18"/>
      <c r="H493" s="185"/>
      <c r="J493" s="17"/>
      <c r="K493" s="62"/>
      <c r="L493" s="62"/>
      <c r="M493" s="62"/>
      <c r="N493" s="62"/>
      <c r="P493" s="18"/>
      <c r="R493" s="18"/>
      <c r="T493" s="18"/>
      <c r="U493" s="18"/>
      <c r="V493" s="18"/>
      <c r="W493" s="18"/>
      <c r="AA493" s="17"/>
      <c r="AD493" s="17"/>
    </row>
    <row r="494" spans="5:30" ht="28.5" customHeight="1">
      <c r="E494" s="17"/>
      <c r="F494" s="18"/>
      <c r="H494" s="185"/>
      <c r="J494" s="17"/>
      <c r="K494" s="62"/>
      <c r="L494" s="62"/>
      <c r="M494" s="62"/>
      <c r="N494" s="62"/>
      <c r="P494" s="18"/>
      <c r="R494" s="18"/>
      <c r="T494" s="18"/>
      <c r="U494" s="18"/>
      <c r="V494" s="18"/>
      <c r="W494" s="18"/>
      <c r="AA494" s="17"/>
      <c r="AD494" s="17"/>
    </row>
    <row r="495" spans="5:30" ht="28.5" customHeight="1">
      <c r="E495" s="17"/>
      <c r="F495" s="18"/>
      <c r="H495" s="185"/>
      <c r="J495" s="17"/>
      <c r="K495" s="62"/>
      <c r="L495" s="62"/>
      <c r="M495" s="62"/>
      <c r="N495" s="62"/>
      <c r="P495" s="18"/>
      <c r="R495" s="18"/>
      <c r="T495" s="18"/>
      <c r="U495" s="18"/>
      <c r="V495" s="18"/>
      <c r="W495" s="18"/>
      <c r="AA495" s="17"/>
      <c r="AD495" s="17"/>
    </row>
    <row r="496" spans="5:30" ht="28.5" customHeight="1">
      <c r="E496" s="17"/>
      <c r="F496" s="18"/>
      <c r="H496" s="185"/>
      <c r="J496" s="17"/>
      <c r="K496" s="62"/>
      <c r="L496" s="62"/>
      <c r="M496" s="62"/>
      <c r="N496" s="62"/>
      <c r="P496" s="18"/>
      <c r="R496" s="18"/>
      <c r="T496" s="18"/>
      <c r="U496" s="18"/>
      <c r="V496" s="18"/>
      <c r="W496" s="18"/>
      <c r="AA496" s="17"/>
      <c r="AD496" s="17"/>
    </row>
    <row r="497" spans="5:30" ht="28.5" customHeight="1">
      <c r="E497" s="17"/>
      <c r="F497" s="18"/>
      <c r="H497" s="185"/>
      <c r="J497" s="17"/>
      <c r="K497" s="62"/>
      <c r="L497" s="62"/>
      <c r="M497" s="62"/>
      <c r="N497" s="62"/>
      <c r="P497" s="18"/>
      <c r="R497" s="18"/>
      <c r="T497" s="18"/>
      <c r="U497" s="18"/>
      <c r="V497" s="18"/>
      <c r="W497" s="18"/>
      <c r="AA497" s="17"/>
      <c r="AD497" s="17"/>
    </row>
    <row r="498" spans="5:30" ht="28.5" customHeight="1">
      <c r="E498" s="17"/>
      <c r="F498" s="18"/>
      <c r="H498" s="185"/>
      <c r="J498" s="17"/>
      <c r="K498" s="62"/>
      <c r="L498" s="62"/>
      <c r="M498" s="62"/>
      <c r="N498" s="62"/>
      <c r="P498" s="18"/>
      <c r="R498" s="18"/>
      <c r="T498" s="18"/>
      <c r="U498" s="18"/>
      <c r="V498" s="18"/>
      <c r="W498" s="18"/>
      <c r="AA498" s="17"/>
      <c r="AD498" s="17"/>
    </row>
    <row r="499" spans="5:30" ht="28.5" customHeight="1">
      <c r="E499" s="17"/>
      <c r="F499" s="18"/>
      <c r="H499" s="185"/>
      <c r="J499" s="17"/>
      <c r="K499" s="62"/>
      <c r="L499" s="62"/>
      <c r="M499" s="62"/>
      <c r="N499" s="62"/>
      <c r="P499" s="18"/>
      <c r="R499" s="18"/>
      <c r="T499" s="18"/>
      <c r="U499" s="18"/>
      <c r="V499" s="18"/>
      <c r="W499" s="18"/>
      <c r="AA499" s="17"/>
      <c r="AD499" s="17"/>
    </row>
    <row r="500" spans="5:30" ht="28.5" customHeight="1">
      <c r="E500" s="17"/>
      <c r="F500" s="18"/>
      <c r="H500" s="185"/>
      <c r="J500" s="17"/>
      <c r="K500" s="62"/>
      <c r="L500" s="62"/>
      <c r="M500" s="62"/>
      <c r="N500" s="62"/>
      <c r="P500" s="18"/>
      <c r="R500" s="18"/>
      <c r="T500" s="18"/>
      <c r="U500" s="18"/>
      <c r="V500" s="18"/>
      <c r="W500" s="18"/>
      <c r="AA500" s="17"/>
      <c r="AD500" s="17"/>
    </row>
    <row r="501" spans="5:30" ht="28.5" customHeight="1">
      <c r="E501" s="17"/>
      <c r="F501" s="18"/>
      <c r="H501" s="185"/>
      <c r="J501" s="17"/>
      <c r="K501" s="62"/>
      <c r="L501" s="62"/>
      <c r="M501" s="62"/>
      <c r="N501" s="62"/>
      <c r="P501" s="18"/>
      <c r="R501" s="18"/>
      <c r="T501" s="18"/>
      <c r="U501" s="18"/>
      <c r="V501" s="18"/>
      <c r="W501" s="18"/>
      <c r="AA501" s="17"/>
      <c r="AD501" s="17"/>
    </row>
    <row r="502" spans="5:30" ht="28.5" customHeight="1">
      <c r="E502" s="17"/>
      <c r="F502" s="18"/>
      <c r="H502" s="185"/>
      <c r="J502" s="17"/>
      <c r="K502" s="62"/>
      <c r="L502" s="62"/>
      <c r="M502" s="62"/>
      <c r="N502" s="62"/>
      <c r="P502" s="18"/>
      <c r="R502" s="18"/>
      <c r="T502" s="18"/>
      <c r="U502" s="18"/>
      <c r="V502" s="18"/>
      <c r="W502" s="18"/>
      <c r="AA502" s="17"/>
      <c r="AD502" s="17"/>
    </row>
    <row r="503" spans="5:30" ht="28.5" customHeight="1">
      <c r="E503" s="17"/>
      <c r="F503" s="18"/>
      <c r="H503" s="185"/>
      <c r="J503" s="17"/>
      <c r="K503" s="62"/>
      <c r="L503" s="62"/>
      <c r="M503" s="62"/>
      <c r="N503" s="62"/>
      <c r="P503" s="18"/>
      <c r="R503" s="18"/>
      <c r="T503" s="18"/>
      <c r="U503" s="18"/>
      <c r="V503" s="18"/>
      <c r="W503" s="18"/>
      <c r="AA503" s="17"/>
      <c r="AD503" s="17"/>
    </row>
    <row r="504" spans="5:30" ht="28.5" customHeight="1">
      <c r="E504" s="17"/>
      <c r="F504" s="18"/>
      <c r="H504" s="185"/>
      <c r="J504" s="17"/>
      <c r="K504" s="62"/>
      <c r="L504" s="62"/>
      <c r="M504" s="62"/>
      <c r="N504" s="62"/>
      <c r="P504" s="18"/>
      <c r="R504" s="18"/>
      <c r="T504" s="18"/>
      <c r="U504" s="18"/>
      <c r="V504" s="18"/>
      <c r="W504" s="18"/>
      <c r="AA504" s="17"/>
      <c r="AD504" s="17"/>
    </row>
    <row r="505" spans="5:30" ht="28.5" customHeight="1">
      <c r="E505" s="17"/>
      <c r="F505" s="18"/>
      <c r="H505" s="185"/>
      <c r="J505" s="17"/>
      <c r="K505" s="62"/>
      <c r="L505" s="62"/>
      <c r="M505" s="62"/>
      <c r="N505" s="62"/>
      <c r="P505" s="18"/>
      <c r="R505" s="18"/>
      <c r="T505" s="18"/>
      <c r="U505" s="18"/>
      <c r="V505" s="18"/>
      <c r="W505" s="18"/>
      <c r="AA505" s="17"/>
      <c r="AD505" s="17"/>
    </row>
    <row r="506" spans="5:30" ht="28.5" customHeight="1">
      <c r="E506" s="17"/>
      <c r="F506" s="18"/>
      <c r="H506" s="185"/>
      <c r="J506" s="17"/>
      <c r="K506" s="62"/>
      <c r="L506" s="62"/>
      <c r="M506" s="62"/>
      <c r="N506" s="62"/>
      <c r="P506" s="18"/>
      <c r="R506" s="18"/>
      <c r="T506" s="18"/>
      <c r="U506" s="18"/>
      <c r="V506" s="18"/>
      <c r="W506" s="18"/>
      <c r="AA506" s="17"/>
      <c r="AD506" s="17"/>
    </row>
    <row r="507" spans="5:30" ht="28.5" customHeight="1">
      <c r="E507" s="17"/>
      <c r="F507" s="18"/>
      <c r="H507" s="185"/>
      <c r="J507" s="17"/>
      <c r="K507" s="62"/>
      <c r="L507" s="62"/>
      <c r="M507" s="62"/>
      <c r="N507" s="62"/>
      <c r="P507" s="18"/>
      <c r="R507" s="18"/>
      <c r="T507" s="18"/>
      <c r="U507" s="18"/>
      <c r="V507" s="18"/>
      <c r="W507" s="18"/>
      <c r="AA507" s="17"/>
      <c r="AD507" s="17"/>
    </row>
    <row r="508" spans="5:30" ht="28.5" customHeight="1">
      <c r="E508" s="17"/>
      <c r="F508" s="18"/>
      <c r="H508" s="185"/>
      <c r="J508" s="17"/>
      <c r="K508" s="62"/>
      <c r="L508" s="62"/>
      <c r="M508" s="62"/>
      <c r="N508" s="62"/>
      <c r="P508" s="18"/>
      <c r="R508" s="18"/>
      <c r="T508" s="18"/>
      <c r="U508" s="18"/>
      <c r="V508" s="18"/>
      <c r="W508" s="18"/>
      <c r="AA508" s="17"/>
      <c r="AD508" s="17"/>
    </row>
    <row r="509" spans="5:30" ht="28.5" customHeight="1">
      <c r="E509" s="17"/>
      <c r="F509" s="18"/>
      <c r="H509" s="185"/>
      <c r="J509" s="17"/>
      <c r="K509" s="62"/>
      <c r="L509" s="62"/>
      <c r="M509" s="62"/>
      <c r="N509" s="62"/>
      <c r="P509" s="18"/>
      <c r="R509" s="18"/>
      <c r="T509" s="18"/>
      <c r="U509" s="18"/>
      <c r="V509" s="18"/>
      <c r="W509" s="18"/>
      <c r="AA509" s="17"/>
      <c r="AD509" s="17"/>
    </row>
    <row r="510" spans="5:30" ht="28.5" customHeight="1">
      <c r="E510" s="17"/>
      <c r="F510" s="18"/>
      <c r="H510" s="185"/>
      <c r="J510" s="17"/>
      <c r="K510" s="62"/>
      <c r="L510" s="62"/>
      <c r="M510" s="62"/>
      <c r="N510" s="62"/>
      <c r="P510" s="18"/>
      <c r="R510" s="18"/>
      <c r="T510" s="18"/>
      <c r="U510" s="18"/>
      <c r="V510" s="18"/>
      <c r="W510" s="18"/>
      <c r="AA510" s="17"/>
      <c r="AD510" s="17"/>
    </row>
    <row r="511" spans="5:30" ht="28.5" customHeight="1">
      <c r="E511" s="17"/>
      <c r="F511" s="18"/>
      <c r="H511" s="185"/>
      <c r="J511" s="17"/>
      <c r="K511" s="62"/>
      <c r="L511" s="62"/>
      <c r="M511" s="62"/>
      <c r="N511" s="62"/>
      <c r="P511" s="18"/>
      <c r="R511" s="18"/>
      <c r="T511" s="18"/>
      <c r="U511" s="18"/>
      <c r="V511" s="18"/>
      <c r="W511" s="18"/>
      <c r="AA511" s="17"/>
      <c r="AD511" s="17"/>
    </row>
    <row r="512" spans="5:30" ht="28.5" customHeight="1">
      <c r="E512" s="17"/>
      <c r="F512" s="18"/>
      <c r="H512" s="185"/>
      <c r="J512" s="17"/>
      <c r="K512" s="62"/>
      <c r="L512" s="62"/>
      <c r="M512" s="62"/>
      <c r="N512" s="62"/>
      <c r="P512" s="18"/>
      <c r="R512" s="18"/>
      <c r="T512" s="18"/>
      <c r="U512" s="18"/>
      <c r="V512" s="18"/>
      <c r="W512" s="18"/>
      <c r="AA512" s="17"/>
      <c r="AD512" s="17"/>
    </row>
    <row r="513" spans="5:30" ht="28.5" customHeight="1">
      <c r="E513" s="17"/>
      <c r="F513" s="18"/>
      <c r="H513" s="185"/>
      <c r="J513" s="17"/>
      <c r="K513" s="62"/>
      <c r="L513" s="62"/>
      <c r="M513" s="62"/>
      <c r="N513" s="62"/>
      <c r="P513" s="18"/>
      <c r="R513" s="18"/>
      <c r="T513" s="18"/>
      <c r="U513" s="18"/>
      <c r="V513" s="18"/>
      <c r="W513" s="18"/>
      <c r="AA513" s="17"/>
      <c r="AD513" s="17"/>
    </row>
    <row r="514" spans="5:30" ht="28.5" customHeight="1">
      <c r="E514" s="17"/>
      <c r="F514" s="18"/>
      <c r="H514" s="185"/>
      <c r="J514" s="17"/>
      <c r="K514" s="62"/>
      <c r="L514" s="62"/>
      <c r="M514" s="62"/>
      <c r="N514" s="62"/>
      <c r="P514" s="18"/>
      <c r="R514" s="18"/>
      <c r="T514" s="18"/>
      <c r="U514" s="18"/>
      <c r="V514" s="18"/>
      <c r="W514" s="18"/>
      <c r="AA514" s="17"/>
      <c r="AD514" s="17"/>
    </row>
    <row r="515" spans="5:30" ht="28.5" customHeight="1">
      <c r="E515" s="17"/>
      <c r="F515" s="18"/>
      <c r="H515" s="185"/>
      <c r="J515" s="17"/>
      <c r="K515" s="62"/>
      <c r="L515" s="62"/>
      <c r="M515" s="62"/>
      <c r="N515" s="62"/>
      <c r="P515" s="18"/>
      <c r="R515" s="18"/>
      <c r="T515" s="18"/>
      <c r="U515" s="18"/>
      <c r="V515" s="18"/>
      <c r="W515" s="18"/>
      <c r="AA515" s="17"/>
      <c r="AD515" s="17"/>
    </row>
    <row r="516" spans="5:30" ht="28.5" customHeight="1">
      <c r="E516" s="17"/>
      <c r="F516" s="18"/>
      <c r="H516" s="185"/>
      <c r="J516" s="17"/>
      <c r="K516" s="62"/>
      <c r="L516" s="62"/>
      <c r="M516" s="62"/>
      <c r="N516" s="62"/>
      <c r="P516" s="18"/>
      <c r="R516" s="18"/>
      <c r="T516" s="18"/>
      <c r="U516" s="18"/>
      <c r="V516" s="18"/>
      <c r="W516" s="18"/>
      <c r="AA516" s="17"/>
      <c r="AD516" s="17"/>
    </row>
    <row r="517" spans="5:30" ht="28.5" customHeight="1">
      <c r="E517" s="17"/>
      <c r="F517" s="18"/>
      <c r="H517" s="185"/>
      <c r="J517" s="17"/>
      <c r="K517" s="62"/>
      <c r="L517" s="62"/>
      <c r="M517" s="62"/>
      <c r="N517" s="62"/>
      <c r="P517" s="18"/>
      <c r="R517" s="18"/>
      <c r="T517" s="18"/>
      <c r="U517" s="18"/>
      <c r="V517" s="18"/>
      <c r="W517" s="18"/>
      <c r="AA517" s="17"/>
      <c r="AD517" s="17"/>
    </row>
    <row r="518" spans="5:30" ht="28.5" customHeight="1">
      <c r="E518" s="17"/>
      <c r="F518" s="18"/>
      <c r="H518" s="185"/>
      <c r="J518" s="17"/>
      <c r="K518" s="62"/>
      <c r="L518" s="62"/>
      <c r="M518" s="62"/>
      <c r="N518" s="62"/>
      <c r="P518" s="18"/>
      <c r="R518" s="18"/>
      <c r="T518" s="18"/>
      <c r="U518" s="18"/>
      <c r="V518" s="18"/>
      <c r="W518" s="18"/>
      <c r="AA518" s="17"/>
      <c r="AD518" s="17"/>
    </row>
    <row r="519" spans="5:30" ht="28.5" customHeight="1">
      <c r="E519" s="17"/>
      <c r="F519" s="18"/>
      <c r="H519" s="185"/>
      <c r="J519" s="17"/>
      <c r="K519" s="62"/>
      <c r="L519" s="62"/>
      <c r="M519" s="62"/>
      <c r="N519" s="62"/>
      <c r="P519" s="18"/>
      <c r="R519" s="18"/>
      <c r="T519" s="18"/>
      <c r="U519" s="18"/>
      <c r="V519" s="18"/>
      <c r="W519" s="18"/>
      <c r="AA519" s="17"/>
      <c r="AD519" s="17"/>
    </row>
    <row r="520" spans="5:30" ht="28.5" customHeight="1">
      <c r="E520" s="17"/>
      <c r="F520" s="18"/>
      <c r="H520" s="185"/>
      <c r="J520" s="17"/>
      <c r="K520" s="62"/>
      <c r="L520" s="62"/>
      <c r="M520" s="62"/>
      <c r="N520" s="62"/>
      <c r="P520" s="18"/>
      <c r="R520" s="18"/>
      <c r="T520" s="18"/>
      <c r="U520" s="18"/>
      <c r="V520" s="18"/>
      <c r="W520" s="18"/>
      <c r="AA520" s="17"/>
      <c r="AD520" s="17"/>
    </row>
    <row r="521" spans="5:30" ht="28.5" customHeight="1">
      <c r="E521" s="17"/>
      <c r="F521" s="18"/>
      <c r="H521" s="185"/>
      <c r="J521" s="17"/>
      <c r="K521" s="62"/>
      <c r="L521" s="62"/>
      <c r="M521" s="62"/>
      <c r="N521" s="62"/>
      <c r="P521" s="18"/>
      <c r="R521" s="18"/>
      <c r="T521" s="18"/>
      <c r="U521" s="18"/>
      <c r="V521" s="18"/>
      <c r="W521" s="18"/>
      <c r="AA521" s="17"/>
      <c r="AD521" s="17"/>
    </row>
    <row r="522" spans="5:30" ht="28.5" customHeight="1">
      <c r="E522" s="17"/>
      <c r="F522" s="18"/>
      <c r="H522" s="185"/>
      <c r="J522" s="17"/>
      <c r="K522" s="62"/>
      <c r="L522" s="62"/>
      <c r="M522" s="62"/>
      <c r="N522" s="62"/>
      <c r="P522" s="18"/>
      <c r="R522" s="18"/>
      <c r="T522" s="18"/>
      <c r="U522" s="18"/>
      <c r="V522" s="18"/>
      <c r="W522" s="18"/>
      <c r="AA522" s="17"/>
      <c r="AD522" s="17"/>
    </row>
    <row r="523" spans="5:30" ht="28.5" customHeight="1">
      <c r="E523" s="17"/>
      <c r="F523" s="18"/>
      <c r="H523" s="185"/>
      <c r="J523" s="17"/>
      <c r="K523" s="62"/>
      <c r="L523" s="62"/>
      <c r="M523" s="62"/>
      <c r="N523" s="62"/>
      <c r="P523" s="18"/>
      <c r="R523" s="18"/>
      <c r="T523" s="18"/>
      <c r="U523" s="18"/>
      <c r="V523" s="18"/>
      <c r="W523" s="18"/>
      <c r="AA523" s="17"/>
      <c r="AD523" s="17"/>
    </row>
    <row r="524" spans="5:30" ht="28.5" customHeight="1">
      <c r="E524" s="17"/>
      <c r="F524" s="18"/>
      <c r="H524" s="185"/>
      <c r="J524" s="17"/>
      <c r="K524" s="62"/>
      <c r="L524" s="62"/>
      <c r="M524" s="62"/>
      <c r="N524" s="62"/>
      <c r="P524" s="18"/>
      <c r="R524" s="18"/>
      <c r="T524" s="18"/>
      <c r="U524" s="18"/>
      <c r="V524" s="18"/>
      <c r="W524" s="18"/>
      <c r="AA524" s="17"/>
      <c r="AD524" s="17"/>
    </row>
    <row r="525" spans="5:30" ht="28.5" customHeight="1">
      <c r="E525" s="17"/>
      <c r="F525" s="18"/>
      <c r="H525" s="185"/>
      <c r="J525" s="17"/>
      <c r="K525" s="62"/>
      <c r="L525" s="62"/>
      <c r="M525" s="62"/>
      <c r="N525" s="62"/>
      <c r="P525" s="18"/>
      <c r="R525" s="18"/>
      <c r="T525" s="18"/>
      <c r="U525" s="18"/>
      <c r="V525" s="18"/>
      <c r="W525" s="18"/>
      <c r="AA525" s="17"/>
      <c r="AD525" s="17"/>
    </row>
    <row r="526" spans="5:30" ht="28.5" customHeight="1">
      <c r="E526" s="17"/>
      <c r="F526" s="18"/>
      <c r="H526" s="185"/>
      <c r="J526" s="17"/>
      <c r="K526" s="62"/>
      <c r="L526" s="62"/>
      <c r="M526" s="62"/>
      <c r="N526" s="62"/>
      <c r="P526" s="18"/>
      <c r="R526" s="18"/>
      <c r="T526" s="18"/>
      <c r="U526" s="18"/>
      <c r="V526" s="18"/>
      <c r="W526" s="18"/>
      <c r="AA526" s="17"/>
      <c r="AD526" s="17"/>
    </row>
    <row r="527" spans="5:30" ht="28.5" customHeight="1">
      <c r="E527" s="17"/>
      <c r="F527" s="18"/>
      <c r="H527" s="185"/>
      <c r="J527" s="17"/>
      <c r="K527" s="62"/>
      <c r="L527" s="62"/>
      <c r="M527" s="62"/>
      <c r="N527" s="62"/>
      <c r="P527" s="18"/>
      <c r="R527" s="18"/>
      <c r="T527" s="18"/>
      <c r="U527" s="18"/>
      <c r="V527" s="18"/>
      <c r="W527" s="18"/>
      <c r="AA527" s="17"/>
      <c r="AD527" s="17"/>
    </row>
    <row r="528" spans="5:30" ht="28.5" customHeight="1">
      <c r="E528" s="17"/>
      <c r="F528" s="18"/>
      <c r="H528" s="185"/>
      <c r="J528" s="17"/>
      <c r="K528" s="62"/>
      <c r="L528" s="62"/>
      <c r="M528" s="62"/>
      <c r="N528" s="62"/>
      <c r="P528" s="18"/>
      <c r="R528" s="18"/>
      <c r="T528" s="18"/>
      <c r="U528" s="18"/>
      <c r="V528" s="18"/>
      <c r="W528" s="18"/>
      <c r="AA528" s="17"/>
      <c r="AD528" s="17"/>
    </row>
    <row r="529" spans="5:30" ht="28.5" customHeight="1">
      <c r="E529" s="17"/>
      <c r="F529" s="18"/>
      <c r="H529" s="185"/>
      <c r="J529" s="17"/>
      <c r="K529" s="62"/>
      <c r="L529" s="62"/>
      <c r="M529" s="62"/>
      <c r="N529" s="62"/>
      <c r="P529" s="18"/>
      <c r="R529" s="18"/>
      <c r="T529" s="18"/>
      <c r="U529" s="18"/>
      <c r="V529" s="18"/>
      <c r="W529" s="18"/>
      <c r="AA529" s="17"/>
      <c r="AD529" s="17"/>
    </row>
    <row r="530" spans="5:30" ht="28.5" customHeight="1">
      <c r="E530" s="17"/>
      <c r="F530" s="18"/>
      <c r="H530" s="185"/>
      <c r="J530" s="17"/>
      <c r="K530" s="62"/>
      <c r="L530" s="62"/>
      <c r="M530" s="62"/>
      <c r="N530" s="62"/>
      <c r="P530" s="18"/>
      <c r="R530" s="18"/>
      <c r="T530" s="18"/>
      <c r="U530" s="18"/>
      <c r="V530" s="18"/>
      <c r="W530" s="18"/>
      <c r="AA530" s="17"/>
      <c r="AD530" s="17"/>
    </row>
    <row r="531" spans="5:30" ht="28.5" customHeight="1">
      <c r="E531" s="17"/>
      <c r="F531" s="18"/>
      <c r="H531" s="185"/>
      <c r="J531" s="17"/>
      <c r="K531" s="62"/>
      <c r="L531" s="62"/>
      <c r="M531" s="62"/>
      <c r="N531" s="62"/>
      <c r="P531" s="18"/>
      <c r="R531" s="18"/>
      <c r="T531" s="18"/>
      <c r="U531" s="18"/>
      <c r="V531" s="18"/>
      <c r="W531" s="18"/>
      <c r="AA531" s="17"/>
      <c r="AD531" s="17"/>
    </row>
    <row r="532" spans="5:30" ht="28.5" customHeight="1">
      <c r="E532" s="17"/>
      <c r="F532" s="18"/>
      <c r="H532" s="185"/>
      <c r="J532" s="17"/>
      <c r="K532" s="62"/>
      <c r="L532" s="62"/>
      <c r="M532" s="62"/>
      <c r="N532" s="62"/>
      <c r="P532" s="18"/>
      <c r="R532" s="18"/>
      <c r="T532" s="18"/>
      <c r="U532" s="18"/>
      <c r="V532" s="18"/>
      <c r="W532" s="18"/>
      <c r="AA532" s="17"/>
      <c r="AD532" s="17"/>
    </row>
    <row r="533" spans="5:30" ht="28.5" customHeight="1">
      <c r="E533" s="17"/>
      <c r="F533" s="18"/>
      <c r="H533" s="185"/>
      <c r="J533" s="17"/>
      <c r="K533" s="62"/>
      <c r="L533" s="62"/>
      <c r="M533" s="62"/>
      <c r="N533" s="62"/>
      <c r="P533" s="18"/>
      <c r="R533" s="18"/>
      <c r="T533" s="18"/>
      <c r="U533" s="18"/>
      <c r="V533" s="18"/>
      <c r="W533" s="18"/>
      <c r="AA533" s="17"/>
      <c r="AD533" s="17"/>
    </row>
    <row r="534" spans="5:30" ht="28.5" customHeight="1">
      <c r="E534" s="17"/>
      <c r="F534" s="18"/>
      <c r="H534" s="185"/>
      <c r="J534" s="17"/>
      <c r="K534" s="62"/>
      <c r="L534" s="62"/>
      <c r="M534" s="62"/>
      <c r="N534" s="62"/>
      <c r="P534" s="18"/>
      <c r="R534" s="18"/>
      <c r="T534" s="18"/>
      <c r="U534" s="18"/>
      <c r="V534" s="18"/>
      <c r="W534" s="18"/>
      <c r="AA534" s="17"/>
      <c r="AD534" s="17"/>
    </row>
    <row r="535" spans="5:30" ht="28.5" customHeight="1">
      <c r="E535" s="17"/>
      <c r="F535" s="18"/>
      <c r="H535" s="185"/>
      <c r="J535" s="17"/>
      <c r="K535" s="62"/>
      <c r="L535" s="62"/>
      <c r="M535" s="62"/>
      <c r="N535" s="62"/>
      <c r="P535" s="18"/>
      <c r="R535" s="18"/>
      <c r="T535" s="18"/>
      <c r="U535" s="18"/>
      <c r="V535" s="18"/>
      <c r="W535" s="18"/>
      <c r="AA535" s="17"/>
      <c r="AD535" s="17"/>
    </row>
    <row r="536" spans="5:30" ht="28.5" customHeight="1">
      <c r="E536" s="17"/>
      <c r="F536" s="18"/>
      <c r="H536" s="185"/>
      <c r="J536" s="17"/>
      <c r="K536" s="62"/>
      <c r="L536" s="62"/>
      <c r="M536" s="62"/>
      <c r="N536" s="62"/>
      <c r="P536" s="18"/>
      <c r="R536" s="18"/>
      <c r="T536" s="18"/>
      <c r="U536" s="18"/>
      <c r="V536" s="18"/>
      <c r="W536" s="18"/>
      <c r="AA536" s="17"/>
      <c r="AD536" s="17"/>
    </row>
    <row r="537" spans="5:30" ht="28.5" customHeight="1">
      <c r="E537" s="17"/>
      <c r="F537" s="18"/>
      <c r="H537" s="185"/>
      <c r="J537" s="17"/>
      <c r="K537" s="62"/>
      <c r="L537" s="62"/>
      <c r="M537" s="62"/>
      <c r="N537" s="62"/>
      <c r="P537" s="18"/>
      <c r="R537" s="18"/>
      <c r="T537" s="18"/>
      <c r="U537" s="18"/>
      <c r="V537" s="18"/>
      <c r="W537" s="18"/>
      <c r="AA537" s="17"/>
      <c r="AD537" s="17"/>
    </row>
    <row r="538" spans="5:30" ht="28.5" customHeight="1">
      <c r="E538" s="17"/>
      <c r="F538" s="18"/>
      <c r="H538" s="185"/>
      <c r="J538" s="17"/>
      <c r="K538" s="62"/>
      <c r="L538" s="62"/>
      <c r="M538" s="62"/>
      <c r="N538" s="62"/>
      <c r="P538" s="18"/>
      <c r="R538" s="18"/>
      <c r="T538" s="18"/>
      <c r="U538" s="18"/>
      <c r="V538" s="18"/>
      <c r="W538" s="18"/>
      <c r="AA538" s="17"/>
      <c r="AD538" s="17"/>
    </row>
    <row r="539" spans="5:30" ht="28.5" customHeight="1">
      <c r="E539" s="17"/>
      <c r="F539" s="18"/>
      <c r="H539" s="185"/>
      <c r="J539" s="17"/>
      <c r="K539" s="62"/>
      <c r="L539" s="62"/>
      <c r="M539" s="62"/>
      <c r="N539" s="62"/>
      <c r="P539" s="18"/>
      <c r="R539" s="18"/>
      <c r="T539" s="18"/>
      <c r="U539" s="18"/>
      <c r="V539" s="18"/>
      <c r="W539" s="18"/>
      <c r="AA539" s="17"/>
      <c r="AD539" s="17"/>
    </row>
    <row r="540" spans="5:30" ht="28.5" customHeight="1">
      <c r="E540" s="17"/>
      <c r="F540" s="18"/>
      <c r="H540" s="185"/>
      <c r="J540" s="17"/>
      <c r="K540" s="62"/>
      <c r="L540" s="62"/>
      <c r="M540" s="62"/>
      <c r="N540" s="62"/>
      <c r="P540" s="18"/>
      <c r="R540" s="18"/>
      <c r="T540" s="18"/>
      <c r="U540" s="18"/>
      <c r="V540" s="18"/>
      <c r="W540" s="18"/>
      <c r="AA540" s="17"/>
      <c r="AD540" s="17"/>
    </row>
    <row r="541" spans="5:30" ht="28.5" customHeight="1">
      <c r="E541" s="17"/>
      <c r="F541" s="18"/>
      <c r="H541" s="185"/>
      <c r="J541" s="17"/>
      <c r="K541" s="62"/>
      <c r="L541" s="62"/>
      <c r="M541" s="62"/>
      <c r="N541" s="62"/>
      <c r="P541" s="18"/>
      <c r="R541" s="18"/>
      <c r="T541" s="18"/>
      <c r="U541" s="18"/>
      <c r="V541" s="18"/>
      <c r="W541" s="18"/>
      <c r="AA541" s="17"/>
      <c r="AD541" s="17"/>
    </row>
    <row r="542" spans="5:30" ht="28.5" customHeight="1">
      <c r="E542" s="17"/>
      <c r="F542" s="18"/>
      <c r="H542" s="185"/>
      <c r="J542" s="17"/>
      <c r="K542" s="62"/>
      <c r="L542" s="62"/>
      <c r="M542" s="62"/>
      <c r="N542" s="62"/>
      <c r="P542" s="18"/>
      <c r="R542" s="18"/>
      <c r="T542" s="18"/>
      <c r="U542" s="18"/>
      <c r="V542" s="18"/>
      <c r="W542" s="18"/>
      <c r="AA542" s="17"/>
      <c r="AD542" s="17"/>
    </row>
    <row r="543" spans="5:30" ht="28.5" customHeight="1">
      <c r="E543" s="17"/>
      <c r="F543" s="18"/>
      <c r="H543" s="185"/>
      <c r="J543" s="17"/>
      <c r="K543" s="62"/>
      <c r="L543" s="62"/>
      <c r="M543" s="62"/>
      <c r="N543" s="62"/>
      <c r="P543" s="18"/>
      <c r="R543" s="18"/>
      <c r="T543" s="18"/>
      <c r="U543" s="18"/>
      <c r="V543" s="18"/>
      <c r="W543" s="18"/>
      <c r="AA543" s="17"/>
      <c r="AD543" s="17"/>
    </row>
    <row r="544" spans="5:30" ht="28.5" customHeight="1">
      <c r="E544" s="17"/>
      <c r="F544" s="18"/>
      <c r="H544" s="185"/>
      <c r="J544" s="17"/>
      <c r="K544" s="62"/>
      <c r="L544" s="62"/>
      <c r="M544" s="62"/>
      <c r="N544" s="62"/>
      <c r="P544" s="18"/>
      <c r="R544" s="18"/>
      <c r="T544" s="18"/>
      <c r="U544" s="18"/>
      <c r="V544" s="18"/>
      <c r="W544" s="18"/>
      <c r="AA544" s="17"/>
      <c r="AD544" s="17"/>
    </row>
    <row r="545" spans="5:30" ht="28.5" customHeight="1">
      <c r="E545" s="17"/>
      <c r="F545" s="18"/>
      <c r="H545" s="185"/>
      <c r="J545" s="17"/>
      <c r="K545" s="62"/>
      <c r="L545" s="62"/>
      <c r="M545" s="62"/>
      <c r="N545" s="62"/>
      <c r="P545" s="18"/>
      <c r="R545" s="18"/>
      <c r="T545" s="18"/>
      <c r="U545" s="18"/>
      <c r="V545" s="18"/>
      <c r="W545" s="18"/>
      <c r="AA545" s="17"/>
      <c r="AD545" s="17"/>
    </row>
    <row r="546" spans="5:30" ht="28.5" customHeight="1">
      <c r="E546" s="17"/>
      <c r="F546" s="18"/>
      <c r="H546" s="185"/>
      <c r="J546" s="17"/>
      <c r="K546" s="62"/>
      <c r="L546" s="62"/>
      <c r="M546" s="62"/>
      <c r="N546" s="62"/>
      <c r="P546" s="18"/>
      <c r="R546" s="18"/>
      <c r="T546" s="18"/>
      <c r="U546" s="18"/>
      <c r="V546" s="18"/>
      <c r="W546" s="18"/>
      <c r="AA546" s="17"/>
      <c r="AD546" s="17"/>
    </row>
    <row r="547" spans="5:30" ht="28.5" customHeight="1">
      <c r="E547" s="17"/>
      <c r="F547" s="18"/>
      <c r="H547" s="185"/>
      <c r="J547" s="17"/>
      <c r="K547" s="62"/>
      <c r="L547" s="62"/>
      <c r="M547" s="62"/>
      <c r="N547" s="62"/>
      <c r="P547" s="18"/>
      <c r="R547" s="18"/>
      <c r="T547" s="18"/>
      <c r="U547" s="18"/>
      <c r="V547" s="18"/>
      <c r="W547" s="18"/>
      <c r="AA547" s="17"/>
      <c r="AD547" s="17"/>
    </row>
    <row r="548" spans="5:30" ht="28.5" customHeight="1">
      <c r="E548" s="17"/>
      <c r="F548" s="18"/>
      <c r="H548" s="185"/>
      <c r="J548" s="17"/>
      <c r="K548" s="62"/>
      <c r="L548" s="62"/>
      <c r="M548" s="62"/>
      <c r="N548" s="62"/>
      <c r="P548" s="18"/>
      <c r="R548" s="18"/>
      <c r="T548" s="18"/>
      <c r="U548" s="18"/>
      <c r="V548" s="18"/>
      <c r="W548" s="18"/>
      <c r="AA548" s="17"/>
      <c r="AD548" s="17"/>
    </row>
    <row r="549" spans="5:30" ht="28.5" customHeight="1">
      <c r="E549" s="17"/>
      <c r="F549" s="18"/>
      <c r="H549" s="185"/>
      <c r="J549" s="17"/>
      <c r="K549" s="62"/>
      <c r="L549" s="62"/>
      <c r="M549" s="62"/>
      <c r="N549" s="62"/>
      <c r="P549" s="18"/>
      <c r="R549" s="18"/>
      <c r="T549" s="18"/>
      <c r="U549" s="18"/>
      <c r="V549" s="18"/>
      <c r="W549" s="18"/>
      <c r="AA549" s="17"/>
      <c r="AD549" s="17"/>
    </row>
    <row r="550" spans="5:30" ht="28.5" customHeight="1">
      <c r="E550" s="17"/>
      <c r="F550" s="18"/>
      <c r="H550" s="185"/>
      <c r="J550" s="17"/>
      <c r="K550" s="62"/>
      <c r="L550" s="62"/>
      <c r="M550" s="62"/>
      <c r="N550" s="62"/>
      <c r="P550" s="18"/>
      <c r="R550" s="18"/>
      <c r="T550" s="18"/>
      <c r="U550" s="18"/>
      <c r="V550" s="18"/>
      <c r="W550" s="18"/>
      <c r="AA550" s="17"/>
      <c r="AD550" s="17"/>
    </row>
    <row r="551" spans="5:30" ht="28.5" customHeight="1">
      <c r="E551" s="17"/>
      <c r="F551" s="18"/>
      <c r="H551" s="185"/>
      <c r="J551" s="17"/>
      <c r="K551" s="62"/>
      <c r="L551" s="62"/>
      <c r="M551" s="62"/>
      <c r="N551" s="62"/>
      <c r="P551" s="18"/>
      <c r="R551" s="18"/>
      <c r="T551" s="18"/>
      <c r="U551" s="18"/>
      <c r="V551" s="18"/>
      <c r="W551" s="18"/>
      <c r="AA551" s="17"/>
      <c r="AD551" s="17"/>
    </row>
    <row r="552" spans="5:30" ht="28.5" customHeight="1">
      <c r="E552" s="17"/>
      <c r="F552" s="18"/>
      <c r="H552" s="185"/>
      <c r="J552" s="17"/>
      <c r="K552" s="62"/>
      <c r="L552" s="62"/>
      <c r="M552" s="62"/>
      <c r="N552" s="62"/>
      <c r="P552" s="18"/>
      <c r="R552" s="18"/>
      <c r="T552" s="18"/>
      <c r="U552" s="18"/>
      <c r="V552" s="18"/>
      <c r="W552" s="18"/>
      <c r="AA552" s="17"/>
      <c r="AD552" s="17"/>
    </row>
    <row r="553" spans="5:30" ht="28.5" customHeight="1">
      <c r="E553" s="17"/>
      <c r="F553" s="18"/>
      <c r="H553" s="185"/>
      <c r="J553" s="17"/>
      <c r="K553" s="62"/>
      <c r="L553" s="62"/>
      <c r="M553" s="62"/>
      <c r="N553" s="62"/>
      <c r="P553" s="18"/>
      <c r="R553" s="18"/>
      <c r="T553" s="18"/>
      <c r="U553" s="18"/>
      <c r="V553" s="18"/>
      <c r="W553" s="18"/>
      <c r="AA553" s="17"/>
      <c r="AD553" s="17"/>
    </row>
    <row r="554" spans="5:30" ht="28.5" customHeight="1">
      <c r="E554" s="17"/>
      <c r="F554" s="18"/>
      <c r="H554" s="185"/>
      <c r="J554" s="17"/>
      <c r="K554" s="62"/>
      <c r="L554" s="62"/>
      <c r="M554" s="62"/>
      <c r="N554" s="62"/>
      <c r="P554" s="18"/>
      <c r="R554" s="18"/>
      <c r="T554" s="18"/>
      <c r="U554" s="18"/>
      <c r="V554" s="18"/>
      <c r="W554" s="18"/>
      <c r="AA554" s="17"/>
      <c r="AD554" s="17"/>
    </row>
    <row r="555" spans="5:30" ht="28.5" customHeight="1">
      <c r="E555" s="17"/>
      <c r="F555" s="18"/>
      <c r="H555" s="185"/>
      <c r="J555" s="17"/>
      <c r="K555" s="62"/>
      <c r="L555" s="62"/>
      <c r="M555" s="62"/>
      <c r="N555" s="62"/>
      <c r="P555" s="18"/>
      <c r="R555" s="18"/>
      <c r="T555" s="18"/>
      <c r="U555" s="18"/>
      <c r="V555" s="18"/>
      <c r="W555" s="18"/>
      <c r="AA555" s="17"/>
      <c r="AD555" s="17"/>
    </row>
    <row r="556" spans="5:30" ht="28.5" customHeight="1">
      <c r="E556" s="17"/>
      <c r="F556" s="18"/>
      <c r="H556" s="185"/>
      <c r="J556" s="17"/>
      <c r="K556" s="62"/>
      <c r="L556" s="62"/>
      <c r="M556" s="62"/>
      <c r="N556" s="62"/>
      <c r="P556" s="18"/>
      <c r="R556" s="18"/>
      <c r="T556" s="18"/>
      <c r="U556" s="18"/>
      <c r="V556" s="18"/>
      <c r="W556" s="18"/>
      <c r="AA556" s="17"/>
      <c r="AD556" s="17"/>
    </row>
    <row r="557" spans="5:30" ht="28.5" customHeight="1">
      <c r="E557" s="17"/>
      <c r="F557" s="18"/>
      <c r="H557" s="185"/>
      <c r="J557" s="17"/>
      <c r="K557" s="62"/>
      <c r="L557" s="62"/>
      <c r="M557" s="62"/>
      <c r="N557" s="62"/>
      <c r="P557" s="18"/>
      <c r="R557" s="18"/>
      <c r="T557" s="18"/>
      <c r="U557" s="18"/>
      <c r="V557" s="18"/>
      <c r="W557" s="18"/>
      <c r="AA557" s="17"/>
      <c r="AD557" s="17"/>
    </row>
    <row r="558" spans="5:30" ht="28.5" customHeight="1">
      <c r="E558" s="17"/>
      <c r="F558" s="18"/>
      <c r="H558" s="185"/>
      <c r="J558" s="17"/>
      <c r="K558" s="62"/>
      <c r="L558" s="62"/>
      <c r="M558" s="62"/>
      <c r="N558" s="62"/>
      <c r="P558" s="18"/>
      <c r="R558" s="18"/>
      <c r="T558" s="18"/>
      <c r="U558" s="18"/>
      <c r="V558" s="18"/>
      <c r="W558" s="18"/>
      <c r="AA558" s="17"/>
      <c r="AD558" s="17"/>
    </row>
    <row r="559" spans="5:30" ht="28.5" customHeight="1">
      <c r="E559" s="17"/>
      <c r="F559" s="18"/>
      <c r="H559" s="185"/>
      <c r="J559" s="17"/>
      <c r="K559" s="62"/>
      <c r="L559" s="62"/>
      <c r="M559" s="62"/>
      <c r="N559" s="62"/>
      <c r="P559" s="18"/>
      <c r="R559" s="18"/>
      <c r="T559" s="18"/>
      <c r="U559" s="18"/>
      <c r="V559" s="18"/>
      <c r="W559" s="18"/>
      <c r="AA559" s="17"/>
      <c r="AD559" s="17"/>
    </row>
    <row r="560" spans="5:30" ht="28.5" customHeight="1">
      <c r="E560" s="17"/>
      <c r="F560" s="18"/>
      <c r="H560" s="185"/>
      <c r="J560" s="17"/>
      <c r="K560" s="62"/>
      <c r="L560" s="62"/>
      <c r="M560" s="62"/>
      <c r="N560" s="62"/>
      <c r="P560" s="18"/>
      <c r="R560" s="18"/>
      <c r="T560" s="18"/>
      <c r="U560" s="18"/>
      <c r="V560" s="18"/>
      <c r="W560" s="18"/>
      <c r="AA560" s="17"/>
      <c r="AD560" s="17"/>
    </row>
    <row r="561" spans="5:30" ht="28.5" customHeight="1">
      <c r="E561" s="17"/>
      <c r="F561" s="18"/>
      <c r="H561" s="185"/>
      <c r="J561" s="17"/>
      <c r="K561" s="62"/>
      <c r="L561" s="62"/>
      <c r="M561" s="62"/>
      <c r="N561" s="62"/>
      <c r="P561" s="18"/>
      <c r="R561" s="18"/>
      <c r="T561" s="18"/>
      <c r="U561" s="18"/>
      <c r="V561" s="18"/>
      <c r="W561" s="18"/>
      <c r="AA561" s="17"/>
      <c r="AD561" s="17"/>
    </row>
    <row r="562" spans="5:30" ht="28.5" customHeight="1">
      <c r="E562" s="17"/>
      <c r="F562" s="18"/>
      <c r="H562" s="185"/>
      <c r="J562" s="17"/>
      <c r="K562" s="62"/>
      <c r="L562" s="62"/>
      <c r="M562" s="62"/>
      <c r="N562" s="62"/>
      <c r="P562" s="18"/>
      <c r="R562" s="18"/>
      <c r="T562" s="18"/>
      <c r="U562" s="18"/>
      <c r="V562" s="18"/>
      <c r="W562" s="18"/>
      <c r="AA562" s="17"/>
      <c r="AD562" s="17"/>
    </row>
    <row r="563" spans="5:30" ht="28.5" customHeight="1">
      <c r="E563" s="17"/>
      <c r="F563" s="18"/>
      <c r="H563" s="185"/>
      <c r="J563" s="17"/>
      <c r="K563" s="62"/>
      <c r="L563" s="62"/>
      <c r="M563" s="62"/>
      <c r="N563" s="62"/>
      <c r="P563" s="18"/>
      <c r="R563" s="18"/>
      <c r="T563" s="18"/>
      <c r="U563" s="18"/>
      <c r="V563" s="18"/>
      <c r="W563" s="18"/>
      <c r="AA563" s="17"/>
      <c r="AD563" s="17"/>
    </row>
    <row r="564" spans="5:30" ht="28.5" customHeight="1">
      <c r="E564" s="17"/>
      <c r="F564" s="18"/>
      <c r="H564" s="185"/>
      <c r="J564" s="17"/>
      <c r="K564" s="62"/>
      <c r="L564" s="62"/>
      <c r="M564" s="62"/>
      <c r="N564" s="62"/>
      <c r="P564" s="18"/>
      <c r="R564" s="18"/>
      <c r="T564" s="18"/>
      <c r="U564" s="18"/>
      <c r="V564" s="18"/>
      <c r="W564" s="18"/>
      <c r="AA564" s="17"/>
      <c r="AD564" s="17"/>
    </row>
    <row r="565" spans="5:30" ht="28.5" customHeight="1">
      <c r="E565" s="17"/>
      <c r="F565" s="18"/>
      <c r="H565" s="185"/>
      <c r="J565" s="17"/>
      <c r="K565" s="62"/>
      <c r="L565" s="62"/>
      <c r="M565" s="62"/>
      <c r="N565" s="62"/>
      <c r="P565" s="18"/>
      <c r="R565" s="18"/>
      <c r="T565" s="18"/>
      <c r="U565" s="18"/>
      <c r="V565" s="18"/>
      <c r="W565" s="18"/>
      <c r="AA565" s="17"/>
      <c r="AD565" s="17"/>
    </row>
    <row r="566" spans="5:30" ht="28.5" customHeight="1">
      <c r="E566" s="17"/>
      <c r="F566" s="18"/>
      <c r="H566" s="185"/>
      <c r="J566" s="17"/>
      <c r="K566" s="62"/>
      <c r="L566" s="62"/>
      <c r="M566" s="62"/>
      <c r="N566" s="62"/>
      <c r="P566" s="18"/>
      <c r="R566" s="18"/>
      <c r="T566" s="18"/>
      <c r="U566" s="18"/>
      <c r="V566" s="18"/>
      <c r="W566" s="18"/>
      <c r="AA566" s="17"/>
      <c r="AD566" s="17"/>
    </row>
    <row r="567" spans="5:30" ht="28.5" customHeight="1">
      <c r="E567" s="17"/>
      <c r="F567" s="18"/>
      <c r="H567" s="185"/>
      <c r="J567" s="17"/>
      <c r="K567" s="62"/>
      <c r="L567" s="62"/>
      <c r="M567" s="62"/>
      <c r="N567" s="62"/>
      <c r="P567" s="18"/>
      <c r="R567" s="18"/>
      <c r="T567" s="18"/>
      <c r="U567" s="18"/>
      <c r="V567" s="18"/>
      <c r="W567" s="18"/>
      <c r="AA567" s="17"/>
      <c r="AD567" s="17"/>
    </row>
    <row r="568" spans="5:30" ht="28.5" customHeight="1">
      <c r="E568" s="17"/>
      <c r="F568" s="18"/>
      <c r="H568" s="185"/>
      <c r="J568" s="17"/>
      <c r="K568" s="62"/>
      <c r="L568" s="62"/>
      <c r="M568" s="62"/>
      <c r="N568" s="62"/>
      <c r="P568" s="18"/>
      <c r="R568" s="18"/>
      <c r="T568" s="18"/>
      <c r="U568" s="18"/>
      <c r="V568" s="18"/>
      <c r="W568" s="18"/>
      <c r="AA568" s="17"/>
      <c r="AD568" s="17"/>
    </row>
    <row r="569" spans="5:30" ht="28.5" customHeight="1">
      <c r="E569" s="17"/>
      <c r="F569" s="18"/>
      <c r="H569" s="185"/>
      <c r="J569" s="17"/>
      <c r="K569" s="62"/>
      <c r="L569" s="62"/>
      <c r="M569" s="62"/>
      <c r="N569" s="62"/>
      <c r="P569" s="18"/>
      <c r="R569" s="18"/>
      <c r="T569" s="18"/>
      <c r="U569" s="18"/>
      <c r="V569" s="18"/>
      <c r="W569" s="18"/>
      <c r="AA569" s="17"/>
      <c r="AD569" s="17"/>
    </row>
    <row r="570" spans="5:30" ht="28.5" customHeight="1">
      <c r="E570" s="17"/>
      <c r="F570" s="18"/>
      <c r="H570" s="185"/>
      <c r="J570" s="17"/>
      <c r="K570" s="62"/>
      <c r="L570" s="62"/>
      <c r="M570" s="62"/>
      <c r="N570" s="62"/>
      <c r="P570" s="18"/>
      <c r="R570" s="18"/>
      <c r="T570" s="18"/>
      <c r="U570" s="18"/>
      <c r="V570" s="18"/>
      <c r="W570" s="18"/>
      <c r="AA570" s="17"/>
      <c r="AD570" s="17"/>
    </row>
    <row r="571" spans="5:30" ht="28.5" customHeight="1">
      <c r="E571" s="17"/>
      <c r="F571" s="18"/>
      <c r="H571" s="185"/>
      <c r="J571" s="17"/>
      <c r="K571" s="62"/>
      <c r="L571" s="62"/>
      <c r="M571" s="62"/>
      <c r="N571" s="62"/>
      <c r="P571" s="18"/>
      <c r="R571" s="18"/>
      <c r="T571" s="18"/>
      <c r="U571" s="18"/>
      <c r="V571" s="18"/>
      <c r="W571" s="18"/>
      <c r="AA571" s="17"/>
      <c r="AD571" s="17"/>
    </row>
    <row r="572" spans="5:30" ht="28.5" customHeight="1">
      <c r="E572" s="17"/>
      <c r="F572" s="18"/>
      <c r="H572" s="185"/>
      <c r="J572" s="17"/>
      <c r="K572" s="62"/>
      <c r="L572" s="62"/>
      <c r="M572" s="62"/>
      <c r="N572" s="62"/>
      <c r="P572" s="18"/>
      <c r="R572" s="18"/>
      <c r="T572" s="18"/>
      <c r="U572" s="18"/>
      <c r="V572" s="18"/>
      <c r="W572" s="18"/>
      <c r="AA572" s="17"/>
      <c r="AD572" s="17"/>
    </row>
    <row r="573" spans="5:30" ht="28.5" customHeight="1">
      <c r="E573" s="17"/>
      <c r="F573" s="18"/>
      <c r="H573" s="185"/>
      <c r="J573" s="17"/>
      <c r="K573" s="62"/>
      <c r="L573" s="62"/>
      <c r="M573" s="62"/>
      <c r="N573" s="62"/>
      <c r="P573" s="18"/>
      <c r="R573" s="18"/>
      <c r="T573" s="18"/>
      <c r="U573" s="18"/>
      <c r="V573" s="18"/>
      <c r="W573" s="18"/>
      <c r="AA573" s="17"/>
      <c r="AD573" s="17"/>
    </row>
    <row r="574" spans="5:30" ht="28.5" customHeight="1">
      <c r="E574" s="17"/>
      <c r="F574" s="18"/>
      <c r="H574" s="185"/>
      <c r="J574" s="17"/>
      <c r="K574" s="62"/>
      <c r="L574" s="62"/>
      <c r="M574" s="62"/>
      <c r="N574" s="62"/>
      <c r="P574" s="18"/>
      <c r="R574" s="18"/>
      <c r="T574" s="18"/>
      <c r="U574" s="18"/>
      <c r="V574" s="18"/>
      <c r="W574" s="18"/>
      <c r="AA574" s="17"/>
      <c r="AD574" s="17"/>
    </row>
    <row r="575" spans="5:30" ht="28.5" customHeight="1">
      <c r="E575" s="17"/>
      <c r="F575" s="18"/>
      <c r="H575" s="185"/>
      <c r="J575" s="17"/>
      <c r="K575" s="62"/>
      <c r="L575" s="62"/>
      <c r="M575" s="62"/>
      <c r="N575" s="62"/>
      <c r="P575" s="18"/>
      <c r="R575" s="18"/>
      <c r="T575" s="18"/>
      <c r="U575" s="18"/>
      <c r="V575" s="18"/>
      <c r="W575" s="18"/>
      <c r="AA575" s="17"/>
      <c r="AD575" s="17"/>
    </row>
    <row r="576" spans="5:30" ht="28.5" customHeight="1">
      <c r="E576" s="17"/>
      <c r="F576" s="18"/>
      <c r="H576" s="185"/>
      <c r="J576" s="17"/>
      <c r="K576" s="62"/>
      <c r="L576" s="62"/>
      <c r="M576" s="62"/>
      <c r="N576" s="62"/>
      <c r="P576" s="18"/>
      <c r="R576" s="18"/>
      <c r="T576" s="18"/>
      <c r="U576" s="18"/>
      <c r="V576" s="18"/>
      <c r="W576" s="18"/>
      <c r="AA576" s="17"/>
      <c r="AD576" s="17"/>
    </row>
    <row r="577" spans="5:30" ht="28.5" customHeight="1">
      <c r="E577" s="17"/>
      <c r="F577" s="18"/>
      <c r="H577" s="185"/>
      <c r="J577" s="17"/>
      <c r="K577" s="62"/>
      <c r="L577" s="62"/>
      <c r="M577" s="62"/>
      <c r="N577" s="62"/>
      <c r="P577" s="18"/>
      <c r="R577" s="18"/>
      <c r="T577" s="18"/>
      <c r="U577" s="18"/>
      <c r="V577" s="18"/>
      <c r="W577" s="18"/>
      <c r="AA577" s="17"/>
      <c r="AD577" s="17"/>
    </row>
    <row r="578" spans="5:30" ht="28.5" customHeight="1">
      <c r="E578" s="17"/>
      <c r="F578" s="18"/>
      <c r="H578" s="185"/>
      <c r="J578" s="17"/>
      <c r="K578" s="62"/>
      <c r="L578" s="62"/>
      <c r="M578" s="62"/>
      <c r="N578" s="62"/>
      <c r="P578" s="18"/>
      <c r="R578" s="18"/>
      <c r="T578" s="18"/>
      <c r="U578" s="18"/>
      <c r="V578" s="18"/>
      <c r="W578" s="18"/>
      <c r="AA578" s="17"/>
      <c r="AD578" s="17"/>
    </row>
    <row r="579" spans="5:30" ht="28.5" customHeight="1">
      <c r="E579" s="17"/>
      <c r="F579" s="18"/>
      <c r="H579" s="185"/>
      <c r="J579" s="17"/>
      <c r="K579" s="62"/>
      <c r="L579" s="62"/>
      <c r="M579" s="62"/>
      <c r="N579" s="62"/>
      <c r="P579" s="18"/>
      <c r="R579" s="18"/>
      <c r="T579" s="18"/>
      <c r="U579" s="18"/>
      <c r="V579" s="18"/>
      <c r="W579" s="18"/>
      <c r="AA579" s="17"/>
      <c r="AD579" s="17"/>
    </row>
    <row r="580" spans="5:30" ht="28.5" customHeight="1">
      <c r="E580" s="17"/>
      <c r="F580" s="18"/>
      <c r="H580" s="185"/>
      <c r="J580" s="17"/>
      <c r="K580" s="62"/>
      <c r="L580" s="62"/>
      <c r="M580" s="62"/>
      <c r="N580" s="62"/>
      <c r="P580" s="18"/>
      <c r="R580" s="18"/>
      <c r="T580" s="18"/>
      <c r="U580" s="18"/>
      <c r="V580" s="18"/>
      <c r="W580" s="18"/>
      <c r="AA580" s="17"/>
      <c r="AD580" s="17"/>
    </row>
    <row r="581" spans="5:30" ht="28.5" customHeight="1">
      <c r="E581" s="17"/>
      <c r="F581" s="18"/>
      <c r="H581" s="185"/>
      <c r="J581" s="17"/>
      <c r="K581" s="62"/>
      <c r="L581" s="62"/>
      <c r="M581" s="62"/>
      <c r="N581" s="62"/>
      <c r="P581" s="18"/>
      <c r="R581" s="18"/>
      <c r="T581" s="18"/>
      <c r="U581" s="18"/>
      <c r="V581" s="18"/>
      <c r="W581" s="18"/>
      <c r="AA581" s="17"/>
      <c r="AD581" s="17"/>
    </row>
    <row r="582" spans="5:30" ht="28.5" customHeight="1">
      <c r="E582" s="17"/>
      <c r="F582" s="18"/>
      <c r="H582" s="185"/>
      <c r="J582" s="17"/>
      <c r="K582" s="62"/>
      <c r="L582" s="62"/>
      <c r="M582" s="62"/>
      <c r="N582" s="62"/>
      <c r="P582" s="18"/>
      <c r="R582" s="18"/>
      <c r="T582" s="18"/>
      <c r="U582" s="18"/>
      <c r="V582" s="18"/>
      <c r="W582" s="18"/>
      <c r="AA582" s="17"/>
      <c r="AD582" s="17"/>
    </row>
    <row r="583" spans="5:30" ht="28.5" customHeight="1">
      <c r="E583" s="17"/>
      <c r="F583" s="18"/>
      <c r="H583" s="185"/>
      <c r="J583" s="17"/>
      <c r="K583" s="62"/>
      <c r="L583" s="62"/>
      <c r="M583" s="62"/>
      <c r="N583" s="62"/>
      <c r="P583" s="18"/>
      <c r="R583" s="18"/>
      <c r="T583" s="18"/>
      <c r="U583" s="18"/>
      <c r="V583" s="18"/>
      <c r="W583" s="18"/>
      <c r="AA583" s="17"/>
      <c r="AD583" s="17"/>
    </row>
    <row r="584" spans="5:30" ht="28.5" customHeight="1">
      <c r="E584" s="17"/>
      <c r="F584" s="18"/>
      <c r="H584" s="185"/>
      <c r="J584" s="17"/>
      <c r="K584" s="62"/>
      <c r="L584" s="62"/>
      <c r="M584" s="62"/>
      <c r="N584" s="62"/>
      <c r="P584" s="18"/>
      <c r="R584" s="18"/>
      <c r="T584" s="18"/>
      <c r="U584" s="18"/>
      <c r="V584" s="18"/>
      <c r="W584" s="18"/>
      <c r="AA584" s="17"/>
      <c r="AD584" s="17"/>
    </row>
    <row r="585" spans="5:30" ht="28.5" customHeight="1">
      <c r="E585" s="17"/>
      <c r="F585" s="18"/>
      <c r="H585" s="185"/>
      <c r="J585" s="17"/>
      <c r="K585" s="62"/>
      <c r="L585" s="62"/>
      <c r="M585" s="62"/>
      <c r="N585" s="62"/>
      <c r="P585" s="18"/>
      <c r="R585" s="18"/>
      <c r="T585" s="18"/>
      <c r="U585" s="18"/>
      <c r="V585" s="18"/>
      <c r="W585" s="18"/>
      <c r="AA585" s="17"/>
      <c r="AD585" s="17"/>
    </row>
    <row r="586" spans="5:30" ht="28.5" customHeight="1">
      <c r="E586" s="17"/>
      <c r="F586" s="18"/>
      <c r="H586" s="185"/>
      <c r="J586" s="17"/>
      <c r="K586" s="62"/>
      <c r="L586" s="62"/>
      <c r="M586" s="62"/>
      <c r="N586" s="62"/>
      <c r="P586" s="18"/>
      <c r="R586" s="18"/>
      <c r="T586" s="18"/>
      <c r="U586" s="18"/>
      <c r="V586" s="18"/>
      <c r="W586" s="18"/>
      <c r="AA586" s="17"/>
      <c r="AD586" s="17"/>
    </row>
    <row r="587" spans="5:30" ht="28.5" customHeight="1">
      <c r="E587" s="17"/>
      <c r="F587" s="18"/>
      <c r="H587" s="185"/>
      <c r="J587" s="17"/>
      <c r="K587" s="62"/>
      <c r="L587" s="62"/>
      <c r="M587" s="62"/>
      <c r="N587" s="62"/>
      <c r="P587" s="18"/>
      <c r="R587" s="18"/>
      <c r="T587" s="18"/>
      <c r="U587" s="18"/>
      <c r="V587" s="18"/>
      <c r="W587" s="18"/>
      <c r="AA587" s="17"/>
      <c r="AD587" s="17"/>
    </row>
    <row r="588" spans="5:30" ht="28.5" customHeight="1">
      <c r="E588" s="17"/>
      <c r="F588" s="18"/>
      <c r="H588" s="185"/>
      <c r="J588" s="17"/>
      <c r="K588" s="62"/>
      <c r="L588" s="62"/>
      <c r="M588" s="62"/>
      <c r="N588" s="62"/>
      <c r="P588" s="18"/>
      <c r="R588" s="18"/>
      <c r="T588" s="18"/>
      <c r="U588" s="18"/>
      <c r="V588" s="18"/>
      <c r="W588" s="18"/>
      <c r="AA588" s="17"/>
      <c r="AD588" s="17"/>
    </row>
    <row r="589" spans="5:30" ht="28.5" customHeight="1">
      <c r="E589" s="17"/>
      <c r="F589" s="18"/>
      <c r="H589" s="185"/>
      <c r="J589" s="17"/>
      <c r="K589" s="62"/>
      <c r="L589" s="62"/>
      <c r="M589" s="62"/>
      <c r="N589" s="62"/>
      <c r="P589" s="18"/>
      <c r="R589" s="18"/>
      <c r="T589" s="18"/>
      <c r="U589" s="18"/>
      <c r="V589" s="18"/>
      <c r="W589" s="18"/>
      <c r="AA589" s="17"/>
      <c r="AD589" s="17"/>
    </row>
    <row r="590" spans="5:30" ht="28.5" customHeight="1">
      <c r="E590" s="17"/>
      <c r="F590" s="18"/>
      <c r="H590" s="185"/>
      <c r="J590" s="17"/>
      <c r="K590" s="62"/>
      <c r="L590" s="62"/>
      <c r="M590" s="62"/>
      <c r="N590" s="62"/>
      <c r="P590" s="18"/>
      <c r="R590" s="18"/>
      <c r="T590" s="18"/>
      <c r="U590" s="18"/>
      <c r="V590" s="18"/>
      <c r="W590" s="18"/>
      <c r="AA590" s="17"/>
      <c r="AD590" s="17"/>
    </row>
    <row r="591" spans="5:30" ht="28.5" customHeight="1">
      <c r="E591" s="17"/>
      <c r="F591" s="18"/>
      <c r="H591" s="185"/>
      <c r="J591" s="17"/>
      <c r="K591" s="62"/>
      <c r="L591" s="62"/>
      <c r="M591" s="62"/>
      <c r="N591" s="62"/>
      <c r="P591" s="18"/>
      <c r="R591" s="18"/>
      <c r="T591" s="18"/>
      <c r="U591" s="18"/>
      <c r="V591" s="18"/>
      <c r="W591" s="18"/>
      <c r="AA591" s="17"/>
      <c r="AD591" s="17"/>
    </row>
    <row r="592" spans="5:30" ht="28.5" customHeight="1">
      <c r="E592" s="17"/>
      <c r="F592" s="18"/>
      <c r="H592" s="185"/>
      <c r="J592" s="17"/>
      <c r="K592" s="62"/>
      <c r="L592" s="62"/>
      <c r="M592" s="62"/>
      <c r="N592" s="62"/>
      <c r="P592" s="18"/>
      <c r="R592" s="18"/>
      <c r="T592" s="18"/>
      <c r="U592" s="18"/>
      <c r="V592" s="18"/>
      <c r="W592" s="18"/>
      <c r="AA592" s="17"/>
      <c r="AD592" s="17"/>
    </row>
    <row r="593" spans="5:30" ht="28.5" customHeight="1">
      <c r="E593" s="17"/>
      <c r="F593" s="18"/>
      <c r="H593" s="185"/>
      <c r="J593" s="17"/>
      <c r="K593" s="62"/>
      <c r="L593" s="62"/>
      <c r="M593" s="62"/>
      <c r="N593" s="62"/>
      <c r="P593" s="18"/>
      <c r="R593" s="18"/>
      <c r="T593" s="18"/>
      <c r="U593" s="18"/>
      <c r="V593" s="18"/>
      <c r="W593" s="18"/>
      <c r="AA593" s="17"/>
      <c r="AD593" s="17"/>
    </row>
    <row r="594" spans="5:30" ht="28.5" customHeight="1">
      <c r="E594" s="17"/>
      <c r="F594" s="18"/>
      <c r="H594" s="185"/>
      <c r="J594" s="17"/>
      <c r="K594" s="62"/>
      <c r="L594" s="62"/>
      <c r="M594" s="62"/>
      <c r="N594" s="62"/>
      <c r="P594" s="18"/>
      <c r="R594" s="18"/>
      <c r="T594" s="18"/>
      <c r="U594" s="18"/>
      <c r="V594" s="18"/>
      <c r="W594" s="18"/>
      <c r="AA594" s="17"/>
      <c r="AD594" s="17"/>
    </row>
    <row r="595" spans="5:30" ht="28.5" customHeight="1">
      <c r="E595" s="17"/>
      <c r="F595" s="18"/>
      <c r="H595" s="185"/>
      <c r="J595" s="17"/>
      <c r="K595" s="62"/>
      <c r="L595" s="62"/>
      <c r="M595" s="62"/>
      <c r="N595" s="62"/>
      <c r="P595" s="18"/>
      <c r="R595" s="18"/>
      <c r="T595" s="18"/>
      <c r="U595" s="18"/>
      <c r="V595" s="18"/>
      <c r="W595" s="18"/>
      <c r="AA595" s="17"/>
      <c r="AD595" s="17"/>
    </row>
    <row r="596" spans="5:30" ht="28.5" customHeight="1">
      <c r="E596" s="17"/>
      <c r="F596" s="18"/>
      <c r="H596" s="185"/>
      <c r="J596" s="17"/>
      <c r="K596" s="62"/>
      <c r="L596" s="62"/>
      <c r="M596" s="62"/>
      <c r="N596" s="62"/>
      <c r="P596" s="18"/>
      <c r="R596" s="18"/>
      <c r="T596" s="18"/>
      <c r="U596" s="18"/>
      <c r="V596" s="18"/>
      <c r="W596" s="18"/>
      <c r="AA596" s="17"/>
      <c r="AD596" s="17"/>
    </row>
    <row r="597" spans="5:30" ht="28.5" customHeight="1">
      <c r="E597" s="17"/>
      <c r="F597" s="18"/>
      <c r="H597" s="185"/>
      <c r="J597" s="17"/>
      <c r="K597" s="62"/>
      <c r="L597" s="62"/>
      <c r="M597" s="62"/>
      <c r="N597" s="62"/>
      <c r="P597" s="18"/>
      <c r="R597" s="18"/>
      <c r="T597" s="18"/>
      <c r="U597" s="18"/>
      <c r="V597" s="18"/>
      <c r="W597" s="18"/>
      <c r="AA597" s="17"/>
      <c r="AD597" s="17"/>
    </row>
    <row r="598" spans="5:30" ht="28.5" customHeight="1">
      <c r="E598" s="17"/>
      <c r="F598" s="18"/>
      <c r="H598" s="185"/>
      <c r="J598" s="17"/>
      <c r="K598" s="62"/>
      <c r="L598" s="62"/>
      <c r="M598" s="62"/>
      <c r="N598" s="62"/>
      <c r="P598" s="18"/>
      <c r="R598" s="18"/>
      <c r="T598" s="18"/>
      <c r="U598" s="18"/>
      <c r="V598" s="18"/>
      <c r="W598" s="18"/>
      <c r="AA598" s="17"/>
      <c r="AD598" s="17"/>
    </row>
    <row r="599" spans="5:30" ht="28.5" customHeight="1">
      <c r="E599" s="17"/>
      <c r="F599" s="18"/>
      <c r="H599" s="185"/>
      <c r="J599" s="17"/>
      <c r="K599" s="62"/>
      <c r="L599" s="62"/>
      <c r="M599" s="62"/>
      <c r="N599" s="62"/>
      <c r="P599" s="18"/>
      <c r="R599" s="18"/>
      <c r="T599" s="18"/>
      <c r="U599" s="18"/>
      <c r="V599" s="18"/>
      <c r="W599" s="18"/>
      <c r="AA599" s="17"/>
      <c r="AD599" s="17"/>
    </row>
    <row r="600" spans="5:30" ht="28.5" customHeight="1">
      <c r="E600" s="17"/>
      <c r="F600" s="18"/>
      <c r="H600" s="185"/>
      <c r="J600" s="17"/>
      <c r="K600" s="62"/>
      <c r="L600" s="62"/>
      <c r="M600" s="62"/>
      <c r="N600" s="62"/>
      <c r="P600" s="18"/>
      <c r="R600" s="18"/>
      <c r="T600" s="18"/>
      <c r="U600" s="18"/>
      <c r="V600" s="18"/>
      <c r="W600" s="18"/>
      <c r="AA600" s="17"/>
      <c r="AD600" s="17"/>
    </row>
    <row r="601" spans="5:30" ht="28.5" customHeight="1">
      <c r="E601" s="17"/>
      <c r="F601" s="18"/>
      <c r="H601" s="185"/>
      <c r="J601" s="17"/>
      <c r="K601" s="62"/>
      <c r="L601" s="62"/>
      <c r="M601" s="62"/>
      <c r="N601" s="62"/>
      <c r="P601" s="18"/>
      <c r="R601" s="18"/>
      <c r="T601" s="18"/>
      <c r="U601" s="18"/>
      <c r="V601" s="18"/>
      <c r="W601" s="18"/>
      <c r="AA601" s="17"/>
      <c r="AD601" s="17"/>
    </row>
    <row r="602" spans="5:30" ht="28.5" customHeight="1">
      <c r="E602" s="17"/>
      <c r="F602" s="18"/>
      <c r="H602" s="185"/>
      <c r="J602" s="17"/>
      <c r="K602" s="62"/>
      <c r="L602" s="62"/>
      <c r="M602" s="62"/>
      <c r="N602" s="62"/>
      <c r="P602" s="18"/>
      <c r="R602" s="18"/>
      <c r="T602" s="18"/>
      <c r="U602" s="18"/>
      <c r="V602" s="18"/>
      <c r="W602" s="18"/>
      <c r="AA602" s="17"/>
      <c r="AD602" s="17"/>
    </row>
    <row r="603" spans="5:30" ht="28.5" customHeight="1">
      <c r="E603" s="17"/>
      <c r="F603" s="18"/>
      <c r="H603" s="185"/>
      <c r="J603" s="17"/>
      <c r="K603" s="62"/>
      <c r="L603" s="62"/>
      <c r="M603" s="62"/>
      <c r="N603" s="62"/>
      <c r="P603" s="18"/>
      <c r="R603" s="18"/>
      <c r="T603" s="18"/>
      <c r="U603" s="18"/>
      <c r="V603" s="18"/>
      <c r="W603" s="18"/>
      <c r="AA603" s="17"/>
      <c r="AD603" s="17"/>
    </row>
    <row r="604" spans="5:30" ht="28.5" customHeight="1">
      <c r="E604" s="17"/>
      <c r="F604" s="18"/>
      <c r="H604" s="185"/>
      <c r="J604" s="17"/>
      <c r="K604" s="62"/>
      <c r="L604" s="62"/>
      <c r="M604" s="62"/>
      <c r="N604" s="62"/>
      <c r="P604" s="18"/>
      <c r="R604" s="18"/>
      <c r="T604" s="18"/>
      <c r="U604" s="18"/>
      <c r="V604" s="18"/>
      <c r="W604" s="18"/>
      <c r="AA604" s="17"/>
      <c r="AD604" s="17"/>
    </row>
    <row r="605" spans="5:30" ht="28.5" customHeight="1">
      <c r="E605" s="17"/>
      <c r="F605" s="18"/>
      <c r="H605" s="185"/>
      <c r="J605" s="17"/>
      <c r="K605" s="62"/>
      <c r="L605" s="62"/>
      <c r="M605" s="62"/>
      <c r="N605" s="62"/>
      <c r="P605" s="18"/>
      <c r="R605" s="18"/>
      <c r="T605" s="18"/>
      <c r="U605" s="18"/>
      <c r="V605" s="18"/>
      <c r="W605" s="18"/>
      <c r="AA605" s="17"/>
      <c r="AD605" s="17"/>
    </row>
    <row r="606" spans="5:30" ht="28.5" customHeight="1">
      <c r="E606" s="17"/>
      <c r="F606" s="18"/>
      <c r="H606" s="185"/>
      <c r="J606" s="17"/>
      <c r="K606" s="62"/>
      <c r="L606" s="62"/>
      <c r="M606" s="62"/>
      <c r="N606" s="62"/>
      <c r="P606" s="18"/>
      <c r="R606" s="18"/>
      <c r="T606" s="18"/>
      <c r="U606" s="18"/>
      <c r="V606" s="18"/>
      <c r="W606" s="18"/>
      <c r="AA606" s="17"/>
      <c r="AD606" s="17"/>
    </row>
    <row r="607" spans="5:30" ht="28.5" customHeight="1">
      <c r="E607" s="17"/>
      <c r="F607" s="18"/>
      <c r="H607" s="185"/>
      <c r="J607" s="17"/>
      <c r="K607" s="62"/>
      <c r="L607" s="62"/>
      <c r="M607" s="62"/>
      <c r="N607" s="62"/>
      <c r="P607" s="18"/>
      <c r="R607" s="18"/>
      <c r="T607" s="18"/>
      <c r="U607" s="18"/>
      <c r="V607" s="18"/>
      <c r="W607" s="18"/>
      <c r="AA607" s="17"/>
      <c r="AD607" s="17"/>
    </row>
    <row r="608" spans="5:30" ht="28.5" customHeight="1">
      <c r="E608" s="17"/>
      <c r="F608" s="18"/>
      <c r="H608" s="185"/>
      <c r="J608" s="17"/>
      <c r="K608" s="62"/>
      <c r="L608" s="62"/>
      <c r="M608" s="62"/>
      <c r="N608" s="62"/>
      <c r="P608" s="18"/>
      <c r="R608" s="18"/>
      <c r="T608" s="18"/>
      <c r="U608" s="18"/>
      <c r="V608" s="18"/>
      <c r="W608" s="18"/>
      <c r="AA608" s="17"/>
      <c r="AD608" s="17"/>
    </row>
    <row r="609" spans="5:30" ht="28.5" customHeight="1">
      <c r="E609" s="17"/>
      <c r="F609" s="18"/>
      <c r="H609" s="185"/>
      <c r="J609" s="17"/>
      <c r="K609" s="62"/>
      <c r="L609" s="62"/>
      <c r="M609" s="62"/>
      <c r="N609" s="62"/>
      <c r="P609" s="18"/>
      <c r="R609" s="18"/>
      <c r="T609" s="18"/>
      <c r="U609" s="18"/>
      <c r="V609" s="18"/>
      <c r="W609" s="18"/>
      <c r="AA609" s="17"/>
      <c r="AD609" s="17"/>
    </row>
    <row r="610" spans="5:30" ht="28.5" customHeight="1">
      <c r="E610" s="17"/>
      <c r="F610" s="18"/>
      <c r="H610" s="185"/>
      <c r="J610" s="17"/>
      <c r="K610" s="62"/>
      <c r="L610" s="62"/>
      <c r="M610" s="62"/>
      <c r="N610" s="62"/>
      <c r="P610" s="18"/>
      <c r="R610" s="18"/>
      <c r="T610" s="18"/>
      <c r="U610" s="18"/>
      <c r="V610" s="18"/>
      <c r="W610" s="18"/>
      <c r="AA610" s="17"/>
      <c r="AD610" s="17"/>
    </row>
    <row r="611" spans="5:30" ht="28.5" customHeight="1">
      <c r="E611" s="17"/>
      <c r="F611" s="18"/>
      <c r="H611" s="185"/>
      <c r="J611" s="17"/>
      <c r="K611" s="62"/>
      <c r="L611" s="62"/>
      <c r="M611" s="62"/>
      <c r="N611" s="62"/>
      <c r="P611" s="18"/>
      <c r="R611" s="18"/>
      <c r="T611" s="18"/>
      <c r="U611" s="18"/>
      <c r="V611" s="18"/>
      <c r="W611" s="18"/>
      <c r="AA611" s="17"/>
      <c r="AD611" s="17"/>
    </row>
    <row r="612" spans="5:30" ht="28.5" customHeight="1">
      <c r="E612" s="17"/>
      <c r="F612" s="18"/>
      <c r="H612" s="185"/>
      <c r="J612" s="17"/>
      <c r="K612" s="62"/>
      <c r="L612" s="62"/>
      <c r="M612" s="62"/>
      <c r="N612" s="62"/>
      <c r="P612" s="18"/>
      <c r="R612" s="18"/>
      <c r="T612" s="18"/>
      <c r="U612" s="18"/>
      <c r="V612" s="18"/>
      <c r="W612" s="18"/>
      <c r="AA612" s="17"/>
      <c r="AD612" s="17"/>
    </row>
    <row r="613" spans="5:30" ht="28.5" customHeight="1">
      <c r="E613" s="17"/>
      <c r="F613" s="18"/>
      <c r="H613" s="185"/>
      <c r="J613" s="17"/>
      <c r="K613" s="62"/>
      <c r="L613" s="62"/>
      <c r="M613" s="62"/>
      <c r="N613" s="62"/>
      <c r="P613" s="18"/>
      <c r="R613" s="18"/>
      <c r="T613" s="18"/>
      <c r="U613" s="18"/>
      <c r="V613" s="18"/>
      <c r="W613" s="18"/>
      <c r="AA613" s="17"/>
      <c r="AD613" s="17"/>
    </row>
    <row r="614" spans="5:30" ht="28.5" customHeight="1">
      <c r="E614" s="17"/>
      <c r="F614" s="18"/>
      <c r="H614" s="185"/>
      <c r="J614" s="17"/>
      <c r="K614" s="62"/>
      <c r="L614" s="62"/>
      <c r="M614" s="62"/>
      <c r="N614" s="62"/>
      <c r="P614" s="18"/>
      <c r="R614" s="18"/>
      <c r="T614" s="18"/>
      <c r="U614" s="18"/>
      <c r="V614" s="18"/>
      <c r="W614" s="18"/>
      <c r="AA614" s="17"/>
      <c r="AD614" s="17"/>
    </row>
    <row r="615" spans="5:30" ht="28.5" customHeight="1">
      <c r="E615" s="17"/>
      <c r="F615" s="18"/>
      <c r="H615" s="185"/>
      <c r="J615" s="17"/>
      <c r="K615" s="62"/>
      <c r="L615" s="62"/>
      <c r="M615" s="62"/>
      <c r="N615" s="62"/>
      <c r="P615" s="18"/>
      <c r="R615" s="18"/>
      <c r="T615" s="18"/>
      <c r="U615" s="18"/>
      <c r="V615" s="18"/>
      <c r="W615" s="18"/>
      <c r="AA615" s="17"/>
      <c r="AD615" s="17"/>
    </row>
    <row r="616" spans="5:30" ht="28.5" customHeight="1">
      <c r="E616" s="17"/>
      <c r="F616" s="18"/>
      <c r="H616" s="185"/>
      <c r="J616" s="17"/>
      <c r="K616" s="62"/>
      <c r="L616" s="62"/>
      <c r="M616" s="62"/>
      <c r="N616" s="62"/>
      <c r="P616" s="18"/>
      <c r="R616" s="18"/>
      <c r="T616" s="18"/>
      <c r="U616" s="18"/>
      <c r="V616" s="18"/>
      <c r="W616" s="18"/>
      <c r="AA616" s="17"/>
      <c r="AD616" s="17"/>
    </row>
    <row r="617" spans="5:30" ht="28.5" customHeight="1">
      <c r="E617" s="17"/>
      <c r="F617" s="18"/>
      <c r="H617" s="185"/>
      <c r="J617" s="17"/>
      <c r="K617" s="62"/>
      <c r="L617" s="62"/>
      <c r="M617" s="62"/>
      <c r="N617" s="62"/>
      <c r="P617" s="18"/>
      <c r="R617" s="18"/>
      <c r="T617" s="18"/>
      <c r="U617" s="18"/>
      <c r="V617" s="18"/>
      <c r="W617" s="18"/>
      <c r="AA617" s="17"/>
      <c r="AD617" s="17"/>
    </row>
    <row r="618" spans="5:30" ht="28.5" customHeight="1">
      <c r="E618" s="17"/>
      <c r="F618" s="18"/>
      <c r="H618" s="185"/>
      <c r="J618" s="17"/>
      <c r="K618" s="62"/>
      <c r="L618" s="62"/>
      <c r="M618" s="62"/>
      <c r="N618" s="62"/>
      <c r="P618" s="18"/>
      <c r="R618" s="18"/>
      <c r="T618" s="18"/>
      <c r="U618" s="18"/>
      <c r="V618" s="18"/>
      <c r="W618" s="18"/>
      <c r="AA618" s="17"/>
      <c r="AD618" s="17"/>
    </row>
    <row r="619" spans="5:30" ht="28.5" customHeight="1">
      <c r="E619" s="17"/>
      <c r="F619" s="18"/>
      <c r="H619" s="185"/>
      <c r="J619" s="17"/>
      <c r="K619" s="62"/>
      <c r="L619" s="62"/>
      <c r="M619" s="62"/>
      <c r="N619" s="62"/>
      <c r="P619" s="18"/>
      <c r="R619" s="18"/>
      <c r="T619" s="18"/>
      <c r="U619" s="18"/>
      <c r="V619" s="18"/>
      <c r="W619" s="18"/>
      <c r="AA619" s="17"/>
      <c r="AD619" s="17"/>
    </row>
    <row r="620" spans="5:30" ht="28.5" customHeight="1">
      <c r="E620" s="17"/>
      <c r="F620" s="18"/>
      <c r="H620" s="185"/>
      <c r="J620" s="17"/>
      <c r="K620" s="62"/>
      <c r="L620" s="62"/>
      <c r="M620" s="62"/>
      <c r="N620" s="62"/>
      <c r="P620" s="18"/>
      <c r="R620" s="18"/>
      <c r="T620" s="18"/>
      <c r="U620" s="18"/>
      <c r="V620" s="18"/>
      <c r="W620" s="18"/>
      <c r="AA620" s="17"/>
      <c r="AD620" s="17"/>
    </row>
    <row r="621" spans="5:30" ht="28.5" customHeight="1">
      <c r="E621" s="17"/>
      <c r="F621" s="18"/>
      <c r="H621" s="185"/>
      <c r="J621" s="17"/>
      <c r="K621" s="62"/>
      <c r="L621" s="62"/>
      <c r="M621" s="62"/>
      <c r="N621" s="62"/>
      <c r="P621" s="18"/>
      <c r="R621" s="18"/>
      <c r="T621" s="18"/>
      <c r="U621" s="18"/>
      <c r="V621" s="18"/>
      <c r="W621" s="18"/>
      <c r="AA621" s="17"/>
      <c r="AD621" s="17"/>
    </row>
    <row r="622" spans="5:30" ht="28.5" customHeight="1">
      <c r="E622" s="17"/>
      <c r="F622" s="18"/>
      <c r="H622" s="185"/>
      <c r="J622" s="17"/>
      <c r="K622" s="62"/>
      <c r="L622" s="62"/>
      <c r="M622" s="62"/>
      <c r="N622" s="62"/>
      <c r="P622" s="18"/>
      <c r="R622" s="18"/>
      <c r="T622" s="18"/>
      <c r="U622" s="18"/>
      <c r="V622" s="18"/>
      <c r="W622" s="18"/>
      <c r="AA622" s="17"/>
      <c r="AD622" s="17"/>
    </row>
    <row r="623" spans="5:30" ht="28.5" customHeight="1">
      <c r="E623" s="17"/>
      <c r="F623" s="18"/>
      <c r="H623" s="185"/>
      <c r="J623" s="17"/>
      <c r="K623" s="62"/>
      <c r="L623" s="62"/>
      <c r="M623" s="62"/>
      <c r="N623" s="62"/>
      <c r="P623" s="18"/>
      <c r="R623" s="18"/>
      <c r="T623" s="18"/>
      <c r="U623" s="18"/>
      <c r="V623" s="18"/>
      <c r="W623" s="18"/>
      <c r="AA623" s="17"/>
      <c r="AD623" s="17"/>
    </row>
    <row r="624" spans="5:30" ht="28.5" customHeight="1">
      <c r="E624" s="17"/>
      <c r="F624" s="18"/>
      <c r="H624" s="185"/>
      <c r="J624" s="17"/>
      <c r="K624" s="62"/>
      <c r="L624" s="62"/>
      <c r="M624" s="62"/>
      <c r="N624" s="62"/>
      <c r="P624" s="18"/>
      <c r="R624" s="18"/>
      <c r="T624" s="18"/>
      <c r="U624" s="18"/>
      <c r="V624" s="18"/>
      <c r="W624" s="18"/>
      <c r="AA624" s="17"/>
      <c r="AD624" s="17"/>
    </row>
    <row r="625" spans="5:30" ht="28.5" customHeight="1">
      <c r="E625" s="17"/>
      <c r="F625" s="18"/>
      <c r="H625" s="185"/>
      <c r="J625" s="17"/>
      <c r="K625" s="62"/>
      <c r="L625" s="62"/>
      <c r="M625" s="62"/>
      <c r="N625" s="62"/>
      <c r="P625" s="18"/>
      <c r="R625" s="18"/>
      <c r="T625" s="18"/>
      <c r="U625" s="18"/>
      <c r="V625" s="18"/>
      <c r="W625" s="18"/>
      <c r="AA625" s="17"/>
      <c r="AD625" s="17"/>
    </row>
    <row r="626" spans="5:30" ht="28.5" customHeight="1">
      <c r="E626" s="17"/>
      <c r="F626" s="18"/>
      <c r="H626" s="185"/>
      <c r="J626" s="17"/>
      <c r="K626" s="62"/>
      <c r="L626" s="62"/>
      <c r="M626" s="62"/>
      <c r="N626" s="62"/>
      <c r="P626" s="18"/>
      <c r="R626" s="18"/>
      <c r="T626" s="18"/>
      <c r="U626" s="18"/>
      <c r="V626" s="18"/>
      <c r="W626" s="18"/>
      <c r="AA626" s="17"/>
      <c r="AD626" s="17"/>
    </row>
    <row r="627" spans="5:30" ht="28.5" customHeight="1">
      <c r="E627" s="17"/>
      <c r="F627" s="18"/>
      <c r="H627" s="185"/>
      <c r="J627" s="17"/>
      <c r="K627" s="62"/>
      <c r="L627" s="62"/>
      <c r="M627" s="62"/>
      <c r="N627" s="62"/>
      <c r="P627" s="18"/>
      <c r="R627" s="18"/>
      <c r="T627" s="18"/>
      <c r="U627" s="18"/>
      <c r="V627" s="18"/>
      <c r="W627" s="18"/>
      <c r="AA627" s="17"/>
      <c r="AD627" s="17"/>
    </row>
    <row r="628" spans="5:30" ht="28.5" customHeight="1">
      <c r="E628" s="17"/>
      <c r="F628" s="18"/>
      <c r="H628" s="185"/>
      <c r="J628" s="17"/>
      <c r="K628" s="62"/>
      <c r="L628" s="62"/>
      <c r="M628" s="62"/>
      <c r="N628" s="62"/>
      <c r="P628" s="18"/>
      <c r="R628" s="18"/>
      <c r="T628" s="18"/>
      <c r="U628" s="18"/>
      <c r="V628" s="18"/>
      <c r="W628" s="18"/>
      <c r="AA628" s="17"/>
      <c r="AD628" s="17"/>
    </row>
    <row r="629" spans="5:30" ht="28.5" customHeight="1">
      <c r="E629" s="17"/>
      <c r="F629" s="18"/>
      <c r="H629" s="185"/>
      <c r="J629" s="17"/>
      <c r="K629" s="62"/>
      <c r="L629" s="62"/>
      <c r="M629" s="62"/>
      <c r="N629" s="62"/>
      <c r="P629" s="18"/>
      <c r="R629" s="18"/>
      <c r="T629" s="18"/>
      <c r="U629" s="18"/>
      <c r="V629" s="18"/>
      <c r="W629" s="18"/>
      <c r="AA629" s="17"/>
      <c r="AD629" s="17"/>
    </row>
    <row r="630" spans="5:30" ht="28.5" customHeight="1">
      <c r="E630" s="17"/>
      <c r="F630" s="18"/>
      <c r="H630" s="185"/>
      <c r="J630" s="17"/>
      <c r="K630" s="62"/>
      <c r="L630" s="62"/>
      <c r="M630" s="62"/>
      <c r="N630" s="62"/>
      <c r="P630" s="18"/>
      <c r="R630" s="18"/>
      <c r="T630" s="18"/>
      <c r="U630" s="18"/>
      <c r="V630" s="18"/>
      <c r="W630" s="18"/>
      <c r="AA630" s="17"/>
      <c r="AD630" s="17"/>
    </row>
    <row r="631" spans="5:30" ht="28.5" customHeight="1">
      <c r="E631" s="17"/>
      <c r="F631" s="18"/>
      <c r="H631" s="185"/>
      <c r="J631" s="17"/>
      <c r="K631" s="62"/>
      <c r="L631" s="62"/>
      <c r="M631" s="62"/>
      <c r="N631" s="62"/>
      <c r="P631" s="18"/>
      <c r="R631" s="18"/>
      <c r="T631" s="18"/>
      <c r="U631" s="18"/>
      <c r="V631" s="18"/>
      <c r="W631" s="18"/>
      <c r="AA631" s="17"/>
      <c r="AD631" s="17"/>
    </row>
    <row r="632" spans="5:30" ht="28.5" customHeight="1">
      <c r="E632" s="17"/>
      <c r="F632" s="18"/>
      <c r="H632" s="185"/>
      <c r="J632" s="17"/>
      <c r="K632" s="62"/>
      <c r="L632" s="62"/>
      <c r="M632" s="62"/>
      <c r="N632" s="62"/>
      <c r="P632" s="18"/>
      <c r="R632" s="18"/>
      <c r="T632" s="18"/>
      <c r="U632" s="18"/>
      <c r="V632" s="18"/>
      <c r="W632" s="18"/>
      <c r="AA632" s="17"/>
      <c r="AD632" s="17"/>
    </row>
    <row r="633" spans="5:30" ht="28.5" customHeight="1">
      <c r="E633" s="17"/>
      <c r="F633" s="18"/>
      <c r="H633" s="185"/>
      <c r="J633" s="17"/>
      <c r="K633" s="62"/>
      <c r="L633" s="62"/>
      <c r="M633" s="62"/>
      <c r="N633" s="62"/>
      <c r="P633" s="18"/>
      <c r="R633" s="18"/>
      <c r="T633" s="18"/>
      <c r="U633" s="18"/>
      <c r="V633" s="18"/>
      <c r="W633" s="18"/>
      <c r="AA633" s="17"/>
      <c r="AD633" s="17"/>
    </row>
    <row r="634" spans="5:30" ht="28.5" customHeight="1">
      <c r="E634" s="17"/>
      <c r="F634" s="18"/>
      <c r="H634" s="185"/>
      <c r="J634" s="17"/>
      <c r="K634" s="62"/>
      <c r="L634" s="62"/>
      <c r="M634" s="62"/>
      <c r="N634" s="62"/>
      <c r="P634" s="18"/>
      <c r="R634" s="18"/>
      <c r="T634" s="18"/>
      <c r="U634" s="18"/>
      <c r="V634" s="18"/>
      <c r="W634" s="18"/>
      <c r="AA634" s="17"/>
      <c r="AD634" s="17"/>
    </row>
    <row r="635" spans="5:30" ht="28.5" customHeight="1">
      <c r="E635" s="17"/>
      <c r="F635" s="18"/>
      <c r="H635" s="185"/>
      <c r="J635" s="17"/>
      <c r="K635" s="62"/>
      <c r="L635" s="62"/>
      <c r="M635" s="62"/>
      <c r="N635" s="62"/>
      <c r="P635" s="18"/>
      <c r="R635" s="18"/>
      <c r="T635" s="18"/>
      <c r="U635" s="18"/>
      <c r="V635" s="18"/>
      <c r="W635" s="18"/>
      <c r="AA635" s="17"/>
      <c r="AD635" s="17"/>
    </row>
    <row r="636" spans="5:30" ht="28.5" customHeight="1">
      <c r="E636" s="17"/>
      <c r="F636" s="18"/>
      <c r="H636" s="185"/>
      <c r="J636" s="17"/>
      <c r="K636" s="62"/>
      <c r="L636" s="62"/>
      <c r="M636" s="62"/>
      <c r="N636" s="62"/>
      <c r="P636" s="18"/>
      <c r="R636" s="18"/>
      <c r="T636" s="18"/>
      <c r="U636" s="18"/>
      <c r="V636" s="18"/>
      <c r="W636" s="18"/>
      <c r="AA636" s="17"/>
      <c r="AD636" s="17"/>
    </row>
    <row r="637" spans="5:30" ht="28.5" customHeight="1">
      <c r="E637" s="17"/>
      <c r="F637" s="18"/>
      <c r="H637" s="185"/>
      <c r="J637" s="17"/>
      <c r="K637" s="62"/>
      <c r="L637" s="62"/>
      <c r="M637" s="62"/>
      <c r="N637" s="62"/>
      <c r="P637" s="18"/>
      <c r="R637" s="18"/>
      <c r="T637" s="18"/>
      <c r="U637" s="18"/>
      <c r="V637" s="18"/>
      <c r="W637" s="18"/>
      <c r="AA637" s="17"/>
      <c r="AD637" s="17"/>
    </row>
    <row r="638" spans="5:30" ht="28.5" customHeight="1">
      <c r="E638" s="17"/>
      <c r="F638" s="18"/>
      <c r="H638" s="185"/>
      <c r="J638" s="17"/>
      <c r="K638" s="62"/>
      <c r="L638" s="62"/>
      <c r="M638" s="62"/>
      <c r="N638" s="62"/>
      <c r="P638" s="18"/>
      <c r="R638" s="18"/>
      <c r="T638" s="18"/>
      <c r="U638" s="18"/>
      <c r="V638" s="18"/>
      <c r="W638" s="18"/>
      <c r="AA638" s="17"/>
      <c r="AD638" s="17"/>
    </row>
    <row r="639" spans="5:30" ht="28.5" customHeight="1">
      <c r="E639" s="17"/>
      <c r="F639" s="18"/>
      <c r="H639" s="185"/>
      <c r="J639" s="17"/>
      <c r="K639" s="62"/>
      <c r="L639" s="62"/>
      <c r="M639" s="62"/>
      <c r="N639" s="62"/>
      <c r="P639" s="18"/>
      <c r="R639" s="18"/>
      <c r="T639" s="18"/>
      <c r="U639" s="18"/>
      <c r="V639" s="18"/>
      <c r="W639" s="18"/>
      <c r="AA639" s="17"/>
      <c r="AD639" s="17"/>
    </row>
    <row r="640" spans="5:30" ht="28.5" customHeight="1">
      <c r="E640" s="17"/>
      <c r="F640" s="18"/>
      <c r="H640" s="185"/>
      <c r="J640" s="17"/>
      <c r="K640" s="62"/>
      <c r="L640" s="62"/>
      <c r="M640" s="62"/>
      <c r="N640" s="62"/>
      <c r="P640" s="18"/>
      <c r="R640" s="18"/>
      <c r="T640" s="18"/>
      <c r="U640" s="18"/>
      <c r="V640" s="18"/>
      <c r="W640" s="18"/>
      <c r="AA640" s="17"/>
      <c r="AD640" s="17"/>
    </row>
    <row r="641" spans="5:30" ht="28.5" customHeight="1">
      <c r="E641" s="17"/>
      <c r="F641" s="18"/>
      <c r="H641" s="185"/>
      <c r="J641" s="17"/>
      <c r="K641" s="62"/>
      <c r="L641" s="62"/>
      <c r="M641" s="62"/>
      <c r="N641" s="62"/>
      <c r="P641" s="18"/>
      <c r="R641" s="18"/>
      <c r="T641" s="18"/>
      <c r="U641" s="18"/>
      <c r="V641" s="18"/>
      <c r="W641" s="18"/>
      <c r="AA641" s="17"/>
      <c r="AD641" s="17"/>
    </row>
    <row r="642" spans="5:30" ht="28.5" customHeight="1">
      <c r="E642" s="17"/>
      <c r="F642" s="18"/>
      <c r="H642" s="185"/>
      <c r="J642" s="17"/>
      <c r="K642" s="62"/>
      <c r="L642" s="62"/>
      <c r="M642" s="62"/>
      <c r="N642" s="62"/>
      <c r="P642" s="18"/>
      <c r="R642" s="18"/>
      <c r="T642" s="18"/>
      <c r="U642" s="18"/>
      <c r="V642" s="18"/>
      <c r="W642" s="18"/>
      <c r="AA642" s="17"/>
      <c r="AD642" s="17"/>
    </row>
    <row r="643" spans="5:30" ht="28.5" customHeight="1">
      <c r="E643" s="17"/>
      <c r="F643" s="18"/>
      <c r="H643" s="185"/>
      <c r="J643" s="17"/>
      <c r="K643" s="62"/>
      <c r="L643" s="62"/>
      <c r="M643" s="62"/>
      <c r="N643" s="62"/>
      <c r="P643" s="18"/>
      <c r="R643" s="18"/>
      <c r="T643" s="18"/>
      <c r="U643" s="18"/>
      <c r="V643" s="18"/>
      <c r="W643" s="18"/>
      <c r="AA643" s="17"/>
      <c r="AD643" s="17"/>
    </row>
    <row r="644" spans="5:30" ht="28.5" customHeight="1">
      <c r="E644" s="17"/>
      <c r="F644" s="18"/>
      <c r="H644" s="185"/>
      <c r="J644" s="17"/>
      <c r="K644" s="62"/>
      <c r="L644" s="62"/>
      <c r="M644" s="62"/>
      <c r="N644" s="62"/>
      <c r="P644" s="18"/>
      <c r="R644" s="18"/>
      <c r="T644" s="18"/>
      <c r="U644" s="18"/>
      <c r="V644" s="18"/>
      <c r="W644" s="18"/>
      <c r="AA644" s="17"/>
      <c r="AD644" s="17"/>
    </row>
    <row r="645" spans="5:30" ht="28.5" customHeight="1">
      <c r="E645" s="17"/>
      <c r="F645" s="18"/>
      <c r="H645" s="185"/>
      <c r="J645" s="17"/>
      <c r="K645" s="62"/>
      <c r="L645" s="62"/>
      <c r="M645" s="62"/>
      <c r="N645" s="62"/>
      <c r="P645" s="18"/>
      <c r="R645" s="18"/>
      <c r="T645" s="18"/>
      <c r="U645" s="18"/>
      <c r="V645" s="18"/>
      <c r="W645" s="18"/>
      <c r="AA645" s="17"/>
      <c r="AD645" s="17"/>
    </row>
    <row r="646" spans="5:30" ht="28.5" customHeight="1">
      <c r="E646" s="17"/>
      <c r="F646" s="18"/>
      <c r="H646" s="185"/>
      <c r="J646" s="17"/>
      <c r="K646" s="62"/>
      <c r="L646" s="62"/>
      <c r="M646" s="62"/>
      <c r="N646" s="62"/>
      <c r="P646" s="18"/>
      <c r="R646" s="18"/>
      <c r="T646" s="18"/>
      <c r="U646" s="18"/>
      <c r="V646" s="18"/>
      <c r="W646" s="18"/>
      <c r="AA646" s="17"/>
      <c r="AD646" s="17"/>
    </row>
    <row r="647" spans="5:30" ht="28.5" customHeight="1">
      <c r="E647" s="17"/>
      <c r="F647" s="18"/>
      <c r="H647" s="185"/>
      <c r="J647" s="17"/>
      <c r="K647" s="62"/>
      <c r="L647" s="62"/>
      <c r="M647" s="62"/>
      <c r="N647" s="62"/>
      <c r="P647" s="18"/>
      <c r="R647" s="18"/>
      <c r="T647" s="18"/>
      <c r="U647" s="18"/>
      <c r="V647" s="18"/>
      <c r="W647" s="18"/>
      <c r="AA647" s="17"/>
      <c r="AD647" s="17"/>
    </row>
    <row r="648" spans="5:30" ht="28.5" customHeight="1">
      <c r="E648" s="17"/>
      <c r="F648" s="18"/>
      <c r="H648" s="185"/>
      <c r="J648" s="17"/>
      <c r="K648" s="62"/>
      <c r="L648" s="62"/>
      <c r="M648" s="62"/>
      <c r="N648" s="62"/>
      <c r="P648" s="18"/>
      <c r="R648" s="18"/>
      <c r="T648" s="18"/>
      <c r="U648" s="18"/>
      <c r="V648" s="18"/>
      <c r="W648" s="18"/>
      <c r="AA648" s="17"/>
      <c r="AD648" s="17"/>
    </row>
    <row r="649" spans="5:30" ht="28.5" customHeight="1">
      <c r="E649" s="17"/>
      <c r="F649" s="18"/>
      <c r="H649" s="185"/>
      <c r="J649" s="17"/>
      <c r="K649" s="62"/>
      <c r="L649" s="62"/>
      <c r="M649" s="62"/>
      <c r="N649" s="62"/>
      <c r="P649" s="18"/>
      <c r="R649" s="18"/>
      <c r="T649" s="18"/>
      <c r="U649" s="18"/>
      <c r="V649" s="18"/>
      <c r="W649" s="18"/>
      <c r="AA649" s="17"/>
      <c r="AD649" s="17"/>
    </row>
    <row r="650" spans="5:30" ht="28.5" customHeight="1">
      <c r="E650" s="17"/>
      <c r="F650" s="18"/>
      <c r="H650" s="185"/>
      <c r="J650" s="17"/>
      <c r="K650" s="62"/>
      <c r="L650" s="62"/>
      <c r="M650" s="62"/>
      <c r="N650" s="62"/>
      <c r="P650" s="18"/>
      <c r="R650" s="18"/>
      <c r="T650" s="18"/>
      <c r="U650" s="18"/>
      <c r="V650" s="18"/>
      <c r="W650" s="18"/>
      <c r="AA650" s="17"/>
      <c r="AD650" s="17"/>
    </row>
    <row r="651" spans="5:30" ht="28.5" customHeight="1">
      <c r="E651" s="17"/>
      <c r="F651" s="18"/>
      <c r="H651" s="185"/>
      <c r="J651" s="17"/>
      <c r="K651" s="62"/>
      <c r="L651" s="62"/>
      <c r="M651" s="62"/>
      <c r="N651" s="62"/>
      <c r="P651" s="18"/>
      <c r="R651" s="18"/>
      <c r="T651" s="18"/>
      <c r="U651" s="18"/>
      <c r="V651" s="18"/>
      <c r="W651" s="18"/>
      <c r="AA651" s="17"/>
      <c r="AD651" s="17"/>
    </row>
    <row r="652" spans="5:30" ht="28.5" customHeight="1">
      <c r="E652" s="17"/>
      <c r="F652" s="18"/>
      <c r="H652" s="185"/>
      <c r="J652" s="17"/>
      <c r="K652" s="62"/>
      <c r="L652" s="62"/>
      <c r="M652" s="62"/>
      <c r="N652" s="62"/>
      <c r="P652" s="18"/>
      <c r="R652" s="18"/>
      <c r="T652" s="18"/>
      <c r="U652" s="18"/>
      <c r="V652" s="18"/>
      <c r="W652" s="18"/>
      <c r="AA652" s="17"/>
      <c r="AD652" s="17"/>
    </row>
    <row r="653" spans="5:30" ht="28.5" customHeight="1">
      <c r="E653" s="17"/>
      <c r="F653" s="18"/>
      <c r="H653" s="185"/>
      <c r="J653" s="17"/>
      <c r="K653" s="62"/>
      <c r="L653" s="62"/>
      <c r="M653" s="62"/>
      <c r="N653" s="62"/>
      <c r="P653" s="18"/>
      <c r="R653" s="18"/>
      <c r="T653" s="18"/>
      <c r="U653" s="18"/>
      <c r="V653" s="18"/>
      <c r="W653" s="18"/>
      <c r="AA653" s="17"/>
      <c r="AD653" s="17"/>
    </row>
    <row r="654" spans="5:30" ht="28.5" customHeight="1">
      <c r="E654" s="17"/>
      <c r="F654" s="18"/>
      <c r="H654" s="185"/>
      <c r="J654" s="17"/>
      <c r="K654" s="62"/>
      <c r="L654" s="62"/>
      <c r="M654" s="62"/>
      <c r="N654" s="62"/>
      <c r="P654" s="18"/>
      <c r="R654" s="18"/>
      <c r="T654" s="18"/>
      <c r="U654" s="18"/>
      <c r="V654" s="18"/>
      <c r="W654" s="18"/>
      <c r="AA654" s="17"/>
      <c r="AD654" s="17"/>
    </row>
    <row r="655" spans="5:30" ht="28.5" customHeight="1">
      <c r="E655" s="17"/>
      <c r="F655" s="18"/>
      <c r="H655" s="185"/>
      <c r="J655" s="17"/>
      <c r="K655" s="62"/>
      <c r="L655" s="62"/>
      <c r="M655" s="62"/>
      <c r="N655" s="62"/>
      <c r="P655" s="18"/>
      <c r="R655" s="18"/>
      <c r="T655" s="18"/>
      <c r="U655" s="18"/>
      <c r="V655" s="18"/>
      <c r="W655" s="18"/>
      <c r="AA655" s="17"/>
      <c r="AD655" s="17"/>
    </row>
    <row r="656" spans="5:30" ht="28.5" customHeight="1">
      <c r="E656" s="17"/>
      <c r="F656" s="18"/>
      <c r="H656" s="185"/>
      <c r="J656" s="17"/>
      <c r="K656" s="62"/>
      <c r="L656" s="62"/>
      <c r="M656" s="62"/>
      <c r="N656" s="62"/>
      <c r="P656" s="18"/>
      <c r="R656" s="18"/>
      <c r="T656" s="18"/>
      <c r="U656" s="18"/>
      <c r="V656" s="18"/>
      <c r="W656" s="18"/>
      <c r="AA656" s="17"/>
      <c r="AD656" s="17"/>
    </row>
    <row r="657" spans="5:30" ht="28.5" customHeight="1">
      <c r="E657" s="17"/>
      <c r="F657" s="18"/>
      <c r="H657" s="185"/>
      <c r="J657" s="17"/>
      <c r="K657" s="62"/>
      <c r="L657" s="62"/>
      <c r="M657" s="62"/>
      <c r="N657" s="62"/>
      <c r="P657" s="18"/>
      <c r="R657" s="18"/>
      <c r="T657" s="18"/>
      <c r="U657" s="18"/>
      <c r="V657" s="18"/>
      <c r="W657" s="18"/>
      <c r="AA657" s="17"/>
      <c r="AD657" s="17"/>
    </row>
    <row r="658" spans="5:30" ht="28.5" customHeight="1">
      <c r="E658" s="17"/>
      <c r="F658" s="18"/>
      <c r="H658" s="185"/>
      <c r="J658" s="17"/>
      <c r="K658" s="62"/>
      <c r="L658" s="62"/>
      <c r="M658" s="62"/>
      <c r="N658" s="62"/>
      <c r="P658" s="18"/>
      <c r="R658" s="18"/>
      <c r="T658" s="18"/>
      <c r="U658" s="18"/>
      <c r="V658" s="18"/>
      <c r="W658" s="18"/>
      <c r="AA658" s="17"/>
      <c r="AD658" s="17"/>
    </row>
    <row r="659" spans="5:30" ht="28.5" customHeight="1">
      <c r="E659" s="17"/>
      <c r="F659" s="18"/>
      <c r="H659" s="185"/>
      <c r="J659" s="17"/>
      <c r="K659" s="62"/>
      <c r="L659" s="62"/>
      <c r="M659" s="62"/>
      <c r="N659" s="62"/>
      <c r="P659" s="18"/>
      <c r="R659" s="18"/>
      <c r="T659" s="18"/>
      <c r="U659" s="18"/>
      <c r="V659" s="18"/>
      <c r="W659" s="18"/>
      <c r="AA659" s="17"/>
      <c r="AD659" s="17"/>
    </row>
    <row r="660" spans="5:30" ht="28.5" customHeight="1">
      <c r="E660" s="17"/>
      <c r="F660" s="18"/>
      <c r="H660" s="185"/>
      <c r="J660" s="17"/>
      <c r="K660" s="62"/>
      <c r="L660" s="62"/>
      <c r="M660" s="62"/>
      <c r="N660" s="62"/>
      <c r="P660" s="18"/>
      <c r="R660" s="18"/>
      <c r="T660" s="18"/>
      <c r="U660" s="18"/>
      <c r="V660" s="18"/>
      <c r="W660" s="18"/>
      <c r="AA660" s="17"/>
      <c r="AD660" s="17"/>
    </row>
    <row r="661" spans="5:30" ht="28.5" customHeight="1">
      <c r="E661" s="17"/>
      <c r="F661" s="18"/>
      <c r="H661" s="185"/>
      <c r="J661" s="17"/>
      <c r="K661" s="62"/>
      <c r="L661" s="62"/>
      <c r="M661" s="62"/>
      <c r="N661" s="62"/>
      <c r="P661" s="18"/>
      <c r="R661" s="18"/>
      <c r="T661" s="18"/>
      <c r="U661" s="18"/>
      <c r="V661" s="18"/>
      <c r="W661" s="18"/>
      <c r="AA661" s="17"/>
      <c r="AD661" s="17"/>
    </row>
    <row r="662" spans="5:30" ht="28.5" customHeight="1">
      <c r="E662" s="17"/>
      <c r="F662" s="18"/>
      <c r="H662" s="185"/>
      <c r="J662" s="17"/>
      <c r="K662" s="62"/>
      <c r="L662" s="62"/>
      <c r="M662" s="62"/>
      <c r="N662" s="62"/>
      <c r="P662" s="18"/>
      <c r="R662" s="18"/>
      <c r="T662" s="18"/>
      <c r="U662" s="18"/>
      <c r="V662" s="18"/>
      <c r="W662" s="18"/>
      <c r="AA662" s="17"/>
      <c r="AD662" s="17"/>
    </row>
    <row r="663" spans="5:30" ht="28.5" customHeight="1">
      <c r="E663" s="17"/>
      <c r="F663" s="18"/>
      <c r="H663" s="185"/>
      <c r="J663" s="17"/>
      <c r="K663" s="62"/>
      <c r="L663" s="62"/>
      <c r="M663" s="62"/>
      <c r="N663" s="62"/>
      <c r="P663" s="18"/>
      <c r="R663" s="18"/>
      <c r="T663" s="18"/>
      <c r="U663" s="18"/>
      <c r="V663" s="18"/>
      <c r="W663" s="18"/>
      <c r="AA663" s="17"/>
      <c r="AD663" s="17"/>
    </row>
    <row r="664" spans="5:30" ht="28.5" customHeight="1">
      <c r="E664" s="17"/>
      <c r="F664" s="18"/>
      <c r="H664" s="185"/>
      <c r="J664" s="17"/>
      <c r="K664" s="62"/>
      <c r="L664" s="62"/>
      <c r="M664" s="62"/>
      <c r="N664" s="62"/>
      <c r="P664" s="18"/>
      <c r="R664" s="18"/>
      <c r="T664" s="18"/>
      <c r="U664" s="18"/>
      <c r="V664" s="18"/>
      <c r="W664" s="18"/>
      <c r="AA664" s="17"/>
      <c r="AD664" s="17"/>
    </row>
    <row r="665" spans="5:30" ht="28.5" customHeight="1">
      <c r="E665" s="17"/>
      <c r="F665" s="18"/>
      <c r="H665" s="185"/>
      <c r="J665" s="17"/>
      <c r="K665" s="62"/>
      <c r="L665" s="62"/>
      <c r="M665" s="62"/>
      <c r="N665" s="62"/>
      <c r="P665" s="18"/>
      <c r="R665" s="18"/>
      <c r="T665" s="18"/>
      <c r="U665" s="18"/>
      <c r="V665" s="18"/>
      <c r="W665" s="18"/>
      <c r="AA665" s="17"/>
      <c r="AD665" s="17"/>
    </row>
    <row r="666" spans="5:30" ht="28.5" customHeight="1">
      <c r="E666" s="17"/>
      <c r="F666" s="18"/>
      <c r="H666" s="185"/>
      <c r="J666" s="17"/>
      <c r="K666" s="62"/>
      <c r="L666" s="62"/>
      <c r="M666" s="62"/>
      <c r="N666" s="62"/>
      <c r="P666" s="18"/>
      <c r="R666" s="18"/>
      <c r="T666" s="18"/>
      <c r="U666" s="18"/>
      <c r="V666" s="18"/>
      <c r="W666" s="18"/>
      <c r="AA666" s="17"/>
      <c r="AD666" s="17"/>
    </row>
    <row r="667" spans="5:30" ht="28.5" customHeight="1">
      <c r="E667" s="17"/>
      <c r="F667" s="18"/>
      <c r="H667" s="185"/>
      <c r="J667" s="17"/>
      <c r="K667" s="62"/>
      <c r="L667" s="62"/>
      <c r="M667" s="62"/>
      <c r="N667" s="62"/>
      <c r="P667" s="18"/>
      <c r="R667" s="18"/>
      <c r="T667" s="18"/>
      <c r="U667" s="18"/>
      <c r="V667" s="18"/>
      <c r="W667" s="18"/>
      <c r="AA667" s="17"/>
      <c r="AD667" s="17"/>
    </row>
    <row r="668" spans="5:30" ht="28.5" customHeight="1">
      <c r="E668" s="17"/>
      <c r="F668" s="18"/>
      <c r="H668" s="185"/>
      <c r="J668" s="17"/>
      <c r="K668" s="62"/>
      <c r="L668" s="62"/>
      <c r="M668" s="62"/>
      <c r="N668" s="62"/>
      <c r="P668" s="18"/>
      <c r="R668" s="18"/>
      <c r="T668" s="18"/>
      <c r="U668" s="18"/>
      <c r="V668" s="18"/>
      <c r="W668" s="18"/>
      <c r="AA668" s="17"/>
      <c r="AD668" s="17"/>
    </row>
    <row r="669" spans="5:30" ht="28.5" customHeight="1">
      <c r="E669" s="17"/>
      <c r="F669" s="18"/>
      <c r="H669" s="185"/>
      <c r="J669" s="17"/>
      <c r="K669" s="62"/>
      <c r="L669" s="62"/>
      <c r="M669" s="62"/>
      <c r="N669" s="62"/>
      <c r="P669" s="18"/>
      <c r="R669" s="18"/>
      <c r="T669" s="18"/>
      <c r="U669" s="18"/>
      <c r="V669" s="18"/>
      <c r="W669" s="18"/>
      <c r="AA669" s="17"/>
      <c r="AD669" s="17"/>
    </row>
    <row r="670" spans="5:30" ht="28.5" customHeight="1">
      <c r="E670" s="17"/>
      <c r="F670" s="18"/>
      <c r="H670" s="185"/>
      <c r="J670" s="17"/>
      <c r="K670" s="62"/>
      <c r="L670" s="62"/>
      <c r="M670" s="62"/>
      <c r="N670" s="62"/>
      <c r="P670" s="18"/>
      <c r="R670" s="18"/>
      <c r="T670" s="18"/>
      <c r="U670" s="18"/>
      <c r="V670" s="18"/>
      <c r="W670" s="18"/>
      <c r="AA670" s="17"/>
      <c r="AD670" s="17"/>
    </row>
    <row r="671" spans="5:30" ht="28.5" customHeight="1">
      <c r="E671" s="17"/>
      <c r="F671" s="18"/>
      <c r="H671" s="185"/>
      <c r="J671" s="17"/>
      <c r="K671" s="62"/>
      <c r="L671" s="62"/>
      <c r="M671" s="62"/>
      <c r="N671" s="62"/>
      <c r="P671" s="18"/>
      <c r="R671" s="18"/>
      <c r="T671" s="18"/>
      <c r="U671" s="18"/>
      <c r="V671" s="18"/>
      <c r="W671" s="18"/>
      <c r="AA671" s="17"/>
      <c r="AD671" s="17"/>
    </row>
    <row r="672" spans="5:30" ht="28.5" customHeight="1">
      <c r="E672" s="17"/>
      <c r="F672" s="18"/>
      <c r="H672" s="185"/>
      <c r="J672" s="17"/>
      <c r="K672" s="62"/>
      <c r="L672" s="62"/>
      <c r="M672" s="62"/>
      <c r="N672" s="62"/>
      <c r="P672" s="18"/>
      <c r="R672" s="18"/>
      <c r="T672" s="18"/>
      <c r="U672" s="18"/>
      <c r="V672" s="18"/>
      <c r="W672" s="18"/>
      <c r="AA672" s="17"/>
      <c r="AD672" s="17"/>
    </row>
    <row r="673" spans="5:30" ht="28.5" customHeight="1">
      <c r="E673" s="17"/>
      <c r="F673" s="18"/>
      <c r="H673" s="185"/>
      <c r="J673" s="17"/>
      <c r="K673" s="62"/>
      <c r="L673" s="62"/>
      <c r="M673" s="62"/>
      <c r="N673" s="62"/>
      <c r="P673" s="18"/>
      <c r="R673" s="18"/>
      <c r="T673" s="18"/>
      <c r="U673" s="18"/>
      <c r="V673" s="18"/>
      <c r="W673" s="18"/>
      <c r="AA673" s="17"/>
      <c r="AD673" s="17"/>
    </row>
    <row r="674" spans="5:30" ht="28.5" customHeight="1">
      <c r="E674" s="17"/>
      <c r="F674" s="18"/>
      <c r="H674" s="185"/>
      <c r="J674" s="17"/>
      <c r="K674" s="62"/>
      <c r="L674" s="62"/>
      <c r="M674" s="62"/>
      <c r="N674" s="62"/>
      <c r="P674" s="18"/>
      <c r="R674" s="18"/>
      <c r="T674" s="18"/>
      <c r="U674" s="18"/>
      <c r="V674" s="18"/>
      <c r="W674" s="18"/>
      <c r="AA674" s="17"/>
      <c r="AD674" s="17"/>
    </row>
    <row r="675" spans="5:30" ht="28.5" customHeight="1">
      <c r="E675" s="17"/>
      <c r="F675" s="18"/>
      <c r="H675" s="185"/>
      <c r="J675" s="17"/>
      <c r="K675" s="62"/>
      <c r="L675" s="62"/>
      <c r="M675" s="62"/>
      <c r="N675" s="62"/>
      <c r="P675" s="18"/>
      <c r="R675" s="18"/>
      <c r="T675" s="18"/>
      <c r="U675" s="18"/>
      <c r="V675" s="18"/>
      <c r="W675" s="18"/>
      <c r="AA675" s="17"/>
      <c r="AD675" s="17"/>
    </row>
    <row r="676" spans="5:30" ht="28.5" customHeight="1">
      <c r="E676" s="17"/>
      <c r="F676" s="18"/>
      <c r="H676" s="185"/>
      <c r="J676" s="17"/>
      <c r="K676" s="62"/>
      <c r="L676" s="62"/>
      <c r="M676" s="62"/>
      <c r="N676" s="62"/>
      <c r="P676" s="18"/>
      <c r="R676" s="18"/>
      <c r="T676" s="18"/>
      <c r="U676" s="18"/>
      <c r="V676" s="18"/>
      <c r="W676" s="18"/>
      <c r="AA676" s="17"/>
      <c r="AD676" s="17"/>
    </row>
    <row r="677" spans="5:30" ht="28.5" customHeight="1">
      <c r="E677" s="17"/>
      <c r="F677" s="18"/>
      <c r="H677" s="185"/>
      <c r="J677" s="17"/>
      <c r="K677" s="62"/>
      <c r="L677" s="62"/>
      <c r="M677" s="62"/>
      <c r="N677" s="62"/>
      <c r="P677" s="18"/>
      <c r="R677" s="18"/>
      <c r="T677" s="18"/>
      <c r="U677" s="18"/>
      <c r="V677" s="18"/>
      <c r="W677" s="18"/>
      <c r="AA677" s="17"/>
      <c r="AD677" s="17"/>
    </row>
    <row r="678" spans="5:30" ht="28.5" customHeight="1">
      <c r="E678" s="17"/>
      <c r="F678" s="18"/>
      <c r="H678" s="185"/>
      <c r="J678" s="17"/>
      <c r="K678" s="62"/>
      <c r="L678" s="62"/>
      <c r="M678" s="62"/>
      <c r="N678" s="62"/>
      <c r="P678" s="18"/>
      <c r="R678" s="18"/>
      <c r="T678" s="18"/>
      <c r="U678" s="18"/>
      <c r="V678" s="18"/>
      <c r="W678" s="18"/>
      <c r="AA678" s="17"/>
      <c r="AD678" s="17"/>
    </row>
    <row r="679" spans="5:30" ht="28.5" customHeight="1">
      <c r="E679" s="17"/>
      <c r="F679" s="18"/>
      <c r="H679" s="185"/>
      <c r="J679" s="17"/>
      <c r="K679" s="62"/>
      <c r="L679" s="62"/>
      <c r="M679" s="62"/>
      <c r="N679" s="62"/>
      <c r="P679" s="18"/>
      <c r="R679" s="18"/>
      <c r="T679" s="18"/>
      <c r="U679" s="18"/>
      <c r="V679" s="18"/>
      <c r="W679" s="18"/>
      <c r="AA679" s="17"/>
      <c r="AD679" s="17"/>
    </row>
    <row r="680" spans="5:30" ht="28.5" customHeight="1">
      <c r="E680" s="17"/>
      <c r="F680" s="18"/>
      <c r="H680" s="185"/>
      <c r="J680" s="17"/>
      <c r="K680" s="62"/>
      <c r="L680" s="62"/>
      <c r="M680" s="62"/>
      <c r="N680" s="62"/>
      <c r="P680" s="18"/>
      <c r="R680" s="18"/>
      <c r="T680" s="18"/>
      <c r="U680" s="18"/>
      <c r="V680" s="18"/>
      <c r="W680" s="18"/>
      <c r="AA680" s="17"/>
      <c r="AD680" s="17"/>
    </row>
    <row r="681" spans="5:30" ht="28.5" customHeight="1">
      <c r="E681" s="17"/>
      <c r="F681" s="18"/>
      <c r="H681" s="185"/>
      <c r="J681" s="17"/>
      <c r="K681" s="62"/>
      <c r="L681" s="62"/>
      <c r="M681" s="62"/>
      <c r="N681" s="62"/>
      <c r="P681" s="18"/>
      <c r="R681" s="18"/>
      <c r="T681" s="18"/>
      <c r="U681" s="18"/>
      <c r="V681" s="18"/>
      <c r="W681" s="18"/>
      <c r="AA681" s="17"/>
      <c r="AD681" s="17"/>
    </row>
    <row r="682" spans="5:30" ht="28.5" customHeight="1">
      <c r="E682" s="17"/>
      <c r="F682" s="18"/>
      <c r="H682" s="185"/>
      <c r="J682" s="17"/>
      <c r="K682" s="62"/>
      <c r="L682" s="62"/>
      <c r="M682" s="62"/>
      <c r="N682" s="62"/>
      <c r="P682" s="18"/>
      <c r="R682" s="18"/>
      <c r="T682" s="18"/>
      <c r="U682" s="18"/>
      <c r="V682" s="18"/>
      <c r="W682" s="18"/>
      <c r="AA682" s="17"/>
      <c r="AD682" s="17"/>
    </row>
    <row r="683" spans="5:30" ht="28.5" customHeight="1">
      <c r="E683" s="17"/>
      <c r="F683" s="18"/>
      <c r="H683" s="185"/>
      <c r="J683" s="17"/>
      <c r="K683" s="62"/>
      <c r="L683" s="62"/>
      <c r="M683" s="62"/>
      <c r="N683" s="62"/>
      <c r="P683" s="18"/>
      <c r="R683" s="18"/>
      <c r="T683" s="18"/>
      <c r="U683" s="18"/>
      <c r="V683" s="18"/>
      <c r="W683" s="18"/>
      <c r="AA683" s="17"/>
      <c r="AD683" s="17"/>
    </row>
    <row r="684" spans="5:30" ht="28.5" customHeight="1">
      <c r="E684" s="17"/>
      <c r="F684" s="18"/>
      <c r="H684" s="185"/>
      <c r="J684" s="17"/>
      <c r="K684" s="62"/>
      <c r="L684" s="62"/>
      <c r="M684" s="62"/>
      <c r="N684" s="62"/>
      <c r="P684" s="18"/>
      <c r="R684" s="18"/>
      <c r="T684" s="18"/>
      <c r="U684" s="18"/>
      <c r="V684" s="18"/>
      <c r="W684" s="18"/>
      <c r="AA684" s="17"/>
      <c r="AD684" s="17"/>
    </row>
    <row r="685" spans="5:30" ht="28.5" customHeight="1">
      <c r="E685" s="17"/>
      <c r="F685" s="18"/>
      <c r="H685" s="185"/>
      <c r="J685" s="17"/>
      <c r="K685" s="62"/>
      <c r="L685" s="62"/>
      <c r="M685" s="62"/>
      <c r="N685" s="62"/>
      <c r="P685" s="18"/>
      <c r="R685" s="18"/>
      <c r="T685" s="18"/>
      <c r="U685" s="18"/>
      <c r="V685" s="18"/>
      <c r="W685" s="18"/>
      <c r="AA685" s="17"/>
      <c r="AD685" s="17"/>
    </row>
    <row r="686" spans="5:30" ht="28.5" customHeight="1">
      <c r="E686" s="17"/>
      <c r="F686" s="18"/>
      <c r="H686" s="185"/>
      <c r="J686" s="17"/>
      <c r="K686" s="62"/>
      <c r="L686" s="62"/>
      <c r="M686" s="62"/>
      <c r="N686" s="62"/>
      <c r="P686" s="18"/>
      <c r="R686" s="18"/>
      <c r="T686" s="18"/>
      <c r="U686" s="18"/>
      <c r="V686" s="18"/>
      <c r="W686" s="18"/>
      <c r="AA686" s="17"/>
      <c r="AD686" s="17"/>
    </row>
    <row r="687" spans="5:30" ht="28.5" customHeight="1">
      <c r="E687" s="17"/>
      <c r="F687" s="18"/>
      <c r="H687" s="185"/>
      <c r="J687" s="17"/>
      <c r="K687" s="62"/>
      <c r="L687" s="62"/>
      <c r="M687" s="62"/>
      <c r="N687" s="62"/>
      <c r="P687" s="18"/>
      <c r="R687" s="18"/>
      <c r="T687" s="18"/>
      <c r="U687" s="18"/>
      <c r="V687" s="18"/>
      <c r="W687" s="18"/>
      <c r="AA687" s="17"/>
      <c r="AD687" s="17"/>
    </row>
    <row r="688" spans="5:30" ht="28.5" customHeight="1">
      <c r="E688" s="17"/>
      <c r="F688" s="18"/>
      <c r="H688" s="185"/>
      <c r="J688" s="17"/>
      <c r="K688" s="62"/>
      <c r="L688" s="62"/>
      <c r="M688" s="62"/>
      <c r="N688" s="62"/>
      <c r="P688" s="18"/>
      <c r="R688" s="18"/>
      <c r="T688" s="18"/>
      <c r="U688" s="18"/>
      <c r="V688" s="18"/>
      <c r="W688" s="18"/>
      <c r="AA688" s="17"/>
      <c r="AD688" s="17"/>
    </row>
    <row r="689" spans="5:30" ht="28.5" customHeight="1">
      <c r="E689" s="17"/>
      <c r="F689" s="18"/>
      <c r="H689" s="185"/>
      <c r="J689" s="17"/>
      <c r="K689" s="62"/>
      <c r="L689" s="62"/>
      <c r="M689" s="62"/>
      <c r="N689" s="62"/>
      <c r="P689" s="18"/>
      <c r="R689" s="18"/>
      <c r="T689" s="18"/>
      <c r="U689" s="18"/>
      <c r="V689" s="18"/>
      <c r="W689" s="18"/>
      <c r="AA689" s="17"/>
      <c r="AD689" s="17"/>
    </row>
    <row r="690" spans="5:30" ht="28.5" customHeight="1">
      <c r="E690" s="17"/>
      <c r="F690" s="18"/>
      <c r="H690" s="185"/>
      <c r="J690" s="17"/>
      <c r="K690" s="62"/>
      <c r="L690" s="62"/>
      <c r="M690" s="62"/>
      <c r="N690" s="62"/>
      <c r="P690" s="18"/>
      <c r="R690" s="18"/>
      <c r="T690" s="18"/>
      <c r="U690" s="18"/>
      <c r="V690" s="18"/>
      <c r="W690" s="18"/>
      <c r="AA690" s="17"/>
      <c r="AD690" s="17"/>
    </row>
    <row r="691" spans="5:30" ht="28.5" customHeight="1">
      <c r="E691" s="17"/>
      <c r="F691" s="18"/>
      <c r="H691" s="185"/>
      <c r="J691" s="17"/>
      <c r="K691" s="62"/>
      <c r="L691" s="62"/>
      <c r="M691" s="62"/>
      <c r="N691" s="62"/>
      <c r="P691" s="18"/>
      <c r="R691" s="18"/>
      <c r="T691" s="18"/>
      <c r="U691" s="18"/>
      <c r="V691" s="18"/>
      <c r="W691" s="18"/>
      <c r="AA691" s="17"/>
      <c r="AD691" s="17"/>
    </row>
    <row r="692" spans="5:30" ht="28.5" customHeight="1">
      <c r="E692" s="17"/>
      <c r="F692" s="18"/>
      <c r="H692" s="185"/>
      <c r="J692" s="17"/>
      <c r="K692" s="62"/>
      <c r="L692" s="62"/>
      <c r="M692" s="62"/>
      <c r="N692" s="62"/>
      <c r="P692" s="18"/>
      <c r="R692" s="18"/>
      <c r="T692" s="18"/>
      <c r="U692" s="18"/>
      <c r="V692" s="18"/>
      <c r="W692" s="18"/>
      <c r="AA692" s="17"/>
      <c r="AD692" s="17"/>
    </row>
    <row r="693" spans="5:30" ht="28.5" customHeight="1">
      <c r="E693" s="17"/>
      <c r="F693" s="18"/>
      <c r="H693" s="185"/>
      <c r="J693" s="17"/>
      <c r="K693" s="62"/>
      <c r="L693" s="62"/>
      <c r="M693" s="62"/>
      <c r="N693" s="62"/>
      <c r="P693" s="18"/>
      <c r="R693" s="18"/>
      <c r="T693" s="18"/>
      <c r="U693" s="18"/>
      <c r="V693" s="18"/>
      <c r="W693" s="18"/>
      <c r="AA693" s="17"/>
      <c r="AD693" s="17"/>
    </row>
    <row r="694" spans="5:30" ht="28.5" customHeight="1">
      <c r="E694" s="17"/>
      <c r="F694" s="18"/>
      <c r="H694" s="185"/>
      <c r="J694" s="17"/>
      <c r="K694" s="62"/>
      <c r="L694" s="62"/>
      <c r="M694" s="62"/>
      <c r="N694" s="62"/>
      <c r="P694" s="18"/>
      <c r="R694" s="18"/>
      <c r="T694" s="18"/>
      <c r="U694" s="18"/>
      <c r="V694" s="18"/>
      <c r="W694" s="18"/>
      <c r="AA694" s="17"/>
      <c r="AD694" s="17"/>
    </row>
    <row r="695" spans="5:30" ht="28.5" customHeight="1">
      <c r="E695" s="17"/>
      <c r="F695" s="18"/>
      <c r="H695" s="185"/>
      <c r="J695" s="17"/>
      <c r="K695" s="62"/>
      <c r="L695" s="62"/>
      <c r="M695" s="62"/>
      <c r="N695" s="62"/>
      <c r="P695" s="18"/>
      <c r="R695" s="18"/>
      <c r="T695" s="18"/>
      <c r="U695" s="18"/>
      <c r="V695" s="18"/>
      <c r="W695" s="18"/>
      <c r="AA695" s="17"/>
      <c r="AD695" s="17"/>
    </row>
    <row r="696" spans="5:30" ht="28.5" customHeight="1">
      <c r="E696" s="17"/>
      <c r="F696" s="18"/>
      <c r="H696" s="185"/>
      <c r="J696" s="17"/>
      <c r="K696" s="62"/>
      <c r="L696" s="62"/>
      <c r="M696" s="62"/>
      <c r="N696" s="62"/>
      <c r="P696" s="18"/>
      <c r="R696" s="18"/>
      <c r="T696" s="18"/>
      <c r="U696" s="18"/>
      <c r="V696" s="18"/>
      <c r="W696" s="18"/>
      <c r="AA696" s="17"/>
      <c r="AD696" s="17"/>
    </row>
    <row r="697" spans="5:30" ht="28.5" customHeight="1">
      <c r="E697" s="17"/>
      <c r="F697" s="18"/>
      <c r="H697" s="185"/>
      <c r="J697" s="17"/>
      <c r="K697" s="62"/>
      <c r="L697" s="62"/>
      <c r="M697" s="62"/>
      <c r="N697" s="62"/>
      <c r="P697" s="18"/>
      <c r="R697" s="18"/>
      <c r="T697" s="18"/>
      <c r="U697" s="18"/>
      <c r="V697" s="18"/>
      <c r="W697" s="18"/>
      <c r="AA697" s="17"/>
      <c r="AD697" s="17"/>
    </row>
    <row r="698" spans="5:30" ht="28.5" customHeight="1">
      <c r="E698" s="17"/>
      <c r="F698" s="18"/>
      <c r="H698" s="185"/>
      <c r="J698" s="17"/>
      <c r="K698" s="62"/>
      <c r="L698" s="62"/>
      <c r="M698" s="62"/>
      <c r="N698" s="62"/>
      <c r="P698" s="18"/>
      <c r="R698" s="18"/>
      <c r="T698" s="18"/>
      <c r="U698" s="18"/>
      <c r="V698" s="18"/>
      <c r="W698" s="18"/>
      <c r="AA698" s="17"/>
      <c r="AD698" s="17"/>
    </row>
    <row r="699" spans="5:30" ht="28.5" customHeight="1">
      <c r="E699" s="17"/>
      <c r="F699" s="18"/>
      <c r="H699" s="185"/>
      <c r="J699" s="17"/>
      <c r="K699" s="62"/>
      <c r="L699" s="62"/>
      <c r="M699" s="62"/>
      <c r="N699" s="62"/>
      <c r="P699" s="18"/>
      <c r="R699" s="18"/>
      <c r="T699" s="18"/>
      <c r="U699" s="18"/>
      <c r="V699" s="18"/>
      <c r="W699" s="18"/>
      <c r="AA699" s="17"/>
      <c r="AD699" s="17"/>
    </row>
    <row r="700" spans="5:30" ht="28.5" customHeight="1">
      <c r="E700" s="17"/>
      <c r="F700" s="18"/>
      <c r="H700" s="185"/>
      <c r="J700" s="17"/>
      <c r="K700" s="62"/>
      <c r="L700" s="62"/>
      <c r="M700" s="62"/>
      <c r="N700" s="62"/>
      <c r="P700" s="18"/>
      <c r="R700" s="18"/>
      <c r="T700" s="18"/>
      <c r="U700" s="18"/>
      <c r="V700" s="18"/>
      <c r="W700" s="18"/>
      <c r="AA700" s="17"/>
      <c r="AD700" s="17"/>
    </row>
    <row r="701" spans="5:30" ht="28.5" customHeight="1">
      <c r="E701" s="17"/>
      <c r="F701" s="18"/>
      <c r="H701" s="185"/>
      <c r="J701" s="17"/>
      <c r="K701" s="62"/>
      <c r="L701" s="62"/>
      <c r="M701" s="62"/>
      <c r="N701" s="62"/>
      <c r="P701" s="18"/>
      <c r="R701" s="18"/>
      <c r="T701" s="18"/>
      <c r="U701" s="18"/>
      <c r="V701" s="18"/>
      <c r="W701" s="18"/>
      <c r="AA701" s="17"/>
      <c r="AD701" s="17"/>
    </row>
    <row r="702" spans="5:30" ht="28.5" customHeight="1">
      <c r="E702" s="17"/>
      <c r="F702" s="18"/>
      <c r="H702" s="185"/>
      <c r="J702" s="17"/>
      <c r="K702" s="62"/>
      <c r="L702" s="62"/>
      <c r="M702" s="62"/>
      <c r="N702" s="62"/>
      <c r="P702" s="18"/>
      <c r="R702" s="18"/>
      <c r="T702" s="18"/>
      <c r="U702" s="18"/>
      <c r="V702" s="18"/>
      <c r="W702" s="18"/>
      <c r="AA702" s="17"/>
      <c r="AD702" s="17"/>
    </row>
    <row r="703" spans="5:30" ht="28.5" customHeight="1">
      <c r="E703" s="17"/>
      <c r="F703" s="18"/>
      <c r="H703" s="185"/>
      <c r="J703" s="17"/>
      <c r="K703" s="62"/>
      <c r="L703" s="62"/>
      <c r="M703" s="62"/>
      <c r="N703" s="62"/>
      <c r="P703" s="18"/>
      <c r="R703" s="18"/>
      <c r="T703" s="18"/>
      <c r="U703" s="18"/>
      <c r="V703" s="18"/>
      <c r="W703" s="18"/>
      <c r="AA703" s="17"/>
      <c r="AD703" s="17"/>
    </row>
    <row r="704" spans="5:30" ht="28.5" customHeight="1">
      <c r="E704" s="17"/>
      <c r="F704" s="18"/>
      <c r="H704" s="185"/>
      <c r="J704" s="17"/>
      <c r="K704" s="62"/>
      <c r="L704" s="62"/>
      <c r="M704" s="62"/>
      <c r="N704" s="62"/>
      <c r="P704" s="18"/>
      <c r="R704" s="18"/>
      <c r="T704" s="18"/>
      <c r="U704" s="18"/>
      <c r="V704" s="18"/>
      <c r="W704" s="18"/>
      <c r="AA704" s="17"/>
      <c r="AD704" s="17"/>
    </row>
    <row r="705" spans="5:30" ht="28.5" customHeight="1">
      <c r="E705" s="17"/>
      <c r="F705" s="18"/>
      <c r="H705" s="185"/>
      <c r="J705" s="17"/>
      <c r="K705" s="62"/>
      <c r="L705" s="62"/>
      <c r="M705" s="62"/>
      <c r="N705" s="62"/>
      <c r="P705" s="18"/>
      <c r="R705" s="18"/>
      <c r="T705" s="18"/>
      <c r="U705" s="18"/>
      <c r="V705" s="18"/>
      <c r="W705" s="18"/>
      <c r="AA705" s="17"/>
      <c r="AD705" s="17"/>
    </row>
    <row r="706" spans="5:30" ht="28.5" customHeight="1">
      <c r="E706" s="17"/>
      <c r="F706" s="18"/>
      <c r="H706" s="185"/>
      <c r="J706" s="17"/>
      <c r="K706" s="62"/>
      <c r="L706" s="62"/>
      <c r="M706" s="62"/>
      <c r="N706" s="62"/>
      <c r="P706" s="18"/>
      <c r="R706" s="18"/>
      <c r="T706" s="18"/>
      <c r="U706" s="18"/>
      <c r="V706" s="18"/>
      <c r="W706" s="18"/>
      <c r="AA706" s="17"/>
      <c r="AD706" s="17"/>
    </row>
    <row r="707" spans="5:30" ht="28.5" customHeight="1">
      <c r="E707" s="17"/>
      <c r="F707" s="18"/>
      <c r="H707" s="185"/>
      <c r="J707" s="17"/>
      <c r="K707" s="62"/>
      <c r="L707" s="62"/>
      <c r="M707" s="62"/>
      <c r="N707" s="62"/>
      <c r="P707" s="18"/>
      <c r="R707" s="18"/>
      <c r="T707" s="18"/>
      <c r="U707" s="18"/>
      <c r="V707" s="18"/>
      <c r="W707" s="18"/>
      <c r="AA707" s="17"/>
      <c r="AD707" s="17"/>
    </row>
    <row r="708" spans="5:30" ht="28.5" customHeight="1">
      <c r="E708" s="17"/>
      <c r="F708" s="18"/>
      <c r="H708" s="185"/>
      <c r="J708" s="17"/>
      <c r="K708" s="62"/>
      <c r="L708" s="62"/>
      <c r="M708" s="62"/>
      <c r="N708" s="62"/>
      <c r="P708" s="18"/>
      <c r="R708" s="18"/>
      <c r="T708" s="18"/>
      <c r="U708" s="18"/>
      <c r="V708" s="18"/>
      <c r="W708" s="18"/>
      <c r="AA708" s="17"/>
      <c r="AD708" s="17"/>
    </row>
    <row r="709" spans="5:30" ht="28.5" customHeight="1">
      <c r="E709" s="17"/>
      <c r="F709" s="18"/>
      <c r="H709" s="185"/>
      <c r="J709" s="17"/>
      <c r="K709" s="62"/>
      <c r="L709" s="62"/>
      <c r="M709" s="62"/>
      <c r="N709" s="62"/>
      <c r="P709" s="18"/>
      <c r="R709" s="18"/>
      <c r="T709" s="18"/>
      <c r="U709" s="18"/>
      <c r="V709" s="18"/>
      <c r="W709" s="18"/>
      <c r="AA709" s="17"/>
      <c r="AD709" s="17"/>
    </row>
    <row r="710" spans="5:30" ht="28.5" customHeight="1">
      <c r="E710" s="17"/>
      <c r="F710" s="18"/>
      <c r="H710" s="185"/>
      <c r="J710" s="17"/>
      <c r="K710" s="62"/>
      <c r="L710" s="62"/>
      <c r="M710" s="62"/>
      <c r="N710" s="62"/>
      <c r="P710" s="18"/>
      <c r="R710" s="18"/>
      <c r="T710" s="18"/>
      <c r="U710" s="18"/>
      <c r="V710" s="18"/>
      <c r="W710" s="18"/>
      <c r="AA710" s="17"/>
      <c r="AD710" s="17"/>
    </row>
    <row r="711" spans="5:30" ht="28.5" customHeight="1">
      <c r="E711" s="17"/>
      <c r="F711" s="18"/>
      <c r="H711" s="185"/>
      <c r="J711" s="17"/>
      <c r="K711" s="62"/>
      <c r="L711" s="62"/>
      <c r="M711" s="62"/>
      <c r="N711" s="62"/>
      <c r="P711" s="18"/>
      <c r="R711" s="18"/>
      <c r="T711" s="18"/>
      <c r="U711" s="18"/>
      <c r="V711" s="18"/>
      <c r="W711" s="18"/>
      <c r="AA711" s="17"/>
      <c r="AD711" s="17"/>
    </row>
    <row r="712" spans="5:30" ht="28.5" customHeight="1">
      <c r="E712" s="17"/>
      <c r="F712" s="18"/>
      <c r="H712" s="185"/>
      <c r="J712" s="17"/>
      <c r="K712" s="62"/>
      <c r="L712" s="62"/>
      <c r="M712" s="62"/>
      <c r="N712" s="62"/>
      <c r="P712" s="18"/>
      <c r="R712" s="18"/>
      <c r="T712" s="18"/>
      <c r="U712" s="18"/>
      <c r="V712" s="18"/>
      <c r="W712" s="18"/>
      <c r="AA712" s="17"/>
      <c r="AD712" s="17"/>
    </row>
    <row r="713" spans="5:30" ht="28.5" customHeight="1">
      <c r="E713" s="17"/>
      <c r="F713" s="18"/>
      <c r="H713" s="185"/>
      <c r="J713" s="17"/>
      <c r="K713" s="62"/>
      <c r="L713" s="62"/>
      <c r="M713" s="62"/>
      <c r="N713" s="62"/>
      <c r="P713" s="18"/>
      <c r="R713" s="18"/>
      <c r="T713" s="18"/>
      <c r="U713" s="18"/>
      <c r="V713" s="18"/>
      <c r="W713" s="18"/>
      <c r="AA713" s="17"/>
      <c r="AD713" s="17"/>
    </row>
    <row r="714" spans="5:30" ht="28.5" customHeight="1">
      <c r="E714" s="17"/>
      <c r="F714" s="18"/>
      <c r="H714" s="185"/>
      <c r="J714" s="17"/>
      <c r="K714" s="62"/>
      <c r="L714" s="62"/>
      <c r="M714" s="62"/>
      <c r="N714" s="62"/>
      <c r="P714" s="18"/>
      <c r="R714" s="18"/>
      <c r="T714" s="18"/>
      <c r="U714" s="18"/>
      <c r="V714" s="18"/>
      <c r="W714" s="18"/>
      <c r="AA714" s="17"/>
      <c r="AD714" s="17"/>
    </row>
    <row r="715" spans="5:30" ht="28.5" customHeight="1">
      <c r="E715" s="17"/>
      <c r="F715" s="18"/>
      <c r="H715" s="185"/>
      <c r="J715" s="17"/>
      <c r="K715" s="62"/>
      <c r="L715" s="62"/>
      <c r="M715" s="62"/>
      <c r="N715" s="62"/>
      <c r="P715" s="18"/>
      <c r="R715" s="18"/>
      <c r="T715" s="18"/>
      <c r="U715" s="18"/>
      <c r="V715" s="18"/>
      <c r="W715" s="18"/>
      <c r="AA715" s="17"/>
      <c r="AD715" s="17"/>
    </row>
    <row r="716" spans="5:30" ht="28.5" customHeight="1">
      <c r="E716" s="17"/>
      <c r="F716" s="18"/>
      <c r="H716" s="185"/>
      <c r="J716" s="17"/>
      <c r="K716" s="62"/>
      <c r="L716" s="62"/>
      <c r="M716" s="62"/>
      <c r="N716" s="62"/>
      <c r="P716" s="18"/>
      <c r="R716" s="18"/>
      <c r="T716" s="18"/>
      <c r="U716" s="18"/>
      <c r="V716" s="18"/>
      <c r="W716" s="18"/>
      <c r="AA716" s="17"/>
      <c r="AD716" s="17"/>
    </row>
    <row r="717" spans="5:30" ht="28.5" customHeight="1">
      <c r="E717" s="17"/>
      <c r="F717" s="18"/>
      <c r="H717" s="185"/>
      <c r="J717" s="17"/>
      <c r="K717" s="62"/>
      <c r="L717" s="62"/>
      <c r="M717" s="62"/>
      <c r="N717" s="62"/>
      <c r="P717" s="18"/>
      <c r="R717" s="18"/>
      <c r="T717" s="18"/>
      <c r="U717" s="18"/>
      <c r="V717" s="18"/>
      <c r="W717" s="18"/>
      <c r="AA717" s="17"/>
      <c r="AD717" s="17"/>
    </row>
    <row r="718" spans="5:30" ht="28.5" customHeight="1">
      <c r="E718" s="17"/>
      <c r="F718" s="18"/>
      <c r="H718" s="185"/>
      <c r="J718" s="17"/>
      <c r="K718" s="62"/>
      <c r="L718" s="62"/>
      <c r="M718" s="62"/>
      <c r="N718" s="62"/>
      <c r="P718" s="18"/>
      <c r="R718" s="18"/>
      <c r="T718" s="18"/>
      <c r="U718" s="18"/>
      <c r="V718" s="18"/>
      <c r="W718" s="18"/>
      <c r="AA718" s="17"/>
      <c r="AD718" s="17"/>
    </row>
    <row r="719" spans="5:30" ht="28.5" customHeight="1">
      <c r="E719" s="17"/>
      <c r="F719" s="18"/>
      <c r="H719" s="185"/>
      <c r="J719" s="17"/>
      <c r="K719" s="62"/>
      <c r="L719" s="62"/>
      <c r="M719" s="62"/>
      <c r="N719" s="62"/>
      <c r="P719" s="18"/>
      <c r="R719" s="18"/>
      <c r="T719" s="18"/>
      <c r="U719" s="18"/>
      <c r="V719" s="18"/>
      <c r="W719" s="18"/>
      <c r="AA719" s="17"/>
      <c r="AD719" s="17"/>
    </row>
    <row r="720" spans="5:30" ht="28.5" customHeight="1">
      <c r="E720" s="17"/>
      <c r="F720" s="18"/>
      <c r="H720" s="185"/>
      <c r="J720" s="17"/>
      <c r="K720" s="62"/>
      <c r="L720" s="62"/>
      <c r="M720" s="62"/>
      <c r="N720" s="62"/>
      <c r="P720" s="18"/>
      <c r="R720" s="18"/>
      <c r="T720" s="18"/>
      <c r="U720" s="18"/>
      <c r="V720" s="18"/>
      <c r="W720" s="18"/>
      <c r="AA720" s="17"/>
      <c r="AD720" s="17"/>
    </row>
    <row r="721" spans="5:30" ht="28.5" customHeight="1">
      <c r="E721" s="17"/>
      <c r="F721" s="18"/>
      <c r="H721" s="185"/>
      <c r="J721" s="17"/>
      <c r="K721" s="62"/>
      <c r="L721" s="62"/>
      <c r="M721" s="62"/>
      <c r="N721" s="62"/>
      <c r="P721" s="18"/>
      <c r="R721" s="18"/>
      <c r="T721" s="18"/>
      <c r="U721" s="18"/>
      <c r="V721" s="18"/>
      <c r="W721" s="18"/>
      <c r="AA721" s="17"/>
      <c r="AD721" s="17"/>
    </row>
    <row r="722" spans="5:30" ht="28.5" customHeight="1">
      <c r="E722" s="17"/>
      <c r="F722" s="18"/>
      <c r="H722" s="185"/>
      <c r="J722" s="17"/>
      <c r="K722" s="62"/>
      <c r="L722" s="62"/>
      <c r="M722" s="62"/>
      <c r="N722" s="62"/>
      <c r="P722" s="18"/>
      <c r="R722" s="18"/>
      <c r="T722" s="18"/>
      <c r="U722" s="18"/>
      <c r="V722" s="18"/>
      <c r="W722" s="18"/>
      <c r="AA722" s="17"/>
      <c r="AD722" s="17"/>
    </row>
    <row r="723" spans="5:30" ht="28.5" customHeight="1">
      <c r="E723" s="17"/>
      <c r="F723" s="18"/>
      <c r="H723" s="185"/>
      <c r="J723" s="17"/>
      <c r="K723" s="62"/>
      <c r="L723" s="62"/>
      <c r="M723" s="62"/>
      <c r="N723" s="62"/>
      <c r="P723" s="18"/>
      <c r="R723" s="18"/>
      <c r="T723" s="18"/>
      <c r="U723" s="18"/>
      <c r="V723" s="18"/>
      <c r="W723" s="18"/>
      <c r="AA723" s="17"/>
      <c r="AD723" s="17"/>
    </row>
    <row r="724" spans="5:30" ht="28.5" customHeight="1">
      <c r="E724" s="17"/>
      <c r="F724" s="18"/>
      <c r="H724" s="185"/>
      <c r="J724" s="17"/>
      <c r="K724" s="62"/>
      <c r="L724" s="62"/>
      <c r="M724" s="62"/>
      <c r="N724" s="62"/>
      <c r="P724" s="18"/>
      <c r="R724" s="18"/>
      <c r="T724" s="18"/>
      <c r="U724" s="18"/>
      <c r="V724" s="18"/>
      <c r="W724" s="18"/>
      <c r="AA724" s="17"/>
      <c r="AD724" s="17"/>
    </row>
    <row r="725" spans="5:30" ht="28.5" customHeight="1">
      <c r="E725" s="17"/>
      <c r="F725" s="18"/>
      <c r="H725" s="185"/>
      <c r="J725" s="17"/>
      <c r="K725" s="62"/>
      <c r="L725" s="62"/>
      <c r="M725" s="62"/>
      <c r="N725" s="62"/>
      <c r="P725" s="18"/>
      <c r="R725" s="18"/>
      <c r="T725" s="18"/>
      <c r="U725" s="18"/>
      <c r="V725" s="18"/>
      <c r="W725" s="18"/>
      <c r="AA725" s="17"/>
      <c r="AD725" s="17"/>
    </row>
    <row r="726" spans="5:30" ht="28.5" customHeight="1">
      <c r="E726" s="17"/>
      <c r="F726" s="18"/>
      <c r="H726" s="185"/>
      <c r="J726" s="17"/>
      <c r="K726" s="62"/>
      <c r="L726" s="62"/>
      <c r="M726" s="62"/>
      <c r="N726" s="62"/>
      <c r="P726" s="18"/>
      <c r="R726" s="18"/>
      <c r="T726" s="18"/>
      <c r="U726" s="18"/>
      <c r="V726" s="18"/>
      <c r="W726" s="18"/>
      <c r="AA726" s="17"/>
      <c r="AD726" s="17"/>
    </row>
    <row r="727" spans="5:30" ht="28.5" customHeight="1">
      <c r="E727" s="17"/>
      <c r="F727" s="18"/>
      <c r="H727" s="185"/>
      <c r="J727" s="17"/>
      <c r="K727" s="62"/>
      <c r="L727" s="62"/>
      <c r="M727" s="62"/>
      <c r="N727" s="62"/>
      <c r="P727" s="18"/>
      <c r="R727" s="18"/>
      <c r="T727" s="18"/>
      <c r="U727" s="18"/>
      <c r="V727" s="18"/>
      <c r="W727" s="18"/>
      <c r="AA727" s="17"/>
      <c r="AD727" s="17"/>
    </row>
    <row r="728" spans="5:30" ht="28.5" customHeight="1">
      <c r="E728" s="17"/>
      <c r="F728" s="18"/>
      <c r="H728" s="185"/>
      <c r="J728" s="17"/>
      <c r="K728" s="62"/>
      <c r="L728" s="62"/>
      <c r="M728" s="62"/>
      <c r="N728" s="62"/>
      <c r="P728" s="18"/>
      <c r="R728" s="18"/>
      <c r="T728" s="18"/>
      <c r="U728" s="18"/>
      <c r="V728" s="18"/>
      <c r="W728" s="18"/>
      <c r="AA728" s="17"/>
      <c r="AD728" s="17"/>
    </row>
    <row r="729" spans="5:30" ht="28.5" customHeight="1">
      <c r="E729" s="17"/>
      <c r="F729" s="18"/>
      <c r="H729" s="185"/>
      <c r="J729" s="17"/>
      <c r="K729" s="62"/>
      <c r="L729" s="62"/>
      <c r="M729" s="62"/>
      <c r="N729" s="62"/>
      <c r="P729" s="18"/>
      <c r="R729" s="18"/>
      <c r="T729" s="18"/>
      <c r="U729" s="18"/>
      <c r="V729" s="18"/>
      <c r="W729" s="18"/>
      <c r="AA729" s="17"/>
      <c r="AD729" s="17"/>
    </row>
    <row r="730" spans="5:30" ht="28.5" customHeight="1">
      <c r="E730" s="17"/>
      <c r="F730" s="18"/>
      <c r="H730" s="185"/>
      <c r="J730" s="17"/>
      <c r="K730" s="62"/>
      <c r="L730" s="62"/>
      <c r="M730" s="62"/>
      <c r="N730" s="62"/>
      <c r="P730" s="18"/>
      <c r="R730" s="18"/>
      <c r="T730" s="18"/>
      <c r="U730" s="18"/>
      <c r="V730" s="18"/>
      <c r="W730" s="18"/>
      <c r="AA730" s="17"/>
      <c r="AD730" s="17"/>
    </row>
    <row r="731" spans="5:30" ht="28.5" customHeight="1">
      <c r="E731" s="17"/>
      <c r="F731" s="18"/>
      <c r="H731" s="185"/>
      <c r="J731" s="17"/>
      <c r="K731" s="62"/>
      <c r="L731" s="62"/>
      <c r="M731" s="62"/>
      <c r="N731" s="62"/>
      <c r="P731" s="18"/>
      <c r="R731" s="18"/>
      <c r="T731" s="18"/>
      <c r="U731" s="18"/>
      <c r="V731" s="18"/>
      <c r="W731" s="18"/>
      <c r="AA731" s="17"/>
      <c r="AD731" s="17"/>
    </row>
    <row r="732" spans="5:30" ht="28.5" customHeight="1">
      <c r="E732" s="17"/>
      <c r="F732" s="18"/>
      <c r="H732" s="185"/>
      <c r="J732" s="17"/>
      <c r="K732" s="62"/>
      <c r="L732" s="62"/>
      <c r="M732" s="62"/>
      <c r="N732" s="62"/>
      <c r="P732" s="18"/>
      <c r="R732" s="18"/>
      <c r="T732" s="18"/>
      <c r="U732" s="18"/>
      <c r="V732" s="18"/>
      <c r="W732" s="18"/>
      <c r="AA732" s="17"/>
      <c r="AD732" s="17"/>
    </row>
    <row r="733" spans="5:30" ht="28.5" customHeight="1">
      <c r="E733" s="17"/>
      <c r="F733" s="18"/>
      <c r="H733" s="185"/>
      <c r="J733" s="17"/>
      <c r="K733" s="62"/>
      <c r="L733" s="62"/>
      <c r="M733" s="62"/>
      <c r="N733" s="62"/>
      <c r="P733" s="18"/>
      <c r="R733" s="18"/>
      <c r="T733" s="18"/>
      <c r="U733" s="18"/>
      <c r="V733" s="18"/>
      <c r="W733" s="18"/>
      <c r="AA733" s="17"/>
      <c r="AD733" s="17"/>
    </row>
    <row r="734" spans="5:30" ht="28.5" customHeight="1">
      <c r="E734" s="17"/>
      <c r="F734" s="18"/>
      <c r="H734" s="185"/>
      <c r="J734" s="17"/>
      <c r="K734" s="62"/>
      <c r="L734" s="62"/>
      <c r="M734" s="62"/>
      <c r="N734" s="62"/>
      <c r="P734" s="18"/>
      <c r="R734" s="18"/>
      <c r="T734" s="18"/>
      <c r="U734" s="18"/>
      <c r="V734" s="18"/>
      <c r="W734" s="18"/>
      <c r="AA734" s="17"/>
      <c r="AD734" s="17"/>
    </row>
    <row r="735" spans="5:30" ht="28.5" customHeight="1">
      <c r="E735" s="17"/>
      <c r="F735" s="18"/>
      <c r="H735" s="185"/>
      <c r="J735" s="17"/>
      <c r="K735" s="62"/>
      <c r="L735" s="62"/>
      <c r="M735" s="62"/>
      <c r="N735" s="62"/>
      <c r="P735" s="18"/>
      <c r="R735" s="18"/>
      <c r="T735" s="18"/>
      <c r="U735" s="18"/>
      <c r="V735" s="18"/>
      <c r="W735" s="18"/>
      <c r="AA735" s="17"/>
      <c r="AD735" s="17"/>
    </row>
    <row r="736" spans="5:30" ht="28.5" customHeight="1">
      <c r="E736" s="17"/>
      <c r="F736" s="18"/>
      <c r="H736" s="185"/>
      <c r="J736" s="17"/>
      <c r="K736" s="62"/>
      <c r="L736" s="62"/>
      <c r="M736" s="62"/>
      <c r="N736" s="62"/>
      <c r="P736" s="18"/>
      <c r="R736" s="18"/>
      <c r="T736" s="18"/>
      <c r="U736" s="18"/>
      <c r="V736" s="18"/>
      <c r="W736" s="18"/>
      <c r="AA736" s="17"/>
      <c r="AD736" s="17"/>
    </row>
    <row r="737" spans="5:30" ht="28.5" customHeight="1">
      <c r="E737" s="17"/>
      <c r="F737" s="18"/>
      <c r="H737" s="185"/>
      <c r="J737" s="17"/>
      <c r="K737" s="62"/>
      <c r="L737" s="62"/>
      <c r="M737" s="62"/>
      <c r="N737" s="62"/>
      <c r="P737" s="18"/>
      <c r="R737" s="18"/>
      <c r="T737" s="18"/>
      <c r="U737" s="18"/>
      <c r="V737" s="18"/>
      <c r="W737" s="18"/>
      <c r="AA737" s="17"/>
      <c r="AD737" s="17"/>
    </row>
    <row r="738" spans="5:30" ht="28.5" customHeight="1">
      <c r="E738" s="17"/>
      <c r="F738" s="18"/>
      <c r="H738" s="185"/>
      <c r="J738" s="17"/>
      <c r="K738" s="62"/>
      <c r="L738" s="62"/>
      <c r="M738" s="62"/>
      <c r="N738" s="62"/>
      <c r="P738" s="18"/>
      <c r="R738" s="18"/>
      <c r="T738" s="18"/>
      <c r="U738" s="18"/>
      <c r="V738" s="18"/>
      <c r="W738" s="18"/>
      <c r="AA738" s="17"/>
      <c r="AD738" s="17"/>
    </row>
    <row r="739" spans="5:30" ht="28.5" customHeight="1">
      <c r="E739" s="17"/>
      <c r="F739" s="18"/>
      <c r="H739" s="185"/>
      <c r="J739" s="17"/>
      <c r="K739" s="62"/>
      <c r="L739" s="62"/>
      <c r="M739" s="62"/>
      <c r="N739" s="62"/>
      <c r="P739" s="18"/>
      <c r="R739" s="18"/>
      <c r="T739" s="18"/>
      <c r="U739" s="18"/>
      <c r="V739" s="18"/>
      <c r="W739" s="18"/>
      <c r="AA739" s="17"/>
      <c r="AD739" s="17"/>
    </row>
    <row r="740" spans="5:30" ht="28.5" customHeight="1">
      <c r="E740" s="17"/>
      <c r="F740" s="18"/>
      <c r="H740" s="185"/>
      <c r="J740" s="17"/>
      <c r="K740" s="62"/>
      <c r="L740" s="62"/>
      <c r="M740" s="62"/>
      <c r="N740" s="62"/>
      <c r="P740" s="18"/>
      <c r="R740" s="18"/>
      <c r="T740" s="18"/>
      <c r="U740" s="18"/>
      <c r="V740" s="18"/>
      <c r="W740" s="18"/>
      <c r="AA740" s="17"/>
      <c r="AD740" s="17"/>
    </row>
    <row r="741" spans="5:30" ht="28.5" customHeight="1">
      <c r="E741" s="17"/>
      <c r="F741" s="18"/>
      <c r="H741" s="185"/>
      <c r="J741" s="17"/>
      <c r="K741" s="62"/>
      <c r="L741" s="62"/>
      <c r="M741" s="62"/>
      <c r="N741" s="62"/>
      <c r="P741" s="18"/>
      <c r="R741" s="18"/>
      <c r="T741" s="18"/>
      <c r="U741" s="18"/>
      <c r="V741" s="18"/>
      <c r="W741" s="18"/>
      <c r="AA741" s="17"/>
      <c r="AD741" s="17"/>
    </row>
    <row r="742" spans="5:30" ht="28.5" customHeight="1">
      <c r="E742" s="17"/>
      <c r="F742" s="18"/>
      <c r="H742" s="185"/>
      <c r="J742" s="17"/>
      <c r="K742" s="62"/>
      <c r="L742" s="62"/>
      <c r="M742" s="62"/>
      <c r="N742" s="62"/>
      <c r="P742" s="18"/>
      <c r="R742" s="18"/>
      <c r="T742" s="18"/>
      <c r="U742" s="18"/>
      <c r="V742" s="18"/>
      <c r="W742" s="18"/>
      <c r="AA742" s="17"/>
      <c r="AD742" s="17"/>
    </row>
    <row r="743" spans="5:30" ht="28.5" customHeight="1">
      <c r="E743" s="17"/>
      <c r="F743" s="18"/>
      <c r="H743" s="185"/>
      <c r="J743" s="17"/>
      <c r="K743" s="62"/>
      <c r="L743" s="62"/>
      <c r="M743" s="62"/>
      <c r="N743" s="62"/>
      <c r="P743" s="18"/>
      <c r="R743" s="18"/>
      <c r="T743" s="18"/>
      <c r="U743" s="18"/>
      <c r="V743" s="18"/>
      <c r="W743" s="18"/>
      <c r="AA743" s="17"/>
      <c r="AD743" s="17"/>
    </row>
    <row r="744" spans="5:30" ht="28.5" customHeight="1">
      <c r="E744" s="17"/>
      <c r="F744" s="18"/>
      <c r="H744" s="185"/>
      <c r="J744" s="17"/>
      <c r="K744" s="62"/>
      <c r="L744" s="62"/>
      <c r="M744" s="62"/>
      <c r="N744" s="62"/>
      <c r="P744" s="18"/>
      <c r="R744" s="18"/>
      <c r="T744" s="18"/>
      <c r="U744" s="18"/>
      <c r="V744" s="18"/>
      <c r="W744" s="18"/>
      <c r="AA744" s="17"/>
      <c r="AD744" s="17"/>
    </row>
    <row r="745" spans="5:30" ht="28.5" customHeight="1">
      <c r="E745" s="17"/>
      <c r="F745" s="18"/>
      <c r="H745" s="185"/>
      <c r="J745" s="17"/>
      <c r="K745" s="62"/>
      <c r="L745" s="62"/>
      <c r="M745" s="62"/>
      <c r="N745" s="62"/>
      <c r="P745" s="18"/>
      <c r="R745" s="18"/>
      <c r="T745" s="18"/>
      <c r="U745" s="18"/>
      <c r="V745" s="18"/>
      <c r="W745" s="18"/>
      <c r="AA745" s="17"/>
      <c r="AD745" s="17"/>
    </row>
    <row r="746" spans="5:30" ht="28.5" customHeight="1">
      <c r="E746" s="17"/>
      <c r="F746" s="18"/>
      <c r="H746" s="185"/>
      <c r="J746" s="17"/>
      <c r="K746" s="62"/>
      <c r="L746" s="62"/>
      <c r="M746" s="62"/>
      <c r="N746" s="62"/>
      <c r="P746" s="18"/>
      <c r="R746" s="18"/>
      <c r="T746" s="18"/>
      <c r="U746" s="18"/>
      <c r="V746" s="18"/>
      <c r="W746" s="18"/>
      <c r="AA746" s="17"/>
      <c r="AD746" s="17"/>
    </row>
    <row r="747" spans="5:30" ht="28.5" customHeight="1">
      <c r="E747" s="17"/>
      <c r="F747" s="18"/>
      <c r="H747" s="185"/>
      <c r="J747" s="17"/>
      <c r="K747" s="62"/>
      <c r="L747" s="62"/>
      <c r="M747" s="62"/>
      <c r="N747" s="62"/>
      <c r="P747" s="18"/>
      <c r="R747" s="18"/>
      <c r="T747" s="18"/>
      <c r="U747" s="18"/>
      <c r="V747" s="18"/>
      <c r="W747" s="18"/>
      <c r="AA747" s="17"/>
      <c r="AD747" s="17"/>
    </row>
    <row r="748" spans="5:30" ht="28.5" customHeight="1">
      <c r="E748" s="17"/>
      <c r="F748" s="18"/>
      <c r="H748" s="185"/>
      <c r="J748" s="17"/>
      <c r="K748" s="62"/>
      <c r="L748" s="62"/>
      <c r="M748" s="62"/>
      <c r="N748" s="62"/>
      <c r="P748" s="18"/>
      <c r="R748" s="18"/>
      <c r="T748" s="18"/>
      <c r="U748" s="18"/>
      <c r="V748" s="18"/>
      <c r="W748" s="18"/>
      <c r="AA748" s="17"/>
      <c r="AD748" s="17"/>
    </row>
    <row r="749" spans="5:30" ht="28.5" customHeight="1">
      <c r="E749" s="17"/>
      <c r="F749" s="18"/>
      <c r="H749" s="185"/>
      <c r="J749" s="17"/>
      <c r="K749" s="62"/>
      <c r="L749" s="62"/>
      <c r="M749" s="62"/>
      <c r="N749" s="62"/>
      <c r="P749" s="18"/>
      <c r="R749" s="18"/>
      <c r="T749" s="18"/>
      <c r="U749" s="18"/>
      <c r="V749" s="18"/>
      <c r="W749" s="18"/>
      <c r="AA749" s="17"/>
      <c r="AD749" s="17"/>
    </row>
    <row r="750" spans="5:30" ht="28.5" customHeight="1">
      <c r="E750" s="17"/>
      <c r="F750" s="18"/>
      <c r="H750" s="185"/>
      <c r="J750" s="17"/>
      <c r="K750" s="62"/>
      <c r="L750" s="62"/>
      <c r="M750" s="62"/>
      <c r="N750" s="62"/>
      <c r="P750" s="18"/>
      <c r="R750" s="18"/>
      <c r="T750" s="18"/>
      <c r="U750" s="18"/>
      <c r="V750" s="18"/>
      <c r="W750" s="18"/>
      <c r="AA750" s="17"/>
      <c r="AD750" s="17"/>
    </row>
    <row r="751" spans="5:30" ht="28.5" customHeight="1">
      <c r="E751" s="17"/>
      <c r="F751" s="18"/>
      <c r="H751" s="185"/>
      <c r="J751" s="17"/>
      <c r="K751" s="62"/>
      <c r="L751" s="62"/>
      <c r="M751" s="62"/>
      <c r="N751" s="62"/>
      <c r="P751" s="18"/>
      <c r="R751" s="18"/>
      <c r="T751" s="18"/>
      <c r="U751" s="18"/>
      <c r="V751" s="18"/>
      <c r="W751" s="18"/>
      <c r="AA751" s="17"/>
      <c r="AD751" s="17"/>
    </row>
    <row r="752" spans="5:30" ht="28.5" customHeight="1">
      <c r="E752" s="17"/>
      <c r="F752" s="18"/>
      <c r="H752" s="185"/>
      <c r="J752" s="17"/>
      <c r="K752" s="62"/>
      <c r="L752" s="62"/>
      <c r="M752" s="62"/>
      <c r="N752" s="62"/>
      <c r="P752" s="18"/>
      <c r="R752" s="18"/>
      <c r="T752" s="18"/>
      <c r="U752" s="18"/>
      <c r="V752" s="18"/>
      <c r="W752" s="18"/>
      <c r="AA752" s="17"/>
      <c r="AD752" s="17"/>
    </row>
    <row r="753" spans="5:30" ht="28.5" customHeight="1">
      <c r="E753" s="17"/>
      <c r="F753" s="18"/>
      <c r="H753" s="185"/>
      <c r="J753" s="17"/>
      <c r="K753" s="62"/>
      <c r="L753" s="62"/>
      <c r="M753" s="62"/>
      <c r="N753" s="62"/>
      <c r="P753" s="18"/>
      <c r="R753" s="18"/>
      <c r="T753" s="18"/>
      <c r="U753" s="18"/>
      <c r="V753" s="18"/>
      <c r="W753" s="18"/>
      <c r="AA753" s="17"/>
      <c r="AD753" s="17"/>
    </row>
    <row r="754" spans="5:30" ht="28.5" customHeight="1">
      <c r="E754" s="17"/>
      <c r="F754" s="18"/>
      <c r="H754" s="185"/>
      <c r="J754" s="17"/>
      <c r="K754" s="62"/>
      <c r="L754" s="62"/>
      <c r="M754" s="62"/>
      <c r="N754" s="62"/>
      <c r="P754" s="18"/>
      <c r="R754" s="18"/>
      <c r="T754" s="18"/>
      <c r="U754" s="18"/>
      <c r="V754" s="18"/>
      <c r="W754" s="18"/>
      <c r="AA754" s="17"/>
      <c r="AD754" s="17"/>
    </row>
    <row r="755" spans="5:30" ht="28.5" customHeight="1">
      <c r="E755" s="17"/>
      <c r="F755" s="18"/>
      <c r="H755" s="185"/>
      <c r="J755" s="17"/>
      <c r="K755" s="62"/>
      <c r="L755" s="62"/>
      <c r="M755" s="62"/>
      <c r="N755" s="62"/>
      <c r="P755" s="18"/>
      <c r="R755" s="18"/>
      <c r="T755" s="18"/>
      <c r="U755" s="18"/>
      <c r="V755" s="18"/>
      <c r="W755" s="18"/>
      <c r="AA755" s="17"/>
      <c r="AD755" s="17"/>
    </row>
    <row r="756" spans="5:30" ht="28.5" customHeight="1">
      <c r="E756" s="17"/>
      <c r="F756" s="18"/>
      <c r="H756" s="185"/>
      <c r="J756" s="17"/>
      <c r="K756" s="62"/>
      <c r="L756" s="62"/>
      <c r="M756" s="62"/>
      <c r="N756" s="62"/>
      <c r="P756" s="18"/>
      <c r="R756" s="18"/>
      <c r="T756" s="18"/>
      <c r="U756" s="18"/>
      <c r="V756" s="18"/>
      <c r="W756" s="18"/>
      <c r="AA756" s="17"/>
      <c r="AD756" s="17"/>
    </row>
    <row r="757" spans="5:30" ht="28.5" customHeight="1">
      <c r="E757" s="17"/>
      <c r="F757" s="18"/>
      <c r="H757" s="185"/>
      <c r="J757" s="17"/>
      <c r="K757" s="62"/>
      <c r="L757" s="62"/>
      <c r="M757" s="62"/>
      <c r="N757" s="62"/>
      <c r="P757" s="18"/>
      <c r="R757" s="18"/>
      <c r="T757" s="18"/>
      <c r="U757" s="18"/>
      <c r="V757" s="18"/>
      <c r="W757" s="18"/>
      <c r="AA757" s="17"/>
      <c r="AD757" s="17"/>
    </row>
    <row r="758" spans="5:30" ht="28.5" customHeight="1">
      <c r="E758" s="17"/>
      <c r="F758" s="18"/>
      <c r="H758" s="185"/>
      <c r="J758" s="17"/>
      <c r="K758" s="62"/>
      <c r="L758" s="62"/>
      <c r="M758" s="62"/>
      <c r="N758" s="62"/>
      <c r="P758" s="18"/>
      <c r="R758" s="18"/>
      <c r="T758" s="18"/>
      <c r="U758" s="18"/>
      <c r="V758" s="18"/>
      <c r="W758" s="18"/>
      <c r="AA758" s="17"/>
      <c r="AD758" s="17"/>
    </row>
    <row r="759" spans="5:30" ht="28.5" customHeight="1">
      <c r="E759" s="17"/>
      <c r="F759" s="18"/>
      <c r="H759" s="185"/>
      <c r="J759" s="17"/>
      <c r="K759" s="62"/>
      <c r="L759" s="62"/>
      <c r="M759" s="62"/>
      <c r="N759" s="62"/>
      <c r="P759" s="18"/>
      <c r="R759" s="18"/>
      <c r="T759" s="18"/>
      <c r="U759" s="18"/>
      <c r="V759" s="18"/>
      <c r="W759" s="18"/>
      <c r="AA759" s="17"/>
      <c r="AD759" s="17"/>
    </row>
    <row r="760" spans="5:30" ht="28.5" customHeight="1">
      <c r="E760" s="17"/>
      <c r="F760" s="18"/>
      <c r="H760" s="185"/>
      <c r="J760" s="17"/>
      <c r="K760" s="62"/>
      <c r="L760" s="62"/>
      <c r="M760" s="62"/>
      <c r="N760" s="62"/>
      <c r="P760" s="18"/>
      <c r="R760" s="18"/>
      <c r="T760" s="18"/>
      <c r="U760" s="18"/>
      <c r="V760" s="18"/>
      <c r="W760" s="18"/>
      <c r="AA760" s="17"/>
      <c r="AD760" s="17"/>
    </row>
    <row r="761" spans="5:30" ht="28.5" customHeight="1">
      <c r="E761" s="17"/>
      <c r="F761" s="18"/>
      <c r="H761" s="185"/>
      <c r="J761" s="17"/>
      <c r="K761" s="62"/>
      <c r="L761" s="62"/>
      <c r="M761" s="62"/>
      <c r="N761" s="62"/>
      <c r="P761" s="18"/>
      <c r="R761" s="18"/>
      <c r="T761" s="18"/>
      <c r="U761" s="18"/>
      <c r="V761" s="18"/>
      <c r="W761" s="18"/>
      <c r="AA761" s="17"/>
      <c r="AD761" s="17"/>
    </row>
    <row r="762" spans="5:30" ht="28.5" customHeight="1">
      <c r="E762" s="17"/>
      <c r="F762" s="18"/>
      <c r="H762" s="185"/>
      <c r="J762" s="17"/>
      <c r="K762" s="62"/>
      <c r="L762" s="62"/>
      <c r="M762" s="62"/>
      <c r="N762" s="62"/>
      <c r="P762" s="18"/>
      <c r="R762" s="18"/>
      <c r="T762" s="18"/>
      <c r="U762" s="18"/>
      <c r="V762" s="18"/>
      <c r="W762" s="18"/>
      <c r="AA762" s="17"/>
      <c r="AD762" s="17"/>
    </row>
    <row r="763" spans="5:30" ht="28.5" customHeight="1">
      <c r="E763" s="17"/>
      <c r="F763" s="18"/>
      <c r="H763" s="185"/>
      <c r="J763" s="17"/>
      <c r="K763" s="62"/>
      <c r="L763" s="62"/>
      <c r="M763" s="62"/>
      <c r="N763" s="62"/>
      <c r="P763" s="18"/>
      <c r="R763" s="18"/>
      <c r="T763" s="18"/>
      <c r="U763" s="18"/>
      <c r="V763" s="18"/>
      <c r="W763" s="18"/>
      <c r="AA763" s="17"/>
      <c r="AD763" s="17"/>
    </row>
    <row r="764" spans="5:30" ht="28.5" customHeight="1">
      <c r="E764" s="17"/>
      <c r="F764" s="18"/>
      <c r="H764" s="185"/>
      <c r="J764" s="17"/>
      <c r="K764" s="62"/>
      <c r="L764" s="62"/>
      <c r="M764" s="62"/>
      <c r="N764" s="62"/>
      <c r="P764" s="18"/>
      <c r="R764" s="18"/>
      <c r="T764" s="18"/>
      <c r="U764" s="18"/>
      <c r="V764" s="18"/>
      <c r="W764" s="18"/>
      <c r="AA764" s="17"/>
      <c r="AD764" s="17"/>
    </row>
    <row r="765" spans="5:30" ht="28.5" customHeight="1">
      <c r="E765" s="17"/>
      <c r="F765" s="18"/>
      <c r="H765" s="185"/>
      <c r="J765" s="17"/>
      <c r="K765" s="62"/>
      <c r="L765" s="62"/>
      <c r="M765" s="62"/>
      <c r="N765" s="62"/>
      <c r="P765" s="18"/>
      <c r="R765" s="18"/>
      <c r="T765" s="18"/>
      <c r="U765" s="18"/>
      <c r="V765" s="18"/>
      <c r="W765" s="18"/>
      <c r="AA765" s="17"/>
      <c r="AD765" s="17"/>
    </row>
    <row r="766" spans="5:30" ht="28.5" customHeight="1">
      <c r="E766" s="17"/>
      <c r="F766" s="18"/>
      <c r="H766" s="185"/>
      <c r="J766" s="17"/>
      <c r="K766" s="62"/>
      <c r="L766" s="62"/>
      <c r="M766" s="62"/>
      <c r="N766" s="62"/>
      <c r="P766" s="18"/>
      <c r="R766" s="18"/>
      <c r="T766" s="18"/>
      <c r="U766" s="18"/>
      <c r="V766" s="18"/>
      <c r="W766" s="18"/>
      <c r="AA766" s="17"/>
      <c r="AD766" s="17"/>
    </row>
    <row r="767" spans="5:30" ht="28.5" customHeight="1">
      <c r="E767" s="17"/>
      <c r="F767" s="18"/>
      <c r="H767" s="185"/>
      <c r="J767" s="17"/>
      <c r="K767" s="62"/>
      <c r="L767" s="62"/>
      <c r="M767" s="62"/>
      <c r="N767" s="62"/>
      <c r="P767" s="18"/>
      <c r="R767" s="18"/>
      <c r="T767" s="18"/>
      <c r="U767" s="18"/>
      <c r="V767" s="18"/>
      <c r="W767" s="18"/>
      <c r="AA767" s="17"/>
      <c r="AD767" s="17"/>
    </row>
    <row r="768" spans="5:30" ht="28.5" customHeight="1">
      <c r="E768" s="17"/>
      <c r="F768" s="18"/>
      <c r="H768" s="185"/>
      <c r="J768" s="17"/>
      <c r="K768" s="62"/>
      <c r="L768" s="62"/>
      <c r="M768" s="62"/>
      <c r="N768" s="62"/>
      <c r="P768" s="18"/>
      <c r="R768" s="18"/>
      <c r="T768" s="18"/>
      <c r="U768" s="18"/>
      <c r="V768" s="18"/>
      <c r="W768" s="18"/>
      <c r="AA768" s="17"/>
      <c r="AD768" s="17"/>
    </row>
    <row r="769" spans="5:30" ht="28.5" customHeight="1">
      <c r="E769" s="17"/>
      <c r="F769" s="18"/>
      <c r="H769" s="185"/>
      <c r="J769" s="17"/>
      <c r="K769" s="62"/>
      <c r="L769" s="62"/>
      <c r="M769" s="62"/>
      <c r="N769" s="62"/>
      <c r="P769" s="18"/>
      <c r="R769" s="18"/>
      <c r="T769" s="18"/>
      <c r="U769" s="18"/>
      <c r="V769" s="18"/>
      <c r="W769" s="18"/>
      <c r="AA769" s="17"/>
      <c r="AD769" s="17"/>
    </row>
    <row r="770" spans="5:30" ht="28.5" customHeight="1">
      <c r="E770" s="17"/>
      <c r="F770" s="18"/>
      <c r="H770" s="185"/>
      <c r="J770" s="17"/>
      <c r="K770" s="62"/>
      <c r="L770" s="62"/>
      <c r="M770" s="62"/>
      <c r="N770" s="62"/>
      <c r="P770" s="18"/>
      <c r="R770" s="18"/>
      <c r="T770" s="18"/>
      <c r="U770" s="18"/>
      <c r="V770" s="18"/>
      <c r="W770" s="18"/>
      <c r="AA770" s="17"/>
      <c r="AD770" s="17"/>
    </row>
    <row r="771" spans="5:30" ht="28.5" customHeight="1">
      <c r="E771" s="17"/>
      <c r="F771" s="18"/>
      <c r="H771" s="185"/>
      <c r="J771" s="17"/>
      <c r="K771" s="62"/>
      <c r="L771" s="62"/>
      <c r="M771" s="62"/>
      <c r="N771" s="62"/>
      <c r="P771" s="18"/>
      <c r="R771" s="18"/>
      <c r="T771" s="18"/>
      <c r="U771" s="18"/>
      <c r="V771" s="18"/>
      <c r="W771" s="18"/>
      <c r="AA771" s="17"/>
      <c r="AD771" s="17"/>
    </row>
    <row r="772" spans="5:30" ht="28.5" customHeight="1">
      <c r="E772" s="17"/>
      <c r="F772" s="18"/>
      <c r="H772" s="185"/>
      <c r="J772" s="17"/>
      <c r="K772" s="62"/>
      <c r="L772" s="62"/>
      <c r="M772" s="62"/>
      <c r="N772" s="62"/>
      <c r="P772" s="18"/>
      <c r="R772" s="18"/>
      <c r="T772" s="18"/>
      <c r="U772" s="18"/>
      <c r="V772" s="18"/>
      <c r="W772" s="18"/>
      <c r="AA772" s="17"/>
      <c r="AD772" s="17"/>
    </row>
    <row r="773" spans="5:30" ht="28.5" customHeight="1">
      <c r="E773" s="17"/>
      <c r="F773" s="18"/>
      <c r="H773" s="185"/>
      <c r="J773" s="17"/>
      <c r="K773" s="62"/>
      <c r="L773" s="62"/>
      <c r="M773" s="62"/>
      <c r="N773" s="62"/>
      <c r="P773" s="18"/>
      <c r="R773" s="18"/>
      <c r="T773" s="18"/>
      <c r="U773" s="18"/>
      <c r="V773" s="18"/>
      <c r="W773" s="18"/>
      <c r="AA773" s="17"/>
      <c r="AD773" s="17"/>
    </row>
    <row r="774" spans="5:30" ht="28.5" customHeight="1">
      <c r="E774" s="17"/>
      <c r="F774" s="18"/>
      <c r="H774" s="185"/>
      <c r="J774" s="17"/>
      <c r="K774" s="62"/>
      <c r="L774" s="62"/>
      <c r="M774" s="62"/>
      <c r="N774" s="62"/>
      <c r="P774" s="18"/>
      <c r="R774" s="18"/>
      <c r="T774" s="18"/>
      <c r="U774" s="18"/>
      <c r="V774" s="18"/>
      <c r="W774" s="18"/>
      <c r="AA774" s="17"/>
      <c r="AD774" s="17"/>
    </row>
    <row r="775" spans="5:30" ht="28.5" customHeight="1">
      <c r="E775" s="17"/>
      <c r="F775" s="18"/>
      <c r="H775" s="185"/>
      <c r="J775" s="17"/>
      <c r="K775" s="62"/>
      <c r="L775" s="62"/>
      <c r="M775" s="62"/>
      <c r="N775" s="62"/>
      <c r="P775" s="18"/>
      <c r="R775" s="18"/>
      <c r="T775" s="18"/>
      <c r="U775" s="18"/>
      <c r="V775" s="18"/>
      <c r="W775" s="18"/>
      <c r="AA775" s="17"/>
      <c r="AD775" s="17"/>
    </row>
    <row r="776" spans="5:30" ht="28.5" customHeight="1">
      <c r="E776" s="17"/>
      <c r="F776" s="18"/>
      <c r="H776" s="185"/>
      <c r="J776" s="17"/>
      <c r="K776" s="62"/>
      <c r="L776" s="62"/>
      <c r="M776" s="62"/>
      <c r="N776" s="62"/>
      <c r="P776" s="18"/>
      <c r="R776" s="18"/>
      <c r="T776" s="18"/>
      <c r="U776" s="18"/>
      <c r="V776" s="18"/>
      <c r="W776" s="18"/>
      <c r="AA776" s="17"/>
      <c r="AD776" s="17"/>
    </row>
    <row r="777" spans="5:30" ht="28.5" customHeight="1">
      <c r="E777" s="17"/>
      <c r="F777" s="18"/>
      <c r="H777" s="185"/>
      <c r="J777" s="17"/>
      <c r="K777" s="62"/>
      <c r="L777" s="62"/>
      <c r="M777" s="62"/>
      <c r="N777" s="62"/>
      <c r="P777" s="18"/>
      <c r="R777" s="18"/>
      <c r="T777" s="18"/>
      <c r="U777" s="18"/>
      <c r="V777" s="18"/>
      <c r="W777" s="18"/>
      <c r="AA777" s="17"/>
      <c r="AD777" s="17"/>
    </row>
    <row r="778" spans="5:30" ht="28.5" customHeight="1">
      <c r="E778" s="17"/>
      <c r="F778" s="18"/>
      <c r="H778" s="185"/>
      <c r="J778" s="17"/>
      <c r="K778" s="62"/>
      <c r="L778" s="62"/>
      <c r="M778" s="62"/>
      <c r="N778" s="62"/>
      <c r="P778" s="18"/>
      <c r="R778" s="18"/>
      <c r="T778" s="18"/>
      <c r="U778" s="18"/>
      <c r="V778" s="18"/>
      <c r="W778" s="18"/>
      <c r="AA778" s="17"/>
      <c r="AD778" s="17"/>
    </row>
    <row r="779" spans="5:30" ht="28.5" customHeight="1">
      <c r="E779" s="17"/>
      <c r="F779" s="18"/>
      <c r="H779" s="185"/>
      <c r="J779" s="17"/>
      <c r="K779" s="62"/>
      <c r="L779" s="62"/>
      <c r="M779" s="62"/>
      <c r="N779" s="62"/>
      <c r="P779" s="18"/>
      <c r="R779" s="18"/>
      <c r="T779" s="18"/>
      <c r="U779" s="18"/>
      <c r="V779" s="18"/>
      <c r="W779" s="18"/>
      <c r="AA779" s="17"/>
      <c r="AD779" s="17"/>
    </row>
    <row r="780" spans="5:30" ht="28.5" customHeight="1">
      <c r="E780" s="17"/>
      <c r="F780" s="18"/>
      <c r="H780" s="185"/>
      <c r="J780" s="17"/>
      <c r="K780" s="62"/>
      <c r="L780" s="62"/>
      <c r="M780" s="62"/>
      <c r="N780" s="62"/>
      <c r="P780" s="18"/>
      <c r="R780" s="18"/>
      <c r="T780" s="18"/>
      <c r="U780" s="18"/>
      <c r="V780" s="18"/>
      <c r="W780" s="18"/>
      <c r="AA780" s="17"/>
      <c r="AD780" s="17"/>
    </row>
    <row r="781" spans="5:30" ht="28.5" customHeight="1">
      <c r="E781" s="17"/>
      <c r="F781" s="18"/>
      <c r="H781" s="185"/>
      <c r="J781" s="17"/>
      <c r="K781" s="62"/>
      <c r="L781" s="62"/>
      <c r="M781" s="62"/>
      <c r="N781" s="62"/>
      <c r="P781" s="18"/>
      <c r="R781" s="18"/>
      <c r="T781" s="18"/>
      <c r="U781" s="18"/>
      <c r="V781" s="18"/>
      <c r="W781" s="18"/>
      <c r="AA781" s="17"/>
      <c r="AD781" s="17"/>
    </row>
    <row r="782" spans="5:30" ht="28.5" customHeight="1">
      <c r="E782" s="17"/>
      <c r="F782" s="18"/>
      <c r="H782" s="185"/>
      <c r="J782" s="17"/>
      <c r="K782" s="62"/>
      <c r="L782" s="62"/>
      <c r="M782" s="62"/>
      <c r="N782" s="62"/>
      <c r="P782" s="18"/>
      <c r="R782" s="18"/>
      <c r="T782" s="18"/>
      <c r="U782" s="18"/>
      <c r="V782" s="18"/>
      <c r="W782" s="18"/>
      <c r="AA782" s="17"/>
      <c r="AD782" s="17"/>
    </row>
    <row r="783" spans="5:30" ht="28.5" customHeight="1">
      <c r="E783" s="17"/>
      <c r="F783" s="18"/>
      <c r="H783" s="185"/>
      <c r="J783" s="17"/>
      <c r="K783" s="62"/>
      <c r="L783" s="62"/>
      <c r="M783" s="62"/>
      <c r="N783" s="62"/>
      <c r="P783" s="18"/>
      <c r="R783" s="18"/>
      <c r="T783" s="18"/>
      <c r="U783" s="18"/>
      <c r="V783" s="18"/>
      <c r="W783" s="18"/>
      <c r="AA783" s="17"/>
      <c r="AD783" s="17"/>
    </row>
    <row r="784" spans="5:30" ht="28.5" customHeight="1">
      <c r="E784" s="17"/>
      <c r="F784" s="18"/>
      <c r="H784" s="185"/>
      <c r="J784" s="17"/>
      <c r="K784" s="62"/>
      <c r="L784" s="62"/>
      <c r="M784" s="62"/>
      <c r="N784" s="62"/>
      <c r="P784" s="18"/>
      <c r="R784" s="18"/>
      <c r="T784" s="18"/>
      <c r="U784" s="18"/>
      <c r="V784" s="18"/>
      <c r="W784" s="18"/>
      <c r="AA784" s="17"/>
      <c r="AD784" s="17"/>
    </row>
    <row r="785" spans="5:30" ht="28.5" customHeight="1">
      <c r="E785" s="17"/>
      <c r="F785" s="18"/>
      <c r="H785" s="185"/>
      <c r="J785" s="17"/>
      <c r="K785" s="62"/>
      <c r="L785" s="62"/>
      <c r="M785" s="62"/>
      <c r="N785" s="62"/>
      <c r="P785" s="18"/>
      <c r="R785" s="18"/>
      <c r="T785" s="18"/>
      <c r="U785" s="18"/>
      <c r="V785" s="18"/>
      <c r="W785" s="18"/>
      <c r="AA785" s="17"/>
      <c r="AD785" s="17"/>
    </row>
    <row r="786" spans="5:30" ht="28.5" customHeight="1">
      <c r="E786" s="17"/>
      <c r="F786" s="18"/>
      <c r="H786" s="185"/>
      <c r="J786" s="17"/>
      <c r="K786" s="62"/>
      <c r="L786" s="62"/>
      <c r="M786" s="62"/>
      <c r="N786" s="62"/>
      <c r="P786" s="18"/>
      <c r="R786" s="18"/>
      <c r="T786" s="18"/>
      <c r="U786" s="18"/>
      <c r="V786" s="18"/>
      <c r="W786" s="18"/>
      <c r="AA786" s="17"/>
      <c r="AD786" s="17"/>
    </row>
    <row r="787" spans="5:30" ht="28.5" customHeight="1">
      <c r="E787" s="17"/>
      <c r="F787" s="18"/>
      <c r="H787" s="185"/>
      <c r="J787" s="17"/>
      <c r="K787" s="62"/>
      <c r="L787" s="62"/>
      <c r="M787" s="62"/>
      <c r="N787" s="62"/>
      <c r="P787" s="18"/>
      <c r="R787" s="18"/>
      <c r="T787" s="18"/>
      <c r="U787" s="18"/>
      <c r="V787" s="18"/>
      <c r="W787" s="18"/>
      <c r="AA787" s="17"/>
      <c r="AD787" s="17"/>
    </row>
    <row r="788" spans="5:30" ht="28.5" customHeight="1">
      <c r="E788" s="17"/>
      <c r="F788" s="18"/>
      <c r="H788" s="185"/>
      <c r="J788" s="17"/>
      <c r="K788" s="62"/>
      <c r="L788" s="62"/>
      <c r="M788" s="62"/>
      <c r="N788" s="62"/>
      <c r="P788" s="18"/>
      <c r="R788" s="18"/>
      <c r="T788" s="18"/>
      <c r="U788" s="18"/>
      <c r="V788" s="18"/>
      <c r="W788" s="18"/>
      <c r="AA788" s="17"/>
      <c r="AD788" s="17"/>
    </row>
    <row r="789" spans="5:30" ht="28.5" customHeight="1">
      <c r="E789" s="17"/>
      <c r="F789" s="18"/>
      <c r="H789" s="185"/>
      <c r="J789" s="17"/>
      <c r="K789" s="62"/>
      <c r="L789" s="62"/>
      <c r="M789" s="62"/>
      <c r="N789" s="62"/>
      <c r="P789" s="18"/>
      <c r="R789" s="18"/>
      <c r="T789" s="18"/>
      <c r="U789" s="18"/>
      <c r="V789" s="18"/>
      <c r="W789" s="18"/>
      <c r="AA789" s="17"/>
      <c r="AD789" s="17"/>
    </row>
    <row r="790" spans="5:30" ht="28.5" customHeight="1">
      <c r="E790" s="17"/>
      <c r="F790" s="18"/>
      <c r="H790" s="185"/>
      <c r="J790" s="17"/>
      <c r="K790" s="62"/>
      <c r="L790" s="62"/>
      <c r="M790" s="62"/>
      <c r="N790" s="62"/>
      <c r="P790" s="18"/>
      <c r="R790" s="18"/>
      <c r="T790" s="18"/>
      <c r="U790" s="18"/>
      <c r="V790" s="18"/>
      <c r="W790" s="18"/>
      <c r="AA790" s="17"/>
      <c r="AD790" s="17"/>
    </row>
    <row r="791" spans="5:30" ht="28.5" customHeight="1">
      <c r="E791" s="17"/>
      <c r="F791" s="18"/>
      <c r="H791" s="185"/>
      <c r="J791" s="17"/>
      <c r="K791" s="62"/>
      <c r="L791" s="62"/>
      <c r="M791" s="62"/>
      <c r="N791" s="62"/>
      <c r="P791" s="18"/>
      <c r="R791" s="18"/>
      <c r="T791" s="18"/>
      <c r="U791" s="18"/>
      <c r="V791" s="18"/>
      <c r="W791" s="18"/>
      <c r="AA791" s="17"/>
      <c r="AD791" s="17"/>
    </row>
    <row r="792" spans="5:30" ht="28.5" customHeight="1">
      <c r="E792" s="17"/>
      <c r="F792" s="18"/>
      <c r="H792" s="185"/>
      <c r="J792" s="17"/>
      <c r="K792" s="62"/>
      <c r="L792" s="62"/>
      <c r="M792" s="62"/>
      <c r="N792" s="62"/>
      <c r="P792" s="18"/>
      <c r="R792" s="18"/>
      <c r="T792" s="18"/>
      <c r="U792" s="18"/>
      <c r="V792" s="18"/>
      <c r="W792" s="18"/>
      <c r="AA792" s="17"/>
      <c r="AD792" s="17"/>
    </row>
    <row r="793" spans="5:30" ht="28.5" customHeight="1">
      <c r="E793" s="17"/>
      <c r="F793" s="18"/>
      <c r="H793" s="185"/>
      <c r="J793" s="17"/>
      <c r="K793" s="62"/>
      <c r="L793" s="62"/>
      <c r="M793" s="62"/>
      <c r="N793" s="62"/>
      <c r="P793" s="18"/>
      <c r="R793" s="18"/>
      <c r="T793" s="18"/>
      <c r="U793" s="18"/>
      <c r="V793" s="18"/>
      <c r="W793" s="18"/>
      <c r="AA793" s="17"/>
      <c r="AD793" s="17"/>
    </row>
    <row r="794" spans="5:30" ht="28.5" customHeight="1">
      <c r="E794" s="17"/>
      <c r="F794" s="18"/>
      <c r="H794" s="185"/>
      <c r="J794" s="17"/>
      <c r="K794" s="62"/>
      <c r="L794" s="62"/>
      <c r="M794" s="62"/>
      <c r="N794" s="62"/>
      <c r="P794" s="18"/>
      <c r="R794" s="18"/>
      <c r="T794" s="18"/>
      <c r="U794" s="18"/>
      <c r="V794" s="18"/>
      <c r="W794" s="18"/>
      <c r="AA794" s="17"/>
      <c r="AD794" s="17"/>
    </row>
    <row r="795" spans="5:30" ht="28.5" customHeight="1">
      <c r="E795" s="17"/>
      <c r="F795" s="18"/>
      <c r="H795" s="185"/>
      <c r="J795" s="17"/>
      <c r="K795" s="62"/>
      <c r="L795" s="62"/>
      <c r="M795" s="62"/>
      <c r="N795" s="62"/>
      <c r="P795" s="18"/>
      <c r="R795" s="18"/>
      <c r="T795" s="18"/>
      <c r="U795" s="18"/>
      <c r="V795" s="18"/>
      <c r="W795" s="18"/>
      <c r="AA795" s="17"/>
      <c r="AD795" s="17"/>
    </row>
    <row r="796" spans="5:30" ht="28.5" customHeight="1">
      <c r="E796" s="17"/>
      <c r="F796" s="18"/>
      <c r="H796" s="185"/>
      <c r="J796" s="17"/>
      <c r="K796" s="62"/>
      <c r="L796" s="62"/>
      <c r="M796" s="62"/>
      <c r="N796" s="62"/>
      <c r="P796" s="18"/>
      <c r="R796" s="18"/>
      <c r="T796" s="18"/>
      <c r="U796" s="18"/>
      <c r="V796" s="18"/>
      <c r="W796" s="18"/>
      <c r="AA796" s="17"/>
      <c r="AD796" s="17"/>
    </row>
    <row r="797" spans="5:30" ht="28.5" customHeight="1">
      <c r="E797" s="17"/>
      <c r="F797" s="18"/>
      <c r="H797" s="185"/>
      <c r="J797" s="17"/>
      <c r="K797" s="62"/>
      <c r="L797" s="62"/>
      <c r="M797" s="62"/>
      <c r="N797" s="62"/>
      <c r="P797" s="18"/>
      <c r="R797" s="18"/>
      <c r="T797" s="18"/>
      <c r="U797" s="18"/>
      <c r="V797" s="18"/>
      <c r="W797" s="18"/>
      <c r="AA797" s="17"/>
      <c r="AD797" s="17"/>
    </row>
    <row r="798" spans="5:30" ht="28.5" customHeight="1">
      <c r="E798" s="17"/>
      <c r="F798" s="18"/>
      <c r="H798" s="185"/>
      <c r="J798" s="17"/>
      <c r="K798" s="62"/>
      <c r="L798" s="62"/>
      <c r="M798" s="62"/>
      <c r="N798" s="62"/>
      <c r="P798" s="18"/>
      <c r="R798" s="18"/>
      <c r="T798" s="18"/>
      <c r="U798" s="18"/>
      <c r="V798" s="18"/>
      <c r="W798" s="18"/>
      <c r="AA798" s="17"/>
      <c r="AD798" s="17"/>
    </row>
    <row r="799" spans="5:30" ht="28.5" customHeight="1">
      <c r="E799" s="17"/>
      <c r="F799" s="18"/>
      <c r="H799" s="185"/>
      <c r="J799" s="17"/>
      <c r="K799" s="62"/>
      <c r="L799" s="62"/>
      <c r="M799" s="62"/>
      <c r="N799" s="62"/>
      <c r="P799" s="18"/>
      <c r="R799" s="18"/>
      <c r="T799" s="18"/>
      <c r="U799" s="18"/>
      <c r="V799" s="18"/>
      <c r="W799" s="18"/>
      <c r="AA799" s="17"/>
      <c r="AD799" s="17"/>
    </row>
    <row r="800" spans="5:30" ht="28.5" customHeight="1">
      <c r="E800" s="17"/>
      <c r="F800" s="18"/>
      <c r="H800" s="185"/>
      <c r="J800" s="17"/>
      <c r="K800" s="62"/>
      <c r="L800" s="62"/>
      <c r="M800" s="62"/>
      <c r="N800" s="62"/>
      <c r="P800" s="18"/>
      <c r="R800" s="18"/>
      <c r="T800" s="18"/>
      <c r="U800" s="18"/>
      <c r="V800" s="18"/>
      <c r="W800" s="18"/>
      <c r="AA800" s="17"/>
      <c r="AD800" s="17"/>
    </row>
    <row r="801" spans="5:30" ht="28.5" customHeight="1">
      <c r="E801" s="17"/>
      <c r="F801" s="18"/>
      <c r="H801" s="185"/>
      <c r="J801" s="17"/>
      <c r="K801" s="62"/>
      <c r="L801" s="62"/>
      <c r="M801" s="62"/>
      <c r="N801" s="62"/>
      <c r="P801" s="18"/>
      <c r="R801" s="18"/>
      <c r="T801" s="18"/>
      <c r="U801" s="18"/>
      <c r="V801" s="18"/>
      <c r="W801" s="18"/>
      <c r="AA801" s="17"/>
      <c r="AD801" s="17"/>
    </row>
    <row r="802" spans="5:30" ht="28.5" customHeight="1">
      <c r="E802" s="17"/>
      <c r="F802" s="18"/>
      <c r="H802" s="185"/>
      <c r="J802" s="17"/>
      <c r="K802" s="62"/>
      <c r="L802" s="62"/>
      <c r="M802" s="62"/>
      <c r="N802" s="62"/>
      <c r="P802" s="18"/>
      <c r="R802" s="18"/>
      <c r="T802" s="18"/>
      <c r="U802" s="18"/>
      <c r="V802" s="18"/>
      <c r="W802" s="18"/>
      <c r="AA802" s="17"/>
      <c r="AD802" s="17"/>
    </row>
    <row r="803" spans="5:30" ht="28.5" customHeight="1">
      <c r="E803" s="17"/>
      <c r="F803" s="18"/>
      <c r="H803" s="185"/>
      <c r="J803" s="17"/>
      <c r="K803" s="62"/>
      <c r="L803" s="62"/>
      <c r="M803" s="62"/>
      <c r="N803" s="62"/>
      <c r="P803" s="18"/>
      <c r="R803" s="18"/>
      <c r="T803" s="18"/>
      <c r="U803" s="18"/>
      <c r="V803" s="18"/>
      <c r="W803" s="18"/>
      <c r="AA803" s="17"/>
      <c r="AD803" s="17"/>
    </row>
    <row r="804" spans="5:30" ht="28.5" customHeight="1">
      <c r="E804" s="17"/>
      <c r="F804" s="18"/>
      <c r="H804" s="185"/>
      <c r="J804" s="17"/>
      <c r="K804" s="62"/>
      <c r="L804" s="62"/>
      <c r="M804" s="62"/>
      <c r="N804" s="62"/>
      <c r="P804" s="18"/>
      <c r="R804" s="18"/>
      <c r="T804" s="18"/>
      <c r="U804" s="18"/>
      <c r="V804" s="18"/>
      <c r="W804" s="18"/>
      <c r="AA804" s="17"/>
      <c r="AD804" s="17"/>
    </row>
    <row r="805" spans="5:30" ht="28.5" customHeight="1">
      <c r="E805" s="17"/>
      <c r="F805" s="18"/>
      <c r="H805" s="185"/>
      <c r="J805" s="17"/>
      <c r="K805" s="62"/>
      <c r="L805" s="62"/>
      <c r="M805" s="62"/>
      <c r="N805" s="62"/>
      <c r="P805" s="18"/>
      <c r="R805" s="18"/>
      <c r="T805" s="18"/>
      <c r="U805" s="18"/>
      <c r="V805" s="18"/>
      <c r="W805" s="18"/>
      <c r="AA805" s="17"/>
      <c r="AD805" s="17"/>
    </row>
    <row r="806" spans="5:30" ht="28.5" customHeight="1">
      <c r="E806" s="17"/>
      <c r="F806" s="18"/>
      <c r="H806" s="185"/>
      <c r="J806" s="17"/>
      <c r="K806" s="62"/>
      <c r="L806" s="62"/>
      <c r="M806" s="62"/>
      <c r="N806" s="62"/>
      <c r="P806" s="18"/>
      <c r="R806" s="18"/>
      <c r="T806" s="18"/>
      <c r="U806" s="18"/>
      <c r="V806" s="18"/>
      <c r="W806" s="18"/>
      <c r="AA806" s="17"/>
      <c r="AD806" s="17"/>
    </row>
    <row r="807" spans="5:30" ht="28.5" customHeight="1">
      <c r="E807" s="17"/>
      <c r="F807" s="18"/>
      <c r="H807" s="185"/>
      <c r="J807" s="17"/>
      <c r="K807" s="62"/>
      <c r="L807" s="62"/>
      <c r="M807" s="62"/>
      <c r="N807" s="62"/>
      <c r="P807" s="18"/>
      <c r="R807" s="18"/>
      <c r="T807" s="18"/>
      <c r="U807" s="18"/>
      <c r="V807" s="18"/>
      <c r="W807" s="18"/>
      <c r="AA807" s="17"/>
      <c r="AD807" s="17"/>
    </row>
    <row r="808" spans="5:30" ht="28.5" customHeight="1">
      <c r="E808" s="17"/>
      <c r="F808" s="18"/>
      <c r="H808" s="185"/>
      <c r="J808" s="17"/>
      <c r="K808" s="62"/>
      <c r="L808" s="62"/>
      <c r="M808" s="62"/>
      <c r="N808" s="62"/>
      <c r="P808" s="18"/>
      <c r="R808" s="18"/>
      <c r="T808" s="18"/>
      <c r="U808" s="18"/>
      <c r="V808" s="18"/>
      <c r="W808" s="18"/>
      <c r="AA808" s="17"/>
      <c r="AD808" s="17"/>
    </row>
    <row r="809" spans="5:30" ht="28.5" customHeight="1">
      <c r="E809" s="17"/>
      <c r="F809" s="18"/>
      <c r="H809" s="185"/>
      <c r="J809" s="17"/>
      <c r="K809" s="62"/>
      <c r="L809" s="62"/>
      <c r="M809" s="62"/>
      <c r="N809" s="62"/>
      <c r="P809" s="18"/>
      <c r="R809" s="18"/>
      <c r="T809" s="18"/>
      <c r="U809" s="18"/>
      <c r="V809" s="18"/>
      <c r="W809" s="18"/>
      <c r="AA809" s="17"/>
      <c r="AD809" s="17"/>
    </row>
    <row r="810" spans="5:30" ht="28.5" customHeight="1">
      <c r="E810" s="17"/>
      <c r="F810" s="18"/>
      <c r="H810" s="185"/>
      <c r="J810" s="17"/>
      <c r="K810" s="62"/>
      <c r="L810" s="62"/>
      <c r="M810" s="62"/>
      <c r="N810" s="62"/>
      <c r="P810" s="18"/>
      <c r="R810" s="18"/>
      <c r="T810" s="18"/>
      <c r="U810" s="18"/>
      <c r="V810" s="18"/>
      <c r="W810" s="18"/>
      <c r="AA810" s="17"/>
      <c r="AD810" s="17"/>
    </row>
    <row r="811" spans="5:30" ht="28.5" customHeight="1">
      <c r="E811" s="17"/>
      <c r="F811" s="18"/>
      <c r="H811" s="185"/>
      <c r="J811" s="17"/>
      <c r="K811" s="62"/>
      <c r="L811" s="62"/>
      <c r="M811" s="62"/>
      <c r="N811" s="62"/>
      <c r="P811" s="18"/>
      <c r="R811" s="18"/>
      <c r="T811" s="18"/>
      <c r="U811" s="18"/>
      <c r="V811" s="18"/>
      <c r="W811" s="18"/>
      <c r="AA811" s="17"/>
      <c r="AD811" s="17"/>
    </row>
    <row r="812" spans="5:30" ht="28.5" customHeight="1">
      <c r="E812" s="17"/>
      <c r="F812" s="18"/>
      <c r="H812" s="185"/>
      <c r="J812" s="17"/>
      <c r="K812" s="62"/>
      <c r="L812" s="62"/>
      <c r="M812" s="62"/>
      <c r="N812" s="62"/>
      <c r="P812" s="18"/>
      <c r="R812" s="18"/>
      <c r="T812" s="18"/>
      <c r="U812" s="18"/>
      <c r="V812" s="18"/>
      <c r="W812" s="18"/>
      <c r="AA812" s="17"/>
      <c r="AD812" s="17"/>
    </row>
    <row r="813" spans="5:30" ht="28.5" customHeight="1">
      <c r="E813" s="17"/>
      <c r="F813" s="18"/>
      <c r="H813" s="185"/>
      <c r="J813" s="17"/>
      <c r="K813" s="62"/>
      <c r="L813" s="62"/>
      <c r="M813" s="62"/>
      <c r="N813" s="62"/>
      <c r="P813" s="18"/>
      <c r="R813" s="18"/>
      <c r="T813" s="18"/>
      <c r="U813" s="18"/>
      <c r="V813" s="18"/>
      <c r="W813" s="18"/>
      <c r="AA813" s="17"/>
      <c r="AD813" s="17"/>
    </row>
    <row r="814" spans="5:30" ht="28.5" customHeight="1">
      <c r="E814" s="17"/>
      <c r="F814" s="18"/>
      <c r="H814" s="185"/>
      <c r="J814" s="17"/>
      <c r="K814" s="62"/>
      <c r="L814" s="62"/>
      <c r="M814" s="62"/>
      <c r="N814" s="62"/>
      <c r="P814" s="18"/>
      <c r="R814" s="18"/>
      <c r="T814" s="18"/>
      <c r="U814" s="18"/>
      <c r="V814" s="18"/>
      <c r="W814" s="18"/>
      <c r="AA814" s="17"/>
      <c r="AD814" s="17"/>
    </row>
    <row r="815" spans="5:30" ht="28.5" customHeight="1">
      <c r="E815" s="17"/>
      <c r="F815" s="18"/>
      <c r="H815" s="185"/>
      <c r="J815" s="17"/>
      <c r="K815" s="62"/>
      <c r="L815" s="62"/>
      <c r="M815" s="62"/>
      <c r="N815" s="62"/>
      <c r="P815" s="18"/>
      <c r="R815" s="18"/>
      <c r="T815" s="18"/>
      <c r="U815" s="18"/>
      <c r="V815" s="18"/>
      <c r="W815" s="18"/>
      <c r="AA815" s="17"/>
      <c r="AD815" s="17"/>
    </row>
    <row r="816" spans="5:30" ht="28.5" customHeight="1">
      <c r="E816" s="17"/>
      <c r="F816" s="18"/>
      <c r="H816" s="185"/>
      <c r="J816" s="17"/>
      <c r="K816" s="62"/>
      <c r="L816" s="62"/>
      <c r="M816" s="62"/>
      <c r="N816" s="62"/>
      <c r="P816" s="18"/>
      <c r="R816" s="18"/>
      <c r="T816" s="18"/>
      <c r="U816" s="18"/>
      <c r="V816" s="18"/>
      <c r="W816" s="18"/>
      <c r="AA816" s="17"/>
      <c r="AD816" s="17"/>
    </row>
    <row r="817" spans="5:30" ht="28.5" customHeight="1">
      <c r="E817" s="17"/>
      <c r="F817" s="18"/>
      <c r="H817" s="185"/>
      <c r="J817" s="17"/>
      <c r="K817" s="62"/>
      <c r="L817" s="62"/>
      <c r="M817" s="62"/>
      <c r="N817" s="62"/>
      <c r="P817" s="18"/>
      <c r="R817" s="18"/>
      <c r="T817" s="18"/>
      <c r="U817" s="18"/>
      <c r="V817" s="18"/>
      <c r="W817" s="18"/>
      <c r="AA817" s="17"/>
      <c r="AD817" s="17"/>
    </row>
    <row r="818" spans="5:30" ht="28.5" customHeight="1">
      <c r="E818" s="17"/>
      <c r="F818" s="18"/>
      <c r="H818" s="185"/>
      <c r="J818" s="17"/>
      <c r="K818" s="62"/>
      <c r="L818" s="62"/>
      <c r="M818" s="62"/>
      <c r="N818" s="62"/>
      <c r="P818" s="18"/>
      <c r="R818" s="18"/>
      <c r="T818" s="18"/>
      <c r="U818" s="18"/>
      <c r="V818" s="18"/>
      <c r="W818" s="18"/>
      <c r="AA818" s="17"/>
      <c r="AD818" s="17"/>
    </row>
    <row r="819" spans="5:30" ht="28.5" customHeight="1">
      <c r="E819" s="17"/>
      <c r="F819" s="18"/>
      <c r="H819" s="185"/>
      <c r="J819" s="17"/>
      <c r="K819" s="62"/>
      <c r="L819" s="62"/>
      <c r="M819" s="62"/>
      <c r="N819" s="62"/>
      <c r="P819" s="18"/>
      <c r="R819" s="18"/>
      <c r="T819" s="18"/>
      <c r="U819" s="18"/>
      <c r="V819" s="18"/>
      <c r="W819" s="18"/>
      <c r="AA819" s="17"/>
      <c r="AD819" s="17"/>
    </row>
    <row r="820" spans="5:30" ht="28.5" customHeight="1">
      <c r="E820" s="17"/>
      <c r="F820" s="18"/>
      <c r="H820" s="185"/>
      <c r="J820" s="17"/>
      <c r="K820" s="62"/>
      <c r="L820" s="62"/>
      <c r="M820" s="62"/>
      <c r="N820" s="62"/>
      <c r="P820" s="18"/>
      <c r="R820" s="18"/>
      <c r="T820" s="18"/>
      <c r="U820" s="18"/>
      <c r="V820" s="18"/>
      <c r="W820" s="18"/>
      <c r="AA820" s="17"/>
      <c r="AD820" s="17"/>
    </row>
    <row r="821" spans="5:30" ht="28.5" customHeight="1">
      <c r="E821" s="17"/>
      <c r="F821" s="18"/>
      <c r="H821" s="185"/>
      <c r="J821" s="17"/>
      <c r="K821" s="62"/>
      <c r="L821" s="62"/>
      <c r="M821" s="62"/>
      <c r="N821" s="62"/>
      <c r="P821" s="18"/>
      <c r="R821" s="18"/>
      <c r="T821" s="18"/>
      <c r="U821" s="18"/>
      <c r="V821" s="18"/>
      <c r="W821" s="18"/>
      <c r="AA821" s="17"/>
      <c r="AD821" s="17"/>
    </row>
    <row r="822" spans="5:30" ht="28.5" customHeight="1">
      <c r="E822" s="17"/>
      <c r="F822" s="18"/>
      <c r="H822" s="185"/>
      <c r="J822" s="17"/>
      <c r="K822" s="62"/>
      <c r="L822" s="62"/>
      <c r="M822" s="62"/>
      <c r="N822" s="62"/>
      <c r="P822" s="18"/>
      <c r="R822" s="18"/>
      <c r="T822" s="18"/>
      <c r="U822" s="18"/>
      <c r="V822" s="18"/>
      <c r="W822" s="18"/>
      <c r="AA822" s="17"/>
      <c r="AD822" s="17"/>
    </row>
    <row r="823" spans="5:30" ht="28.5" customHeight="1">
      <c r="E823" s="17"/>
      <c r="F823" s="18"/>
      <c r="H823" s="185"/>
      <c r="J823" s="17"/>
      <c r="K823" s="62"/>
      <c r="L823" s="62"/>
      <c r="M823" s="62"/>
      <c r="N823" s="62"/>
      <c r="P823" s="18"/>
      <c r="R823" s="18"/>
      <c r="T823" s="18"/>
      <c r="U823" s="18"/>
      <c r="V823" s="18"/>
      <c r="W823" s="18"/>
      <c r="AA823" s="17"/>
      <c r="AD823" s="17"/>
    </row>
    <row r="824" spans="5:30" ht="28.5" customHeight="1">
      <c r="E824" s="17"/>
      <c r="F824" s="18"/>
      <c r="H824" s="185"/>
      <c r="J824" s="17"/>
      <c r="K824" s="62"/>
      <c r="L824" s="62"/>
      <c r="M824" s="62"/>
      <c r="N824" s="62"/>
      <c r="P824" s="18"/>
      <c r="R824" s="18"/>
      <c r="T824" s="18"/>
      <c r="U824" s="18"/>
      <c r="V824" s="18"/>
      <c r="W824" s="18"/>
      <c r="AA824" s="17"/>
      <c r="AD824" s="17"/>
    </row>
    <row r="825" spans="5:30" ht="28.5" customHeight="1">
      <c r="E825" s="17"/>
      <c r="F825" s="18"/>
      <c r="H825" s="185"/>
      <c r="J825" s="17"/>
      <c r="K825" s="62"/>
      <c r="L825" s="62"/>
      <c r="M825" s="62"/>
      <c r="N825" s="62"/>
      <c r="P825" s="18"/>
      <c r="R825" s="18"/>
      <c r="T825" s="18"/>
      <c r="U825" s="18"/>
      <c r="V825" s="18"/>
      <c r="W825" s="18"/>
      <c r="AA825" s="17"/>
      <c r="AD825" s="17"/>
    </row>
    <row r="826" spans="5:30" ht="28.5" customHeight="1">
      <c r="E826" s="17"/>
      <c r="F826" s="18"/>
      <c r="H826" s="185"/>
      <c r="J826" s="17"/>
      <c r="K826" s="62"/>
      <c r="L826" s="62"/>
      <c r="M826" s="62"/>
      <c r="N826" s="62"/>
      <c r="P826" s="18"/>
      <c r="R826" s="18"/>
      <c r="T826" s="18"/>
      <c r="U826" s="18"/>
      <c r="V826" s="18"/>
      <c r="W826" s="18"/>
      <c r="AA826" s="17"/>
      <c r="AD826" s="17"/>
    </row>
    <row r="827" spans="5:30" ht="28.5" customHeight="1">
      <c r="E827" s="17"/>
      <c r="F827" s="18"/>
      <c r="H827" s="185"/>
      <c r="J827" s="17"/>
      <c r="K827" s="62"/>
      <c r="L827" s="62"/>
      <c r="M827" s="62"/>
      <c r="N827" s="62"/>
      <c r="P827" s="18"/>
      <c r="R827" s="18"/>
      <c r="T827" s="18"/>
      <c r="U827" s="18"/>
      <c r="V827" s="18"/>
      <c r="W827" s="18"/>
      <c r="AA827" s="17"/>
      <c r="AD827" s="17"/>
    </row>
    <row r="828" spans="5:30" ht="28.5" customHeight="1">
      <c r="E828" s="17"/>
      <c r="F828" s="18"/>
      <c r="H828" s="185"/>
      <c r="J828" s="17"/>
      <c r="K828" s="62"/>
      <c r="L828" s="62"/>
      <c r="M828" s="62"/>
      <c r="N828" s="62"/>
      <c r="P828" s="18"/>
      <c r="R828" s="18"/>
      <c r="T828" s="18"/>
      <c r="U828" s="18"/>
      <c r="V828" s="18"/>
      <c r="W828" s="18"/>
      <c r="AA828" s="17"/>
      <c r="AD828" s="17"/>
    </row>
    <row r="829" spans="5:30" ht="28.5" customHeight="1">
      <c r="E829" s="17"/>
      <c r="F829" s="18"/>
      <c r="H829" s="185"/>
      <c r="J829" s="17"/>
      <c r="K829" s="62"/>
      <c r="L829" s="62"/>
      <c r="M829" s="62"/>
      <c r="N829" s="62"/>
      <c r="P829" s="18"/>
      <c r="R829" s="18"/>
      <c r="T829" s="18"/>
      <c r="U829" s="18"/>
      <c r="V829" s="18"/>
      <c r="W829" s="18"/>
      <c r="AA829" s="17"/>
      <c r="AD829" s="17"/>
    </row>
    <row r="830" spans="5:30" ht="28.5" customHeight="1">
      <c r="E830" s="17"/>
      <c r="F830" s="18"/>
      <c r="H830" s="185"/>
      <c r="J830" s="17"/>
      <c r="K830" s="62"/>
      <c r="L830" s="62"/>
      <c r="M830" s="62"/>
      <c r="N830" s="62"/>
      <c r="P830" s="18"/>
      <c r="R830" s="18"/>
      <c r="T830" s="18"/>
      <c r="U830" s="18"/>
      <c r="V830" s="18"/>
      <c r="W830" s="18"/>
      <c r="AA830" s="17"/>
      <c r="AD830" s="17"/>
    </row>
    <row r="831" spans="5:30" ht="28.5" customHeight="1">
      <c r="E831" s="17"/>
      <c r="F831" s="18"/>
      <c r="H831" s="185"/>
      <c r="J831" s="17"/>
      <c r="K831" s="62"/>
      <c r="L831" s="62"/>
      <c r="M831" s="62"/>
      <c r="N831" s="62"/>
      <c r="P831" s="18"/>
      <c r="R831" s="18"/>
      <c r="T831" s="18"/>
      <c r="U831" s="18"/>
      <c r="V831" s="18"/>
      <c r="W831" s="18"/>
      <c r="AA831" s="17"/>
      <c r="AD831" s="17"/>
    </row>
    <row r="832" spans="5:30" ht="28.5" customHeight="1">
      <c r="E832" s="17"/>
      <c r="F832" s="18"/>
      <c r="H832" s="185"/>
      <c r="J832" s="17"/>
      <c r="K832" s="62"/>
      <c r="L832" s="62"/>
      <c r="M832" s="62"/>
      <c r="N832" s="62"/>
      <c r="P832" s="18"/>
      <c r="R832" s="18"/>
      <c r="T832" s="18"/>
      <c r="U832" s="18"/>
      <c r="V832" s="18"/>
      <c r="W832" s="18"/>
      <c r="AA832" s="17"/>
      <c r="AD832" s="17"/>
    </row>
    <row r="833" spans="5:30" ht="28.5" customHeight="1">
      <c r="E833" s="17"/>
      <c r="F833" s="18"/>
      <c r="H833" s="185"/>
      <c r="J833" s="17"/>
      <c r="K833" s="62"/>
      <c r="L833" s="62"/>
      <c r="M833" s="62"/>
      <c r="N833" s="62"/>
      <c r="P833" s="18"/>
      <c r="R833" s="18"/>
      <c r="T833" s="18"/>
      <c r="U833" s="18"/>
      <c r="V833" s="18"/>
      <c r="W833" s="18"/>
      <c r="AA833" s="17"/>
      <c r="AD833" s="17"/>
    </row>
    <row r="834" spans="5:30" ht="28.5" customHeight="1">
      <c r="E834" s="17"/>
      <c r="F834" s="18"/>
      <c r="H834" s="185"/>
      <c r="J834" s="17"/>
      <c r="K834" s="62"/>
      <c r="L834" s="62"/>
      <c r="M834" s="62"/>
      <c r="N834" s="62"/>
      <c r="P834" s="18"/>
      <c r="R834" s="18"/>
      <c r="T834" s="18"/>
      <c r="U834" s="18"/>
      <c r="V834" s="18"/>
      <c r="W834" s="18"/>
      <c r="AA834" s="17"/>
      <c r="AD834" s="17"/>
    </row>
    <row r="835" spans="5:30" ht="28.5" customHeight="1">
      <c r="E835" s="17"/>
      <c r="F835" s="18"/>
      <c r="H835" s="185"/>
      <c r="J835" s="17"/>
      <c r="K835" s="62"/>
      <c r="L835" s="62"/>
      <c r="M835" s="62"/>
      <c r="N835" s="62"/>
      <c r="P835" s="18"/>
      <c r="R835" s="18"/>
      <c r="T835" s="18"/>
      <c r="U835" s="18"/>
      <c r="V835" s="18"/>
      <c r="W835" s="18"/>
      <c r="AA835" s="17"/>
      <c r="AD835" s="17"/>
    </row>
    <row r="836" spans="5:30" ht="28.5" customHeight="1">
      <c r="E836" s="17"/>
      <c r="F836" s="18"/>
      <c r="H836" s="185"/>
      <c r="J836" s="17"/>
      <c r="K836" s="62"/>
      <c r="L836" s="62"/>
      <c r="M836" s="62"/>
      <c r="N836" s="62"/>
      <c r="P836" s="18"/>
      <c r="R836" s="18"/>
      <c r="T836" s="18"/>
      <c r="U836" s="18"/>
      <c r="V836" s="18"/>
      <c r="W836" s="18"/>
      <c r="AA836" s="17"/>
      <c r="AD836" s="17"/>
    </row>
    <row r="837" spans="5:30" ht="28.5" customHeight="1">
      <c r="E837" s="17"/>
      <c r="F837" s="18"/>
      <c r="H837" s="185"/>
      <c r="J837" s="17"/>
      <c r="K837" s="62"/>
      <c r="L837" s="62"/>
      <c r="M837" s="62"/>
      <c r="N837" s="62"/>
      <c r="P837" s="18"/>
      <c r="R837" s="18"/>
      <c r="T837" s="18"/>
      <c r="U837" s="18"/>
      <c r="V837" s="18"/>
      <c r="W837" s="18"/>
      <c r="AA837" s="17"/>
      <c r="AD837" s="17"/>
    </row>
    <row r="838" spans="5:30" ht="28.5" customHeight="1">
      <c r="E838" s="17"/>
      <c r="F838" s="18"/>
      <c r="H838" s="185"/>
      <c r="J838" s="17"/>
      <c r="K838" s="62"/>
      <c r="L838" s="62"/>
      <c r="M838" s="62"/>
      <c r="N838" s="62"/>
      <c r="P838" s="18"/>
      <c r="R838" s="18"/>
      <c r="T838" s="18"/>
      <c r="U838" s="18"/>
      <c r="V838" s="18"/>
      <c r="W838" s="18"/>
      <c r="AA838" s="17"/>
      <c r="AD838" s="17"/>
    </row>
    <row r="839" spans="5:30" ht="28.5" customHeight="1">
      <c r="E839" s="17"/>
      <c r="F839" s="18"/>
      <c r="H839" s="185"/>
      <c r="J839" s="17"/>
      <c r="K839" s="62"/>
      <c r="L839" s="62"/>
      <c r="M839" s="62"/>
      <c r="N839" s="62"/>
      <c r="P839" s="18"/>
      <c r="R839" s="18"/>
      <c r="T839" s="18"/>
      <c r="U839" s="18"/>
      <c r="V839" s="18"/>
      <c r="W839" s="18"/>
      <c r="AA839" s="17"/>
      <c r="AD839" s="17"/>
    </row>
    <row r="840" spans="5:30" ht="28.5" customHeight="1">
      <c r="E840" s="17"/>
      <c r="F840" s="18"/>
      <c r="H840" s="185"/>
      <c r="J840" s="17"/>
      <c r="K840" s="62"/>
      <c r="L840" s="62"/>
      <c r="M840" s="62"/>
      <c r="N840" s="62"/>
      <c r="P840" s="18"/>
      <c r="R840" s="18"/>
      <c r="T840" s="18"/>
      <c r="U840" s="18"/>
      <c r="V840" s="18"/>
      <c r="W840" s="18"/>
      <c r="AA840" s="17"/>
      <c r="AD840" s="17"/>
    </row>
    <row r="841" spans="5:30" ht="28.5" customHeight="1">
      <c r="E841" s="17"/>
      <c r="F841" s="18"/>
      <c r="H841" s="185"/>
      <c r="J841" s="17"/>
      <c r="K841" s="62"/>
      <c r="L841" s="62"/>
      <c r="M841" s="62"/>
      <c r="N841" s="62"/>
      <c r="P841" s="18"/>
      <c r="R841" s="18"/>
      <c r="T841" s="18"/>
      <c r="U841" s="18"/>
      <c r="V841" s="18"/>
      <c r="W841" s="18"/>
      <c r="AA841" s="17"/>
      <c r="AD841" s="17"/>
    </row>
    <row r="842" spans="5:30" ht="28.5" customHeight="1">
      <c r="E842" s="17"/>
      <c r="F842" s="18"/>
      <c r="H842" s="185"/>
      <c r="J842" s="17"/>
      <c r="K842" s="62"/>
      <c r="L842" s="62"/>
      <c r="M842" s="62"/>
      <c r="N842" s="62"/>
      <c r="P842" s="18"/>
      <c r="R842" s="18"/>
      <c r="T842" s="18"/>
      <c r="U842" s="18"/>
      <c r="V842" s="18"/>
      <c r="W842" s="18"/>
      <c r="AA842" s="17"/>
      <c r="AD842" s="17"/>
    </row>
    <row r="843" spans="5:30" ht="28.5" customHeight="1">
      <c r="E843" s="17"/>
      <c r="F843" s="18"/>
      <c r="H843" s="185"/>
      <c r="J843" s="17"/>
      <c r="K843" s="62"/>
      <c r="L843" s="62"/>
      <c r="M843" s="62"/>
      <c r="N843" s="62"/>
      <c r="P843" s="18"/>
      <c r="R843" s="18"/>
      <c r="T843" s="18"/>
      <c r="U843" s="18"/>
      <c r="V843" s="18"/>
      <c r="W843" s="18"/>
      <c r="AA843" s="17"/>
      <c r="AD843" s="17"/>
    </row>
    <row r="844" spans="5:30" ht="28.5" customHeight="1">
      <c r="E844" s="17"/>
      <c r="F844" s="18"/>
      <c r="H844" s="185"/>
      <c r="J844" s="17"/>
      <c r="K844" s="62"/>
      <c r="L844" s="62"/>
      <c r="M844" s="62"/>
      <c r="N844" s="62"/>
      <c r="P844" s="18"/>
      <c r="R844" s="18"/>
      <c r="T844" s="18"/>
      <c r="U844" s="18"/>
      <c r="V844" s="18"/>
      <c r="W844" s="18"/>
      <c r="AA844" s="17"/>
      <c r="AD844" s="17"/>
    </row>
    <row r="845" spans="5:30" ht="28.5" customHeight="1">
      <c r="E845" s="17"/>
      <c r="F845" s="18"/>
      <c r="H845" s="185"/>
      <c r="J845" s="17"/>
      <c r="K845" s="62"/>
      <c r="L845" s="62"/>
      <c r="M845" s="62"/>
      <c r="N845" s="62"/>
      <c r="P845" s="18"/>
      <c r="R845" s="18"/>
      <c r="T845" s="18"/>
      <c r="U845" s="18"/>
      <c r="V845" s="18"/>
      <c r="W845" s="18"/>
      <c r="AA845" s="17"/>
      <c r="AD845" s="17"/>
    </row>
    <row r="846" spans="5:30" ht="28.5" customHeight="1">
      <c r="E846" s="17"/>
      <c r="F846" s="18"/>
      <c r="H846" s="185"/>
      <c r="J846" s="17"/>
      <c r="K846" s="62"/>
      <c r="L846" s="62"/>
      <c r="M846" s="62"/>
      <c r="N846" s="62"/>
      <c r="P846" s="18"/>
      <c r="R846" s="18"/>
      <c r="T846" s="18"/>
      <c r="U846" s="18"/>
      <c r="V846" s="18"/>
      <c r="W846" s="18"/>
      <c r="AA846" s="17"/>
      <c r="AD846" s="17"/>
    </row>
    <row r="847" spans="5:30" ht="28.5" customHeight="1">
      <c r="E847" s="17"/>
      <c r="F847" s="18"/>
      <c r="H847" s="185"/>
      <c r="J847" s="17"/>
      <c r="K847" s="62"/>
      <c r="L847" s="62"/>
      <c r="M847" s="62"/>
      <c r="N847" s="62"/>
      <c r="P847" s="18"/>
      <c r="R847" s="18"/>
      <c r="T847" s="18"/>
      <c r="U847" s="18"/>
      <c r="V847" s="18"/>
      <c r="W847" s="18"/>
      <c r="AA847" s="17"/>
      <c r="AD847" s="17"/>
    </row>
    <row r="848" spans="5:30" ht="28.5" customHeight="1">
      <c r="E848" s="17"/>
      <c r="F848" s="18"/>
      <c r="H848" s="185"/>
      <c r="J848" s="17"/>
      <c r="K848" s="62"/>
      <c r="L848" s="62"/>
      <c r="M848" s="62"/>
      <c r="N848" s="62"/>
      <c r="P848" s="18"/>
      <c r="R848" s="18"/>
      <c r="T848" s="18"/>
      <c r="U848" s="18"/>
      <c r="V848" s="18"/>
      <c r="W848" s="18"/>
      <c r="AA848" s="17"/>
      <c r="AD848" s="17"/>
    </row>
    <row r="849" spans="5:30" ht="28.5" customHeight="1">
      <c r="E849" s="17"/>
      <c r="F849" s="18"/>
      <c r="H849" s="185"/>
      <c r="J849" s="17"/>
      <c r="K849" s="62"/>
      <c r="L849" s="62"/>
      <c r="M849" s="62"/>
      <c r="N849" s="62"/>
      <c r="P849" s="18"/>
      <c r="R849" s="18"/>
      <c r="T849" s="18"/>
      <c r="U849" s="18"/>
      <c r="V849" s="18"/>
      <c r="W849" s="18"/>
      <c r="AA849" s="17"/>
      <c r="AD849" s="17"/>
    </row>
    <row r="850" spans="5:30" ht="28.5" customHeight="1">
      <c r="E850" s="17"/>
      <c r="F850" s="18"/>
      <c r="H850" s="185"/>
      <c r="J850" s="17"/>
      <c r="K850" s="62"/>
      <c r="L850" s="62"/>
      <c r="M850" s="62"/>
      <c r="N850" s="62"/>
      <c r="P850" s="18"/>
      <c r="R850" s="18"/>
      <c r="T850" s="18"/>
      <c r="U850" s="18"/>
      <c r="V850" s="18"/>
      <c r="W850" s="18"/>
      <c r="AA850" s="17"/>
      <c r="AD850" s="17"/>
    </row>
    <row r="851" spans="5:30" ht="28.5" customHeight="1">
      <c r="E851" s="17"/>
      <c r="F851" s="18"/>
      <c r="H851" s="185"/>
      <c r="J851" s="17"/>
      <c r="K851" s="62"/>
      <c r="L851" s="62"/>
      <c r="M851" s="62"/>
      <c r="N851" s="62"/>
      <c r="P851" s="18"/>
      <c r="R851" s="18"/>
      <c r="T851" s="18"/>
      <c r="U851" s="18"/>
      <c r="V851" s="18"/>
      <c r="W851" s="18"/>
      <c r="AA851" s="17"/>
      <c r="AD851" s="17"/>
    </row>
    <row r="852" spans="5:30" ht="28.5" customHeight="1">
      <c r="E852" s="17"/>
      <c r="F852" s="18"/>
      <c r="H852" s="185"/>
      <c r="J852" s="17"/>
      <c r="K852" s="62"/>
      <c r="L852" s="62"/>
      <c r="M852" s="62"/>
      <c r="N852" s="62"/>
      <c r="P852" s="18"/>
      <c r="R852" s="18"/>
      <c r="T852" s="18"/>
      <c r="U852" s="18"/>
      <c r="V852" s="18"/>
      <c r="W852" s="18"/>
      <c r="AA852" s="17"/>
      <c r="AD852" s="17"/>
    </row>
    <row r="853" spans="5:30" ht="28.5" customHeight="1">
      <c r="E853" s="17"/>
      <c r="F853" s="18"/>
      <c r="H853" s="185"/>
      <c r="J853" s="17"/>
      <c r="K853" s="62"/>
      <c r="L853" s="62"/>
      <c r="M853" s="62"/>
      <c r="N853" s="62"/>
      <c r="P853" s="18"/>
      <c r="R853" s="18"/>
      <c r="T853" s="18"/>
      <c r="U853" s="18"/>
      <c r="V853" s="18"/>
      <c r="W853" s="18"/>
      <c r="AA853" s="17"/>
      <c r="AD853" s="17"/>
    </row>
    <row r="854" spans="5:30" ht="28.5" customHeight="1">
      <c r="E854" s="17"/>
      <c r="F854" s="18"/>
      <c r="H854" s="185"/>
      <c r="J854" s="17"/>
      <c r="K854" s="62"/>
      <c r="L854" s="62"/>
      <c r="M854" s="62"/>
      <c r="N854" s="62"/>
      <c r="P854" s="18"/>
      <c r="R854" s="18"/>
      <c r="T854" s="18"/>
      <c r="U854" s="18"/>
      <c r="V854" s="18"/>
      <c r="W854" s="18"/>
      <c r="AA854" s="17"/>
      <c r="AD854" s="17"/>
    </row>
    <row r="855" spans="5:30" ht="28.5" customHeight="1">
      <c r="E855" s="17"/>
      <c r="F855" s="18"/>
      <c r="H855" s="185"/>
      <c r="J855" s="17"/>
      <c r="K855" s="62"/>
      <c r="L855" s="62"/>
      <c r="M855" s="62"/>
      <c r="N855" s="62"/>
      <c r="P855" s="18"/>
      <c r="R855" s="18"/>
      <c r="T855" s="18"/>
      <c r="U855" s="18"/>
      <c r="V855" s="18"/>
      <c r="W855" s="18"/>
      <c r="AA855" s="17"/>
      <c r="AD855" s="17"/>
    </row>
    <row r="856" spans="5:30" ht="28.5" customHeight="1">
      <c r="E856" s="17"/>
      <c r="F856" s="18"/>
      <c r="H856" s="185"/>
      <c r="J856" s="17"/>
      <c r="K856" s="62"/>
      <c r="L856" s="62"/>
      <c r="M856" s="62"/>
      <c r="N856" s="62"/>
      <c r="P856" s="18"/>
      <c r="R856" s="18"/>
      <c r="T856" s="18"/>
      <c r="U856" s="18"/>
      <c r="V856" s="18"/>
      <c r="W856" s="18"/>
      <c r="AA856" s="17"/>
      <c r="AD856" s="17"/>
    </row>
    <row r="857" spans="5:30" ht="28.5" customHeight="1">
      <c r="E857" s="17"/>
      <c r="F857" s="18"/>
      <c r="H857" s="185"/>
      <c r="J857" s="17"/>
      <c r="K857" s="62"/>
      <c r="L857" s="62"/>
      <c r="M857" s="62"/>
      <c r="N857" s="62"/>
      <c r="P857" s="18"/>
      <c r="R857" s="18"/>
      <c r="T857" s="18"/>
      <c r="U857" s="18"/>
      <c r="V857" s="18"/>
      <c r="W857" s="18"/>
      <c r="AA857" s="17"/>
      <c r="AD857" s="17"/>
    </row>
    <row r="858" spans="5:30" ht="28.5" customHeight="1">
      <c r="E858" s="17"/>
      <c r="F858" s="18"/>
      <c r="H858" s="185"/>
      <c r="J858" s="17"/>
      <c r="K858" s="62"/>
      <c r="L858" s="62"/>
      <c r="M858" s="62"/>
      <c r="N858" s="62"/>
      <c r="P858" s="18"/>
      <c r="R858" s="18"/>
      <c r="T858" s="18"/>
      <c r="U858" s="18"/>
      <c r="V858" s="18"/>
      <c r="W858" s="18"/>
      <c r="AA858" s="17"/>
      <c r="AD858" s="17"/>
    </row>
    <row r="859" spans="5:30" ht="28.5" customHeight="1">
      <c r="E859" s="17"/>
      <c r="F859" s="18"/>
      <c r="H859" s="185"/>
      <c r="J859" s="17"/>
      <c r="K859" s="62"/>
      <c r="L859" s="62"/>
      <c r="M859" s="62"/>
      <c r="N859" s="62"/>
      <c r="P859" s="18"/>
      <c r="R859" s="18"/>
      <c r="T859" s="18"/>
      <c r="U859" s="18"/>
      <c r="V859" s="18"/>
      <c r="W859" s="18"/>
      <c r="AA859" s="17"/>
      <c r="AD859" s="17"/>
    </row>
    <row r="860" spans="5:30" ht="28.5" customHeight="1">
      <c r="E860" s="17"/>
      <c r="F860" s="18"/>
      <c r="H860" s="185"/>
      <c r="J860" s="17"/>
      <c r="K860" s="62"/>
      <c r="L860" s="62"/>
      <c r="M860" s="62"/>
      <c r="N860" s="62"/>
      <c r="P860" s="18"/>
      <c r="R860" s="18"/>
      <c r="T860" s="18"/>
      <c r="U860" s="18"/>
      <c r="V860" s="18"/>
      <c r="W860" s="18"/>
      <c r="AA860" s="17"/>
      <c r="AD860" s="17"/>
    </row>
    <row r="861" spans="5:30" ht="28.5" customHeight="1">
      <c r="E861" s="17"/>
      <c r="F861" s="18"/>
      <c r="H861" s="185"/>
      <c r="J861" s="17"/>
      <c r="K861" s="62"/>
      <c r="L861" s="62"/>
      <c r="M861" s="62"/>
      <c r="N861" s="62"/>
      <c r="P861" s="18"/>
      <c r="R861" s="18"/>
      <c r="T861" s="18"/>
      <c r="U861" s="18"/>
      <c r="V861" s="18"/>
      <c r="W861" s="18"/>
      <c r="AA861" s="17"/>
      <c r="AD861" s="17"/>
    </row>
    <row r="862" spans="5:30" ht="28.5" customHeight="1">
      <c r="E862" s="17"/>
      <c r="F862" s="18"/>
      <c r="H862" s="185"/>
      <c r="J862" s="17"/>
      <c r="K862" s="62"/>
      <c r="L862" s="62"/>
      <c r="M862" s="62"/>
      <c r="N862" s="62"/>
      <c r="P862" s="18"/>
      <c r="R862" s="18"/>
      <c r="T862" s="18"/>
      <c r="U862" s="18"/>
      <c r="V862" s="18"/>
      <c r="W862" s="18"/>
      <c r="AA862" s="17"/>
      <c r="AD862" s="17"/>
    </row>
    <row r="863" spans="5:30" ht="28.5" customHeight="1">
      <c r="E863" s="17"/>
      <c r="F863" s="18"/>
      <c r="H863" s="185"/>
      <c r="J863" s="17"/>
      <c r="K863" s="62"/>
      <c r="L863" s="62"/>
      <c r="M863" s="62"/>
      <c r="N863" s="62"/>
      <c r="P863" s="18"/>
      <c r="R863" s="18"/>
      <c r="T863" s="18"/>
      <c r="U863" s="18"/>
      <c r="V863" s="18"/>
      <c r="W863" s="18"/>
      <c r="AA863" s="17"/>
      <c r="AD863" s="17"/>
    </row>
    <row r="864" spans="5:30" ht="28.5" customHeight="1">
      <c r="E864" s="17"/>
      <c r="F864" s="18"/>
      <c r="H864" s="185"/>
      <c r="J864" s="17"/>
      <c r="K864" s="62"/>
      <c r="L864" s="62"/>
      <c r="M864" s="62"/>
      <c r="N864" s="62"/>
      <c r="P864" s="18"/>
      <c r="R864" s="18"/>
      <c r="T864" s="18"/>
      <c r="U864" s="18"/>
      <c r="V864" s="18"/>
      <c r="W864" s="18"/>
      <c r="AA864" s="17"/>
      <c r="AD864" s="17"/>
    </row>
    <row r="865" spans="5:30" ht="28.5" customHeight="1">
      <c r="E865" s="17"/>
      <c r="F865" s="18"/>
      <c r="H865" s="185"/>
      <c r="J865" s="17"/>
      <c r="K865" s="62"/>
      <c r="L865" s="62"/>
      <c r="M865" s="62"/>
      <c r="N865" s="62"/>
      <c r="P865" s="18"/>
      <c r="R865" s="18"/>
      <c r="T865" s="18"/>
      <c r="U865" s="18"/>
      <c r="V865" s="18"/>
      <c r="W865" s="18"/>
      <c r="AA865" s="17"/>
      <c r="AD865" s="17"/>
    </row>
    <row r="866" spans="5:30" ht="28.5" customHeight="1">
      <c r="E866" s="17"/>
      <c r="F866" s="18"/>
      <c r="H866" s="185"/>
      <c r="J866" s="17"/>
      <c r="K866" s="62"/>
      <c r="L866" s="62"/>
      <c r="M866" s="62"/>
      <c r="N866" s="62"/>
      <c r="P866" s="18"/>
      <c r="R866" s="18"/>
      <c r="T866" s="18"/>
      <c r="U866" s="18"/>
      <c r="V866" s="18"/>
      <c r="W866" s="18"/>
      <c r="AA866" s="17"/>
      <c r="AD866" s="17"/>
    </row>
    <row r="867" spans="5:30" ht="28.5" customHeight="1">
      <c r="E867" s="17"/>
      <c r="F867" s="18"/>
      <c r="H867" s="185"/>
      <c r="J867" s="17"/>
      <c r="K867" s="62"/>
      <c r="L867" s="62"/>
      <c r="M867" s="62"/>
      <c r="N867" s="62"/>
      <c r="P867" s="18"/>
      <c r="R867" s="18"/>
      <c r="T867" s="18"/>
      <c r="U867" s="18"/>
      <c r="V867" s="18"/>
      <c r="W867" s="18"/>
      <c r="AA867" s="17"/>
      <c r="AD867" s="17"/>
    </row>
    <row r="868" spans="5:30" ht="28.5" customHeight="1">
      <c r="E868" s="17"/>
      <c r="F868" s="18"/>
      <c r="H868" s="185"/>
      <c r="J868" s="17"/>
      <c r="K868" s="62"/>
      <c r="L868" s="62"/>
      <c r="M868" s="62"/>
      <c r="N868" s="62"/>
      <c r="P868" s="18"/>
      <c r="R868" s="18"/>
      <c r="T868" s="18"/>
      <c r="U868" s="18"/>
      <c r="V868" s="18"/>
      <c r="W868" s="18"/>
      <c r="AA868" s="17"/>
      <c r="AD868" s="17"/>
    </row>
    <row r="869" spans="5:30" ht="28.5" customHeight="1">
      <c r="E869" s="17"/>
      <c r="F869" s="18"/>
      <c r="H869" s="185"/>
      <c r="J869" s="17"/>
      <c r="K869" s="62"/>
      <c r="L869" s="62"/>
      <c r="M869" s="62"/>
      <c r="N869" s="62"/>
      <c r="P869" s="18"/>
      <c r="R869" s="18"/>
      <c r="T869" s="18"/>
      <c r="U869" s="18"/>
      <c r="V869" s="18"/>
      <c r="W869" s="18"/>
      <c r="AA869" s="17"/>
      <c r="AD869" s="17"/>
    </row>
    <row r="870" spans="5:30" ht="28.5" customHeight="1">
      <c r="E870" s="17"/>
      <c r="F870" s="18"/>
      <c r="H870" s="185"/>
      <c r="J870" s="17"/>
      <c r="K870" s="62"/>
      <c r="L870" s="62"/>
      <c r="M870" s="62"/>
      <c r="N870" s="62"/>
      <c r="P870" s="18"/>
      <c r="R870" s="18"/>
      <c r="T870" s="18"/>
      <c r="U870" s="18"/>
      <c r="V870" s="18"/>
      <c r="W870" s="18"/>
      <c r="AA870" s="17"/>
      <c r="AD870" s="17"/>
    </row>
    <row r="871" spans="5:30" ht="28.5" customHeight="1">
      <c r="E871" s="17"/>
      <c r="F871" s="18"/>
      <c r="H871" s="185"/>
      <c r="J871" s="17"/>
      <c r="K871" s="62"/>
      <c r="L871" s="62"/>
      <c r="M871" s="62"/>
      <c r="N871" s="62"/>
      <c r="P871" s="18"/>
      <c r="R871" s="18"/>
      <c r="T871" s="18"/>
      <c r="U871" s="18"/>
      <c r="V871" s="18"/>
      <c r="W871" s="18"/>
      <c r="AA871" s="17"/>
      <c r="AD871" s="17"/>
    </row>
    <row r="872" spans="5:30" ht="28.5" customHeight="1">
      <c r="E872" s="17"/>
      <c r="F872" s="18"/>
      <c r="H872" s="185"/>
      <c r="J872" s="17"/>
      <c r="K872" s="62"/>
      <c r="L872" s="62"/>
      <c r="M872" s="62"/>
      <c r="N872" s="62"/>
      <c r="P872" s="18"/>
      <c r="R872" s="18"/>
      <c r="T872" s="18"/>
      <c r="U872" s="18"/>
      <c r="V872" s="18"/>
      <c r="W872" s="18"/>
      <c r="AA872" s="17"/>
      <c r="AD872" s="17"/>
    </row>
    <row r="873" spans="5:30" ht="28.5" customHeight="1">
      <c r="E873" s="17"/>
      <c r="F873" s="18"/>
      <c r="H873" s="185"/>
      <c r="J873" s="17"/>
      <c r="K873" s="62"/>
      <c r="L873" s="62"/>
      <c r="M873" s="62"/>
      <c r="N873" s="62"/>
      <c r="P873" s="18"/>
      <c r="R873" s="18"/>
      <c r="T873" s="18"/>
      <c r="U873" s="18"/>
      <c r="V873" s="18"/>
      <c r="W873" s="18"/>
      <c r="AA873" s="17"/>
      <c r="AD873" s="17"/>
    </row>
    <row r="874" spans="5:30" ht="28.5" customHeight="1">
      <c r="E874" s="17"/>
      <c r="F874" s="18"/>
      <c r="H874" s="185"/>
      <c r="J874" s="17"/>
      <c r="K874" s="62"/>
      <c r="L874" s="62"/>
      <c r="M874" s="62"/>
      <c r="N874" s="62"/>
      <c r="P874" s="18"/>
      <c r="R874" s="18"/>
      <c r="T874" s="18"/>
      <c r="U874" s="18"/>
      <c r="V874" s="18"/>
      <c r="W874" s="18"/>
      <c r="AA874" s="17"/>
      <c r="AD874" s="17"/>
    </row>
    <row r="875" spans="5:30" ht="28.5" customHeight="1">
      <c r="E875" s="17"/>
      <c r="F875" s="18"/>
      <c r="H875" s="185"/>
      <c r="J875" s="17"/>
      <c r="K875" s="62"/>
      <c r="L875" s="62"/>
      <c r="M875" s="62"/>
      <c r="N875" s="62"/>
      <c r="P875" s="18"/>
      <c r="R875" s="18"/>
      <c r="T875" s="18"/>
      <c r="U875" s="18"/>
      <c r="V875" s="18"/>
      <c r="W875" s="18"/>
      <c r="AA875" s="17"/>
      <c r="AD875" s="17"/>
    </row>
    <row r="876" spans="5:30" ht="28.5" customHeight="1">
      <c r="E876" s="17"/>
      <c r="F876" s="18"/>
      <c r="H876" s="185"/>
      <c r="J876" s="17"/>
      <c r="K876" s="62"/>
      <c r="L876" s="62"/>
      <c r="M876" s="62"/>
      <c r="N876" s="62"/>
      <c r="P876" s="18"/>
      <c r="R876" s="18"/>
      <c r="T876" s="18"/>
      <c r="U876" s="18"/>
      <c r="V876" s="18"/>
      <c r="W876" s="18"/>
      <c r="AA876" s="17"/>
      <c r="AD876" s="17"/>
    </row>
    <row r="877" spans="5:30" ht="28.5" customHeight="1">
      <c r="E877" s="17"/>
      <c r="F877" s="18"/>
      <c r="H877" s="185"/>
      <c r="J877" s="17"/>
      <c r="K877" s="62"/>
      <c r="L877" s="62"/>
      <c r="M877" s="62"/>
      <c r="N877" s="62"/>
      <c r="P877" s="18"/>
      <c r="R877" s="18"/>
      <c r="T877" s="18"/>
      <c r="U877" s="18"/>
      <c r="V877" s="18"/>
      <c r="W877" s="18"/>
      <c r="AA877" s="17"/>
      <c r="AD877" s="17"/>
    </row>
    <row r="878" spans="5:30" ht="28.5" customHeight="1">
      <c r="E878" s="17"/>
      <c r="F878" s="18"/>
      <c r="H878" s="185"/>
      <c r="J878" s="17"/>
      <c r="K878" s="62"/>
      <c r="L878" s="62"/>
      <c r="M878" s="62"/>
      <c r="N878" s="62"/>
      <c r="P878" s="18"/>
      <c r="R878" s="18"/>
      <c r="T878" s="18"/>
      <c r="U878" s="18"/>
      <c r="V878" s="18"/>
      <c r="W878" s="18"/>
      <c r="AA878" s="17"/>
      <c r="AD878" s="17"/>
    </row>
    <row r="879" spans="5:30" ht="28.5" customHeight="1">
      <c r="E879" s="17"/>
      <c r="F879" s="18"/>
      <c r="H879" s="185"/>
      <c r="J879" s="17"/>
      <c r="K879" s="62"/>
      <c r="L879" s="62"/>
      <c r="M879" s="62"/>
      <c r="N879" s="62"/>
      <c r="P879" s="18"/>
      <c r="R879" s="18"/>
      <c r="T879" s="18"/>
      <c r="U879" s="18"/>
      <c r="V879" s="18"/>
      <c r="W879" s="18"/>
      <c r="AA879" s="17"/>
      <c r="AD879" s="17"/>
    </row>
    <row r="880" spans="5:30" ht="28.5" customHeight="1">
      <c r="E880" s="17"/>
      <c r="F880" s="18"/>
      <c r="H880" s="185"/>
      <c r="J880" s="17"/>
      <c r="K880" s="62"/>
      <c r="L880" s="62"/>
      <c r="M880" s="62"/>
      <c r="N880" s="62"/>
      <c r="P880" s="18"/>
      <c r="R880" s="18"/>
      <c r="T880" s="18"/>
      <c r="U880" s="18"/>
      <c r="V880" s="18"/>
      <c r="W880" s="18"/>
      <c r="AA880" s="17"/>
      <c r="AD880" s="17"/>
    </row>
    <row r="881" spans="5:30" ht="28.5" customHeight="1">
      <c r="E881" s="17"/>
      <c r="F881" s="18"/>
      <c r="H881" s="185"/>
      <c r="J881" s="17"/>
      <c r="K881" s="62"/>
      <c r="L881" s="62"/>
      <c r="M881" s="62"/>
      <c r="N881" s="62"/>
      <c r="P881" s="18"/>
      <c r="R881" s="18"/>
      <c r="T881" s="18"/>
      <c r="U881" s="18"/>
      <c r="V881" s="18"/>
      <c r="W881" s="18"/>
      <c r="AA881" s="17"/>
      <c r="AD881" s="17"/>
    </row>
    <row r="882" spans="5:30" ht="28.5" customHeight="1">
      <c r="E882" s="17"/>
      <c r="F882" s="18"/>
      <c r="H882" s="185"/>
      <c r="J882" s="17"/>
      <c r="K882" s="62"/>
      <c r="L882" s="62"/>
      <c r="M882" s="62"/>
      <c r="N882" s="62"/>
      <c r="P882" s="18"/>
      <c r="R882" s="18"/>
      <c r="T882" s="18"/>
      <c r="U882" s="18"/>
      <c r="V882" s="18"/>
      <c r="W882" s="18"/>
      <c r="AA882" s="17"/>
      <c r="AD882" s="17"/>
    </row>
    <row r="883" spans="5:30" ht="28.5" customHeight="1">
      <c r="E883" s="17"/>
      <c r="F883" s="18"/>
      <c r="H883" s="185"/>
      <c r="J883" s="17"/>
      <c r="K883" s="62"/>
      <c r="L883" s="62"/>
      <c r="M883" s="62"/>
      <c r="N883" s="62"/>
      <c r="P883" s="18"/>
      <c r="R883" s="18"/>
      <c r="T883" s="18"/>
      <c r="U883" s="18"/>
      <c r="V883" s="18"/>
      <c r="W883" s="18"/>
      <c r="AA883" s="17"/>
      <c r="AD883" s="17"/>
    </row>
    <row r="884" spans="5:30" ht="28.5" customHeight="1">
      <c r="E884" s="17"/>
      <c r="F884" s="18"/>
      <c r="H884" s="185"/>
      <c r="J884" s="17"/>
      <c r="K884" s="62"/>
      <c r="L884" s="62"/>
      <c r="M884" s="62"/>
      <c r="N884" s="62"/>
      <c r="P884" s="18"/>
      <c r="R884" s="18"/>
      <c r="T884" s="18"/>
      <c r="U884" s="18"/>
      <c r="V884" s="18"/>
      <c r="W884" s="18"/>
      <c r="AA884" s="17"/>
      <c r="AD884" s="17"/>
    </row>
    <row r="885" spans="5:30" ht="28.5" customHeight="1">
      <c r="E885" s="17"/>
      <c r="F885" s="18"/>
      <c r="H885" s="185"/>
      <c r="J885" s="17"/>
      <c r="K885" s="62"/>
      <c r="L885" s="62"/>
      <c r="M885" s="62"/>
      <c r="N885" s="62"/>
      <c r="P885" s="18"/>
      <c r="R885" s="18"/>
      <c r="T885" s="18"/>
      <c r="U885" s="18"/>
      <c r="V885" s="18"/>
      <c r="W885" s="18"/>
      <c r="AA885" s="17"/>
      <c r="AD885" s="17"/>
    </row>
    <row r="886" spans="5:30" ht="28.5" customHeight="1">
      <c r="E886" s="17"/>
      <c r="F886" s="18"/>
      <c r="H886" s="185"/>
      <c r="J886" s="17"/>
      <c r="K886" s="62"/>
      <c r="L886" s="62"/>
      <c r="M886" s="62"/>
      <c r="N886" s="62"/>
      <c r="P886" s="18"/>
      <c r="R886" s="18"/>
      <c r="T886" s="18"/>
      <c r="U886" s="18"/>
      <c r="V886" s="18"/>
      <c r="W886" s="18"/>
      <c r="AA886" s="17"/>
      <c r="AD886" s="17"/>
    </row>
    <row r="887" spans="5:30" ht="28.5" customHeight="1">
      <c r="E887" s="17"/>
      <c r="F887" s="18"/>
      <c r="H887" s="185"/>
      <c r="J887" s="17"/>
      <c r="K887" s="62"/>
      <c r="L887" s="62"/>
      <c r="M887" s="62"/>
      <c r="N887" s="62"/>
      <c r="P887" s="18"/>
      <c r="R887" s="18"/>
      <c r="T887" s="18"/>
      <c r="U887" s="18"/>
      <c r="V887" s="18"/>
      <c r="W887" s="18"/>
      <c r="AA887" s="17"/>
      <c r="AD887" s="17"/>
    </row>
    <row r="888" spans="5:30" ht="28.5" customHeight="1">
      <c r="E888" s="17"/>
      <c r="F888" s="18"/>
      <c r="H888" s="185"/>
      <c r="J888" s="17"/>
      <c r="K888" s="62"/>
      <c r="L888" s="62"/>
      <c r="M888" s="62"/>
      <c r="N888" s="62"/>
      <c r="P888" s="18"/>
      <c r="R888" s="18"/>
      <c r="T888" s="18"/>
      <c r="U888" s="18"/>
      <c r="V888" s="18"/>
      <c r="W888" s="18"/>
      <c r="AA888" s="17"/>
      <c r="AD888" s="17"/>
    </row>
    <row r="889" spans="5:30" ht="28.5" customHeight="1">
      <c r="E889" s="17"/>
      <c r="F889" s="18"/>
      <c r="H889" s="185"/>
      <c r="J889" s="17"/>
      <c r="K889" s="62"/>
      <c r="L889" s="62"/>
      <c r="M889" s="62"/>
      <c r="N889" s="62"/>
      <c r="P889" s="18"/>
      <c r="R889" s="18"/>
      <c r="T889" s="18"/>
      <c r="U889" s="18"/>
      <c r="V889" s="18"/>
      <c r="W889" s="18"/>
      <c r="AA889" s="17"/>
      <c r="AD889" s="17"/>
    </row>
    <row r="890" spans="5:30" ht="28.5" customHeight="1">
      <c r="E890" s="17"/>
      <c r="F890" s="18"/>
      <c r="H890" s="185"/>
      <c r="J890" s="17"/>
      <c r="K890" s="62"/>
      <c r="L890" s="62"/>
      <c r="M890" s="62"/>
      <c r="N890" s="62"/>
      <c r="P890" s="18"/>
      <c r="R890" s="18"/>
      <c r="T890" s="18"/>
      <c r="U890" s="18"/>
      <c r="V890" s="18"/>
      <c r="W890" s="18"/>
      <c r="AA890" s="17"/>
      <c r="AD890" s="17"/>
    </row>
    <row r="891" spans="5:30" ht="28.5" customHeight="1">
      <c r="E891" s="17"/>
      <c r="F891" s="18"/>
      <c r="H891" s="185"/>
      <c r="J891" s="17"/>
      <c r="K891" s="62"/>
      <c r="L891" s="62"/>
      <c r="M891" s="62"/>
      <c r="N891" s="62"/>
      <c r="P891" s="18"/>
      <c r="R891" s="18"/>
      <c r="T891" s="18"/>
      <c r="U891" s="18"/>
      <c r="V891" s="18"/>
      <c r="W891" s="18"/>
      <c r="AA891" s="17"/>
      <c r="AD891" s="17"/>
    </row>
    <row r="892" spans="5:30" ht="28.5" customHeight="1">
      <c r="E892" s="17"/>
      <c r="F892" s="18"/>
      <c r="H892" s="185"/>
      <c r="J892" s="17"/>
      <c r="K892" s="62"/>
      <c r="L892" s="62"/>
      <c r="M892" s="62"/>
      <c r="N892" s="62"/>
      <c r="P892" s="18"/>
      <c r="R892" s="18"/>
      <c r="T892" s="18"/>
      <c r="U892" s="18"/>
      <c r="V892" s="18"/>
      <c r="W892" s="18"/>
      <c r="AA892" s="17"/>
      <c r="AD892" s="17"/>
    </row>
    <row r="893" spans="5:30" ht="28.5" customHeight="1">
      <c r="E893" s="17"/>
      <c r="F893" s="18"/>
      <c r="H893" s="185"/>
      <c r="J893" s="17"/>
      <c r="K893" s="62"/>
      <c r="L893" s="62"/>
      <c r="M893" s="62"/>
      <c r="N893" s="62"/>
      <c r="P893" s="18"/>
      <c r="R893" s="18"/>
      <c r="T893" s="18"/>
      <c r="U893" s="18"/>
      <c r="V893" s="18"/>
      <c r="W893" s="18"/>
      <c r="AA893" s="17"/>
      <c r="AD893" s="17"/>
    </row>
    <row r="894" spans="5:30" ht="28.5" customHeight="1">
      <c r="E894" s="17"/>
      <c r="F894" s="18"/>
      <c r="H894" s="185"/>
      <c r="J894" s="17"/>
      <c r="K894" s="62"/>
      <c r="L894" s="62"/>
      <c r="M894" s="62"/>
      <c r="N894" s="62"/>
      <c r="P894" s="18"/>
      <c r="R894" s="18"/>
      <c r="T894" s="18"/>
      <c r="U894" s="18"/>
      <c r="V894" s="18"/>
      <c r="W894" s="18"/>
      <c r="AA894" s="17"/>
      <c r="AD894" s="17"/>
    </row>
  </sheetData>
  <hyperlinks>
    <hyperlink ref="T9" r:id="rId1" xr:uid="{11B2C70F-924A-4F14-86E7-DD7F60F0B0E3}"/>
    <hyperlink ref="T6" r:id="rId2" xr:uid="{05192624-0A07-4DAD-9F49-651B144044C7}"/>
    <hyperlink ref="T2" r:id="rId3" xr:uid="{EA6DBD63-66A8-4E1A-9053-46417EE2A8DD}"/>
    <hyperlink ref="T3" r:id="rId4" xr:uid="{D7153661-0A7B-49FE-9943-920A5E2161D4}"/>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2B554C30-FEEB-48BD-97A0-6C8AE4251F76}">
          <x14:formula1>
            <xm:f>Settings!$C$3:$C$20</xm:f>
          </x14:formula1>
          <xm:sqref>H3 H2:I2 I3:I9</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50B88-5647-4506-A465-85CAE22DA89B}">
  <sheetPr>
    <outlinePr summaryBelow="0" summaryRight="0"/>
  </sheetPr>
  <dimension ref="A1:AB989"/>
  <sheetViews>
    <sheetView topLeftCell="B1" workbookViewId="0">
      <selection activeCell="F16" sqref="F16"/>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52.5" customHeight="1">
      <c r="A2" s="39"/>
      <c r="B2" s="227" t="s">
        <v>535</v>
      </c>
      <c r="C2" s="469">
        <v>24244</v>
      </c>
      <c r="D2" s="441"/>
      <c r="E2" s="584" t="s">
        <v>250</v>
      </c>
      <c r="F2" s="442" t="s">
        <v>304</v>
      </c>
      <c r="G2" s="566" t="s">
        <v>536</v>
      </c>
      <c r="H2" s="97" t="s">
        <v>306</v>
      </c>
      <c r="I2" s="442" t="s">
        <v>307</v>
      </c>
      <c r="J2" s="97" t="s">
        <v>308</v>
      </c>
      <c r="K2" s="468" t="s">
        <v>321</v>
      </c>
      <c r="L2" s="97" t="s">
        <v>309</v>
      </c>
      <c r="M2" s="567"/>
    </row>
    <row r="3" spans="1:28" ht="53.25" customHeight="1">
      <c r="A3" s="39"/>
      <c r="B3" s="227"/>
      <c r="C3" s="439"/>
      <c r="D3" s="441"/>
      <c r="E3" s="189"/>
      <c r="F3" s="442"/>
      <c r="G3" s="566"/>
      <c r="H3" s="97"/>
      <c r="I3" s="442"/>
      <c r="J3" s="97"/>
      <c r="K3" s="468"/>
      <c r="L3" s="97"/>
      <c r="M3" s="567"/>
    </row>
    <row r="4" spans="1:28" ht="15.75" customHeight="1">
      <c r="F4" s="43"/>
    </row>
    <row r="5" spans="1:28" ht="15.75" customHeight="1"/>
    <row r="6" spans="1:28" ht="15.75" customHeight="1"/>
    <row r="7" spans="1:28" ht="15.75" customHeight="1">
      <c r="K7" s="43"/>
    </row>
    <row r="8" spans="1:28" ht="15.75" customHeight="1"/>
    <row r="9" spans="1:28" ht="15.75" customHeight="1"/>
    <row r="10" spans="1:28" ht="15.75" customHeight="1"/>
    <row r="11" spans="1:28" ht="15.75" customHeight="1">
      <c r="N11" s="43"/>
    </row>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5">
    <dataValidation type="list" allowBlank="1" showErrorMessage="1" sqref="J2:J3" xr:uid="{A2A1D7E3-47A8-4419-BFEC-51DE92DA828B}">
      <formula1>"Internal,External"</formula1>
    </dataValidation>
    <dataValidation type="list" allowBlank="1" showErrorMessage="1" sqref="H2:H3" xr:uid="{75B1C29C-3D7C-4D16-9C8E-97DF2810A176}">
      <formula1>"Minor,Significant,Major"</formula1>
    </dataValidation>
    <dataValidation type="list" allowBlank="1" showErrorMessage="1" sqref="F2:F3" xr:uid="{40BE815C-C7CF-48A0-9C14-2A69B34766AB}">
      <formula1>"Bounceback/Sub-Defect,Defect,None"</formula1>
    </dataValidation>
    <dataValidation type="list" allowBlank="1" showErrorMessage="1" sqref="I2:I3" xr:uid="{E072B29F-8BE9-44CD-AB46-2E1082C46D97}">
      <formula1>"Manual, Automation"</formula1>
    </dataValidation>
    <dataValidation type="list" allowBlank="1" showErrorMessage="1" sqref="L2:L3" xr:uid="{B9A7A46E-4069-42FD-A2C8-44B368E7FDB3}">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1670D5F7-73E0-4DFC-95AE-F48F45773052}">
          <x14:formula1>
            <xm:f>Settings!$C$3:$C$20</xm:f>
          </x14:formula1>
          <xm:sqref>K1:K1048576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A48D-CBEF-4FBA-9E17-C85A2F8AFA73}">
  <sheetPr>
    <outlinePr summaryBelow="0" summaryRight="0"/>
  </sheetPr>
  <dimension ref="A1:AC893"/>
  <sheetViews>
    <sheetView showGridLines="0" workbookViewId="0">
      <pane ySplit="1" topLeftCell="A4" activePane="bottomLeft" state="frozen"/>
      <selection pane="bottomLeft" activeCell="F4" sqref="F4"/>
      <selection activeCell="A3" sqref="A3"/>
    </sheetView>
  </sheetViews>
  <sheetFormatPr defaultColWidth="12.5703125" defaultRowHeight="24.75" customHeight="1"/>
  <cols>
    <col min="1" max="1" width="7" customWidth="1"/>
    <col min="2" max="2" width="13.7109375" customWidth="1"/>
    <col min="3" max="3" width="10.85546875" customWidth="1"/>
    <col min="4" max="4" width="13.140625" customWidth="1"/>
    <col min="5" max="5" width="29.7109375" customWidth="1"/>
    <col min="6" max="6" width="25.5703125" style="63" customWidth="1"/>
    <col min="7" max="7" width="14.7109375" customWidth="1"/>
    <col min="8" max="8" width="55.85546875" style="186" customWidth="1"/>
    <col min="9" max="9" width="19.28515625" customWidth="1"/>
    <col min="10" max="10" width="16.85546875" customWidth="1"/>
    <col min="11" max="12" width="14.42578125" style="63" customWidth="1"/>
    <col min="13" max="13" width="20.140625" bestFit="1" customWidth="1"/>
    <col min="14" max="14" width="19.28515625" customWidth="1"/>
    <col min="15" max="15" width="43.7109375"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7.7109375" style="43" customWidth="1"/>
  </cols>
  <sheetData>
    <row r="1" spans="1:29" ht="24.7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c r="AC1" s="317" t="s">
        <v>249</v>
      </c>
    </row>
    <row r="2" spans="1:29" s="571" customFormat="1" ht="24.75" customHeight="1">
      <c r="A2" s="524">
        <f>ROW() - ROW(Table14596781011123141513161719[[#Headers],[S.No]])</f>
        <v>1</v>
      </c>
      <c r="B2" s="227" t="str">
        <f>Dashboard!$J$1</f>
        <v>MCS</v>
      </c>
      <c r="C2" s="569">
        <v>45831</v>
      </c>
      <c r="D2" s="569">
        <v>45841</v>
      </c>
      <c r="E2" s="543" t="s">
        <v>537</v>
      </c>
      <c r="F2" s="227" t="s">
        <v>538</v>
      </c>
      <c r="G2" s="227">
        <v>47496</v>
      </c>
      <c r="H2" s="474" t="s">
        <v>539</v>
      </c>
      <c r="I2" s="602" t="s">
        <v>266</v>
      </c>
      <c r="J2" s="236">
        <v>1</v>
      </c>
      <c r="K2" s="236">
        <f>Table14596781011123141513161719[[#This Row],[Estimated(hrs/sp)]] * 4</f>
        <v>4</v>
      </c>
      <c r="L2" s="227">
        <v>1</v>
      </c>
      <c r="M2" s="236" t="s">
        <v>267</v>
      </c>
      <c r="N2" s="465" t="s">
        <v>254</v>
      </c>
      <c r="O2" s="402" t="s">
        <v>25</v>
      </c>
      <c r="P2" s="396" t="s">
        <v>254</v>
      </c>
      <c r="Q2" s="402" t="s">
        <v>25</v>
      </c>
      <c r="R2" s="487" t="s">
        <v>540</v>
      </c>
      <c r="S2" s="573">
        <v>45807</v>
      </c>
      <c r="T2" s="236" t="s">
        <v>254</v>
      </c>
      <c r="U2" s="573">
        <v>45811</v>
      </c>
      <c r="V2" s="236" t="s">
        <v>25</v>
      </c>
      <c r="W2" s="491" t="s">
        <v>275</v>
      </c>
      <c r="X2" s="573">
        <v>45840</v>
      </c>
      <c r="Y2" s="555" t="s">
        <v>25</v>
      </c>
      <c r="Z2" s="555" t="s">
        <v>25</v>
      </c>
      <c r="AA2" s="555" t="s">
        <v>25</v>
      </c>
      <c r="AB2" s="43" t="s">
        <v>541</v>
      </c>
      <c r="AC2" s="236"/>
    </row>
    <row r="3" spans="1:29" ht="24.75" customHeight="1">
      <c r="A3" s="597">
        <f>ROW() - ROW(Table14596781011123141513161719[[#Headers],[S.No]])</f>
        <v>2</v>
      </c>
      <c r="B3" s="491" t="str">
        <f>Dashboard!$J$1</f>
        <v>MCS</v>
      </c>
      <c r="C3" s="569">
        <v>45831</v>
      </c>
      <c r="D3" s="569">
        <v>45841</v>
      </c>
      <c r="E3" s="543" t="s">
        <v>537</v>
      </c>
      <c r="F3" s="197" t="s">
        <v>473</v>
      </c>
      <c r="G3" s="580">
        <v>48104</v>
      </c>
      <c r="H3" s="580" t="s">
        <v>505</v>
      </c>
      <c r="I3" s="580" t="s">
        <v>262</v>
      </c>
      <c r="J3" s="543">
        <v>3</v>
      </c>
      <c r="K3" s="543">
        <v>7</v>
      </c>
      <c r="L3" s="227">
        <v>20</v>
      </c>
      <c r="M3" s="543" t="s">
        <v>267</v>
      </c>
      <c r="N3" s="543" t="s">
        <v>254</v>
      </c>
      <c r="O3" s="543" t="s">
        <v>25</v>
      </c>
      <c r="P3" s="543" t="s">
        <v>254</v>
      </c>
      <c r="Q3" s="543" t="s">
        <v>542</v>
      </c>
      <c r="R3" s="598" t="s">
        <v>25</v>
      </c>
      <c r="S3" s="555" t="s">
        <v>25</v>
      </c>
      <c r="T3" s="555" t="s">
        <v>25</v>
      </c>
      <c r="U3" s="555" t="s">
        <v>25</v>
      </c>
      <c r="V3" s="555" t="s">
        <v>25</v>
      </c>
      <c r="W3" s="555" t="s">
        <v>25</v>
      </c>
      <c r="X3" s="555" t="s">
        <v>25</v>
      </c>
      <c r="Y3" s="555" t="s">
        <v>25</v>
      </c>
      <c r="Z3" s="555" t="s">
        <v>25</v>
      </c>
      <c r="AA3" s="555" t="s">
        <v>25</v>
      </c>
      <c r="AB3" s="562" t="s">
        <v>543</v>
      </c>
      <c r="AC3" s="555" t="s">
        <v>25</v>
      </c>
    </row>
    <row r="4" spans="1:29" ht="24.75" customHeight="1">
      <c r="A4" s="597">
        <f>ROW() - ROW(Table14596781011123141513161719[[#Headers],[S.No]])</f>
        <v>3</v>
      </c>
      <c r="B4" s="227" t="str">
        <f>Dashboard!$J$1</f>
        <v>MCS</v>
      </c>
      <c r="C4" s="569">
        <v>45831</v>
      </c>
      <c r="D4" s="569">
        <v>45841</v>
      </c>
      <c r="E4" s="543" t="s">
        <v>537</v>
      </c>
      <c r="F4" s="580" t="s">
        <v>544</v>
      </c>
      <c r="G4" s="580">
        <v>48462</v>
      </c>
      <c r="H4" s="515" t="s">
        <v>545</v>
      </c>
      <c r="I4" s="607" t="s">
        <v>266</v>
      </c>
      <c r="J4" s="543">
        <v>3</v>
      </c>
      <c r="K4" s="543">
        <f>Table14596781011123141513161719[[#This Row],[Estimated(hrs/sp)]] * 4</f>
        <v>12</v>
      </c>
      <c r="L4" s="227">
        <v>27</v>
      </c>
      <c r="M4" s="543" t="s">
        <v>267</v>
      </c>
      <c r="N4" s="543" t="s">
        <v>255</v>
      </c>
      <c r="O4" s="555" t="s">
        <v>25</v>
      </c>
      <c r="P4" s="543" t="s">
        <v>255</v>
      </c>
      <c r="Q4" s="402" t="s">
        <v>25</v>
      </c>
      <c r="R4" s="449" t="s">
        <v>546</v>
      </c>
      <c r="S4" s="583">
        <v>45819</v>
      </c>
      <c r="T4" s="543" t="s">
        <v>399</v>
      </c>
      <c r="U4" s="583">
        <v>45818</v>
      </c>
      <c r="V4" s="543" t="s">
        <v>25</v>
      </c>
      <c r="W4" s="580" t="s">
        <v>255</v>
      </c>
      <c r="X4" s="583">
        <v>45819</v>
      </c>
      <c r="Y4" s="543" t="s">
        <v>25</v>
      </c>
      <c r="Z4" s="543" t="s">
        <v>25</v>
      </c>
      <c r="AA4" s="555" t="s">
        <v>25</v>
      </c>
      <c r="AB4" s="406" t="s">
        <v>547</v>
      </c>
      <c r="AC4" s="555"/>
    </row>
    <row r="5" spans="1:29" ht="24.75" customHeight="1">
      <c r="A5" s="589">
        <f>ROW() - ROW(Table14596781011123141513161719[[#Headers],[S.No]])</f>
        <v>4</v>
      </c>
      <c r="B5" s="329" t="str">
        <f>Dashboard!$J$1</f>
        <v>MCS</v>
      </c>
      <c r="C5" s="564">
        <v>45831</v>
      </c>
      <c r="D5" s="564">
        <v>45841</v>
      </c>
      <c r="E5" s="555" t="s">
        <v>537</v>
      </c>
      <c r="F5" s="554" t="s">
        <v>538</v>
      </c>
      <c r="G5" s="554">
        <v>48766</v>
      </c>
      <c r="H5" s="402" t="s">
        <v>548</v>
      </c>
      <c r="I5" s="604" t="s">
        <v>266</v>
      </c>
      <c r="J5" s="555">
        <v>2</v>
      </c>
      <c r="K5" s="555">
        <f>Table14596781011123141513161719[[#This Row],[Estimated(hrs/sp)]] * 4</f>
        <v>8</v>
      </c>
      <c r="L5" s="329">
        <v>14</v>
      </c>
      <c r="M5" s="555" t="s">
        <v>267</v>
      </c>
      <c r="N5" s="555" t="s">
        <v>268</v>
      </c>
      <c r="O5" s="555" t="s">
        <v>25</v>
      </c>
      <c r="P5" s="555" t="s">
        <v>254</v>
      </c>
      <c r="Q5" s="555" t="s">
        <v>25</v>
      </c>
      <c r="R5" s="561" t="s">
        <v>549</v>
      </c>
      <c r="S5" s="557">
        <v>45839</v>
      </c>
      <c r="T5" s="603" t="s">
        <v>255</v>
      </c>
      <c r="U5" s="557">
        <v>45839</v>
      </c>
      <c r="V5" s="555" t="s">
        <v>25</v>
      </c>
      <c r="W5" s="554" t="s">
        <v>275</v>
      </c>
      <c r="X5" s="557">
        <v>45840</v>
      </c>
      <c r="Y5" s="555" t="s">
        <v>25</v>
      </c>
      <c r="Z5" s="555" t="s">
        <v>25</v>
      </c>
      <c r="AA5" s="555" t="s">
        <v>25</v>
      </c>
      <c r="AB5" s="406"/>
      <c r="AC5" s="555"/>
    </row>
    <row r="6" spans="1:29" ht="24.75" customHeight="1">
      <c r="A6" s="589">
        <f>ROW() - ROW(Table14596781011123141513161719[[#Headers],[S.No]])</f>
        <v>5</v>
      </c>
      <c r="B6" s="490" t="str">
        <f>Dashboard!$J$1</f>
        <v>MCS</v>
      </c>
      <c r="C6" s="564">
        <v>45831</v>
      </c>
      <c r="D6" s="564">
        <v>45841</v>
      </c>
      <c r="E6" s="555" t="s">
        <v>550</v>
      </c>
      <c r="F6" s="554" t="s">
        <v>538</v>
      </c>
      <c r="G6" s="554">
        <v>48516</v>
      </c>
      <c r="H6" s="554" t="s">
        <v>457</v>
      </c>
      <c r="I6" s="554" t="s">
        <v>260</v>
      </c>
      <c r="J6" s="555">
        <v>3</v>
      </c>
      <c r="K6" s="555">
        <f>Table14596781011123141513161719[[#This Row],[Estimated(hrs/sp)]] * 4</f>
        <v>12</v>
      </c>
      <c r="L6" s="329">
        <v>27</v>
      </c>
      <c r="M6" s="555" t="s">
        <v>267</v>
      </c>
      <c r="N6" s="555" t="s">
        <v>268</v>
      </c>
      <c r="O6" s="555" t="s">
        <v>25</v>
      </c>
      <c r="P6" s="555" t="s">
        <v>25</v>
      </c>
      <c r="Q6" s="555" t="s">
        <v>25</v>
      </c>
      <c r="R6" s="555" t="s">
        <v>25</v>
      </c>
      <c r="S6" s="555" t="s">
        <v>25</v>
      </c>
      <c r="T6" s="555" t="s">
        <v>25</v>
      </c>
      <c r="U6" s="555" t="s">
        <v>25</v>
      </c>
      <c r="V6" s="555" t="s">
        <v>25</v>
      </c>
      <c r="W6" s="555" t="s">
        <v>25</v>
      </c>
      <c r="X6" s="555" t="s">
        <v>25</v>
      </c>
      <c r="Y6" s="555" t="s">
        <v>25</v>
      </c>
      <c r="Z6" s="555" t="s">
        <v>25</v>
      </c>
      <c r="AA6" s="555" t="s">
        <v>25</v>
      </c>
      <c r="AB6" s="562" t="s">
        <v>551</v>
      </c>
      <c r="AC6" s="555"/>
    </row>
    <row r="7" spans="1:29" ht="24.75" customHeight="1">
      <c r="A7" s="589">
        <f>ROW() - ROW(Table14596781011123141513161719[[#Headers],[S.No]])</f>
        <v>6</v>
      </c>
      <c r="B7" s="329" t="str">
        <f>Dashboard!$J$1</f>
        <v>MCS</v>
      </c>
      <c r="C7" s="564">
        <v>45831</v>
      </c>
      <c r="D7" s="564">
        <v>45841</v>
      </c>
      <c r="E7" s="555" t="s">
        <v>550</v>
      </c>
      <c r="F7" s="554" t="s">
        <v>538</v>
      </c>
      <c r="G7" s="554">
        <v>24244</v>
      </c>
      <c r="H7" s="402" t="s">
        <v>532</v>
      </c>
      <c r="I7" s="554" t="s">
        <v>252</v>
      </c>
      <c r="J7" s="555">
        <v>3</v>
      </c>
      <c r="K7" s="555">
        <f>Table14596781011123141513161719[[#This Row],[Estimated(hrs/sp)]] * 4</f>
        <v>12</v>
      </c>
      <c r="L7" s="329">
        <v>6</v>
      </c>
      <c r="M7" s="555" t="s">
        <v>267</v>
      </c>
      <c r="N7" s="555" t="s">
        <v>254</v>
      </c>
      <c r="O7" s="555" t="s">
        <v>25</v>
      </c>
      <c r="P7" s="555" t="s">
        <v>254</v>
      </c>
      <c r="Q7" s="555" t="s">
        <v>25</v>
      </c>
      <c r="R7" s="561" t="s">
        <v>533</v>
      </c>
      <c r="S7" s="557">
        <v>45832</v>
      </c>
      <c r="T7" s="555" t="s">
        <v>255</v>
      </c>
      <c r="U7" s="557">
        <v>45839</v>
      </c>
      <c r="V7" s="555" t="s">
        <v>25</v>
      </c>
      <c r="W7" s="554" t="s">
        <v>25</v>
      </c>
      <c r="X7" s="557" t="s">
        <v>25</v>
      </c>
      <c r="Y7" s="555" t="s">
        <v>25</v>
      </c>
      <c r="Z7" s="555" t="s">
        <v>25</v>
      </c>
      <c r="AA7" s="555" t="s">
        <v>25</v>
      </c>
      <c r="AB7" s="562"/>
      <c r="AC7" s="555"/>
    </row>
    <row r="8" spans="1:29" ht="24.75" customHeight="1">
      <c r="A8" s="589">
        <v>7</v>
      </c>
      <c r="B8" s="490" t="s">
        <v>5</v>
      </c>
      <c r="C8" s="564">
        <v>45831</v>
      </c>
      <c r="D8" s="564">
        <v>45841</v>
      </c>
      <c r="E8" s="555" t="s">
        <v>550</v>
      </c>
      <c r="F8" s="554" t="s">
        <v>552</v>
      </c>
      <c r="G8" s="554">
        <v>48654</v>
      </c>
      <c r="H8" s="402" t="s">
        <v>553</v>
      </c>
      <c r="I8" s="604" t="s">
        <v>266</v>
      </c>
      <c r="J8" s="555">
        <v>3</v>
      </c>
      <c r="K8" s="555">
        <f>Table14596781011123141513161719[[#This Row],[Estimated(hrs/sp)]] * 4</f>
        <v>12</v>
      </c>
      <c r="L8" s="329">
        <v>24</v>
      </c>
      <c r="M8" s="555" t="s">
        <v>267</v>
      </c>
      <c r="N8" s="555" t="s">
        <v>268</v>
      </c>
      <c r="O8" s="555" t="s">
        <v>25</v>
      </c>
      <c r="P8" s="555" t="s">
        <v>25</v>
      </c>
      <c r="Q8" s="555" t="s">
        <v>25</v>
      </c>
      <c r="R8" s="555" t="s">
        <v>25</v>
      </c>
      <c r="S8" s="555" t="s">
        <v>25</v>
      </c>
      <c r="T8" s="555" t="s">
        <v>25</v>
      </c>
      <c r="U8" s="555" t="s">
        <v>25</v>
      </c>
      <c r="V8" s="555" t="s">
        <v>25</v>
      </c>
      <c r="W8" s="555" t="s">
        <v>25</v>
      </c>
      <c r="X8" s="555" t="s">
        <v>25</v>
      </c>
      <c r="Y8" s="555" t="s">
        <v>25</v>
      </c>
      <c r="Z8" s="555" t="s">
        <v>25</v>
      </c>
      <c r="AA8" s="555" t="s">
        <v>25</v>
      </c>
      <c r="AB8" s="555" t="s">
        <v>554</v>
      </c>
      <c r="AC8" s="555"/>
    </row>
    <row r="9" spans="1:29" ht="24.75" customHeight="1">
      <c r="E9" s="17"/>
      <c r="F9" s="18"/>
      <c r="H9" s="185"/>
      <c r="J9" s="17"/>
      <c r="K9" s="62"/>
      <c r="L9" s="62"/>
      <c r="N9" s="18"/>
      <c r="P9" s="18"/>
      <c r="R9" s="18"/>
      <c r="S9" s="18"/>
      <c r="T9" s="18"/>
      <c r="U9" s="18"/>
      <c r="Y9" s="17"/>
      <c r="AB9" s="17"/>
    </row>
    <row r="10" spans="1:29" ht="24.75" customHeight="1">
      <c r="E10" s="17"/>
      <c r="F10" s="18"/>
      <c r="H10" s="185"/>
      <c r="J10" s="17"/>
      <c r="K10" s="62"/>
      <c r="L10" s="62"/>
      <c r="N10" s="18"/>
      <c r="P10" s="18"/>
      <c r="R10" s="18"/>
      <c r="S10" s="18"/>
      <c r="T10" s="18"/>
      <c r="U10" s="18"/>
      <c r="Y10" s="17"/>
      <c r="AB10" s="17"/>
    </row>
    <row r="11" spans="1:29" ht="24.75" customHeight="1">
      <c r="E11" s="17"/>
      <c r="F11" s="18"/>
      <c r="H11" s="185"/>
      <c r="J11" s="17"/>
      <c r="K11" s="62"/>
      <c r="L11" s="62"/>
      <c r="N11" s="18"/>
      <c r="P11" s="18"/>
      <c r="R11" s="18"/>
      <c r="S11" s="18"/>
      <c r="T11" s="18"/>
      <c r="U11" s="18"/>
      <c r="Y11" s="17"/>
      <c r="AB11" s="17"/>
    </row>
    <row r="12" spans="1:29" ht="24.75" customHeight="1">
      <c r="E12" s="17"/>
      <c r="F12" s="18"/>
      <c r="H12" s="185"/>
      <c r="J12" s="17"/>
      <c r="K12" s="62"/>
      <c r="L12" s="62"/>
      <c r="N12" s="18"/>
      <c r="P12" s="18"/>
      <c r="R12" s="18"/>
      <c r="S12" s="18"/>
      <c r="T12" s="18"/>
      <c r="U12" s="18"/>
      <c r="Y12" s="17"/>
      <c r="AB12" s="17"/>
    </row>
    <row r="13" spans="1:29" ht="24.75" customHeight="1">
      <c r="E13" s="17"/>
      <c r="F13" s="18"/>
      <c r="H13" s="185"/>
      <c r="J13" s="17"/>
      <c r="K13" s="62"/>
      <c r="L13" s="62"/>
      <c r="N13" s="18"/>
      <c r="P13" s="18"/>
      <c r="R13" s="18"/>
      <c r="S13" s="18"/>
      <c r="T13" s="18"/>
      <c r="U13" s="18"/>
      <c r="Y13" s="17"/>
      <c r="AB13" s="17"/>
    </row>
    <row r="14" spans="1:29" ht="24.75" customHeight="1">
      <c r="E14" s="17"/>
      <c r="F14" s="18"/>
      <c r="H14" s="185"/>
      <c r="J14" s="17"/>
      <c r="K14" s="62"/>
      <c r="L14" s="62"/>
      <c r="N14" s="18"/>
      <c r="P14" s="18"/>
      <c r="R14" s="18"/>
      <c r="S14" s="18"/>
      <c r="T14" s="18"/>
      <c r="U14" s="18"/>
      <c r="Y14" s="17"/>
      <c r="AB14" s="17"/>
    </row>
    <row r="15" spans="1:29" ht="24.75" customHeight="1">
      <c r="E15" s="17"/>
      <c r="F15" s="18"/>
      <c r="H15" s="185"/>
      <c r="J15" s="17"/>
      <c r="K15" s="62"/>
      <c r="L15" s="62"/>
      <c r="N15" s="18"/>
      <c r="P15" s="18"/>
      <c r="R15" s="18"/>
      <c r="S15" s="18"/>
      <c r="T15" s="18"/>
      <c r="U15" s="18"/>
      <c r="Y15" s="17"/>
      <c r="AB15" s="17"/>
    </row>
    <row r="16" spans="1:29" ht="24.75" customHeight="1">
      <c r="E16" s="17"/>
      <c r="F16" s="18"/>
      <c r="H16" s="185"/>
      <c r="J16" s="17"/>
      <c r="K16" s="62"/>
      <c r="L16" s="62"/>
      <c r="N16" s="18"/>
      <c r="P16" s="18"/>
      <c r="R16" s="18"/>
      <c r="S16" s="18"/>
      <c r="T16" s="18"/>
      <c r="U16" s="18"/>
      <c r="Y16" s="17"/>
      <c r="AB16" s="17"/>
    </row>
    <row r="17" spans="5:28" ht="24.75" customHeight="1">
      <c r="E17" s="17"/>
      <c r="F17" s="18"/>
      <c r="H17" s="185"/>
      <c r="J17" s="17"/>
      <c r="K17" s="62"/>
      <c r="L17" s="62"/>
      <c r="N17" s="18"/>
      <c r="P17" s="18"/>
      <c r="R17" s="18"/>
      <c r="S17" s="18"/>
      <c r="T17" s="18"/>
      <c r="U17" s="18"/>
      <c r="Y17" s="17"/>
      <c r="AB17" s="17"/>
    </row>
    <row r="18" spans="5:28" ht="24.75" customHeight="1">
      <c r="E18" s="17"/>
      <c r="F18" s="18"/>
      <c r="H18" s="185"/>
      <c r="J18" s="17"/>
      <c r="K18" s="62"/>
      <c r="L18" s="62"/>
      <c r="N18" s="18"/>
      <c r="P18" s="18"/>
      <c r="R18" s="18"/>
      <c r="S18" s="18"/>
      <c r="T18" s="18"/>
      <c r="U18" s="18"/>
      <c r="Y18" s="17"/>
      <c r="AB18" s="17"/>
    </row>
    <row r="19" spans="5:28" ht="24.75" customHeight="1">
      <c r="E19" s="17"/>
      <c r="F19" s="18"/>
      <c r="H19" s="185"/>
      <c r="J19" s="17"/>
      <c r="K19" s="62"/>
      <c r="L19" s="62"/>
      <c r="N19" s="18"/>
      <c r="P19" s="18"/>
      <c r="R19" s="18"/>
      <c r="S19" s="18"/>
      <c r="T19" s="18"/>
      <c r="U19" s="18"/>
      <c r="Y19" s="17"/>
      <c r="AB19" s="17"/>
    </row>
    <row r="20" spans="5:28" ht="24.75" customHeight="1">
      <c r="E20" s="17"/>
      <c r="F20" s="18"/>
      <c r="H20" s="185"/>
      <c r="J20" s="17"/>
      <c r="K20" s="62"/>
      <c r="L20" s="62"/>
      <c r="N20" s="18"/>
      <c r="P20" s="18"/>
      <c r="R20" s="18"/>
      <c r="S20" s="18"/>
      <c r="T20" s="18"/>
      <c r="U20" s="18"/>
      <c r="Y20" s="17"/>
      <c r="AB20" s="17"/>
    </row>
    <row r="21" spans="5:28" ht="24.75" customHeight="1">
      <c r="E21" s="17"/>
      <c r="F21" s="18"/>
      <c r="H21" s="185"/>
      <c r="J21" s="17"/>
      <c r="K21" s="62"/>
      <c r="L21" s="62"/>
      <c r="N21" s="18"/>
      <c r="P21" s="18"/>
      <c r="R21" s="18"/>
      <c r="S21" s="18"/>
      <c r="T21" s="18"/>
      <c r="U21" s="18"/>
      <c r="Y21" s="17"/>
      <c r="AB21" s="17"/>
    </row>
    <row r="22" spans="5:28" ht="24.75" customHeight="1">
      <c r="E22" s="17"/>
      <c r="F22" s="18"/>
      <c r="H22" s="185"/>
      <c r="J22" s="17"/>
      <c r="K22" s="62"/>
      <c r="L22" s="62"/>
      <c r="N22" s="18"/>
      <c r="P22" s="18"/>
      <c r="R22" s="18"/>
      <c r="S22" s="18"/>
      <c r="T22" s="18"/>
      <c r="U22" s="18"/>
      <c r="Y22" s="17"/>
      <c r="AB22" s="17"/>
    </row>
    <row r="23" spans="5:28" ht="24.75" customHeight="1">
      <c r="E23" s="17"/>
      <c r="F23" s="18"/>
      <c r="H23" s="185"/>
      <c r="J23" s="17"/>
      <c r="K23" s="62"/>
      <c r="L23" s="62"/>
      <c r="N23" s="18"/>
      <c r="P23" s="18"/>
      <c r="R23" s="18"/>
      <c r="S23" s="18"/>
      <c r="T23" s="18"/>
      <c r="U23" s="18"/>
      <c r="Y23" s="17"/>
      <c r="AB23" s="17"/>
    </row>
    <row r="24" spans="5:28" ht="24.75" customHeight="1">
      <c r="E24" s="17"/>
      <c r="F24" s="18"/>
      <c r="H24" s="185"/>
      <c r="J24" s="17"/>
      <c r="K24" s="62"/>
      <c r="L24" s="62"/>
      <c r="N24" s="18"/>
      <c r="P24" s="18"/>
      <c r="R24" s="18"/>
      <c r="S24" s="18"/>
      <c r="T24" s="18"/>
      <c r="U24" s="18"/>
      <c r="Y24" s="17"/>
      <c r="AB24" s="17"/>
    </row>
    <row r="25" spans="5:28" ht="24.75" customHeight="1">
      <c r="E25" s="17"/>
      <c r="F25" s="18"/>
      <c r="H25" s="185"/>
      <c r="J25" s="17"/>
      <c r="K25" s="62"/>
      <c r="L25" s="62"/>
      <c r="N25" s="18"/>
      <c r="P25" s="18"/>
      <c r="R25" s="18"/>
      <c r="S25" s="18"/>
      <c r="T25" s="18"/>
      <c r="U25" s="18"/>
      <c r="Y25" s="17"/>
      <c r="AB25" s="17"/>
    </row>
    <row r="26" spans="5:28" ht="24.75" customHeight="1">
      <c r="E26" s="17"/>
      <c r="F26" s="18"/>
      <c r="H26" s="185"/>
      <c r="J26" s="17"/>
      <c r="K26" s="62"/>
      <c r="L26" s="62"/>
      <c r="N26" s="18"/>
      <c r="P26" s="18"/>
      <c r="R26" s="18"/>
      <c r="S26" s="18"/>
      <c r="T26" s="18"/>
      <c r="U26" s="18"/>
      <c r="Y26" s="17"/>
      <c r="AB26" s="17"/>
    </row>
    <row r="27" spans="5:28" ht="24.75" customHeight="1">
      <c r="E27" s="17"/>
      <c r="F27" s="18"/>
      <c r="H27" s="185"/>
      <c r="J27" s="17"/>
      <c r="K27" s="62"/>
      <c r="L27" s="62"/>
      <c r="N27" s="18"/>
      <c r="P27" s="18"/>
      <c r="R27" s="18"/>
      <c r="S27" s="18"/>
      <c r="T27" s="18"/>
      <c r="U27" s="18"/>
      <c r="Y27" s="17"/>
      <c r="AB27" s="17"/>
    </row>
    <row r="28" spans="5:28" ht="24.75" customHeight="1">
      <c r="E28" s="17"/>
      <c r="F28" s="18"/>
      <c r="H28" s="185"/>
      <c r="J28" s="17"/>
      <c r="K28" s="62"/>
      <c r="L28" s="62"/>
      <c r="N28" s="18"/>
      <c r="P28" s="18"/>
      <c r="R28" s="18"/>
      <c r="S28" s="18"/>
      <c r="T28" s="18"/>
      <c r="U28" s="18"/>
      <c r="Y28" s="17"/>
      <c r="AB28" s="17"/>
    </row>
    <row r="29" spans="5:28" ht="24.75" customHeight="1">
      <c r="E29" s="17"/>
      <c r="F29" s="18"/>
      <c r="H29" s="185"/>
      <c r="J29" s="17"/>
      <c r="K29" s="62"/>
      <c r="L29" s="62"/>
      <c r="N29" s="18"/>
      <c r="P29" s="18"/>
      <c r="R29" s="18"/>
      <c r="S29" s="18"/>
      <c r="T29" s="18"/>
      <c r="U29" s="18"/>
      <c r="Y29" s="17"/>
      <c r="AB29" s="17"/>
    </row>
    <row r="30" spans="5:28" ht="24.75" customHeight="1">
      <c r="E30" s="17"/>
      <c r="F30" s="18"/>
      <c r="H30" s="185"/>
      <c r="J30" s="17"/>
      <c r="K30" s="62"/>
      <c r="L30" s="62"/>
      <c r="N30" s="18"/>
      <c r="P30" s="18"/>
      <c r="R30" s="18"/>
      <c r="S30" s="18"/>
      <c r="T30" s="18"/>
      <c r="U30" s="18"/>
      <c r="Y30" s="17"/>
      <c r="AB30" s="17"/>
    </row>
    <row r="31" spans="5:28" ht="24.75" customHeight="1">
      <c r="E31" s="17"/>
      <c r="F31" s="18"/>
      <c r="H31" s="185"/>
      <c r="J31" s="17"/>
      <c r="K31" s="62"/>
      <c r="L31" s="62"/>
      <c r="N31" s="18"/>
      <c r="P31" s="18"/>
      <c r="R31" s="18"/>
      <c r="S31" s="18"/>
      <c r="T31" s="18"/>
      <c r="U31" s="18"/>
      <c r="Y31" s="17"/>
      <c r="AB31" s="17"/>
    </row>
    <row r="32" spans="5:28" ht="24.75" customHeight="1">
      <c r="E32" s="17"/>
      <c r="F32" s="18"/>
      <c r="H32" s="185"/>
      <c r="J32" s="17"/>
      <c r="K32" s="62"/>
      <c r="L32" s="62"/>
      <c r="N32" s="18"/>
      <c r="P32" s="18"/>
      <c r="R32" s="18"/>
      <c r="S32" s="18"/>
      <c r="T32" s="18"/>
      <c r="U32" s="18"/>
      <c r="Y32" s="17"/>
      <c r="AB32" s="17"/>
    </row>
    <row r="33" spans="5:28" ht="24.75" customHeight="1">
      <c r="E33" s="17"/>
      <c r="F33" s="18"/>
      <c r="H33" s="185"/>
      <c r="J33" s="17"/>
      <c r="K33" s="62"/>
      <c r="L33" s="62"/>
      <c r="N33" s="18"/>
      <c r="P33" s="18"/>
      <c r="R33" s="18"/>
      <c r="S33" s="18"/>
      <c r="T33" s="18"/>
      <c r="U33" s="18"/>
      <c r="Y33" s="17"/>
      <c r="AB33" s="17"/>
    </row>
    <row r="34" spans="5:28" ht="24.75" customHeight="1">
      <c r="E34" s="17"/>
      <c r="F34" s="18"/>
      <c r="H34" s="185"/>
      <c r="J34" s="17"/>
      <c r="K34" s="62"/>
      <c r="L34" s="62"/>
      <c r="N34" s="18"/>
      <c r="P34" s="18"/>
      <c r="R34" s="18"/>
      <c r="S34" s="18"/>
      <c r="T34" s="18"/>
      <c r="U34" s="18"/>
      <c r="Y34" s="17"/>
      <c r="AB34" s="17"/>
    </row>
    <row r="35" spans="5:28" ht="24.75" customHeight="1">
      <c r="E35" s="17"/>
      <c r="F35" s="18"/>
      <c r="H35" s="185"/>
      <c r="J35" s="17"/>
      <c r="K35" s="62"/>
      <c r="L35" s="62"/>
      <c r="N35" s="18"/>
      <c r="P35" s="18"/>
      <c r="R35" s="18"/>
      <c r="S35" s="18"/>
      <c r="T35" s="18"/>
      <c r="U35" s="18"/>
      <c r="Y35" s="17"/>
      <c r="AB35" s="17"/>
    </row>
    <row r="36" spans="5:28" ht="24.75" customHeight="1">
      <c r="E36" s="17"/>
      <c r="F36" s="18"/>
      <c r="H36" s="185"/>
      <c r="J36" s="17"/>
      <c r="K36" s="62"/>
      <c r="L36" s="62"/>
      <c r="N36" s="18"/>
      <c r="P36" s="18"/>
      <c r="R36" s="18"/>
      <c r="S36" s="18"/>
      <c r="T36" s="18"/>
      <c r="U36" s="18"/>
      <c r="Y36" s="17"/>
      <c r="AB36" s="17"/>
    </row>
    <row r="37" spans="5:28" ht="24.75" customHeight="1">
      <c r="E37" s="17"/>
      <c r="F37" s="18"/>
      <c r="H37" s="185"/>
      <c r="J37" s="17"/>
      <c r="K37" s="62"/>
      <c r="L37" s="62"/>
      <c r="N37" s="18"/>
      <c r="P37" s="18"/>
      <c r="R37" s="18"/>
      <c r="S37" s="18"/>
      <c r="T37" s="18"/>
      <c r="U37" s="18"/>
      <c r="Y37" s="17"/>
      <c r="AB37" s="17"/>
    </row>
    <row r="38" spans="5:28" ht="24.75" customHeight="1">
      <c r="E38" s="17"/>
      <c r="F38" s="18"/>
      <c r="H38" s="185"/>
      <c r="J38" s="17"/>
      <c r="K38" s="62"/>
      <c r="L38" s="62"/>
      <c r="N38" s="18"/>
      <c r="P38" s="18"/>
      <c r="R38" s="18"/>
      <c r="S38" s="18"/>
      <c r="T38" s="18"/>
      <c r="U38" s="18"/>
      <c r="Y38" s="17"/>
      <c r="AB38" s="17"/>
    </row>
    <row r="39" spans="5:28" ht="24.75" customHeight="1">
      <c r="E39" s="17"/>
      <c r="F39" s="18"/>
      <c r="H39" s="185"/>
      <c r="J39" s="17"/>
      <c r="K39" s="62"/>
      <c r="L39" s="62"/>
      <c r="N39" s="18"/>
      <c r="P39" s="18"/>
      <c r="R39" s="18"/>
      <c r="S39" s="18"/>
      <c r="T39" s="18"/>
      <c r="U39" s="18"/>
      <c r="Y39" s="17"/>
      <c r="AB39" s="17"/>
    </row>
    <row r="40" spans="5:28" ht="24.75" customHeight="1">
      <c r="E40" s="17"/>
      <c r="F40" s="18"/>
      <c r="H40" s="185"/>
      <c r="J40" s="17"/>
      <c r="K40" s="62"/>
      <c r="L40" s="62"/>
      <c r="N40" s="18"/>
      <c r="P40" s="18"/>
      <c r="R40" s="18"/>
      <c r="S40" s="18"/>
      <c r="T40" s="18"/>
      <c r="U40" s="18"/>
      <c r="Y40" s="17"/>
      <c r="AB40" s="17"/>
    </row>
    <row r="41" spans="5:28" ht="24.75" customHeight="1">
      <c r="E41" s="17"/>
      <c r="F41" s="18"/>
      <c r="H41" s="185"/>
      <c r="J41" s="17"/>
      <c r="K41" s="62"/>
      <c r="L41" s="62"/>
      <c r="N41" s="18"/>
      <c r="P41" s="18"/>
      <c r="R41" s="18"/>
      <c r="S41" s="18"/>
      <c r="T41" s="18"/>
      <c r="U41" s="18"/>
      <c r="Y41" s="17"/>
      <c r="AB41" s="17"/>
    </row>
    <row r="42" spans="5:28" ht="24.75" customHeight="1">
      <c r="E42" s="17"/>
      <c r="F42" s="18"/>
      <c r="H42" s="185"/>
      <c r="J42" s="17"/>
      <c r="K42" s="62"/>
      <c r="L42" s="62"/>
      <c r="N42" s="18"/>
      <c r="P42" s="18"/>
      <c r="R42" s="18"/>
      <c r="S42" s="18"/>
      <c r="T42" s="18"/>
      <c r="U42" s="18"/>
      <c r="Y42" s="17"/>
      <c r="AB42" s="17"/>
    </row>
    <row r="43" spans="5:28" ht="24.75" customHeight="1">
      <c r="E43" s="17"/>
      <c r="F43" s="18"/>
      <c r="H43" s="185"/>
      <c r="J43" s="17"/>
      <c r="K43" s="62"/>
      <c r="L43" s="62"/>
      <c r="N43" s="18"/>
      <c r="P43" s="18"/>
      <c r="R43" s="18"/>
      <c r="S43" s="18"/>
      <c r="T43" s="18"/>
      <c r="U43" s="18"/>
      <c r="Y43" s="17"/>
      <c r="AB43" s="17"/>
    </row>
    <row r="44" spans="5:28" ht="24.75" customHeight="1">
      <c r="E44" s="17"/>
      <c r="F44" s="18"/>
      <c r="H44" s="185"/>
      <c r="J44" s="17"/>
      <c r="K44" s="62"/>
      <c r="L44" s="62"/>
      <c r="N44" s="18"/>
      <c r="P44" s="18"/>
      <c r="R44" s="18"/>
      <c r="S44" s="18"/>
      <c r="T44" s="18"/>
      <c r="U44" s="18"/>
      <c r="Y44" s="17"/>
      <c r="AB44" s="17"/>
    </row>
    <row r="45" spans="5:28" ht="24.75" customHeight="1">
      <c r="E45" s="17"/>
      <c r="F45" s="18"/>
      <c r="H45" s="185"/>
      <c r="J45" s="17"/>
      <c r="K45" s="62"/>
      <c r="L45" s="62"/>
      <c r="N45" s="18"/>
      <c r="P45" s="18"/>
      <c r="R45" s="18"/>
      <c r="S45" s="18"/>
      <c r="T45" s="18"/>
      <c r="U45" s="18"/>
      <c r="Y45" s="17"/>
      <c r="AB45" s="17"/>
    </row>
    <row r="46" spans="5:28" ht="24.75" customHeight="1">
      <c r="E46" s="17"/>
      <c r="F46" s="18"/>
      <c r="H46" s="185"/>
      <c r="J46" s="17"/>
      <c r="K46" s="62"/>
      <c r="L46" s="62"/>
      <c r="N46" s="18"/>
      <c r="P46" s="18"/>
      <c r="R46" s="18"/>
      <c r="S46" s="18"/>
      <c r="T46" s="18"/>
      <c r="U46" s="18"/>
      <c r="Y46" s="17"/>
      <c r="AB46" s="17"/>
    </row>
    <row r="47" spans="5:28" ht="24.75" customHeight="1">
      <c r="E47" s="17"/>
      <c r="F47" s="18"/>
      <c r="H47" s="185"/>
      <c r="J47" s="17"/>
      <c r="K47" s="62"/>
      <c r="L47" s="62"/>
      <c r="N47" s="18"/>
      <c r="P47" s="18"/>
      <c r="R47" s="18"/>
      <c r="S47" s="18"/>
      <c r="T47" s="18"/>
      <c r="U47" s="18"/>
      <c r="Y47" s="17"/>
      <c r="AB47" s="17"/>
    </row>
    <row r="48" spans="5:28" ht="24.75" customHeight="1">
      <c r="E48" s="17"/>
      <c r="F48" s="18"/>
      <c r="H48" s="185"/>
      <c r="J48" s="17"/>
      <c r="K48" s="62"/>
      <c r="L48" s="62"/>
      <c r="N48" s="18"/>
      <c r="P48" s="18"/>
      <c r="R48" s="18"/>
      <c r="S48" s="18"/>
      <c r="T48" s="18"/>
      <c r="U48" s="18"/>
      <c r="Y48" s="17"/>
      <c r="AB48" s="17"/>
    </row>
    <row r="49" spans="5:28" ht="24.75" customHeight="1">
      <c r="E49" s="17"/>
      <c r="F49" s="18"/>
      <c r="H49" s="185"/>
      <c r="J49" s="17"/>
      <c r="K49" s="62"/>
      <c r="L49" s="62"/>
      <c r="N49" s="18"/>
      <c r="P49" s="18"/>
      <c r="R49" s="18"/>
      <c r="S49" s="18"/>
      <c r="T49" s="18"/>
      <c r="U49" s="18"/>
      <c r="Y49" s="17"/>
      <c r="AB49" s="17"/>
    </row>
    <row r="50" spans="5:28" ht="24.75" customHeight="1">
      <c r="E50" s="17"/>
      <c r="F50" s="18"/>
      <c r="H50" s="185"/>
      <c r="J50" s="17"/>
      <c r="K50" s="62"/>
      <c r="L50" s="62"/>
      <c r="N50" s="18"/>
      <c r="P50" s="18"/>
      <c r="R50" s="18"/>
      <c r="S50" s="18"/>
      <c r="T50" s="18"/>
      <c r="U50" s="18"/>
      <c r="Y50" s="17"/>
      <c r="AB50" s="17"/>
    </row>
    <row r="51" spans="5:28" ht="24.75" customHeight="1">
      <c r="E51" s="17"/>
      <c r="F51" s="18"/>
      <c r="H51" s="185"/>
      <c r="J51" s="17"/>
      <c r="K51" s="62"/>
      <c r="L51" s="62"/>
      <c r="N51" s="18"/>
      <c r="P51" s="18"/>
      <c r="R51" s="18"/>
      <c r="S51" s="18"/>
      <c r="T51" s="18"/>
      <c r="U51" s="18"/>
      <c r="Y51" s="17"/>
      <c r="AB51" s="17"/>
    </row>
    <row r="52" spans="5:28" ht="24.75" customHeight="1">
      <c r="E52" s="17"/>
      <c r="F52" s="18"/>
      <c r="H52" s="185"/>
      <c r="J52" s="17"/>
      <c r="K52" s="62"/>
      <c r="L52" s="62"/>
      <c r="N52" s="18"/>
      <c r="P52" s="18"/>
      <c r="R52" s="18"/>
      <c r="S52" s="18"/>
      <c r="T52" s="18"/>
      <c r="U52" s="18"/>
      <c r="Y52" s="17"/>
      <c r="AB52" s="17"/>
    </row>
    <row r="53" spans="5:28" ht="24.75" customHeight="1">
      <c r="E53" s="17"/>
      <c r="F53" s="18"/>
      <c r="H53" s="185"/>
      <c r="J53" s="17"/>
      <c r="K53" s="62"/>
      <c r="L53" s="62"/>
      <c r="N53" s="18"/>
      <c r="P53" s="18"/>
      <c r="R53" s="18"/>
      <c r="S53" s="18"/>
      <c r="T53" s="18"/>
      <c r="U53" s="18"/>
      <c r="Y53" s="17"/>
      <c r="AB53" s="17"/>
    </row>
    <row r="54" spans="5:28" ht="24.75" customHeight="1">
      <c r="E54" s="17"/>
      <c r="F54" s="18"/>
      <c r="H54" s="185"/>
      <c r="J54" s="17"/>
      <c r="K54" s="62"/>
      <c r="L54" s="62"/>
      <c r="N54" s="18"/>
      <c r="P54" s="18"/>
      <c r="R54" s="18"/>
      <c r="S54" s="18"/>
      <c r="T54" s="18"/>
      <c r="U54" s="18"/>
      <c r="Y54" s="17"/>
      <c r="AB54" s="17"/>
    </row>
    <row r="55" spans="5:28" ht="24.75" customHeight="1">
      <c r="E55" s="17"/>
      <c r="F55" s="18"/>
      <c r="H55" s="185"/>
      <c r="J55" s="17"/>
      <c r="K55" s="62"/>
      <c r="L55" s="62"/>
      <c r="N55" s="18"/>
      <c r="P55" s="18"/>
      <c r="R55" s="18"/>
      <c r="S55" s="18"/>
      <c r="T55" s="18"/>
      <c r="U55" s="18"/>
      <c r="Y55" s="17"/>
      <c r="AB55" s="17"/>
    </row>
    <row r="56" spans="5:28" ht="24.75" customHeight="1">
      <c r="E56" s="17"/>
      <c r="F56" s="18"/>
      <c r="H56" s="185"/>
      <c r="J56" s="17"/>
      <c r="K56" s="62"/>
      <c r="L56" s="62"/>
      <c r="N56" s="18"/>
      <c r="P56" s="18"/>
      <c r="R56" s="18"/>
      <c r="S56" s="18"/>
      <c r="T56" s="18"/>
      <c r="U56" s="18"/>
      <c r="Y56" s="17"/>
      <c r="AB56" s="17"/>
    </row>
    <row r="57" spans="5:28" ht="24.75" customHeight="1">
      <c r="E57" s="17"/>
      <c r="F57" s="18"/>
      <c r="H57" s="185"/>
      <c r="J57" s="17"/>
      <c r="K57" s="62"/>
      <c r="L57" s="62"/>
      <c r="N57" s="18"/>
      <c r="P57" s="18"/>
      <c r="R57" s="18"/>
      <c r="S57" s="18"/>
      <c r="T57" s="18"/>
      <c r="U57" s="18"/>
      <c r="Y57" s="17"/>
      <c r="AB57" s="17"/>
    </row>
    <row r="58" spans="5:28" ht="24.75" customHeight="1">
      <c r="E58" s="17"/>
      <c r="F58" s="18"/>
      <c r="H58" s="185"/>
      <c r="J58" s="17"/>
      <c r="K58" s="62"/>
      <c r="L58" s="62"/>
      <c r="N58" s="18"/>
      <c r="P58" s="18"/>
      <c r="R58" s="18"/>
      <c r="S58" s="18"/>
      <c r="T58" s="18"/>
      <c r="U58" s="18"/>
      <c r="Y58" s="17"/>
      <c r="AB58" s="17"/>
    </row>
    <row r="59" spans="5:28" ht="24.75" customHeight="1">
      <c r="E59" s="17"/>
      <c r="F59" s="18"/>
      <c r="H59" s="185"/>
      <c r="J59" s="17"/>
      <c r="K59" s="62"/>
      <c r="L59" s="62"/>
      <c r="N59" s="18"/>
      <c r="P59" s="18"/>
      <c r="R59" s="18"/>
      <c r="S59" s="18"/>
      <c r="T59" s="18"/>
      <c r="U59" s="18"/>
      <c r="Y59" s="17"/>
      <c r="AB59" s="17"/>
    </row>
    <row r="60" spans="5:28" ht="24.75" customHeight="1">
      <c r="E60" s="17"/>
      <c r="F60" s="18"/>
      <c r="H60" s="185"/>
      <c r="J60" s="17"/>
      <c r="K60" s="62"/>
      <c r="L60" s="62"/>
      <c r="N60" s="18"/>
      <c r="P60" s="18"/>
      <c r="R60" s="18"/>
      <c r="S60" s="18"/>
      <c r="T60" s="18"/>
      <c r="U60" s="18"/>
      <c r="Y60" s="17"/>
      <c r="AB60" s="17"/>
    </row>
    <row r="61" spans="5:28" ht="24.75" customHeight="1">
      <c r="E61" s="17"/>
      <c r="F61" s="18"/>
      <c r="H61" s="185"/>
      <c r="J61" s="17"/>
      <c r="K61" s="62"/>
      <c r="L61" s="62"/>
      <c r="N61" s="18"/>
      <c r="P61" s="18"/>
      <c r="R61" s="18"/>
      <c r="S61" s="18"/>
      <c r="T61" s="18"/>
      <c r="U61" s="18"/>
      <c r="Y61" s="17"/>
      <c r="AB61" s="17"/>
    </row>
    <row r="62" spans="5:28" ht="24.75" customHeight="1">
      <c r="E62" s="17"/>
      <c r="F62" s="18"/>
      <c r="H62" s="185"/>
      <c r="J62" s="17"/>
      <c r="K62" s="62"/>
      <c r="L62" s="62"/>
      <c r="N62" s="18"/>
      <c r="P62" s="18"/>
      <c r="R62" s="18"/>
      <c r="S62" s="18"/>
      <c r="T62" s="18"/>
      <c r="U62" s="18"/>
      <c r="Y62" s="17"/>
      <c r="AB62" s="17"/>
    </row>
    <row r="63" spans="5:28" ht="24.75" customHeight="1">
      <c r="E63" s="17"/>
      <c r="F63" s="18"/>
      <c r="H63" s="185"/>
      <c r="J63" s="17"/>
      <c r="K63" s="62"/>
      <c r="L63" s="62"/>
      <c r="N63" s="18"/>
      <c r="P63" s="18"/>
      <c r="R63" s="18"/>
      <c r="S63" s="18"/>
      <c r="T63" s="18"/>
      <c r="U63" s="18"/>
      <c r="Y63" s="17"/>
      <c r="AB63" s="17"/>
    </row>
    <row r="64" spans="5:28" ht="24.75" customHeight="1">
      <c r="E64" s="17"/>
      <c r="F64" s="18"/>
      <c r="H64" s="185"/>
      <c r="J64" s="17"/>
      <c r="K64" s="62"/>
      <c r="L64" s="62"/>
      <c r="N64" s="18"/>
      <c r="P64" s="18"/>
      <c r="R64" s="18"/>
      <c r="S64" s="18"/>
      <c r="T64" s="18"/>
      <c r="U64" s="18"/>
      <c r="Y64" s="17"/>
      <c r="AB64" s="17"/>
    </row>
    <row r="65" spans="5:28" ht="24.75" customHeight="1">
      <c r="E65" s="17"/>
      <c r="F65" s="18"/>
      <c r="H65" s="185"/>
      <c r="J65" s="17"/>
      <c r="K65" s="62"/>
      <c r="L65" s="62"/>
      <c r="N65" s="18"/>
      <c r="P65" s="18"/>
      <c r="R65" s="18"/>
      <c r="S65" s="18"/>
      <c r="T65" s="18"/>
      <c r="U65" s="18"/>
      <c r="Y65" s="17"/>
      <c r="AB65" s="17"/>
    </row>
    <row r="66" spans="5:28" ht="24.75" customHeight="1">
      <c r="E66" s="17"/>
      <c r="F66" s="18"/>
      <c r="H66" s="185"/>
      <c r="J66" s="17"/>
      <c r="K66" s="62"/>
      <c r="L66" s="62"/>
      <c r="N66" s="18"/>
      <c r="P66" s="18"/>
      <c r="R66" s="18"/>
      <c r="S66" s="18"/>
      <c r="T66" s="18"/>
      <c r="U66" s="18"/>
      <c r="Y66" s="17"/>
      <c r="AB66" s="17"/>
    </row>
    <row r="67" spans="5:28" ht="24.75" customHeight="1">
      <c r="E67" s="17"/>
      <c r="F67" s="18"/>
      <c r="H67" s="185"/>
      <c r="J67" s="17"/>
      <c r="K67" s="62"/>
      <c r="L67" s="62"/>
      <c r="N67" s="18"/>
      <c r="P67" s="18"/>
      <c r="R67" s="18"/>
      <c r="S67" s="18"/>
      <c r="T67" s="18"/>
      <c r="U67" s="18"/>
      <c r="Y67" s="17"/>
      <c r="AB67" s="17"/>
    </row>
    <row r="68" spans="5:28" ht="24.75" customHeight="1">
      <c r="E68" s="17"/>
      <c r="F68" s="18"/>
      <c r="H68" s="185"/>
      <c r="J68" s="17"/>
      <c r="K68" s="62"/>
      <c r="L68" s="62"/>
      <c r="N68" s="18"/>
      <c r="P68" s="18"/>
      <c r="R68" s="18"/>
      <c r="S68" s="18"/>
      <c r="T68" s="18"/>
      <c r="U68" s="18"/>
      <c r="Y68" s="17"/>
      <c r="AB68" s="17"/>
    </row>
    <row r="69" spans="5:28" ht="24.75" customHeight="1">
      <c r="E69" s="17"/>
      <c r="F69" s="18"/>
      <c r="H69" s="185"/>
      <c r="J69" s="17"/>
      <c r="K69" s="62"/>
      <c r="L69" s="62"/>
      <c r="N69" s="18"/>
      <c r="P69" s="18"/>
      <c r="R69" s="18"/>
      <c r="S69" s="18"/>
      <c r="T69" s="18"/>
      <c r="U69" s="18"/>
      <c r="Y69" s="17"/>
      <c r="AB69" s="17"/>
    </row>
    <row r="70" spans="5:28" ht="24.75" customHeight="1">
      <c r="E70" s="17"/>
      <c r="F70" s="18"/>
      <c r="H70" s="185"/>
      <c r="J70" s="17"/>
      <c r="K70" s="62"/>
      <c r="L70" s="62"/>
      <c r="N70" s="18"/>
      <c r="P70" s="18"/>
      <c r="R70" s="18"/>
      <c r="S70" s="18"/>
      <c r="T70" s="18"/>
      <c r="U70" s="18"/>
      <c r="Y70" s="17"/>
      <c r="AB70" s="17"/>
    </row>
    <row r="71" spans="5:28" ht="24.75" customHeight="1">
      <c r="E71" s="17"/>
      <c r="F71" s="18"/>
      <c r="H71" s="185"/>
      <c r="J71" s="17"/>
      <c r="K71" s="62"/>
      <c r="L71" s="62"/>
      <c r="N71" s="18"/>
      <c r="P71" s="18"/>
      <c r="R71" s="18"/>
      <c r="S71" s="18"/>
      <c r="T71" s="18"/>
      <c r="U71" s="18"/>
      <c r="Y71" s="17"/>
      <c r="AB71" s="17"/>
    </row>
    <row r="72" spans="5:28" ht="24.75" customHeight="1">
      <c r="E72" s="17"/>
      <c r="F72" s="18"/>
      <c r="H72" s="185"/>
      <c r="J72" s="17"/>
      <c r="K72" s="62"/>
      <c r="L72" s="62"/>
      <c r="N72" s="18"/>
      <c r="P72" s="18"/>
      <c r="R72" s="18"/>
      <c r="S72" s="18"/>
      <c r="T72" s="18"/>
      <c r="U72" s="18"/>
      <c r="Y72" s="17"/>
      <c r="AB72" s="17"/>
    </row>
    <row r="73" spans="5:28" ht="24.75" customHeight="1">
      <c r="E73" s="17"/>
      <c r="F73" s="18"/>
      <c r="H73" s="185"/>
      <c r="J73" s="17"/>
      <c r="K73" s="62"/>
      <c r="L73" s="62"/>
      <c r="N73" s="18"/>
      <c r="P73" s="18"/>
      <c r="R73" s="18"/>
      <c r="S73" s="18"/>
      <c r="T73" s="18"/>
      <c r="U73" s="18"/>
      <c r="Y73" s="17"/>
      <c r="AB73" s="17"/>
    </row>
    <row r="74" spans="5:28" ht="24.75" customHeight="1">
      <c r="E74" s="17"/>
      <c r="F74" s="18"/>
      <c r="H74" s="185"/>
      <c r="J74" s="17"/>
      <c r="K74" s="62"/>
      <c r="L74" s="62"/>
      <c r="N74" s="18"/>
      <c r="P74" s="18"/>
      <c r="R74" s="18"/>
      <c r="S74" s="18"/>
      <c r="T74" s="18"/>
      <c r="U74" s="18"/>
      <c r="Y74" s="17"/>
      <c r="AB74" s="17"/>
    </row>
    <row r="75" spans="5:28" ht="24.75" customHeight="1">
      <c r="E75" s="17"/>
      <c r="F75" s="18"/>
      <c r="H75" s="185"/>
      <c r="J75" s="17"/>
      <c r="K75" s="62"/>
      <c r="L75" s="62"/>
      <c r="N75" s="18"/>
      <c r="P75" s="18"/>
      <c r="R75" s="18"/>
      <c r="S75" s="18"/>
      <c r="T75" s="18"/>
      <c r="U75" s="18"/>
      <c r="Y75" s="17"/>
      <c r="AB75" s="17"/>
    </row>
    <row r="76" spans="5:28" ht="24.75" customHeight="1">
      <c r="E76" s="17"/>
      <c r="F76" s="18"/>
      <c r="H76" s="185"/>
      <c r="J76" s="17"/>
      <c r="K76" s="62"/>
      <c r="L76" s="62"/>
      <c r="N76" s="18"/>
      <c r="P76" s="18"/>
      <c r="R76" s="18"/>
      <c r="S76" s="18"/>
      <c r="T76" s="18"/>
      <c r="U76" s="18"/>
      <c r="Y76" s="17"/>
      <c r="AB76" s="17"/>
    </row>
    <row r="77" spans="5:28" ht="24.75" customHeight="1">
      <c r="E77" s="17"/>
      <c r="F77" s="18"/>
      <c r="H77" s="185"/>
      <c r="J77" s="17"/>
      <c r="K77" s="62"/>
      <c r="L77" s="62"/>
      <c r="N77" s="18"/>
      <c r="P77" s="18"/>
      <c r="R77" s="18"/>
      <c r="S77" s="18"/>
      <c r="T77" s="18"/>
      <c r="U77" s="18"/>
      <c r="Y77" s="17"/>
      <c r="AB77" s="17"/>
    </row>
    <row r="78" spans="5:28" ht="24.75" customHeight="1">
      <c r="E78" s="17"/>
      <c r="F78" s="18"/>
      <c r="H78" s="185"/>
      <c r="J78" s="17"/>
      <c r="K78" s="62"/>
      <c r="L78" s="62"/>
      <c r="N78" s="18"/>
      <c r="P78" s="18"/>
      <c r="R78" s="18"/>
      <c r="S78" s="18"/>
      <c r="T78" s="18"/>
      <c r="U78" s="18"/>
      <c r="Y78" s="17"/>
      <c r="AB78" s="17"/>
    </row>
    <row r="79" spans="5:28" ht="24.75" customHeight="1">
      <c r="E79" s="17"/>
      <c r="F79" s="18"/>
      <c r="H79" s="185"/>
      <c r="J79" s="17"/>
      <c r="K79" s="62"/>
      <c r="L79" s="62"/>
      <c r="N79" s="18"/>
      <c r="P79" s="18"/>
      <c r="R79" s="18"/>
      <c r="S79" s="18"/>
      <c r="T79" s="18"/>
      <c r="U79" s="18"/>
      <c r="Y79" s="17"/>
      <c r="AB79" s="17"/>
    </row>
    <row r="80" spans="5:28" ht="24.75" customHeight="1">
      <c r="E80" s="17"/>
      <c r="F80" s="18"/>
      <c r="H80" s="185"/>
      <c r="J80" s="17"/>
      <c r="K80" s="62"/>
      <c r="L80" s="62"/>
      <c r="N80" s="18"/>
      <c r="P80" s="18"/>
      <c r="R80" s="18"/>
      <c r="S80" s="18"/>
      <c r="T80" s="18"/>
      <c r="U80" s="18"/>
      <c r="Y80" s="17"/>
      <c r="AB80" s="17"/>
    </row>
    <row r="81" spans="5:28" ht="24.75" customHeight="1">
      <c r="E81" s="17"/>
      <c r="F81" s="18"/>
      <c r="H81" s="185"/>
      <c r="J81" s="17"/>
      <c r="K81" s="62"/>
      <c r="L81" s="62"/>
      <c r="N81" s="18"/>
      <c r="P81" s="18"/>
      <c r="R81" s="18"/>
      <c r="S81" s="18"/>
      <c r="T81" s="18"/>
      <c r="U81" s="18"/>
      <c r="Y81" s="17"/>
      <c r="AB81" s="17"/>
    </row>
    <row r="82" spans="5:28" ht="24.75" customHeight="1">
      <c r="E82" s="17"/>
      <c r="F82" s="18"/>
      <c r="H82" s="185"/>
      <c r="J82" s="17"/>
      <c r="K82" s="62"/>
      <c r="L82" s="62"/>
      <c r="N82" s="18"/>
      <c r="P82" s="18"/>
      <c r="R82" s="18"/>
      <c r="S82" s="18"/>
      <c r="T82" s="18"/>
      <c r="U82" s="18"/>
      <c r="Y82" s="17"/>
      <c r="AB82" s="17"/>
    </row>
    <row r="83" spans="5:28" ht="24.75" customHeight="1">
      <c r="E83" s="17"/>
      <c r="F83" s="18"/>
      <c r="H83" s="185"/>
      <c r="J83" s="17"/>
      <c r="K83" s="62"/>
      <c r="L83" s="62"/>
      <c r="N83" s="18"/>
      <c r="P83" s="18"/>
      <c r="R83" s="18"/>
      <c r="S83" s="18"/>
      <c r="T83" s="18"/>
      <c r="U83" s="18"/>
      <c r="Y83" s="17"/>
      <c r="AB83" s="17"/>
    </row>
    <row r="84" spans="5:28" ht="24.75" customHeight="1">
      <c r="E84" s="17"/>
      <c r="F84" s="18"/>
      <c r="H84" s="185"/>
      <c r="J84" s="17"/>
      <c r="K84" s="62"/>
      <c r="L84" s="62"/>
      <c r="N84" s="18"/>
      <c r="P84" s="18"/>
      <c r="R84" s="18"/>
      <c r="S84" s="18"/>
      <c r="T84" s="18"/>
      <c r="U84" s="18"/>
      <c r="Y84" s="17"/>
      <c r="AB84" s="17"/>
    </row>
    <row r="85" spans="5:28" ht="24.75" customHeight="1">
      <c r="E85" s="17"/>
      <c r="F85" s="18"/>
      <c r="H85" s="185"/>
      <c r="J85" s="17"/>
      <c r="K85" s="62"/>
      <c r="L85" s="62"/>
      <c r="N85" s="18"/>
      <c r="P85" s="18"/>
      <c r="R85" s="18"/>
      <c r="S85" s="18"/>
      <c r="T85" s="18"/>
      <c r="U85" s="18"/>
      <c r="Y85" s="17"/>
      <c r="AB85" s="17"/>
    </row>
    <row r="86" spans="5:28" ht="24.75" customHeight="1">
      <c r="E86" s="17"/>
      <c r="F86" s="18"/>
      <c r="H86" s="185"/>
      <c r="J86" s="17"/>
      <c r="K86" s="62"/>
      <c r="L86" s="62"/>
      <c r="N86" s="18"/>
      <c r="P86" s="18"/>
      <c r="R86" s="18"/>
      <c r="S86" s="18"/>
      <c r="T86" s="18"/>
      <c r="U86" s="18"/>
      <c r="Y86" s="17"/>
      <c r="AB86" s="17"/>
    </row>
    <row r="87" spans="5:28" ht="24.75" customHeight="1">
      <c r="E87" s="17"/>
      <c r="F87" s="18"/>
      <c r="H87" s="185"/>
      <c r="J87" s="17"/>
      <c r="K87" s="62"/>
      <c r="L87" s="62"/>
      <c r="N87" s="18"/>
      <c r="P87" s="18"/>
      <c r="R87" s="18"/>
      <c r="S87" s="18"/>
      <c r="T87" s="18"/>
      <c r="U87" s="18"/>
      <c r="Y87" s="17"/>
      <c r="AB87" s="17"/>
    </row>
    <row r="88" spans="5:28" ht="24.75" customHeight="1">
      <c r="E88" s="17"/>
      <c r="F88" s="18"/>
      <c r="H88" s="185"/>
      <c r="J88" s="17"/>
      <c r="K88" s="62"/>
      <c r="L88" s="62"/>
      <c r="N88" s="18"/>
      <c r="P88" s="18"/>
      <c r="R88" s="18"/>
      <c r="S88" s="18"/>
      <c r="T88" s="18"/>
      <c r="U88" s="18"/>
      <c r="Y88" s="17"/>
      <c r="AB88" s="17"/>
    </row>
    <row r="89" spans="5:28" ht="24.75" customHeight="1">
      <c r="E89" s="17"/>
      <c r="F89" s="18"/>
      <c r="H89" s="185"/>
      <c r="J89" s="17"/>
      <c r="K89" s="62"/>
      <c r="L89" s="62"/>
      <c r="N89" s="18"/>
      <c r="P89" s="18"/>
      <c r="R89" s="18"/>
      <c r="S89" s="18"/>
      <c r="T89" s="18"/>
      <c r="U89" s="18"/>
      <c r="Y89" s="17"/>
      <c r="AB89" s="17"/>
    </row>
    <row r="90" spans="5:28" ht="24.75" customHeight="1">
      <c r="E90" s="17"/>
      <c r="F90" s="18"/>
      <c r="H90" s="185"/>
      <c r="J90" s="17"/>
      <c r="K90" s="62"/>
      <c r="L90" s="62"/>
      <c r="N90" s="18"/>
      <c r="P90" s="18"/>
      <c r="R90" s="18"/>
      <c r="S90" s="18"/>
      <c r="T90" s="18"/>
      <c r="U90" s="18"/>
      <c r="Y90" s="17"/>
      <c r="AB90" s="17"/>
    </row>
    <row r="91" spans="5:28" ht="24.75" customHeight="1">
      <c r="E91" s="17"/>
      <c r="F91" s="18"/>
      <c r="H91" s="185"/>
      <c r="J91" s="17"/>
      <c r="K91" s="62"/>
      <c r="L91" s="62"/>
      <c r="N91" s="18"/>
      <c r="P91" s="18"/>
      <c r="R91" s="18"/>
      <c r="S91" s="18"/>
      <c r="T91" s="18"/>
      <c r="U91" s="18"/>
      <c r="Y91" s="17"/>
      <c r="AB91" s="17"/>
    </row>
    <row r="92" spans="5:28" ht="24.75" customHeight="1">
      <c r="E92" s="17"/>
      <c r="F92" s="18"/>
      <c r="H92" s="185"/>
      <c r="J92" s="17"/>
      <c r="K92" s="62"/>
      <c r="L92" s="62"/>
      <c r="N92" s="18"/>
      <c r="P92" s="18"/>
      <c r="R92" s="18"/>
      <c r="S92" s="18"/>
      <c r="T92" s="18"/>
      <c r="U92" s="18"/>
      <c r="Y92" s="17"/>
      <c r="AB92" s="17"/>
    </row>
    <row r="93" spans="5:28" ht="24.75" customHeight="1">
      <c r="E93" s="17"/>
      <c r="F93" s="18"/>
      <c r="H93" s="185"/>
      <c r="J93" s="17"/>
      <c r="K93" s="62"/>
      <c r="L93" s="62"/>
      <c r="N93" s="18"/>
      <c r="P93" s="18"/>
      <c r="R93" s="18"/>
      <c r="S93" s="18"/>
      <c r="T93" s="18"/>
      <c r="U93" s="18"/>
      <c r="Y93" s="17"/>
      <c r="AB93" s="17"/>
    </row>
    <row r="94" spans="5:28" ht="24.75" customHeight="1">
      <c r="E94" s="17"/>
      <c r="F94" s="18"/>
      <c r="H94" s="185"/>
      <c r="J94" s="17"/>
      <c r="K94" s="62"/>
      <c r="L94" s="62"/>
      <c r="N94" s="18"/>
      <c r="P94" s="18"/>
      <c r="R94" s="18"/>
      <c r="S94" s="18"/>
      <c r="T94" s="18"/>
      <c r="U94" s="18"/>
      <c r="Y94" s="17"/>
      <c r="AB94" s="17"/>
    </row>
    <row r="95" spans="5:28" ht="24.75" customHeight="1">
      <c r="E95" s="17"/>
      <c r="F95" s="18"/>
      <c r="H95" s="185"/>
      <c r="J95" s="17"/>
      <c r="K95" s="62"/>
      <c r="L95" s="62"/>
      <c r="N95" s="18"/>
      <c r="P95" s="18"/>
      <c r="R95" s="18"/>
      <c r="S95" s="18"/>
      <c r="T95" s="18"/>
      <c r="U95" s="18"/>
      <c r="Y95" s="17"/>
      <c r="AB95" s="17"/>
    </row>
    <row r="96" spans="5:28" ht="24.75" customHeight="1">
      <c r="E96" s="17"/>
      <c r="F96" s="18"/>
      <c r="H96" s="185"/>
      <c r="J96" s="17"/>
      <c r="K96" s="62"/>
      <c r="L96" s="62"/>
      <c r="N96" s="18"/>
      <c r="P96" s="18"/>
      <c r="R96" s="18"/>
      <c r="S96" s="18"/>
      <c r="T96" s="18"/>
      <c r="U96" s="18"/>
      <c r="Y96" s="17"/>
      <c r="AB96" s="17"/>
    </row>
    <row r="97" spans="5:28" ht="24.75" customHeight="1">
      <c r="E97" s="17"/>
      <c r="F97" s="18"/>
      <c r="H97" s="185"/>
      <c r="J97" s="17"/>
      <c r="K97" s="62"/>
      <c r="L97" s="62"/>
      <c r="N97" s="18"/>
      <c r="P97" s="18"/>
      <c r="R97" s="18"/>
      <c r="S97" s="18"/>
      <c r="T97" s="18"/>
      <c r="U97" s="18"/>
      <c r="Y97" s="17"/>
      <c r="AB97" s="17"/>
    </row>
    <row r="98" spans="5:28" ht="24.75" customHeight="1">
      <c r="E98" s="17"/>
      <c r="F98" s="18"/>
      <c r="H98" s="185"/>
      <c r="J98" s="17"/>
      <c r="K98" s="62"/>
      <c r="L98" s="62"/>
      <c r="N98" s="18"/>
      <c r="P98" s="18"/>
      <c r="R98" s="18"/>
      <c r="S98" s="18"/>
      <c r="T98" s="18"/>
      <c r="U98" s="18"/>
      <c r="Y98" s="17"/>
      <c r="AB98" s="17"/>
    </row>
    <row r="99" spans="5:28" ht="24.75" customHeight="1">
      <c r="E99" s="17"/>
      <c r="F99" s="18"/>
      <c r="H99" s="185"/>
      <c r="J99" s="17"/>
      <c r="K99" s="62"/>
      <c r="L99" s="62"/>
      <c r="N99" s="18"/>
      <c r="P99" s="18"/>
      <c r="R99" s="18"/>
      <c r="S99" s="18"/>
      <c r="T99" s="18"/>
      <c r="U99" s="18"/>
      <c r="Y99" s="17"/>
      <c r="AB99" s="17"/>
    </row>
    <row r="100" spans="5:28" ht="24.75" customHeight="1">
      <c r="E100" s="17"/>
      <c r="F100" s="18"/>
      <c r="H100" s="185"/>
      <c r="J100" s="17"/>
      <c r="K100" s="62"/>
      <c r="L100" s="62"/>
      <c r="N100" s="18"/>
      <c r="P100" s="18"/>
      <c r="R100" s="18"/>
      <c r="S100" s="18"/>
      <c r="T100" s="18"/>
      <c r="U100" s="18"/>
      <c r="Y100" s="17"/>
      <c r="AB100" s="17"/>
    </row>
    <row r="101" spans="5:28" ht="24.75" customHeight="1">
      <c r="E101" s="17"/>
      <c r="F101" s="18"/>
      <c r="H101" s="185"/>
      <c r="J101" s="17"/>
      <c r="K101" s="62"/>
      <c r="L101" s="62"/>
      <c r="N101" s="18"/>
      <c r="P101" s="18"/>
      <c r="R101" s="18"/>
      <c r="S101" s="18"/>
      <c r="T101" s="18"/>
      <c r="U101" s="18"/>
      <c r="Y101" s="17"/>
      <c r="AB101" s="17"/>
    </row>
    <row r="102" spans="5:28" ht="24.75" customHeight="1">
      <c r="E102" s="17"/>
      <c r="F102" s="18"/>
      <c r="H102" s="185"/>
      <c r="J102" s="17"/>
      <c r="K102" s="62"/>
      <c r="L102" s="62"/>
      <c r="N102" s="18"/>
      <c r="P102" s="18"/>
      <c r="R102" s="18"/>
      <c r="S102" s="18"/>
      <c r="T102" s="18"/>
      <c r="U102" s="18"/>
      <c r="Y102" s="17"/>
      <c r="AB102" s="17"/>
    </row>
    <row r="103" spans="5:28" ht="24.75" customHeight="1">
      <c r="E103" s="17"/>
      <c r="F103" s="18"/>
      <c r="H103" s="185"/>
      <c r="J103" s="17"/>
      <c r="K103" s="62"/>
      <c r="L103" s="62"/>
      <c r="N103" s="18"/>
      <c r="P103" s="18"/>
      <c r="R103" s="18"/>
      <c r="S103" s="18"/>
      <c r="T103" s="18"/>
      <c r="U103" s="18"/>
      <c r="Y103" s="17"/>
      <c r="AB103" s="17"/>
    </row>
    <row r="104" spans="5:28" ht="24.75" customHeight="1">
      <c r="E104" s="17"/>
      <c r="F104" s="18"/>
      <c r="H104" s="185"/>
      <c r="J104" s="17"/>
      <c r="K104" s="62"/>
      <c r="L104" s="62"/>
      <c r="N104" s="18"/>
      <c r="P104" s="18"/>
      <c r="R104" s="18"/>
      <c r="S104" s="18"/>
      <c r="T104" s="18"/>
      <c r="U104" s="18"/>
      <c r="Y104" s="17"/>
      <c r="AB104" s="17"/>
    </row>
    <row r="105" spans="5:28" ht="24.75" customHeight="1">
      <c r="E105" s="17"/>
      <c r="F105" s="18"/>
      <c r="H105" s="185"/>
      <c r="J105" s="17"/>
      <c r="K105" s="62"/>
      <c r="L105" s="62"/>
      <c r="N105" s="18"/>
      <c r="P105" s="18"/>
      <c r="R105" s="18"/>
      <c r="S105" s="18"/>
      <c r="T105" s="18"/>
      <c r="U105" s="18"/>
      <c r="Y105" s="17"/>
      <c r="AB105" s="17"/>
    </row>
    <row r="106" spans="5:28" ht="24.75" customHeight="1">
      <c r="E106" s="17"/>
      <c r="F106" s="18"/>
      <c r="H106" s="185"/>
      <c r="J106" s="17"/>
      <c r="K106" s="62"/>
      <c r="L106" s="62"/>
      <c r="N106" s="18"/>
      <c r="P106" s="18"/>
      <c r="R106" s="18"/>
      <c r="S106" s="18"/>
      <c r="T106" s="18"/>
      <c r="U106" s="18"/>
      <c r="Y106" s="17"/>
      <c r="AB106" s="17"/>
    </row>
    <row r="107" spans="5:28" ht="24.75" customHeight="1">
      <c r="E107" s="17"/>
      <c r="F107" s="18"/>
      <c r="H107" s="185"/>
      <c r="J107" s="17"/>
      <c r="K107" s="62"/>
      <c r="L107" s="62"/>
      <c r="N107" s="18"/>
      <c r="P107" s="18"/>
      <c r="R107" s="18"/>
      <c r="S107" s="18"/>
      <c r="T107" s="18"/>
      <c r="U107" s="18"/>
      <c r="Y107" s="17"/>
      <c r="AB107" s="17"/>
    </row>
    <row r="108" spans="5:28" ht="24.75" customHeight="1">
      <c r="E108" s="17"/>
      <c r="F108" s="18"/>
      <c r="H108" s="185"/>
      <c r="J108" s="17"/>
      <c r="K108" s="62"/>
      <c r="L108" s="62"/>
      <c r="N108" s="18"/>
      <c r="P108" s="18"/>
      <c r="R108" s="18"/>
      <c r="S108" s="18"/>
      <c r="T108" s="18"/>
      <c r="U108" s="18"/>
      <c r="Y108" s="17"/>
      <c r="AB108" s="17"/>
    </row>
    <row r="109" spans="5:28" ht="24.75" customHeight="1">
      <c r="E109" s="17"/>
      <c r="F109" s="18"/>
      <c r="H109" s="185"/>
      <c r="J109" s="17"/>
      <c r="K109" s="62"/>
      <c r="L109" s="62"/>
      <c r="N109" s="18"/>
      <c r="P109" s="18"/>
      <c r="R109" s="18"/>
      <c r="S109" s="18"/>
      <c r="T109" s="18"/>
      <c r="U109" s="18"/>
      <c r="Y109" s="17"/>
      <c r="AB109" s="17"/>
    </row>
    <row r="110" spans="5:28" ht="24.75" customHeight="1">
      <c r="E110" s="17"/>
      <c r="F110" s="18"/>
      <c r="H110" s="185"/>
      <c r="J110" s="17"/>
      <c r="K110" s="62"/>
      <c r="L110" s="62"/>
      <c r="N110" s="18"/>
      <c r="P110" s="18"/>
      <c r="R110" s="18"/>
      <c r="S110" s="18"/>
      <c r="T110" s="18"/>
      <c r="U110" s="18"/>
      <c r="Y110" s="17"/>
      <c r="AB110" s="17"/>
    </row>
    <row r="111" spans="5:28" ht="24.75" customHeight="1">
      <c r="E111" s="17"/>
      <c r="F111" s="18"/>
      <c r="H111" s="185"/>
      <c r="J111" s="17"/>
      <c r="K111" s="62"/>
      <c r="L111" s="62"/>
      <c r="N111" s="18"/>
      <c r="P111" s="18"/>
      <c r="R111" s="18"/>
      <c r="S111" s="18"/>
      <c r="T111" s="18"/>
      <c r="U111" s="18"/>
      <c r="Y111" s="17"/>
      <c r="AB111" s="17"/>
    </row>
    <row r="112" spans="5:28" ht="24.75" customHeight="1">
      <c r="E112" s="17"/>
      <c r="F112" s="18"/>
      <c r="H112" s="185"/>
      <c r="J112" s="17"/>
      <c r="K112" s="62"/>
      <c r="L112" s="62"/>
      <c r="N112" s="18"/>
      <c r="P112" s="18"/>
      <c r="R112" s="18"/>
      <c r="S112" s="18"/>
      <c r="T112" s="18"/>
      <c r="U112" s="18"/>
      <c r="Y112" s="17"/>
      <c r="AB112" s="17"/>
    </row>
    <row r="113" spans="5:28" ht="24.75" customHeight="1">
      <c r="E113" s="17"/>
      <c r="F113" s="18"/>
      <c r="H113" s="185"/>
      <c r="J113" s="17"/>
      <c r="K113" s="62"/>
      <c r="L113" s="62"/>
      <c r="N113" s="18"/>
      <c r="P113" s="18"/>
      <c r="R113" s="18"/>
      <c r="S113" s="18"/>
      <c r="T113" s="18"/>
      <c r="U113" s="18"/>
      <c r="Y113" s="17"/>
      <c r="AB113" s="17"/>
    </row>
    <row r="114" spans="5:28" ht="24.75" customHeight="1">
      <c r="E114" s="17"/>
      <c r="F114" s="18"/>
      <c r="H114" s="185"/>
      <c r="J114" s="17"/>
      <c r="K114" s="62"/>
      <c r="L114" s="62"/>
      <c r="N114" s="18"/>
      <c r="P114" s="18"/>
      <c r="R114" s="18"/>
      <c r="S114" s="18"/>
      <c r="T114" s="18"/>
      <c r="U114" s="18"/>
      <c r="Y114" s="17"/>
      <c r="AB114" s="17"/>
    </row>
    <row r="115" spans="5:28" ht="24.75" customHeight="1">
      <c r="E115" s="17"/>
      <c r="F115" s="18"/>
      <c r="H115" s="185"/>
      <c r="J115" s="17"/>
      <c r="K115" s="62"/>
      <c r="L115" s="62"/>
      <c r="N115" s="18"/>
      <c r="P115" s="18"/>
      <c r="R115" s="18"/>
      <c r="S115" s="18"/>
      <c r="T115" s="18"/>
      <c r="U115" s="18"/>
      <c r="Y115" s="17"/>
      <c r="AB115" s="17"/>
    </row>
    <row r="116" spans="5:28" ht="24.75" customHeight="1">
      <c r="E116" s="17"/>
      <c r="F116" s="18"/>
      <c r="H116" s="185"/>
      <c r="J116" s="17"/>
      <c r="K116" s="62"/>
      <c r="L116" s="62"/>
      <c r="N116" s="18"/>
      <c r="P116" s="18"/>
      <c r="R116" s="18"/>
      <c r="S116" s="18"/>
      <c r="T116" s="18"/>
      <c r="U116" s="18"/>
      <c r="Y116" s="17"/>
      <c r="AB116" s="17"/>
    </row>
    <row r="117" spans="5:28" ht="24.75" customHeight="1">
      <c r="E117" s="17"/>
      <c r="F117" s="18"/>
      <c r="H117" s="185"/>
      <c r="J117" s="17"/>
      <c r="K117" s="62"/>
      <c r="L117" s="62"/>
      <c r="N117" s="18"/>
      <c r="P117" s="18"/>
      <c r="R117" s="18"/>
      <c r="S117" s="18"/>
      <c r="T117" s="18"/>
      <c r="U117" s="18"/>
      <c r="Y117" s="17"/>
      <c r="AB117" s="17"/>
    </row>
    <row r="118" spans="5:28" ht="24.75" customHeight="1">
      <c r="E118" s="17"/>
      <c r="F118" s="18"/>
      <c r="H118" s="185"/>
      <c r="J118" s="17"/>
      <c r="K118" s="62"/>
      <c r="L118" s="62"/>
      <c r="N118" s="18"/>
      <c r="P118" s="18"/>
      <c r="R118" s="18"/>
      <c r="S118" s="18"/>
      <c r="T118" s="18"/>
      <c r="U118" s="18"/>
      <c r="Y118" s="17"/>
      <c r="AB118" s="17"/>
    </row>
    <row r="119" spans="5:28" ht="24.75" customHeight="1">
      <c r="E119" s="17"/>
      <c r="F119" s="18"/>
      <c r="H119" s="185"/>
      <c r="J119" s="17"/>
      <c r="K119" s="62"/>
      <c r="L119" s="62"/>
      <c r="N119" s="18"/>
      <c r="P119" s="18"/>
      <c r="R119" s="18"/>
      <c r="S119" s="18"/>
      <c r="T119" s="18"/>
      <c r="U119" s="18"/>
      <c r="Y119" s="17"/>
      <c r="AB119" s="17"/>
    </row>
    <row r="120" spans="5:28" ht="24.75" customHeight="1">
      <c r="E120" s="17"/>
      <c r="F120" s="18"/>
      <c r="H120" s="185"/>
      <c r="J120" s="17"/>
      <c r="K120" s="62"/>
      <c r="L120" s="62"/>
      <c r="N120" s="18"/>
      <c r="P120" s="18"/>
      <c r="R120" s="18"/>
      <c r="S120" s="18"/>
      <c r="T120" s="18"/>
      <c r="U120" s="18"/>
      <c r="Y120" s="17"/>
      <c r="AB120" s="17"/>
    </row>
    <row r="121" spans="5:28" ht="24.75" customHeight="1">
      <c r="E121" s="17"/>
      <c r="F121" s="18"/>
      <c r="H121" s="185"/>
      <c r="J121" s="17"/>
      <c r="K121" s="62"/>
      <c r="L121" s="62"/>
      <c r="N121" s="18"/>
      <c r="P121" s="18"/>
      <c r="R121" s="18"/>
      <c r="S121" s="18"/>
      <c r="T121" s="18"/>
      <c r="U121" s="18"/>
      <c r="Y121" s="17"/>
      <c r="AB121" s="17"/>
    </row>
    <row r="122" spans="5:28" ht="24.75" customHeight="1">
      <c r="E122" s="17"/>
      <c r="F122" s="18"/>
      <c r="H122" s="185"/>
      <c r="J122" s="17"/>
      <c r="K122" s="62"/>
      <c r="L122" s="62"/>
      <c r="N122" s="18"/>
      <c r="P122" s="18"/>
      <c r="R122" s="18"/>
      <c r="S122" s="18"/>
      <c r="T122" s="18"/>
      <c r="U122" s="18"/>
      <c r="Y122" s="17"/>
      <c r="AB122" s="17"/>
    </row>
    <row r="123" spans="5:28" ht="24.75" customHeight="1">
      <c r="E123" s="17"/>
      <c r="F123" s="18"/>
      <c r="H123" s="185"/>
      <c r="J123" s="17"/>
      <c r="K123" s="62"/>
      <c r="L123" s="62"/>
      <c r="N123" s="18"/>
      <c r="P123" s="18"/>
      <c r="R123" s="18"/>
      <c r="S123" s="18"/>
      <c r="T123" s="18"/>
      <c r="U123" s="18"/>
      <c r="Y123" s="17"/>
      <c r="AB123" s="17"/>
    </row>
    <row r="124" spans="5:28" ht="24.75" customHeight="1">
      <c r="E124" s="17"/>
      <c r="F124" s="18"/>
      <c r="H124" s="185"/>
      <c r="J124" s="17"/>
      <c r="K124" s="62"/>
      <c r="L124" s="62"/>
      <c r="N124" s="18"/>
      <c r="P124" s="18"/>
      <c r="R124" s="18"/>
      <c r="S124" s="18"/>
      <c r="T124" s="18"/>
      <c r="U124" s="18"/>
      <c r="Y124" s="17"/>
      <c r="AB124" s="17"/>
    </row>
    <row r="125" spans="5:28" ht="24.75" customHeight="1">
      <c r="E125" s="17"/>
      <c r="F125" s="18"/>
      <c r="H125" s="185"/>
      <c r="J125" s="17"/>
      <c r="K125" s="62"/>
      <c r="L125" s="62"/>
      <c r="N125" s="18"/>
      <c r="P125" s="18"/>
      <c r="R125" s="18"/>
      <c r="S125" s="18"/>
      <c r="T125" s="18"/>
      <c r="U125" s="18"/>
      <c r="Y125" s="17"/>
      <c r="AB125" s="17"/>
    </row>
    <row r="126" spans="5:28" ht="24.75" customHeight="1">
      <c r="E126" s="17"/>
      <c r="F126" s="18"/>
      <c r="H126" s="185"/>
      <c r="J126" s="17"/>
      <c r="K126" s="62"/>
      <c r="L126" s="62"/>
      <c r="N126" s="18"/>
      <c r="P126" s="18"/>
      <c r="R126" s="18"/>
      <c r="S126" s="18"/>
      <c r="T126" s="18"/>
      <c r="U126" s="18"/>
      <c r="Y126" s="17"/>
      <c r="AB126" s="17"/>
    </row>
    <row r="127" spans="5:28" ht="24.75" customHeight="1">
      <c r="E127" s="17"/>
      <c r="F127" s="18"/>
      <c r="H127" s="185"/>
      <c r="J127" s="17"/>
      <c r="K127" s="62"/>
      <c r="L127" s="62"/>
      <c r="N127" s="18"/>
      <c r="P127" s="18"/>
      <c r="R127" s="18"/>
      <c r="S127" s="18"/>
      <c r="T127" s="18"/>
      <c r="U127" s="18"/>
      <c r="Y127" s="17"/>
      <c r="AB127" s="17"/>
    </row>
    <row r="128" spans="5:28" ht="24.75" customHeight="1">
      <c r="E128" s="17"/>
      <c r="F128" s="18"/>
      <c r="H128" s="185"/>
      <c r="J128" s="17"/>
      <c r="K128" s="62"/>
      <c r="L128" s="62"/>
      <c r="N128" s="18"/>
      <c r="P128" s="18"/>
      <c r="R128" s="18"/>
      <c r="S128" s="18"/>
      <c r="T128" s="18"/>
      <c r="U128" s="18"/>
      <c r="Y128" s="17"/>
      <c r="AB128" s="17"/>
    </row>
    <row r="129" spans="5:28" ht="24.75" customHeight="1">
      <c r="E129" s="17"/>
      <c r="F129" s="18"/>
      <c r="H129" s="185"/>
      <c r="J129" s="17"/>
      <c r="K129" s="62"/>
      <c r="L129" s="62"/>
      <c r="N129" s="18"/>
      <c r="P129" s="18"/>
      <c r="R129" s="18"/>
      <c r="S129" s="18"/>
      <c r="T129" s="18"/>
      <c r="U129" s="18"/>
      <c r="Y129" s="17"/>
      <c r="AB129" s="17"/>
    </row>
    <row r="130" spans="5:28" ht="24.75" customHeight="1">
      <c r="E130" s="17"/>
      <c r="F130" s="18"/>
      <c r="H130" s="185"/>
      <c r="J130" s="17"/>
      <c r="K130" s="62"/>
      <c r="L130" s="62"/>
      <c r="N130" s="18"/>
      <c r="P130" s="18"/>
      <c r="R130" s="18"/>
      <c r="S130" s="18"/>
      <c r="T130" s="18"/>
      <c r="U130" s="18"/>
      <c r="Y130" s="17"/>
      <c r="AB130" s="17"/>
    </row>
    <row r="131" spans="5:28" ht="24.75" customHeight="1">
      <c r="E131" s="17"/>
      <c r="F131" s="18"/>
      <c r="H131" s="185"/>
      <c r="J131" s="17"/>
      <c r="K131" s="62"/>
      <c r="L131" s="62"/>
      <c r="N131" s="18"/>
      <c r="P131" s="18"/>
      <c r="R131" s="18"/>
      <c r="S131" s="18"/>
      <c r="T131" s="18"/>
      <c r="U131" s="18"/>
      <c r="Y131" s="17"/>
      <c r="AB131" s="17"/>
    </row>
    <row r="132" spans="5:28" ht="24.75" customHeight="1">
      <c r="E132" s="17"/>
      <c r="F132" s="18"/>
      <c r="H132" s="185"/>
      <c r="J132" s="17"/>
      <c r="K132" s="62"/>
      <c r="L132" s="62"/>
      <c r="N132" s="18"/>
      <c r="P132" s="18"/>
      <c r="R132" s="18"/>
      <c r="S132" s="18"/>
      <c r="T132" s="18"/>
      <c r="U132" s="18"/>
      <c r="Y132" s="17"/>
      <c r="AB132" s="17"/>
    </row>
    <row r="133" spans="5:28" ht="24.75" customHeight="1">
      <c r="E133" s="17"/>
      <c r="F133" s="18"/>
      <c r="H133" s="185"/>
      <c r="J133" s="17"/>
      <c r="K133" s="62"/>
      <c r="L133" s="62"/>
      <c r="N133" s="18"/>
      <c r="P133" s="18"/>
      <c r="R133" s="18"/>
      <c r="S133" s="18"/>
      <c r="T133" s="18"/>
      <c r="U133" s="18"/>
      <c r="Y133" s="17"/>
      <c r="AB133" s="17"/>
    </row>
    <row r="134" spans="5:28" ht="24.75" customHeight="1">
      <c r="E134" s="17"/>
      <c r="F134" s="18"/>
      <c r="H134" s="185"/>
      <c r="J134" s="17"/>
      <c r="K134" s="62"/>
      <c r="L134" s="62"/>
      <c r="N134" s="18"/>
      <c r="P134" s="18"/>
      <c r="R134" s="18"/>
      <c r="S134" s="18"/>
      <c r="T134" s="18"/>
      <c r="U134" s="18"/>
      <c r="Y134" s="17"/>
      <c r="AB134" s="17"/>
    </row>
    <row r="135" spans="5:28" ht="24.75" customHeight="1">
      <c r="E135" s="17"/>
      <c r="F135" s="18"/>
      <c r="H135" s="185"/>
      <c r="J135" s="17"/>
      <c r="K135" s="62"/>
      <c r="L135" s="62"/>
      <c r="N135" s="18"/>
      <c r="P135" s="18"/>
      <c r="R135" s="18"/>
      <c r="S135" s="18"/>
      <c r="T135" s="18"/>
      <c r="U135" s="18"/>
      <c r="Y135" s="17"/>
      <c r="AB135" s="17"/>
    </row>
    <row r="136" spans="5:28" ht="24.75" customHeight="1">
      <c r="E136" s="17"/>
      <c r="F136" s="18"/>
      <c r="H136" s="185"/>
      <c r="J136" s="17"/>
      <c r="K136" s="62"/>
      <c r="L136" s="62"/>
      <c r="N136" s="18"/>
      <c r="P136" s="18"/>
      <c r="R136" s="18"/>
      <c r="S136" s="18"/>
      <c r="T136" s="18"/>
      <c r="U136" s="18"/>
      <c r="Y136" s="17"/>
      <c r="AB136" s="17"/>
    </row>
    <row r="137" spans="5:28" ht="24.75" customHeight="1">
      <c r="E137" s="17"/>
      <c r="F137" s="18"/>
      <c r="H137" s="185"/>
      <c r="J137" s="17"/>
      <c r="K137" s="62"/>
      <c r="L137" s="62"/>
      <c r="N137" s="18"/>
      <c r="P137" s="18"/>
      <c r="R137" s="18"/>
      <c r="S137" s="18"/>
      <c r="T137" s="18"/>
      <c r="U137" s="18"/>
      <c r="Y137" s="17"/>
      <c r="AB137" s="17"/>
    </row>
    <row r="138" spans="5:28" ht="24.75" customHeight="1">
      <c r="E138" s="17"/>
      <c r="F138" s="18"/>
      <c r="H138" s="185"/>
      <c r="J138" s="17"/>
      <c r="K138" s="62"/>
      <c r="L138" s="62"/>
      <c r="N138" s="18"/>
      <c r="P138" s="18"/>
      <c r="R138" s="18"/>
      <c r="S138" s="18"/>
      <c r="T138" s="18"/>
      <c r="U138" s="18"/>
      <c r="Y138" s="17"/>
      <c r="AB138" s="17"/>
    </row>
    <row r="139" spans="5:28" ht="24.75" customHeight="1">
      <c r="E139" s="17"/>
      <c r="F139" s="18"/>
      <c r="H139" s="185"/>
      <c r="J139" s="17"/>
      <c r="K139" s="62"/>
      <c r="L139" s="62"/>
      <c r="N139" s="18"/>
      <c r="P139" s="18"/>
      <c r="R139" s="18"/>
      <c r="S139" s="18"/>
      <c r="T139" s="18"/>
      <c r="U139" s="18"/>
      <c r="Y139" s="17"/>
      <c r="AB139" s="17"/>
    </row>
    <row r="140" spans="5:28" ht="24.75" customHeight="1">
      <c r="E140" s="17"/>
      <c r="F140" s="18"/>
      <c r="H140" s="185"/>
      <c r="J140" s="17"/>
      <c r="K140" s="62"/>
      <c r="L140" s="62"/>
      <c r="N140" s="18"/>
      <c r="P140" s="18"/>
      <c r="R140" s="18"/>
      <c r="S140" s="18"/>
      <c r="T140" s="18"/>
      <c r="U140" s="18"/>
      <c r="Y140" s="17"/>
      <c r="AB140" s="17"/>
    </row>
    <row r="141" spans="5:28" ht="24.75" customHeight="1">
      <c r="E141" s="17"/>
      <c r="F141" s="18"/>
      <c r="H141" s="185"/>
      <c r="J141" s="17"/>
      <c r="K141" s="62"/>
      <c r="L141" s="62"/>
      <c r="N141" s="18"/>
      <c r="P141" s="18"/>
      <c r="R141" s="18"/>
      <c r="S141" s="18"/>
      <c r="T141" s="18"/>
      <c r="U141" s="18"/>
      <c r="Y141" s="17"/>
      <c r="AB141" s="17"/>
    </row>
    <row r="142" spans="5:28" ht="24.75" customHeight="1">
      <c r="E142" s="17"/>
      <c r="F142" s="18"/>
      <c r="H142" s="185"/>
      <c r="J142" s="17"/>
      <c r="K142" s="62"/>
      <c r="L142" s="62"/>
      <c r="N142" s="18"/>
      <c r="P142" s="18"/>
      <c r="R142" s="18"/>
      <c r="S142" s="18"/>
      <c r="T142" s="18"/>
      <c r="U142" s="18"/>
      <c r="Y142" s="17"/>
      <c r="AB142" s="17"/>
    </row>
    <row r="143" spans="5:28" ht="24.75" customHeight="1">
      <c r="E143" s="17"/>
      <c r="F143" s="18"/>
      <c r="H143" s="185"/>
      <c r="J143" s="17"/>
      <c r="K143" s="62"/>
      <c r="L143" s="62"/>
      <c r="N143" s="18"/>
      <c r="P143" s="18"/>
      <c r="R143" s="18"/>
      <c r="S143" s="18"/>
      <c r="T143" s="18"/>
      <c r="U143" s="18"/>
      <c r="Y143" s="17"/>
      <c r="AB143" s="17"/>
    </row>
    <row r="144" spans="5:28" ht="24.75" customHeight="1">
      <c r="E144" s="17"/>
      <c r="F144" s="18"/>
      <c r="H144" s="185"/>
      <c r="J144" s="17"/>
      <c r="K144" s="62"/>
      <c r="L144" s="62"/>
      <c r="N144" s="18"/>
      <c r="P144" s="18"/>
      <c r="R144" s="18"/>
      <c r="S144" s="18"/>
      <c r="T144" s="18"/>
      <c r="U144" s="18"/>
      <c r="Y144" s="17"/>
      <c r="AB144" s="17"/>
    </row>
    <row r="145" spans="5:28" ht="24.75" customHeight="1">
      <c r="E145" s="17"/>
      <c r="F145" s="18"/>
      <c r="H145" s="185"/>
      <c r="J145" s="17"/>
      <c r="K145" s="62"/>
      <c r="L145" s="62"/>
      <c r="N145" s="18"/>
      <c r="P145" s="18"/>
      <c r="R145" s="18"/>
      <c r="S145" s="18"/>
      <c r="T145" s="18"/>
      <c r="U145" s="18"/>
      <c r="Y145" s="17"/>
      <c r="AB145" s="17"/>
    </row>
    <row r="146" spans="5:28" ht="24.75" customHeight="1">
      <c r="E146" s="17"/>
      <c r="F146" s="18"/>
      <c r="H146" s="185"/>
      <c r="J146" s="17"/>
      <c r="K146" s="62"/>
      <c r="L146" s="62"/>
      <c r="N146" s="18"/>
      <c r="P146" s="18"/>
      <c r="R146" s="18"/>
      <c r="S146" s="18"/>
      <c r="T146" s="18"/>
      <c r="U146" s="18"/>
      <c r="Y146" s="17"/>
      <c r="AB146" s="17"/>
    </row>
    <row r="147" spans="5:28" ht="24.75" customHeight="1">
      <c r="E147" s="17"/>
      <c r="F147" s="18"/>
      <c r="H147" s="185"/>
      <c r="J147" s="17"/>
      <c r="K147" s="62"/>
      <c r="L147" s="62"/>
      <c r="N147" s="18"/>
      <c r="P147" s="18"/>
      <c r="R147" s="18"/>
      <c r="S147" s="18"/>
      <c r="T147" s="18"/>
      <c r="U147" s="18"/>
      <c r="Y147" s="17"/>
      <c r="AB147" s="17"/>
    </row>
    <row r="148" spans="5:28" ht="24.75" customHeight="1">
      <c r="E148" s="17"/>
      <c r="F148" s="18"/>
      <c r="H148" s="185"/>
      <c r="J148" s="17"/>
      <c r="K148" s="62"/>
      <c r="L148" s="62"/>
      <c r="N148" s="18"/>
      <c r="P148" s="18"/>
      <c r="R148" s="18"/>
      <c r="S148" s="18"/>
      <c r="T148" s="18"/>
      <c r="U148" s="18"/>
      <c r="Y148" s="17"/>
      <c r="AB148" s="17"/>
    </row>
    <row r="149" spans="5:28" ht="24.75" customHeight="1">
      <c r="E149" s="17"/>
      <c r="F149" s="18"/>
      <c r="H149" s="185"/>
      <c r="J149" s="17"/>
      <c r="K149" s="62"/>
      <c r="L149" s="62"/>
      <c r="N149" s="18"/>
      <c r="P149" s="18"/>
      <c r="R149" s="18"/>
      <c r="S149" s="18"/>
      <c r="T149" s="18"/>
      <c r="U149" s="18"/>
      <c r="Y149" s="17"/>
      <c r="AB149" s="17"/>
    </row>
    <row r="150" spans="5:28" ht="24.75" customHeight="1">
      <c r="E150" s="17"/>
      <c r="F150" s="18"/>
      <c r="H150" s="185"/>
      <c r="J150" s="17"/>
      <c r="K150" s="62"/>
      <c r="L150" s="62"/>
      <c r="N150" s="18"/>
      <c r="P150" s="18"/>
      <c r="R150" s="18"/>
      <c r="S150" s="18"/>
      <c r="T150" s="18"/>
      <c r="U150" s="18"/>
      <c r="Y150" s="17"/>
      <c r="AB150" s="17"/>
    </row>
    <row r="151" spans="5:28" ht="24.75" customHeight="1">
      <c r="E151" s="17"/>
      <c r="F151" s="18"/>
      <c r="H151" s="185"/>
      <c r="J151" s="17"/>
      <c r="K151" s="62"/>
      <c r="L151" s="62"/>
      <c r="N151" s="18"/>
      <c r="P151" s="18"/>
      <c r="R151" s="18"/>
      <c r="S151" s="18"/>
      <c r="T151" s="18"/>
      <c r="U151" s="18"/>
      <c r="Y151" s="17"/>
      <c r="AB151" s="17"/>
    </row>
    <row r="152" spans="5:28" ht="24.75" customHeight="1">
      <c r="E152" s="17"/>
      <c r="F152" s="18"/>
      <c r="H152" s="185"/>
      <c r="J152" s="17"/>
      <c r="K152" s="62"/>
      <c r="L152" s="62"/>
      <c r="N152" s="18"/>
      <c r="P152" s="18"/>
      <c r="R152" s="18"/>
      <c r="S152" s="18"/>
      <c r="T152" s="18"/>
      <c r="U152" s="18"/>
      <c r="Y152" s="17"/>
      <c r="AB152" s="17"/>
    </row>
    <row r="153" spans="5:28" ht="24.75" customHeight="1">
      <c r="E153" s="17"/>
      <c r="F153" s="18"/>
      <c r="H153" s="185"/>
      <c r="J153" s="17"/>
      <c r="K153" s="62"/>
      <c r="L153" s="62"/>
      <c r="N153" s="18"/>
      <c r="P153" s="18"/>
      <c r="R153" s="18"/>
      <c r="S153" s="18"/>
      <c r="T153" s="18"/>
      <c r="U153" s="18"/>
      <c r="Y153" s="17"/>
      <c r="AB153" s="17"/>
    </row>
    <row r="154" spans="5:28" ht="24.75" customHeight="1">
      <c r="E154" s="17"/>
      <c r="F154" s="18"/>
      <c r="H154" s="185"/>
      <c r="J154" s="17"/>
      <c r="K154" s="62"/>
      <c r="L154" s="62"/>
      <c r="N154" s="18"/>
      <c r="P154" s="18"/>
      <c r="R154" s="18"/>
      <c r="S154" s="18"/>
      <c r="T154" s="18"/>
      <c r="U154" s="18"/>
      <c r="Y154" s="17"/>
      <c r="AB154" s="17"/>
    </row>
    <row r="155" spans="5:28" ht="24.75" customHeight="1">
      <c r="E155" s="17"/>
      <c r="F155" s="18"/>
      <c r="H155" s="185"/>
      <c r="J155" s="17"/>
      <c r="K155" s="62"/>
      <c r="L155" s="62"/>
      <c r="N155" s="18"/>
      <c r="P155" s="18"/>
      <c r="R155" s="18"/>
      <c r="S155" s="18"/>
      <c r="T155" s="18"/>
      <c r="U155" s="18"/>
      <c r="Y155" s="17"/>
      <c r="AB155" s="17"/>
    </row>
    <row r="156" spans="5:28" ht="24.75" customHeight="1">
      <c r="E156" s="17"/>
      <c r="F156" s="18"/>
      <c r="H156" s="185"/>
      <c r="J156" s="17"/>
      <c r="K156" s="62"/>
      <c r="L156" s="62"/>
      <c r="N156" s="18"/>
      <c r="P156" s="18"/>
      <c r="R156" s="18"/>
      <c r="S156" s="18"/>
      <c r="T156" s="18"/>
      <c r="U156" s="18"/>
      <c r="Y156" s="17"/>
      <c r="AB156" s="17"/>
    </row>
    <row r="157" spans="5:28" ht="24.75" customHeight="1">
      <c r="E157" s="17"/>
      <c r="F157" s="18"/>
      <c r="H157" s="185"/>
      <c r="J157" s="17"/>
      <c r="K157" s="62"/>
      <c r="L157" s="62"/>
      <c r="N157" s="18"/>
      <c r="P157" s="18"/>
      <c r="R157" s="18"/>
      <c r="S157" s="18"/>
      <c r="T157" s="18"/>
      <c r="U157" s="18"/>
      <c r="Y157" s="17"/>
      <c r="AB157" s="17"/>
    </row>
    <row r="158" spans="5:28" ht="24.75" customHeight="1">
      <c r="E158" s="17"/>
      <c r="F158" s="18"/>
      <c r="H158" s="185"/>
      <c r="J158" s="17"/>
      <c r="K158" s="62"/>
      <c r="L158" s="62"/>
      <c r="N158" s="18"/>
      <c r="P158" s="18"/>
      <c r="R158" s="18"/>
      <c r="S158" s="18"/>
      <c r="T158" s="18"/>
      <c r="U158" s="18"/>
      <c r="Y158" s="17"/>
      <c r="AB158" s="17"/>
    </row>
    <row r="159" spans="5:28" ht="24.75" customHeight="1">
      <c r="E159" s="17"/>
      <c r="F159" s="18"/>
      <c r="H159" s="185"/>
      <c r="J159" s="17"/>
      <c r="K159" s="62"/>
      <c r="L159" s="62"/>
      <c r="N159" s="18"/>
      <c r="P159" s="18"/>
      <c r="R159" s="18"/>
      <c r="S159" s="18"/>
      <c r="T159" s="18"/>
      <c r="U159" s="18"/>
      <c r="Y159" s="17"/>
      <c r="AB159" s="17"/>
    </row>
    <row r="160" spans="5:28" ht="24.75" customHeight="1">
      <c r="E160" s="17"/>
      <c r="F160" s="18"/>
      <c r="H160" s="185"/>
      <c r="J160" s="17"/>
      <c r="K160" s="62"/>
      <c r="L160" s="62"/>
      <c r="N160" s="18"/>
      <c r="P160" s="18"/>
      <c r="R160" s="18"/>
      <c r="S160" s="18"/>
      <c r="T160" s="18"/>
      <c r="U160" s="18"/>
      <c r="Y160" s="17"/>
      <c r="AB160" s="17"/>
    </row>
    <row r="161" spans="5:28" ht="24.75" customHeight="1">
      <c r="E161" s="17"/>
      <c r="F161" s="18"/>
      <c r="H161" s="185"/>
      <c r="J161" s="17"/>
      <c r="K161" s="62"/>
      <c r="L161" s="62"/>
      <c r="N161" s="18"/>
      <c r="P161" s="18"/>
      <c r="R161" s="18"/>
      <c r="S161" s="18"/>
      <c r="T161" s="18"/>
      <c r="U161" s="18"/>
      <c r="Y161" s="17"/>
      <c r="AB161" s="17"/>
    </row>
    <row r="162" spans="5:28" ht="24.75" customHeight="1">
      <c r="E162" s="17"/>
      <c r="F162" s="18"/>
      <c r="H162" s="185"/>
      <c r="J162" s="17"/>
      <c r="K162" s="62"/>
      <c r="L162" s="62"/>
      <c r="N162" s="18"/>
      <c r="P162" s="18"/>
      <c r="R162" s="18"/>
      <c r="S162" s="18"/>
      <c r="T162" s="18"/>
      <c r="U162" s="18"/>
      <c r="Y162" s="17"/>
      <c r="AB162" s="17"/>
    </row>
    <row r="163" spans="5:28" ht="24.75" customHeight="1">
      <c r="E163" s="17"/>
      <c r="F163" s="18"/>
      <c r="H163" s="185"/>
      <c r="J163" s="17"/>
      <c r="K163" s="62"/>
      <c r="L163" s="62"/>
      <c r="N163" s="18"/>
      <c r="P163" s="18"/>
      <c r="R163" s="18"/>
      <c r="S163" s="18"/>
      <c r="T163" s="18"/>
      <c r="U163" s="18"/>
      <c r="Y163" s="17"/>
      <c r="AB163" s="17"/>
    </row>
    <row r="164" spans="5:28" ht="24.75" customHeight="1">
      <c r="E164" s="17"/>
      <c r="F164" s="18"/>
      <c r="H164" s="185"/>
      <c r="J164" s="17"/>
      <c r="K164" s="62"/>
      <c r="L164" s="62"/>
      <c r="N164" s="18"/>
      <c r="P164" s="18"/>
      <c r="R164" s="18"/>
      <c r="S164" s="18"/>
      <c r="T164" s="18"/>
      <c r="U164" s="18"/>
      <c r="Y164" s="17"/>
      <c r="AB164" s="17"/>
    </row>
    <row r="165" spans="5:28" ht="24.75" customHeight="1">
      <c r="E165" s="17"/>
      <c r="F165" s="18"/>
      <c r="H165" s="185"/>
      <c r="J165" s="17"/>
      <c r="K165" s="62"/>
      <c r="L165" s="62"/>
      <c r="N165" s="18"/>
      <c r="P165" s="18"/>
      <c r="R165" s="18"/>
      <c r="S165" s="18"/>
      <c r="T165" s="18"/>
      <c r="U165" s="18"/>
      <c r="Y165" s="17"/>
      <c r="AB165" s="17"/>
    </row>
    <row r="166" spans="5:28" ht="24.75" customHeight="1">
      <c r="E166" s="17"/>
      <c r="F166" s="18"/>
      <c r="H166" s="185"/>
      <c r="J166" s="17"/>
      <c r="K166" s="62"/>
      <c r="L166" s="62"/>
      <c r="N166" s="18"/>
      <c r="P166" s="18"/>
      <c r="R166" s="18"/>
      <c r="S166" s="18"/>
      <c r="T166" s="18"/>
      <c r="U166" s="18"/>
      <c r="Y166" s="17"/>
      <c r="AB166" s="17"/>
    </row>
    <row r="167" spans="5:28" ht="24.75" customHeight="1">
      <c r="E167" s="17"/>
      <c r="F167" s="18"/>
      <c r="H167" s="185"/>
      <c r="J167" s="17"/>
      <c r="K167" s="62"/>
      <c r="L167" s="62"/>
      <c r="N167" s="18"/>
      <c r="P167" s="18"/>
      <c r="R167" s="18"/>
      <c r="S167" s="18"/>
      <c r="T167" s="18"/>
      <c r="U167" s="18"/>
      <c r="Y167" s="17"/>
      <c r="AB167" s="17"/>
    </row>
    <row r="168" spans="5:28" ht="24.75" customHeight="1">
      <c r="E168" s="17"/>
      <c r="F168" s="18"/>
      <c r="H168" s="185"/>
      <c r="J168" s="17"/>
      <c r="K168" s="62"/>
      <c r="L168" s="62"/>
      <c r="N168" s="18"/>
      <c r="P168" s="18"/>
      <c r="R168" s="18"/>
      <c r="S168" s="18"/>
      <c r="T168" s="18"/>
      <c r="U168" s="18"/>
      <c r="Y168" s="17"/>
      <c r="AB168" s="17"/>
    </row>
    <row r="169" spans="5:28" ht="24.75" customHeight="1">
      <c r="E169" s="17"/>
      <c r="F169" s="18"/>
      <c r="H169" s="185"/>
      <c r="J169" s="17"/>
      <c r="K169" s="62"/>
      <c r="L169" s="62"/>
      <c r="N169" s="18"/>
      <c r="P169" s="18"/>
      <c r="R169" s="18"/>
      <c r="S169" s="18"/>
      <c r="T169" s="18"/>
      <c r="U169" s="18"/>
      <c r="Y169" s="17"/>
      <c r="AB169" s="17"/>
    </row>
    <row r="170" spans="5:28" ht="24.75" customHeight="1">
      <c r="E170" s="17"/>
      <c r="F170" s="18"/>
      <c r="H170" s="185"/>
      <c r="J170" s="17"/>
      <c r="K170" s="62"/>
      <c r="L170" s="62"/>
      <c r="N170" s="18"/>
      <c r="P170" s="18"/>
      <c r="R170" s="18"/>
      <c r="S170" s="18"/>
      <c r="T170" s="18"/>
      <c r="U170" s="18"/>
      <c r="Y170" s="17"/>
      <c r="AB170" s="17"/>
    </row>
    <row r="171" spans="5:28" ht="24.75" customHeight="1">
      <c r="E171" s="17"/>
      <c r="F171" s="18"/>
      <c r="H171" s="185"/>
      <c r="J171" s="17"/>
      <c r="K171" s="62"/>
      <c r="L171" s="62"/>
      <c r="N171" s="18"/>
      <c r="P171" s="18"/>
      <c r="R171" s="18"/>
      <c r="S171" s="18"/>
      <c r="T171" s="18"/>
      <c r="U171" s="18"/>
      <c r="Y171" s="17"/>
      <c r="AB171" s="17"/>
    </row>
    <row r="172" spans="5:28" ht="24.75" customHeight="1">
      <c r="E172" s="17"/>
      <c r="F172" s="18"/>
      <c r="H172" s="185"/>
      <c r="J172" s="17"/>
      <c r="K172" s="62"/>
      <c r="L172" s="62"/>
      <c r="N172" s="18"/>
      <c r="P172" s="18"/>
      <c r="R172" s="18"/>
      <c r="S172" s="18"/>
      <c r="T172" s="18"/>
      <c r="U172" s="18"/>
      <c r="Y172" s="17"/>
      <c r="AB172" s="17"/>
    </row>
    <row r="173" spans="5:28" ht="24.75" customHeight="1">
      <c r="E173" s="17"/>
      <c r="F173" s="18"/>
      <c r="H173" s="185"/>
      <c r="J173" s="17"/>
      <c r="K173" s="62"/>
      <c r="L173" s="62"/>
      <c r="N173" s="18"/>
      <c r="P173" s="18"/>
      <c r="R173" s="18"/>
      <c r="S173" s="18"/>
      <c r="T173" s="18"/>
      <c r="U173" s="18"/>
      <c r="Y173" s="17"/>
      <c r="AB173" s="17"/>
    </row>
    <row r="174" spans="5:28" ht="24.75" customHeight="1">
      <c r="E174" s="17"/>
      <c r="F174" s="18"/>
      <c r="H174" s="185"/>
      <c r="J174" s="17"/>
      <c r="K174" s="62"/>
      <c r="L174" s="62"/>
      <c r="N174" s="18"/>
      <c r="P174" s="18"/>
      <c r="R174" s="18"/>
      <c r="S174" s="18"/>
      <c r="T174" s="18"/>
      <c r="U174" s="18"/>
      <c r="Y174" s="17"/>
      <c r="AB174" s="17"/>
    </row>
    <row r="175" spans="5:28" ht="24.75" customHeight="1">
      <c r="E175" s="17"/>
      <c r="F175" s="18"/>
      <c r="H175" s="185"/>
      <c r="J175" s="17"/>
      <c r="K175" s="62"/>
      <c r="L175" s="62"/>
      <c r="N175" s="18"/>
      <c r="P175" s="18"/>
      <c r="R175" s="18"/>
      <c r="S175" s="18"/>
      <c r="T175" s="18"/>
      <c r="U175" s="18"/>
      <c r="Y175" s="17"/>
      <c r="AB175" s="17"/>
    </row>
    <row r="176" spans="5:28" ht="24.75" customHeight="1">
      <c r="E176" s="17"/>
      <c r="F176" s="18"/>
      <c r="H176" s="185"/>
      <c r="J176" s="17"/>
      <c r="K176" s="62"/>
      <c r="L176" s="62"/>
      <c r="N176" s="18"/>
      <c r="P176" s="18"/>
      <c r="R176" s="18"/>
      <c r="S176" s="18"/>
      <c r="T176" s="18"/>
      <c r="U176" s="18"/>
      <c r="Y176" s="17"/>
      <c r="AB176" s="17"/>
    </row>
    <row r="177" spans="5:28" ht="24.75" customHeight="1">
      <c r="E177" s="17"/>
      <c r="F177" s="18"/>
      <c r="H177" s="185"/>
      <c r="J177" s="17"/>
      <c r="K177" s="62"/>
      <c r="L177" s="62"/>
      <c r="N177" s="18"/>
      <c r="P177" s="18"/>
      <c r="R177" s="18"/>
      <c r="S177" s="18"/>
      <c r="T177" s="18"/>
      <c r="U177" s="18"/>
      <c r="Y177" s="17"/>
      <c r="AB177" s="17"/>
    </row>
    <row r="178" spans="5:28" ht="24.75" customHeight="1">
      <c r="E178" s="17"/>
      <c r="F178" s="18"/>
      <c r="H178" s="185"/>
      <c r="J178" s="17"/>
      <c r="K178" s="62"/>
      <c r="L178" s="62"/>
      <c r="N178" s="18"/>
      <c r="P178" s="18"/>
      <c r="R178" s="18"/>
      <c r="S178" s="18"/>
      <c r="T178" s="18"/>
      <c r="U178" s="18"/>
      <c r="Y178" s="17"/>
      <c r="AB178" s="17"/>
    </row>
    <row r="179" spans="5:28" ht="24.75" customHeight="1">
      <c r="E179" s="17"/>
      <c r="F179" s="18"/>
      <c r="H179" s="185"/>
      <c r="J179" s="17"/>
      <c r="K179" s="62"/>
      <c r="L179" s="62"/>
      <c r="N179" s="18"/>
      <c r="P179" s="18"/>
      <c r="R179" s="18"/>
      <c r="S179" s="18"/>
      <c r="T179" s="18"/>
      <c r="U179" s="18"/>
      <c r="Y179" s="17"/>
      <c r="AB179" s="17"/>
    </row>
    <row r="180" spans="5:28" ht="24.75" customHeight="1">
      <c r="E180" s="17"/>
      <c r="F180" s="18"/>
      <c r="H180" s="185"/>
      <c r="J180" s="17"/>
      <c r="K180" s="62"/>
      <c r="L180" s="62"/>
      <c r="N180" s="18"/>
      <c r="P180" s="18"/>
      <c r="R180" s="18"/>
      <c r="S180" s="18"/>
      <c r="T180" s="18"/>
      <c r="U180" s="18"/>
      <c r="Y180" s="17"/>
      <c r="AB180" s="17"/>
    </row>
    <row r="181" spans="5:28" ht="24.75" customHeight="1">
      <c r="E181" s="17"/>
      <c r="F181" s="18"/>
      <c r="H181" s="185"/>
      <c r="J181" s="17"/>
      <c r="K181" s="62"/>
      <c r="L181" s="62"/>
      <c r="N181" s="18"/>
      <c r="P181" s="18"/>
      <c r="R181" s="18"/>
      <c r="S181" s="18"/>
      <c r="T181" s="18"/>
      <c r="U181" s="18"/>
      <c r="Y181" s="17"/>
      <c r="AB181" s="17"/>
    </row>
    <row r="182" spans="5:28" ht="24.75" customHeight="1">
      <c r="E182" s="17"/>
      <c r="F182" s="18"/>
      <c r="H182" s="185"/>
      <c r="J182" s="17"/>
      <c r="K182" s="62"/>
      <c r="L182" s="62"/>
      <c r="N182" s="18"/>
      <c r="P182" s="18"/>
      <c r="R182" s="18"/>
      <c r="S182" s="18"/>
      <c r="T182" s="18"/>
      <c r="U182" s="18"/>
      <c r="Y182" s="17"/>
      <c r="AB182" s="17"/>
    </row>
    <row r="183" spans="5:28" ht="24.75" customHeight="1">
      <c r="E183" s="17"/>
      <c r="F183" s="18"/>
      <c r="H183" s="185"/>
      <c r="J183" s="17"/>
      <c r="K183" s="62"/>
      <c r="L183" s="62"/>
      <c r="N183" s="18"/>
      <c r="P183" s="18"/>
      <c r="R183" s="18"/>
      <c r="S183" s="18"/>
      <c r="T183" s="18"/>
      <c r="U183" s="18"/>
      <c r="Y183" s="17"/>
      <c r="AB183" s="17"/>
    </row>
    <row r="184" spans="5:28" ht="24.75" customHeight="1">
      <c r="E184" s="17"/>
      <c r="F184" s="18"/>
      <c r="H184" s="185"/>
      <c r="J184" s="17"/>
      <c r="K184" s="62"/>
      <c r="L184" s="62"/>
      <c r="N184" s="18"/>
      <c r="P184" s="18"/>
      <c r="R184" s="18"/>
      <c r="S184" s="18"/>
      <c r="T184" s="18"/>
      <c r="U184" s="18"/>
      <c r="Y184" s="17"/>
      <c r="AB184" s="17"/>
    </row>
    <row r="185" spans="5:28" ht="24.75" customHeight="1">
      <c r="E185" s="17"/>
      <c r="F185" s="18"/>
      <c r="H185" s="185"/>
      <c r="J185" s="17"/>
      <c r="K185" s="62"/>
      <c r="L185" s="62"/>
      <c r="N185" s="18"/>
      <c r="P185" s="18"/>
      <c r="R185" s="18"/>
      <c r="S185" s="18"/>
      <c r="T185" s="18"/>
      <c r="U185" s="18"/>
      <c r="Y185" s="17"/>
      <c r="AB185" s="17"/>
    </row>
    <row r="186" spans="5:28" ht="24.75" customHeight="1">
      <c r="E186" s="17"/>
      <c r="F186" s="18"/>
      <c r="H186" s="185"/>
      <c r="J186" s="17"/>
      <c r="K186" s="62"/>
      <c r="L186" s="62"/>
      <c r="N186" s="18"/>
      <c r="P186" s="18"/>
      <c r="R186" s="18"/>
      <c r="S186" s="18"/>
      <c r="T186" s="18"/>
      <c r="U186" s="18"/>
      <c r="Y186" s="17"/>
      <c r="AB186" s="17"/>
    </row>
    <row r="187" spans="5:28" ht="24.75" customHeight="1">
      <c r="E187" s="17"/>
      <c r="F187" s="18"/>
      <c r="H187" s="185"/>
      <c r="J187" s="17"/>
      <c r="K187" s="62"/>
      <c r="L187" s="62"/>
      <c r="N187" s="18"/>
      <c r="P187" s="18"/>
      <c r="R187" s="18"/>
      <c r="S187" s="18"/>
      <c r="T187" s="18"/>
      <c r="U187" s="18"/>
      <c r="Y187" s="17"/>
      <c r="AB187" s="17"/>
    </row>
    <row r="188" spans="5:28" ht="24.75" customHeight="1">
      <c r="E188" s="17"/>
      <c r="F188" s="18"/>
      <c r="H188" s="185"/>
      <c r="J188" s="17"/>
      <c r="K188" s="62"/>
      <c r="L188" s="62"/>
      <c r="N188" s="18"/>
      <c r="P188" s="18"/>
      <c r="R188" s="18"/>
      <c r="S188" s="18"/>
      <c r="T188" s="18"/>
      <c r="U188" s="18"/>
      <c r="Y188" s="17"/>
      <c r="AB188" s="17"/>
    </row>
    <row r="189" spans="5:28" ht="24.75" customHeight="1">
      <c r="E189" s="17"/>
      <c r="F189" s="18"/>
      <c r="H189" s="185"/>
      <c r="J189" s="17"/>
      <c r="K189" s="62"/>
      <c r="L189" s="62"/>
      <c r="N189" s="18"/>
      <c r="P189" s="18"/>
      <c r="R189" s="18"/>
      <c r="S189" s="18"/>
      <c r="T189" s="18"/>
      <c r="U189" s="18"/>
      <c r="Y189" s="17"/>
      <c r="AB189" s="17"/>
    </row>
    <row r="190" spans="5:28" ht="24.75" customHeight="1">
      <c r="E190" s="17"/>
      <c r="F190" s="18"/>
      <c r="H190" s="185"/>
      <c r="J190" s="17"/>
      <c r="K190" s="62"/>
      <c r="L190" s="62"/>
      <c r="N190" s="18"/>
      <c r="P190" s="18"/>
      <c r="R190" s="18"/>
      <c r="S190" s="18"/>
      <c r="T190" s="18"/>
      <c r="U190" s="18"/>
      <c r="Y190" s="17"/>
      <c r="AB190" s="17"/>
    </row>
    <row r="191" spans="5:28" ht="24.75" customHeight="1">
      <c r="E191" s="17"/>
      <c r="F191" s="18"/>
      <c r="H191" s="185"/>
      <c r="J191" s="17"/>
      <c r="K191" s="62"/>
      <c r="L191" s="62"/>
      <c r="N191" s="18"/>
      <c r="P191" s="18"/>
      <c r="R191" s="18"/>
      <c r="S191" s="18"/>
      <c r="T191" s="18"/>
      <c r="U191" s="18"/>
      <c r="Y191" s="17"/>
      <c r="AB191" s="17"/>
    </row>
    <row r="192" spans="5:28" ht="24.75" customHeight="1">
      <c r="E192" s="17"/>
      <c r="F192" s="18"/>
      <c r="H192" s="185"/>
      <c r="J192" s="17"/>
      <c r="K192" s="62"/>
      <c r="L192" s="62"/>
      <c r="N192" s="18"/>
      <c r="P192" s="18"/>
      <c r="R192" s="18"/>
      <c r="S192" s="18"/>
      <c r="T192" s="18"/>
      <c r="U192" s="18"/>
      <c r="Y192" s="17"/>
      <c r="AB192" s="17"/>
    </row>
    <row r="193" spans="5:28" ht="24.75" customHeight="1">
      <c r="E193" s="17"/>
      <c r="F193" s="18"/>
      <c r="H193" s="185"/>
      <c r="J193" s="17"/>
      <c r="K193" s="62"/>
      <c r="L193" s="62"/>
      <c r="N193" s="18"/>
      <c r="P193" s="18"/>
      <c r="R193" s="18"/>
      <c r="S193" s="18"/>
      <c r="T193" s="18"/>
      <c r="U193" s="18"/>
      <c r="Y193" s="17"/>
      <c r="AB193" s="17"/>
    </row>
    <row r="194" spans="5:28" ht="24.75" customHeight="1">
      <c r="E194" s="17"/>
      <c r="F194" s="18"/>
      <c r="H194" s="185"/>
      <c r="J194" s="17"/>
      <c r="K194" s="62"/>
      <c r="L194" s="62"/>
      <c r="N194" s="18"/>
      <c r="P194" s="18"/>
      <c r="R194" s="18"/>
      <c r="S194" s="18"/>
      <c r="T194" s="18"/>
      <c r="U194" s="18"/>
      <c r="Y194" s="17"/>
      <c r="AB194" s="17"/>
    </row>
    <row r="195" spans="5:28" ht="24.75" customHeight="1">
      <c r="E195" s="17"/>
      <c r="F195" s="18"/>
      <c r="H195" s="185"/>
      <c r="J195" s="17"/>
      <c r="K195" s="62"/>
      <c r="L195" s="62"/>
      <c r="N195" s="18"/>
      <c r="P195" s="18"/>
      <c r="R195" s="18"/>
      <c r="S195" s="18"/>
      <c r="T195" s="18"/>
      <c r="U195" s="18"/>
      <c r="Y195" s="17"/>
      <c r="AB195" s="17"/>
    </row>
    <row r="196" spans="5:28" ht="24.75" customHeight="1">
      <c r="E196" s="17"/>
      <c r="F196" s="18"/>
      <c r="H196" s="185"/>
      <c r="J196" s="17"/>
      <c r="K196" s="62"/>
      <c r="L196" s="62"/>
      <c r="N196" s="18"/>
      <c r="P196" s="18"/>
      <c r="R196" s="18"/>
      <c r="S196" s="18"/>
      <c r="T196" s="18"/>
      <c r="U196" s="18"/>
      <c r="Y196" s="17"/>
      <c r="AB196" s="17"/>
    </row>
    <row r="197" spans="5:28" ht="24.75" customHeight="1">
      <c r="E197" s="17"/>
      <c r="F197" s="18"/>
      <c r="H197" s="185"/>
      <c r="J197" s="17"/>
      <c r="K197" s="62"/>
      <c r="L197" s="62"/>
      <c r="N197" s="18"/>
      <c r="P197" s="18"/>
      <c r="R197" s="18"/>
      <c r="S197" s="18"/>
      <c r="T197" s="18"/>
      <c r="U197" s="18"/>
      <c r="Y197" s="17"/>
      <c r="AB197" s="17"/>
    </row>
    <row r="198" spans="5:28" ht="24.75" customHeight="1">
      <c r="E198" s="17"/>
      <c r="F198" s="18"/>
      <c r="H198" s="185"/>
      <c r="J198" s="17"/>
      <c r="K198" s="62"/>
      <c r="L198" s="62"/>
      <c r="N198" s="18"/>
      <c r="P198" s="18"/>
      <c r="R198" s="18"/>
      <c r="S198" s="18"/>
      <c r="T198" s="18"/>
      <c r="U198" s="18"/>
      <c r="Y198" s="17"/>
      <c r="AB198" s="17"/>
    </row>
    <row r="199" spans="5:28" ht="24.75" customHeight="1">
      <c r="E199" s="17"/>
      <c r="F199" s="18"/>
      <c r="H199" s="185"/>
      <c r="J199" s="17"/>
      <c r="K199" s="62"/>
      <c r="L199" s="62"/>
      <c r="N199" s="18"/>
      <c r="P199" s="18"/>
      <c r="R199" s="18"/>
      <c r="S199" s="18"/>
      <c r="T199" s="18"/>
      <c r="U199" s="18"/>
      <c r="Y199" s="17"/>
      <c r="AB199" s="17"/>
    </row>
    <row r="200" spans="5:28" ht="24.75" customHeight="1">
      <c r="E200" s="17"/>
      <c r="F200" s="18"/>
      <c r="H200" s="185"/>
      <c r="J200" s="17"/>
      <c r="K200" s="62"/>
      <c r="L200" s="62"/>
      <c r="N200" s="18"/>
      <c r="P200" s="18"/>
      <c r="R200" s="18"/>
      <c r="S200" s="18"/>
      <c r="T200" s="18"/>
      <c r="U200" s="18"/>
      <c r="Y200" s="17"/>
      <c r="AB200" s="17"/>
    </row>
    <row r="201" spans="5:28" ht="24.75" customHeight="1">
      <c r="E201" s="17"/>
      <c r="F201" s="18"/>
      <c r="H201" s="185"/>
      <c r="J201" s="17"/>
      <c r="K201" s="62"/>
      <c r="L201" s="62"/>
      <c r="N201" s="18"/>
      <c r="P201" s="18"/>
      <c r="R201" s="18"/>
      <c r="S201" s="18"/>
      <c r="T201" s="18"/>
      <c r="U201" s="18"/>
      <c r="Y201" s="17"/>
      <c r="AB201" s="17"/>
    </row>
    <row r="202" spans="5:28" ht="24.75" customHeight="1">
      <c r="E202" s="17"/>
      <c r="F202" s="18"/>
      <c r="H202" s="185"/>
      <c r="J202" s="17"/>
      <c r="K202" s="62"/>
      <c r="L202" s="62"/>
      <c r="N202" s="18"/>
      <c r="P202" s="18"/>
      <c r="R202" s="18"/>
      <c r="S202" s="18"/>
      <c r="T202" s="18"/>
      <c r="U202" s="18"/>
      <c r="Y202" s="17"/>
      <c r="AB202" s="17"/>
    </row>
    <row r="203" spans="5:28" ht="24.75" customHeight="1">
      <c r="E203" s="17"/>
      <c r="F203" s="18"/>
      <c r="H203" s="185"/>
      <c r="J203" s="17"/>
      <c r="K203" s="62"/>
      <c r="L203" s="62"/>
      <c r="N203" s="18"/>
      <c r="P203" s="18"/>
      <c r="R203" s="18"/>
      <c r="S203" s="18"/>
      <c r="T203" s="18"/>
      <c r="U203" s="18"/>
      <c r="Y203" s="17"/>
      <c r="AB203" s="17"/>
    </row>
    <row r="204" spans="5:28" ht="24.75" customHeight="1">
      <c r="E204" s="17"/>
      <c r="F204" s="18"/>
      <c r="H204" s="185"/>
      <c r="J204" s="17"/>
      <c r="K204" s="62"/>
      <c r="L204" s="62"/>
      <c r="N204" s="18"/>
      <c r="P204" s="18"/>
      <c r="R204" s="18"/>
      <c r="S204" s="18"/>
      <c r="T204" s="18"/>
      <c r="U204" s="18"/>
      <c r="Y204" s="17"/>
      <c r="AB204" s="17"/>
    </row>
    <row r="205" spans="5:28" ht="24.75" customHeight="1">
      <c r="E205" s="17"/>
      <c r="F205" s="18"/>
      <c r="H205" s="185"/>
      <c r="J205" s="17"/>
      <c r="K205" s="62"/>
      <c r="L205" s="62"/>
      <c r="N205" s="18"/>
      <c r="P205" s="18"/>
      <c r="R205" s="18"/>
      <c r="S205" s="18"/>
      <c r="T205" s="18"/>
      <c r="U205" s="18"/>
      <c r="Y205" s="17"/>
      <c r="AB205" s="17"/>
    </row>
    <row r="206" spans="5:28" ht="24.75" customHeight="1">
      <c r="E206" s="17"/>
      <c r="F206" s="18"/>
      <c r="H206" s="185"/>
      <c r="J206" s="17"/>
      <c r="K206" s="62"/>
      <c r="L206" s="62"/>
      <c r="N206" s="18"/>
      <c r="P206" s="18"/>
      <c r="R206" s="18"/>
      <c r="S206" s="18"/>
      <c r="T206" s="18"/>
      <c r="U206" s="18"/>
      <c r="Y206" s="17"/>
      <c r="AB206" s="17"/>
    </row>
    <row r="207" spans="5:28" ht="24.75" customHeight="1">
      <c r="E207" s="17"/>
      <c r="F207" s="18"/>
      <c r="H207" s="185"/>
      <c r="J207" s="17"/>
      <c r="K207" s="62"/>
      <c r="L207" s="62"/>
      <c r="N207" s="18"/>
      <c r="P207" s="18"/>
      <c r="R207" s="18"/>
      <c r="S207" s="18"/>
      <c r="T207" s="18"/>
      <c r="U207" s="18"/>
      <c r="Y207" s="17"/>
      <c r="AB207" s="17"/>
    </row>
    <row r="208" spans="5:28" ht="24.75" customHeight="1">
      <c r="E208" s="17"/>
      <c r="F208" s="18"/>
      <c r="H208" s="185"/>
      <c r="J208" s="17"/>
      <c r="K208" s="62"/>
      <c r="L208" s="62"/>
      <c r="N208" s="18"/>
      <c r="P208" s="18"/>
      <c r="R208" s="18"/>
      <c r="S208" s="18"/>
      <c r="T208" s="18"/>
      <c r="U208" s="18"/>
      <c r="Y208" s="17"/>
      <c r="AB208" s="17"/>
    </row>
    <row r="209" spans="5:28" ht="24.75" customHeight="1">
      <c r="E209" s="17"/>
      <c r="F209" s="18"/>
      <c r="H209" s="185"/>
      <c r="J209" s="17"/>
      <c r="K209" s="62"/>
      <c r="L209" s="62"/>
      <c r="N209" s="18"/>
      <c r="P209" s="18"/>
      <c r="R209" s="18"/>
      <c r="S209" s="18"/>
      <c r="T209" s="18"/>
      <c r="U209" s="18"/>
      <c r="Y209" s="17"/>
      <c r="AB209" s="17"/>
    </row>
    <row r="210" spans="5:28" ht="24.75" customHeight="1">
      <c r="E210" s="17"/>
      <c r="F210" s="18"/>
      <c r="H210" s="185"/>
      <c r="J210" s="17"/>
      <c r="K210" s="62"/>
      <c r="L210" s="62"/>
      <c r="N210" s="18"/>
      <c r="P210" s="18"/>
      <c r="R210" s="18"/>
      <c r="S210" s="18"/>
      <c r="T210" s="18"/>
      <c r="U210" s="18"/>
      <c r="Y210" s="17"/>
      <c r="AB210" s="17"/>
    </row>
    <row r="211" spans="5:28" ht="24.75" customHeight="1">
      <c r="E211" s="17"/>
      <c r="F211" s="18"/>
      <c r="H211" s="185"/>
      <c r="J211" s="17"/>
      <c r="K211" s="62"/>
      <c r="L211" s="62"/>
      <c r="N211" s="18"/>
      <c r="P211" s="18"/>
      <c r="R211" s="18"/>
      <c r="S211" s="18"/>
      <c r="T211" s="18"/>
      <c r="U211" s="18"/>
      <c r="Y211" s="17"/>
      <c r="AB211" s="17"/>
    </row>
    <row r="212" spans="5:28" ht="24.75" customHeight="1">
      <c r="E212" s="17"/>
      <c r="F212" s="18"/>
      <c r="H212" s="185"/>
      <c r="J212" s="17"/>
      <c r="K212" s="62"/>
      <c r="L212" s="62"/>
      <c r="N212" s="18"/>
      <c r="P212" s="18"/>
      <c r="R212" s="18"/>
      <c r="S212" s="18"/>
      <c r="T212" s="18"/>
      <c r="U212" s="18"/>
      <c r="Y212" s="17"/>
      <c r="AB212" s="17"/>
    </row>
    <row r="213" spans="5:28" ht="24.75" customHeight="1">
      <c r="E213" s="17"/>
      <c r="F213" s="18"/>
      <c r="H213" s="185"/>
      <c r="J213" s="17"/>
      <c r="K213" s="62"/>
      <c r="L213" s="62"/>
      <c r="N213" s="18"/>
      <c r="P213" s="18"/>
      <c r="R213" s="18"/>
      <c r="S213" s="18"/>
      <c r="T213" s="18"/>
      <c r="U213" s="18"/>
      <c r="Y213" s="17"/>
      <c r="AB213" s="17"/>
    </row>
    <row r="214" spans="5:28" ht="24.75" customHeight="1">
      <c r="E214" s="17"/>
      <c r="F214" s="18"/>
      <c r="H214" s="185"/>
      <c r="J214" s="17"/>
      <c r="K214" s="62"/>
      <c r="L214" s="62"/>
      <c r="N214" s="18"/>
      <c r="P214" s="18"/>
      <c r="R214" s="18"/>
      <c r="S214" s="18"/>
      <c r="T214" s="18"/>
      <c r="U214" s="18"/>
      <c r="Y214" s="17"/>
      <c r="AB214" s="17"/>
    </row>
    <row r="215" spans="5:28" ht="24.75" customHeight="1">
      <c r="E215" s="17"/>
      <c r="F215" s="18"/>
      <c r="H215" s="185"/>
      <c r="J215" s="17"/>
      <c r="K215" s="62"/>
      <c r="L215" s="62"/>
      <c r="N215" s="18"/>
      <c r="P215" s="18"/>
      <c r="R215" s="18"/>
      <c r="S215" s="18"/>
      <c r="T215" s="18"/>
      <c r="U215" s="18"/>
      <c r="Y215" s="17"/>
      <c r="AB215" s="17"/>
    </row>
    <row r="216" spans="5:28" ht="24.75" customHeight="1">
      <c r="E216" s="17"/>
      <c r="F216" s="18"/>
      <c r="H216" s="185"/>
      <c r="J216" s="17"/>
      <c r="K216" s="62"/>
      <c r="L216" s="62"/>
      <c r="N216" s="18"/>
      <c r="P216" s="18"/>
      <c r="R216" s="18"/>
      <c r="S216" s="18"/>
      <c r="T216" s="18"/>
      <c r="U216" s="18"/>
      <c r="Y216" s="17"/>
      <c r="AB216" s="17"/>
    </row>
    <row r="217" spans="5:28" ht="24.75" customHeight="1">
      <c r="E217" s="17"/>
      <c r="F217" s="18"/>
      <c r="H217" s="185"/>
      <c r="J217" s="17"/>
      <c r="K217" s="62"/>
      <c r="L217" s="62"/>
      <c r="N217" s="18"/>
      <c r="P217" s="18"/>
      <c r="R217" s="18"/>
      <c r="S217" s="18"/>
      <c r="T217" s="18"/>
      <c r="U217" s="18"/>
      <c r="Y217" s="17"/>
      <c r="AB217" s="17"/>
    </row>
    <row r="218" spans="5:28" ht="24.75" customHeight="1">
      <c r="E218" s="17"/>
      <c r="F218" s="18"/>
      <c r="H218" s="185"/>
      <c r="J218" s="17"/>
      <c r="K218" s="62"/>
      <c r="L218" s="62"/>
      <c r="N218" s="18"/>
      <c r="P218" s="18"/>
      <c r="R218" s="18"/>
      <c r="S218" s="18"/>
      <c r="T218" s="18"/>
      <c r="U218" s="18"/>
      <c r="Y218" s="17"/>
      <c r="AB218" s="17"/>
    </row>
    <row r="219" spans="5:28" ht="24.75" customHeight="1">
      <c r="E219" s="17"/>
      <c r="F219" s="18"/>
      <c r="H219" s="185"/>
      <c r="J219" s="17"/>
      <c r="K219" s="62"/>
      <c r="L219" s="62"/>
      <c r="N219" s="18"/>
      <c r="P219" s="18"/>
      <c r="R219" s="18"/>
      <c r="S219" s="18"/>
      <c r="T219" s="18"/>
      <c r="U219" s="18"/>
      <c r="Y219" s="17"/>
      <c r="AB219" s="17"/>
    </row>
    <row r="220" spans="5:28" ht="24.75" customHeight="1">
      <c r="E220" s="17"/>
      <c r="F220" s="18"/>
      <c r="H220" s="185"/>
      <c r="J220" s="17"/>
      <c r="K220" s="62"/>
      <c r="L220" s="62"/>
      <c r="N220" s="18"/>
      <c r="P220" s="18"/>
      <c r="R220" s="18"/>
      <c r="S220" s="18"/>
      <c r="T220" s="18"/>
      <c r="U220" s="18"/>
      <c r="Y220" s="17"/>
      <c r="AB220" s="17"/>
    </row>
    <row r="221" spans="5:28" ht="24.75" customHeight="1">
      <c r="E221" s="17"/>
      <c r="F221" s="18"/>
      <c r="H221" s="185"/>
      <c r="J221" s="17"/>
      <c r="K221" s="62"/>
      <c r="L221" s="62"/>
      <c r="N221" s="18"/>
      <c r="P221" s="18"/>
      <c r="R221" s="18"/>
      <c r="S221" s="18"/>
      <c r="T221" s="18"/>
      <c r="U221" s="18"/>
      <c r="Y221" s="17"/>
      <c r="AB221" s="17"/>
    </row>
    <row r="222" spans="5:28" ht="24.75" customHeight="1">
      <c r="E222" s="17"/>
      <c r="F222" s="18"/>
      <c r="H222" s="185"/>
      <c r="J222" s="17"/>
      <c r="K222" s="62"/>
      <c r="L222" s="62"/>
      <c r="N222" s="18"/>
      <c r="P222" s="18"/>
      <c r="R222" s="18"/>
      <c r="S222" s="18"/>
      <c r="T222" s="18"/>
      <c r="U222" s="18"/>
      <c r="Y222" s="17"/>
      <c r="AB222" s="17"/>
    </row>
    <row r="223" spans="5:28" ht="24.75" customHeight="1">
      <c r="E223" s="17"/>
      <c r="F223" s="18"/>
      <c r="H223" s="185"/>
      <c r="J223" s="17"/>
      <c r="K223" s="62"/>
      <c r="L223" s="62"/>
      <c r="N223" s="18"/>
      <c r="P223" s="18"/>
      <c r="R223" s="18"/>
      <c r="S223" s="18"/>
      <c r="T223" s="18"/>
      <c r="U223" s="18"/>
      <c r="Y223" s="17"/>
      <c r="AB223" s="17"/>
    </row>
    <row r="224" spans="5:28" ht="24.75" customHeight="1">
      <c r="E224" s="17"/>
      <c r="F224" s="18"/>
      <c r="H224" s="185"/>
      <c r="J224" s="17"/>
      <c r="K224" s="62"/>
      <c r="L224" s="62"/>
      <c r="N224" s="18"/>
      <c r="P224" s="18"/>
      <c r="R224" s="18"/>
      <c r="S224" s="18"/>
      <c r="T224" s="18"/>
      <c r="U224" s="18"/>
      <c r="Y224" s="17"/>
      <c r="AB224" s="17"/>
    </row>
    <row r="225" spans="5:28" ht="24.75" customHeight="1">
      <c r="E225" s="17"/>
      <c r="F225" s="18"/>
      <c r="H225" s="185"/>
      <c r="J225" s="17"/>
      <c r="K225" s="62"/>
      <c r="L225" s="62"/>
      <c r="N225" s="18"/>
      <c r="P225" s="18"/>
      <c r="R225" s="18"/>
      <c r="S225" s="18"/>
      <c r="T225" s="18"/>
      <c r="U225" s="18"/>
      <c r="Y225" s="17"/>
      <c r="AB225" s="17"/>
    </row>
    <row r="226" spans="5:28" ht="24.75" customHeight="1">
      <c r="E226" s="17"/>
      <c r="F226" s="18"/>
      <c r="H226" s="185"/>
      <c r="J226" s="17"/>
      <c r="K226" s="62"/>
      <c r="L226" s="62"/>
      <c r="N226" s="18"/>
      <c r="P226" s="18"/>
      <c r="R226" s="18"/>
      <c r="S226" s="18"/>
      <c r="T226" s="18"/>
      <c r="U226" s="18"/>
      <c r="Y226" s="17"/>
      <c r="AB226" s="17"/>
    </row>
    <row r="227" spans="5:28" ht="24.75" customHeight="1">
      <c r="E227" s="17"/>
      <c r="F227" s="18"/>
      <c r="H227" s="185"/>
      <c r="J227" s="17"/>
      <c r="K227" s="62"/>
      <c r="L227" s="62"/>
      <c r="N227" s="18"/>
      <c r="P227" s="18"/>
      <c r="R227" s="18"/>
      <c r="S227" s="18"/>
      <c r="T227" s="18"/>
      <c r="U227" s="18"/>
      <c r="Y227" s="17"/>
      <c r="AB227" s="17"/>
    </row>
    <row r="228" spans="5:28" ht="24.75" customHeight="1">
      <c r="E228" s="17"/>
      <c r="F228" s="18"/>
      <c r="H228" s="185"/>
      <c r="J228" s="17"/>
      <c r="K228" s="62"/>
      <c r="L228" s="62"/>
      <c r="N228" s="18"/>
      <c r="P228" s="18"/>
      <c r="R228" s="18"/>
      <c r="S228" s="18"/>
      <c r="T228" s="18"/>
      <c r="U228" s="18"/>
      <c r="Y228" s="17"/>
      <c r="AB228" s="17"/>
    </row>
    <row r="229" spans="5:28" ht="24.75" customHeight="1">
      <c r="E229" s="17"/>
      <c r="F229" s="18"/>
      <c r="H229" s="185"/>
      <c r="J229" s="17"/>
      <c r="K229" s="62"/>
      <c r="L229" s="62"/>
      <c r="N229" s="18"/>
      <c r="P229" s="18"/>
      <c r="R229" s="18"/>
      <c r="S229" s="18"/>
      <c r="T229" s="18"/>
      <c r="U229" s="18"/>
      <c r="Y229" s="17"/>
      <c r="AB229" s="17"/>
    </row>
    <row r="230" spans="5:28" ht="24.75" customHeight="1">
      <c r="E230" s="17"/>
      <c r="F230" s="18"/>
      <c r="H230" s="185"/>
      <c r="J230" s="17"/>
      <c r="K230" s="62"/>
      <c r="L230" s="62"/>
      <c r="N230" s="18"/>
      <c r="P230" s="18"/>
      <c r="R230" s="18"/>
      <c r="S230" s="18"/>
      <c r="T230" s="18"/>
      <c r="U230" s="18"/>
      <c r="Y230" s="17"/>
      <c r="AB230" s="17"/>
    </row>
    <row r="231" spans="5:28" ht="24.75" customHeight="1">
      <c r="E231" s="17"/>
      <c r="F231" s="18"/>
      <c r="H231" s="185"/>
      <c r="J231" s="17"/>
      <c r="K231" s="62"/>
      <c r="L231" s="62"/>
      <c r="N231" s="18"/>
      <c r="P231" s="18"/>
      <c r="R231" s="18"/>
      <c r="S231" s="18"/>
      <c r="T231" s="18"/>
      <c r="U231" s="18"/>
      <c r="Y231" s="17"/>
      <c r="AB231" s="17"/>
    </row>
    <row r="232" spans="5:28" ht="24.75" customHeight="1">
      <c r="E232" s="17"/>
      <c r="F232" s="18"/>
      <c r="H232" s="185"/>
      <c r="J232" s="17"/>
      <c r="K232" s="62"/>
      <c r="L232" s="62"/>
      <c r="N232" s="18"/>
      <c r="P232" s="18"/>
      <c r="R232" s="18"/>
      <c r="S232" s="18"/>
      <c r="T232" s="18"/>
      <c r="U232" s="18"/>
      <c r="Y232" s="17"/>
      <c r="AB232" s="17"/>
    </row>
    <row r="233" spans="5:28" ht="24.75" customHeight="1">
      <c r="E233" s="17"/>
      <c r="F233" s="18"/>
      <c r="H233" s="185"/>
      <c r="J233" s="17"/>
      <c r="K233" s="62"/>
      <c r="L233" s="62"/>
      <c r="N233" s="18"/>
      <c r="P233" s="18"/>
      <c r="R233" s="18"/>
      <c r="S233" s="18"/>
      <c r="T233" s="18"/>
      <c r="U233" s="18"/>
      <c r="Y233" s="17"/>
      <c r="AB233" s="17"/>
    </row>
    <row r="234" spans="5:28" ht="24.75" customHeight="1">
      <c r="E234" s="17"/>
      <c r="F234" s="18"/>
      <c r="H234" s="185"/>
      <c r="J234" s="17"/>
      <c r="K234" s="62"/>
      <c r="L234" s="62"/>
      <c r="N234" s="18"/>
      <c r="P234" s="18"/>
      <c r="R234" s="18"/>
      <c r="S234" s="18"/>
      <c r="T234" s="18"/>
      <c r="U234" s="18"/>
      <c r="Y234" s="17"/>
      <c r="AB234" s="17"/>
    </row>
    <row r="235" spans="5:28" ht="24.75" customHeight="1">
      <c r="E235" s="17"/>
      <c r="F235" s="18"/>
      <c r="H235" s="185"/>
      <c r="J235" s="17"/>
      <c r="K235" s="62"/>
      <c r="L235" s="62"/>
      <c r="N235" s="18"/>
      <c r="P235" s="18"/>
      <c r="R235" s="18"/>
      <c r="S235" s="18"/>
      <c r="T235" s="18"/>
      <c r="U235" s="18"/>
      <c r="Y235" s="17"/>
      <c r="AB235" s="17"/>
    </row>
    <row r="236" spans="5:28" ht="24.75" customHeight="1">
      <c r="E236" s="17"/>
      <c r="F236" s="18"/>
      <c r="H236" s="185"/>
      <c r="J236" s="17"/>
      <c r="K236" s="62"/>
      <c r="L236" s="62"/>
      <c r="N236" s="18"/>
      <c r="P236" s="18"/>
      <c r="R236" s="18"/>
      <c r="S236" s="18"/>
      <c r="T236" s="18"/>
      <c r="U236" s="18"/>
      <c r="Y236" s="17"/>
      <c r="AB236" s="17"/>
    </row>
    <row r="237" spans="5:28" ht="24.75" customHeight="1">
      <c r="E237" s="17"/>
      <c r="F237" s="18"/>
      <c r="H237" s="185"/>
      <c r="J237" s="17"/>
      <c r="K237" s="62"/>
      <c r="L237" s="62"/>
      <c r="N237" s="18"/>
      <c r="P237" s="18"/>
      <c r="R237" s="18"/>
      <c r="S237" s="18"/>
      <c r="T237" s="18"/>
      <c r="U237" s="18"/>
      <c r="Y237" s="17"/>
      <c r="AB237" s="17"/>
    </row>
    <row r="238" spans="5:28" ht="24.75" customHeight="1">
      <c r="E238" s="17"/>
      <c r="F238" s="18"/>
      <c r="H238" s="185"/>
      <c r="J238" s="17"/>
      <c r="K238" s="62"/>
      <c r="L238" s="62"/>
      <c r="N238" s="18"/>
      <c r="P238" s="18"/>
      <c r="R238" s="18"/>
      <c r="S238" s="18"/>
      <c r="T238" s="18"/>
      <c r="U238" s="18"/>
      <c r="Y238" s="17"/>
      <c r="AB238" s="17"/>
    </row>
    <row r="239" spans="5:28" ht="24.75" customHeight="1">
      <c r="E239" s="17"/>
      <c r="F239" s="18"/>
      <c r="H239" s="185"/>
      <c r="J239" s="17"/>
      <c r="K239" s="62"/>
      <c r="L239" s="62"/>
      <c r="N239" s="18"/>
      <c r="P239" s="18"/>
      <c r="R239" s="18"/>
      <c r="S239" s="18"/>
      <c r="T239" s="18"/>
      <c r="U239" s="18"/>
      <c r="Y239" s="17"/>
      <c r="AB239" s="17"/>
    </row>
    <row r="240" spans="5:28" ht="24.75" customHeight="1">
      <c r="E240" s="17"/>
      <c r="F240" s="18"/>
      <c r="H240" s="185"/>
      <c r="J240" s="17"/>
      <c r="K240" s="62"/>
      <c r="L240" s="62"/>
      <c r="N240" s="18"/>
      <c r="P240" s="18"/>
      <c r="R240" s="18"/>
      <c r="S240" s="18"/>
      <c r="T240" s="18"/>
      <c r="U240" s="18"/>
      <c r="Y240" s="17"/>
      <c r="AB240" s="17"/>
    </row>
    <row r="241" spans="5:28" ht="24.75" customHeight="1">
      <c r="E241" s="17"/>
      <c r="F241" s="18"/>
      <c r="H241" s="185"/>
      <c r="J241" s="17"/>
      <c r="K241" s="62"/>
      <c r="L241" s="62"/>
      <c r="N241" s="18"/>
      <c r="P241" s="18"/>
      <c r="R241" s="18"/>
      <c r="S241" s="18"/>
      <c r="T241" s="18"/>
      <c r="U241" s="18"/>
      <c r="Y241" s="17"/>
      <c r="AB241" s="17"/>
    </row>
    <row r="242" spans="5:28" ht="24.75" customHeight="1">
      <c r="E242" s="17"/>
      <c r="F242" s="18"/>
      <c r="H242" s="185"/>
      <c r="J242" s="17"/>
      <c r="K242" s="62"/>
      <c r="L242" s="62"/>
      <c r="N242" s="18"/>
      <c r="P242" s="18"/>
      <c r="R242" s="18"/>
      <c r="S242" s="18"/>
      <c r="T242" s="18"/>
      <c r="U242" s="18"/>
      <c r="Y242" s="17"/>
      <c r="AB242" s="17"/>
    </row>
    <row r="243" spans="5:28" ht="24.75" customHeight="1">
      <c r="E243" s="17"/>
      <c r="F243" s="18"/>
      <c r="H243" s="185"/>
      <c r="J243" s="17"/>
      <c r="K243" s="62"/>
      <c r="L243" s="62"/>
      <c r="N243" s="18"/>
      <c r="P243" s="18"/>
      <c r="R243" s="18"/>
      <c r="S243" s="18"/>
      <c r="T243" s="18"/>
      <c r="U243" s="18"/>
      <c r="Y243" s="17"/>
      <c r="AB243" s="17"/>
    </row>
    <row r="244" spans="5:28" ht="24.75" customHeight="1">
      <c r="E244" s="17"/>
      <c r="F244" s="18"/>
      <c r="H244" s="185"/>
      <c r="J244" s="17"/>
      <c r="K244" s="62"/>
      <c r="L244" s="62"/>
      <c r="N244" s="18"/>
      <c r="P244" s="18"/>
      <c r="R244" s="18"/>
      <c r="S244" s="18"/>
      <c r="T244" s="18"/>
      <c r="U244" s="18"/>
      <c r="Y244" s="17"/>
      <c r="AB244" s="17"/>
    </row>
    <row r="245" spans="5:28" ht="24.75" customHeight="1">
      <c r="E245" s="17"/>
      <c r="F245" s="18"/>
      <c r="H245" s="185"/>
      <c r="J245" s="17"/>
      <c r="K245" s="62"/>
      <c r="L245" s="62"/>
      <c r="N245" s="18"/>
      <c r="P245" s="18"/>
      <c r="R245" s="18"/>
      <c r="S245" s="18"/>
      <c r="T245" s="18"/>
      <c r="U245" s="18"/>
      <c r="Y245" s="17"/>
      <c r="AB245" s="17"/>
    </row>
    <row r="246" spans="5:28" ht="24.75" customHeight="1">
      <c r="E246" s="17"/>
      <c r="F246" s="18"/>
      <c r="H246" s="185"/>
      <c r="J246" s="17"/>
      <c r="K246" s="62"/>
      <c r="L246" s="62"/>
      <c r="N246" s="18"/>
      <c r="P246" s="18"/>
      <c r="R246" s="18"/>
      <c r="S246" s="18"/>
      <c r="T246" s="18"/>
      <c r="U246" s="18"/>
      <c r="Y246" s="17"/>
      <c r="AB246" s="17"/>
    </row>
    <row r="247" spans="5:28" ht="24.75" customHeight="1">
      <c r="E247" s="17"/>
      <c r="F247" s="18"/>
      <c r="H247" s="185"/>
      <c r="J247" s="17"/>
      <c r="K247" s="62"/>
      <c r="L247" s="62"/>
      <c r="N247" s="18"/>
      <c r="P247" s="18"/>
      <c r="R247" s="18"/>
      <c r="S247" s="18"/>
      <c r="T247" s="18"/>
      <c r="U247" s="18"/>
      <c r="Y247" s="17"/>
      <c r="AB247" s="17"/>
    </row>
    <row r="248" spans="5:28" ht="24.75" customHeight="1">
      <c r="E248" s="17"/>
      <c r="F248" s="18"/>
      <c r="H248" s="185"/>
      <c r="J248" s="17"/>
      <c r="K248" s="62"/>
      <c r="L248" s="62"/>
      <c r="N248" s="18"/>
      <c r="P248" s="18"/>
      <c r="R248" s="18"/>
      <c r="S248" s="18"/>
      <c r="T248" s="18"/>
      <c r="U248" s="18"/>
      <c r="Y248" s="17"/>
      <c r="AB248" s="17"/>
    </row>
    <row r="249" spans="5:28" ht="24.75" customHeight="1">
      <c r="E249" s="17"/>
      <c r="F249" s="18"/>
      <c r="H249" s="185"/>
      <c r="J249" s="17"/>
      <c r="K249" s="62"/>
      <c r="L249" s="62"/>
      <c r="N249" s="18"/>
      <c r="P249" s="18"/>
      <c r="R249" s="18"/>
      <c r="S249" s="18"/>
      <c r="T249" s="18"/>
      <c r="U249" s="18"/>
      <c r="Y249" s="17"/>
      <c r="AB249" s="17"/>
    </row>
    <row r="250" spans="5:28" ht="24.75" customHeight="1">
      <c r="E250" s="17"/>
      <c r="F250" s="18"/>
      <c r="H250" s="185"/>
      <c r="J250" s="17"/>
      <c r="K250" s="62"/>
      <c r="L250" s="62"/>
      <c r="N250" s="18"/>
      <c r="P250" s="18"/>
      <c r="R250" s="18"/>
      <c r="S250" s="18"/>
      <c r="T250" s="18"/>
      <c r="U250" s="18"/>
      <c r="Y250" s="17"/>
      <c r="AB250" s="17"/>
    </row>
    <row r="251" spans="5:28" ht="24.75" customHeight="1">
      <c r="E251" s="17"/>
      <c r="F251" s="18"/>
      <c r="H251" s="185"/>
      <c r="J251" s="17"/>
      <c r="K251" s="62"/>
      <c r="L251" s="62"/>
      <c r="N251" s="18"/>
      <c r="P251" s="18"/>
      <c r="R251" s="18"/>
      <c r="S251" s="18"/>
      <c r="T251" s="18"/>
      <c r="U251" s="18"/>
      <c r="Y251" s="17"/>
      <c r="AB251" s="17"/>
    </row>
    <row r="252" spans="5:28" ht="24.75" customHeight="1">
      <c r="E252" s="17"/>
      <c r="F252" s="18"/>
      <c r="H252" s="185"/>
      <c r="J252" s="17"/>
      <c r="K252" s="62"/>
      <c r="L252" s="62"/>
      <c r="N252" s="18"/>
      <c r="P252" s="18"/>
      <c r="R252" s="18"/>
      <c r="S252" s="18"/>
      <c r="T252" s="18"/>
      <c r="U252" s="18"/>
      <c r="Y252" s="17"/>
      <c r="AB252" s="17"/>
    </row>
    <row r="253" spans="5:28" ht="24.75" customHeight="1">
      <c r="E253" s="17"/>
      <c r="F253" s="18"/>
      <c r="H253" s="185"/>
      <c r="J253" s="17"/>
      <c r="K253" s="62"/>
      <c r="L253" s="62"/>
      <c r="N253" s="18"/>
      <c r="P253" s="18"/>
      <c r="R253" s="18"/>
      <c r="S253" s="18"/>
      <c r="T253" s="18"/>
      <c r="U253" s="18"/>
      <c r="Y253" s="17"/>
      <c r="AB253" s="17"/>
    </row>
    <row r="254" spans="5:28" ht="24.75" customHeight="1">
      <c r="E254" s="17"/>
      <c r="F254" s="18"/>
      <c r="H254" s="185"/>
      <c r="J254" s="17"/>
      <c r="K254" s="62"/>
      <c r="L254" s="62"/>
      <c r="N254" s="18"/>
      <c r="P254" s="18"/>
      <c r="R254" s="18"/>
      <c r="S254" s="18"/>
      <c r="T254" s="18"/>
      <c r="U254" s="18"/>
      <c r="Y254" s="17"/>
      <c r="AB254" s="17"/>
    </row>
    <row r="255" spans="5:28" ht="24.75" customHeight="1">
      <c r="E255" s="17"/>
      <c r="F255" s="18"/>
      <c r="H255" s="185"/>
      <c r="J255" s="17"/>
      <c r="K255" s="62"/>
      <c r="L255" s="62"/>
      <c r="N255" s="18"/>
      <c r="P255" s="18"/>
      <c r="R255" s="18"/>
      <c r="S255" s="18"/>
      <c r="T255" s="18"/>
      <c r="U255" s="18"/>
      <c r="Y255" s="17"/>
      <c r="AB255" s="17"/>
    </row>
    <row r="256" spans="5:28" ht="24.75" customHeight="1">
      <c r="E256" s="17"/>
      <c r="F256" s="18"/>
      <c r="H256" s="185"/>
      <c r="J256" s="17"/>
      <c r="K256" s="62"/>
      <c r="L256" s="62"/>
      <c r="N256" s="18"/>
      <c r="P256" s="18"/>
      <c r="R256" s="18"/>
      <c r="S256" s="18"/>
      <c r="T256" s="18"/>
      <c r="U256" s="18"/>
      <c r="Y256" s="17"/>
      <c r="AB256" s="17"/>
    </row>
    <row r="257" spans="5:28" ht="24.75" customHeight="1">
      <c r="E257" s="17"/>
      <c r="F257" s="18"/>
      <c r="H257" s="185"/>
      <c r="J257" s="17"/>
      <c r="K257" s="62"/>
      <c r="L257" s="62"/>
      <c r="N257" s="18"/>
      <c r="P257" s="18"/>
      <c r="R257" s="18"/>
      <c r="S257" s="18"/>
      <c r="T257" s="18"/>
      <c r="U257" s="18"/>
      <c r="Y257" s="17"/>
      <c r="AB257" s="17"/>
    </row>
    <row r="258" spans="5:28" ht="24.75" customHeight="1">
      <c r="E258" s="17"/>
      <c r="F258" s="18"/>
      <c r="H258" s="185"/>
      <c r="J258" s="17"/>
      <c r="K258" s="62"/>
      <c r="L258" s="62"/>
      <c r="N258" s="18"/>
      <c r="P258" s="18"/>
      <c r="R258" s="18"/>
      <c r="S258" s="18"/>
      <c r="T258" s="18"/>
      <c r="U258" s="18"/>
      <c r="Y258" s="17"/>
      <c r="AB258" s="17"/>
    </row>
    <row r="259" spans="5:28" ht="24.75" customHeight="1">
      <c r="E259" s="17"/>
      <c r="F259" s="18"/>
      <c r="H259" s="185"/>
      <c r="J259" s="17"/>
      <c r="K259" s="62"/>
      <c r="L259" s="62"/>
      <c r="N259" s="18"/>
      <c r="P259" s="18"/>
      <c r="R259" s="18"/>
      <c r="S259" s="18"/>
      <c r="T259" s="18"/>
      <c r="U259" s="18"/>
      <c r="Y259" s="17"/>
      <c r="AB259" s="17"/>
    </row>
    <row r="260" spans="5:28" ht="24.75" customHeight="1">
      <c r="E260" s="17"/>
      <c r="F260" s="18"/>
      <c r="H260" s="185"/>
      <c r="J260" s="17"/>
      <c r="K260" s="62"/>
      <c r="L260" s="62"/>
      <c r="N260" s="18"/>
      <c r="P260" s="18"/>
      <c r="R260" s="18"/>
      <c r="S260" s="18"/>
      <c r="T260" s="18"/>
      <c r="U260" s="18"/>
      <c r="Y260" s="17"/>
      <c r="AB260" s="17"/>
    </row>
    <row r="261" spans="5:28" ht="24.75" customHeight="1">
      <c r="E261" s="17"/>
      <c r="F261" s="18"/>
      <c r="H261" s="185"/>
      <c r="J261" s="17"/>
      <c r="K261" s="62"/>
      <c r="L261" s="62"/>
      <c r="N261" s="18"/>
      <c r="P261" s="18"/>
      <c r="R261" s="18"/>
      <c r="S261" s="18"/>
      <c r="T261" s="18"/>
      <c r="U261" s="18"/>
      <c r="Y261" s="17"/>
      <c r="AB261" s="17"/>
    </row>
    <row r="262" spans="5:28" ht="24.75" customHeight="1">
      <c r="E262" s="17"/>
      <c r="F262" s="18"/>
      <c r="H262" s="185"/>
      <c r="J262" s="17"/>
      <c r="K262" s="62"/>
      <c r="L262" s="62"/>
      <c r="N262" s="18"/>
      <c r="P262" s="18"/>
      <c r="R262" s="18"/>
      <c r="S262" s="18"/>
      <c r="T262" s="18"/>
      <c r="U262" s="18"/>
      <c r="Y262" s="17"/>
      <c r="AB262" s="17"/>
    </row>
    <row r="263" spans="5:28" ht="24.75" customHeight="1">
      <c r="E263" s="17"/>
      <c r="F263" s="18"/>
      <c r="H263" s="185"/>
      <c r="J263" s="17"/>
      <c r="K263" s="62"/>
      <c r="L263" s="62"/>
      <c r="N263" s="18"/>
      <c r="P263" s="18"/>
      <c r="R263" s="18"/>
      <c r="S263" s="18"/>
      <c r="T263" s="18"/>
      <c r="U263" s="18"/>
      <c r="Y263" s="17"/>
      <c r="AB263" s="17"/>
    </row>
    <row r="264" spans="5:28" ht="24.75" customHeight="1">
      <c r="E264" s="17"/>
      <c r="F264" s="18"/>
      <c r="H264" s="185"/>
      <c r="J264" s="17"/>
      <c r="K264" s="62"/>
      <c r="L264" s="62"/>
      <c r="N264" s="18"/>
      <c r="P264" s="18"/>
      <c r="R264" s="18"/>
      <c r="S264" s="18"/>
      <c r="T264" s="18"/>
      <c r="U264" s="18"/>
      <c r="Y264" s="17"/>
      <c r="AB264" s="17"/>
    </row>
    <row r="265" spans="5:28" ht="24.75" customHeight="1">
      <c r="E265" s="17"/>
      <c r="F265" s="18"/>
      <c r="H265" s="185"/>
      <c r="J265" s="17"/>
      <c r="K265" s="62"/>
      <c r="L265" s="62"/>
      <c r="N265" s="18"/>
      <c r="P265" s="18"/>
      <c r="R265" s="18"/>
      <c r="S265" s="18"/>
      <c r="T265" s="18"/>
      <c r="U265" s="18"/>
      <c r="Y265" s="17"/>
      <c r="AB265" s="17"/>
    </row>
    <row r="266" spans="5:28" ht="24.75" customHeight="1">
      <c r="E266" s="17"/>
      <c r="F266" s="18"/>
      <c r="H266" s="185"/>
      <c r="J266" s="17"/>
      <c r="K266" s="62"/>
      <c r="L266" s="62"/>
      <c r="N266" s="18"/>
      <c r="P266" s="18"/>
      <c r="R266" s="18"/>
      <c r="S266" s="18"/>
      <c r="T266" s="18"/>
      <c r="U266" s="18"/>
      <c r="Y266" s="17"/>
      <c r="AB266" s="17"/>
    </row>
    <row r="267" spans="5:28" ht="24.75" customHeight="1">
      <c r="E267" s="17"/>
      <c r="F267" s="18"/>
      <c r="H267" s="185"/>
      <c r="J267" s="17"/>
      <c r="K267" s="62"/>
      <c r="L267" s="62"/>
      <c r="N267" s="18"/>
      <c r="P267" s="18"/>
      <c r="R267" s="18"/>
      <c r="S267" s="18"/>
      <c r="T267" s="18"/>
      <c r="U267" s="18"/>
      <c r="Y267" s="17"/>
      <c r="AB267" s="17"/>
    </row>
    <row r="268" spans="5:28" ht="24.75" customHeight="1">
      <c r="E268" s="17"/>
      <c r="F268" s="18"/>
      <c r="H268" s="185"/>
      <c r="J268" s="17"/>
      <c r="K268" s="62"/>
      <c r="L268" s="62"/>
      <c r="N268" s="18"/>
      <c r="P268" s="18"/>
      <c r="R268" s="18"/>
      <c r="S268" s="18"/>
      <c r="T268" s="18"/>
      <c r="U268" s="18"/>
      <c r="Y268" s="17"/>
      <c r="AB268" s="17"/>
    </row>
    <row r="269" spans="5:28" ht="24.75" customHeight="1">
      <c r="E269" s="17"/>
      <c r="F269" s="18"/>
      <c r="H269" s="185"/>
      <c r="J269" s="17"/>
      <c r="K269" s="62"/>
      <c r="L269" s="62"/>
      <c r="N269" s="18"/>
      <c r="P269" s="18"/>
      <c r="R269" s="18"/>
      <c r="S269" s="18"/>
      <c r="T269" s="18"/>
      <c r="U269" s="18"/>
      <c r="Y269" s="17"/>
      <c r="AB269" s="17"/>
    </row>
    <row r="270" spans="5:28" ht="24.75" customHeight="1">
      <c r="E270" s="17"/>
      <c r="F270" s="18"/>
      <c r="H270" s="185"/>
      <c r="J270" s="17"/>
      <c r="K270" s="62"/>
      <c r="L270" s="62"/>
      <c r="N270" s="18"/>
      <c r="P270" s="18"/>
      <c r="R270" s="18"/>
      <c r="S270" s="18"/>
      <c r="T270" s="18"/>
      <c r="U270" s="18"/>
      <c r="Y270" s="17"/>
      <c r="AB270" s="17"/>
    </row>
    <row r="271" spans="5:28" ht="24.75" customHeight="1">
      <c r="E271" s="17"/>
      <c r="F271" s="18"/>
      <c r="H271" s="185"/>
      <c r="J271" s="17"/>
      <c r="K271" s="62"/>
      <c r="L271" s="62"/>
      <c r="N271" s="18"/>
      <c r="P271" s="18"/>
      <c r="R271" s="18"/>
      <c r="S271" s="18"/>
      <c r="T271" s="18"/>
      <c r="U271" s="18"/>
      <c r="Y271" s="17"/>
      <c r="AB271" s="17"/>
    </row>
    <row r="272" spans="5:28" ht="24.75" customHeight="1">
      <c r="E272" s="17"/>
      <c r="F272" s="18"/>
      <c r="H272" s="185"/>
      <c r="J272" s="17"/>
      <c r="K272" s="62"/>
      <c r="L272" s="62"/>
      <c r="N272" s="18"/>
      <c r="P272" s="18"/>
      <c r="R272" s="18"/>
      <c r="S272" s="18"/>
      <c r="T272" s="18"/>
      <c r="U272" s="18"/>
      <c r="Y272" s="17"/>
      <c r="AB272" s="17"/>
    </row>
    <row r="273" spans="5:28" ht="24.75" customHeight="1">
      <c r="E273" s="17"/>
      <c r="F273" s="18"/>
      <c r="H273" s="185"/>
      <c r="J273" s="17"/>
      <c r="K273" s="62"/>
      <c r="L273" s="62"/>
      <c r="N273" s="18"/>
      <c r="P273" s="18"/>
      <c r="R273" s="18"/>
      <c r="S273" s="18"/>
      <c r="T273" s="18"/>
      <c r="U273" s="18"/>
      <c r="Y273" s="17"/>
      <c r="AB273" s="17"/>
    </row>
    <row r="274" spans="5:28" ht="24.75" customHeight="1">
      <c r="E274" s="17"/>
      <c r="F274" s="18"/>
      <c r="H274" s="185"/>
      <c r="J274" s="17"/>
      <c r="K274" s="62"/>
      <c r="L274" s="62"/>
      <c r="N274" s="18"/>
      <c r="P274" s="18"/>
      <c r="R274" s="18"/>
      <c r="S274" s="18"/>
      <c r="T274" s="18"/>
      <c r="U274" s="18"/>
      <c r="Y274" s="17"/>
      <c r="AB274" s="17"/>
    </row>
    <row r="275" spans="5:28" ht="24.75" customHeight="1">
      <c r="E275" s="17"/>
      <c r="F275" s="18"/>
      <c r="H275" s="185"/>
      <c r="J275" s="17"/>
      <c r="K275" s="62"/>
      <c r="L275" s="62"/>
      <c r="N275" s="18"/>
      <c r="P275" s="18"/>
      <c r="R275" s="18"/>
      <c r="S275" s="18"/>
      <c r="T275" s="18"/>
      <c r="U275" s="18"/>
      <c r="Y275" s="17"/>
      <c r="AB275" s="17"/>
    </row>
    <row r="276" spans="5:28" ht="24.75" customHeight="1">
      <c r="E276" s="17"/>
      <c r="F276" s="18"/>
      <c r="H276" s="185"/>
      <c r="J276" s="17"/>
      <c r="K276" s="62"/>
      <c r="L276" s="62"/>
      <c r="N276" s="18"/>
      <c r="P276" s="18"/>
      <c r="R276" s="18"/>
      <c r="S276" s="18"/>
      <c r="T276" s="18"/>
      <c r="U276" s="18"/>
      <c r="Y276" s="17"/>
      <c r="AB276" s="17"/>
    </row>
    <row r="277" spans="5:28" ht="24.75" customHeight="1">
      <c r="E277" s="17"/>
      <c r="F277" s="18"/>
      <c r="H277" s="185"/>
      <c r="J277" s="17"/>
      <c r="K277" s="62"/>
      <c r="L277" s="62"/>
      <c r="N277" s="18"/>
      <c r="P277" s="18"/>
      <c r="R277" s="18"/>
      <c r="S277" s="18"/>
      <c r="T277" s="18"/>
      <c r="U277" s="18"/>
      <c r="Y277" s="17"/>
      <c r="AB277" s="17"/>
    </row>
    <row r="278" spans="5:28" ht="24.75" customHeight="1">
      <c r="E278" s="17"/>
      <c r="F278" s="18"/>
      <c r="H278" s="185"/>
      <c r="J278" s="17"/>
      <c r="K278" s="62"/>
      <c r="L278" s="62"/>
      <c r="N278" s="18"/>
      <c r="P278" s="18"/>
      <c r="R278" s="18"/>
      <c r="S278" s="18"/>
      <c r="T278" s="18"/>
      <c r="U278" s="18"/>
      <c r="Y278" s="17"/>
      <c r="AB278" s="17"/>
    </row>
    <row r="279" spans="5:28" ht="24.75" customHeight="1">
      <c r="E279" s="17"/>
      <c r="F279" s="18"/>
      <c r="H279" s="185"/>
      <c r="J279" s="17"/>
      <c r="K279" s="62"/>
      <c r="L279" s="62"/>
      <c r="N279" s="18"/>
      <c r="P279" s="18"/>
      <c r="R279" s="18"/>
      <c r="S279" s="18"/>
      <c r="T279" s="18"/>
      <c r="U279" s="18"/>
      <c r="Y279" s="17"/>
      <c r="AB279" s="17"/>
    </row>
    <row r="280" spans="5:28" ht="24.75" customHeight="1">
      <c r="E280" s="17"/>
      <c r="F280" s="18"/>
      <c r="H280" s="185"/>
      <c r="J280" s="17"/>
      <c r="K280" s="62"/>
      <c r="L280" s="62"/>
      <c r="N280" s="18"/>
      <c r="P280" s="18"/>
      <c r="R280" s="18"/>
      <c r="S280" s="18"/>
      <c r="T280" s="18"/>
      <c r="U280" s="18"/>
      <c r="Y280" s="17"/>
      <c r="AB280" s="17"/>
    </row>
    <row r="281" spans="5:28" ht="24.75" customHeight="1">
      <c r="E281" s="17"/>
      <c r="F281" s="18"/>
      <c r="H281" s="185"/>
      <c r="J281" s="17"/>
      <c r="K281" s="62"/>
      <c r="L281" s="62"/>
      <c r="N281" s="18"/>
      <c r="P281" s="18"/>
      <c r="R281" s="18"/>
      <c r="S281" s="18"/>
      <c r="T281" s="18"/>
      <c r="U281" s="18"/>
      <c r="Y281" s="17"/>
      <c r="AB281" s="17"/>
    </row>
    <row r="282" spans="5:28" ht="24.75" customHeight="1">
      <c r="E282" s="17"/>
      <c r="F282" s="18"/>
      <c r="H282" s="185"/>
      <c r="J282" s="17"/>
      <c r="K282" s="62"/>
      <c r="L282" s="62"/>
      <c r="N282" s="18"/>
      <c r="P282" s="18"/>
      <c r="R282" s="18"/>
      <c r="S282" s="18"/>
      <c r="T282" s="18"/>
      <c r="U282" s="18"/>
      <c r="Y282" s="17"/>
      <c r="AB282" s="17"/>
    </row>
    <row r="283" spans="5:28" ht="24.75" customHeight="1">
      <c r="E283" s="17"/>
      <c r="F283" s="18"/>
      <c r="H283" s="185"/>
      <c r="J283" s="17"/>
      <c r="K283" s="62"/>
      <c r="L283" s="62"/>
      <c r="N283" s="18"/>
      <c r="P283" s="18"/>
      <c r="R283" s="18"/>
      <c r="S283" s="18"/>
      <c r="T283" s="18"/>
      <c r="U283" s="18"/>
      <c r="Y283" s="17"/>
      <c r="AB283" s="17"/>
    </row>
    <row r="284" spans="5:28" ht="24.75" customHeight="1">
      <c r="E284" s="17"/>
      <c r="F284" s="18"/>
      <c r="H284" s="185"/>
      <c r="J284" s="17"/>
      <c r="K284" s="62"/>
      <c r="L284" s="62"/>
      <c r="N284" s="18"/>
      <c r="P284" s="18"/>
      <c r="R284" s="18"/>
      <c r="S284" s="18"/>
      <c r="T284" s="18"/>
      <c r="U284" s="18"/>
      <c r="Y284" s="17"/>
      <c r="AB284" s="17"/>
    </row>
    <row r="285" spans="5:28" ht="24.75" customHeight="1">
      <c r="E285" s="17"/>
      <c r="F285" s="18"/>
      <c r="H285" s="185"/>
      <c r="J285" s="17"/>
      <c r="K285" s="62"/>
      <c r="L285" s="62"/>
      <c r="N285" s="18"/>
      <c r="P285" s="18"/>
      <c r="R285" s="18"/>
      <c r="S285" s="18"/>
      <c r="T285" s="18"/>
      <c r="U285" s="18"/>
      <c r="Y285" s="17"/>
      <c r="AB285" s="17"/>
    </row>
    <row r="286" spans="5:28" ht="24.75" customHeight="1">
      <c r="E286" s="17"/>
      <c r="F286" s="18"/>
      <c r="H286" s="185"/>
      <c r="J286" s="17"/>
      <c r="K286" s="62"/>
      <c r="L286" s="62"/>
      <c r="N286" s="18"/>
      <c r="P286" s="18"/>
      <c r="R286" s="18"/>
      <c r="S286" s="18"/>
      <c r="T286" s="18"/>
      <c r="U286" s="18"/>
      <c r="Y286" s="17"/>
      <c r="AB286" s="17"/>
    </row>
    <row r="287" spans="5:28" ht="24.75" customHeight="1">
      <c r="E287" s="17"/>
      <c r="F287" s="18"/>
      <c r="H287" s="185"/>
      <c r="J287" s="17"/>
      <c r="K287" s="62"/>
      <c r="L287" s="62"/>
      <c r="N287" s="18"/>
      <c r="P287" s="18"/>
      <c r="R287" s="18"/>
      <c r="S287" s="18"/>
      <c r="T287" s="18"/>
      <c r="U287" s="18"/>
      <c r="Y287" s="17"/>
      <c r="AB287" s="17"/>
    </row>
    <row r="288" spans="5:28" ht="24.75" customHeight="1">
      <c r="E288" s="17"/>
      <c r="F288" s="18"/>
      <c r="H288" s="185"/>
      <c r="J288" s="17"/>
      <c r="K288" s="62"/>
      <c r="L288" s="62"/>
      <c r="N288" s="18"/>
      <c r="P288" s="18"/>
      <c r="R288" s="18"/>
      <c r="S288" s="18"/>
      <c r="T288" s="18"/>
      <c r="U288" s="18"/>
      <c r="Y288" s="17"/>
      <c r="AB288" s="17"/>
    </row>
    <row r="289" spans="5:28" ht="24.75" customHeight="1">
      <c r="E289" s="17"/>
      <c r="F289" s="18"/>
      <c r="H289" s="185"/>
      <c r="J289" s="17"/>
      <c r="K289" s="62"/>
      <c r="L289" s="62"/>
      <c r="N289" s="18"/>
      <c r="P289" s="18"/>
      <c r="R289" s="18"/>
      <c r="S289" s="18"/>
      <c r="T289" s="18"/>
      <c r="U289" s="18"/>
      <c r="Y289" s="17"/>
      <c r="AB289" s="17"/>
    </row>
    <row r="290" spans="5:28" ht="24.75" customHeight="1">
      <c r="E290" s="17"/>
      <c r="F290" s="18"/>
      <c r="H290" s="185"/>
      <c r="J290" s="17"/>
      <c r="K290" s="62"/>
      <c r="L290" s="62"/>
      <c r="N290" s="18"/>
      <c r="P290" s="18"/>
      <c r="R290" s="18"/>
      <c r="S290" s="18"/>
      <c r="T290" s="18"/>
      <c r="U290" s="18"/>
      <c r="Y290" s="17"/>
      <c r="AB290" s="17"/>
    </row>
    <row r="291" spans="5:28" ht="24.75" customHeight="1">
      <c r="E291" s="17"/>
      <c r="F291" s="18"/>
      <c r="H291" s="185"/>
      <c r="J291" s="17"/>
      <c r="K291" s="62"/>
      <c r="L291" s="62"/>
      <c r="N291" s="18"/>
      <c r="P291" s="18"/>
      <c r="R291" s="18"/>
      <c r="S291" s="18"/>
      <c r="T291" s="18"/>
      <c r="U291" s="18"/>
      <c r="Y291" s="17"/>
      <c r="AB291" s="17"/>
    </row>
    <row r="292" spans="5:28" ht="24.75" customHeight="1">
      <c r="E292" s="17"/>
      <c r="F292" s="18"/>
      <c r="H292" s="185"/>
      <c r="J292" s="17"/>
      <c r="K292" s="62"/>
      <c r="L292" s="62"/>
      <c r="N292" s="18"/>
      <c r="P292" s="18"/>
      <c r="R292" s="18"/>
      <c r="S292" s="18"/>
      <c r="T292" s="18"/>
      <c r="U292" s="18"/>
      <c r="Y292" s="17"/>
      <c r="AB292" s="17"/>
    </row>
    <row r="293" spans="5:28" ht="24.75" customHeight="1">
      <c r="E293" s="17"/>
      <c r="F293" s="18"/>
      <c r="H293" s="185"/>
      <c r="J293" s="17"/>
      <c r="K293" s="62"/>
      <c r="L293" s="62"/>
      <c r="N293" s="18"/>
      <c r="P293" s="18"/>
      <c r="R293" s="18"/>
      <c r="S293" s="18"/>
      <c r="T293" s="18"/>
      <c r="U293" s="18"/>
      <c r="Y293" s="17"/>
      <c r="AB293" s="17"/>
    </row>
    <row r="294" spans="5:28" ht="24.75" customHeight="1">
      <c r="E294" s="17"/>
      <c r="F294" s="18"/>
      <c r="H294" s="185"/>
      <c r="J294" s="17"/>
      <c r="K294" s="62"/>
      <c r="L294" s="62"/>
      <c r="N294" s="18"/>
      <c r="P294" s="18"/>
      <c r="R294" s="18"/>
      <c r="S294" s="18"/>
      <c r="T294" s="18"/>
      <c r="U294" s="18"/>
      <c r="Y294" s="17"/>
      <c r="AB294" s="17"/>
    </row>
    <row r="295" spans="5:28" ht="24.75" customHeight="1">
      <c r="E295" s="17"/>
      <c r="F295" s="18"/>
      <c r="H295" s="185"/>
      <c r="J295" s="17"/>
      <c r="K295" s="62"/>
      <c r="L295" s="62"/>
      <c r="N295" s="18"/>
      <c r="P295" s="18"/>
      <c r="R295" s="18"/>
      <c r="S295" s="18"/>
      <c r="T295" s="18"/>
      <c r="U295" s="18"/>
      <c r="Y295" s="17"/>
      <c r="AB295" s="17"/>
    </row>
    <row r="296" spans="5:28" ht="24.75" customHeight="1">
      <c r="E296" s="17"/>
      <c r="F296" s="18"/>
      <c r="H296" s="185"/>
      <c r="J296" s="17"/>
      <c r="K296" s="62"/>
      <c r="L296" s="62"/>
      <c r="N296" s="18"/>
      <c r="P296" s="18"/>
      <c r="R296" s="18"/>
      <c r="S296" s="18"/>
      <c r="T296" s="18"/>
      <c r="U296" s="18"/>
      <c r="Y296" s="17"/>
      <c r="AB296" s="17"/>
    </row>
    <row r="297" spans="5:28" ht="24.75" customHeight="1">
      <c r="E297" s="17"/>
      <c r="F297" s="18"/>
      <c r="H297" s="185"/>
      <c r="J297" s="17"/>
      <c r="K297" s="62"/>
      <c r="L297" s="62"/>
      <c r="N297" s="18"/>
      <c r="P297" s="18"/>
      <c r="R297" s="18"/>
      <c r="S297" s="18"/>
      <c r="T297" s="18"/>
      <c r="U297" s="18"/>
      <c r="Y297" s="17"/>
      <c r="AB297" s="17"/>
    </row>
    <row r="298" spans="5:28" ht="24.75" customHeight="1">
      <c r="E298" s="17"/>
      <c r="F298" s="18"/>
      <c r="H298" s="185"/>
      <c r="J298" s="17"/>
      <c r="K298" s="62"/>
      <c r="L298" s="62"/>
      <c r="N298" s="18"/>
      <c r="P298" s="18"/>
      <c r="R298" s="18"/>
      <c r="S298" s="18"/>
      <c r="T298" s="18"/>
      <c r="U298" s="18"/>
      <c r="Y298" s="17"/>
      <c r="AB298" s="17"/>
    </row>
    <row r="299" spans="5:28" ht="24.75" customHeight="1">
      <c r="E299" s="17"/>
      <c r="F299" s="18"/>
      <c r="H299" s="185"/>
      <c r="J299" s="17"/>
      <c r="K299" s="62"/>
      <c r="L299" s="62"/>
      <c r="N299" s="18"/>
      <c r="P299" s="18"/>
      <c r="R299" s="18"/>
      <c r="S299" s="18"/>
      <c r="T299" s="18"/>
      <c r="U299" s="18"/>
      <c r="Y299" s="17"/>
      <c r="AB299" s="17"/>
    </row>
    <row r="300" spans="5:28" ht="24.75" customHeight="1">
      <c r="E300" s="17"/>
      <c r="F300" s="18"/>
      <c r="H300" s="185"/>
      <c r="J300" s="17"/>
      <c r="K300" s="62"/>
      <c r="L300" s="62"/>
      <c r="N300" s="18"/>
      <c r="P300" s="18"/>
      <c r="R300" s="18"/>
      <c r="S300" s="18"/>
      <c r="T300" s="18"/>
      <c r="U300" s="18"/>
      <c r="Y300" s="17"/>
      <c r="AB300" s="17"/>
    </row>
    <row r="301" spans="5:28" ht="24.75" customHeight="1">
      <c r="E301" s="17"/>
      <c r="F301" s="18"/>
      <c r="H301" s="185"/>
      <c r="J301" s="17"/>
      <c r="K301" s="62"/>
      <c r="L301" s="62"/>
      <c r="N301" s="18"/>
      <c r="P301" s="18"/>
      <c r="R301" s="18"/>
      <c r="S301" s="18"/>
      <c r="T301" s="18"/>
      <c r="U301" s="18"/>
      <c r="Y301" s="17"/>
      <c r="AB301" s="17"/>
    </row>
    <row r="302" spans="5:28" ht="24.75" customHeight="1">
      <c r="E302" s="17"/>
      <c r="F302" s="18"/>
      <c r="H302" s="185"/>
      <c r="J302" s="17"/>
      <c r="K302" s="62"/>
      <c r="L302" s="62"/>
      <c r="N302" s="18"/>
      <c r="P302" s="18"/>
      <c r="R302" s="18"/>
      <c r="S302" s="18"/>
      <c r="T302" s="18"/>
      <c r="U302" s="18"/>
      <c r="Y302" s="17"/>
      <c r="AB302" s="17"/>
    </row>
    <row r="303" spans="5:28" ht="24.75" customHeight="1">
      <c r="E303" s="17"/>
      <c r="F303" s="18"/>
      <c r="H303" s="185"/>
      <c r="J303" s="17"/>
      <c r="K303" s="62"/>
      <c r="L303" s="62"/>
      <c r="N303" s="18"/>
      <c r="P303" s="18"/>
      <c r="R303" s="18"/>
      <c r="S303" s="18"/>
      <c r="T303" s="18"/>
      <c r="U303" s="18"/>
      <c r="Y303" s="17"/>
      <c r="AB303" s="17"/>
    </row>
    <row r="304" spans="5:28" ht="24.75" customHeight="1">
      <c r="E304" s="17"/>
      <c r="F304" s="18"/>
      <c r="H304" s="185"/>
      <c r="J304" s="17"/>
      <c r="K304" s="62"/>
      <c r="L304" s="62"/>
      <c r="N304" s="18"/>
      <c r="P304" s="18"/>
      <c r="R304" s="18"/>
      <c r="S304" s="18"/>
      <c r="T304" s="18"/>
      <c r="U304" s="18"/>
      <c r="Y304" s="17"/>
      <c r="AB304" s="17"/>
    </row>
    <row r="305" spans="5:28" ht="24.75" customHeight="1">
      <c r="E305" s="17"/>
      <c r="F305" s="18"/>
      <c r="H305" s="185"/>
      <c r="J305" s="17"/>
      <c r="K305" s="62"/>
      <c r="L305" s="62"/>
      <c r="N305" s="18"/>
      <c r="P305" s="18"/>
      <c r="R305" s="18"/>
      <c r="S305" s="18"/>
      <c r="T305" s="18"/>
      <c r="U305" s="18"/>
      <c r="Y305" s="17"/>
      <c r="AB305" s="17"/>
    </row>
    <row r="306" spans="5:28" ht="24.75" customHeight="1">
      <c r="E306" s="17"/>
      <c r="F306" s="18"/>
      <c r="H306" s="185"/>
      <c r="J306" s="17"/>
      <c r="K306" s="62"/>
      <c r="L306" s="62"/>
      <c r="N306" s="18"/>
      <c r="P306" s="18"/>
      <c r="R306" s="18"/>
      <c r="S306" s="18"/>
      <c r="T306" s="18"/>
      <c r="U306" s="18"/>
      <c r="Y306" s="17"/>
      <c r="AB306" s="17"/>
    </row>
    <row r="307" spans="5:28" ht="24.75" customHeight="1">
      <c r="E307" s="17"/>
      <c r="F307" s="18"/>
      <c r="H307" s="185"/>
      <c r="J307" s="17"/>
      <c r="K307" s="62"/>
      <c r="L307" s="62"/>
      <c r="N307" s="18"/>
      <c r="P307" s="18"/>
      <c r="R307" s="18"/>
      <c r="S307" s="18"/>
      <c r="T307" s="18"/>
      <c r="U307" s="18"/>
      <c r="Y307" s="17"/>
      <c r="AB307" s="17"/>
    </row>
    <row r="308" spans="5:28" ht="24.75" customHeight="1">
      <c r="E308" s="17"/>
      <c r="F308" s="18"/>
      <c r="H308" s="185"/>
      <c r="J308" s="17"/>
      <c r="K308" s="62"/>
      <c r="L308" s="62"/>
      <c r="N308" s="18"/>
      <c r="P308" s="18"/>
      <c r="R308" s="18"/>
      <c r="S308" s="18"/>
      <c r="T308" s="18"/>
      <c r="U308" s="18"/>
      <c r="Y308" s="17"/>
      <c r="AB308" s="17"/>
    </row>
    <row r="309" spans="5:28" ht="24.75" customHeight="1">
      <c r="E309" s="17"/>
      <c r="F309" s="18"/>
      <c r="H309" s="185"/>
      <c r="J309" s="17"/>
      <c r="K309" s="62"/>
      <c r="L309" s="62"/>
      <c r="N309" s="18"/>
      <c r="P309" s="18"/>
      <c r="R309" s="18"/>
      <c r="S309" s="18"/>
      <c r="T309" s="18"/>
      <c r="U309" s="18"/>
      <c r="Y309" s="17"/>
      <c r="AB309" s="17"/>
    </row>
    <row r="310" spans="5:28" ht="24.75" customHeight="1">
      <c r="E310" s="17"/>
      <c r="F310" s="18"/>
      <c r="H310" s="185"/>
      <c r="J310" s="17"/>
      <c r="K310" s="62"/>
      <c r="L310" s="62"/>
      <c r="N310" s="18"/>
      <c r="P310" s="18"/>
      <c r="R310" s="18"/>
      <c r="S310" s="18"/>
      <c r="T310" s="18"/>
      <c r="U310" s="18"/>
      <c r="Y310" s="17"/>
      <c r="AB310" s="17"/>
    </row>
    <row r="311" spans="5:28" ht="24.75" customHeight="1">
      <c r="E311" s="17"/>
      <c r="F311" s="18"/>
      <c r="H311" s="185"/>
      <c r="J311" s="17"/>
      <c r="K311" s="62"/>
      <c r="L311" s="62"/>
      <c r="N311" s="18"/>
      <c r="P311" s="18"/>
      <c r="R311" s="18"/>
      <c r="S311" s="18"/>
      <c r="T311" s="18"/>
      <c r="U311" s="18"/>
      <c r="Y311" s="17"/>
      <c r="AB311" s="17"/>
    </row>
    <row r="312" spans="5:28" ht="24.75" customHeight="1">
      <c r="E312" s="17"/>
      <c r="F312" s="18"/>
      <c r="H312" s="185"/>
      <c r="J312" s="17"/>
      <c r="K312" s="62"/>
      <c r="L312" s="62"/>
      <c r="N312" s="18"/>
      <c r="P312" s="18"/>
      <c r="R312" s="18"/>
      <c r="S312" s="18"/>
      <c r="T312" s="18"/>
      <c r="U312" s="18"/>
      <c r="Y312" s="17"/>
      <c r="AB312" s="17"/>
    </row>
    <row r="313" spans="5:28" ht="24.75" customHeight="1">
      <c r="E313" s="17"/>
      <c r="F313" s="18"/>
      <c r="H313" s="185"/>
      <c r="J313" s="17"/>
      <c r="K313" s="62"/>
      <c r="L313" s="62"/>
      <c r="N313" s="18"/>
      <c r="P313" s="18"/>
      <c r="R313" s="18"/>
      <c r="S313" s="18"/>
      <c r="T313" s="18"/>
      <c r="U313" s="18"/>
      <c r="Y313" s="17"/>
      <c r="AB313" s="17"/>
    </row>
    <row r="314" spans="5:28" ht="24.75" customHeight="1">
      <c r="E314" s="17"/>
      <c r="F314" s="18"/>
      <c r="H314" s="185"/>
      <c r="J314" s="17"/>
      <c r="K314" s="62"/>
      <c r="L314" s="62"/>
      <c r="N314" s="18"/>
      <c r="P314" s="18"/>
      <c r="R314" s="18"/>
      <c r="S314" s="18"/>
      <c r="T314" s="18"/>
      <c r="U314" s="18"/>
      <c r="Y314" s="17"/>
      <c r="AB314" s="17"/>
    </row>
    <row r="315" spans="5:28" ht="24.75" customHeight="1">
      <c r="E315" s="17"/>
      <c r="F315" s="18"/>
      <c r="H315" s="185"/>
      <c r="J315" s="17"/>
      <c r="K315" s="62"/>
      <c r="L315" s="62"/>
      <c r="N315" s="18"/>
      <c r="P315" s="18"/>
      <c r="R315" s="18"/>
      <c r="S315" s="18"/>
      <c r="T315" s="18"/>
      <c r="U315" s="18"/>
      <c r="Y315" s="17"/>
      <c r="AB315" s="17"/>
    </row>
    <row r="316" spans="5:28" ht="24.75" customHeight="1">
      <c r="E316" s="17"/>
      <c r="F316" s="18"/>
      <c r="H316" s="185"/>
      <c r="J316" s="17"/>
      <c r="K316" s="62"/>
      <c r="L316" s="62"/>
      <c r="N316" s="18"/>
      <c r="P316" s="18"/>
      <c r="R316" s="18"/>
      <c r="S316" s="18"/>
      <c r="T316" s="18"/>
      <c r="U316" s="18"/>
      <c r="Y316" s="17"/>
      <c r="AB316" s="17"/>
    </row>
    <row r="317" spans="5:28" ht="24.75" customHeight="1">
      <c r="E317" s="17"/>
      <c r="F317" s="18"/>
      <c r="H317" s="185"/>
      <c r="J317" s="17"/>
      <c r="K317" s="62"/>
      <c r="L317" s="62"/>
      <c r="N317" s="18"/>
      <c r="P317" s="18"/>
      <c r="R317" s="18"/>
      <c r="S317" s="18"/>
      <c r="T317" s="18"/>
      <c r="U317" s="18"/>
      <c r="Y317" s="17"/>
      <c r="AB317" s="17"/>
    </row>
    <row r="318" spans="5:28" ht="24.75" customHeight="1">
      <c r="E318" s="17"/>
      <c r="F318" s="18"/>
      <c r="H318" s="185"/>
      <c r="J318" s="17"/>
      <c r="K318" s="62"/>
      <c r="L318" s="62"/>
      <c r="N318" s="18"/>
      <c r="P318" s="18"/>
      <c r="R318" s="18"/>
      <c r="S318" s="18"/>
      <c r="T318" s="18"/>
      <c r="U318" s="18"/>
      <c r="Y318" s="17"/>
      <c r="AB318" s="17"/>
    </row>
    <row r="319" spans="5:28" ht="24.75" customHeight="1">
      <c r="E319" s="17"/>
      <c r="F319" s="18"/>
      <c r="H319" s="185"/>
      <c r="J319" s="17"/>
      <c r="K319" s="62"/>
      <c r="L319" s="62"/>
      <c r="N319" s="18"/>
      <c r="P319" s="18"/>
      <c r="R319" s="18"/>
      <c r="S319" s="18"/>
      <c r="T319" s="18"/>
      <c r="U319" s="18"/>
      <c r="Y319" s="17"/>
      <c r="AB319" s="17"/>
    </row>
    <row r="320" spans="5:28" ht="24.75" customHeight="1">
      <c r="E320" s="17"/>
      <c r="F320" s="18"/>
      <c r="H320" s="185"/>
      <c r="J320" s="17"/>
      <c r="K320" s="62"/>
      <c r="L320" s="62"/>
      <c r="N320" s="18"/>
      <c r="P320" s="18"/>
      <c r="R320" s="18"/>
      <c r="S320" s="18"/>
      <c r="T320" s="18"/>
      <c r="U320" s="18"/>
      <c r="Y320" s="17"/>
      <c r="AB320" s="17"/>
    </row>
    <row r="321" spans="5:28" ht="24.75" customHeight="1">
      <c r="E321" s="17"/>
      <c r="F321" s="18"/>
      <c r="H321" s="185"/>
      <c r="J321" s="17"/>
      <c r="K321" s="62"/>
      <c r="L321" s="62"/>
      <c r="N321" s="18"/>
      <c r="P321" s="18"/>
      <c r="R321" s="18"/>
      <c r="S321" s="18"/>
      <c r="T321" s="18"/>
      <c r="U321" s="18"/>
      <c r="Y321" s="17"/>
      <c r="AB321" s="17"/>
    </row>
    <row r="322" spans="5:28" ht="24.75" customHeight="1">
      <c r="E322" s="17"/>
      <c r="F322" s="18"/>
      <c r="H322" s="185"/>
      <c r="J322" s="17"/>
      <c r="K322" s="62"/>
      <c r="L322" s="62"/>
      <c r="N322" s="18"/>
      <c r="P322" s="18"/>
      <c r="R322" s="18"/>
      <c r="S322" s="18"/>
      <c r="T322" s="18"/>
      <c r="U322" s="18"/>
      <c r="Y322" s="17"/>
      <c r="AB322" s="17"/>
    </row>
    <row r="323" spans="5:28" ht="24.75" customHeight="1">
      <c r="E323" s="17"/>
      <c r="F323" s="18"/>
      <c r="H323" s="185"/>
      <c r="J323" s="17"/>
      <c r="K323" s="62"/>
      <c r="L323" s="62"/>
      <c r="N323" s="18"/>
      <c r="P323" s="18"/>
      <c r="R323" s="18"/>
      <c r="S323" s="18"/>
      <c r="T323" s="18"/>
      <c r="U323" s="18"/>
      <c r="Y323" s="17"/>
      <c r="AB323" s="17"/>
    </row>
    <row r="324" spans="5:28" ht="24.75" customHeight="1">
      <c r="E324" s="17"/>
      <c r="F324" s="18"/>
      <c r="H324" s="185"/>
      <c r="J324" s="17"/>
      <c r="K324" s="62"/>
      <c r="L324" s="62"/>
      <c r="N324" s="18"/>
      <c r="P324" s="18"/>
      <c r="R324" s="18"/>
      <c r="S324" s="18"/>
      <c r="T324" s="18"/>
      <c r="U324" s="18"/>
      <c r="Y324" s="17"/>
      <c r="AB324" s="17"/>
    </row>
    <row r="325" spans="5:28" ht="24.75" customHeight="1">
      <c r="E325" s="17"/>
      <c r="F325" s="18"/>
      <c r="H325" s="185"/>
      <c r="J325" s="17"/>
      <c r="K325" s="62"/>
      <c r="L325" s="62"/>
      <c r="N325" s="18"/>
      <c r="P325" s="18"/>
      <c r="R325" s="18"/>
      <c r="S325" s="18"/>
      <c r="T325" s="18"/>
      <c r="U325" s="18"/>
      <c r="Y325" s="17"/>
      <c r="AB325" s="17"/>
    </row>
    <row r="326" spans="5:28" ht="24.75" customHeight="1">
      <c r="E326" s="17"/>
      <c r="F326" s="18"/>
      <c r="H326" s="185"/>
      <c r="J326" s="17"/>
      <c r="K326" s="62"/>
      <c r="L326" s="62"/>
      <c r="N326" s="18"/>
      <c r="P326" s="18"/>
      <c r="R326" s="18"/>
      <c r="S326" s="18"/>
      <c r="T326" s="18"/>
      <c r="U326" s="18"/>
      <c r="Y326" s="17"/>
      <c r="AB326" s="17"/>
    </row>
    <row r="327" spans="5:28" ht="24.75" customHeight="1">
      <c r="E327" s="17"/>
      <c r="F327" s="18"/>
      <c r="H327" s="185"/>
      <c r="J327" s="17"/>
      <c r="K327" s="62"/>
      <c r="L327" s="62"/>
      <c r="N327" s="18"/>
      <c r="P327" s="18"/>
      <c r="R327" s="18"/>
      <c r="S327" s="18"/>
      <c r="T327" s="18"/>
      <c r="U327" s="18"/>
      <c r="Y327" s="17"/>
      <c r="AB327" s="17"/>
    </row>
    <row r="328" spans="5:28" ht="24.75" customHeight="1">
      <c r="E328" s="17"/>
      <c r="F328" s="18"/>
      <c r="H328" s="185"/>
      <c r="J328" s="17"/>
      <c r="K328" s="62"/>
      <c r="L328" s="62"/>
      <c r="N328" s="18"/>
      <c r="P328" s="18"/>
      <c r="R328" s="18"/>
      <c r="S328" s="18"/>
      <c r="T328" s="18"/>
      <c r="U328" s="18"/>
      <c r="Y328" s="17"/>
      <c r="AB328" s="17"/>
    </row>
    <row r="329" spans="5:28" ht="24.75" customHeight="1">
      <c r="E329" s="17"/>
      <c r="F329" s="18"/>
      <c r="H329" s="185"/>
      <c r="J329" s="17"/>
      <c r="K329" s="62"/>
      <c r="L329" s="62"/>
      <c r="N329" s="18"/>
      <c r="P329" s="18"/>
      <c r="R329" s="18"/>
      <c r="S329" s="18"/>
      <c r="T329" s="18"/>
      <c r="U329" s="18"/>
      <c r="Y329" s="17"/>
      <c r="AB329" s="17"/>
    </row>
    <row r="330" spans="5:28" ht="24.75" customHeight="1">
      <c r="E330" s="17"/>
      <c r="F330" s="18"/>
      <c r="H330" s="185"/>
      <c r="J330" s="17"/>
      <c r="K330" s="62"/>
      <c r="L330" s="62"/>
      <c r="N330" s="18"/>
      <c r="P330" s="18"/>
      <c r="R330" s="18"/>
      <c r="S330" s="18"/>
      <c r="T330" s="18"/>
      <c r="U330" s="18"/>
      <c r="Y330" s="17"/>
      <c r="AB330" s="17"/>
    </row>
    <row r="331" spans="5:28" ht="24.75" customHeight="1">
      <c r="E331" s="17"/>
      <c r="F331" s="18"/>
      <c r="H331" s="185"/>
      <c r="J331" s="17"/>
      <c r="K331" s="62"/>
      <c r="L331" s="62"/>
      <c r="N331" s="18"/>
      <c r="P331" s="18"/>
      <c r="R331" s="18"/>
      <c r="S331" s="18"/>
      <c r="T331" s="18"/>
      <c r="U331" s="18"/>
      <c r="Y331" s="17"/>
      <c r="AB331" s="17"/>
    </row>
    <row r="332" spans="5:28" ht="24.75" customHeight="1">
      <c r="E332" s="17"/>
      <c r="F332" s="18"/>
      <c r="H332" s="185"/>
      <c r="J332" s="17"/>
      <c r="K332" s="62"/>
      <c r="L332" s="62"/>
      <c r="N332" s="18"/>
      <c r="P332" s="18"/>
      <c r="R332" s="18"/>
      <c r="S332" s="18"/>
      <c r="T332" s="18"/>
      <c r="U332" s="18"/>
      <c r="Y332" s="17"/>
      <c r="AB332" s="17"/>
    </row>
    <row r="333" spans="5:28" ht="24.75" customHeight="1">
      <c r="E333" s="17"/>
      <c r="F333" s="18"/>
      <c r="H333" s="185"/>
      <c r="J333" s="17"/>
      <c r="K333" s="62"/>
      <c r="L333" s="62"/>
      <c r="N333" s="18"/>
      <c r="P333" s="18"/>
      <c r="R333" s="18"/>
      <c r="S333" s="18"/>
      <c r="T333" s="18"/>
      <c r="U333" s="18"/>
      <c r="Y333" s="17"/>
      <c r="AB333" s="17"/>
    </row>
    <row r="334" spans="5:28" ht="24.75" customHeight="1">
      <c r="E334" s="17"/>
      <c r="F334" s="18"/>
      <c r="H334" s="185"/>
      <c r="J334" s="17"/>
      <c r="K334" s="62"/>
      <c r="L334" s="62"/>
      <c r="N334" s="18"/>
      <c r="P334" s="18"/>
      <c r="R334" s="18"/>
      <c r="S334" s="18"/>
      <c r="T334" s="18"/>
      <c r="U334" s="18"/>
      <c r="Y334" s="17"/>
      <c r="AB334" s="17"/>
    </row>
    <row r="335" spans="5:28" ht="24.75" customHeight="1">
      <c r="E335" s="17"/>
      <c r="F335" s="18"/>
      <c r="H335" s="185"/>
      <c r="J335" s="17"/>
      <c r="K335" s="62"/>
      <c r="L335" s="62"/>
      <c r="N335" s="18"/>
      <c r="P335" s="18"/>
      <c r="R335" s="18"/>
      <c r="S335" s="18"/>
      <c r="T335" s="18"/>
      <c r="U335" s="18"/>
      <c r="Y335" s="17"/>
      <c r="AB335" s="17"/>
    </row>
    <row r="336" spans="5:28" ht="24.75" customHeight="1">
      <c r="E336" s="17"/>
      <c r="F336" s="18"/>
      <c r="H336" s="185"/>
      <c r="J336" s="17"/>
      <c r="K336" s="62"/>
      <c r="L336" s="62"/>
      <c r="N336" s="18"/>
      <c r="P336" s="18"/>
      <c r="R336" s="18"/>
      <c r="S336" s="18"/>
      <c r="T336" s="18"/>
      <c r="U336" s="18"/>
      <c r="Y336" s="17"/>
      <c r="AB336" s="17"/>
    </row>
    <row r="337" spans="5:28" ht="24.75" customHeight="1">
      <c r="E337" s="17"/>
      <c r="F337" s="18"/>
      <c r="H337" s="185"/>
      <c r="J337" s="17"/>
      <c r="K337" s="62"/>
      <c r="L337" s="62"/>
      <c r="N337" s="18"/>
      <c r="P337" s="18"/>
      <c r="R337" s="18"/>
      <c r="S337" s="18"/>
      <c r="T337" s="18"/>
      <c r="U337" s="18"/>
      <c r="Y337" s="17"/>
      <c r="AB337" s="17"/>
    </row>
    <row r="338" spans="5:28" ht="24.75" customHeight="1">
      <c r="E338" s="17"/>
      <c r="F338" s="18"/>
      <c r="H338" s="185"/>
      <c r="J338" s="17"/>
      <c r="K338" s="62"/>
      <c r="L338" s="62"/>
      <c r="N338" s="18"/>
      <c r="P338" s="18"/>
      <c r="R338" s="18"/>
      <c r="S338" s="18"/>
      <c r="T338" s="18"/>
      <c r="U338" s="18"/>
      <c r="Y338" s="17"/>
      <c r="AB338" s="17"/>
    </row>
    <row r="339" spans="5:28" ht="24.75" customHeight="1">
      <c r="E339" s="17"/>
      <c r="F339" s="18"/>
      <c r="H339" s="185"/>
      <c r="J339" s="17"/>
      <c r="K339" s="62"/>
      <c r="L339" s="62"/>
      <c r="N339" s="18"/>
      <c r="P339" s="18"/>
      <c r="R339" s="18"/>
      <c r="S339" s="18"/>
      <c r="T339" s="18"/>
      <c r="U339" s="18"/>
      <c r="Y339" s="17"/>
      <c r="AB339" s="17"/>
    </row>
    <row r="340" spans="5:28" ht="24.75" customHeight="1">
      <c r="E340" s="17"/>
      <c r="F340" s="18"/>
      <c r="H340" s="185"/>
      <c r="J340" s="17"/>
      <c r="K340" s="62"/>
      <c r="L340" s="62"/>
      <c r="N340" s="18"/>
      <c r="P340" s="18"/>
      <c r="R340" s="18"/>
      <c r="S340" s="18"/>
      <c r="T340" s="18"/>
      <c r="U340" s="18"/>
      <c r="Y340" s="17"/>
      <c r="AB340" s="17"/>
    </row>
    <row r="341" spans="5:28" ht="24.75" customHeight="1">
      <c r="E341" s="17"/>
      <c r="F341" s="18"/>
      <c r="H341" s="185"/>
      <c r="J341" s="17"/>
      <c r="K341" s="62"/>
      <c r="L341" s="62"/>
      <c r="N341" s="18"/>
      <c r="P341" s="18"/>
      <c r="R341" s="18"/>
      <c r="S341" s="18"/>
      <c r="T341" s="18"/>
      <c r="U341" s="18"/>
      <c r="Y341" s="17"/>
      <c r="AB341" s="17"/>
    </row>
    <row r="342" spans="5:28" ht="24.75" customHeight="1">
      <c r="E342" s="17"/>
      <c r="F342" s="18"/>
      <c r="H342" s="185"/>
      <c r="J342" s="17"/>
      <c r="K342" s="62"/>
      <c r="L342" s="62"/>
      <c r="N342" s="18"/>
      <c r="P342" s="18"/>
      <c r="R342" s="18"/>
      <c r="S342" s="18"/>
      <c r="T342" s="18"/>
      <c r="U342" s="18"/>
      <c r="Y342" s="17"/>
      <c r="AB342" s="17"/>
    </row>
    <row r="343" spans="5:28" ht="24.75" customHeight="1">
      <c r="E343" s="17"/>
      <c r="F343" s="18"/>
      <c r="H343" s="185"/>
      <c r="J343" s="17"/>
      <c r="K343" s="62"/>
      <c r="L343" s="62"/>
      <c r="N343" s="18"/>
      <c r="P343" s="18"/>
      <c r="R343" s="18"/>
      <c r="S343" s="18"/>
      <c r="T343" s="18"/>
      <c r="U343" s="18"/>
      <c r="Y343" s="17"/>
      <c r="AB343" s="17"/>
    </row>
    <row r="344" spans="5:28" ht="24.75" customHeight="1">
      <c r="E344" s="17"/>
      <c r="F344" s="18"/>
      <c r="H344" s="185"/>
      <c r="J344" s="17"/>
      <c r="K344" s="62"/>
      <c r="L344" s="62"/>
      <c r="N344" s="18"/>
      <c r="P344" s="18"/>
      <c r="R344" s="18"/>
      <c r="S344" s="18"/>
      <c r="T344" s="18"/>
      <c r="U344" s="18"/>
      <c r="Y344" s="17"/>
      <c r="AB344" s="17"/>
    </row>
    <row r="345" spans="5:28" ht="24.75" customHeight="1">
      <c r="E345" s="17"/>
      <c r="F345" s="18"/>
      <c r="H345" s="185"/>
      <c r="J345" s="17"/>
      <c r="K345" s="62"/>
      <c r="L345" s="62"/>
      <c r="N345" s="18"/>
      <c r="P345" s="18"/>
      <c r="R345" s="18"/>
      <c r="S345" s="18"/>
      <c r="T345" s="18"/>
      <c r="U345" s="18"/>
      <c r="Y345" s="17"/>
      <c r="AB345" s="17"/>
    </row>
    <row r="346" spans="5:28" ht="24.75" customHeight="1">
      <c r="E346" s="17"/>
      <c r="F346" s="18"/>
      <c r="H346" s="185"/>
      <c r="J346" s="17"/>
      <c r="K346" s="62"/>
      <c r="L346" s="62"/>
      <c r="N346" s="18"/>
      <c r="P346" s="18"/>
      <c r="R346" s="18"/>
      <c r="S346" s="18"/>
      <c r="T346" s="18"/>
      <c r="U346" s="18"/>
      <c r="Y346" s="17"/>
      <c r="AB346" s="17"/>
    </row>
    <row r="347" spans="5:28" ht="24.75" customHeight="1">
      <c r="E347" s="17"/>
      <c r="F347" s="18"/>
      <c r="H347" s="185"/>
      <c r="J347" s="17"/>
      <c r="K347" s="62"/>
      <c r="L347" s="62"/>
      <c r="N347" s="18"/>
      <c r="P347" s="18"/>
      <c r="R347" s="18"/>
      <c r="S347" s="18"/>
      <c r="T347" s="18"/>
      <c r="U347" s="18"/>
      <c r="Y347" s="17"/>
      <c r="AB347" s="17"/>
    </row>
    <row r="348" spans="5:28" ht="24.75" customHeight="1">
      <c r="E348" s="17"/>
      <c r="F348" s="18"/>
      <c r="H348" s="185"/>
      <c r="J348" s="17"/>
      <c r="K348" s="62"/>
      <c r="L348" s="62"/>
      <c r="N348" s="18"/>
      <c r="P348" s="18"/>
      <c r="R348" s="18"/>
      <c r="S348" s="18"/>
      <c r="T348" s="18"/>
      <c r="U348" s="18"/>
      <c r="Y348" s="17"/>
      <c r="AB348" s="17"/>
    </row>
    <row r="349" spans="5:28" ht="24.75" customHeight="1">
      <c r="E349" s="17"/>
      <c r="F349" s="18"/>
      <c r="H349" s="185"/>
      <c r="J349" s="17"/>
      <c r="K349" s="62"/>
      <c r="L349" s="62"/>
      <c r="N349" s="18"/>
      <c r="P349" s="18"/>
      <c r="R349" s="18"/>
      <c r="S349" s="18"/>
      <c r="T349" s="18"/>
      <c r="U349" s="18"/>
      <c r="Y349" s="17"/>
      <c r="AB349" s="17"/>
    </row>
    <row r="350" spans="5:28" ht="24.75" customHeight="1">
      <c r="E350" s="17"/>
      <c r="F350" s="18"/>
      <c r="H350" s="185"/>
      <c r="J350" s="17"/>
      <c r="K350" s="62"/>
      <c r="L350" s="62"/>
      <c r="N350" s="18"/>
      <c r="P350" s="18"/>
      <c r="R350" s="18"/>
      <c r="S350" s="18"/>
      <c r="T350" s="18"/>
      <c r="U350" s="18"/>
      <c r="Y350" s="17"/>
      <c r="AB350" s="17"/>
    </row>
    <row r="351" spans="5:28" ht="24.75" customHeight="1">
      <c r="E351" s="17"/>
      <c r="F351" s="18"/>
      <c r="H351" s="185"/>
      <c r="J351" s="17"/>
      <c r="K351" s="62"/>
      <c r="L351" s="62"/>
      <c r="N351" s="18"/>
      <c r="P351" s="18"/>
      <c r="R351" s="18"/>
      <c r="S351" s="18"/>
      <c r="T351" s="18"/>
      <c r="U351" s="18"/>
      <c r="Y351" s="17"/>
      <c r="AB351" s="17"/>
    </row>
    <row r="352" spans="5:28" ht="24.75" customHeight="1">
      <c r="E352" s="17"/>
      <c r="F352" s="18"/>
      <c r="H352" s="185"/>
      <c r="J352" s="17"/>
      <c r="K352" s="62"/>
      <c r="L352" s="62"/>
      <c r="N352" s="18"/>
      <c r="P352" s="18"/>
      <c r="R352" s="18"/>
      <c r="S352" s="18"/>
      <c r="T352" s="18"/>
      <c r="U352" s="18"/>
      <c r="Y352" s="17"/>
      <c r="AB352" s="17"/>
    </row>
    <row r="353" spans="5:28" ht="24.75" customHeight="1">
      <c r="E353" s="17"/>
      <c r="F353" s="18"/>
      <c r="H353" s="185"/>
      <c r="J353" s="17"/>
      <c r="K353" s="62"/>
      <c r="L353" s="62"/>
      <c r="N353" s="18"/>
      <c r="P353" s="18"/>
      <c r="R353" s="18"/>
      <c r="S353" s="18"/>
      <c r="T353" s="18"/>
      <c r="U353" s="18"/>
      <c r="Y353" s="17"/>
      <c r="AB353" s="17"/>
    </row>
    <row r="354" spans="5:28" ht="24.75" customHeight="1">
      <c r="E354" s="17"/>
      <c r="F354" s="18"/>
      <c r="H354" s="185"/>
      <c r="J354" s="17"/>
      <c r="K354" s="62"/>
      <c r="L354" s="62"/>
      <c r="N354" s="18"/>
      <c r="P354" s="18"/>
      <c r="R354" s="18"/>
      <c r="S354" s="18"/>
      <c r="T354" s="18"/>
      <c r="U354" s="18"/>
      <c r="Y354" s="17"/>
      <c r="AB354" s="17"/>
    </row>
    <row r="355" spans="5:28" ht="24.75" customHeight="1">
      <c r="E355" s="17"/>
      <c r="F355" s="18"/>
      <c r="H355" s="185"/>
      <c r="J355" s="17"/>
      <c r="K355" s="62"/>
      <c r="L355" s="62"/>
      <c r="N355" s="18"/>
      <c r="P355" s="18"/>
      <c r="R355" s="18"/>
      <c r="S355" s="18"/>
      <c r="T355" s="18"/>
      <c r="U355" s="18"/>
      <c r="Y355" s="17"/>
      <c r="AB355" s="17"/>
    </row>
    <row r="356" spans="5:28" ht="24.75" customHeight="1">
      <c r="E356" s="17"/>
      <c r="F356" s="18"/>
      <c r="H356" s="185"/>
      <c r="J356" s="17"/>
      <c r="K356" s="62"/>
      <c r="L356" s="62"/>
      <c r="N356" s="18"/>
      <c r="P356" s="18"/>
      <c r="R356" s="18"/>
      <c r="S356" s="18"/>
      <c r="T356" s="18"/>
      <c r="U356" s="18"/>
      <c r="Y356" s="17"/>
      <c r="AB356" s="17"/>
    </row>
    <row r="357" spans="5:28" ht="24.75" customHeight="1">
      <c r="E357" s="17"/>
      <c r="F357" s="18"/>
      <c r="H357" s="185"/>
      <c r="J357" s="17"/>
      <c r="K357" s="62"/>
      <c r="L357" s="62"/>
      <c r="N357" s="18"/>
      <c r="P357" s="18"/>
      <c r="R357" s="18"/>
      <c r="S357" s="18"/>
      <c r="T357" s="18"/>
      <c r="U357" s="18"/>
      <c r="Y357" s="17"/>
      <c r="AB357" s="17"/>
    </row>
    <row r="358" spans="5:28" ht="24.75" customHeight="1">
      <c r="E358" s="17"/>
      <c r="F358" s="18"/>
      <c r="H358" s="185"/>
      <c r="J358" s="17"/>
      <c r="K358" s="62"/>
      <c r="L358" s="62"/>
      <c r="N358" s="18"/>
      <c r="P358" s="18"/>
      <c r="R358" s="18"/>
      <c r="S358" s="18"/>
      <c r="T358" s="18"/>
      <c r="U358" s="18"/>
      <c r="Y358" s="17"/>
      <c r="AB358" s="17"/>
    </row>
    <row r="359" spans="5:28" ht="24.75" customHeight="1">
      <c r="E359" s="17"/>
      <c r="F359" s="18"/>
      <c r="H359" s="185"/>
      <c r="J359" s="17"/>
      <c r="K359" s="62"/>
      <c r="L359" s="62"/>
      <c r="N359" s="18"/>
      <c r="P359" s="18"/>
      <c r="R359" s="18"/>
      <c r="S359" s="18"/>
      <c r="T359" s="18"/>
      <c r="U359" s="18"/>
      <c r="Y359" s="17"/>
      <c r="AB359" s="17"/>
    </row>
    <row r="360" spans="5:28" ht="24.75" customHeight="1">
      <c r="E360" s="17"/>
      <c r="F360" s="18"/>
      <c r="H360" s="185"/>
      <c r="J360" s="17"/>
      <c r="K360" s="62"/>
      <c r="L360" s="62"/>
      <c r="N360" s="18"/>
      <c r="P360" s="18"/>
      <c r="R360" s="18"/>
      <c r="S360" s="18"/>
      <c r="T360" s="18"/>
      <c r="U360" s="18"/>
      <c r="Y360" s="17"/>
      <c r="AB360" s="17"/>
    </row>
    <row r="361" spans="5:28" ht="24.75" customHeight="1">
      <c r="E361" s="17"/>
      <c r="F361" s="18"/>
      <c r="H361" s="185"/>
      <c r="J361" s="17"/>
      <c r="K361" s="62"/>
      <c r="L361" s="62"/>
      <c r="N361" s="18"/>
      <c r="P361" s="18"/>
      <c r="R361" s="18"/>
      <c r="S361" s="18"/>
      <c r="T361" s="18"/>
      <c r="U361" s="18"/>
      <c r="Y361" s="17"/>
      <c r="AB361" s="17"/>
    </row>
    <row r="362" spans="5:28" ht="24.75" customHeight="1">
      <c r="E362" s="17"/>
      <c r="F362" s="18"/>
      <c r="H362" s="185"/>
      <c r="J362" s="17"/>
      <c r="K362" s="62"/>
      <c r="L362" s="62"/>
      <c r="N362" s="18"/>
      <c r="P362" s="18"/>
      <c r="R362" s="18"/>
      <c r="S362" s="18"/>
      <c r="T362" s="18"/>
      <c r="U362" s="18"/>
      <c r="Y362" s="17"/>
      <c r="AB362" s="17"/>
    </row>
    <row r="363" spans="5:28" ht="24.75" customHeight="1">
      <c r="E363" s="17"/>
      <c r="F363" s="18"/>
      <c r="H363" s="185"/>
      <c r="J363" s="17"/>
      <c r="K363" s="62"/>
      <c r="L363" s="62"/>
      <c r="N363" s="18"/>
      <c r="P363" s="18"/>
      <c r="R363" s="18"/>
      <c r="S363" s="18"/>
      <c r="T363" s="18"/>
      <c r="U363" s="18"/>
      <c r="Y363" s="17"/>
      <c r="AB363" s="17"/>
    </row>
    <row r="364" spans="5:28" ht="24.75" customHeight="1">
      <c r="E364" s="17"/>
      <c r="F364" s="18"/>
      <c r="H364" s="185"/>
      <c r="J364" s="17"/>
      <c r="K364" s="62"/>
      <c r="L364" s="62"/>
      <c r="N364" s="18"/>
      <c r="P364" s="18"/>
      <c r="R364" s="18"/>
      <c r="S364" s="18"/>
      <c r="T364" s="18"/>
      <c r="U364" s="18"/>
      <c r="Y364" s="17"/>
      <c r="AB364" s="17"/>
    </row>
    <row r="365" spans="5:28" ht="24.75" customHeight="1">
      <c r="E365" s="17"/>
      <c r="F365" s="18"/>
      <c r="H365" s="185"/>
      <c r="J365" s="17"/>
      <c r="K365" s="62"/>
      <c r="L365" s="62"/>
      <c r="N365" s="18"/>
      <c r="P365" s="18"/>
      <c r="R365" s="18"/>
      <c r="S365" s="18"/>
      <c r="T365" s="18"/>
      <c r="U365" s="18"/>
      <c r="Y365" s="17"/>
      <c r="AB365" s="17"/>
    </row>
    <row r="366" spans="5:28" ht="24.75" customHeight="1">
      <c r="E366" s="17"/>
      <c r="F366" s="18"/>
      <c r="H366" s="185"/>
      <c r="J366" s="17"/>
      <c r="K366" s="62"/>
      <c r="L366" s="62"/>
      <c r="N366" s="18"/>
      <c r="P366" s="18"/>
      <c r="R366" s="18"/>
      <c r="S366" s="18"/>
      <c r="T366" s="18"/>
      <c r="U366" s="18"/>
      <c r="Y366" s="17"/>
      <c r="AB366" s="17"/>
    </row>
    <row r="367" spans="5:28" ht="24.75" customHeight="1">
      <c r="E367" s="17"/>
      <c r="F367" s="18"/>
      <c r="H367" s="185"/>
      <c r="J367" s="17"/>
      <c r="K367" s="62"/>
      <c r="L367" s="62"/>
      <c r="N367" s="18"/>
      <c r="P367" s="18"/>
      <c r="R367" s="18"/>
      <c r="S367" s="18"/>
      <c r="T367" s="18"/>
      <c r="U367" s="18"/>
      <c r="Y367" s="17"/>
      <c r="AB367" s="17"/>
    </row>
    <row r="368" spans="5:28" ht="24.75" customHeight="1">
      <c r="E368" s="17"/>
      <c r="F368" s="18"/>
      <c r="H368" s="185"/>
      <c r="J368" s="17"/>
      <c r="K368" s="62"/>
      <c r="L368" s="62"/>
      <c r="N368" s="18"/>
      <c r="P368" s="18"/>
      <c r="R368" s="18"/>
      <c r="S368" s="18"/>
      <c r="T368" s="18"/>
      <c r="U368" s="18"/>
      <c r="Y368" s="17"/>
      <c r="AB368" s="17"/>
    </row>
    <row r="369" spans="5:28" ht="24.75" customHeight="1">
      <c r="E369" s="17"/>
      <c r="F369" s="18"/>
      <c r="H369" s="185"/>
      <c r="J369" s="17"/>
      <c r="K369" s="62"/>
      <c r="L369" s="62"/>
      <c r="N369" s="18"/>
      <c r="P369" s="18"/>
      <c r="R369" s="18"/>
      <c r="S369" s="18"/>
      <c r="T369" s="18"/>
      <c r="U369" s="18"/>
      <c r="Y369" s="17"/>
      <c r="AB369" s="17"/>
    </row>
    <row r="370" spans="5:28" ht="24.75" customHeight="1">
      <c r="E370" s="17"/>
      <c r="F370" s="18"/>
      <c r="H370" s="185"/>
      <c r="J370" s="17"/>
      <c r="K370" s="62"/>
      <c r="L370" s="62"/>
      <c r="N370" s="18"/>
      <c r="P370" s="18"/>
      <c r="R370" s="18"/>
      <c r="S370" s="18"/>
      <c r="T370" s="18"/>
      <c r="U370" s="18"/>
      <c r="Y370" s="17"/>
      <c r="AB370" s="17"/>
    </row>
    <row r="371" spans="5:28" ht="24.75" customHeight="1">
      <c r="E371" s="17"/>
      <c r="F371" s="18"/>
      <c r="H371" s="185"/>
      <c r="J371" s="17"/>
      <c r="K371" s="62"/>
      <c r="L371" s="62"/>
      <c r="N371" s="18"/>
      <c r="P371" s="18"/>
      <c r="R371" s="18"/>
      <c r="S371" s="18"/>
      <c r="T371" s="18"/>
      <c r="U371" s="18"/>
      <c r="Y371" s="17"/>
      <c r="AB371" s="17"/>
    </row>
    <row r="372" spans="5:28" ht="24.75" customHeight="1">
      <c r="E372" s="17"/>
      <c r="F372" s="18"/>
      <c r="H372" s="185"/>
      <c r="J372" s="17"/>
      <c r="K372" s="62"/>
      <c r="L372" s="62"/>
      <c r="N372" s="18"/>
      <c r="P372" s="18"/>
      <c r="R372" s="18"/>
      <c r="S372" s="18"/>
      <c r="T372" s="18"/>
      <c r="U372" s="18"/>
      <c r="Y372" s="17"/>
      <c r="AB372" s="17"/>
    </row>
    <row r="373" spans="5:28" ht="24.75" customHeight="1">
      <c r="E373" s="17"/>
      <c r="F373" s="18"/>
      <c r="H373" s="185"/>
      <c r="J373" s="17"/>
      <c r="K373" s="62"/>
      <c r="L373" s="62"/>
      <c r="N373" s="18"/>
      <c r="P373" s="18"/>
      <c r="R373" s="18"/>
      <c r="S373" s="18"/>
      <c r="T373" s="18"/>
      <c r="U373" s="18"/>
      <c r="Y373" s="17"/>
      <c r="AB373" s="17"/>
    </row>
    <row r="374" spans="5:28" ht="24.75" customHeight="1">
      <c r="E374" s="17"/>
      <c r="F374" s="18"/>
      <c r="H374" s="185"/>
      <c r="J374" s="17"/>
      <c r="K374" s="62"/>
      <c r="L374" s="62"/>
      <c r="N374" s="18"/>
      <c r="P374" s="18"/>
      <c r="R374" s="18"/>
      <c r="S374" s="18"/>
      <c r="T374" s="18"/>
      <c r="U374" s="18"/>
      <c r="Y374" s="17"/>
      <c r="AB374" s="17"/>
    </row>
    <row r="375" spans="5:28" ht="24.75" customHeight="1">
      <c r="E375" s="17"/>
      <c r="F375" s="18"/>
      <c r="H375" s="185"/>
      <c r="J375" s="17"/>
      <c r="K375" s="62"/>
      <c r="L375" s="62"/>
      <c r="N375" s="18"/>
      <c r="P375" s="18"/>
      <c r="R375" s="18"/>
      <c r="S375" s="18"/>
      <c r="T375" s="18"/>
      <c r="U375" s="18"/>
      <c r="Y375" s="17"/>
      <c r="AB375" s="17"/>
    </row>
    <row r="376" spans="5:28" ht="24.75" customHeight="1">
      <c r="E376" s="17"/>
      <c r="F376" s="18"/>
      <c r="H376" s="185"/>
      <c r="J376" s="17"/>
      <c r="K376" s="62"/>
      <c r="L376" s="62"/>
      <c r="N376" s="18"/>
      <c r="P376" s="18"/>
      <c r="R376" s="18"/>
      <c r="S376" s="18"/>
      <c r="T376" s="18"/>
      <c r="U376" s="18"/>
      <c r="Y376" s="17"/>
      <c r="AB376" s="17"/>
    </row>
    <row r="377" spans="5:28" ht="24.75" customHeight="1">
      <c r="E377" s="17"/>
      <c r="F377" s="18"/>
      <c r="H377" s="185"/>
      <c r="J377" s="17"/>
      <c r="K377" s="62"/>
      <c r="L377" s="62"/>
      <c r="N377" s="18"/>
      <c r="P377" s="18"/>
      <c r="R377" s="18"/>
      <c r="S377" s="18"/>
      <c r="T377" s="18"/>
      <c r="U377" s="18"/>
      <c r="Y377" s="17"/>
      <c r="AB377" s="17"/>
    </row>
    <row r="378" spans="5:28" ht="24.75" customHeight="1">
      <c r="E378" s="17"/>
      <c r="F378" s="18"/>
      <c r="H378" s="185"/>
      <c r="J378" s="17"/>
      <c r="K378" s="62"/>
      <c r="L378" s="62"/>
      <c r="N378" s="18"/>
      <c r="P378" s="18"/>
      <c r="R378" s="18"/>
      <c r="S378" s="18"/>
      <c r="T378" s="18"/>
      <c r="U378" s="18"/>
      <c r="Y378" s="17"/>
      <c r="AB378" s="17"/>
    </row>
    <row r="379" spans="5:28" ht="24.75" customHeight="1">
      <c r="E379" s="17"/>
      <c r="F379" s="18"/>
      <c r="H379" s="185"/>
      <c r="J379" s="17"/>
      <c r="K379" s="62"/>
      <c r="L379" s="62"/>
      <c r="N379" s="18"/>
      <c r="P379" s="18"/>
      <c r="R379" s="18"/>
      <c r="S379" s="18"/>
      <c r="T379" s="18"/>
      <c r="U379" s="18"/>
      <c r="Y379" s="17"/>
      <c r="AB379" s="17"/>
    </row>
    <row r="380" spans="5:28" ht="24.75" customHeight="1">
      <c r="E380" s="17"/>
      <c r="F380" s="18"/>
      <c r="H380" s="185"/>
      <c r="J380" s="17"/>
      <c r="K380" s="62"/>
      <c r="L380" s="62"/>
      <c r="N380" s="18"/>
      <c r="P380" s="18"/>
      <c r="R380" s="18"/>
      <c r="S380" s="18"/>
      <c r="T380" s="18"/>
      <c r="U380" s="18"/>
      <c r="Y380" s="17"/>
      <c r="AB380" s="17"/>
    </row>
    <row r="381" spans="5:28" ht="24.75" customHeight="1">
      <c r="E381" s="17"/>
      <c r="F381" s="18"/>
      <c r="H381" s="185"/>
      <c r="J381" s="17"/>
      <c r="K381" s="62"/>
      <c r="L381" s="62"/>
      <c r="N381" s="18"/>
      <c r="P381" s="18"/>
      <c r="R381" s="18"/>
      <c r="S381" s="18"/>
      <c r="T381" s="18"/>
      <c r="U381" s="18"/>
      <c r="Y381" s="17"/>
      <c r="AB381" s="17"/>
    </row>
    <row r="382" spans="5:28" ht="24.75" customHeight="1">
      <c r="E382" s="17"/>
      <c r="F382" s="18"/>
      <c r="H382" s="185"/>
      <c r="J382" s="17"/>
      <c r="K382" s="62"/>
      <c r="L382" s="62"/>
      <c r="N382" s="18"/>
      <c r="P382" s="18"/>
      <c r="R382" s="18"/>
      <c r="S382" s="18"/>
      <c r="T382" s="18"/>
      <c r="U382" s="18"/>
      <c r="Y382" s="17"/>
      <c r="AB382" s="17"/>
    </row>
    <row r="383" spans="5:28" ht="24.75" customHeight="1">
      <c r="E383" s="17"/>
      <c r="F383" s="18"/>
      <c r="H383" s="185"/>
      <c r="J383" s="17"/>
      <c r="K383" s="62"/>
      <c r="L383" s="62"/>
      <c r="N383" s="18"/>
      <c r="P383" s="18"/>
      <c r="R383" s="18"/>
      <c r="S383" s="18"/>
      <c r="T383" s="18"/>
      <c r="U383" s="18"/>
      <c r="Y383" s="17"/>
      <c r="AB383" s="17"/>
    </row>
    <row r="384" spans="5:28" ht="24.75" customHeight="1">
      <c r="E384" s="17"/>
      <c r="F384" s="18"/>
      <c r="H384" s="185"/>
      <c r="J384" s="17"/>
      <c r="K384" s="62"/>
      <c r="L384" s="62"/>
      <c r="N384" s="18"/>
      <c r="P384" s="18"/>
      <c r="R384" s="18"/>
      <c r="S384" s="18"/>
      <c r="T384" s="18"/>
      <c r="U384" s="18"/>
      <c r="Y384" s="17"/>
      <c r="AB384" s="17"/>
    </row>
    <row r="385" spans="5:28" ht="24.75" customHeight="1">
      <c r="E385" s="17"/>
      <c r="F385" s="18"/>
      <c r="H385" s="185"/>
      <c r="J385" s="17"/>
      <c r="K385" s="62"/>
      <c r="L385" s="62"/>
      <c r="N385" s="18"/>
      <c r="P385" s="18"/>
      <c r="R385" s="18"/>
      <c r="S385" s="18"/>
      <c r="T385" s="18"/>
      <c r="U385" s="18"/>
      <c r="Y385" s="17"/>
      <c r="AB385" s="17"/>
    </row>
    <row r="386" spans="5:28" ht="24.75" customHeight="1">
      <c r="E386" s="17"/>
      <c r="F386" s="18"/>
      <c r="H386" s="185"/>
      <c r="J386" s="17"/>
      <c r="K386" s="62"/>
      <c r="L386" s="62"/>
      <c r="N386" s="18"/>
      <c r="P386" s="18"/>
      <c r="R386" s="18"/>
      <c r="S386" s="18"/>
      <c r="T386" s="18"/>
      <c r="U386" s="18"/>
      <c r="Y386" s="17"/>
      <c r="AB386" s="17"/>
    </row>
    <row r="387" spans="5:28" ht="24.75" customHeight="1">
      <c r="E387" s="17"/>
      <c r="F387" s="18"/>
      <c r="H387" s="185"/>
      <c r="J387" s="17"/>
      <c r="K387" s="62"/>
      <c r="L387" s="62"/>
      <c r="N387" s="18"/>
      <c r="P387" s="18"/>
      <c r="R387" s="18"/>
      <c r="S387" s="18"/>
      <c r="T387" s="18"/>
      <c r="U387" s="18"/>
      <c r="Y387" s="17"/>
      <c r="AB387" s="17"/>
    </row>
    <row r="388" spans="5:28" ht="24.75" customHeight="1">
      <c r="E388" s="17"/>
      <c r="F388" s="18"/>
      <c r="H388" s="185"/>
      <c r="J388" s="17"/>
      <c r="K388" s="62"/>
      <c r="L388" s="62"/>
      <c r="N388" s="18"/>
      <c r="P388" s="18"/>
      <c r="R388" s="18"/>
      <c r="S388" s="18"/>
      <c r="T388" s="18"/>
      <c r="U388" s="18"/>
      <c r="Y388" s="17"/>
      <c r="AB388" s="17"/>
    </row>
    <row r="389" spans="5:28" ht="24.75" customHeight="1">
      <c r="E389" s="17"/>
      <c r="F389" s="18"/>
      <c r="H389" s="185"/>
      <c r="J389" s="17"/>
      <c r="K389" s="62"/>
      <c r="L389" s="62"/>
      <c r="N389" s="18"/>
      <c r="P389" s="18"/>
      <c r="R389" s="18"/>
      <c r="S389" s="18"/>
      <c r="T389" s="18"/>
      <c r="U389" s="18"/>
      <c r="Y389" s="17"/>
      <c r="AB389" s="17"/>
    </row>
    <row r="390" spans="5:28" ht="24.75" customHeight="1">
      <c r="E390" s="17"/>
      <c r="F390" s="18"/>
      <c r="H390" s="185"/>
      <c r="J390" s="17"/>
      <c r="K390" s="62"/>
      <c r="L390" s="62"/>
      <c r="N390" s="18"/>
      <c r="P390" s="18"/>
      <c r="R390" s="18"/>
      <c r="S390" s="18"/>
      <c r="T390" s="18"/>
      <c r="U390" s="18"/>
      <c r="Y390" s="17"/>
      <c r="AB390" s="17"/>
    </row>
    <row r="391" spans="5:28" ht="24.75" customHeight="1">
      <c r="E391" s="17"/>
      <c r="F391" s="18"/>
      <c r="H391" s="185"/>
      <c r="J391" s="17"/>
      <c r="K391" s="62"/>
      <c r="L391" s="62"/>
      <c r="N391" s="18"/>
      <c r="P391" s="18"/>
      <c r="R391" s="18"/>
      <c r="S391" s="18"/>
      <c r="T391" s="18"/>
      <c r="U391" s="18"/>
      <c r="Y391" s="17"/>
      <c r="AB391" s="17"/>
    </row>
    <row r="392" spans="5:28" ht="24.75" customHeight="1">
      <c r="E392" s="17"/>
      <c r="F392" s="18"/>
      <c r="H392" s="185"/>
      <c r="J392" s="17"/>
      <c r="K392" s="62"/>
      <c r="L392" s="62"/>
      <c r="N392" s="18"/>
      <c r="P392" s="18"/>
      <c r="R392" s="18"/>
      <c r="S392" s="18"/>
      <c r="T392" s="18"/>
      <c r="U392" s="18"/>
      <c r="Y392" s="17"/>
      <c r="AB392" s="17"/>
    </row>
    <row r="393" spans="5:28" ht="24.75" customHeight="1">
      <c r="E393" s="17"/>
      <c r="F393" s="18"/>
      <c r="H393" s="185"/>
      <c r="J393" s="17"/>
      <c r="K393" s="62"/>
      <c r="L393" s="62"/>
      <c r="N393" s="18"/>
      <c r="P393" s="18"/>
      <c r="R393" s="18"/>
      <c r="S393" s="18"/>
      <c r="T393" s="18"/>
      <c r="U393" s="18"/>
      <c r="Y393" s="17"/>
      <c r="AB393" s="17"/>
    </row>
    <row r="394" spans="5:28" ht="24.75" customHeight="1">
      <c r="E394" s="17"/>
      <c r="F394" s="18"/>
      <c r="H394" s="185"/>
      <c r="J394" s="17"/>
      <c r="K394" s="62"/>
      <c r="L394" s="62"/>
      <c r="N394" s="18"/>
      <c r="P394" s="18"/>
      <c r="R394" s="18"/>
      <c r="S394" s="18"/>
      <c r="T394" s="18"/>
      <c r="U394" s="18"/>
      <c r="Y394" s="17"/>
      <c r="AB394" s="17"/>
    </row>
    <row r="395" spans="5:28" ht="24.75" customHeight="1">
      <c r="E395" s="17"/>
      <c r="F395" s="18"/>
      <c r="H395" s="185"/>
      <c r="J395" s="17"/>
      <c r="K395" s="62"/>
      <c r="L395" s="62"/>
      <c r="N395" s="18"/>
      <c r="P395" s="18"/>
      <c r="R395" s="18"/>
      <c r="S395" s="18"/>
      <c r="T395" s="18"/>
      <c r="U395" s="18"/>
      <c r="Y395" s="17"/>
      <c r="AB395" s="17"/>
    </row>
    <row r="396" spans="5:28" ht="24.75" customHeight="1">
      <c r="E396" s="17"/>
      <c r="F396" s="18"/>
      <c r="H396" s="185"/>
      <c r="J396" s="17"/>
      <c r="K396" s="62"/>
      <c r="L396" s="62"/>
      <c r="N396" s="18"/>
      <c r="P396" s="18"/>
      <c r="R396" s="18"/>
      <c r="S396" s="18"/>
      <c r="T396" s="18"/>
      <c r="U396" s="18"/>
      <c r="Y396" s="17"/>
      <c r="AB396" s="17"/>
    </row>
    <row r="397" spans="5:28" ht="24.75" customHeight="1">
      <c r="E397" s="17"/>
      <c r="F397" s="18"/>
      <c r="H397" s="185"/>
      <c r="J397" s="17"/>
      <c r="K397" s="62"/>
      <c r="L397" s="62"/>
      <c r="N397" s="18"/>
      <c r="P397" s="18"/>
      <c r="R397" s="18"/>
      <c r="S397" s="18"/>
      <c r="T397" s="18"/>
      <c r="U397" s="18"/>
      <c r="Y397" s="17"/>
      <c r="AB397" s="17"/>
    </row>
    <row r="398" spans="5:28" ht="24.75" customHeight="1">
      <c r="E398" s="17"/>
      <c r="F398" s="18"/>
      <c r="H398" s="185"/>
      <c r="J398" s="17"/>
      <c r="K398" s="62"/>
      <c r="L398" s="62"/>
      <c r="N398" s="18"/>
      <c r="P398" s="18"/>
      <c r="R398" s="18"/>
      <c r="S398" s="18"/>
      <c r="T398" s="18"/>
      <c r="U398" s="18"/>
      <c r="Y398" s="17"/>
      <c r="AB398" s="17"/>
    </row>
    <row r="399" spans="5:28" ht="24.75" customHeight="1">
      <c r="E399" s="17"/>
      <c r="F399" s="18"/>
      <c r="H399" s="185"/>
      <c r="J399" s="17"/>
      <c r="K399" s="62"/>
      <c r="L399" s="62"/>
      <c r="N399" s="18"/>
      <c r="P399" s="18"/>
      <c r="R399" s="18"/>
      <c r="S399" s="18"/>
      <c r="T399" s="18"/>
      <c r="U399" s="18"/>
      <c r="Y399" s="17"/>
      <c r="AB399" s="17"/>
    </row>
    <row r="400" spans="5:28" ht="24.75" customHeight="1">
      <c r="E400" s="17"/>
      <c r="F400" s="18"/>
      <c r="H400" s="185"/>
      <c r="J400" s="17"/>
      <c r="K400" s="62"/>
      <c r="L400" s="62"/>
      <c r="N400" s="18"/>
      <c r="P400" s="18"/>
      <c r="R400" s="18"/>
      <c r="S400" s="18"/>
      <c r="T400" s="18"/>
      <c r="U400" s="18"/>
      <c r="Y400" s="17"/>
      <c r="AB400" s="17"/>
    </row>
    <row r="401" spans="5:28" ht="24.75" customHeight="1">
      <c r="E401" s="17"/>
      <c r="F401" s="18"/>
      <c r="H401" s="185"/>
      <c r="J401" s="17"/>
      <c r="K401" s="62"/>
      <c r="L401" s="62"/>
      <c r="N401" s="18"/>
      <c r="P401" s="18"/>
      <c r="R401" s="18"/>
      <c r="S401" s="18"/>
      <c r="T401" s="18"/>
      <c r="U401" s="18"/>
      <c r="Y401" s="17"/>
      <c r="AB401" s="17"/>
    </row>
    <row r="402" spans="5:28" ht="24.75" customHeight="1">
      <c r="E402" s="17"/>
      <c r="F402" s="18"/>
      <c r="H402" s="185"/>
      <c r="J402" s="17"/>
      <c r="K402" s="62"/>
      <c r="L402" s="62"/>
      <c r="N402" s="18"/>
      <c r="P402" s="18"/>
      <c r="R402" s="18"/>
      <c r="S402" s="18"/>
      <c r="T402" s="18"/>
      <c r="U402" s="18"/>
      <c r="Y402" s="17"/>
      <c r="AB402" s="17"/>
    </row>
    <row r="403" spans="5:28" ht="24.75" customHeight="1">
      <c r="E403" s="17"/>
      <c r="F403" s="18"/>
      <c r="H403" s="185"/>
      <c r="J403" s="17"/>
      <c r="K403" s="62"/>
      <c r="L403" s="62"/>
      <c r="N403" s="18"/>
      <c r="P403" s="18"/>
      <c r="R403" s="18"/>
      <c r="S403" s="18"/>
      <c r="T403" s="18"/>
      <c r="U403" s="18"/>
      <c r="Y403" s="17"/>
      <c r="AB403" s="17"/>
    </row>
    <row r="404" spans="5:28" ht="24.75" customHeight="1">
      <c r="E404" s="17"/>
      <c r="F404" s="18"/>
      <c r="H404" s="185"/>
      <c r="J404" s="17"/>
      <c r="K404" s="62"/>
      <c r="L404" s="62"/>
      <c r="N404" s="18"/>
      <c r="P404" s="18"/>
      <c r="R404" s="18"/>
      <c r="S404" s="18"/>
      <c r="T404" s="18"/>
      <c r="U404" s="18"/>
      <c r="Y404" s="17"/>
      <c r="AB404" s="17"/>
    </row>
    <row r="405" spans="5:28" ht="24.75" customHeight="1">
      <c r="E405" s="17"/>
      <c r="F405" s="18"/>
      <c r="H405" s="185"/>
      <c r="J405" s="17"/>
      <c r="K405" s="62"/>
      <c r="L405" s="62"/>
      <c r="N405" s="18"/>
      <c r="P405" s="18"/>
      <c r="R405" s="18"/>
      <c r="S405" s="18"/>
      <c r="T405" s="18"/>
      <c r="U405" s="18"/>
      <c r="Y405" s="17"/>
      <c r="AB405" s="17"/>
    </row>
    <row r="406" spans="5:28" ht="24.75" customHeight="1">
      <c r="E406" s="17"/>
      <c r="F406" s="18"/>
      <c r="H406" s="185"/>
      <c r="J406" s="17"/>
      <c r="K406" s="62"/>
      <c r="L406" s="62"/>
      <c r="N406" s="18"/>
      <c r="P406" s="18"/>
      <c r="R406" s="18"/>
      <c r="S406" s="18"/>
      <c r="T406" s="18"/>
      <c r="U406" s="18"/>
      <c r="Y406" s="17"/>
      <c r="AB406" s="17"/>
    </row>
    <row r="407" spans="5:28" ht="24.75" customHeight="1">
      <c r="E407" s="17"/>
      <c r="F407" s="18"/>
      <c r="H407" s="185"/>
      <c r="J407" s="17"/>
      <c r="K407" s="62"/>
      <c r="L407" s="62"/>
      <c r="N407" s="18"/>
      <c r="P407" s="18"/>
      <c r="R407" s="18"/>
      <c r="S407" s="18"/>
      <c r="T407" s="18"/>
      <c r="U407" s="18"/>
      <c r="Y407" s="17"/>
      <c r="AB407" s="17"/>
    </row>
    <row r="408" spans="5:28" ht="24.75" customHeight="1">
      <c r="E408" s="17"/>
      <c r="F408" s="18"/>
      <c r="H408" s="185"/>
      <c r="J408" s="17"/>
      <c r="K408" s="62"/>
      <c r="L408" s="62"/>
      <c r="N408" s="18"/>
      <c r="P408" s="18"/>
      <c r="R408" s="18"/>
      <c r="S408" s="18"/>
      <c r="T408" s="18"/>
      <c r="U408" s="18"/>
      <c r="Y408" s="17"/>
      <c r="AB408" s="17"/>
    </row>
    <row r="409" spans="5:28" ht="24.75" customHeight="1">
      <c r="E409" s="17"/>
      <c r="F409" s="18"/>
      <c r="H409" s="185"/>
      <c r="J409" s="17"/>
      <c r="K409" s="62"/>
      <c r="L409" s="62"/>
      <c r="N409" s="18"/>
      <c r="P409" s="18"/>
      <c r="R409" s="18"/>
      <c r="S409" s="18"/>
      <c r="T409" s="18"/>
      <c r="U409" s="18"/>
      <c r="Y409" s="17"/>
      <c r="AB409" s="17"/>
    </row>
    <row r="410" spans="5:28" ht="24.75" customHeight="1">
      <c r="E410" s="17"/>
      <c r="F410" s="18"/>
      <c r="H410" s="185"/>
      <c r="J410" s="17"/>
      <c r="K410" s="62"/>
      <c r="L410" s="62"/>
      <c r="N410" s="18"/>
      <c r="P410" s="18"/>
      <c r="R410" s="18"/>
      <c r="S410" s="18"/>
      <c r="T410" s="18"/>
      <c r="U410" s="18"/>
      <c r="Y410" s="17"/>
      <c r="AB410" s="17"/>
    </row>
    <row r="411" spans="5:28" ht="24.75" customHeight="1">
      <c r="E411" s="17"/>
      <c r="F411" s="18"/>
      <c r="H411" s="185"/>
      <c r="J411" s="17"/>
      <c r="K411" s="62"/>
      <c r="L411" s="62"/>
      <c r="N411" s="18"/>
      <c r="P411" s="18"/>
      <c r="R411" s="18"/>
      <c r="S411" s="18"/>
      <c r="T411" s="18"/>
      <c r="U411" s="18"/>
      <c r="Y411" s="17"/>
      <c r="AB411" s="17"/>
    </row>
    <row r="412" spans="5:28" ht="24.75" customHeight="1">
      <c r="E412" s="17"/>
      <c r="F412" s="18"/>
      <c r="H412" s="185"/>
      <c r="J412" s="17"/>
      <c r="K412" s="62"/>
      <c r="L412" s="62"/>
      <c r="N412" s="18"/>
      <c r="P412" s="18"/>
      <c r="R412" s="18"/>
      <c r="S412" s="18"/>
      <c r="T412" s="18"/>
      <c r="U412" s="18"/>
      <c r="Y412" s="17"/>
      <c r="AB412" s="17"/>
    </row>
    <row r="413" spans="5:28" ht="24.75" customHeight="1">
      <c r="E413" s="17"/>
      <c r="F413" s="18"/>
      <c r="H413" s="185"/>
      <c r="J413" s="17"/>
      <c r="K413" s="62"/>
      <c r="L413" s="62"/>
      <c r="N413" s="18"/>
      <c r="P413" s="18"/>
      <c r="R413" s="18"/>
      <c r="S413" s="18"/>
      <c r="T413" s="18"/>
      <c r="U413" s="18"/>
      <c r="Y413" s="17"/>
      <c r="AB413" s="17"/>
    </row>
    <row r="414" spans="5:28" ht="24.75" customHeight="1">
      <c r="E414" s="17"/>
      <c r="F414" s="18"/>
      <c r="H414" s="185"/>
      <c r="J414" s="17"/>
      <c r="K414" s="62"/>
      <c r="L414" s="62"/>
      <c r="N414" s="18"/>
      <c r="P414" s="18"/>
      <c r="R414" s="18"/>
      <c r="S414" s="18"/>
      <c r="T414" s="18"/>
      <c r="U414" s="18"/>
      <c r="Y414" s="17"/>
      <c r="AB414" s="17"/>
    </row>
    <row r="415" spans="5:28" ht="24.75" customHeight="1">
      <c r="E415" s="17"/>
      <c r="F415" s="18"/>
      <c r="H415" s="185"/>
      <c r="J415" s="17"/>
      <c r="K415" s="62"/>
      <c r="L415" s="62"/>
      <c r="N415" s="18"/>
      <c r="P415" s="18"/>
      <c r="R415" s="18"/>
      <c r="S415" s="18"/>
      <c r="T415" s="18"/>
      <c r="U415" s="18"/>
      <c r="Y415" s="17"/>
      <c r="AB415" s="17"/>
    </row>
    <row r="416" spans="5:28" ht="24.75" customHeight="1">
      <c r="E416" s="17"/>
      <c r="F416" s="18"/>
      <c r="H416" s="185"/>
      <c r="J416" s="17"/>
      <c r="K416" s="62"/>
      <c r="L416" s="62"/>
      <c r="N416" s="18"/>
      <c r="P416" s="18"/>
      <c r="R416" s="18"/>
      <c r="S416" s="18"/>
      <c r="T416" s="18"/>
      <c r="U416" s="18"/>
      <c r="Y416" s="17"/>
      <c r="AB416" s="17"/>
    </row>
    <row r="417" spans="5:28" ht="24.75" customHeight="1">
      <c r="E417" s="17"/>
      <c r="F417" s="18"/>
      <c r="H417" s="185"/>
      <c r="J417" s="17"/>
      <c r="K417" s="62"/>
      <c r="L417" s="62"/>
      <c r="N417" s="18"/>
      <c r="P417" s="18"/>
      <c r="R417" s="18"/>
      <c r="S417" s="18"/>
      <c r="T417" s="18"/>
      <c r="U417" s="18"/>
      <c r="Y417" s="17"/>
      <c r="AB417" s="17"/>
    </row>
    <row r="418" spans="5:28" ht="24.75" customHeight="1">
      <c r="E418" s="17"/>
      <c r="F418" s="18"/>
      <c r="H418" s="185"/>
      <c r="J418" s="17"/>
      <c r="K418" s="62"/>
      <c r="L418" s="62"/>
      <c r="N418" s="18"/>
      <c r="P418" s="18"/>
      <c r="R418" s="18"/>
      <c r="S418" s="18"/>
      <c r="T418" s="18"/>
      <c r="U418" s="18"/>
      <c r="Y418" s="17"/>
      <c r="AB418" s="17"/>
    </row>
    <row r="419" spans="5:28" ht="24.75" customHeight="1">
      <c r="E419" s="17"/>
      <c r="F419" s="18"/>
      <c r="H419" s="185"/>
      <c r="J419" s="17"/>
      <c r="K419" s="62"/>
      <c r="L419" s="62"/>
      <c r="N419" s="18"/>
      <c r="P419" s="18"/>
      <c r="R419" s="18"/>
      <c r="S419" s="18"/>
      <c r="T419" s="18"/>
      <c r="U419" s="18"/>
      <c r="Y419" s="17"/>
      <c r="AB419" s="17"/>
    </row>
    <row r="420" spans="5:28" ht="24.75" customHeight="1">
      <c r="E420" s="17"/>
      <c r="F420" s="18"/>
      <c r="H420" s="185"/>
      <c r="J420" s="17"/>
      <c r="K420" s="62"/>
      <c r="L420" s="62"/>
      <c r="N420" s="18"/>
      <c r="P420" s="18"/>
      <c r="R420" s="18"/>
      <c r="S420" s="18"/>
      <c r="T420" s="18"/>
      <c r="U420" s="18"/>
      <c r="Y420" s="17"/>
      <c r="AB420" s="17"/>
    </row>
    <row r="421" spans="5:28" ht="24.75" customHeight="1">
      <c r="E421" s="17"/>
      <c r="F421" s="18"/>
      <c r="H421" s="185"/>
      <c r="J421" s="17"/>
      <c r="K421" s="62"/>
      <c r="L421" s="62"/>
      <c r="N421" s="18"/>
      <c r="P421" s="18"/>
      <c r="R421" s="18"/>
      <c r="S421" s="18"/>
      <c r="T421" s="18"/>
      <c r="U421" s="18"/>
      <c r="Y421" s="17"/>
      <c r="AB421" s="17"/>
    </row>
    <row r="422" spans="5:28" ht="24.75" customHeight="1">
      <c r="E422" s="17"/>
      <c r="F422" s="18"/>
      <c r="H422" s="185"/>
      <c r="J422" s="17"/>
      <c r="K422" s="62"/>
      <c r="L422" s="62"/>
      <c r="N422" s="18"/>
      <c r="P422" s="18"/>
      <c r="R422" s="18"/>
      <c r="S422" s="18"/>
      <c r="T422" s="18"/>
      <c r="U422" s="18"/>
      <c r="Y422" s="17"/>
      <c r="AB422" s="17"/>
    </row>
    <row r="423" spans="5:28" ht="24.75" customHeight="1">
      <c r="E423" s="17"/>
      <c r="F423" s="18"/>
      <c r="H423" s="185"/>
      <c r="J423" s="17"/>
      <c r="K423" s="62"/>
      <c r="L423" s="62"/>
      <c r="N423" s="18"/>
      <c r="P423" s="18"/>
      <c r="R423" s="18"/>
      <c r="S423" s="18"/>
      <c r="T423" s="18"/>
      <c r="U423" s="18"/>
      <c r="Y423" s="17"/>
      <c r="AB423" s="17"/>
    </row>
    <row r="424" spans="5:28" ht="24.75" customHeight="1">
      <c r="E424" s="17"/>
      <c r="F424" s="18"/>
      <c r="H424" s="185"/>
      <c r="J424" s="17"/>
      <c r="K424" s="62"/>
      <c r="L424" s="62"/>
      <c r="N424" s="18"/>
      <c r="P424" s="18"/>
      <c r="R424" s="18"/>
      <c r="S424" s="18"/>
      <c r="T424" s="18"/>
      <c r="U424" s="18"/>
      <c r="Y424" s="17"/>
      <c r="AB424" s="17"/>
    </row>
    <row r="425" spans="5:28" ht="24.75" customHeight="1">
      <c r="E425" s="17"/>
      <c r="F425" s="18"/>
      <c r="H425" s="185"/>
      <c r="J425" s="17"/>
      <c r="K425" s="62"/>
      <c r="L425" s="62"/>
      <c r="N425" s="18"/>
      <c r="P425" s="18"/>
      <c r="R425" s="18"/>
      <c r="S425" s="18"/>
      <c r="T425" s="18"/>
      <c r="U425" s="18"/>
      <c r="Y425" s="17"/>
      <c r="AB425" s="17"/>
    </row>
    <row r="426" spans="5:28" ht="24.75" customHeight="1">
      <c r="E426" s="17"/>
      <c r="F426" s="18"/>
      <c r="H426" s="185"/>
      <c r="J426" s="17"/>
      <c r="K426" s="62"/>
      <c r="L426" s="62"/>
      <c r="N426" s="18"/>
      <c r="P426" s="18"/>
      <c r="R426" s="18"/>
      <c r="S426" s="18"/>
      <c r="T426" s="18"/>
      <c r="U426" s="18"/>
      <c r="Y426" s="17"/>
      <c r="AB426" s="17"/>
    </row>
    <row r="427" spans="5:28" ht="24.75" customHeight="1">
      <c r="E427" s="17"/>
      <c r="F427" s="18"/>
      <c r="H427" s="185"/>
      <c r="J427" s="17"/>
      <c r="K427" s="62"/>
      <c r="L427" s="62"/>
      <c r="N427" s="18"/>
      <c r="P427" s="18"/>
      <c r="R427" s="18"/>
      <c r="S427" s="18"/>
      <c r="T427" s="18"/>
      <c r="U427" s="18"/>
      <c r="Y427" s="17"/>
      <c r="AB427" s="17"/>
    </row>
    <row r="428" spans="5:28" ht="24.75" customHeight="1">
      <c r="E428" s="17"/>
      <c r="F428" s="18"/>
      <c r="H428" s="185"/>
      <c r="J428" s="17"/>
      <c r="K428" s="62"/>
      <c r="L428" s="62"/>
      <c r="N428" s="18"/>
      <c r="P428" s="18"/>
      <c r="R428" s="18"/>
      <c r="S428" s="18"/>
      <c r="T428" s="18"/>
      <c r="U428" s="18"/>
      <c r="Y428" s="17"/>
      <c r="AB428" s="17"/>
    </row>
    <row r="429" spans="5:28" ht="24.75" customHeight="1">
      <c r="E429" s="17"/>
      <c r="F429" s="18"/>
      <c r="H429" s="185"/>
      <c r="J429" s="17"/>
      <c r="K429" s="62"/>
      <c r="L429" s="62"/>
      <c r="N429" s="18"/>
      <c r="P429" s="18"/>
      <c r="R429" s="18"/>
      <c r="S429" s="18"/>
      <c r="T429" s="18"/>
      <c r="U429" s="18"/>
      <c r="Y429" s="17"/>
      <c r="AB429" s="17"/>
    </row>
    <row r="430" spans="5:28" ht="24.75" customHeight="1">
      <c r="E430" s="17"/>
      <c r="F430" s="18"/>
      <c r="H430" s="185"/>
      <c r="J430" s="17"/>
      <c r="K430" s="62"/>
      <c r="L430" s="62"/>
      <c r="N430" s="18"/>
      <c r="P430" s="18"/>
      <c r="R430" s="18"/>
      <c r="S430" s="18"/>
      <c r="T430" s="18"/>
      <c r="U430" s="18"/>
      <c r="Y430" s="17"/>
      <c r="AB430" s="17"/>
    </row>
    <row r="431" spans="5:28" ht="24.75" customHeight="1">
      <c r="E431" s="17"/>
      <c r="F431" s="18"/>
      <c r="H431" s="185"/>
      <c r="J431" s="17"/>
      <c r="K431" s="62"/>
      <c r="L431" s="62"/>
      <c r="N431" s="18"/>
      <c r="P431" s="18"/>
      <c r="R431" s="18"/>
      <c r="S431" s="18"/>
      <c r="T431" s="18"/>
      <c r="U431" s="18"/>
      <c r="Y431" s="17"/>
      <c r="AB431" s="17"/>
    </row>
    <row r="432" spans="5:28" ht="24.75" customHeight="1">
      <c r="E432" s="17"/>
      <c r="F432" s="18"/>
      <c r="H432" s="185"/>
      <c r="J432" s="17"/>
      <c r="K432" s="62"/>
      <c r="L432" s="62"/>
      <c r="N432" s="18"/>
      <c r="P432" s="18"/>
      <c r="R432" s="18"/>
      <c r="S432" s="18"/>
      <c r="T432" s="18"/>
      <c r="U432" s="18"/>
      <c r="Y432" s="17"/>
      <c r="AB432" s="17"/>
    </row>
    <row r="433" spans="5:28" ht="24.75" customHeight="1">
      <c r="E433" s="17"/>
      <c r="F433" s="18"/>
      <c r="H433" s="185"/>
      <c r="J433" s="17"/>
      <c r="K433" s="62"/>
      <c r="L433" s="62"/>
      <c r="N433" s="18"/>
      <c r="P433" s="18"/>
      <c r="R433" s="18"/>
      <c r="S433" s="18"/>
      <c r="T433" s="18"/>
      <c r="U433" s="18"/>
      <c r="Y433" s="17"/>
      <c r="AB433" s="17"/>
    </row>
    <row r="434" spans="5:28" ht="24.75" customHeight="1">
      <c r="E434" s="17"/>
      <c r="F434" s="18"/>
      <c r="H434" s="185"/>
      <c r="J434" s="17"/>
      <c r="K434" s="62"/>
      <c r="L434" s="62"/>
      <c r="N434" s="18"/>
      <c r="P434" s="18"/>
      <c r="R434" s="18"/>
      <c r="S434" s="18"/>
      <c r="T434" s="18"/>
      <c r="U434" s="18"/>
      <c r="Y434" s="17"/>
      <c r="AB434" s="17"/>
    </row>
    <row r="435" spans="5:28" ht="24.75" customHeight="1">
      <c r="E435" s="17"/>
      <c r="F435" s="18"/>
      <c r="H435" s="185"/>
      <c r="J435" s="17"/>
      <c r="K435" s="62"/>
      <c r="L435" s="62"/>
      <c r="N435" s="18"/>
      <c r="P435" s="18"/>
      <c r="R435" s="18"/>
      <c r="S435" s="18"/>
      <c r="T435" s="18"/>
      <c r="U435" s="18"/>
      <c r="Y435" s="17"/>
      <c r="AB435" s="17"/>
    </row>
    <row r="436" spans="5:28" ht="24.75" customHeight="1">
      <c r="E436" s="17"/>
      <c r="F436" s="18"/>
      <c r="H436" s="185"/>
      <c r="J436" s="17"/>
      <c r="K436" s="62"/>
      <c r="L436" s="62"/>
      <c r="N436" s="18"/>
      <c r="P436" s="18"/>
      <c r="R436" s="18"/>
      <c r="S436" s="18"/>
      <c r="T436" s="18"/>
      <c r="U436" s="18"/>
      <c r="Y436" s="17"/>
      <c r="AB436" s="17"/>
    </row>
    <row r="437" spans="5:28" ht="24.75" customHeight="1">
      <c r="E437" s="17"/>
      <c r="F437" s="18"/>
      <c r="H437" s="185"/>
      <c r="J437" s="17"/>
      <c r="K437" s="62"/>
      <c r="L437" s="62"/>
      <c r="N437" s="18"/>
      <c r="P437" s="18"/>
      <c r="R437" s="18"/>
      <c r="S437" s="18"/>
      <c r="T437" s="18"/>
      <c r="U437" s="18"/>
      <c r="Y437" s="17"/>
      <c r="AB437" s="17"/>
    </row>
    <row r="438" spans="5:28" ht="24.75" customHeight="1">
      <c r="E438" s="17"/>
      <c r="F438" s="18"/>
      <c r="H438" s="185"/>
      <c r="J438" s="17"/>
      <c r="K438" s="62"/>
      <c r="L438" s="62"/>
      <c r="N438" s="18"/>
      <c r="P438" s="18"/>
      <c r="R438" s="18"/>
      <c r="S438" s="18"/>
      <c r="T438" s="18"/>
      <c r="U438" s="18"/>
      <c r="Y438" s="17"/>
      <c r="AB438" s="17"/>
    </row>
    <row r="439" spans="5:28" ht="24.75" customHeight="1">
      <c r="E439" s="17"/>
      <c r="F439" s="18"/>
      <c r="H439" s="185"/>
      <c r="J439" s="17"/>
      <c r="K439" s="62"/>
      <c r="L439" s="62"/>
      <c r="N439" s="18"/>
      <c r="P439" s="18"/>
      <c r="R439" s="18"/>
      <c r="S439" s="18"/>
      <c r="T439" s="18"/>
      <c r="U439" s="18"/>
      <c r="Y439" s="17"/>
      <c r="AB439" s="17"/>
    </row>
    <row r="440" spans="5:28" ht="24.75" customHeight="1">
      <c r="E440" s="17"/>
      <c r="F440" s="18"/>
      <c r="H440" s="185"/>
      <c r="J440" s="17"/>
      <c r="K440" s="62"/>
      <c r="L440" s="62"/>
      <c r="N440" s="18"/>
      <c r="P440" s="18"/>
      <c r="R440" s="18"/>
      <c r="S440" s="18"/>
      <c r="T440" s="18"/>
      <c r="U440" s="18"/>
      <c r="Y440" s="17"/>
      <c r="AB440" s="17"/>
    </row>
    <row r="441" spans="5:28" ht="24.75" customHeight="1">
      <c r="E441" s="17"/>
      <c r="F441" s="18"/>
      <c r="H441" s="185"/>
      <c r="J441" s="17"/>
      <c r="K441" s="62"/>
      <c r="L441" s="62"/>
      <c r="N441" s="18"/>
      <c r="P441" s="18"/>
      <c r="R441" s="18"/>
      <c r="S441" s="18"/>
      <c r="T441" s="18"/>
      <c r="U441" s="18"/>
      <c r="Y441" s="17"/>
      <c r="AB441" s="17"/>
    </row>
    <row r="442" spans="5:28" ht="24.75" customHeight="1">
      <c r="E442" s="17"/>
      <c r="F442" s="18"/>
      <c r="H442" s="185"/>
      <c r="J442" s="17"/>
      <c r="K442" s="62"/>
      <c r="L442" s="62"/>
      <c r="N442" s="18"/>
      <c r="P442" s="18"/>
      <c r="R442" s="18"/>
      <c r="S442" s="18"/>
      <c r="T442" s="18"/>
      <c r="U442" s="18"/>
      <c r="Y442" s="17"/>
      <c r="AB442" s="17"/>
    </row>
    <row r="443" spans="5:28" ht="24.75" customHeight="1">
      <c r="E443" s="17"/>
      <c r="F443" s="18"/>
      <c r="H443" s="185"/>
      <c r="J443" s="17"/>
      <c r="K443" s="62"/>
      <c r="L443" s="62"/>
      <c r="N443" s="18"/>
      <c r="P443" s="18"/>
      <c r="R443" s="18"/>
      <c r="S443" s="18"/>
      <c r="T443" s="18"/>
      <c r="U443" s="18"/>
      <c r="Y443" s="17"/>
      <c r="AB443" s="17"/>
    </row>
    <row r="444" spans="5:28" ht="24.75" customHeight="1">
      <c r="E444" s="17"/>
      <c r="F444" s="18"/>
      <c r="H444" s="185"/>
      <c r="J444" s="17"/>
      <c r="K444" s="62"/>
      <c r="L444" s="62"/>
      <c r="N444" s="18"/>
      <c r="P444" s="18"/>
      <c r="R444" s="18"/>
      <c r="S444" s="18"/>
      <c r="T444" s="18"/>
      <c r="U444" s="18"/>
      <c r="Y444" s="17"/>
      <c r="AB444" s="17"/>
    </row>
    <row r="445" spans="5:28" ht="24.75" customHeight="1">
      <c r="E445" s="17"/>
      <c r="F445" s="18"/>
      <c r="H445" s="185"/>
      <c r="J445" s="17"/>
      <c r="K445" s="62"/>
      <c r="L445" s="62"/>
      <c r="N445" s="18"/>
      <c r="P445" s="18"/>
      <c r="R445" s="18"/>
      <c r="S445" s="18"/>
      <c r="T445" s="18"/>
      <c r="U445" s="18"/>
      <c r="Y445" s="17"/>
      <c r="AB445" s="17"/>
    </row>
    <row r="446" spans="5:28" ht="24.75" customHeight="1">
      <c r="E446" s="17"/>
      <c r="F446" s="18"/>
      <c r="H446" s="185"/>
      <c r="J446" s="17"/>
      <c r="K446" s="62"/>
      <c r="L446" s="62"/>
      <c r="N446" s="18"/>
      <c r="P446" s="18"/>
      <c r="R446" s="18"/>
      <c r="S446" s="18"/>
      <c r="T446" s="18"/>
      <c r="U446" s="18"/>
      <c r="Y446" s="17"/>
      <c r="AB446" s="17"/>
    </row>
    <row r="447" spans="5:28" ht="24.75" customHeight="1">
      <c r="E447" s="17"/>
      <c r="F447" s="18"/>
      <c r="H447" s="185"/>
      <c r="J447" s="17"/>
      <c r="K447" s="62"/>
      <c r="L447" s="62"/>
      <c r="N447" s="18"/>
      <c r="P447" s="18"/>
      <c r="R447" s="18"/>
      <c r="S447" s="18"/>
      <c r="T447" s="18"/>
      <c r="U447" s="18"/>
      <c r="Y447" s="17"/>
      <c r="AB447" s="17"/>
    </row>
    <row r="448" spans="5:28" ht="24.75" customHeight="1">
      <c r="E448" s="17"/>
      <c r="F448" s="18"/>
      <c r="H448" s="185"/>
      <c r="J448" s="17"/>
      <c r="K448" s="62"/>
      <c r="L448" s="62"/>
      <c r="N448" s="18"/>
      <c r="P448" s="18"/>
      <c r="R448" s="18"/>
      <c r="S448" s="18"/>
      <c r="T448" s="18"/>
      <c r="U448" s="18"/>
      <c r="Y448" s="17"/>
      <c r="AB448" s="17"/>
    </row>
    <row r="449" spans="5:28" ht="24.75" customHeight="1">
      <c r="E449" s="17"/>
      <c r="F449" s="18"/>
      <c r="H449" s="185"/>
      <c r="J449" s="17"/>
      <c r="K449" s="62"/>
      <c r="L449" s="62"/>
      <c r="N449" s="18"/>
      <c r="P449" s="18"/>
      <c r="R449" s="18"/>
      <c r="S449" s="18"/>
      <c r="T449" s="18"/>
      <c r="U449" s="18"/>
      <c r="Y449" s="17"/>
      <c r="AB449" s="17"/>
    </row>
    <row r="450" spans="5:28" ht="24.75" customHeight="1">
      <c r="E450" s="17"/>
      <c r="F450" s="18"/>
      <c r="H450" s="185"/>
      <c r="J450" s="17"/>
      <c r="K450" s="62"/>
      <c r="L450" s="62"/>
      <c r="N450" s="18"/>
      <c r="P450" s="18"/>
      <c r="R450" s="18"/>
      <c r="S450" s="18"/>
      <c r="T450" s="18"/>
      <c r="U450" s="18"/>
      <c r="Y450" s="17"/>
      <c r="AB450" s="17"/>
    </row>
    <row r="451" spans="5:28" ht="24.75" customHeight="1">
      <c r="E451" s="17"/>
      <c r="F451" s="18"/>
      <c r="H451" s="185"/>
      <c r="J451" s="17"/>
      <c r="K451" s="62"/>
      <c r="L451" s="62"/>
      <c r="N451" s="18"/>
      <c r="P451" s="18"/>
      <c r="R451" s="18"/>
      <c r="S451" s="18"/>
      <c r="T451" s="18"/>
      <c r="U451" s="18"/>
      <c r="Y451" s="17"/>
      <c r="AB451" s="17"/>
    </row>
    <row r="452" spans="5:28" ht="24.75" customHeight="1">
      <c r="E452" s="17"/>
      <c r="F452" s="18"/>
      <c r="H452" s="185"/>
      <c r="J452" s="17"/>
      <c r="K452" s="62"/>
      <c r="L452" s="62"/>
      <c r="N452" s="18"/>
      <c r="P452" s="18"/>
      <c r="R452" s="18"/>
      <c r="S452" s="18"/>
      <c r="T452" s="18"/>
      <c r="U452" s="18"/>
      <c r="Y452" s="17"/>
      <c r="AB452" s="17"/>
    </row>
    <row r="453" spans="5:28" ht="24.75" customHeight="1">
      <c r="E453" s="17"/>
      <c r="F453" s="18"/>
      <c r="H453" s="185"/>
      <c r="J453" s="17"/>
      <c r="K453" s="62"/>
      <c r="L453" s="62"/>
      <c r="N453" s="18"/>
      <c r="P453" s="18"/>
      <c r="R453" s="18"/>
      <c r="S453" s="18"/>
      <c r="T453" s="18"/>
      <c r="U453" s="18"/>
      <c r="Y453" s="17"/>
      <c r="AB453" s="17"/>
    </row>
    <row r="454" spans="5:28" ht="24.75" customHeight="1">
      <c r="E454" s="17"/>
      <c r="F454" s="18"/>
      <c r="H454" s="185"/>
      <c r="J454" s="17"/>
      <c r="K454" s="62"/>
      <c r="L454" s="62"/>
      <c r="N454" s="18"/>
      <c r="P454" s="18"/>
      <c r="R454" s="18"/>
      <c r="S454" s="18"/>
      <c r="T454" s="18"/>
      <c r="U454" s="18"/>
      <c r="Y454" s="17"/>
      <c r="AB454" s="17"/>
    </row>
    <row r="455" spans="5:28" ht="24.75" customHeight="1">
      <c r="E455" s="17"/>
      <c r="F455" s="18"/>
      <c r="H455" s="185"/>
      <c r="J455" s="17"/>
      <c r="K455" s="62"/>
      <c r="L455" s="62"/>
      <c r="N455" s="18"/>
      <c r="P455" s="18"/>
      <c r="R455" s="18"/>
      <c r="S455" s="18"/>
      <c r="T455" s="18"/>
      <c r="U455" s="18"/>
      <c r="Y455" s="17"/>
      <c r="AB455" s="17"/>
    </row>
    <row r="456" spans="5:28" ht="24.75" customHeight="1">
      <c r="E456" s="17"/>
      <c r="F456" s="18"/>
      <c r="H456" s="185"/>
      <c r="J456" s="17"/>
      <c r="K456" s="62"/>
      <c r="L456" s="62"/>
      <c r="N456" s="18"/>
      <c r="P456" s="18"/>
      <c r="R456" s="18"/>
      <c r="S456" s="18"/>
      <c r="T456" s="18"/>
      <c r="U456" s="18"/>
      <c r="Y456" s="17"/>
      <c r="AB456" s="17"/>
    </row>
    <row r="457" spans="5:28" ht="24.75" customHeight="1">
      <c r="E457" s="17"/>
      <c r="F457" s="18"/>
      <c r="H457" s="185"/>
      <c r="J457" s="17"/>
      <c r="K457" s="62"/>
      <c r="L457" s="62"/>
      <c r="N457" s="18"/>
      <c r="P457" s="18"/>
      <c r="R457" s="18"/>
      <c r="S457" s="18"/>
      <c r="T457" s="18"/>
      <c r="U457" s="18"/>
      <c r="Y457" s="17"/>
      <c r="AB457" s="17"/>
    </row>
    <row r="458" spans="5:28" ht="24.75" customHeight="1">
      <c r="E458" s="17"/>
      <c r="F458" s="18"/>
      <c r="H458" s="185"/>
      <c r="J458" s="17"/>
      <c r="K458" s="62"/>
      <c r="L458" s="62"/>
      <c r="N458" s="18"/>
      <c r="P458" s="18"/>
      <c r="R458" s="18"/>
      <c r="S458" s="18"/>
      <c r="T458" s="18"/>
      <c r="U458" s="18"/>
      <c r="Y458" s="17"/>
      <c r="AB458" s="17"/>
    </row>
    <row r="459" spans="5:28" ht="24.75" customHeight="1">
      <c r="E459" s="17"/>
      <c r="F459" s="18"/>
      <c r="H459" s="185"/>
      <c r="J459" s="17"/>
      <c r="K459" s="62"/>
      <c r="L459" s="62"/>
      <c r="N459" s="18"/>
      <c r="P459" s="18"/>
      <c r="R459" s="18"/>
      <c r="S459" s="18"/>
      <c r="T459" s="18"/>
      <c r="U459" s="18"/>
      <c r="Y459" s="17"/>
      <c r="AB459" s="17"/>
    </row>
    <row r="460" spans="5:28" ht="24.75" customHeight="1">
      <c r="E460" s="17"/>
      <c r="F460" s="18"/>
      <c r="H460" s="185"/>
      <c r="J460" s="17"/>
      <c r="K460" s="62"/>
      <c r="L460" s="62"/>
      <c r="N460" s="18"/>
      <c r="P460" s="18"/>
      <c r="R460" s="18"/>
      <c r="S460" s="18"/>
      <c r="T460" s="18"/>
      <c r="U460" s="18"/>
      <c r="Y460" s="17"/>
      <c r="AB460" s="17"/>
    </row>
    <row r="461" spans="5:28" ht="24.75" customHeight="1">
      <c r="E461" s="17"/>
      <c r="F461" s="18"/>
      <c r="H461" s="185"/>
      <c r="J461" s="17"/>
      <c r="K461" s="62"/>
      <c r="L461" s="62"/>
      <c r="N461" s="18"/>
      <c r="P461" s="18"/>
      <c r="R461" s="18"/>
      <c r="S461" s="18"/>
      <c r="T461" s="18"/>
      <c r="U461" s="18"/>
      <c r="Y461" s="17"/>
      <c r="AB461" s="17"/>
    </row>
    <row r="462" spans="5:28" ht="24.75" customHeight="1">
      <c r="E462" s="17"/>
      <c r="F462" s="18"/>
      <c r="H462" s="185"/>
      <c r="J462" s="17"/>
      <c r="K462" s="62"/>
      <c r="L462" s="62"/>
      <c r="N462" s="18"/>
      <c r="P462" s="18"/>
      <c r="R462" s="18"/>
      <c r="S462" s="18"/>
      <c r="T462" s="18"/>
      <c r="U462" s="18"/>
      <c r="Y462" s="17"/>
      <c r="AB462" s="17"/>
    </row>
    <row r="463" spans="5:28" ht="24.75" customHeight="1">
      <c r="E463" s="17"/>
      <c r="F463" s="18"/>
      <c r="H463" s="185"/>
      <c r="J463" s="17"/>
      <c r="K463" s="62"/>
      <c r="L463" s="62"/>
      <c r="N463" s="18"/>
      <c r="P463" s="18"/>
      <c r="R463" s="18"/>
      <c r="S463" s="18"/>
      <c r="T463" s="18"/>
      <c r="U463" s="18"/>
      <c r="Y463" s="17"/>
      <c r="AB463" s="17"/>
    </row>
    <row r="464" spans="5:28" ht="24.75" customHeight="1">
      <c r="E464" s="17"/>
      <c r="F464" s="18"/>
      <c r="H464" s="185"/>
      <c r="J464" s="17"/>
      <c r="K464" s="62"/>
      <c r="L464" s="62"/>
      <c r="N464" s="18"/>
      <c r="P464" s="18"/>
      <c r="R464" s="18"/>
      <c r="S464" s="18"/>
      <c r="T464" s="18"/>
      <c r="U464" s="18"/>
      <c r="Y464" s="17"/>
      <c r="AB464" s="17"/>
    </row>
    <row r="465" spans="5:28" ht="24.75" customHeight="1">
      <c r="E465" s="17"/>
      <c r="F465" s="18"/>
      <c r="H465" s="185"/>
      <c r="J465" s="17"/>
      <c r="K465" s="62"/>
      <c r="L465" s="62"/>
      <c r="N465" s="18"/>
      <c r="P465" s="18"/>
      <c r="R465" s="18"/>
      <c r="S465" s="18"/>
      <c r="T465" s="18"/>
      <c r="U465" s="18"/>
      <c r="Y465" s="17"/>
      <c r="AB465" s="17"/>
    </row>
    <row r="466" spans="5:28" ht="24.75" customHeight="1">
      <c r="E466" s="17"/>
      <c r="F466" s="18"/>
      <c r="H466" s="185"/>
      <c r="J466" s="17"/>
      <c r="K466" s="62"/>
      <c r="L466" s="62"/>
      <c r="N466" s="18"/>
      <c r="P466" s="18"/>
      <c r="R466" s="18"/>
      <c r="S466" s="18"/>
      <c r="T466" s="18"/>
      <c r="U466" s="18"/>
      <c r="Y466" s="17"/>
      <c r="AB466" s="17"/>
    </row>
    <row r="467" spans="5:28" ht="24.75" customHeight="1">
      <c r="E467" s="17"/>
      <c r="F467" s="18"/>
      <c r="H467" s="185"/>
      <c r="J467" s="17"/>
      <c r="K467" s="62"/>
      <c r="L467" s="62"/>
      <c r="N467" s="18"/>
      <c r="P467" s="18"/>
      <c r="R467" s="18"/>
      <c r="S467" s="18"/>
      <c r="T467" s="18"/>
      <c r="U467" s="18"/>
      <c r="Y467" s="17"/>
      <c r="AB467" s="17"/>
    </row>
    <row r="468" spans="5:28" ht="24.75" customHeight="1">
      <c r="E468" s="17"/>
      <c r="F468" s="18"/>
      <c r="H468" s="185"/>
      <c r="J468" s="17"/>
      <c r="K468" s="62"/>
      <c r="L468" s="62"/>
      <c r="N468" s="18"/>
      <c r="P468" s="18"/>
      <c r="R468" s="18"/>
      <c r="S468" s="18"/>
      <c r="T468" s="18"/>
      <c r="U468" s="18"/>
      <c r="Y468" s="17"/>
      <c r="AB468" s="17"/>
    </row>
    <row r="469" spans="5:28" ht="24.75" customHeight="1">
      <c r="E469" s="17"/>
      <c r="F469" s="18"/>
      <c r="H469" s="185"/>
      <c r="J469" s="17"/>
      <c r="K469" s="62"/>
      <c r="L469" s="62"/>
      <c r="N469" s="18"/>
      <c r="P469" s="18"/>
      <c r="R469" s="18"/>
      <c r="S469" s="18"/>
      <c r="T469" s="18"/>
      <c r="U469" s="18"/>
      <c r="Y469" s="17"/>
      <c r="AB469" s="17"/>
    </row>
    <row r="470" spans="5:28" ht="24.75" customHeight="1">
      <c r="E470" s="17"/>
      <c r="F470" s="18"/>
      <c r="H470" s="185"/>
      <c r="J470" s="17"/>
      <c r="K470" s="62"/>
      <c r="L470" s="62"/>
      <c r="N470" s="18"/>
      <c r="P470" s="18"/>
      <c r="R470" s="18"/>
      <c r="S470" s="18"/>
      <c r="T470" s="18"/>
      <c r="U470" s="18"/>
      <c r="Y470" s="17"/>
      <c r="AB470" s="17"/>
    </row>
    <row r="471" spans="5:28" ht="24.75" customHeight="1">
      <c r="E471" s="17"/>
      <c r="F471" s="18"/>
      <c r="H471" s="185"/>
      <c r="J471" s="17"/>
      <c r="K471" s="62"/>
      <c r="L471" s="62"/>
      <c r="N471" s="18"/>
      <c r="P471" s="18"/>
      <c r="R471" s="18"/>
      <c r="S471" s="18"/>
      <c r="T471" s="18"/>
      <c r="U471" s="18"/>
      <c r="Y471" s="17"/>
      <c r="AB471" s="17"/>
    </row>
    <row r="472" spans="5:28" ht="24.75" customHeight="1">
      <c r="E472" s="17"/>
      <c r="F472" s="18"/>
      <c r="H472" s="185"/>
      <c r="J472" s="17"/>
      <c r="K472" s="62"/>
      <c r="L472" s="62"/>
      <c r="N472" s="18"/>
      <c r="P472" s="18"/>
      <c r="R472" s="18"/>
      <c r="S472" s="18"/>
      <c r="T472" s="18"/>
      <c r="U472" s="18"/>
      <c r="Y472" s="17"/>
      <c r="AB472" s="17"/>
    </row>
    <row r="473" spans="5:28" ht="24.75" customHeight="1">
      <c r="E473" s="17"/>
      <c r="F473" s="18"/>
      <c r="H473" s="185"/>
      <c r="J473" s="17"/>
      <c r="K473" s="62"/>
      <c r="L473" s="62"/>
      <c r="N473" s="18"/>
      <c r="P473" s="18"/>
      <c r="R473" s="18"/>
      <c r="S473" s="18"/>
      <c r="T473" s="18"/>
      <c r="U473" s="18"/>
      <c r="Y473" s="17"/>
      <c r="AB473" s="17"/>
    </row>
    <row r="474" spans="5:28" ht="24.75" customHeight="1">
      <c r="E474" s="17"/>
      <c r="F474" s="18"/>
      <c r="H474" s="185"/>
      <c r="J474" s="17"/>
      <c r="K474" s="62"/>
      <c r="L474" s="62"/>
      <c r="N474" s="18"/>
      <c r="P474" s="18"/>
      <c r="R474" s="18"/>
      <c r="S474" s="18"/>
      <c r="T474" s="18"/>
      <c r="U474" s="18"/>
      <c r="Y474" s="17"/>
      <c r="AB474" s="17"/>
    </row>
    <row r="475" spans="5:28" ht="24.75" customHeight="1">
      <c r="E475" s="17"/>
      <c r="F475" s="18"/>
      <c r="H475" s="185"/>
      <c r="J475" s="17"/>
      <c r="K475" s="62"/>
      <c r="L475" s="62"/>
      <c r="N475" s="18"/>
      <c r="P475" s="18"/>
      <c r="R475" s="18"/>
      <c r="S475" s="18"/>
      <c r="T475" s="18"/>
      <c r="U475" s="18"/>
      <c r="Y475" s="17"/>
      <c r="AB475" s="17"/>
    </row>
    <row r="476" spans="5:28" ht="24.75" customHeight="1">
      <c r="E476" s="17"/>
      <c r="F476" s="18"/>
      <c r="H476" s="185"/>
      <c r="J476" s="17"/>
      <c r="K476" s="62"/>
      <c r="L476" s="62"/>
      <c r="N476" s="18"/>
      <c r="P476" s="18"/>
      <c r="R476" s="18"/>
      <c r="S476" s="18"/>
      <c r="T476" s="18"/>
      <c r="U476" s="18"/>
      <c r="Y476" s="17"/>
      <c r="AB476" s="17"/>
    </row>
    <row r="477" spans="5:28" ht="24.75" customHeight="1">
      <c r="E477" s="17"/>
      <c r="F477" s="18"/>
      <c r="H477" s="185"/>
      <c r="J477" s="17"/>
      <c r="K477" s="62"/>
      <c r="L477" s="62"/>
      <c r="N477" s="18"/>
      <c r="P477" s="18"/>
      <c r="R477" s="18"/>
      <c r="S477" s="18"/>
      <c r="T477" s="18"/>
      <c r="U477" s="18"/>
      <c r="Y477" s="17"/>
      <c r="AB477" s="17"/>
    </row>
    <row r="478" spans="5:28" ht="24.75" customHeight="1">
      <c r="E478" s="17"/>
      <c r="F478" s="18"/>
      <c r="H478" s="185"/>
      <c r="J478" s="17"/>
      <c r="K478" s="62"/>
      <c r="L478" s="62"/>
      <c r="N478" s="18"/>
      <c r="P478" s="18"/>
      <c r="R478" s="18"/>
      <c r="S478" s="18"/>
      <c r="T478" s="18"/>
      <c r="U478" s="18"/>
      <c r="Y478" s="17"/>
      <c r="AB478" s="17"/>
    </row>
    <row r="479" spans="5:28" ht="24.75" customHeight="1">
      <c r="E479" s="17"/>
      <c r="F479" s="18"/>
      <c r="H479" s="185"/>
      <c r="J479" s="17"/>
      <c r="K479" s="62"/>
      <c r="L479" s="62"/>
      <c r="N479" s="18"/>
      <c r="P479" s="18"/>
      <c r="R479" s="18"/>
      <c r="S479" s="18"/>
      <c r="T479" s="18"/>
      <c r="U479" s="18"/>
      <c r="Y479" s="17"/>
      <c r="AB479" s="17"/>
    </row>
    <row r="480" spans="5:28" ht="24.75" customHeight="1">
      <c r="E480" s="17"/>
      <c r="F480" s="18"/>
      <c r="H480" s="185"/>
      <c r="J480" s="17"/>
      <c r="K480" s="62"/>
      <c r="L480" s="62"/>
      <c r="N480" s="18"/>
      <c r="P480" s="18"/>
      <c r="R480" s="18"/>
      <c r="S480" s="18"/>
      <c r="T480" s="18"/>
      <c r="U480" s="18"/>
      <c r="Y480" s="17"/>
      <c r="AB480" s="17"/>
    </row>
    <row r="481" spans="5:28" ht="24.75" customHeight="1">
      <c r="E481" s="17"/>
      <c r="F481" s="18"/>
      <c r="H481" s="185"/>
      <c r="J481" s="17"/>
      <c r="K481" s="62"/>
      <c r="L481" s="62"/>
      <c r="N481" s="18"/>
      <c r="P481" s="18"/>
      <c r="R481" s="18"/>
      <c r="S481" s="18"/>
      <c r="T481" s="18"/>
      <c r="U481" s="18"/>
      <c r="Y481" s="17"/>
      <c r="AB481" s="17"/>
    </row>
    <row r="482" spans="5:28" ht="24.75" customHeight="1">
      <c r="E482" s="17"/>
      <c r="F482" s="18"/>
      <c r="H482" s="185"/>
      <c r="J482" s="17"/>
      <c r="K482" s="62"/>
      <c r="L482" s="62"/>
      <c r="N482" s="18"/>
      <c r="P482" s="18"/>
      <c r="R482" s="18"/>
      <c r="S482" s="18"/>
      <c r="T482" s="18"/>
      <c r="U482" s="18"/>
      <c r="Y482" s="17"/>
      <c r="AB482" s="17"/>
    </row>
    <row r="483" spans="5:28" ht="24.75" customHeight="1">
      <c r="E483" s="17"/>
      <c r="F483" s="18"/>
      <c r="H483" s="185"/>
      <c r="J483" s="17"/>
      <c r="K483" s="62"/>
      <c r="L483" s="62"/>
      <c r="N483" s="18"/>
      <c r="P483" s="18"/>
      <c r="R483" s="18"/>
      <c r="S483" s="18"/>
      <c r="T483" s="18"/>
      <c r="U483" s="18"/>
      <c r="Y483" s="17"/>
      <c r="AB483" s="17"/>
    </row>
    <row r="484" spans="5:28" ht="24.75" customHeight="1">
      <c r="E484" s="17"/>
      <c r="F484" s="18"/>
      <c r="H484" s="185"/>
      <c r="J484" s="17"/>
      <c r="K484" s="62"/>
      <c r="L484" s="62"/>
      <c r="N484" s="18"/>
      <c r="P484" s="18"/>
      <c r="R484" s="18"/>
      <c r="S484" s="18"/>
      <c r="T484" s="18"/>
      <c r="U484" s="18"/>
      <c r="Y484" s="17"/>
      <c r="AB484" s="17"/>
    </row>
    <row r="485" spans="5:28" ht="24.75" customHeight="1">
      <c r="E485" s="17"/>
      <c r="F485" s="18"/>
      <c r="H485" s="185"/>
      <c r="J485" s="17"/>
      <c r="K485" s="62"/>
      <c r="L485" s="62"/>
      <c r="N485" s="18"/>
      <c r="P485" s="18"/>
      <c r="R485" s="18"/>
      <c r="S485" s="18"/>
      <c r="T485" s="18"/>
      <c r="U485" s="18"/>
      <c r="Y485" s="17"/>
      <c r="AB485" s="17"/>
    </row>
    <row r="486" spans="5:28" ht="24.75" customHeight="1">
      <c r="E486" s="17"/>
      <c r="F486" s="18"/>
      <c r="H486" s="185"/>
      <c r="J486" s="17"/>
      <c r="K486" s="62"/>
      <c r="L486" s="62"/>
      <c r="N486" s="18"/>
      <c r="P486" s="18"/>
      <c r="R486" s="18"/>
      <c r="S486" s="18"/>
      <c r="T486" s="18"/>
      <c r="U486" s="18"/>
      <c r="Y486" s="17"/>
      <c r="AB486" s="17"/>
    </row>
    <row r="487" spans="5:28" ht="24.75" customHeight="1">
      <c r="E487" s="17"/>
      <c r="F487" s="18"/>
      <c r="H487" s="185"/>
      <c r="J487" s="17"/>
      <c r="K487" s="62"/>
      <c r="L487" s="62"/>
      <c r="N487" s="18"/>
      <c r="P487" s="18"/>
      <c r="R487" s="18"/>
      <c r="S487" s="18"/>
      <c r="T487" s="18"/>
      <c r="U487" s="18"/>
      <c r="Y487" s="17"/>
      <c r="AB487" s="17"/>
    </row>
    <row r="488" spans="5:28" ht="24.75" customHeight="1">
      <c r="E488" s="17"/>
      <c r="F488" s="18"/>
      <c r="H488" s="185"/>
      <c r="J488" s="17"/>
      <c r="K488" s="62"/>
      <c r="L488" s="62"/>
      <c r="N488" s="18"/>
      <c r="P488" s="18"/>
      <c r="R488" s="18"/>
      <c r="S488" s="18"/>
      <c r="T488" s="18"/>
      <c r="U488" s="18"/>
      <c r="Y488" s="17"/>
      <c r="AB488" s="17"/>
    </row>
    <row r="489" spans="5:28" ht="24.75" customHeight="1">
      <c r="E489" s="17"/>
      <c r="F489" s="18"/>
      <c r="H489" s="185"/>
      <c r="J489" s="17"/>
      <c r="K489" s="62"/>
      <c r="L489" s="62"/>
      <c r="N489" s="18"/>
      <c r="P489" s="18"/>
      <c r="R489" s="18"/>
      <c r="S489" s="18"/>
      <c r="T489" s="18"/>
      <c r="U489" s="18"/>
      <c r="Y489" s="17"/>
      <c r="AB489" s="17"/>
    </row>
    <row r="490" spans="5:28" ht="24.75" customHeight="1">
      <c r="E490" s="17"/>
      <c r="F490" s="18"/>
      <c r="H490" s="185"/>
      <c r="J490" s="17"/>
      <c r="K490" s="62"/>
      <c r="L490" s="62"/>
      <c r="N490" s="18"/>
      <c r="P490" s="18"/>
      <c r="R490" s="18"/>
      <c r="S490" s="18"/>
      <c r="T490" s="18"/>
      <c r="U490" s="18"/>
      <c r="Y490" s="17"/>
      <c r="AB490" s="17"/>
    </row>
    <row r="491" spans="5:28" ht="24.75" customHeight="1">
      <c r="E491" s="17"/>
      <c r="F491" s="18"/>
      <c r="H491" s="185"/>
      <c r="J491" s="17"/>
      <c r="K491" s="62"/>
      <c r="L491" s="62"/>
      <c r="N491" s="18"/>
      <c r="P491" s="18"/>
      <c r="R491" s="18"/>
      <c r="S491" s="18"/>
      <c r="T491" s="18"/>
      <c r="U491" s="18"/>
      <c r="Y491" s="17"/>
      <c r="AB491" s="17"/>
    </row>
    <row r="492" spans="5:28" ht="24.75" customHeight="1">
      <c r="E492" s="17"/>
      <c r="F492" s="18"/>
      <c r="H492" s="185"/>
      <c r="J492" s="17"/>
      <c r="K492" s="62"/>
      <c r="L492" s="62"/>
      <c r="N492" s="18"/>
      <c r="P492" s="18"/>
      <c r="R492" s="18"/>
      <c r="S492" s="18"/>
      <c r="T492" s="18"/>
      <c r="U492" s="18"/>
      <c r="Y492" s="17"/>
      <c r="AB492" s="17"/>
    </row>
    <row r="493" spans="5:28" ht="24.75" customHeight="1">
      <c r="E493" s="17"/>
      <c r="F493" s="18"/>
      <c r="H493" s="185"/>
      <c r="J493" s="17"/>
      <c r="K493" s="62"/>
      <c r="L493" s="62"/>
      <c r="N493" s="18"/>
      <c r="P493" s="18"/>
      <c r="R493" s="18"/>
      <c r="S493" s="18"/>
      <c r="T493" s="18"/>
      <c r="U493" s="18"/>
      <c r="Y493" s="17"/>
      <c r="AB493" s="17"/>
    </row>
    <row r="494" spans="5:28" ht="24.75" customHeight="1">
      <c r="E494" s="17"/>
      <c r="F494" s="18"/>
      <c r="H494" s="185"/>
      <c r="J494" s="17"/>
      <c r="K494" s="62"/>
      <c r="L494" s="62"/>
      <c r="N494" s="18"/>
      <c r="P494" s="18"/>
      <c r="R494" s="18"/>
      <c r="S494" s="18"/>
      <c r="T494" s="18"/>
      <c r="U494" s="18"/>
      <c r="Y494" s="17"/>
      <c r="AB494" s="17"/>
    </row>
    <row r="495" spans="5:28" ht="24.75" customHeight="1">
      <c r="E495" s="17"/>
      <c r="F495" s="18"/>
      <c r="H495" s="185"/>
      <c r="J495" s="17"/>
      <c r="K495" s="62"/>
      <c r="L495" s="62"/>
      <c r="N495" s="18"/>
      <c r="P495" s="18"/>
      <c r="R495" s="18"/>
      <c r="S495" s="18"/>
      <c r="T495" s="18"/>
      <c r="U495" s="18"/>
      <c r="Y495" s="17"/>
      <c r="AB495" s="17"/>
    </row>
    <row r="496" spans="5:28" ht="24.75" customHeight="1">
      <c r="E496" s="17"/>
      <c r="F496" s="18"/>
      <c r="H496" s="185"/>
      <c r="J496" s="17"/>
      <c r="K496" s="62"/>
      <c r="L496" s="62"/>
      <c r="N496" s="18"/>
      <c r="P496" s="18"/>
      <c r="R496" s="18"/>
      <c r="S496" s="18"/>
      <c r="T496" s="18"/>
      <c r="U496" s="18"/>
      <c r="Y496" s="17"/>
      <c r="AB496" s="17"/>
    </row>
    <row r="497" spans="5:28" ht="24.75" customHeight="1">
      <c r="E497" s="17"/>
      <c r="F497" s="18"/>
      <c r="H497" s="185"/>
      <c r="J497" s="17"/>
      <c r="K497" s="62"/>
      <c r="L497" s="62"/>
      <c r="N497" s="18"/>
      <c r="P497" s="18"/>
      <c r="R497" s="18"/>
      <c r="S497" s="18"/>
      <c r="T497" s="18"/>
      <c r="U497" s="18"/>
      <c r="Y497" s="17"/>
      <c r="AB497" s="17"/>
    </row>
    <row r="498" spans="5:28" ht="24.75" customHeight="1">
      <c r="E498" s="17"/>
      <c r="F498" s="18"/>
      <c r="H498" s="185"/>
      <c r="J498" s="17"/>
      <c r="K498" s="62"/>
      <c r="L498" s="62"/>
      <c r="N498" s="18"/>
      <c r="P498" s="18"/>
      <c r="R498" s="18"/>
      <c r="S498" s="18"/>
      <c r="T498" s="18"/>
      <c r="U498" s="18"/>
      <c r="Y498" s="17"/>
      <c r="AB498" s="17"/>
    </row>
    <row r="499" spans="5:28" ht="24.75" customHeight="1">
      <c r="E499" s="17"/>
      <c r="F499" s="18"/>
      <c r="H499" s="185"/>
      <c r="J499" s="17"/>
      <c r="K499" s="62"/>
      <c r="L499" s="62"/>
      <c r="N499" s="18"/>
      <c r="P499" s="18"/>
      <c r="R499" s="18"/>
      <c r="S499" s="18"/>
      <c r="T499" s="18"/>
      <c r="U499" s="18"/>
      <c r="Y499" s="17"/>
      <c r="AB499" s="17"/>
    </row>
    <row r="500" spans="5:28" ht="24.75" customHeight="1">
      <c r="E500" s="17"/>
      <c r="F500" s="18"/>
      <c r="H500" s="185"/>
      <c r="J500" s="17"/>
      <c r="K500" s="62"/>
      <c r="L500" s="62"/>
      <c r="N500" s="18"/>
      <c r="P500" s="18"/>
      <c r="R500" s="18"/>
      <c r="S500" s="18"/>
      <c r="T500" s="18"/>
      <c r="U500" s="18"/>
      <c r="Y500" s="17"/>
      <c r="AB500" s="17"/>
    </row>
    <row r="501" spans="5:28" ht="24.75" customHeight="1">
      <c r="E501" s="17"/>
      <c r="F501" s="18"/>
      <c r="H501" s="185"/>
      <c r="J501" s="17"/>
      <c r="K501" s="62"/>
      <c r="L501" s="62"/>
      <c r="N501" s="18"/>
      <c r="P501" s="18"/>
      <c r="R501" s="18"/>
      <c r="S501" s="18"/>
      <c r="T501" s="18"/>
      <c r="U501" s="18"/>
      <c r="Y501" s="17"/>
      <c r="AB501" s="17"/>
    </row>
    <row r="502" spans="5:28" ht="24.75" customHeight="1">
      <c r="E502" s="17"/>
      <c r="F502" s="18"/>
      <c r="H502" s="185"/>
      <c r="J502" s="17"/>
      <c r="K502" s="62"/>
      <c r="L502" s="62"/>
      <c r="N502" s="18"/>
      <c r="P502" s="18"/>
      <c r="R502" s="18"/>
      <c r="S502" s="18"/>
      <c r="T502" s="18"/>
      <c r="U502" s="18"/>
      <c r="Y502" s="17"/>
      <c r="AB502" s="17"/>
    </row>
    <row r="503" spans="5:28" ht="24.75" customHeight="1">
      <c r="E503" s="17"/>
      <c r="F503" s="18"/>
      <c r="H503" s="185"/>
      <c r="J503" s="17"/>
      <c r="K503" s="62"/>
      <c r="L503" s="62"/>
      <c r="N503" s="18"/>
      <c r="P503" s="18"/>
      <c r="R503" s="18"/>
      <c r="S503" s="18"/>
      <c r="T503" s="18"/>
      <c r="U503" s="18"/>
      <c r="Y503" s="17"/>
      <c r="AB503" s="17"/>
    </row>
    <row r="504" spans="5:28" ht="24.75" customHeight="1">
      <c r="E504" s="17"/>
      <c r="F504" s="18"/>
      <c r="H504" s="185"/>
      <c r="J504" s="17"/>
      <c r="K504" s="62"/>
      <c r="L504" s="62"/>
      <c r="N504" s="18"/>
      <c r="P504" s="18"/>
      <c r="R504" s="18"/>
      <c r="S504" s="18"/>
      <c r="T504" s="18"/>
      <c r="U504" s="18"/>
      <c r="Y504" s="17"/>
      <c r="AB504" s="17"/>
    </row>
    <row r="505" spans="5:28" ht="24.75" customHeight="1">
      <c r="E505" s="17"/>
      <c r="F505" s="18"/>
      <c r="H505" s="185"/>
      <c r="J505" s="17"/>
      <c r="K505" s="62"/>
      <c r="L505" s="62"/>
      <c r="N505" s="18"/>
      <c r="P505" s="18"/>
      <c r="R505" s="18"/>
      <c r="S505" s="18"/>
      <c r="T505" s="18"/>
      <c r="U505" s="18"/>
      <c r="Y505" s="17"/>
      <c r="AB505" s="17"/>
    </row>
    <row r="506" spans="5:28" ht="24.75" customHeight="1">
      <c r="E506" s="17"/>
      <c r="F506" s="18"/>
      <c r="H506" s="185"/>
      <c r="J506" s="17"/>
      <c r="K506" s="62"/>
      <c r="L506" s="62"/>
      <c r="N506" s="18"/>
      <c r="P506" s="18"/>
      <c r="R506" s="18"/>
      <c r="S506" s="18"/>
      <c r="T506" s="18"/>
      <c r="U506" s="18"/>
      <c r="Y506" s="17"/>
      <c r="AB506" s="17"/>
    </row>
    <row r="507" spans="5:28" ht="24.75" customHeight="1">
      <c r="E507" s="17"/>
      <c r="F507" s="18"/>
      <c r="H507" s="185"/>
      <c r="J507" s="17"/>
      <c r="K507" s="62"/>
      <c r="L507" s="62"/>
      <c r="N507" s="18"/>
      <c r="P507" s="18"/>
      <c r="R507" s="18"/>
      <c r="S507" s="18"/>
      <c r="T507" s="18"/>
      <c r="U507" s="18"/>
      <c r="Y507" s="17"/>
      <c r="AB507" s="17"/>
    </row>
    <row r="508" spans="5:28" ht="24.75" customHeight="1">
      <c r="E508" s="17"/>
      <c r="F508" s="18"/>
      <c r="H508" s="185"/>
      <c r="J508" s="17"/>
      <c r="K508" s="62"/>
      <c r="L508" s="62"/>
      <c r="N508" s="18"/>
      <c r="P508" s="18"/>
      <c r="R508" s="18"/>
      <c r="S508" s="18"/>
      <c r="T508" s="18"/>
      <c r="U508" s="18"/>
      <c r="Y508" s="17"/>
      <c r="AB508" s="17"/>
    </row>
    <row r="509" spans="5:28" ht="24.75" customHeight="1">
      <c r="E509" s="17"/>
      <c r="F509" s="18"/>
      <c r="H509" s="185"/>
      <c r="J509" s="17"/>
      <c r="K509" s="62"/>
      <c r="L509" s="62"/>
      <c r="N509" s="18"/>
      <c r="P509" s="18"/>
      <c r="R509" s="18"/>
      <c r="S509" s="18"/>
      <c r="T509" s="18"/>
      <c r="U509" s="18"/>
      <c r="Y509" s="17"/>
      <c r="AB509" s="17"/>
    </row>
    <row r="510" spans="5:28" ht="24.75" customHeight="1">
      <c r="E510" s="17"/>
      <c r="F510" s="18"/>
      <c r="H510" s="185"/>
      <c r="J510" s="17"/>
      <c r="K510" s="62"/>
      <c r="L510" s="62"/>
      <c r="N510" s="18"/>
      <c r="P510" s="18"/>
      <c r="R510" s="18"/>
      <c r="S510" s="18"/>
      <c r="T510" s="18"/>
      <c r="U510" s="18"/>
      <c r="Y510" s="17"/>
      <c r="AB510" s="17"/>
    </row>
    <row r="511" spans="5:28" ht="24.75" customHeight="1">
      <c r="E511" s="17"/>
      <c r="F511" s="18"/>
      <c r="H511" s="185"/>
      <c r="J511" s="17"/>
      <c r="K511" s="62"/>
      <c r="L511" s="62"/>
      <c r="N511" s="18"/>
      <c r="P511" s="18"/>
      <c r="R511" s="18"/>
      <c r="S511" s="18"/>
      <c r="T511" s="18"/>
      <c r="U511" s="18"/>
      <c r="Y511" s="17"/>
      <c r="AB511" s="17"/>
    </row>
    <row r="512" spans="5:28" ht="24.75" customHeight="1">
      <c r="E512" s="17"/>
      <c r="F512" s="18"/>
      <c r="H512" s="185"/>
      <c r="J512" s="17"/>
      <c r="K512" s="62"/>
      <c r="L512" s="62"/>
      <c r="N512" s="18"/>
      <c r="P512" s="18"/>
      <c r="R512" s="18"/>
      <c r="S512" s="18"/>
      <c r="T512" s="18"/>
      <c r="U512" s="18"/>
      <c r="Y512" s="17"/>
      <c r="AB512" s="17"/>
    </row>
    <row r="513" spans="5:28" ht="24.75" customHeight="1">
      <c r="E513" s="17"/>
      <c r="F513" s="18"/>
      <c r="H513" s="185"/>
      <c r="J513" s="17"/>
      <c r="K513" s="62"/>
      <c r="L513" s="62"/>
      <c r="N513" s="18"/>
      <c r="P513" s="18"/>
      <c r="R513" s="18"/>
      <c r="S513" s="18"/>
      <c r="T513" s="18"/>
      <c r="U513" s="18"/>
      <c r="Y513" s="17"/>
      <c r="AB513" s="17"/>
    </row>
    <row r="514" spans="5:28" ht="24.75" customHeight="1">
      <c r="E514" s="17"/>
      <c r="F514" s="18"/>
      <c r="H514" s="185"/>
      <c r="J514" s="17"/>
      <c r="K514" s="62"/>
      <c r="L514" s="62"/>
      <c r="N514" s="18"/>
      <c r="P514" s="18"/>
      <c r="R514" s="18"/>
      <c r="S514" s="18"/>
      <c r="T514" s="18"/>
      <c r="U514" s="18"/>
      <c r="Y514" s="17"/>
      <c r="AB514" s="17"/>
    </row>
    <row r="515" spans="5:28" ht="24.75" customHeight="1">
      <c r="E515" s="17"/>
      <c r="F515" s="18"/>
      <c r="H515" s="185"/>
      <c r="J515" s="17"/>
      <c r="K515" s="62"/>
      <c r="L515" s="62"/>
      <c r="N515" s="18"/>
      <c r="P515" s="18"/>
      <c r="R515" s="18"/>
      <c r="S515" s="18"/>
      <c r="T515" s="18"/>
      <c r="U515" s="18"/>
      <c r="Y515" s="17"/>
      <c r="AB515" s="17"/>
    </row>
    <row r="516" spans="5:28" ht="24.75" customHeight="1">
      <c r="E516" s="17"/>
      <c r="F516" s="18"/>
      <c r="H516" s="185"/>
      <c r="J516" s="17"/>
      <c r="K516" s="62"/>
      <c r="L516" s="62"/>
      <c r="N516" s="18"/>
      <c r="P516" s="18"/>
      <c r="R516" s="18"/>
      <c r="S516" s="18"/>
      <c r="T516" s="18"/>
      <c r="U516" s="18"/>
      <c r="Y516" s="17"/>
      <c r="AB516" s="17"/>
    </row>
    <row r="517" spans="5:28" ht="24.75" customHeight="1">
      <c r="E517" s="17"/>
      <c r="F517" s="18"/>
      <c r="H517" s="185"/>
      <c r="J517" s="17"/>
      <c r="K517" s="62"/>
      <c r="L517" s="62"/>
      <c r="N517" s="18"/>
      <c r="P517" s="18"/>
      <c r="R517" s="18"/>
      <c r="S517" s="18"/>
      <c r="T517" s="18"/>
      <c r="U517" s="18"/>
      <c r="Y517" s="17"/>
      <c r="AB517" s="17"/>
    </row>
    <row r="518" spans="5:28" ht="24.75" customHeight="1">
      <c r="E518" s="17"/>
      <c r="F518" s="18"/>
      <c r="H518" s="185"/>
      <c r="J518" s="17"/>
      <c r="K518" s="62"/>
      <c r="L518" s="62"/>
      <c r="N518" s="18"/>
      <c r="P518" s="18"/>
      <c r="R518" s="18"/>
      <c r="S518" s="18"/>
      <c r="T518" s="18"/>
      <c r="U518" s="18"/>
      <c r="Y518" s="17"/>
      <c r="AB518" s="17"/>
    </row>
    <row r="519" spans="5:28" ht="24.75" customHeight="1">
      <c r="E519" s="17"/>
      <c r="F519" s="18"/>
      <c r="H519" s="185"/>
      <c r="J519" s="17"/>
      <c r="K519" s="62"/>
      <c r="L519" s="62"/>
      <c r="N519" s="18"/>
      <c r="P519" s="18"/>
      <c r="R519" s="18"/>
      <c r="S519" s="18"/>
      <c r="T519" s="18"/>
      <c r="U519" s="18"/>
      <c r="Y519" s="17"/>
      <c r="AB519" s="17"/>
    </row>
    <row r="520" spans="5:28" ht="24.75" customHeight="1">
      <c r="E520" s="17"/>
      <c r="F520" s="18"/>
      <c r="H520" s="185"/>
      <c r="J520" s="17"/>
      <c r="K520" s="62"/>
      <c r="L520" s="62"/>
      <c r="N520" s="18"/>
      <c r="P520" s="18"/>
      <c r="R520" s="18"/>
      <c r="S520" s="18"/>
      <c r="T520" s="18"/>
      <c r="U520" s="18"/>
      <c r="Y520" s="17"/>
      <c r="AB520" s="17"/>
    </row>
    <row r="521" spans="5:28" ht="24.75" customHeight="1">
      <c r="E521" s="17"/>
      <c r="F521" s="18"/>
      <c r="H521" s="185"/>
      <c r="J521" s="17"/>
      <c r="K521" s="62"/>
      <c r="L521" s="62"/>
      <c r="N521" s="18"/>
      <c r="P521" s="18"/>
      <c r="R521" s="18"/>
      <c r="S521" s="18"/>
      <c r="T521" s="18"/>
      <c r="U521" s="18"/>
      <c r="Y521" s="17"/>
      <c r="AB521" s="17"/>
    </row>
    <row r="522" spans="5:28" ht="24.75" customHeight="1">
      <c r="E522" s="17"/>
      <c r="F522" s="18"/>
      <c r="H522" s="185"/>
      <c r="J522" s="17"/>
      <c r="K522" s="62"/>
      <c r="L522" s="62"/>
      <c r="N522" s="18"/>
      <c r="P522" s="18"/>
      <c r="R522" s="18"/>
      <c r="S522" s="18"/>
      <c r="T522" s="18"/>
      <c r="U522" s="18"/>
      <c r="Y522" s="17"/>
      <c r="AB522" s="17"/>
    </row>
    <row r="523" spans="5:28" ht="24.75" customHeight="1">
      <c r="E523" s="17"/>
      <c r="F523" s="18"/>
      <c r="H523" s="185"/>
      <c r="J523" s="17"/>
      <c r="K523" s="62"/>
      <c r="L523" s="62"/>
      <c r="N523" s="18"/>
      <c r="P523" s="18"/>
      <c r="R523" s="18"/>
      <c r="S523" s="18"/>
      <c r="T523" s="18"/>
      <c r="U523" s="18"/>
      <c r="Y523" s="17"/>
      <c r="AB523" s="17"/>
    </row>
    <row r="524" spans="5:28" ht="24.75" customHeight="1">
      <c r="E524" s="17"/>
      <c r="F524" s="18"/>
      <c r="H524" s="185"/>
      <c r="J524" s="17"/>
      <c r="K524" s="62"/>
      <c r="L524" s="62"/>
      <c r="N524" s="18"/>
      <c r="P524" s="18"/>
      <c r="R524" s="18"/>
      <c r="S524" s="18"/>
      <c r="T524" s="18"/>
      <c r="U524" s="18"/>
      <c r="Y524" s="17"/>
      <c r="AB524" s="17"/>
    </row>
    <row r="525" spans="5:28" ht="24.75" customHeight="1">
      <c r="E525" s="17"/>
      <c r="F525" s="18"/>
      <c r="H525" s="185"/>
      <c r="J525" s="17"/>
      <c r="K525" s="62"/>
      <c r="L525" s="62"/>
      <c r="N525" s="18"/>
      <c r="P525" s="18"/>
      <c r="R525" s="18"/>
      <c r="S525" s="18"/>
      <c r="T525" s="18"/>
      <c r="U525" s="18"/>
      <c r="Y525" s="17"/>
      <c r="AB525" s="17"/>
    </row>
    <row r="526" spans="5:28" ht="24.75" customHeight="1">
      <c r="E526" s="17"/>
      <c r="F526" s="18"/>
      <c r="H526" s="185"/>
      <c r="J526" s="17"/>
      <c r="K526" s="62"/>
      <c r="L526" s="62"/>
      <c r="N526" s="18"/>
      <c r="P526" s="18"/>
      <c r="R526" s="18"/>
      <c r="S526" s="18"/>
      <c r="T526" s="18"/>
      <c r="U526" s="18"/>
      <c r="Y526" s="17"/>
      <c r="AB526" s="17"/>
    </row>
    <row r="527" spans="5:28" ht="24.75" customHeight="1">
      <c r="E527" s="17"/>
      <c r="F527" s="18"/>
      <c r="H527" s="185"/>
      <c r="J527" s="17"/>
      <c r="K527" s="62"/>
      <c r="L527" s="62"/>
      <c r="N527" s="18"/>
      <c r="P527" s="18"/>
      <c r="R527" s="18"/>
      <c r="S527" s="18"/>
      <c r="T527" s="18"/>
      <c r="U527" s="18"/>
      <c r="Y527" s="17"/>
      <c r="AB527" s="17"/>
    </row>
    <row r="528" spans="5:28" ht="24.75" customHeight="1">
      <c r="E528" s="17"/>
      <c r="F528" s="18"/>
      <c r="H528" s="185"/>
      <c r="J528" s="17"/>
      <c r="K528" s="62"/>
      <c r="L528" s="62"/>
      <c r="N528" s="18"/>
      <c r="P528" s="18"/>
      <c r="R528" s="18"/>
      <c r="S528" s="18"/>
      <c r="T528" s="18"/>
      <c r="U528" s="18"/>
      <c r="Y528" s="17"/>
      <c r="AB528" s="17"/>
    </row>
    <row r="529" spans="5:28" ht="24.75" customHeight="1">
      <c r="E529" s="17"/>
      <c r="F529" s="18"/>
      <c r="H529" s="185"/>
      <c r="J529" s="17"/>
      <c r="K529" s="62"/>
      <c r="L529" s="62"/>
      <c r="N529" s="18"/>
      <c r="P529" s="18"/>
      <c r="R529" s="18"/>
      <c r="S529" s="18"/>
      <c r="T529" s="18"/>
      <c r="U529" s="18"/>
      <c r="Y529" s="17"/>
      <c r="AB529" s="17"/>
    </row>
    <row r="530" spans="5:28" ht="24.75" customHeight="1">
      <c r="E530" s="17"/>
      <c r="F530" s="18"/>
      <c r="H530" s="185"/>
      <c r="J530" s="17"/>
      <c r="K530" s="62"/>
      <c r="L530" s="62"/>
      <c r="N530" s="18"/>
      <c r="P530" s="18"/>
      <c r="R530" s="18"/>
      <c r="S530" s="18"/>
      <c r="T530" s="18"/>
      <c r="U530" s="18"/>
      <c r="Y530" s="17"/>
      <c r="AB530" s="17"/>
    </row>
    <row r="531" spans="5:28" ht="24.75" customHeight="1">
      <c r="E531" s="17"/>
      <c r="F531" s="18"/>
      <c r="H531" s="185"/>
      <c r="J531" s="17"/>
      <c r="K531" s="62"/>
      <c r="L531" s="62"/>
      <c r="N531" s="18"/>
      <c r="P531" s="18"/>
      <c r="R531" s="18"/>
      <c r="S531" s="18"/>
      <c r="T531" s="18"/>
      <c r="U531" s="18"/>
      <c r="Y531" s="17"/>
      <c r="AB531" s="17"/>
    </row>
    <row r="532" spans="5:28" ht="24.75" customHeight="1">
      <c r="E532" s="17"/>
      <c r="F532" s="18"/>
      <c r="H532" s="185"/>
      <c r="J532" s="17"/>
      <c r="K532" s="62"/>
      <c r="L532" s="62"/>
      <c r="N532" s="18"/>
      <c r="P532" s="18"/>
      <c r="R532" s="18"/>
      <c r="S532" s="18"/>
      <c r="T532" s="18"/>
      <c r="U532" s="18"/>
      <c r="Y532" s="17"/>
      <c r="AB532" s="17"/>
    </row>
    <row r="533" spans="5:28" ht="24.75" customHeight="1">
      <c r="E533" s="17"/>
      <c r="F533" s="18"/>
      <c r="H533" s="185"/>
      <c r="J533" s="17"/>
      <c r="K533" s="62"/>
      <c r="L533" s="62"/>
      <c r="N533" s="18"/>
      <c r="P533" s="18"/>
      <c r="R533" s="18"/>
      <c r="S533" s="18"/>
      <c r="T533" s="18"/>
      <c r="U533" s="18"/>
      <c r="Y533" s="17"/>
      <c r="AB533" s="17"/>
    </row>
    <row r="534" spans="5:28" ht="24.75" customHeight="1">
      <c r="E534" s="17"/>
      <c r="F534" s="18"/>
      <c r="H534" s="185"/>
      <c r="J534" s="17"/>
      <c r="K534" s="62"/>
      <c r="L534" s="62"/>
      <c r="N534" s="18"/>
      <c r="P534" s="18"/>
      <c r="R534" s="18"/>
      <c r="S534" s="18"/>
      <c r="T534" s="18"/>
      <c r="U534" s="18"/>
      <c r="Y534" s="17"/>
      <c r="AB534" s="17"/>
    </row>
    <row r="535" spans="5:28" ht="24.75" customHeight="1">
      <c r="E535" s="17"/>
      <c r="F535" s="18"/>
      <c r="H535" s="185"/>
      <c r="J535" s="17"/>
      <c r="K535" s="62"/>
      <c r="L535" s="62"/>
      <c r="N535" s="18"/>
      <c r="P535" s="18"/>
      <c r="R535" s="18"/>
      <c r="S535" s="18"/>
      <c r="T535" s="18"/>
      <c r="U535" s="18"/>
      <c r="Y535" s="17"/>
      <c r="AB535" s="17"/>
    </row>
    <row r="536" spans="5:28" ht="24.75" customHeight="1">
      <c r="E536" s="17"/>
      <c r="F536" s="18"/>
      <c r="H536" s="185"/>
      <c r="J536" s="17"/>
      <c r="K536" s="62"/>
      <c r="L536" s="62"/>
      <c r="N536" s="18"/>
      <c r="P536" s="18"/>
      <c r="R536" s="18"/>
      <c r="S536" s="18"/>
      <c r="T536" s="18"/>
      <c r="U536" s="18"/>
      <c r="Y536" s="17"/>
      <c r="AB536" s="17"/>
    </row>
    <row r="537" spans="5:28" ht="24.75" customHeight="1">
      <c r="E537" s="17"/>
      <c r="F537" s="18"/>
      <c r="H537" s="185"/>
      <c r="J537" s="17"/>
      <c r="K537" s="62"/>
      <c r="L537" s="62"/>
      <c r="N537" s="18"/>
      <c r="P537" s="18"/>
      <c r="R537" s="18"/>
      <c r="S537" s="18"/>
      <c r="T537" s="18"/>
      <c r="U537" s="18"/>
      <c r="Y537" s="17"/>
      <c r="AB537" s="17"/>
    </row>
    <row r="538" spans="5:28" ht="24.75" customHeight="1">
      <c r="E538" s="17"/>
      <c r="F538" s="18"/>
      <c r="H538" s="185"/>
      <c r="J538" s="17"/>
      <c r="K538" s="62"/>
      <c r="L538" s="62"/>
      <c r="N538" s="18"/>
      <c r="P538" s="18"/>
      <c r="R538" s="18"/>
      <c r="S538" s="18"/>
      <c r="T538" s="18"/>
      <c r="U538" s="18"/>
      <c r="Y538" s="17"/>
      <c r="AB538" s="17"/>
    </row>
    <row r="539" spans="5:28" ht="24.75" customHeight="1">
      <c r="E539" s="17"/>
      <c r="F539" s="18"/>
      <c r="H539" s="185"/>
      <c r="J539" s="17"/>
      <c r="K539" s="62"/>
      <c r="L539" s="62"/>
      <c r="N539" s="18"/>
      <c r="P539" s="18"/>
      <c r="R539" s="18"/>
      <c r="S539" s="18"/>
      <c r="T539" s="18"/>
      <c r="U539" s="18"/>
      <c r="Y539" s="17"/>
      <c r="AB539" s="17"/>
    </row>
    <row r="540" spans="5:28" ht="24.75" customHeight="1">
      <c r="E540" s="17"/>
      <c r="F540" s="18"/>
      <c r="H540" s="185"/>
      <c r="J540" s="17"/>
      <c r="K540" s="62"/>
      <c r="L540" s="62"/>
      <c r="N540" s="18"/>
      <c r="P540" s="18"/>
      <c r="R540" s="18"/>
      <c r="S540" s="18"/>
      <c r="T540" s="18"/>
      <c r="U540" s="18"/>
      <c r="Y540" s="17"/>
      <c r="AB540" s="17"/>
    </row>
    <row r="541" spans="5:28" ht="24.75" customHeight="1">
      <c r="E541" s="17"/>
      <c r="F541" s="18"/>
      <c r="H541" s="185"/>
      <c r="J541" s="17"/>
      <c r="K541" s="62"/>
      <c r="L541" s="62"/>
      <c r="N541" s="18"/>
      <c r="P541" s="18"/>
      <c r="R541" s="18"/>
      <c r="S541" s="18"/>
      <c r="T541" s="18"/>
      <c r="U541" s="18"/>
      <c r="Y541" s="17"/>
      <c r="AB541" s="17"/>
    </row>
    <row r="542" spans="5:28" ht="24.75" customHeight="1">
      <c r="E542" s="17"/>
      <c r="F542" s="18"/>
      <c r="H542" s="185"/>
      <c r="J542" s="17"/>
      <c r="K542" s="62"/>
      <c r="L542" s="62"/>
      <c r="N542" s="18"/>
      <c r="P542" s="18"/>
      <c r="R542" s="18"/>
      <c r="S542" s="18"/>
      <c r="T542" s="18"/>
      <c r="U542" s="18"/>
      <c r="Y542" s="17"/>
      <c r="AB542" s="17"/>
    </row>
    <row r="543" spans="5:28" ht="24.75" customHeight="1">
      <c r="E543" s="17"/>
      <c r="F543" s="18"/>
      <c r="H543" s="185"/>
      <c r="J543" s="17"/>
      <c r="K543" s="62"/>
      <c r="L543" s="62"/>
      <c r="N543" s="18"/>
      <c r="P543" s="18"/>
      <c r="R543" s="18"/>
      <c r="S543" s="18"/>
      <c r="T543" s="18"/>
      <c r="U543" s="18"/>
      <c r="Y543" s="17"/>
      <c r="AB543" s="17"/>
    </row>
    <row r="544" spans="5:28" ht="24.75" customHeight="1">
      <c r="E544" s="17"/>
      <c r="F544" s="18"/>
      <c r="H544" s="185"/>
      <c r="J544" s="17"/>
      <c r="K544" s="62"/>
      <c r="L544" s="62"/>
      <c r="N544" s="18"/>
      <c r="P544" s="18"/>
      <c r="R544" s="18"/>
      <c r="S544" s="18"/>
      <c r="T544" s="18"/>
      <c r="U544" s="18"/>
      <c r="Y544" s="17"/>
      <c r="AB544" s="17"/>
    </row>
    <row r="545" spans="5:28" ht="24.75" customHeight="1">
      <c r="E545" s="17"/>
      <c r="F545" s="18"/>
      <c r="H545" s="185"/>
      <c r="J545" s="17"/>
      <c r="K545" s="62"/>
      <c r="L545" s="62"/>
      <c r="N545" s="18"/>
      <c r="P545" s="18"/>
      <c r="R545" s="18"/>
      <c r="S545" s="18"/>
      <c r="T545" s="18"/>
      <c r="U545" s="18"/>
      <c r="Y545" s="17"/>
      <c r="AB545" s="17"/>
    </row>
    <row r="546" spans="5:28" ht="24.75" customHeight="1">
      <c r="E546" s="17"/>
      <c r="F546" s="18"/>
      <c r="H546" s="185"/>
      <c r="J546" s="17"/>
      <c r="K546" s="62"/>
      <c r="L546" s="62"/>
      <c r="N546" s="18"/>
      <c r="P546" s="18"/>
      <c r="R546" s="18"/>
      <c r="S546" s="18"/>
      <c r="T546" s="18"/>
      <c r="U546" s="18"/>
      <c r="Y546" s="17"/>
      <c r="AB546" s="17"/>
    </row>
    <row r="547" spans="5:28" ht="24.75" customHeight="1">
      <c r="E547" s="17"/>
      <c r="F547" s="18"/>
      <c r="H547" s="185"/>
      <c r="J547" s="17"/>
      <c r="K547" s="62"/>
      <c r="L547" s="62"/>
      <c r="N547" s="18"/>
      <c r="P547" s="18"/>
      <c r="R547" s="18"/>
      <c r="S547" s="18"/>
      <c r="T547" s="18"/>
      <c r="U547" s="18"/>
      <c r="Y547" s="17"/>
      <c r="AB547" s="17"/>
    </row>
    <row r="548" spans="5:28" ht="24.75" customHeight="1">
      <c r="E548" s="17"/>
      <c r="F548" s="18"/>
      <c r="H548" s="185"/>
      <c r="J548" s="17"/>
      <c r="K548" s="62"/>
      <c r="L548" s="62"/>
      <c r="N548" s="18"/>
      <c r="P548" s="18"/>
      <c r="R548" s="18"/>
      <c r="S548" s="18"/>
      <c r="T548" s="18"/>
      <c r="U548" s="18"/>
      <c r="Y548" s="17"/>
      <c r="AB548" s="17"/>
    </row>
    <row r="549" spans="5:28" ht="24.75" customHeight="1">
      <c r="E549" s="17"/>
      <c r="F549" s="18"/>
      <c r="H549" s="185"/>
      <c r="J549" s="17"/>
      <c r="K549" s="62"/>
      <c r="L549" s="62"/>
      <c r="N549" s="18"/>
      <c r="P549" s="18"/>
      <c r="R549" s="18"/>
      <c r="S549" s="18"/>
      <c r="T549" s="18"/>
      <c r="U549" s="18"/>
      <c r="Y549" s="17"/>
      <c r="AB549" s="17"/>
    </row>
    <row r="550" spans="5:28" ht="24.75" customHeight="1">
      <c r="E550" s="17"/>
      <c r="F550" s="18"/>
      <c r="H550" s="185"/>
      <c r="J550" s="17"/>
      <c r="K550" s="62"/>
      <c r="L550" s="62"/>
      <c r="N550" s="18"/>
      <c r="P550" s="18"/>
      <c r="R550" s="18"/>
      <c r="S550" s="18"/>
      <c r="T550" s="18"/>
      <c r="U550" s="18"/>
      <c r="Y550" s="17"/>
      <c r="AB550" s="17"/>
    </row>
    <row r="551" spans="5:28" ht="24.75" customHeight="1">
      <c r="E551" s="17"/>
      <c r="F551" s="18"/>
      <c r="H551" s="185"/>
      <c r="J551" s="17"/>
      <c r="K551" s="62"/>
      <c r="L551" s="62"/>
      <c r="N551" s="18"/>
      <c r="P551" s="18"/>
      <c r="R551" s="18"/>
      <c r="S551" s="18"/>
      <c r="T551" s="18"/>
      <c r="U551" s="18"/>
      <c r="Y551" s="17"/>
      <c r="AB551" s="17"/>
    </row>
    <row r="552" spans="5:28" ht="24.75" customHeight="1">
      <c r="E552" s="17"/>
      <c r="F552" s="18"/>
      <c r="H552" s="185"/>
      <c r="J552" s="17"/>
      <c r="K552" s="62"/>
      <c r="L552" s="62"/>
      <c r="N552" s="18"/>
      <c r="P552" s="18"/>
      <c r="R552" s="18"/>
      <c r="S552" s="18"/>
      <c r="T552" s="18"/>
      <c r="U552" s="18"/>
      <c r="Y552" s="17"/>
      <c r="AB552" s="17"/>
    </row>
    <row r="553" spans="5:28" ht="24.75" customHeight="1">
      <c r="E553" s="17"/>
      <c r="F553" s="18"/>
      <c r="H553" s="185"/>
      <c r="J553" s="17"/>
      <c r="K553" s="62"/>
      <c r="L553" s="62"/>
      <c r="N553" s="18"/>
      <c r="P553" s="18"/>
      <c r="R553" s="18"/>
      <c r="S553" s="18"/>
      <c r="T553" s="18"/>
      <c r="U553" s="18"/>
      <c r="Y553" s="17"/>
      <c r="AB553" s="17"/>
    </row>
    <row r="554" spans="5:28" ht="24.75" customHeight="1">
      <c r="E554" s="17"/>
      <c r="F554" s="18"/>
      <c r="H554" s="185"/>
      <c r="J554" s="17"/>
      <c r="K554" s="62"/>
      <c r="L554" s="62"/>
      <c r="N554" s="18"/>
      <c r="P554" s="18"/>
      <c r="R554" s="18"/>
      <c r="S554" s="18"/>
      <c r="T554" s="18"/>
      <c r="U554" s="18"/>
      <c r="Y554" s="17"/>
      <c r="AB554" s="17"/>
    </row>
    <row r="555" spans="5:28" ht="24.75" customHeight="1">
      <c r="E555" s="17"/>
      <c r="F555" s="18"/>
      <c r="H555" s="185"/>
      <c r="J555" s="17"/>
      <c r="K555" s="62"/>
      <c r="L555" s="62"/>
      <c r="N555" s="18"/>
      <c r="P555" s="18"/>
      <c r="R555" s="18"/>
      <c r="S555" s="18"/>
      <c r="T555" s="18"/>
      <c r="U555" s="18"/>
      <c r="Y555" s="17"/>
      <c r="AB555" s="17"/>
    </row>
    <row r="556" spans="5:28" ht="24.75" customHeight="1">
      <c r="E556" s="17"/>
      <c r="F556" s="18"/>
      <c r="H556" s="185"/>
      <c r="J556" s="17"/>
      <c r="K556" s="62"/>
      <c r="L556" s="62"/>
      <c r="N556" s="18"/>
      <c r="P556" s="18"/>
      <c r="R556" s="18"/>
      <c r="S556" s="18"/>
      <c r="T556" s="18"/>
      <c r="U556" s="18"/>
      <c r="Y556" s="17"/>
      <c r="AB556" s="17"/>
    </row>
    <row r="557" spans="5:28" ht="24.75" customHeight="1">
      <c r="E557" s="17"/>
      <c r="F557" s="18"/>
      <c r="H557" s="185"/>
      <c r="J557" s="17"/>
      <c r="K557" s="62"/>
      <c r="L557" s="62"/>
      <c r="N557" s="18"/>
      <c r="P557" s="18"/>
      <c r="R557" s="18"/>
      <c r="S557" s="18"/>
      <c r="T557" s="18"/>
      <c r="U557" s="18"/>
      <c r="Y557" s="17"/>
      <c r="AB557" s="17"/>
    </row>
    <row r="558" spans="5:28" ht="24.75" customHeight="1">
      <c r="E558" s="17"/>
      <c r="F558" s="18"/>
      <c r="H558" s="185"/>
      <c r="J558" s="17"/>
      <c r="K558" s="62"/>
      <c r="L558" s="62"/>
      <c r="N558" s="18"/>
      <c r="P558" s="18"/>
      <c r="R558" s="18"/>
      <c r="S558" s="18"/>
      <c r="T558" s="18"/>
      <c r="U558" s="18"/>
      <c r="Y558" s="17"/>
      <c r="AB558" s="17"/>
    </row>
    <row r="559" spans="5:28" ht="24.75" customHeight="1">
      <c r="E559" s="17"/>
      <c r="F559" s="18"/>
      <c r="H559" s="185"/>
      <c r="J559" s="17"/>
      <c r="K559" s="62"/>
      <c r="L559" s="62"/>
      <c r="N559" s="18"/>
      <c r="P559" s="18"/>
      <c r="R559" s="18"/>
      <c r="S559" s="18"/>
      <c r="T559" s="18"/>
      <c r="U559" s="18"/>
      <c r="Y559" s="17"/>
      <c r="AB559" s="17"/>
    </row>
    <row r="560" spans="5:28" ht="24.75" customHeight="1">
      <c r="E560" s="17"/>
      <c r="F560" s="18"/>
      <c r="H560" s="185"/>
      <c r="J560" s="17"/>
      <c r="K560" s="62"/>
      <c r="L560" s="62"/>
      <c r="N560" s="18"/>
      <c r="P560" s="18"/>
      <c r="R560" s="18"/>
      <c r="S560" s="18"/>
      <c r="T560" s="18"/>
      <c r="U560" s="18"/>
      <c r="Y560" s="17"/>
      <c r="AB560" s="17"/>
    </row>
    <row r="561" spans="5:28" ht="24.75" customHeight="1">
      <c r="E561" s="17"/>
      <c r="F561" s="18"/>
      <c r="H561" s="185"/>
      <c r="J561" s="17"/>
      <c r="K561" s="62"/>
      <c r="L561" s="62"/>
      <c r="N561" s="18"/>
      <c r="P561" s="18"/>
      <c r="R561" s="18"/>
      <c r="S561" s="18"/>
      <c r="T561" s="18"/>
      <c r="U561" s="18"/>
      <c r="Y561" s="17"/>
      <c r="AB561" s="17"/>
    </row>
    <row r="562" spans="5:28" ht="24.75" customHeight="1">
      <c r="E562" s="17"/>
      <c r="F562" s="18"/>
      <c r="H562" s="185"/>
      <c r="J562" s="17"/>
      <c r="K562" s="62"/>
      <c r="L562" s="62"/>
      <c r="N562" s="18"/>
      <c r="P562" s="18"/>
      <c r="R562" s="18"/>
      <c r="S562" s="18"/>
      <c r="T562" s="18"/>
      <c r="U562" s="18"/>
      <c r="Y562" s="17"/>
      <c r="AB562" s="17"/>
    </row>
    <row r="563" spans="5:28" ht="24.75" customHeight="1">
      <c r="E563" s="17"/>
      <c r="F563" s="18"/>
      <c r="H563" s="185"/>
      <c r="J563" s="17"/>
      <c r="K563" s="62"/>
      <c r="L563" s="62"/>
      <c r="N563" s="18"/>
      <c r="P563" s="18"/>
      <c r="R563" s="18"/>
      <c r="S563" s="18"/>
      <c r="T563" s="18"/>
      <c r="U563" s="18"/>
      <c r="Y563" s="17"/>
      <c r="AB563" s="17"/>
    </row>
    <row r="564" spans="5:28" ht="24.75" customHeight="1">
      <c r="E564" s="17"/>
      <c r="F564" s="18"/>
      <c r="H564" s="185"/>
      <c r="J564" s="17"/>
      <c r="K564" s="62"/>
      <c r="L564" s="62"/>
      <c r="N564" s="18"/>
      <c r="P564" s="18"/>
      <c r="R564" s="18"/>
      <c r="S564" s="18"/>
      <c r="T564" s="18"/>
      <c r="U564" s="18"/>
      <c r="Y564" s="17"/>
      <c r="AB564" s="17"/>
    </row>
    <row r="565" spans="5:28" ht="24.75" customHeight="1">
      <c r="E565" s="17"/>
      <c r="F565" s="18"/>
      <c r="H565" s="185"/>
      <c r="J565" s="17"/>
      <c r="K565" s="62"/>
      <c r="L565" s="62"/>
      <c r="N565" s="18"/>
      <c r="P565" s="18"/>
      <c r="R565" s="18"/>
      <c r="S565" s="18"/>
      <c r="T565" s="18"/>
      <c r="U565" s="18"/>
      <c r="Y565" s="17"/>
      <c r="AB565" s="17"/>
    </row>
    <row r="566" spans="5:28" ht="24.75" customHeight="1">
      <c r="E566" s="17"/>
      <c r="F566" s="18"/>
      <c r="H566" s="185"/>
      <c r="J566" s="17"/>
      <c r="K566" s="62"/>
      <c r="L566" s="62"/>
      <c r="N566" s="18"/>
      <c r="P566" s="18"/>
      <c r="R566" s="18"/>
      <c r="S566" s="18"/>
      <c r="T566" s="18"/>
      <c r="U566" s="18"/>
      <c r="Y566" s="17"/>
      <c r="AB566" s="17"/>
    </row>
    <row r="567" spans="5:28" ht="24.75" customHeight="1">
      <c r="E567" s="17"/>
      <c r="F567" s="18"/>
      <c r="H567" s="185"/>
      <c r="J567" s="17"/>
      <c r="K567" s="62"/>
      <c r="L567" s="62"/>
      <c r="N567" s="18"/>
      <c r="P567" s="18"/>
      <c r="R567" s="18"/>
      <c r="S567" s="18"/>
      <c r="T567" s="18"/>
      <c r="U567" s="18"/>
      <c r="Y567" s="17"/>
      <c r="AB567" s="17"/>
    </row>
    <row r="568" spans="5:28" ht="24.75" customHeight="1">
      <c r="E568" s="17"/>
      <c r="F568" s="18"/>
      <c r="H568" s="185"/>
      <c r="J568" s="17"/>
      <c r="K568" s="62"/>
      <c r="L568" s="62"/>
      <c r="N568" s="18"/>
      <c r="P568" s="18"/>
      <c r="R568" s="18"/>
      <c r="S568" s="18"/>
      <c r="T568" s="18"/>
      <c r="U568" s="18"/>
      <c r="Y568" s="17"/>
      <c r="AB568" s="17"/>
    </row>
    <row r="569" spans="5:28" ht="24.75" customHeight="1">
      <c r="E569" s="17"/>
      <c r="F569" s="18"/>
      <c r="H569" s="185"/>
      <c r="J569" s="17"/>
      <c r="K569" s="62"/>
      <c r="L569" s="62"/>
      <c r="N569" s="18"/>
      <c r="P569" s="18"/>
      <c r="R569" s="18"/>
      <c r="S569" s="18"/>
      <c r="T569" s="18"/>
      <c r="U569" s="18"/>
      <c r="Y569" s="17"/>
      <c r="AB569" s="17"/>
    </row>
    <row r="570" spans="5:28" ht="24.75" customHeight="1">
      <c r="E570" s="17"/>
      <c r="F570" s="18"/>
      <c r="H570" s="185"/>
      <c r="J570" s="17"/>
      <c r="K570" s="62"/>
      <c r="L570" s="62"/>
      <c r="N570" s="18"/>
      <c r="P570" s="18"/>
      <c r="R570" s="18"/>
      <c r="S570" s="18"/>
      <c r="T570" s="18"/>
      <c r="U570" s="18"/>
      <c r="Y570" s="17"/>
      <c r="AB570" s="17"/>
    </row>
    <row r="571" spans="5:28" ht="24.75" customHeight="1">
      <c r="E571" s="17"/>
      <c r="F571" s="18"/>
      <c r="H571" s="185"/>
      <c r="J571" s="17"/>
      <c r="K571" s="62"/>
      <c r="L571" s="62"/>
      <c r="N571" s="18"/>
      <c r="P571" s="18"/>
      <c r="R571" s="18"/>
      <c r="S571" s="18"/>
      <c r="T571" s="18"/>
      <c r="U571" s="18"/>
      <c r="Y571" s="17"/>
      <c r="AB571" s="17"/>
    </row>
    <row r="572" spans="5:28" ht="24.75" customHeight="1">
      <c r="E572" s="17"/>
      <c r="F572" s="18"/>
      <c r="H572" s="185"/>
      <c r="J572" s="17"/>
      <c r="K572" s="62"/>
      <c r="L572" s="62"/>
      <c r="N572" s="18"/>
      <c r="P572" s="18"/>
      <c r="R572" s="18"/>
      <c r="S572" s="18"/>
      <c r="T572" s="18"/>
      <c r="U572" s="18"/>
      <c r="Y572" s="17"/>
      <c r="AB572" s="17"/>
    </row>
    <row r="573" spans="5:28" ht="24.75" customHeight="1">
      <c r="E573" s="17"/>
      <c r="F573" s="18"/>
      <c r="H573" s="185"/>
      <c r="J573" s="17"/>
      <c r="K573" s="62"/>
      <c r="L573" s="62"/>
      <c r="N573" s="18"/>
      <c r="P573" s="18"/>
      <c r="R573" s="18"/>
      <c r="S573" s="18"/>
      <c r="T573" s="18"/>
      <c r="U573" s="18"/>
      <c r="Y573" s="17"/>
      <c r="AB573" s="17"/>
    </row>
    <row r="574" spans="5:28" ht="24.75" customHeight="1">
      <c r="E574" s="17"/>
      <c r="F574" s="18"/>
      <c r="H574" s="185"/>
      <c r="J574" s="17"/>
      <c r="K574" s="62"/>
      <c r="L574" s="62"/>
      <c r="N574" s="18"/>
      <c r="P574" s="18"/>
      <c r="R574" s="18"/>
      <c r="S574" s="18"/>
      <c r="T574" s="18"/>
      <c r="U574" s="18"/>
      <c r="Y574" s="17"/>
      <c r="AB574" s="17"/>
    </row>
    <row r="575" spans="5:28" ht="24.75" customHeight="1">
      <c r="E575" s="17"/>
      <c r="F575" s="18"/>
      <c r="H575" s="185"/>
      <c r="J575" s="17"/>
      <c r="K575" s="62"/>
      <c r="L575" s="62"/>
      <c r="N575" s="18"/>
      <c r="P575" s="18"/>
      <c r="R575" s="18"/>
      <c r="S575" s="18"/>
      <c r="T575" s="18"/>
      <c r="U575" s="18"/>
      <c r="Y575" s="17"/>
      <c r="AB575" s="17"/>
    </row>
    <row r="576" spans="5:28" ht="24.75" customHeight="1">
      <c r="E576" s="17"/>
      <c r="F576" s="18"/>
      <c r="H576" s="185"/>
      <c r="J576" s="17"/>
      <c r="K576" s="62"/>
      <c r="L576" s="62"/>
      <c r="N576" s="18"/>
      <c r="P576" s="18"/>
      <c r="R576" s="18"/>
      <c r="S576" s="18"/>
      <c r="T576" s="18"/>
      <c r="U576" s="18"/>
      <c r="Y576" s="17"/>
      <c r="AB576" s="17"/>
    </row>
    <row r="577" spans="5:28" ht="24.75" customHeight="1">
      <c r="E577" s="17"/>
      <c r="F577" s="18"/>
      <c r="H577" s="185"/>
      <c r="J577" s="17"/>
      <c r="K577" s="62"/>
      <c r="L577" s="62"/>
      <c r="N577" s="18"/>
      <c r="P577" s="18"/>
      <c r="R577" s="18"/>
      <c r="S577" s="18"/>
      <c r="T577" s="18"/>
      <c r="U577" s="18"/>
      <c r="Y577" s="17"/>
      <c r="AB577" s="17"/>
    </row>
    <row r="578" spans="5:28" ht="24.75" customHeight="1">
      <c r="E578" s="17"/>
      <c r="F578" s="18"/>
      <c r="H578" s="185"/>
      <c r="J578" s="17"/>
      <c r="K578" s="62"/>
      <c r="L578" s="62"/>
      <c r="N578" s="18"/>
      <c r="P578" s="18"/>
      <c r="R578" s="18"/>
      <c r="S578" s="18"/>
      <c r="T578" s="18"/>
      <c r="U578" s="18"/>
      <c r="Y578" s="17"/>
      <c r="AB578" s="17"/>
    </row>
    <row r="579" spans="5:28" ht="24.75" customHeight="1">
      <c r="E579" s="17"/>
      <c r="F579" s="18"/>
      <c r="H579" s="185"/>
      <c r="J579" s="17"/>
      <c r="K579" s="62"/>
      <c r="L579" s="62"/>
      <c r="N579" s="18"/>
      <c r="P579" s="18"/>
      <c r="R579" s="18"/>
      <c r="S579" s="18"/>
      <c r="T579" s="18"/>
      <c r="U579" s="18"/>
      <c r="Y579" s="17"/>
      <c r="AB579" s="17"/>
    </row>
    <row r="580" spans="5:28" ht="24.75" customHeight="1">
      <c r="E580" s="17"/>
      <c r="F580" s="18"/>
      <c r="H580" s="185"/>
      <c r="J580" s="17"/>
      <c r="K580" s="62"/>
      <c r="L580" s="62"/>
      <c r="N580" s="18"/>
      <c r="P580" s="18"/>
      <c r="R580" s="18"/>
      <c r="S580" s="18"/>
      <c r="T580" s="18"/>
      <c r="U580" s="18"/>
      <c r="Y580" s="17"/>
      <c r="AB580" s="17"/>
    </row>
    <row r="581" spans="5:28" ht="24.75" customHeight="1">
      <c r="E581" s="17"/>
      <c r="F581" s="18"/>
      <c r="H581" s="185"/>
      <c r="J581" s="17"/>
      <c r="K581" s="62"/>
      <c r="L581" s="62"/>
      <c r="N581" s="18"/>
      <c r="P581" s="18"/>
      <c r="R581" s="18"/>
      <c r="S581" s="18"/>
      <c r="T581" s="18"/>
      <c r="U581" s="18"/>
      <c r="Y581" s="17"/>
      <c r="AB581" s="17"/>
    </row>
    <row r="582" spans="5:28" ht="24.75" customHeight="1">
      <c r="E582" s="17"/>
      <c r="F582" s="18"/>
      <c r="H582" s="185"/>
      <c r="J582" s="17"/>
      <c r="K582" s="62"/>
      <c r="L582" s="62"/>
      <c r="N582" s="18"/>
      <c r="P582" s="18"/>
      <c r="R582" s="18"/>
      <c r="S582" s="18"/>
      <c r="T582" s="18"/>
      <c r="U582" s="18"/>
      <c r="Y582" s="17"/>
      <c r="AB582" s="17"/>
    </row>
    <row r="583" spans="5:28" ht="24.75" customHeight="1">
      <c r="E583" s="17"/>
      <c r="F583" s="18"/>
      <c r="H583" s="185"/>
      <c r="J583" s="17"/>
      <c r="K583" s="62"/>
      <c r="L583" s="62"/>
      <c r="N583" s="18"/>
      <c r="P583" s="18"/>
      <c r="R583" s="18"/>
      <c r="S583" s="18"/>
      <c r="T583" s="18"/>
      <c r="U583" s="18"/>
      <c r="Y583" s="17"/>
      <c r="AB583" s="17"/>
    </row>
    <row r="584" spans="5:28" ht="24.75" customHeight="1">
      <c r="E584" s="17"/>
      <c r="F584" s="18"/>
      <c r="H584" s="185"/>
      <c r="J584" s="17"/>
      <c r="K584" s="62"/>
      <c r="L584" s="62"/>
      <c r="N584" s="18"/>
      <c r="P584" s="18"/>
      <c r="R584" s="18"/>
      <c r="S584" s="18"/>
      <c r="T584" s="18"/>
      <c r="U584" s="18"/>
      <c r="Y584" s="17"/>
      <c r="AB584" s="17"/>
    </row>
    <row r="585" spans="5:28" ht="24.75" customHeight="1">
      <c r="E585" s="17"/>
      <c r="F585" s="18"/>
      <c r="H585" s="185"/>
      <c r="J585" s="17"/>
      <c r="K585" s="62"/>
      <c r="L585" s="62"/>
      <c r="N585" s="18"/>
      <c r="P585" s="18"/>
      <c r="R585" s="18"/>
      <c r="S585" s="18"/>
      <c r="T585" s="18"/>
      <c r="U585" s="18"/>
      <c r="Y585" s="17"/>
      <c r="AB585" s="17"/>
    </row>
    <row r="586" spans="5:28" ht="24.75" customHeight="1">
      <c r="E586" s="17"/>
      <c r="F586" s="18"/>
      <c r="H586" s="185"/>
      <c r="J586" s="17"/>
      <c r="K586" s="62"/>
      <c r="L586" s="62"/>
      <c r="N586" s="18"/>
      <c r="P586" s="18"/>
      <c r="R586" s="18"/>
      <c r="S586" s="18"/>
      <c r="T586" s="18"/>
      <c r="U586" s="18"/>
      <c r="Y586" s="17"/>
      <c r="AB586" s="17"/>
    </row>
    <row r="587" spans="5:28" ht="24.75" customHeight="1">
      <c r="E587" s="17"/>
      <c r="F587" s="18"/>
      <c r="H587" s="185"/>
      <c r="J587" s="17"/>
      <c r="K587" s="62"/>
      <c r="L587" s="62"/>
      <c r="N587" s="18"/>
      <c r="P587" s="18"/>
      <c r="R587" s="18"/>
      <c r="S587" s="18"/>
      <c r="T587" s="18"/>
      <c r="U587" s="18"/>
      <c r="Y587" s="17"/>
      <c r="AB587" s="17"/>
    </row>
    <row r="588" spans="5:28" ht="24.75" customHeight="1">
      <c r="E588" s="17"/>
      <c r="F588" s="18"/>
      <c r="H588" s="185"/>
      <c r="J588" s="17"/>
      <c r="K588" s="62"/>
      <c r="L588" s="62"/>
      <c r="N588" s="18"/>
      <c r="P588" s="18"/>
      <c r="R588" s="18"/>
      <c r="S588" s="18"/>
      <c r="T588" s="18"/>
      <c r="U588" s="18"/>
      <c r="Y588" s="17"/>
      <c r="AB588" s="17"/>
    </row>
    <row r="589" spans="5:28" ht="24.75" customHeight="1">
      <c r="E589" s="17"/>
      <c r="F589" s="18"/>
      <c r="H589" s="185"/>
      <c r="J589" s="17"/>
      <c r="K589" s="62"/>
      <c r="L589" s="62"/>
      <c r="N589" s="18"/>
      <c r="P589" s="18"/>
      <c r="R589" s="18"/>
      <c r="S589" s="18"/>
      <c r="T589" s="18"/>
      <c r="U589" s="18"/>
      <c r="Y589" s="17"/>
      <c r="AB589" s="17"/>
    </row>
    <row r="590" spans="5:28" ht="24.75" customHeight="1">
      <c r="E590" s="17"/>
      <c r="F590" s="18"/>
      <c r="H590" s="185"/>
      <c r="J590" s="17"/>
      <c r="K590" s="62"/>
      <c r="L590" s="62"/>
      <c r="N590" s="18"/>
      <c r="P590" s="18"/>
      <c r="R590" s="18"/>
      <c r="S590" s="18"/>
      <c r="T590" s="18"/>
      <c r="U590" s="18"/>
      <c r="Y590" s="17"/>
      <c r="AB590" s="17"/>
    </row>
    <row r="591" spans="5:28" ht="24.75" customHeight="1">
      <c r="E591" s="17"/>
      <c r="F591" s="18"/>
      <c r="H591" s="185"/>
      <c r="J591" s="17"/>
      <c r="K591" s="62"/>
      <c r="L591" s="62"/>
      <c r="N591" s="18"/>
      <c r="P591" s="18"/>
      <c r="R591" s="18"/>
      <c r="S591" s="18"/>
      <c r="T591" s="18"/>
      <c r="U591" s="18"/>
      <c r="Y591" s="17"/>
      <c r="AB591" s="17"/>
    </row>
    <row r="592" spans="5:28" ht="24.75" customHeight="1">
      <c r="E592" s="17"/>
      <c r="F592" s="18"/>
      <c r="H592" s="185"/>
      <c r="J592" s="17"/>
      <c r="K592" s="62"/>
      <c r="L592" s="62"/>
      <c r="N592" s="18"/>
      <c r="P592" s="18"/>
      <c r="R592" s="18"/>
      <c r="S592" s="18"/>
      <c r="T592" s="18"/>
      <c r="U592" s="18"/>
      <c r="Y592" s="17"/>
      <c r="AB592" s="17"/>
    </row>
    <row r="593" spans="5:28" ht="24.75" customHeight="1">
      <c r="E593" s="17"/>
      <c r="F593" s="18"/>
      <c r="H593" s="185"/>
      <c r="J593" s="17"/>
      <c r="K593" s="62"/>
      <c r="L593" s="62"/>
      <c r="N593" s="18"/>
      <c r="P593" s="18"/>
      <c r="R593" s="18"/>
      <c r="S593" s="18"/>
      <c r="T593" s="18"/>
      <c r="U593" s="18"/>
      <c r="Y593" s="17"/>
      <c r="AB593" s="17"/>
    </row>
    <row r="594" spans="5:28" ht="24.75" customHeight="1">
      <c r="E594" s="17"/>
      <c r="F594" s="18"/>
      <c r="H594" s="185"/>
      <c r="J594" s="17"/>
      <c r="K594" s="62"/>
      <c r="L594" s="62"/>
      <c r="N594" s="18"/>
      <c r="P594" s="18"/>
      <c r="R594" s="18"/>
      <c r="S594" s="18"/>
      <c r="T594" s="18"/>
      <c r="U594" s="18"/>
      <c r="Y594" s="17"/>
      <c r="AB594" s="17"/>
    </row>
    <row r="595" spans="5:28" ht="24.75" customHeight="1">
      <c r="E595" s="17"/>
      <c r="F595" s="18"/>
      <c r="H595" s="185"/>
      <c r="J595" s="17"/>
      <c r="K595" s="62"/>
      <c r="L595" s="62"/>
      <c r="N595" s="18"/>
      <c r="P595" s="18"/>
      <c r="R595" s="18"/>
      <c r="S595" s="18"/>
      <c r="T595" s="18"/>
      <c r="U595" s="18"/>
      <c r="Y595" s="17"/>
      <c r="AB595" s="17"/>
    </row>
    <row r="596" spans="5:28" ht="24.75" customHeight="1">
      <c r="E596" s="17"/>
      <c r="F596" s="18"/>
      <c r="H596" s="185"/>
      <c r="J596" s="17"/>
      <c r="K596" s="62"/>
      <c r="L596" s="62"/>
      <c r="N596" s="18"/>
      <c r="P596" s="18"/>
      <c r="R596" s="18"/>
      <c r="S596" s="18"/>
      <c r="T596" s="18"/>
      <c r="U596" s="18"/>
      <c r="Y596" s="17"/>
      <c r="AB596" s="17"/>
    </row>
    <row r="597" spans="5:28" ht="24.75" customHeight="1">
      <c r="E597" s="17"/>
      <c r="F597" s="18"/>
      <c r="H597" s="185"/>
      <c r="J597" s="17"/>
      <c r="K597" s="62"/>
      <c r="L597" s="62"/>
      <c r="N597" s="18"/>
      <c r="P597" s="18"/>
      <c r="R597" s="18"/>
      <c r="S597" s="18"/>
      <c r="T597" s="18"/>
      <c r="U597" s="18"/>
      <c r="Y597" s="17"/>
      <c r="AB597" s="17"/>
    </row>
    <row r="598" spans="5:28" ht="24.75" customHeight="1">
      <c r="E598" s="17"/>
      <c r="F598" s="18"/>
      <c r="H598" s="185"/>
      <c r="J598" s="17"/>
      <c r="K598" s="62"/>
      <c r="L598" s="62"/>
      <c r="N598" s="18"/>
      <c r="P598" s="18"/>
      <c r="R598" s="18"/>
      <c r="S598" s="18"/>
      <c r="T598" s="18"/>
      <c r="U598" s="18"/>
      <c r="Y598" s="17"/>
      <c r="AB598" s="17"/>
    </row>
    <row r="599" spans="5:28" ht="24.75" customHeight="1">
      <c r="E599" s="17"/>
      <c r="F599" s="18"/>
      <c r="H599" s="185"/>
      <c r="J599" s="17"/>
      <c r="K599" s="62"/>
      <c r="L599" s="62"/>
      <c r="N599" s="18"/>
      <c r="P599" s="18"/>
      <c r="R599" s="18"/>
      <c r="S599" s="18"/>
      <c r="T599" s="18"/>
      <c r="U599" s="18"/>
      <c r="Y599" s="17"/>
      <c r="AB599" s="17"/>
    </row>
    <row r="600" spans="5:28" ht="24.75" customHeight="1">
      <c r="E600" s="17"/>
      <c r="F600" s="18"/>
      <c r="H600" s="185"/>
      <c r="J600" s="17"/>
      <c r="K600" s="62"/>
      <c r="L600" s="62"/>
      <c r="N600" s="18"/>
      <c r="P600" s="18"/>
      <c r="R600" s="18"/>
      <c r="S600" s="18"/>
      <c r="T600" s="18"/>
      <c r="U600" s="18"/>
      <c r="Y600" s="17"/>
      <c r="AB600" s="17"/>
    </row>
    <row r="601" spans="5:28" ht="24.75" customHeight="1">
      <c r="E601" s="17"/>
      <c r="F601" s="18"/>
      <c r="H601" s="185"/>
      <c r="J601" s="17"/>
      <c r="K601" s="62"/>
      <c r="L601" s="62"/>
      <c r="N601" s="18"/>
      <c r="P601" s="18"/>
      <c r="R601" s="18"/>
      <c r="S601" s="18"/>
      <c r="T601" s="18"/>
      <c r="U601" s="18"/>
      <c r="Y601" s="17"/>
      <c r="AB601" s="17"/>
    </row>
    <row r="602" spans="5:28" ht="24.75" customHeight="1">
      <c r="E602" s="17"/>
      <c r="F602" s="18"/>
      <c r="H602" s="185"/>
      <c r="J602" s="17"/>
      <c r="K602" s="62"/>
      <c r="L602" s="62"/>
      <c r="N602" s="18"/>
      <c r="P602" s="18"/>
      <c r="R602" s="18"/>
      <c r="S602" s="18"/>
      <c r="T602" s="18"/>
      <c r="U602" s="18"/>
      <c r="Y602" s="17"/>
      <c r="AB602" s="17"/>
    </row>
    <row r="603" spans="5:28" ht="24.75" customHeight="1">
      <c r="E603" s="17"/>
      <c r="F603" s="18"/>
      <c r="H603" s="185"/>
      <c r="J603" s="17"/>
      <c r="K603" s="62"/>
      <c r="L603" s="62"/>
      <c r="N603" s="18"/>
      <c r="P603" s="18"/>
      <c r="R603" s="18"/>
      <c r="S603" s="18"/>
      <c r="T603" s="18"/>
      <c r="U603" s="18"/>
      <c r="Y603" s="17"/>
      <c r="AB603" s="17"/>
    </row>
    <row r="604" spans="5:28" ht="24.75" customHeight="1">
      <c r="E604" s="17"/>
      <c r="F604" s="18"/>
      <c r="H604" s="185"/>
      <c r="J604" s="17"/>
      <c r="K604" s="62"/>
      <c r="L604" s="62"/>
      <c r="N604" s="18"/>
      <c r="P604" s="18"/>
      <c r="R604" s="18"/>
      <c r="S604" s="18"/>
      <c r="T604" s="18"/>
      <c r="U604" s="18"/>
      <c r="Y604" s="17"/>
      <c r="AB604" s="17"/>
    </row>
    <row r="605" spans="5:28" ht="24.75" customHeight="1">
      <c r="E605" s="17"/>
      <c r="F605" s="18"/>
      <c r="H605" s="185"/>
      <c r="J605" s="17"/>
      <c r="K605" s="62"/>
      <c r="L605" s="62"/>
      <c r="N605" s="18"/>
      <c r="P605" s="18"/>
      <c r="R605" s="18"/>
      <c r="S605" s="18"/>
      <c r="T605" s="18"/>
      <c r="U605" s="18"/>
      <c r="Y605" s="17"/>
      <c r="AB605" s="17"/>
    </row>
    <row r="606" spans="5:28" ht="24.75" customHeight="1">
      <c r="E606" s="17"/>
      <c r="F606" s="18"/>
      <c r="H606" s="185"/>
      <c r="J606" s="17"/>
      <c r="K606" s="62"/>
      <c r="L606" s="62"/>
      <c r="N606" s="18"/>
      <c r="P606" s="18"/>
      <c r="R606" s="18"/>
      <c r="S606" s="18"/>
      <c r="T606" s="18"/>
      <c r="U606" s="18"/>
      <c r="Y606" s="17"/>
      <c r="AB606" s="17"/>
    </row>
    <row r="607" spans="5:28" ht="24.75" customHeight="1">
      <c r="E607" s="17"/>
      <c r="F607" s="18"/>
      <c r="H607" s="185"/>
      <c r="J607" s="17"/>
      <c r="K607" s="62"/>
      <c r="L607" s="62"/>
      <c r="N607" s="18"/>
      <c r="P607" s="18"/>
      <c r="R607" s="18"/>
      <c r="S607" s="18"/>
      <c r="T607" s="18"/>
      <c r="U607" s="18"/>
      <c r="Y607" s="17"/>
      <c r="AB607" s="17"/>
    </row>
    <row r="608" spans="5:28" ht="24.75" customHeight="1">
      <c r="E608" s="17"/>
      <c r="F608" s="18"/>
      <c r="H608" s="185"/>
      <c r="J608" s="17"/>
      <c r="K608" s="62"/>
      <c r="L608" s="62"/>
      <c r="N608" s="18"/>
      <c r="P608" s="18"/>
      <c r="R608" s="18"/>
      <c r="S608" s="18"/>
      <c r="T608" s="18"/>
      <c r="U608" s="18"/>
      <c r="Y608" s="17"/>
      <c r="AB608" s="17"/>
    </row>
    <row r="609" spans="5:28" ht="24.75" customHeight="1">
      <c r="E609" s="17"/>
      <c r="F609" s="18"/>
      <c r="H609" s="185"/>
      <c r="J609" s="17"/>
      <c r="K609" s="62"/>
      <c r="L609" s="62"/>
      <c r="N609" s="18"/>
      <c r="P609" s="18"/>
      <c r="R609" s="18"/>
      <c r="S609" s="18"/>
      <c r="T609" s="18"/>
      <c r="U609" s="18"/>
      <c r="Y609" s="17"/>
      <c r="AB609" s="17"/>
    </row>
    <row r="610" spans="5:28" ht="24.75" customHeight="1">
      <c r="E610" s="17"/>
      <c r="F610" s="18"/>
      <c r="H610" s="185"/>
      <c r="J610" s="17"/>
      <c r="K610" s="62"/>
      <c r="L610" s="62"/>
      <c r="N610" s="18"/>
      <c r="P610" s="18"/>
      <c r="R610" s="18"/>
      <c r="S610" s="18"/>
      <c r="T610" s="18"/>
      <c r="U610" s="18"/>
      <c r="Y610" s="17"/>
      <c r="AB610" s="17"/>
    </row>
    <row r="611" spans="5:28" ht="24.75" customHeight="1">
      <c r="E611" s="17"/>
      <c r="F611" s="18"/>
      <c r="H611" s="185"/>
      <c r="J611" s="17"/>
      <c r="K611" s="62"/>
      <c r="L611" s="62"/>
      <c r="N611" s="18"/>
      <c r="P611" s="18"/>
      <c r="R611" s="18"/>
      <c r="S611" s="18"/>
      <c r="T611" s="18"/>
      <c r="U611" s="18"/>
      <c r="Y611" s="17"/>
      <c r="AB611" s="17"/>
    </row>
    <row r="612" spans="5:28" ht="24.75" customHeight="1">
      <c r="E612" s="17"/>
      <c r="F612" s="18"/>
      <c r="H612" s="185"/>
      <c r="J612" s="17"/>
      <c r="K612" s="62"/>
      <c r="L612" s="62"/>
      <c r="N612" s="18"/>
      <c r="P612" s="18"/>
      <c r="R612" s="18"/>
      <c r="S612" s="18"/>
      <c r="T612" s="18"/>
      <c r="U612" s="18"/>
      <c r="Y612" s="17"/>
      <c r="AB612" s="17"/>
    </row>
    <row r="613" spans="5:28" ht="24.75" customHeight="1">
      <c r="E613" s="17"/>
      <c r="F613" s="18"/>
      <c r="H613" s="185"/>
      <c r="J613" s="17"/>
      <c r="K613" s="62"/>
      <c r="L613" s="62"/>
      <c r="N613" s="18"/>
      <c r="P613" s="18"/>
      <c r="R613" s="18"/>
      <c r="S613" s="18"/>
      <c r="T613" s="18"/>
      <c r="U613" s="18"/>
      <c r="Y613" s="17"/>
      <c r="AB613" s="17"/>
    </row>
    <row r="614" spans="5:28" ht="24.75" customHeight="1">
      <c r="E614" s="17"/>
      <c r="F614" s="18"/>
      <c r="H614" s="185"/>
      <c r="J614" s="17"/>
      <c r="K614" s="62"/>
      <c r="L614" s="62"/>
      <c r="N614" s="18"/>
      <c r="P614" s="18"/>
      <c r="R614" s="18"/>
      <c r="S614" s="18"/>
      <c r="T614" s="18"/>
      <c r="U614" s="18"/>
      <c r="Y614" s="17"/>
      <c r="AB614" s="17"/>
    </row>
    <row r="615" spans="5:28" ht="24.75" customHeight="1">
      <c r="E615" s="17"/>
      <c r="F615" s="18"/>
      <c r="H615" s="185"/>
      <c r="J615" s="17"/>
      <c r="K615" s="62"/>
      <c r="L615" s="62"/>
      <c r="N615" s="18"/>
      <c r="P615" s="18"/>
      <c r="R615" s="18"/>
      <c r="S615" s="18"/>
      <c r="T615" s="18"/>
      <c r="U615" s="18"/>
      <c r="Y615" s="17"/>
      <c r="AB615" s="17"/>
    </row>
    <row r="616" spans="5:28" ht="24.75" customHeight="1">
      <c r="E616" s="17"/>
      <c r="F616" s="18"/>
      <c r="H616" s="185"/>
      <c r="J616" s="17"/>
      <c r="K616" s="62"/>
      <c r="L616" s="62"/>
      <c r="N616" s="18"/>
      <c r="P616" s="18"/>
      <c r="R616" s="18"/>
      <c r="S616" s="18"/>
      <c r="T616" s="18"/>
      <c r="U616" s="18"/>
      <c r="Y616" s="17"/>
      <c r="AB616" s="17"/>
    </row>
    <row r="617" spans="5:28" ht="24.75" customHeight="1">
      <c r="E617" s="17"/>
      <c r="F617" s="18"/>
      <c r="H617" s="185"/>
      <c r="J617" s="17"/>
      <c r="K617" s="62"/>
      <c r="L617" s="62"/>
      <c r="N617" s="18"/>
      <c r="P617" s="18"/>
      <c r="R617" s="18"/>
      <c r="S617" s="18"/>
      <c r="T617" s="18"/>
      <c r="U617" s="18"/>
      <c r="Y617" s="17"/>
      <c r="AB617" s="17"/>
    </row>
    <row r="618" spans="5:28" ht="24.75" customHeight="1">
      <c r="E618" s="17"/>
      <c r="F618" s="18"/>
      <c r="H618" s="185"/>
      <c r="J618" s="17"/>
      <c r="K618" s="62"/>
      <c r="L618" s="62"/>
      <c r="N618" s="18"/>
      <c r="P618" s="18"/>
      <c r="R618" s="18"/>
      <c r="S618" s="18"/>
      <c r="T618" s="18"/>
      <c r="U618" s="18"/>
      <c r="Y618" s="17"/>
      <c r="AB618" s="17"/>
    </row>
    <row r="619" spans="5:28" ht="24.75" customHeight="1">
      <c r="E619" s="17"/>
      <c r="F619" s="18"/>
      <c r="H619" s="185"/>
      <c r="J619" s="17"/>
      <c r="K619" s="62"/>
      <c r="L619" s="62"/>
      <c r="N619" s="18"/>
      <c r="P619" s="18"/>
      <c r="R619" s="18"/>
      <c r="S619" s="18"/>
      <c r="T619" s="18"/>
      <c r="U619" s="18"/>
      <c r="Y619" s="17"/>
      <c r="AB619" s="17"/>
    </row>
    <row r="620" spans="5:28" ht="24.75" customHeight="1">
      <c r="E620" s="17"/>
      <c r="F620" s="18"/>
      <c r="H620" s="185"/>
      <c r="J620" s="17"/>
      <c r="K620" s="62"/>
      <c r="L620" s="62"/>
      <c r="N620" s="18"/>
      <c r="P620" s="18"/>
      <c r="R620" s="18"/>
      <c r="S620" s="18"/>
      <c r="T620" s="18"/>
      <c r="U620" s="18"/>
      <c r="Y620" s="17"/>
      <c r="AB620" s="17"/>
    </row>
    <row r="621" spans="5:28" ht="24.75" customHeight="1">
      <c r="E621" s="17"/>
      <c r="F621" s="18"/>
      <c r="H621" s="185"/>
      <c r="J621" s="17"/>
      <c r="K621" s="62"/>
      <c r="L621" s="62"/>
      <c r="N621" s="18"/>
      <c r="P621" s="18"/>
      <c r="R621" s="18"/>
      <c r="S621" s="18"/>
      <c r="T621" s="18"/>
      <c r="U621" s="18"/>
      <c r="Y621" s="17"/>
      <c r="AB621" s="17"/>
    </row>
    <row r="622" spans="5:28" ht="24.75" customHeight="1">
      <c r="E622" s="17"/>
      <c r="F622" s="18"/>
      <c r="H622" s="185"/>
      <c r="J622" s="17"/>
      <c r="K622" s="62"/>
      <c r="L622" s="62"/>
      <c r="N622" s="18"/>
      <c r="P622" s="18"/>
      <c r="R622" s="18"/>
      <c r="S622" s="18"/>
      <c r="T622" s="18"/>
      <c r="U622" s="18"/>
      <c r="Y622" s="17"/>
      <c r="AB622" s="17"/>
    </row>
    <row r="623" spans="5:28" ht="24.75" customHeight="1">
      <c r="E623" s="17"/>
      <c r="F623" s="18"/>
      <c r="H623" s="185"/>
      <c r="J623" s="17"/>
      <c r="K623" s="62"/>
      <c r="L623" s="62"/>
      <c r="N623" s="18"/>
      <c r="P623" s="18"/>
      <c r="R623" s="18"/>
      <c r="S623" s="18"/>
      <c r="T623" s="18"/>
      <c r="U623" s="18"/>
      <c r="Y623" s="17"/>
      <c r="AB623" s="17"/>
    </row>
    <row r="624" spans="5:28" ht="24.75" customHeight="1">
      <c r="E624" s="17"/>
      <c r="F624" s="18"/>
      <c r="H624" s="185"/>
      <c r="J624" s="17"/>
      <c r="K624" s="62"/>
      <c r="L624" s="62"/>
      <c r="N624" s="18"/>
      <c r="P624" s="18"/>
      <c r="R624" s="18"/>
      <c r="S624" s="18"/>
      <c r="T624" s="18"/>
      <c r="U624" s="18"/>
      <c r="Y624" s="17"/>
      <c r="AB624" s="17"/>
    </row>
    <row r="625" spans="5:28" ht="24.75" customHeight="1">
      <c r="E625" s="17"/>
      <c r="F625" s="18"/>
      <c r="H625" s="185"/>
      <c r="J625" s="17"/>
      <c r="K625" s="62"/>
      <c r="L625" s="62"/>
      <c r="N625" s="18"/>
      <c r="P625" s="18"/>
      <c r="R625" s="18"/>
      <c r="S625" s="18"/>
      <c r="T625" s="18"/>
      <c r="U625" s="18"/>
      <c r="Y625" s="17"/>
      <c r="AB625" s="17"/>
    </row>
    <row r="626" spans="5:28" ht="24.75" customHeight="1">
      <c r="E626" s="17"/>
      <c r="F626" s="18"/>
      <c r="H626" s="185"/>
      <c r="J626" s="17"/>
      <c r="K626" s="62"/>
      <c r="L626" s="62"/>
      <c r="N626" s="18"/>
      <c r="P626" s="18"/>
      <c r="R626" s="18"/>
      <c r="S626" s="18"/>
      <c r="T626" s="18"/>
      <c r="U626" s="18"/>
      <c r="Y626" s="17"/>
      <c r="AB626" s="17"/>
    </row>
    <row r="627" spans="5:28" ht="24.75" customHeight="1">
      <c r="E627" s="17"/>
      <c r="F627" s="18"/>
      <c r="H627" s="185"/>
      <c r="J627" s="17"/>
      <c r="K627" s="62"/>
      <c r="L627" s="62"/>
      <c r="N627" s="18"/>
      <c r="P627" s="18"/>
      <c r="R627" s="18"/>
      <c r="S627" s="18"/>
      <c r="T627" s="18"/>
      <c r="U627" s="18"/>
      <c r="Y627" s="17"/>
      <c r="AB627" s="17"/>
    </row>
    <row r="628" spans="5:28" ht="24.75" customHeight="1">
      <c r="E628" s="17"/>
      <c r="F628" s="18"/>
      <c r="H628" s="185"/>
      <c r="J628" s="17"/>
      <c r="K628" s="62"/>
      <c r="L628" s="62"/>
      <c r="N628" s="18"/>
      <c r="P628" s="18"/>
      <c r="R628" s="18"/>
      <c r="S628" s="18"/>
      <c r="T628" s="18"/>
      <c r="U628" s="18"/>
      <c r="Y628" s="17"/>
      <c r="AB628" s="17"/>
    </row>
    <row r="629" spans="5:28" ht="24.75" customHeight="1">
      <c r="E629" s="17"/>
      <c r="F629" s="18"/>
      <c r="H629" s="185"/>
      <c r="J629" s="17"/>
      <c r="K629" s="62"/>
      <c r="L629" s="62"/>
      <c r="N629" s="18"/>
      <c r="P629" s="18"/>
      <c r="R629" s="18"/>
      <c r="S629" s="18"/>
      <c r="T629" s="18"/>
      <c r="U629" s="18"/>
      <c r="Y629" s="17"/>
      <c r="AB629" s="17"/>
    </row>
    <row r="630" spans="5:28" ht="24.75" customHeight="1">
      <c r="E630" s="17"/>
      <c r="F630" s="18"/>
      <c r="H630" s="185"/>
      <c r="J630" s="17"/>
      <c r="K630" s="62"/>
      <c r="L630" s="62"/>
      <c r="N630" s="18"/>
      <c r="P630" s="18"/>
      <c r="R630" s="18"/>
      <c r="S630" s="18"/>
      <c r="T630" s="18"/>
      <c r="U630" s="18"/>
      <c r="Y630" s="17"/>
      <c r="AB630" s="17"/>
    </row>
    <row r="631" spans="5:28" ht="24.75" customHeight="1">
      <c r="E631" s="17"/>
      <c r="F631" s="18"/>
      <c r="H631" s="185"/>
      <c r="J631" s="17"/>
      <c r="K631" s="62"/>
      <c r="L631" s="62"/>
      <c r="N631" s="18"/>
      <c r="P631" s="18"/>
      <c r="R631" s="18"/>
      <c r="S631" s="18"/>
      <c r="T631" s="18"/>
      <c r="U631" s="18"/>
      <c r="Y631" s="17"/>
      <c r="AB631" s="17"/>
    </row>
    <row r="632" spans="5:28" ht="24.75" customHeight="1">
      <c r="E632" s="17"/>
      <c r="F632" s="18"/>
      <c r="H632" s="185"/>
      <c r="J632" s="17"/>
      <c r="K632" s="62"/>
      <c r="L632" s="62"/>
      <c r="N632" s="18"/>
      <c r="P632" s="18"/>
      <c r="R632" s="18"/>
      <c r="S632" s="18"/>
      <c r="T632" s="18"/>
      <c r="U632" s="18"/>
      <c r="Y632" s="17"/>
      <c r="AB632" s="17"/>
    </row>
    <row r="633" spans="5:28" ht="24.75" customHeight="1">
      <c r="E633" s="17"/>
      <c r="F633" s="18"/>
      <c r="H633" s="185"/>
      <c r="J633" s="17"/>
      <c r="K633" s="62"/>
      <c r="L633" s="62"/>
      <c r="N633" s="18"/>
      <c r="P633" s="18"/>
      <c r="R633" s="18"/>
      <c r="S633" s="18"/>
      <c r="T633" s="18"/>
      <c r="U633" s="18"/>
      <c r="Y633" s="17"/>
      <c r="AB633" s="17"/>
    </row>
    <row r="634" spans="5:28" ht="24.75" customHeight="1">
      <c r="E634" s="17"/>
      <c r="F634" s="18"/>
      <c r="H634" s="185"/>
      <c r="J634" s="17"/>
      <c r="K634" s="62"/>
      <c r="L634" s="62"/>
      <c r="N634" s="18"/>
      <c r="P634" s="18"/>
      <c r="R634" s="18"/>
      <c r="S634" s="18"/>
      <c r="T634" s="18"/>
      <c r="U634" s="18"/>
      <c r="Y634" s="17"/>
      <c r="AB634" s="17"/>
    </row>
    <row r="635" spans="5:28" ht="24.75" customHeight="1">
      <c r="E635" s="17"/>
      <c r="F635" s="18"/>
      <c r="H635" s="185"/>
      <c r="J635" s="17"/>
      <c r="K635" s="62"/>
      <c r="L635" s="62"/>
      <c r="N635" s="18"/>
      <c r="P635" s="18"/>
      <c r="R635" s="18"/>
      <c r="S635" s="18"/>
      <c r="T635" s="18"/>
      <c r="U635" s="18"/>
      <c r="Y635" s="17"/>
      <c r="AB635" s="17"/>
    </row>
    <row r="636" spans="5:28" ht="24.75" customHeight="1">
      <c r="E636" s="17"/>
      <c r="F636" s="18"/>
      <c r="H636" s="185"/>
      <c r="J636" s="17"/>
      <c r="K636" s="62"/>
      <c r="L636" s="62"/>
      <c r="N636" s="18"/>
      <c r="P636" s="18"/>
      <c r="R636" s="18"/>
      <c r="S636" s="18"/>
      <c r="T636" s="18"/>
      <c r="U636" s="18"/>
      <c r="Y636" s="17"/>
      <c r="AB636" s="17"/>
    </row>
    <row r="637" spans="5:28" ht="24.75" customHeight="1">
      <c r="E637" s="17"/>
      <c r="F637" s="18"/>
      <c r="H637" s="185"/>
      <c r="J637" s="17"/>
      <c r="K637" s="62"/>
      <c r="L637" s="62"/>
      <c r="N637" s="18"/>
      <c r="P637" s="18"/>
      <c r="R637" s="18"/>
      <c r="S637" s="18"/>
      <c r="T637" s="18"/>
      <c r="U637" s="18"/>
      <c r="Y637" s="17"/>
      <c r="AB637" s="17"/>
    </row>
    <row r="638" spans="5:28" ht="24.75" customHeight="1">
      <c r="E638" s="17"/>
      <c r="F638" s="18"/>
      <c r="H638" s="185"/>
      <c r="J638" s="17"/>
      <c r="K638" s="62"/>
      <c r="L638" s="62"/>
      <c r="N638" s="18"/>
      <c r="P638" s="18"/>
      <c r="R638" s="18"/>
      <c r="S638" s="18"/>
      <c r="T638" s="18"/>
      <c r="U638" s="18"/>
      <c r="Y638" s="17"/>
      <c r="AB638" s="17"/>
    </row>
    <row r="639" spans="5:28" ht="24.75" customHeight="1">
      <c r="E639" s="17"/>
      <c r="F639" s="18"/>
      <c r="H639" s="185"/>
      <c r="J639" s="17"/>
      <c r="K639" s="62"/>
      <c r="L639" s="62"/>
      <c r="N639" s="18"/>
      <c r="P639" s="18"/>
      <c r="R639" s="18"/>
      <c r="S639" s="18"/>
      <c r="T639" s="18"/>
      <c r="U639" s="18"/>
      <c r="Y639" s="17"/>
      <c r="AB639" s="17"/>
    </row>
    <row r="640" spans="5:28" ht="24.75" customHeight="1">
      <c r="E640" s="17"/>
      <c r="F640" s="18"/>
      <c r="H640" s="185"/>
      <c r="J640" s="17"/>
      <c r="K640" s="62"/>
      <c r="L640" s="62"/>
      <c r="N640" s="18"/>
      <c r="P640" s="18"/>
      <c r="R640" s="18"/>
      <c r="S640" s="18"/>
      <c r="T640" s="18"/>
      <c r="U640" s="18"/>
      <c r="Y640" s="17"/>
      <c r="AB640" s="17"/>
    </row>
    <row r="641" spans="5:28" ht="24.75" customHeight="1">
      <c r="E641" s="17"/>
      <c r="F641" s="18"/>
      <c r="H641" s="185"/>
      <c r="J641" s="17"/>
      <c r="K641" s="62"/>
      <c r="L641" s="62"/>
      <c r="N641" s="18"/>
      <c r="P641" s="18"/>
      <c r="R641" s="18"/>
      <c r="S641" s="18"/>
      <c r="T641" s="18"/>
      <c r="U641" s="18"/>
      <c r="Y641" s="17"/>
      <c r="AB641" s="17"/>
    </row>
    <row r="642" spans="5:28" ht="24.75" customHeight="1">
      <c r="E642" s="17"/>
      <c r="F642" s="18"/>
      <c r="H642" s="185"/>
      <c r="J642" s="17"/>
      <c r="K642" s="62"/>
      <c r="L642" s="62"/>
      <c r="N642" s="18"/>
      <c r="P642" s="18"/>
      <c r="R642" s="18"/>
      <c r="S642" s="18"/>
      <c r="T642" s="18"/>
      <c r="U642" s="18"/>
      <c r="Y642" s="17"/>
      <c r="AB642" s="17"/>
    </row>
    <row r="643" spans="5:28" ht="24.75" customHeight="1">
      <c r="E643" s="17"/>
      <c r="F643" s="18"/>
      <c r="H643" s="185"/>
      <c r="J643" s="17"/>
      <c r="K643" s="62"/>
      <c r="L643" s="62"/>
      <c r="N643" s="18"/>
      <c r="P643" s="18"/>
      <c r="R643" s="18"/>
      <c r="S643" s="18"/>
      <c r="T643" s="18"/>
      <c r="U643" s="18"/>
      <c r="Y643" s="17"/>
      <c r="AB643" s="17"/>
    </row>
    <row r="644" spans="5:28" ht="24.75" customHeight="1">
      <c r="E644" s="17"/>
      <c r="F644" s="18"/>
      <c r="H644" s="185"/>
      <c r="J644" s="17"/>
      <c r="K644" s="62"/>
      <c r="L644" s="62"/>
      <c r="N644" s="18"/>
      <c r="P644" s="18"/>
      <c r="R644" s="18"/>
      <c r="S644" s="18"/>
      <c r="T644" s="18"/>
      <c r="U644" s="18"/>
      <c r="Y644" s="17"/>
      <c r="AB644" s="17"/>
    </row>
    <row r="645" spans="5:28" ht="24.75" customHeight="1">
      <c r="E645" s="17"/>
      <c r="F645" s="18"/>
      <c r="H645" s="185"/>
      <c r="J645" s="17"/>
      <c r="K645" s="62"/>
      <c r="L645" s="62"/>
      <c r="N645" s="18"/>
      <c r="P645" s="18"/>
      <c r="R645" s="18"/>
      <c r="S645" s="18"/>
      <c r="T645" s="18"/>
      <c r="U645" s="18"/>
      <c r="Y645" s="17"/>
      <c r="AB645" s="17"/>
    </row>
    <row r="646" spans="5:28" ht="24.75" customHeight="1">
      <c r="E646" s="17"/>
      <c r="F646" s="18"/>
      <c r="H646" s="185"/>
      <c r="J646" s="17"/>
      <c r="K646" s="62"/>
      <c r="L646" s="62"/>
      <c r="N646" s="18"/>
      <c r="P646" s="18"/>
      <c r="R646" s="18"/>
      <c r="S646" s="18"/>
      <c r="T646" s="18"/>
      <c r="U646" s="18"/>
      <c r="Y646" s="17"/>
      <c r="AB646" s="17"/>
    </row>
    <row r="647" spans="5:28" ht="24.75" customHeight="1">
      <c r="E647" s="17"/>
      <c r="F647" s="18"/>
      <c r="H647" s="185"/>
      <c r="J647" s="17"/>
      <c r="K647" s="62"/>
      <c r="L647" s="62"/>
      <c r="N647" s="18"/>
      <c r="P647" s="18"/>
      <c r="R647" s="18"/>
      <c r="S647" s="18"/>
      <c r="T647" s="18"/>
      <c r="U647" s="18"/>
      <c r="Y647" s="17"/>
      <c r="AB647" s="17"/>
    </row>
    <row r="648" spans="5:28" ht="24.75" customHeight="1">
      <c r="E648" s="17"/>
      <c r="F648" s="18"/>
      <c r="H648" s="185"/>
      <c r="J648" s="17"/>
      <c r="K648" s="62"/>
      <c r="L648" s="62"/>
      <c r="N648" s="18"/>
      <c r="P648" s="18"/>
      <c r="R648" s="18"/>
      <c r="S648" s="18"/>
      <c r="T648" s="18"/>
      <c r="U648" s="18"/>
      <c r="Y648" s="17"/>
      <c r="AB648" s="17"/>
    </row>
    <row r="649" spans="5:28" ht="24.75" customHeight="1">
      <c r="E649" s="17"/>
      <c r="F649" s="18"/>
      <c r="H649" s="185"/>
      <c r="J649" s="17"/>
      <c r="K649" s="62"/>
      <c r="L649" s="62"/>
      <c r="N649" s="18"/>
      <c r="P649" s="18"/>
      <c r="R649" s="18"/>
      <c r="S649" s="18"/>
      <c r="T649" s="18"/>
      <c r="U649" s="18"/>
      <c r="Y649" s="17"/>
      <c r="AB649" s="17"/>
    </row>
    <row r="650" spans="5:28" ht="24.75" customHeight="1">
      <c r="E650" s="17"/>
      <c r="F650" s="18"/>
      <c r="H650" s="185"/>
      <c r="J650" s="17"/>
      <c r="K650" s="62"/>
      <c r="L650" s="62"/>
      <c r="N650" s="18"/>
      <c r="P650" s="18"/>
      <c r="R650" s="18"/>
      <c r="S650" s="18"/>
      <c r="T650" s="18"/>
      <c r="U650" s="18"/>
      <c r="Y650" s="17"/>
      <c r="AB650" s="17"/>
    </row>
    <row r="651" spans="5:28" ht="24.75" customHeight="1">
      <c r="E651" s="17"/>
      <c r="F651" s="18"/>
      <c r="H651" s="185"/>
      <c r="J651" s="17"/>
      <c r="K651" s="62"/>
      <c r="L651" s="62"/>
      <c r="N651" s="18"/>
      <c r="P651" s="18"/>
      <c r="R651" s="18"/>
      <c r="S651" s="18"/>
      <c r="T651" s="18"/>
      <c r="U651" s="18"/>
      <c r="Y651" s="17"/>
      <c r="AB651" s="17"/>
    </row>
    <row r="652" spans="5:28" ht="24.75" customHeight="1">
      <c r="E652" s="17"/>
      <c r="F652" s="18"/>
      <c r="H652" s="185"/>
      <c r="J652" s="17"/>
      <c r="K652" s="62"/>
      <c r="L652" s="62"/>
      <c r="N652" s="18"/>
      <c r="P652" s="18"/>
      <c r="R652" s="18"/>
      <c r="S652" s="18"/>
      <c r="T652" s="18"/>
      <c r="U652" s="18"/>
      <c r="Y652" s="17"/>
      <c r="AB652" s="17"/>
    </row>
    <row r="653" spans="5:28" ht="24.75" customHeight="1">
      <c r="E653" s="17"/>
      <c r="F653" s="18"/>
      <c r="H653" s="185"/>
      <c r="J653" s="17"/>
      <c r="K653" s="62"/>
      <c r="L653" s="62"/>
      <c r="N653" s="18"/>
      <c r="P653" s="18"/>
      <c r="R653" s="18"/>
      <c r="S653" s="18"/>
      <c r="T653" s="18"/>
      <c r="U653" s="18"/>
      <c r="Y653" s="17"/>
      <c r="AB653" s="17"/>
    </row>
    <row r="654" spans="5:28" ht="24.75" customHeight="1">
      <c r="E654" s="17"/>
      <c r="F654" s="18"/>
      <c r="H654" s="185"/>
      <c r="J654" s="17"/>
      <c r="K654" s="62"/>
      <c r="L654" s="62"/>
      <c r="N654" s="18"/>
      <c r="P654" s="18"/>
      <c r="R654" s="18"/>
      <c r="S654" s="18"/>
      <c r="T654" s="18"/>
      <c r="U654" s="18"/>
      <c r="Y654" s="17"/>
      <c r="AB654" s="17"/>
    </row>
    <row r="655" spans="5:28" ht="24.75" customHeight="1">
      <c r="E655" s="17"/>
      <c r="F655" s="18"/>
      <c r="H655" s="185"/>
      <c r="J655" s="17"/>
      <c r="K655" s="62"/>
      <c r="L655" s="62"/>
      <c r="N655" s="18"/>
      <c r="P655" s="18"/>
      <c r="R655" s="18"/>
      <c r="S655" s="18"/>
      <c r="T655" s="18"/>
      <c r="U655" s="18"/>
      <c r="Y655" s="17"/>
      <c r="AB655" s="17"/>
    </row>
    <row r="656" spans="5:28" ht="24.75" customHeight="1">
      <c r="E656" s="17"/>
      <c r="F656" s="18"/>
      <c r="H656" s="185"/>
      <c r="J656" s="17"/>
      <c r="K656" s="62"/>
      <c r="L656" s="62"/>
      <c r="N656" s="18"/>
      <c r="P656" s="18"/>
      <c r="R656" s="18"/>
      <c r="S656" s="18"/>
      <c r="T656" s="18"/>
      <c r="U656" s="18"/>
      <c r="Y656" s="17"/>
      <c r="AB656" s="17"/>
    </row>
    <row r="657" spans="5:28" ht="24.75" customHeight="1">
      <c r="E657" s="17"/>
      <c r="F657" s="18"/>
      <c r="H657" s="185"/>
      <c r="J657" s="17"/>
      <c r="K657" s="62"/>
      <c r="L657" s="62"/>
      <c r="N657" s="18"/>
      <c r="P657" s="18"/>
      <c r="R657" s="18"/>
      <c r="S657" s="18"/>
      <c r="T657" s="18"/>
      <c r="U657" s="18"/>
      <c r="Y657" s="17"/>
      <c r="AB657" s="17"/>
    </row>
    <row r="658" spans="5:28" ht="24.75" customHeight="1">
      <c r="E658" s="17"/>
      <c r="F658" s="18"/>
      <c r="H658" s="185"/>
      <c r="J658" s="17"/>
      <c r="K658" s="62"/>
      <c r="L658" s="62"/>
      <c r="N658" s="18"/>
      <c r="P658" s="18"/>
      <c r="R658" s="18"/>
      <c r="S658" s="18"/>
      <c r="T658" s="18"/>
      <c r="U658" s="18"/>
      <c r="Y658" s="17"/>
      <c r="AB658" s="17"/>
    </row>
    <row r="659" spans="5:28" ht="24.75" customHeight="1">
      <c r="E659" s="17"/>
      <c r="F659" s="18"/>
      <c r="H659" s="185"/>
      <c r="J659" s="17"/>
      <c r="K659" s="62"/>
      <c r="L659" s="62"/>
      <c r="N659" s="18"/>
      <c r="P659" s="18"/>
      <c r="R659" s="18"/>
      <c r="S659" s="18"/>
      <c r="T659" s="18"/>
      <c r="U659" s="18"/>
      <c r="Y659" s="17"/>
      <c r="AB659" s="17"/>
    </row>
    <row r="660" spans="5:28" ht="24.75" customHeight="1">
      <c r="E660" s="17"/>
      <c r="F660" s="18"/>
      <c r="H660" s="185"/>
      <c r="J660" s="17"/>
      <c r="K660" s="62"/>
      <c r="L660" s="62"/>
      <c r="N660" s="18"/>
      <c r="P660" s="18"/>
      <c r="R660" s="18"/>
      <c r="S660" s="18"/>
      <c r="T660" s="18"/>
      <c r="U660" s="18"/>
      <c r="Y660" s="17"/>
      <c r="AB660" s="17"/>
    </row>
    <row r="661" spans="5:28" ht="24.75" customHeight="1">
      <c r="E661" s="17"/>
      <c r="F661" s="18"/>
      <c r="H661" s="185"/>
      <c r="J661" s="17"/>
      <c r="K661" s="62"/>
      <c r="L661" s="62"/>
      <c r="N661" s="18"/>
      <c r="P661" s="18"/>
      <c r="R661" s="18"/>
      <c r="S661" s="18"/>
      <c r="T661" s="18"/>
      <c r="U661" s="18"/>
      <c r="Y661" s="17"/>
      <c r="AB661" s="17"/>
    </row>
    <row r="662" spans="5:28" ht="24.75" customHeight="1">
      <c r="E662" s="17"/>
      <c r="F662" s="18"/>
      <c r="H662" s="185"/>
      <c r="J662" s="17"/>
      <c r="K662" s="62"/>
      <c r="L662" s="62"/>
      <c r="N662" s="18"/>
      <c r="P662" s="18"/>
      <c r="R662" s="18"/>
      <c r="S662" s="18"/>
      <c r="T662" s="18"/>
      <c r="U662" s="18"/>
      <c r="Y662" s="17"/>
      <c r="AB662" s="17"/>
    </row>
    <row r="663" spans="5:28" ht="24.75" customHeight="1">
      <c r="E663" s="17"/>
      <c r="F663" s="18"/>
      <c r="H663" s="185"/>
      <c r="J663" s="17"/>
      <c r="K663" s="62"/>
      <c r="L663" s="62"/>
      <c r="N663" s="18"/>
      <c r="P663" s="18"/>
      <c r="R663" s="18"/>
      <c r="S663" s="18"/>
      <c r="T663" s="18"/>
      <c r="U663" s="18"/>
      <c r="Y663" s="17"/>
      <c r="AB663" s="17"/>
    </row>
    <row r="664" spans="5:28" ht="24.75" customHeight="1">
      <c r="E664" s="17"/>
      <c r="F664" s="18"/>
      <c r="H664" s="185"/>
      <c r="J664" s="17"/>
      <c r="K664" s="62"/>
      <c r="L664" s="62"/>
      <c r="N664" s="18"/>
      <c r="P664" s="18"/>
      <c r="R664" s="18"/>
      <c r="S664" s="18"/>
      <c r="T664" s="18"/>
      <c r="U664" s="18"/>
      <c r="Y664" s="17"/>
      <c r="AB664" s="17"/>
    </row>
    <row r="665" spans="5:28" ht="24.75" customHeight="1">
      <c r="E665" s="17"/>
      <c r="F665" s="18"/>
      <c r="H665" s="185"/>
      <c r="J665" s="17"/>
      <c r="K665" s="62"/>
      <c r="L665" s="62"/>
      <c r="N665" s="18"/>
      <c r="P665" s="18"/>
      <c r="R665" s="18"/>
      <c r="S665" s="18"/>
      <c r="T665" s="18"/>
      <c r="U665" s="18"/>
      <c r="Y665" s="17"/>
      <c r="AB665" s="17"/>
    </row>
    <row r="666" spans="5:28" ht="24.75" customHeight="1">
      <c r="E666" s="17"/>
      <c r="F666" s="18"/>
      <c r="H666" s="185"/>
      <c r="J666" s="17"/>
      <c r="K666" s="62"/>
      <c r="L666" s="62"/>
      <c r="N666" s="18"/>
      <c r="P666" s="18"/>
      <c r="R666" s="18"/>
      <c r="S666" s="18"/>
      <c r="T666" s="18"/>
      <c r="U666" s="18"/>
      <c r="Y666" s="17"/>
      <c r="AB666" s="17"/>
    </row>
    <row r="667" spans="5:28" ht="24.75" customHeight="1">
      <c r="E667" s="17"/>
      <c r="F667" s="18"/>
      <c r="H667" s="185"/>
      <c r="J667" s="17"/>
      <c r="K667" s="62"/>
      <c r="L667" s="62"/>
      <c r="N667" s="18"/>
      <c r="P667" s="18"/>
      <c r="R667" s="18"/>
      <c r="S667" s="18"/>
      <c r="T667" s="18"/>
      <c r="U667" s="18"/>
      <c r="Y667" s="17"/>
      <c r="AB667" s="17"/>
    </row>
    <row r="668" spans="5:28" ht="24.75" customHeight="1">
      <c r="E668" s="17"/>
      <c r="F668" s="18"/>
      <c r="H668" s="185"/>
      <c r="J668" s="17"/>
      <c r="K668" s="62"/>
      <c r="L668" s="62"/>
      <c r="N668" s="18"/>
      <c r="P668" s="18"/>
      <c r="R668" s="18"/>
      <c r="S668" s="18"/>
      <c r="T668" s="18"/>
      <c r="U668" s="18"/>
      <c r="Y668" s="17"/>
      <c r="AB668" s="17"/>
    </row>
    <row r="669" spans="5:28" ht="24.75" customHeight="1">
      <c r="E669" s="17"/>
      <c r="F669" s="18"/>
      <c r="H669" s="185"/>
      <c r="J669" s="17"/>
      <c r="K669" s="62"/>
      <c r="L669" s="62"/>
      <c r="N669" s="18"/>
      <c r="P669" s="18"/>
      <c r="R669" s="18"/>
      <c r="S669" s="18"/>
      <c r="T669" s="18"/>
      <c r="U669" s="18"/>
      <c r="Y669" s="17"/>
      <c r="AB669" s="17"/>
    </row>
    <row r="670" spans="5:28" ht="24.75" customHeight="1">
      <c r="E670" s="17"/>
      <c r="F670" s="18"/>
      <c r="H670" s="185"/>
      <c r="J670" s="17"/>
      <c r="K670" s="62"/>
      <c r="L670" s="62"/>
      <c r="N670" s="18"/>
      <c r="P670" s="18"/>
      <c r="R670" s="18"/>
      <c r="S670" s="18"/>
      <c r="T670" s="18"/>
      <c r="U670" s="18"/>
      <c r="Y670" s="17"/>
      <c r="AB670" s="17"/>
    </row>
    <row r="671" spans="5:28" ht="24.75" customHeight="1">
      <c r="E671" s="17"/>
      <c r="F671" s="18"/>
      <c r="H671" s="185"/>
      <c r="J671" s="17"/>
      <c r="K671" s="62"/>
      <c r="L671" s="62"/>
      <c r="N671" s="18"/>
      <c r="P671" s="18"/>
      <c r="R671" s="18"/>
      <c r="S671" s="18"/>
      <c r="T671" s="18"/>
      <c r="U671" s="18"/>
      <c r="Y671" s="17"/>
      <c r="AB671" s="17"/>
    </row>
    <row r="672" spans="5:28" ht="24.75" customHeight="1">
      <c r="E672" s="17"/>
      <c r="F672" s="18"/>
      <c r="H672" s="185"/>
      <c r="J672" s="17"/>
      <c r="K672" s="62"/>
      <c r="L672" s="62"/>
      <c r="N672" s="18"/>
      <c r="P672" s="18"/>
      <c r="R672" s="18"/>
      <c r="S672" s="18"/>
      <c r="T672" s="18"/>
      <c r="U672" s="18"/>
      <c r="Y672" s="17"/>
      <c r="AB672" s="17"/>
    </row>
    <row r="673" spans="5:28" ht="24.75" customHeight="1">
      <c r="E673" s="17"/>
      <c r="F673" s="18"/>
      <c r="H673" s="185"/>
      <c r="J673" s="17"/>
      <c r="K673" s="62"/>
      <c r="L673" s="62"/>
      <c r="N673" s="18"/>
      <c r="P673" s="18"/>
      <c r="R673" s="18"/>
      <c r="S673" s="18"/>
      <c r="T673" s="18"/>
      <c r="U673" s="18"/>
      <c r="Y673" s="17"/>
      <c r="AB673" s="17"/>
    </row>
    <row r="674" spans="5:28" ht="24.75" customHeight="1">
      <c r="E674" s="17"/>
      <c r="F674" s="18"/>
      <c r="H674" s="185"/>
      <c r="J674" s="17"/>
      <c r="K674" s="62"/>
      <c r="L674" s="62"/>
      <c r="N674" s="18"/>
      <c r="P674" s="18"/>
      <c r="R674" s="18"/>
      <c r="S674" s="18"/>
      <c r="T674" s="18"/>
      <c r="U674" s="18"/>
      <c r="Y674" s="17"/>
      <c r="AB674" s="17"/>
    </row>
    <row r="675" spans="5:28" ht="24.75" customHeight="1">
      <c r="E675" s="17"/>
      <c r="F675" s="18"/>
      <c r="H675" s="185"/>
      <c r="J675" s="17"/>
      <c r="K675" s="62"/>
      <c r="L675" s="62"/>
      <c r="N675" s="18"/>
      <c r="P675" s="18"/>
      <c r="R675" s="18"/>
      <c r="S675" s="18"/>
      <c r="T675" s="18"/>
      <c r="U675" s="18"/>
      <c r="Y675" s="17"/>
      <c r="AB675" s="17"/>
    </row>
    <row r="676" spans="5:28" ht="24.75" customHeight="1">
      <c r="E676" s="17"/>
      <c r="F676" s="18"/>
      <c r="H676" s="185"/>
      <c r="J676" s="17"/>
      <c r="K676" s="62"/>
      <c r="L676" s="62"/>
      <c r="N676" s="18"/>
      <c r="P676" s="18"/>
      <c r="R676" s="18"/>
      <c r="S676" s="18"/>
      <c r="T676" s="18"/>
      <c r="U676" s="18"/>
      <c r="Y676" s="17"/>
      <c r="AB676" s="17"/>
    </row>
    <row r="677" spans="5:28" ht="24.75" customHeight="1">
      <c r="E677" s="17"/>
      <c r="F677" s="18"/>
      <c r="H677" s="185"/>
      <c r="J677" s="17"/>
      <c r="K677" s="62"/>
      <c r="L677" s="62"/>
      <c r="N677" s="18"/>
      <c r="P677" s="18"/>
      <c r="R677" s="18"/>
      <c r="S677" s="18"/>
      <c r="T677" s="18"/>
      <c r="U677" s="18"/>
      <c r="Y677" s="17"/>
      <c r="AB677" s="17"/>
    </row>
    <row r="678" spans="5:28" ht="24.75" customHeight="1">
      <c r="E678" s="17"/>
      <c r="F678" s="18"/>
      <c r="H678" s="185"/>
      <c r="J678" s="17"/>
      <c r="K678" s="62"/>
      <c r="L678" s="62"/>
      <c r="N678" s="18"/>
      <c r="P678" s="18"/>
      <c r="R678" s="18"/>
      <c r="S678" s="18"/>
      <c r="T678" s="18"/>
      <c r="U678" s="18"/>
      <c r="Y678" s="17"/>
      <c r="AB678" s="17"/>
    </row>
    <row r="679" spans="5:28" ht="24.75" customHeight="1">
      <c r="E679" s="17"/>
      <c r="F679" s="18"/>
      <c r="H679" s="185"/>
      <c r="J679" s="17"/>
      <c r="K679" s="62"/>
      <c r="L679" s="62"/>
      <c r="N679" s="18"/>
      <c r="P679" s="18"/>
      <c r="R679" s="18"/>
      <c r="S679" s="18"/>
      <c r="T679" s="18"/>
      <c r="U679" s="18"/>
      <c r="Y679" s="17"/>
      <c r="AB679" s="17"/>
    </row>
    <row r="680" spans="5:28" ht="24.75" customHeight="1">
      <c r="E680" s="17"/>
      <c r="F680" s="18"/>
      <c r="H680" s="185"/>
      <c r="J680" s="17"/>
      <c r="K680" s="62"/>
      <c r="L680" s="62"/>
      <c r="N680" s="18"/>
      <c r="P680" s="18"/>
      <c r="R680" s="18"/>
      <c r="S680" s="18"/>
      <c r="T680" s="18"/>
      <c r="U680" s="18"/>
      <c r="Y680" s="17"/>
      <c r="AB680" s="17"/>
    </row>
    <row r="681" spans="5:28" ht="24.75" customHeight="1">
      <c r="E681" s="17"/>
      <c r="F681" s="18"/>
      <c r="H681" s="185"/>
      <c r="J681" s="17"/>
      <c r="K681" s="62"/>
      <c r="L681" s="62"/>
      <c r="N681" s="18"/>
      <c r="P681" s="18"/>
      <c r="R681" s="18"/>
      <c r="S681" s="18"/>
      <c r="T681" s="18"/>
      <c r="U681" s="18"/>
      <c r="Y681" s="17"/>
      <c r="AB681" s="17"/>
    </row>
    <row r="682" spans="5:28" ht="24.75" customHeight="1">
      <c r="E682" s="17"/>
      <c r="F682" s="18"/>
      <c r="H682" s="185"/>
      <c r="J682" s="17"/>
      <c r="K682" s="62"/>
      <c r="L682" s="62"/>
      <c r="N682" s="18"/>
      <c r="P682" s="18"/>
      <c r="R682" s="18"/>
      <c r="S682" s="18"/>
      <c r="T682" s="18"/>
      <c r="U682" s="18"/>
      <c r="Y682" s="17"/>
      <c r="AB682" s="17"/>
    </row>
    <row r="683" spans="5:28" ht="24.75" customHeight="1">
      <c r="E683" s="17"/>
      <c r="F683" s="18"/>
      <c r="H683" s="185"/>
      <c r="J683" s="17"/>
      <c r="K683" s="62"/>
      <c r="L683" s="62"/>
      <c r="N683" s="18"/>
      <c r="P683" s="18"/>
      <c r="R683" s="18"/>
      <c r="S683" s="18"/>
      <c r="T683" s="18"/>
      <c r="U683" s="18"/>
      <c r="Y683" s="17"/>
      <c r="AB683" s="17"/>
    </row>
    <row r="684" spans="5:28" ht="24.75" customHeight="1">
      <c r="E684" s="17"/>
      <c r="F684" s="18"/>
      <c r="H684" s="185"/>
      <c r="J684" s="17"/>
      <c r="K684" s="62"/>
      <c r="L684" s="62"/>
      <c r="N684" s="18"/>
      <c r="P684" s="18"/>
      <c r="R684" s="18"/>
      <c r="S684" s="18"/>
      <c r="T684" s="18"/>
      <c r="U684" s="18"/>
      <c r="Y684" s="17"/>
      <c r="AB684" s="17"/>
    </row>
    <row r="685" spans="5:28" ht="24.75" customHeight="1">
      <c r="E685" s="17"/>
      <c r="F685" s="18"/>
      <c r="H685" s="185"/>
      <c r="J685" s="17"/>
      <c r="K685" s="62"/>
      <c r="L685" s="62"/>
      <c r="N685" s="18"/>
      <c r="P685" s="18"/>
      <c r="R685" s="18"/>
      <c r="S685" s="18"/>
      <c r="T685" s="18"/>
      <c r="U685" s="18"/>
      <c r="Y685" s="17"/>
      <c r="AB685" s="17"/>
    </row>
    <row r="686" spans="5:28" ht="24.75" customHeight="1">
      <c r="E686" s="17"/>
      <c r="F686" s="18"/>
      <c r="H686" s="185"/>
      <c r="J686" s="17"/>
      <c r="K686" s="62"/>
      <c r="L686" s="62"/>
      <c r="N686" s="18"/>
      <c r="P686" s="18"/>
      <c r="R686" s="18"/>
      <c r="S686" s="18"/>
      <c r="T686" s="18"/>
      <c r="U686" s="18"/>
      <c r="Y686" s="17"/>
      <c r="AB686" s="17"/>
    </row>
    <row r="687" spans="5:28" ht="24.75" customHeight="1">
      <c r="E687" s="17"/>
      <c r="F687" s="18"/>
      <c r="H687" s="185"/>
      <c r="J687" s="17"/>
      <c r="K687" s="62"/>
      <c r="L687" s="62"/>
      <c r="N687" s="18"/>
      <c r="P687" s="18"/>
      <c r="R687" s="18"/>
      <c r="S687" s="18"/>
      <c r="T687" s="18"/>
      <c r="U687" s="18"/>
      <c r="Y687" s="17"/>
      <c r="AB687" s="17"/>
    </row>
    <row r="688" spans="5:28" ht="24.75" customHeight="1">
      <c r="E688" s="17"/>
      <c r="F688" s="18"/>
      <c r="H688" s="185"/>
      <c r="J688" s="17"/>
      <c r="K688" s="62"/>
      <c r="L688" s="62"/>
      <c r="N688" s="18"/>
      <c r="P688" s="18"/>
      <c r="R688" s="18"/>
      <c r="S688" s="18"/>
      <c r="T688" s="18"/>
      <c r="U688" s="18"/>
      <c r="Y688" s="17"/>
      <c r="AB688" s="17"/>
    </row>
    <row r="689" spans="5:28" ht="24.75" customHeight="1">
      <c r="E689" s="17"/>
      <c r="F689" s="18"/>
      <c r="H689" s="185"/>
      <c r="J689" s="17"/>
      <c r="K689" s="62"/>
      <c r="L689" s="62"/>
      <c r="N689" s="18"/>
      <c r="P689" s="18"/>
      <c r="R689" s="18"/>
      <c r="S689" s="18"/>
      <c r="T689" s="18"/>
      <c r="U689" s="18"/>
      <c r="Y689" s="17"/>
      <c r="AB689" s="17"/>
    </row>
    <row r="690" spans="5:28" ht="24.75" customHeight="1">
      <c r="E690" s="17"/>
      <c r="F690" s="18"/>
      <c r="H690" s="185"/>
      <c r="J690" s="17"/>
      <c r="K690" s="62"/>
      <c r="L690" s="62"/>
      <c r="N690" s="18"/>
      <c r="P690" s="18"/>
      <c r="R690" s="18"/>
      <c r="S690" s="18"/>
      <c r="T690" s="18"/>
      <c r="U690" s="18"/>
      <c r="Y690" s="17"/>
      <c r="AB690" s="17"/>
    </row>
    <row r="691" spans="5:28" ht="24.75" customHeight="1">
      <c r="E691" s="17"/>
      <c r="F691" s="18"/>
      <c r="H691" s="185"/>
      <c r="J691" s="17"/>
      <c r="K691" s="62"/>
      <c r="L691" s="62"/>
      <c r="N691" s="18"/>
      <c r="P691" s="18"/>
      <c r="R691" s="18"/>
      <c r="S691" s="18"/>
      <c r="T691" s="18"/>
      <c r="U691" s="18"/>
      <c r="Y691" s="17"/>
      <c r="AB691" s="17"/>
    </row>
    <row r="692" spans="5:28" ht="24.75" customHeight="1">
      <c r="E692" s="17"/>
      <c r="F692" s="18"/>
      <c r="H692" s="185"/>
      <c r="J692" s="17"/>
      <c r="K692" s="62"/>
      <c r="L692" s="62"/>
      <c r="N692" s="18"/>
      <c r="P692" s="18"/>
      <c r="R692" s="18"/>
      <c r="S692" s="18"/>
      <c r="T692" s="18"/>
      <c r="U692" s="18"/>
      <c r="Y692" s="17"/>
      <c r="AB692" s="17"/>
    </row>
    <row r="693" spans="5:28" ht="24.75" customHeight="1">
      <c r="E693" s="17"/>
      <c r="F693" s="18"/>
      <c r="H693" s="185"/>
      <c r="J693" s="17"/>
      <c r="K693" s="62"/>
      <c r="L693" s="62"/>
      <c r="N693" s="18"/>
      <c r="P693" s="18"/>
      <c r="R693" s="18"/>
      <c r="S693" s="18"/>
      <c r="T693" s="18"/>
      <c r="U693" s="18"/>
      <c r="Y693" s="17"/>
      <c r="AB693" s="17"/>
    </row>
    <row r="694" spans="5:28" ht="24.75" customHeight="1">
      <c r="E694" s="17"/>
      <c r="F694" s="18"/>
      <c r="H694" s="185"/>
      <c r="J694" s="17"/>
      <c r="K694" s="62"/>
      <c r="L694" s="62"/>
      <c r="N694" s="18"/>
      <c r="P694" s="18"/>
      <c r="R694" s="18"/>
      <c r="S694" s="18"/>
      <c r="T694" s="18"/>
      <c r="U694" s="18"/>
      <c r="Y694" s="17"/>
      <c r="AB694" s="17"/>
    </row>
    <row r="695" spans="5:28" ht="24.75" customHeight="1">
      <c r="E695" s="17"/>
      <c r="F695" s="18"/>
      <c r="H695" s="185"/>
      <c r="J695" s="17"/>
      <c r="K695" s="62"/>
      <c r="L695" s="62"/>
      <c r="N695" s="18"/>
      <c r="P695" s="18"/>
      <c r="R695" s="18"/>
      <c r="S695" s="18"/>
      <c r="T695" s="18"/>
      <c r="U695" s="18"/>
      <c r="Y695" s="17"/>
      <c r="AB695" s="17"/>
    </row>
    <row r="696" spans="5:28" ht="24.75" customHeight="1">
      <c r="E696" s="17"/>
      <c r="F696" s="18"/>
      <c r="H696" s="185"/>
      <c r="J696" s="17"/>
      <c r="K696" s="62"/>
      <c r="L696" s="62"/>
      <c r="N696" s="18"/>
      <c r="P696" s="18"/>
      <c r="R696" s="18"/>
      <c r="S696" s="18"/>
      <c r="T696" s="18"/>
      <c r="U696" s="18"/>
      <c r="Y696" s="17"/>
      <c r="AB696" s="17"/>
    </row>
    <row r="697" spans="5:28" ht="24.75" customHeight="1">
      <c r="E697" s="17"/>
      <c r="F697" s="18"/>
      <c r="H697" s="185"/>
      <c r="J697" s="17"/>
      <c r="K697" s="62"/>
      <c r="L697" s="62"/>
      <c r="N697" s="18"/>
      <c r="P697" s="18"/>
      <c r="R697" s="18"/>
      <c r="S697" s="18"/>
      <c r="T697" s="18"/>
      <c r="U697" s="18"/>
      <c r="Y697" s="17"/>
      <c r="AB697" s="17"/>
    </row>
    <row r="698" spans="5:28" ht="24.75" customHeight="1">
      <c r="E698" s="17"/>
      <c r="F698" s="18"/>
      <c r="H698" s="185"/>
      <c r="J698" s="17"/>
      <c r="K698" s="62"/>
      <c r="L698" s="62"/>
      <c r="N698" s="18"/>
      <c r="P698" s="18"/>
      <c r="R698" s="18"/>
      <c r="S698" s="18"/>
      <c r="T698" s="18"/>
      <c r="U698" s="18"/>
      <c r="Y698" s="17"/>
      <c r="AB698" s="17"/>
    </row>
    <row r="699" spans="5:28" ht="24.75" customHeight="1">
      <c r="E699" s="17"/>
      <c r="F699" s="18"/>
      <c r="H699" s="185"/>
      <c r="J699" s="17"/>
      <c r="K699" s="62"/>
      <c r="L699" s="62"/>
      <c r="N699" s="18"/>
      <c r="P699" s="18"/>
      <c r="R699" s="18"/>
      <c r="S699" s="18"/>
      <c r="T699" s="18"/>
      <c r="U699" s="18"/>
      <c r="Y699" s="17"/>
      <c r="AB699" s="17"/>
    </row>
    <row r="700" spans="5:28" ht="24.75" customHeight="1">
      <c r="E700" s="17"/>
      <c r="F700" s="18"/>
      <c r="H700" s="185"/>
      <c r="J700" s="17"/>
      <c r="K700" s="62"/>
      <c r="L700" s="62"/>
      <c r="N700" s="18"/>
      <c r="P700" s="18"/>
      <c r="R700" s="18"/>
      <c r="S700" s="18"/>
      <c r="T700" s="18"/>
      <c r="U700" s="18"/>
      <c r="Y700" s="17"/>
      <c r="AB700" s="17"/>
    </row>
    <row r="701" spans="5:28" ht="24.75" customHeight="1">
      <c r="E701" s="17"/>
      <c r="F701" s="18"/>
      <c r="H701" s="185"/>
      <c r="J701" s="17"/>
      <c r="K701" s="62"/>
      <c r="L701" s="62"/>
      <c r="N701" s="18"/>
      <c r="P701" s="18"/>
      <c r="R701" s="18"/>
      <c r="S701" s="18"/>
      <c r="T701" s="18"/>
      <c r="U701" s="18"/>
      <c r="Y701" s="17"/>
      <c r="AB701" s="17"/>
    </row>
    <row r="702" spans="5:28" ht="24.75" customHeight="1">
      <c r="E702" s="17"/>
      <c r="F702" s="18"/>
      <c r="H702" s="185"/>
      <c r="J702" s="17"/>
      <c r="K702" s="62"/>
      <c r="L702" s="62"/>
      <c r="N702" s="18"/>
      <c r="P702" s="18"/>
      <c r="R702" s="18"/>
      <c r="S702" s="18"/>
      <c r="T702" s="18"/>
      <c r="U702" s="18"/>
      <c r="Y702" s="17"/>
      <c r="AB702" s="17"/>
    </row>
    <row r="703" spans="5:28" ht="24.75" customHeight="1">
      <c r="E703" s="17"/>
      <c r="F703" s="18"/>
      <c r="H703" s="185"/>
      <c r="J703" s="17"/>
      <c r="K703" s="62"/>
      <c r="L703" s="62"/>
      <c r="N703" s="18"/>
      <c r="P703" s="18"/>
      <c r="R703" s="18"/>
      <c r="S703" s="18"/>
      <c r="T703" s="18"/>
      <c r="U703" s="18"/>
      <c r="Y703" s="17"/>
      <c r="AB703" s="17"/>
    </row>
    <row r="704" spans="5:28" ht="24.75" customHeight="1">
      <c r="E704" s="17"/>
      <c r="F704" s="18"/>
      <c r="H704" s="185"/>
      <c r="J704" s="17"/>
      <c r="K704" s="62"/>
      <c r="L704" s="62"/>
      <c r="N704" s="18"/>
      <c r="P704" s="18"/>
      <c r="R704" s="18"/>
      <c r="S704" s="18"/>
      <c r="T704" s="18"/>
      <c r="U704" s="18"/>
      <c r="Y704" s="17"/>
      <c r="AB704" s="17"/>
    </row>
    <row r="705" spans="5:28" ht="24.75" customHeight="1">
      <c r="E705" s="17"/>
      <c r="F705" s="18"/>
      <c r="H705" s="185"/>
      <c r="J705" s="17"/>
      <c r="K705" s="62"/>
      <c r="L705" s="62"/>
      <c r="N705" s="18"/>
      <c r="P705" s="18"/>
      <c r="R705" s="18"/>
      <c r="S705" s="18"/>
      <c r="T705" s="18"/>
      <c r="U705" s="18"/>
      <c r="Y705" s="17"/>
      <c r="AB705" s="17"/>
    </row>
    <row r="706" spans="5:28" ht="24.75" customHeight="1">
      <c r="E706" s="17"/>
      <c r="F706" s="18"/>
      <c r="H706" s="185"/>
      <c r="J706" s="17"/>
      <c r="K706" s="62"/>
      <c r="L706" s="62"/>
      <c r="N706" s="18"/>
      <c r="P706" s="18"/>
      <c r="R706" s="18"/>
      <c r="S706" s="18"/>
      <c r="T706" s="18"/>
      <c r="U706" s="18"/>
      <c r="Y706" s="17"/>
      <c r="AB706" s="17"/>
    </row>
    <row r="707" spans="5:28" ht="24.75" customHeight="1">
      <c r="E707" s="17"/>
      <c r="F707" s="18"/>
      <c r="H707" s="185"/>
      <c r="J707" s="17"/>
      <c r="K707" s="62"/>
      <c r="L707" s="62"/>
      <c r="N707" s="18"/>
      <c r="P707" s="18"/>
      <c r="R707" s="18"/>
      <c r="S707" s="18"/>
      <c r="T707" s="18"/>
      <c r="U707" s="18"/>
      <c r="Y707" s="17"/>
      <c r="AB707" s="17"/>
    </row>
    <row r="708" spans="5:28" ht="24.75" customHeight="1">
      <c r="E708" s="17"/>
      <c r="F708" s="18"/>
      <c r="H708" s="185"/>
      <c r="J708" s="17"/>
      <c r="K708" s="62"/>
      <c r="L708" s="62"/>
      <c r="N708" s="18"/>
      <c r="P708" s="18"/>
      <c r="R708" s="18"/>
      <c r="S708" s="18"/>
      <c r="T708" s="18"/>
      <c r="U708" s="18"/>
      <c r="Y708" s="17"/>
      <c r="AB708" s="17"/>
    </row>
    <row r="709" spans="5:28" ht="24.75" customHeight="1">
      <c r="E709" s="17"/>
      <c r="F709" s="18"/>
      <c r="H709" s="185"/>
      <c r="J709" s="17"/>
      <c r="K709" s="62"/>
      <c r="L709" s="62"/>
      <c r="N709" s="18"/>
      <c r="P709" s="18"/>
      <c r="R709" s="18"/>
      <c r="S709" s="18"/>
      <c r="T709" s="18"/>
      <c r="U709" s="18"/>
      <c r="Y709" s="17"/>
      <c r="AB709" s="17"/>
    </row>
    <row r="710" spans="5:28" ht="24.75" customHeight="1">
      <c r="E710" s="17"/>
      <c r="F710" s="18"/>
      <c r="H710" s="185"/>
      <c r="J710" s="17"/>
      <c r="K710" s="62"/>
      <c r="L710" s="62"/>
      <c r="N710" s="18"/>
      <c r="P710" s="18"/>
      <c r="R710" s="18"/>
      <c r="S710" s="18"/>
      <c r="T710" s="18"/>
      <c r="U710" s="18"/>
      <c r="Y710" s="17"/>
      <c r="AB710" s="17"/>
    </row>
    <row r="711" spans="5:28" ht="24.75" customHeight="1">
      <c r="E711" s="17"/>
      <c r="F711" s="18"/>
      <c r="H711" s="185"/>
      <c r="J711" s="17"/>
      <c r="K711" s="62"/>
      <c r="L711" s="62"/>
      <c r="N711" s="18"/>
      <c r="P711" s="18"/>
      <c r="R711" s="18"/>
      <c r="S711" s="18"/>
      <c r="T711" s="18"/>
      <c r="U711" s="18"/>
      <c r="Y711" s="17"/>
      <c r="AB711" s="17"/>
    </row>
    <row r="712" spans="5:28" ht="24.75" customHeight="1">
      <c r="E712" s="17"/>
      <c r="F712" s="18"/>
      <c r="H712" s="185"/>
      <c r="J712" s="17"/>
      <c r="K712" s="62"/>
      <c r="L712" s="62"/>
      <c r="N712" s="18"/>
      <c r="P712" s="18"/>
      <c r="R712" s="18"/>
      <c r="S712" s="18"/>
      <c r="T712" s="18"/>
      <c r="U712" s="18"/>
      <c r="Y712" s="17"/>
      <c r="AB712" s="17"/>
    </row>
    <row r="713" spans="5:28" ht="24.75" customHeight="1">
      <c r="E713" s="17"/>
      <c r="F713" s="18"/>
      <c r="H713" s="185"/>
      <c r="J713" s="17"/>
      <c r="K713" s="62"/>
      <c r="L713" s="62"/>
      <c r="N713" s="18"/>
      <c r="P713" s="18"/>
      <c r="R713" s="18"/>
      <c r="S713" s="18"/>
      <c r="T713" s="18"/>
      <c r="U713" s="18"/>
      <c r="Y713" s="17"/>
      <c r="AB713" s="17"/>
    </row>
    <row r="714" spans="5:28" ht="24.75" customHeight="1">
      <c r="E714" s="17"/>
      <c r="F714" s="18"/>
      <c r="H714" s="185"/>
      <c r="J714" s="17"/>
      <c r="K714" s="62"/>
      <c r="L714" s="62"/>
      <c r="N714" s="18"/>
      <c r="P714" s="18"/>
      <c r="R714" s="18"/>
      <c r="S714" s="18"/>
      <c r="T714" s="18"/>
      <c r="U714" s="18"/>
      <c r="Y714" s="17"/>
      <c r="AB714" s="17"/>
    </row>
    <row r="715" spans="5:28" ht="24.75" customHeight="1">
      <c r="E715" s="17"/>
      <c r="F715" s="18"/>
      <c r="H715" s="185"/>
      <c r="J715" s="17"/>
      <c r="K715" s="62"/>
      <c r="L715" s="62"/>
      <c r="N715" s="18"/>
      <c r="P715" s="18"/>
      <c r="R715" s="18"/>
      <c r="S715" s="18"/>
      <c r="T715" s="18"/>
      <c r="U715" s="18"/>
      <c r="Y715" s="17"/>
      <c r="AB715" s="17"/>
    </row>
    <row r="716" spans="5:28" ht="24.75" customHeight="1">
      <c r="E716" s="17"/>
      <c r="F716" s="18"/>
      <c r="H716" s="185"/>
      <c r="J716" s="17"/>
      <c r="K716" s="62"/>
      <c r="L716" s="62"/>
      <c r="N716" s="18"/>
      <c r="P716" s="18"/>
      <c r="R716" s="18"/>
      <c r="S716" s="18"/>
      <c r="T716" s="18"/>
      <c r="U716" s="18"/>
      <c r="Y716" s="17"/>
      <c r="AB716" s="17"/>
    </row>
    <row r="717" spans="5:28" ht="24.75" customHeight="1">
      <c r="E717" s="17"/>
      <c r="F717" s="18"/>
      <c r="H717" s="185"/>
      <c r="J717" s="17"/>
      <c r="K717" s="62"/>
      <c r="L717" s="62"/>
      <c r="N717" s="18"/>
      <c r="P717" s="18"/>
      <c r="R717" s="18"/>
      <c r="S717" s="18"/>
      <c r="T717" s="18"/>
      <c r="U717" s="18"/>
      <c r="Y717" s="17"/>
      <c r="AB717" s="17"/>
    </row>
    <row r="718" spans="5:28" ht="24.75" customHeight="1">
      <c r="E718" s="17"/>
      <c r="F718" s="18"/>
      <c r="H718" s="185"/>
      <c r="J718" s="17"/>
      <c r="K718" s="62"/>
      <c r="L718" s="62"/>
      <c r="N718" s="18"/>
      <c r="P718" s="18"/>
      <c r="R718" s="18"/>
      <c r="S718" s="18"/>
      <c r="T718" s="18"/>
      <c r="U718" s="18"/>
      <c r="Y718" s="17"/>
      <c r="AB718" s="17"/>
    </row>
    <row r="719" spans="5:28" ht="24.75" customHeight="1">
      <c r="E719" s="17"/>
      <c r="F719" s="18"/>
      <c r="H719" s="185"/>
      <c r="J719" s="17"/>
      <c r="K719" s="62"/>
      <c r="L719" s="62"/>
      <c r="N719" s="18"/>
      <c r="P719" s="18"/>
      <c r="R719" s="18"/>
      <c r="S719" s="18"/>
      <c r="T719" s="18"/>
      <c r="U719" s="18"/>
      <c r="Y719" s="17"/>
      <c r="AB719" s="17"/>
    </row>
    <row r="720" spans="5:28" ht="24.75" customHeight="1">
      <c r="E720" s="17"/>
      <c r="F720" s="18"/>
      <c r="H720" s="185"/>
      <c r="J720" s="17"/>
      <c r="K720" s="62"/>
      <c r="L720" s="62"/>
      <c r="N720" s="18"/>
      <c r="P720" s="18"/>
      <c r="R720" s="18"/>
      <c r="S720" s="18"/>
      <c r="T720" s="18"/>
      <c r="U720" s="18"/>
      <c r="Y720" s="17"/>
      <c r="AB720" s="17"/>
    </row>
    <row r="721" spans="5:28" ht="24.75" customHeight="1">
      <c r="E721" s="17"/>
      <c r="F721" s="18"/>
      <c r="H721" s="185"/>
      <c r="J721" s="17"/>
      <c r="K721" s="62"/>
      <c r="L721" s="62"/>
      <c r="N721" s="18"/>
      <c r="P721" s="18"/>
      <c r="R721" s="18"/>
      <c r="S721" s="18"/>
      <c r="T721" s="18"/>
      <c r="U721" s="18"/>
      <c r="Y721" s="17"/>
      <c r="AB721" s="17"/>
    </row>
    <row r="722" spans="5:28" ht="24.75" customHeight="1">
      <c r="E722" s="17"/>
      <c r="F722" s="18"/>
      <c r="H722" s="185"/>
      <c r="J722" s="17"/>
      <c r="K722" s="62"/>
      <c r="L722" s="62"/>
      <c r="N722" s="18"/>
      <c r="P722" s="18"/>
      <c r="R722" s="18"/>
      <c r="S722" s="18"/>
      <c r="T722" s="18"/>
      <c r="U722" s="18"/>
      <c r="Y722" s="17"/>
      <c r="AB722" s="17"/>
    </row>
    <row r="723" spans="5:28" ht="24.75" customHeight="1">
      <c r="E723" s="17"/>
      <c r="F723" s="18"/>
      <c r="H723" s="185"/>
      <c r="J723" s="17"/>
      <c r="K723" s="62"/>
      <c r="L723" s="62"/>
      <c r="N723" s="18"/>
      <c r="P723" s="18"/>
      <c r="R723" s="18"/>
      <c r="S723" s="18"/>
      <c r="T723" s="18"/>
      <c r="U723" s="18"/>
      <c r="Y723" s="17"/>
      <c r="AB723" s="17"/>
    </row>
    <row r="724" spans="5:28" ht="24.75" customHeight="1">
      <c r="E724" s="17"/>
      <c r="F724" s="18"/>
      <c r="H724" s="185"/>
      <c r="J724" s="17"/>
      <c r="K724" s="62"/>
      <c r="L724" s="62"/>
      <c r="N724" s="18"/>
      <c r="P724" s="18"/>
      <c r="R724" s="18"/>
      <c r="S724" s="18"/>
      <c r="T724" s="18"/>
      <c r="U724" s="18"/>
      <c r="Y724" s="17"/>
      <c r="AB724" s="17"/>
    </row>
    <row r="725" spans="5:28" ht="24.75" customHeight="1">
      <c r="E725" s="17"/>
      <c r="F725" s="18"/>
      <c r="H725" s="185"/>
      <c r="J725" s="17"/>
      <c r="K725" s="62"/>
      <c r="L725" s="62"/>
      <c r="N725" s="18"/>
      <c r="P725" s="18"/>
      <c r="R725" s="18"/>
      <c r="S725" s="18"/>
      <c r="T725" s="18"/>
      <c r="U725" s="18"/>
      <c r="Y725" s="17"/>
      <c r="AB725" s="17"/>
    </row>
    <row r="726" spans="5:28" ht="24.75" customHeight="1">
      <c r="E726" s="17"/>
      <c r="F726" s="18"/>
      <c r="H726" s="185"/>
      <c r="J726" s="17"/>
      <c r="K726" s="62"/>
      <c r="L726" s="62"/>
      <c r="N726" s="18"/>
      <c r="P726" s="18"/>
      <c r="R726" s="18"/>
      <c r="S726" s="18"/>
      <c r="T726" s="18"/>
      <c r="U726" s="18"/>
      <c r="Y726" s="17"/>
      <c r="AB726" s="17"/>
    </row>
    <row r="727" spans="5:28" ht="24.75" customHeight="1">
      <c r="E727" s="17"/>
      <c r="F727" s="18"/>
      <c r="H727" s="185"/>
      <c r="J727" s="17"/>
      <c r="K727" s="62"/>
      <c r="L727" s="62"/>
      <c r="N727" s="18"/>
      <c r="P727" s="18"/>
      <c r="R727" s="18"/>
      <c r="S727" s="18"/>
      <c r="T727" s="18"/>
      <c r="U727" s="18"/>
      <c r="Y727" s="17"/>
      <c r="AB727" s="17"/>
    </row>
    <row r="728" spans="5:28" ht="24.75" customHeight="1">
      <c r="E728" s="17"/>
      <c r="F728" s="18"/>
      <c r="H728" s="185"/>
      <c r="J728" s="17"/>
      <c r="K728" s="62"/>
      <c r="L728" s="62"/>
      <c r="N728" s="18"/>
      <c r="P728" s="18"/>
      <c r="R728" s="18"/>
      <c r="S728" s="18"/>
      <c r="T728" s="18"/>
      <c r="U728" s="18"/>
      <c r="Y728" s="17"/>
      <c r="AB728" s="17"/>
    </row>
    <row r="729" spans="5:28" ht="24.75" customHeight="1">
      <c r="E729" s="17"/>
      <c r="F729" s="18"/>
      <c r="H729" s="185"/>
      <c r="J729" s="17"/>
      <c r="K729" s="62"/>
      <c r="L729" s="62"/>
      <c r="N729" s="18"/>
      <c r="P729" s="18"/>
      <c r="R729" s="18"/>
      <c r="S729" s="18"/>
      <c r="T729" s="18"/>
      <c r="U729" s="18"/>
      <c r="Y729" s="17"/>
      <c r="AB729" s="17"/>
    </row>
    <row r="730" spans="5:28" ht="24.75" customHeight="1">
      <c r="E730" s="17"/>
      <c r="F730" s="18"/>
      <c r="H730" s="185"/>
      <c r="J730" s="17"/>
      <c r="K730" s="62"/>
      <c r="L730" s="62"/>
      <c r="N730" s="18"/>
      <c r="P730" s="18"/>
      <c r="R730" s="18"/>
      <c r="S730" s="18"/>
      <c r="T730" s="18"/>
      <c r="U730" s="18"/>
      <c r="Y730" s="17"/>
      <c r="AB730" s="17"/>
    </row>
    <row r="731" spans="5:28" ht="24.75" customHeight="1">
      <c r="E731" s="17"/>
      <c r="F731" s="18"/>
      <c r="H731" s="185"/>
      <c r="J731" s="17"/>
      <c r="K731" s="62"/>
      <c r="L731" s="62"/>
      <c r="N731" s="18"/>
      <c r="P731" s="18"/>
      <c r="R731" s="18"/>
      <c r="S731" s="18"/>
      <c r="T731" s="18"/>
      <c r="U731" s="18"/>
      <c r="Y731" s="17"/>
      <c r="AB731" s="17"/>
    </row>
    <row r="732" spans="5:28" ht="24.75" customHeight="1">
      <c r="E732" s="17"/>
      <c r="F732" s="18"/>
      <c r="H732" s="185"/>
      <c r="J732" s="17"/>
      <c r="K732" s="62"/>
      <c r="L732" s="62"/>
      <c r="N732" s="18"/>
      <c r="P732" s="18"/>
      <c r="R732" s="18"/>
      <c r="S732" s="18"/>
      <c r="T732" s="18"/>
      <c r="U732" s="18"/>
      <c r="Y732" s="17"/>
      <c r="AB732" s="17"/>
    </row>
    <row r="733" spans="5:28" ht="24.75" customHeight="1">
      <c r="E733" s="17"/>
      <c r="F733" s="18"/>
      <c r="H733" s="185"/>
      <c r="J733" s="17"/>
      <c r="K733" s="62"/>
      <c r="L733" s="62"/>
      <c r="N733" s="18"/>
      <c r="P733" s="18"/>
      <c r="R733" s="18"/>
      <c r="S733" s="18"/>
      <c r="T733" s="18"/>
      <c r="U733" s="18"/>
      <c r="Y733" s="17"/>
      <c r="AB733" s="17"/>
    </row>
    <row r="734" spans="5:28" ht="24.75" customHeight="1">
      <c r="E734" s="17"/>
      <c r="F734" s="18"/>
      <c r="H734" s="185"/>
      <c r="J734" s="17"/>
      <c r="K734" s="62"/>
      <c r="L734" s="62"/>
      <c r="N734" s="18"/>
      <c r="P734" s="18"/>
      <c r="R734" s="18"/>
      <c r="S734" s="18"/>
      <c r="T734" s="18"/>
      <c r="U734" s="18"/>
      <c r="Y734" s="17"/>
      <c r="AB734" s="17"/>
    </row>
    <row r="735" spans="5:28" ht="24.75" customHeight="1">
      <c r="E735" s="17"/>
      <c r="F735" s="18"/>
      <c r="H735" s="185"/>
      <c r="J735" s="17"/>
      <c r="K735" s="62"/>
      <c r="L735" s="62"/>
      <c r="N735" s="18"/>
      <c r="P735" s="18"/>
      <c r="R735" s="18"/>
      <c r="S735" s="18"/>
      <c r="T735" s="18"/>
      <c r="U735" s="18"/>
      <c r="Y735" s="17"/>
      <c r="AB735" s="17"/>
    </row>
    <row r="736" spans="5:28" ht="24.75" customHeight="1">
      <c r="E736" s="17"/>
      <c r="F736" s="18"/>
      <c r="H736" s="185"/>
      <c r="J736" s="17"/>
      <c r="K736" s="62"/>
      <c r="L736" s="62"/>
      <c r="N736" s="18"/>
      <c r="P736" s="18"/>
      <c r="R736" s="18"/>
      <c r="S736" s="18"/>
      <c r="T736" s="18"/>
      <c r="U736" s="18"/>
      <c r="Y736" s="17"/>
      <c r="AB736" s="17"/>
    </row>
    <row r="737" spans="5:28" ht="24.75" customHeight="1">
      <c r="E737" s="17"/>
      <c r="F737" s="18"/>
      <c r="H737" s="185"/>
      <c r="J737" s="17"/>
      <c r="K737" s="62"/>
      <c r="L737" s="62"/>
      <c r="N737" s="18"/>
      <c r="P737" s="18"/>
      <c r="R737" s="18"/>
      <c r="S737" s="18"/>
      <c r="T737" s="18"/>
      <c r="U737" s="18"/>
      <c r="Y737" s="17"/>
      <c r="AB737" s="17"/>
    </row>
    <row r="738" spans="5:28" ht="24.75" customHeight="1">
      <c r="E738" s="17"/>
      <c r="F738" s="18"/>
      <c r="H738" s="185"/>
      <c r="J738" s="17"/>
      <c r="K738" s="62"/>
      <c r="L738" s="62"/>
      <c r="N738" s="18"/>
      <c r="P738" s="18"/>
      <c r="R738" s="18"/>
      <c r="S738" s="18"/>
      <c r="T738" s="18"/>
      <c r="U738" s="18"/>
      <c r="Y738" s="17"/>
      <c r="AB738" s="17"/>
    </row>
    <row r="739" spans="5:28" ht="24.75" customHeight="1">
      <c r="E739" s="17"/>
      <c r="F739" s="18"/>
      <c r="H739" s="185"/>
      <c r="J739" s="17"/>
      <c r="K739" s="62"/>
      <c r="L739" s="62"/>
      <c r="N739" s="18"/>
      <c r="P739" s="18"/>
      <c r="R739" s="18"/>
      <c r="S739" s="18"/>
      <c r="T739" s="18"/>
      <c r="U739" s="18"/>
      <c r="Y739" s="17"/>
      <c r="AB739" s="17"/>
    </row>
    <row r="740" spans="5:28" ht="24.75" customHeight="1">
      <c r="E740" s="17"/>
      <c r="F740" s="18"/>
      <c r="H740" s="185"/>
      <c r="J740" s="17"/>
      <c r="K740" s="62"/>
      <c r="L740" s="62"/>
      <c r="N740" s="18"/>
      <c r="P740" s="18"/>
      <c r="R740" s="18"/>
      <c r="S740" s="18"/>
      <c r="T740" s="18"/>
      <c r="U740" s="18"/>
      <c r="Y740" s="17"/>
      <c r="AB740" s="17"/>
    </row>
    <row r="741" spans="5:28" ht="24.75" customHeight="1">
      <c r="E741" s="17"/>
      <c r="F741" s="18"/>
      <c r="H741" s="185"/>
      <c r="J741" s="17"/>
      <c r="K741" s="62"/>
      <c r="L741" s="62"/>
      <c r="N741" s="18"/>
      <c r="P741" s="18"/>
      <c r="R741" s="18"/>
      <c r="S741" s="18"/>
      <c r="T741" s="18"/>
      <c r="U741" s="18"/>
      <c r="Y741" s="17"/>
      <c r="AB741" s="17"/>
    </row>
    <row r="742" spans="5:28" ht="24.75" customHeight="1">
      <c r="E742" s="17"/>
      <c r="F742" s="18"/>
      <c r="H742" s="185"/>
      <c r="J742" s="17"/>
      <c r="K742" s="62"/>
      <c r="L742" s="62"/>
      <c r="N742" s="18"/>
      <c r="P742" s="18"/>
      <c r="R742" s="18"/>
      <c r="S742" s="18"/>
      <c r="T742" s="18"/>
      <c r="U742" s="18"/>
      <c r="Y742" s="17"/>
      <c r="AB742" s="17"/>
    </row>
    <row r="743" spans="5:28" ht="24.75" customHeight="1">
      <c r="E743" s="17"/>
      <c r="F743" s="18"/>
      <c r="H743" s="185"/>
      <c r="J743" s="17"/>
      <c r="K743" s="62"/>
      <c r="L743" s="62"/>
      <c r="N743" s="18"/>
      <c r="P743" s="18"/>
      <c r="R743" s="18"/>
      <c r="S743" s="18"/>
      <c r="T743" s="18"/>
      <c r="U743" s="18"/>
      <c r="Y743" s="17"/>
      <c r="AB743" s="17"/>
    </row>
    <row r="744" spans="5:28" ht="24.75" customHeight="1">
      <c r="E744" s="17"/>
      <c r="F744" s="18"/>
      <c r="H744" s="185"/>
      <c r="J744" s="17"/>
      <c r="K744" s="62"/>
      <c r="L744" s="62"/>
      <c r="N744" s="18"/>
      <c r="P744" s="18"/>
      <c r="R744" s="18"/>
      <c r="S744" s="18"/>
      <c r="T744" s="18"/>
      <c r="U744" s="18"/>
      <c r="Y744" s="17"/>
      <c r="AB744" s="17"/>
    </row>
    <row r="745" spans="5:28" ht="24.75" customHeight="1">
      <c r="E745" s="17"/>
      <c r="F745" s="18"/>
      <c r="H745" s="185"/>
      <c r="J745" s="17"/>
      <c r="K745" s="62"/>
      <c r="L745" s="62"/>
      <c r="N745" s="18"/>
      <c r="P745" s="18"/>
      <c r="R745" s="18"/>
      <c r="S745" s="18"/>
      <c r="T745" s="18"/>
      <c r="U745" s="18"/>
      <c r="Y745" s="17"/>
      <c r="AB745" s="17"/>
    </row>
    <row r="746" spans="5:28" ht="24.75" customHeight="1">
      <c r="E746" s="17"/>
      <c r="F746" s="18"/>
      <c r="H746" s="185"/>
      <c r="J746" s="17"/>
      <c r="K746" s="62"/>
      <c r="L746" s="62"/>
      <c r="N746" s="18"/>
      <c r="P746" s="18"/>
      <c r="R746" s="18"/>
      <c r="S746" s="18"/>
      <c r="T746" s="18"/>
      <c r="U746" s="18"/>
      <c r="Y746" s="17"/>
      <c r="AB746" s="17"/>
    </row>
    <row r="747" spans="5:28" ht="24.75" customHeight="1">
      <c r="E747" s="17"/>
      <c r="F747" s="18"/>
      <c r="H747" s="185"/>
      <c r="J747" s="17"/>
      <c r="K747" s="62"/>
      <c r="L747" s="62"/>
      <c r="N747" s="18"/>
      <c r="P747" s="18"/>
      <c r="R747" s="18"/>
      <c r="S747" s="18"/>
      <c r="T747" s="18"/>
      <c r="U747" s="18"/>
      <c r="Y747" s="17"/>
      <c r="AB747" s="17"/>
    </row>
    <row r="748" spans="5:28" ht="24.75" customHeight="1">
      <c r="E748" s="17"/>
      <c r="F748" s="18"/>
      <c r="H748" s="185"/>
      <c r="J748" s="17"/>
      <c r="K748" s="62"/>
      <c r="L748" s="62"/>
      <c r="N748" s="18"/>
      <c r="P748" s="18"/>
      <c r="R748" s="18"/>
      <c r="S748" s="18"/>
      <c r="T748" s="18"/>
      <c r="U748" s="18"/>
      <c r="Y748" s="17"/>
      <c r="AB748" s="17"/>
    </row>
    <row r="749" spans="5:28" ht="24.75" customHeight="1">
      <c r="E749" s="17"/>
      <c r="F749" s="18"/>
      <c r="H749" s="185"/>
      <c r="J749" s="17"/>
      <c r="K749" s="62"/>
      <c r="L749" s="62"/>
      <c r="N749" s="18"/>
      <c r="P749" s="18"/>
      <c r="R749" s="18"/>
      <c r="S749" s="18"/>
      <c r="T749" s="18"/>
      <c r="U749" s="18"/>
      <c r="Y749" s="17"/>
      <c r="AB749" s="17"/>
    </row>
    <row r="750" spans="5:28" ht="24.75" customHeight="1">
      <c r="E750" s="17"/>
      <c r="F750" s="18"/>
      <c r="H750" s="185"/>
      <c r="J750" s="17"/>
      <c r="K750" s="62"/>
      <c r="L750" s="62"/>
      <c r="N750" s="18"/>
      <c r="P750" s="18"/>
      <c r="R750" s="18"/>
      <c r="S750" s="18"/>
      <c r="T750" s="18"/>
      <c r="U750" s="18"/>
      <c r="Y750" s="17"/>
      <c r="AB750" s="17"/>
    </row>
    <row r="751" spans="5:28" ht="24.75" customHeight="1">
      <c r="E751" s="17"/>
      <c r="F751" s="18"/>
      <c r="H751" s="185"/>
      <c r="J751" s="17"/>
      <c r="K751" s="62"/>
      <c r="L751" s="62"/>
      <c r="N751" s="18"/>
      <c r="P751" s="18"/>
      <c r="R751" s="18"/>
      <c r="S751" s="18"/>
      <c r="T751" s="18"/>
      <c r="U751" s="18"/>
      <c r="Y751" s="17"/>
      <c r="AB751" s="17"/>
    </row>
    <row r="752" spans="5:28" ht="24.75" customHeight="1">
      <c r="E752" s="17"/>
      <c r="F752" s="18"/>
      <c r="H752" s="185"/>
      <c r="J752" s="17"/>
      <c r="K752" s="62"/>
      <c r="L752" s="62"/>
      <c r="N752" s="18"/>
      <c r="P752" s="18"/>
      <c r="R752" s="18"/>
      <c r="S752" s="18"/>
      <c r="T752" s="18"/>
      <c r="U752" s="18"/>
      <c r="Y752" s="17"/>
      <c r="AB752" s="17"/>
    </row>
    <row r="753" spans="5:28" ht="24.75" customHeight="1">
      <c r="E753" s="17"/>
      <c r="F753" s="18"/>
      <c r="H753" s="185"/>
      <c r="J753" s="17"/>
      <c r="K753" s="62"/>
      <c r="L753" s="62"/>
      <c r="N753" s="18"/>
      <c r="P753" s="18"/>
      <c r="R753" s="18"/>
      <c r="S753" s="18"/>
      <c r="T753" s="18"/>
      <c r="U753" s="18"/>
      <c r="Y753" s="17"/>
      <c r="AB753" s="17"/>
    </row>
    <row r="754" spans="5:28" ht="24.75" customHeight="1">
      <c r="E754" s="17"/>
      <c r="F754" s="18"/>
      <c r="H754" s="185"/>
      <c r="J754" s="17"/>
      <c r="K754" s="62"/>
      <c r="L754" s="62"/>
      <c r="N754" s="18"/>
      <c r="P754" s="18"/>
      <c r="R754" s="18"/>
      <c r="S754" s="18"/>
      <c r="T754" s="18"/>
      <c r="U754" s="18"/>
      <c r="Y754" s="17"/>
      <c r="AB754" s="17"/>
    </row>
    <row r="755" spans="5:28" ht="24.75" customHeight="1">
      <c r="E755" s="17"/>
      <c r="F755" s="18"/>
      <c r="H755" s="185"/>
      <c r="J755" s="17"/>
      <c r="K755" s="62"/>
      <c r="L755" s="62"/>
      <c r="N755" s="18"/>
      <c r="P755" s="18"/>
      <c r="R755" s="18"/>
      <c r="S755" s="18"/>
      <c r="T755" s="18"/>
      <c r="U755" s="18"/>
      <c r="Y755" s="17"/>
      <c r="AB755" s="17"/>
    </row>
    <row r="756" spans="5:28" ht="24.75" customHeight="1">
      <c r="E756" s="17"/>
      <c r="F756" s="18"/>
      <c r="H756" s="185"/>
      <c r="J756" s="17"/>
      <c r="K756" s="62"/>
      <c r="L756" s="62"/>
      <c r="N756" s="18"/>
      <c r="P756" s="18"/>
      <c r="R756" s="18"/>
      <c r="S756" s="18"/>
      <c r="T756" s="18"/>
      <c r="U756" s="18"/>
      <c r="Y756" s="17"/>
      <c r="AB756" s="17"/>
    </row>
    <row r="757" spans="5:28" ht="24.75" customHeight="1">
      <c r="E757" s="17"/>
      <c r="F757" s="18"/>
      <c r="H757" s="185"/>
      <c r="J757" s="17"/>
      <c r="K757" s="62"/>
      <c r="L757" s="62"/>
      <c r="N757" s="18"/>
      <c r="P757" s="18"/>
      <c r="R757" s="18"/>
      <c r="S757" s="18"/>
      <c r="T757" s="18"/>
      <c r="U757" s="18"/>
      <c r="Y757" s="17"/>
      <c r="AB757" s="17"/>
    </row>
    <row r="758" spans="5:28" ht="24.75" customHeight="1">
      <c r="E758" s="17"/>
      <c r="F758" s="18"/>
      <c r="H758" s="185"/>
      <c r="J758" s="17"/>
      <c r="K758" s="62"/>
      <c r="L758" s="62"/>
      <c r="N758" s="18"/>
      <c r="P758" s="18"/>
      <c r="R758" s="18"/>
      <c r="S758" s="18"/>
      <c r="T758" s="18"/>
      <c r="U758" s="18"/>
      <c r="Y758" s="17"/>
      <c r="AB758" s="17"/>
    </row>
    <row r="759" spans="5:28" ht="24.75" customHeight="1">
      <c r="E759" s="17"/>
      <c r="F759" s="18"/>
      <c r="H759" s="185"/>
      <c r="J759" s="17"/>
      <c r="K759" s="62"/>
      <c r="L759" s="62"/>
      <c r="N759" s="18"/>
      <c r="P759" s="18"/>
      <c r="R759" s="18"/>
      <c r="S759" s="18"/>
      <c r="T759" s="18"/>
      <c r="U759" s="18"/>
      <c r="Y759" s="17"/>
      <c r="AB759" s="17"/>
    </row>
    <row r="760" spans="5:28" ht="24.75" customHeight="1">
      <c r="E760" s="17"/>
      <c r="F760" s="18"/>
      <c r="H760" s="185"/>
      <c r="J760" s="17"/>
      <c r="K760" s="62"/>
      <c r="L760" s="62"/>
      <c r="N760" s="18"/>
      <c r="P760" s="18"/>
      <c r="R760" s="18"/>
      <c r="S760" s="18"/>
      <c r="T760" s="18"/>
      <c r="U760" s="18"/>
      <c r="Y760" s="17"/>
      <c r="AB760" s="17"/>
    </row>
    <row r="761" spans="5:28" ht="24.75" customHeight="1">
      <c r="E761" s="17"/>
      <c r="F761" s="18"/>
      <c r="H761" s="185"/>
      <c r="J761" s="17"/>
      <c r="K761" s="62"/>
      <c r="L761" s="62"/>
      <c r="N761" s="18"/>
      <c r="P761" s="18"/>
      <c r="R761" s="18"/>
      <c r="S761" s="18"/>
      <c r="T761" s="18"/>
      <c r="U761" s="18"/>
      <c r="Y761" s="17"/>
      <c r="AB761" s="17"/>
    </row>
    <row r="762" spans="5:28" ht="24.75" customHeight="1">
      <c r="E762" s="17"/>
      <c r="F762" s="18"/>
      <c r="H762" s="185"/>
      <c r="J762" s="17"/>
      <c r="K762" s="62"/>
      <c r="L762" s="62"/>
      <c r="N762" s="18"/>
      <c r="P762" s="18"/>
      <c r="R762" s="18"/>
      <c r="S762" s="18"/>
      <c r="T762" s="18"/>
      <c r="U762" s="18"/>
      <c r="Y762" s="17"/>
      <c r="AB762" s="17"/>
    </row>
    <row r="763" spans="5:28" ht="24.75" customHeight="1">
      <c r="E763" s="17"/>
      <c r="F763" s="18"/>
      <c r="H763" s="185"/>
      <c r="J763" s="17"/>
      <c r="K763" s="62"/>
      <c r="L763" s="62"/>
      <c r="N763" s="18"/>
      <c r="P763" s="18"/>
      <c r="R763" s="18"/>
      <c r="S763" s="18"/>
      <c r="T763" s="18"/>
      <c r="U763" s="18"/>
      <c r="Y763" s="17"/>
      <c r="AB763" s="17"/>
    </row>
    <row r="764" spans="5:28" ht="24.75" customHeight="1">
      <c r="E764" s="17"/>
      <c r="F764" s="18"/>
      <c r="H764" s="185"/>
      <c r="J764" s="17"/>
      <c r="K764" s="62"/>
      <c r="L764" s="62"/>
      <c r="N764" s="18"/>
      <c r="P764" s="18"/>
      <c r="R764" s="18"/>
      <c r="S764" s="18"/>
      <c r="T764" s="18"/>
      <c r="U764" s="18"/>
      <c r="Y764" s="17"/>
      <c r="AB764" s="17"/>
    </row>
    <row r="765" spans="5:28" ht="24.75" customHeight="1">
      <c r="E765" s="17"/>
      <c r="F765" s="18"/>
      <c r="H765" s="185"/>
      <c r="J765" s="17"/>
      <c r="K765" s="62"/>
      <c r="L765" s="62"/>
      <c r="N765" s="18"/>
      <c r="P765" s="18"/>
      <c r="R765" s="18"/>
      <c r="S765" s="18"/>
      <c r="T765" s="18"/>
      <c r="U765" s="18"/>
      <c r="Y765" s="17"/>
      <c r="AB765" s="17"/>
    </row>
    <row r="766" spans="5:28" ht="24.75" customHeight="1">
      <c r="E766" s="17"/>
      <c r="F766" s="18"/>
      <c r="H766" s="185"/>
      <c r="J766" s="17"/>
      <c r="K766" s="62"/>
      <c r="L766" s="62"/>
      <c r="N766" s="18"/>
      <c r="P766" s="18"/>
      <c r="R766" s="18"/>
      <c r="S766" s="18"/>
      <c r="T766" s="18"/>
      <c r="U766" s="18"/>
      <c r="Y766" s="17"/>
      <c r="AB766" s="17"/>
    </row>
    <row r="767" spans="5:28" ht="24.75" customHeight="1">
      <c r="E767" s="17"/>
      <c r="F767" s="18"/>
      <c r="H767" s="185"/>
      <c r="J767" s="17"/>
      <c r="K767" s="62"/>
      <c r="L767" s="62"/>
      <c r="N767" s="18"/>
      <c r="P767" s="18"/>
      <c r="R767" s="18"/>
      <c r="S767" s="18"/>
      <c r="T767" s="18"/>
      <c r="U767" s="18"/>
      <c r="Y767" s="17"/>
      <c r="AB767" s="17"/>
    </row>
    <row r="768" spans="5:28" ht="24.75" customHeight="1">
      <c r="E768" s="17"/>
      <c r="F768" s="18"/>
      <c r="H768" s="185"/>
      <c r="J768" s="17"/>
      <c r="K768" s="62"/>
      <c r="L768" s="62"/>
      <c r="N768" s="18"/>
      <c r="P768" s="18"/>
      <c r="R768" s="18"/>
      <c r="S768" s="18"/>
      <c r="T768" s="18"/>
      <c r="U768" s="18"/>
      <c r="Y768" s="17"/>
      <c r="AB768" s="17"/>
    </row>
    <row r="769" spans="5:28" ht="24.75" customHeight="1">
      <c r="E769" s="17"/>
      <c r="F769" s="18"/>
      <c r="H769" s="185"/>
      <c r="J769" s="17"/>
      <c r="K769" s="62"/>
      <c r="L769" s="62"/>
      <c r="N769" s="18"/>
      <c r="P769" s="18"/>
      <c r="R769" s="18"/>
      <c r="S769" s="18"/>
      <c r="T769" s="18"/>
      <c r="U769" s="18"/>
      <c r="Y769" s="17"/>
      <c r="AB769" s="17"/>
    </row>
    <row r="770" spans="5:28" ht="24.75" customHeight="1">
      <c r="E770" s="17"/>
      <c r="F770" s="18"/>
      <c r="H770" s="185"/>
      <c r="J770" s="17"/>
      <c r="K770" s="62"/>
      <c r="L770" s="62"/>
      <c r="N770" s="18"/>
      <c r="P770" s="18"/>
      <c r="R770" s="18"/>
      <c r="S770" s="18"/>
      <c r="T770" s="18"/>
      <c r="U770" s="18"/>
      <c r="Y770" s="17"/>
      <c r="AB770" s="17"/>
    </row>
    <row r="771" spans="5:28" ht="24.75" customHeight="1">
      <c r="E771" s="17"/>
      <c r="F771" s="18"/>
      <c r="H771" s="185"/>
      <c r="J771" s="17"/>
      <c r="K771" s="62"/>
      <c r="L771" s="62"/>
      <c r="N771" s="18"/>
      <c r="P771" s="18"/>
      <c r="R771" s="18"/>
      <c r="S771" s="18"/>
      <c r="T771" s="18"/>
      <c r="U771" s="18"/>
      <c r="Y771" s="17"/>
      <c r="AB771" s="17"/>
    </row>
    <row r="772" spans="5:28" ht="24.75" customHeight="1">
      <c r="E772" s="17"/>
      <c r="F772" s="18"/>
      <c r="H772" s="185"/>
      <c r="J772" s="17"/>
      <c r="K772" s="62"/>
      <c r="L772" s="62"/>
      <c r="N772" s="18"/>
      <c r="P772" s="18"/>
      <c r="R772" s="18"/>
      <c r="S772" s="18"/>
      <c r="T772" s="18"/>
      <c r="U772" s="18"/>
      <c r="Y772" s="17"/>
      <c r="AB772" s="17"/>
    </row>
    <row r="773" spans="5:28" ht="24.75" customHeight="1">
      <c r="E773" s="17"/>
      <c r="F773" s="18"/>
      <c r="H773" s="185"/>
      <c r="J773" s="17"/>
      <c r="K773" s="62"/>
      <c r="L773" s="62"/>
      <c r="N773" s="18"/>
      <c r="P773" s="18"/>
      <c r="R773" s="18"/>
      <c r="S773" s="18"/>
      <c r="T773" s="18"/>
      <c r="U773" s="18"/>
      <c r="Y773" s="17"/>
      <c r="AB773" s="17"/>
    </row>
    <row r="774" spans="5:28" ht="24.75" customHeight="1">
      <c r="E774" s="17"/>
      <c r="F774" s="18"/>
      <c r="H774" s="185"/>
      <c r="J774" s="17"/>
      <c r="K774" s="62"/>
      <c r="L774" s="62"/>
      <c r="N774" s="18"/>
      <c r="P774" s="18"/>
      <c r="R774" s="18"/>
      <c r="S774" s="18"/>
      <c r="T774" s="18"/>
      <c r="U774" s="18"/>
      <c r="Y774" s="17"/>
      <c r="AB774" s="17"/>
    </row>
    <row r="775" spans="5:28" ht="24.75" customHeight="1">
      <c r="E775" s="17"/>
      <c r="F775" s="18"/>
      <c r="H775" s="185"/>
      <c r="J775" s="17"/>
      <c r="K775" s="62"/>
      <c r="L775" s="62"/>
      <c r="N775" s="18"/>
      <c r="P775" s="18"/>
      <c r="R775" s="18"/>
      <c r="S775" s="18"/>
      <c r="T775" s="18"/>
      <c r="U775" s="18"/>
      <c r="Y775" s="17"/>
      <c r="AB775" s="17"/>
    </row>
    <row r="776" spans="5:28" ht="24.75" customHeight="1">
      <c r="E776" s="17"/>
      <c r="F776" s="18"/>
      <c r="H776" s="185"/>
      <c r="J776" s="17"/>
      <c r="K776" s="62"/>
      <c r="L776" s="62"/>
      <c r="N776" s="18"/>
      <c r="P776" s="18"/>
      <c r="R776" s="18"/>
      <c r="S776" s="18"/>
      <c r="T776" s="18"/>
      <c r="U776" s="18"/>
      <c r="Y776" s="17"/>
      <c r="AB776" s="17"/>
    </row>
    <row r="777" spans="5:28" ht="24.75" customHeight="1">
      <c r="E777" s="17"/>
      <c r="F777" s="18"/>
      <c r="H777" s="185"/>
      <c r="J777" s="17"/>
      <c r="K777" s="62"/>
      <c r="L777" s="62"/>
      <c r="N777" s="18"/>
      <c r="P777" s="18"/>
      <c r="R777" s="18"/>
      <c r="S777" s="18"/>
      <c r="T777" s="18"/>
      <c r="U777" s="18"/>
      <c r="Y777" s="17"/>
      <c r="AB777" s="17"/>
    </row>
    <row r="778" spans="5:28" ht="24.75" customHeight="1">
      <c r="E778" s="17"/>
      <c r="F778" s="18"/>
      <c r="H778" s="185"/>
      <c r="J778" s="17"/>
      <c r="K778" s="62"/>
      <c r="L778" s="62"/>
      <c r="N778" s="18"/>
      <c r="P778" s="18"/>
      <c r="R778" s="18"/>
      <c r="S778" s="18"/>
      <c r="T778" s="18"/>
      <c r="U778" s="18"/>
      <c r="Y778" s="17"/>
      <c r="AB778" s="17"/>
    </row>
    <row r="779" spans="5:28" ht="24.75" customHeight="1">
      <c r="E779" s="17"/>
      <c r="F779" s="18"/>
      <c r="H779" s="185"/>
      <c r="J779" s="17"/>
      <c r="K779" s="62"/>
      <c r="L779" s="62"/>
      <c r="N779" s="18"/>
      <c r="P779" s="18"/>
      <c r="R779" s="18"/>
      <c r="S779" s="18"/>
      <c r="T779" s="18"/>
      <c r="U779" s="18"/>
      <c r="Y779" s="17"/>
      <c r="AB779" s="17"/>
    </row>
    <row r="780" spans="5:28" ht="24.75" customHeight="1">
      <c r="E780" s="17"/>
      <c r="F780" s="18"/>
      <c r="H780" s="185"/>
      <c r="J780" s="17"/>
      <c r="K780" s="62"/>
      <c r="L780" s="62"/>
      <c r="N780" s="18"/>
      <c r="P780" s="18"/>
      <c r="R780" s="18"/>
      <c r="S780" s="18"/>
      <c r="T780" s="18"/>
      <c r="U780" s="18"/>
      <c r="Y780" s="17"/>
      <c r="AB780" s="17"/>
    </row>
    <row r="781" spans="5:28" ht="24.75" customHeight="1">
      <c r="E781" s="17"/>
      <c r="F781" s="18"/>
      <c r="H781" s="185"/>
      <c r="J781" s="17"/>
      <c r="K781" s="62"/>
      <c r="L781" s="62"/>
      <c r="N781" s="18"/>
      <c r="P781" s="18"/>
      <c r="R781" s="18"/>
      <c r="S781" s="18"/>
      <c r="T781" s="18"/>
      <c r="U781" s="18"/>
      <c r="Y781" s="17"/>
      <c r="AB781" s="17"/>
    </row>
    <row r="782" spans="5:28" ht="24.75" customHeight="1">
      <c r="E782" s="17"/>
      <c r="F782" s="18"/>
      <c r="H782" s="185"/>
      <c r="J782" s="17"/>
      <c r="K782" s="62"/>
      <c r="L782" s="62"/>
      <c r="N782" s="18"/>
      <c r="P782" s="18"/>
      <c r="R782" s="18"/>
      <c r="S782" s="18"/>
      <c r="T782" s="18"/>
      <c r="U782" s="18"/>
      <c r="Y782" s="17"/>
      <c r="AB782" s="17"/>
    </row>
    <row r="783" spans="5:28" ht="24.75" customHeight="1">
      <c r="E783" s="17"/>
      <c r="F783" s="18"/>
      <c r="H783" s="185"/>
      <c r="J783" s="17"/>
      <c r="K783" s="62"/>
      <c r="L783" s="62"/>
      <c r="N783" s="18"/>
      <c r="P783" s="18"/>
      <c r="R783" s="18"/>
      <c r="S783" s="18"/>
      <c r="T783" s="18"/>
      <c r="U783" s="18"/>
      <c r="Y783" s="17"/>
      <c r="AB783" s="17"/>
    </row>
    <row r="784" spans="5:28" ht="24.75" customHeight="1">
      <c r="E784" s="17"/>
      <c r="F784" s="18"/>
      <c r="H784" s="185"/>
      <c r="J784" s="17"/>
      <c r="K784" s="62"/>
      <c r="L784" s="62"/>
      <c r="N784" s="18"/>
      <c r="P784" s="18"/>
      <c r="R784" s="18"/>
      <c r="S784" s="18"/>
      <c r="T784" s="18"/>
      <c r="U784" s="18"/>
      <c r="Y784" s="17"/>
      <c r="AB784" s="17"/>
    </row>
    <row r="785" spans="5:28" ht="24.75" customHeight="1">
      <c r="E785" s="17"/>
      <c r="F785" s="18"/>
      <c r="H785" s="185"/>
      <c r="J785" s="17"/>
      <c r="K785" s="62"/>
      <c r="L785" s="62"/>
      <c r="N785" s="18"/>
      <c r="P785" s="18"/>
      <c r="R785" s="18"/>
      <c r="S785" s="18"/>
      <c r="T785" s="18"/>
      <c r="U785" s="18"/>
      <c r="Y785" s="17"/>
      <c r="AB785" s="17"/>
    </row>
    <row r="786" spans="5:28" ht="24.75" customHeight="1">
      <c r="E786" s="17"/>
      <c r="F786" s="18"/>
      <c r="H786" s="185"/>
      <c r="J786" s="17"/>
      <c r="K786" s="62"/>
      <c r="L786" s="62"/>
      <c r="N786" s="18"/>
      <c r="P786" s="18"/>
      <c r="R786" s="18"/>
      <c r="S786" s="18"/>
      <c r="T786" s="18"/>
      <c r="U786" s="18"/>
      <c r="Y786" s="17"/>
      <c r="AB786" s="17"/>
    </row>
    <row r="787" spans="5:28" ht="24.75" customHeight="1">
      <c r="E787" s="17"/>
      <c r="F787" s="18"/>
      <c r="H787" s="185"/>
      <c r="J787" s="17"/>
      <c r="K787" s="62"/>
      <c r="L787" s="62"/>
      <c r="N787" s="18"/>
      <c r="P787" s="18"/>
      <c r="R787" s="18"/>
      <c r="S787" s="18"/>
      <c r="T787" s="18"/>
      <c r="U787" s="18"/>
      <c r="Y787" s="17"/>
      <c r="AB787" s="17"/>
    </row>
    <row r="788" spans="5:28" ht="24.75" customHeight="1">
      <c r="E788" s="17"/>
      <c r="F788" s="18"/>
      <c r="H788" s="185"/>
      <c r="J788" s="17"/>
      <c r="K788" s="62"/>
      <c r="L788" s="62"/>
      <c r="N788" s="18"/>
      <c r="P788" s="18"/>
      <c r="R788" s="18"/>
      <c r="S788" s="18"/>
      <c r="T788" s="18"/>
      <c r="U788" s="18"/>
      <c r="Y788" s="17"/>
      <c r="AB788" s="17"/>
    </row>
    <row r="789" spans="5:28" ht="24.75" customHeight="1">
      <c r="E789" s="17"/>
      <c r="F789" s="18"/>
      <c r="H789" s="185"/>
      <c r="J789" s="17"/>
      <c r="K789" s="62"/>
      <c r="L789" s="62"/>
      <c r="N789" s="18"/>
      <c r="P789" s="18"/>
      <c r="R789" s="18"/>
      <c r="S789" s="18"/>
      <c r="T789" s="18"/>
      <c r="U789" s="18"/>
      <c r="Y789" s="17"/>
      <c r="AB789" s="17"/>
    </row>
    <row r="790" spans="5:28" ht="24.75" customHeight="1">
      <c r="E790" s="17"/>
      <c r="F790" s="18"/>
      <c r="H790" s="185"/>
      <c r="J790" s="17"/>
      <c r="K790" s="62"/>
      <c r="L790" s="62"/>
      <c r="N790" s="18"/>
      <c r="P790" s="18"/>
      <c r="R790" s="18"/>
      <c r="S790" s="18"/>
      <c r="T790" s="18"/>
      <c r="U790" s="18"/>
      <c r="Y790" s="17"/>
      <c r="AB790" s="17"/>
    </row>
    <row r="791" spans="5:28" ht="24.75" customHeight="1">
      <c r="E791" s="17"/>
      <c r="F791" s="18"/>
      <c r="H791" s="185"/>
      <c r="J791" s="17"/>
      <c r="K791" s="62"/>
      <c r="L791" s="62"/>
      <c r="N791" s="18"/>
      <c r="P791" s="18"/>
      <c r="R791" s="18"/>
      <c r="S791" s="18"/>
      <c r="T791" s="18"/>
      <c r="U791" s="18"/>
      <c r="Y791" s="17"/>
      <c r="AB791" s="17"/>
    </row>
    <row r="792" spans="5:28" ht="24.75" customHeight="1">
      <c r="E792" s="17"/>
      <c r="F792" s="18"/>
      <c r="H792" s="185"/>
      <c r="J792" s="17"/>
      <c r="K792" s="62"/>
      <c r="L792" s="62"/>
      <c r="N792" s="18"/>
      <c r="P792" s="18"/>
      <c r="R792" s="18"/>
      <c r="S792" s="18"/>
      <c r="T792" s="18"/>
      <c r="U792" s="18"/>
      <c r="Y792" s="17"/>
      <c r="AB792" s="17"/>
    </row>
    <row r="793" spans="5:28" ht="24.75" customHeight="1">
      <c r="E793" s="17"/>
      <c r="F793" s="18"/>
      <c r="H793" s="185"/>
      <c r="J793" s="17"/>
      <c r="K793" s="62"/>
      <c r="L793" s="62"/>
      <c r="N793" s="18"/>
      <c r="P793" s="18"/>
      <c r="R793" s="18"/>
      <c r="S793" s="18"/>
      <c r="T793" s="18"/>
      <c r="U793" s="18"/>
      <c r="Y793" s="17"/>
      <c r="AB793" s="17"/>
    </row>
    <row r="794" spans="5:28" ht="24.75" customHeight="1">
      <c r="E794" s="17"/>
      <c r="F794" s="18"/>
      <c r="H794" s="185"/>
      <c r="J794" s="17"/>
      <c r="K794" s="62"/>
      <c r="L794" s="62"/>
      <c r="N794" s="18"/>
      <c r="P794" s="18"/>
      <c r="R794" s="18"/>
      <c r="S794" s="18"/>
      <c r="T794" s="18"/>
      <c r="U794" s="18"/>
      <c r="Y794" s="17"/>
      <c r="AB794" s="17"/>
    </row>
    <row r="795" spans="5:28" ht="24.75" customHeight="1">
      <c r="E795" s="17"/>
      <c r="F795" s="18"/>
      <c r="H795" s="185"/>
      <c r="J795" s="17"/>
      <c r="K795" s="62"/>
      <c r="L795" s="62"/>
      <c r="N795" s="18"/>
      <c r="P795" s="18"/>
      <c r="R795" s="18"/>
      <c r="S795" s="18"/>
      <c r="T795" s="18"/>
      <c r="U795" s="18"/>
      <c r="Y795" s="17"/>
      <c r="AB795" s="17"/>
    </row>
    <row r="796" spans="5:28" ht="24.75" customHeight="1">
      <c r="E796" s="17"/>
      <c r="F796" s="18"/>
      <c r="H796" s="185"/>
      <c r="J796" s="17"/>
      <c r="K796" s="62"/>
      <c r="L796" s="62"/>
      <c r="N796" s="18"/>
      <c r="P796" s="18"/>
      <c r="R796" s="18"/>
      <c r="S796" s="18"/>
      <c r="T796" s="18"/>
      <c r="U796" s="18"/>
      <c r="Y796" s="17"/>
      <c r="AB796" s="17"/>
    </row>
    <row r="797" spans="5:28" ht="24.75" customHeight="1">
      <c r="E797" s="17"/>
      <c r="F797" s="18"/>
      <c r="H797" s="185"/>
      <c r="J797" s="17"/>
      <c r="K797" s="62"/>
      <c r="L797" s="62"/>
      <c r="N797" s="18"/>
      <c r="P797" s="18"/>
      <c r="R797" s="18"/>
      <c r="S797" s="18"/>
      <c r="T797" s="18"/>
      <c r="U797" s="18"/>
      <c r="Y797" s="17"/>
      <c r="AB797" s="17"/>
    </row>
    <row r="798" spans="5:28" ht="24.75" customHeight="1">
      <c r="E798" s="17"/>
      <c r="F798" s="18"/>
      <c r="H798" s="185"/>
      <c r="J798" s="17"/>
      <c r="K798" s="62"/>
      <c r="L798" s="62"/>
      <c r="N798" s="18"/>
      <c r="P798" s="18"/>
      <c r="R798" s="18"/>
      <c r="S798" s="18"/>
      <c r="T798" s="18"/>
      <c r="U798" s="18"/>
      <c r="Y798" s="17"/>
      <c r="AB798" s="17"/>
    </row>
    <row r="799" spans="5:28" ht="24.75" customHeight="1">
      <c r="E799" s="17"/>
      <c r="F799" s="18"/>
      <c r="H799" s="185"/>
      <c r="J799" s="17"/>
      <c r="K799" s="62"/>
      <c r="L799" s="62"/>
      <c r="N799" s="18"/>
      <c r="P799" s="18"/>
      <c r="R799" s="18"/>
      <c r="S799" s="18"/>
      <c r="T799" s="18"/>
      <c r="U799" s="18"/>
      <c r="Y799" s="17"/>
      <c r="AB799" s="17"/>
    </row>
    <row r="800" spans="5:28" ht="24.75" customHeight="1">
      <c r="E800" s="17"/>
      <c r="F800" s="18"/>
      <c r="H800" s="185"/>
      <c r="J800" s="17"/>
      <c r="K800" s="62"/>
      <c r="L800" s="62"/>
      <c r="N800" s="18"/>
      <c r="P800" s="18"/>
      <c r="R800" s="18"/>
      <c r="S800" s="18"/>
      <c r="T800" s="18"/>
      <c r="U800" s="18"/>
      <c r="Y800" s="17"/>
      <c r="AB800" s="17"/>
    </row>
    <row r="801" spans="5:28" ht="24.75" customHeight="1">
      <c r="E801" s="17"/>
      <c r="F801" s="18"/>
      <c r="H801" s="185"/>
      <c r="J801" s="17"/>
      <c r="K801" s="62"/>
      <c r="L801" s="62"/>
      <c r="N801" s="18"/>
      <c r="P801" s="18"/>
      <c r="R801" s="18"/>
      <c r="S801" s="18"/>
      <c r="T801" s="18"/>
      <c r="U801" s="18"/>
      <c r="Y801" s="17"/>
      <c r="AB801" s="17"/>
    </row>
    <row r="802" spans="5:28" ht="24.75" customHeight="1">
      <c r="E802" s="17"/>
      <c r="F802" s="18"/>
      <c r="H802" s="185"/>
      <c r="J802" s="17"/>
      <c r="K802" s="62"/>
      <c r="L802" s="62"/>
      <c r="N802" s="18"/>
      <c r="P802" s="18"/>
      <c r="R802" s="18"/>
      <c r="S802" s="18"/>
      <c r="T802" s="18"/>
      <c r="U802" s="18"/>
      <c r="Y802" s="17"/>
      <c r="AB802" s="17"/>
    </row>
    <row r="803" spans="5:28" ht="24.75" customHeight="1">
      <c r="E803" s="17"/>
      <c r="F803" s="18"/>
      <c r="H803" s="185"/>
      <c r="J803" s="17"/>
      <c r="K803" s="62"/>
      <c r="L803" s="62"/>
      <c r="N803" s="18"/>
      <c r="P803" s="18"/>
      <c r="R803" s="18"/>
      <c r="S803" s="18"/>
      <c r="T803" s="18"/>
      <c r="U803" s="18"/>
      <c r="Y803" s="17"/>
      <c r="AB803" s="17"/>
    </row>
    <row r="804" spans="5:28" ht="24.75" customHeight="1">
      <c r="E804" s="17"/>
      <c r="F804" s="18"/>
      <c r="H804" s="185"/>
      <c r="J804" s="17"/>
      <c r="K804" s="62"/>
      <c r="L804" s="62"/>
      <c r="N804" s="18"/>
      <c r="P804" s="18"/>
      <c r="R804" s="18"/>
      <c r="S804" s="18"/>
      <c r="T804" s="18"/>
      <c r="U804" s="18"/>
      <c r="Y804" s="17"/>
      <c r="AB804" s="17"/>
    </row>
    <row r="805" spans="5:28" ht="24.75" customHeight="1">
      <c r="E805" s="17"/>
      <c r="F805" s="18"/>
      <c r="H805" s="185"/>
      <c r="J805" s="17"/>
      <c r="K805" s="62"/>
      <c r="L805" s="62"/>
      <c r="N805" s="18"/>
      <c r="P805" s="18"/>
      <c r="R805" s="18"/>
      <c r="S805" s="18"/>
      <c r="T805" s="18"/>
      <c r="U805" s="18"/>
      <c r="Y805" s="17"/>
      <c r="AB805" s="17"/>
    </row>
    <row r="806" spans="5:28" ht="24.75" customHeight="1">
      <c r="E806" s="17"/>
      <c r="F806" s="18"/>
      <c r="H806" s="185"/>
      <c r="J806" s="17"/>
      <c r="K806" s="62"/>
      <c r="L806" s="62"/>
      <c r="N806" s="18"/>
      <c r="P806" s="18"/>
      <c r="R806" s="18"/>
      <c r="S806" s="18"/>
      <c r="T806" s="18"/>
      <c r="U806" s="18"/>
      <c r="Y806" s="17"/>
      <c r="AB806" s="17"/>
    </row>
    <row r="807" spans="5:28" ht="24.75" customHeight="1">
      <c r="E807" s="17"/>
      <c r="F807" s="18"/>
      <c r="H807" s="185"/>
      <c r="J807" s="17"/>
      <c r="K807" s="62"/>
      <c r="L807" s="62"/>
      <c r="N807" s="18"/>
      <c r="P807" s="18"/>
      <c r="R807" s="18"/>
      <c r="S807" s="18"/>
      <c r="T807" s="18"/>
      <c r="U807" s="18"/>
      <c r="Y807" s="17"/>
      <c r="AB807" s="17"/>
    </row>
    <row r="808" spans="5:28" ht="24.75" customHeight="1">
      <c r="E808" s="17"/>
      <c r="F808" s="18"/>
      <c r="H808" s="185"/>
      <c r="J808" s="17"/>
      <c r="K808" s="62"/>
      <c r="L808" s="62"/>
      <c r="N808" s="18"/>
      <c r="P808" s="18"/>
      <c r="R808" s="18"/>
      <c r="S808" s="18"/>
      <c r="T808" s="18"/>
      <c r="U808" s="18"/>
      <c r="Y808" s="17"/>
      <c r="AB808" s="17"/>
    </row>
    <row r="809" spans="5:28" ht="24.75" customHeight="1">
      <c r="E809" s="17"/>
      <c r="F809" s="18"/>
      <c r="H809" s="185"/>
      <c r="J809" s="17"/>
      <c r="K809" s="62"/>
      <c r="L809" s="62"/>
      <c r="N809" s="18"/>
      <c r="P809" s="18"/>
      <c r="R809" s="18"/>
      <c r="S809" s="18"/>
      <c r="T809" s="18"/>
      <c r="U809" s="18"/>
      <c r="Y809" s="17"/>
      <c r="AB809" s="17"/>
    </row>
    <row r="810" spans="5:28" ht="24.75" customHeight="1">
      <c r="E810" s="17"/>
      <c r="F810" s="18"/>
      <c r="H810" s="185"/>
      <c r="J810" s="17"/>
      <c r="K810" s="62"/>
      <c r="L810" s="62"/>
      <c r="N810" s="18"/>
      <c r="P810" s="18"/>
      <c r="R810" s="18"/>
      <c r="S810" s="18"/>
      <c r="T810" s="18"/>
      <c r="U810" s="18"/>
      <c r="Y810" s="17"/>
      <c r="AB810" s="17"/>
    </row>
    <row r="811" spans="5:28" ht="24.75" customHeight="1">
      <c r="E811" s="17"/>
      <c r="F811" s="18"/>
      <c r="H811" s="185"/>
      <c r="J811" s="17"/>
      <c r="K811" s="62"/>
      <c r="L811" s="62"/>
      <c r="N811" s="18"/>
      <c r="P811" s="18"/>
      <c r="R811" s="18"/>
      <c r="S811" s="18"/>
      <c r="T811" s="18"/>
      <c r="U811" s="18"/>
      <c r="Y811" s="17"/>
      <c r="AB811" s="17"/>
    </row>
    <row r="812" spans="5:28" ht="24.75" customHeight="1">
      <c r="E812" s="17"/>
      <c r="F812" s="18"/>
      <c r="H812" s="185"/>
      <c r="J812" s="17"/>
      <c r="K812" s="62"/>
      <c r="L812" s="62"/>
      <c r="N812" s="18"/>
      <c r="P812" s="18"/>
      <c r="R812" s="18"/>
      <c r="S812" s="18"/>
      <c r="T812" s="18"/>
      <c r="U812" s="18"/>
      <c r="Y812" s="17"/>
      <c r="AB812" s="17"/>
    </row>
    <row r="813" spans="5:28" ht="24.75" customHeight="1">
      <c r="E813" s="17"/>
      <c r="F813" s="18"/>
      <c r="H813" s="185"/>
      <c r="J813" s="17"/>
      <c r="K813" s="62"/>
      <c r="L813" s="62"/>
      <c r="N813" s="18"/>
      <c r="P813" s="18"/>
      <c r="R813" s="18"/>
      <c r="S813" s="18"/>
      <c r="T813" s="18"/>
      <c r="U813" s="18"/>
      <c r="Y813" s="17"/>
      <c r="AB813" s="17"/>
    </row>
    <row r="814" spans="5:28" ht="24.75" customHeight="1">
      <c r="E814" s="17"/>
      <c r="F814" s="18"/>
      <c r="H814" s="185"/>
      <c r="J814" s="17"/>
      <c r="K814" s="62"/>
      <c r="L814" s="62"/>
      <c r="N814" s="18"/>
      <c r="P814" s="18"/>
      <c r="R814" s="18"/>
      <c r="S814" s="18"/>
      <c r="T814" s="18"/>
      <c r="U814" s="18"/>
      <c r="Y814" s="17"/>
      <c r="AB814" s="17"/>
    </row>
    <row r="815" spans="5:28" ht="24.75" customHeight="1">
      <c r="E815" s="17"/>
      <c r="F815" s="18"/>
      <c r="H815" s="185"/>
      <c r="J815" s="17"/>
      <c r="K815" s="62"/>
      <c r="L815" s="62"/>
      <c r="N815" s="18"/>
      <c r="P815" s="18"/>
      <c r="R815" s="18"/>
      <c r="S815" s="18"/>
      <c r="T815" s="18"/>
      <c r="U815" s="18"/>
      <c r="Y815" s="17"/>
      <c r="AB815" s="17"/>
    </row>
    <row r="816" spans="5:28" ht="24.75" customHeight="1">
      <c r="E816" s="17"/>
      <c r="F816" s="18"/>
      <c r="H816" s="185"/>
      <c r="J816" s="17"/>
      <c r="K816" s="62"/>
      <c r="L816" s="62"/>
      <c r="N816" s="18"/>
      <c r="P816" s="18"/>
      <c r="R816" s="18"/>
      <c r="S816" s="18"/>
      <c r="T816" s="18"/>
      <c r="U816" s="18"/>
      <c r="Y816" s="17"/>
      <c r="AB816" s="17"/>
    </row>
    <row r="817" spans="5:28" ht="24.75" customHeight="1">
      <c r="E817" s="17"/>
      <c r="F817" s="18"/>
      <c r="H817" s="185"/>
      <c r="J817" s="17"/>
      <c r="K817" s="62"/>
      <c r="L817" s="62"/>
      <c r="N817" s="18"/>
      <c r="P817" s="18"/>
      <c r="R817" s="18"/>
      <c r="S817" s="18"/>
      <c r="T817" s="18"/>
      <c r="U817" s="18"/>
      <c r="Y817" s="17"/>
      <c r="AB817" s="17"/>
    </row>
    <row r="818" spans="5:28" ht="24.75" customHeight="1">
      <c r="E818" s="17"/>
      <c r="F818" s="18"/>
      <c r="H818" s="185"/>
      <c r="J818" s="17"/>
      <c r="K818" s="62"/>
      <c r="L818" s="62"/>
      <c r="N818" s="18"/>
      <c r="P818" s="18"/>
      <c r="R818" s="18"/>
      <c r="S818" s="18"/>
      <c r="T818" s="18"/>
      <c r="U818" s="18"/>
      <c r="Y818" s="17"/>
      <c r="AB818" s="17"/>
    </row>
    <row r="819" spans="5:28" ht="24.75" customHeight="1">
      <c r="E819" s="17"/>
      <c r="F819" s="18"/>
      <c r="H819" s="185"/>
      <c r="J819" s="17"/>
      <c r="K819" s="62"/>
      <c r="L819" s="62"/>
      <c r="N819" s="18"/>
      <c r="P819" s="18"/>
      <c r="R819" s="18"/>
      <c r="S819" s="18"/>
      <c r="T819" s="18"/>
      <c r="U819" s="18"/>
      <c r="Y819" s="17"/>
      <c r="AB819" s="17"/>
    </row>
    <row r="820" spans="5:28" ht="24.75" customHeight="1">
      <c r="E820" s="17"/>
      <c r="F820" s="18"/>
      <c r="H820" s="185"/>
      <c r="J820" s="17"/>
      <c r="K820" s="62"/>
      <c r="L820" s="62"/>
      <c r="N820" s="18"/>
      <c r="P820" s="18"/>
      <c r="R820" s="18"/>
      <c r="S820" s="18"/>
      <c r="T820" s="18"/>
      <c r="U820" s="18"/>
      <c r="Y820" s="17"/>
      <c r="AB820" s="17"/>
    </row>
    <row r="821" spans="5:28" ht="24.75" customHeight="1">
      <c r="E821" s="17"/>
      <c r="F821" s="18"/>
      <c r="H821" s="185"/>
      <c r="J821" s="17"/>
      <c r="K821" s="62"/>
      <c r="L821" s="62"/>
      <c r="N821" s="18"/>
      <c r="P821" s="18"/>
      <c r="R821" s="18"/>
      <c r="S821" s="18"/>
      <c r="T821" s="18"/>
      <c r="U821" s="18"/>
      <c r="Y821" s="17"/>
      <c r="AB821" s="17"/>
    </row>
    <row r="822" spans="5:28" ht="24.75" customHeight="1">
      <c r="E822" s="17"/>
      <c r="F822" s="18"/>
      <c r="H822" s="185"/>
      <c r="J822" s="17"/>
      <c r="K822" s="62"/>
      <c r="L822" s="62"/>
      <c r="N822" s="18"/>
      <c r="P822" s="18"/>
      <c r="R822" s="18"/>
      <c r="S822" s="18"/>
      <c r="T822" s="18"/>
      <c r="U822" s="18"/>
      <c r="Y822" s="17"/>
      <c r="AB822" s="17"/>
    </row>
    <row r="823" spans="5:28" ht="24.75" customHeight="1">
      <c r="E823" s="17"/>
      <c r="F823" s="18"/>
      <c r="H823" s="185"/>
      <c r="J823" s="17"/>
      <c r="K823" s="62"/>
      <c r="L823" s="62"/>
      <c r="N823" s="18"/>
      <c r="P823" s="18"/>
      <c r="R823" s="18"/>
      <c r="S823" s="18"/>
      <c r="T823" s="18"/>
      <c r="U823" s="18"/>
      <c r="Y823" s="17"/>
      <c r="AB823" s="17"/>
    </row>
    <row r="824" spans="5:28" ht="24.75" customHeight="1">
      <c r="E824" s="17"/>
      <c r="F824" s="18"/>
      <c r="H824" s="185"/>
      <c r="J824" s="17"/>
      <c r="K824" s="62"/>
      <c r="L824" s="62"/>
      <c r="N824" s="18"/>
      <c r="P824" s="18"/>
      <c r="R824" s="18"/>
      <c r="S824" s="18"/>
      <c r="T824" s="18"/>
      <c r="U824" s="18"/>
      <c r="Y824" s="17"/>
      <c r="AB824" s="17"/>
    </row>
    <row r="825" spans="5:28" ht="24.75" customHeight="1">
      <c r="E825" s="17"/>
      <c r="F825" s="18"/>
      <c r="H825" s="185"/>
      <c r="J825" s="17"/>
      <c r="K825" s="62"/>
      <c r="L825" s="62"/>
      <c r="N825" s="18"/>
      <c r="P825" s="18"/>
      <c r="R825" s="18"/>
      <c r="S825" s="18"/>
      <c r="T825" s="18"/>
      <c r="U825" s="18"/>
      <c r="Y825" s="17"/>
      <c r="AB825" s="17"/>
    </row>
    <row r="826" spans="5:28" ht="24.75" customHeight="1">
      <c r="E826" s="17"/>
      <c r="F826" s="18"/>
      <c r="H826" s="185"/>
      <c r="J826" s="17"/>
      <c r="K826" s="62"/>
      <c r="L826" s="62"/>
      <c r="N826" s="18"/>
      <c r="P826" s="18"/>
      <c r="R826" s="18"/>
      <c r="S826" s="18"/>
      <c r="T826" s="18"/>
      <c r="U826" s="18"/>
      <c r="Y826" s="17"/>
      <c r="AB826" s="17"/>
    </row>
    <row r="827" spans="5:28" ht="24.75" customHeight="1">
      <c r="E827" s="17"/>
      <c r="F827" s="18"/>
      <c r="H827" s="185"/>
      <c r="J827" s="17"/>
      <c r="K827" s="62"/>
      <c r="L827" s="62"/>
      <c r="N827" s="18"/>
      <c r="P827" s="18"/>
      <c r="R827" s="18"/>
      <c r="S827" s="18"/>
      <c r="T827" s="18"/>
      <c r="U827" s="18"/>
      <c r="Y827" s="17"/>
      <c r="AB827" s="17"/>
    </row>
    <row r="828" spans="5:28" ht="24.75" customHeight="1">
      <c r="E828" s="17"/>
      <c r="F828" s="18"/>
      <c r="H828" s="185"/>
      <c r="J828" s="17"/>
      <c r="K828" s="62"/>
      <c r="L828" s="62"/>
      <c r="N828" s="18"/>
      <c r="P828" s="18"/>
      <c r="R828" s="18"/>
      <c r="S828" s="18"/>
      <c r="T828" s="18"/>
      <c r="U828" s="18"/>
      <c r="Y828" s="17"/>
      <c r="AB828" s="17"/>
    </row>
    <row r="829" spans="5:28" ht="24.75" customHeight="1">
      <c r="E829" s="17"/>
      <c r="F829" s="18"/>
      <c r="H829" s="185"/>
      <c r="J829" s="17"/>
      <c r="K829" s="62"/>
      <c r="L829" s="62"/>
      <c r="N829" s="18"/>
      <c r="P829" s="18"/>
      <c r="R829" s="18"/>
      <c r="S829" s="18"/>
      <c r="T829" s="18"/>
      <c r="U829" s="18"/>
      <c r="Y829" s="17"/>
      <c r="AB829" s="17"/>
    </row>
    <row r="830" spans="5:28" ht="24.75" customHeight="1">
      <c r="E830" s="17"/>
      <c r="F830" s="18"/>
      <c r="H830" s="185"/>
      <c r="J830" s="17"/>
      <c r="K830" s="62"/>
      <c r="L830" s="62"/>
      <c r="N830" s="18"/>
      <c r="P830" s="18"/>
      <c r="R830" s="18"/>
      <c r="S830" s="18"/>
      <c r="T830" s="18"/>
      <c r="U830" s="18"/>
      <c r="Y830" s="17"/>
      <c r="AB830" s="17"/>
    </row>
    <row r="831" spans="5:28" ht="24.75" customHeight="1">
      <c r="E831" s="17"/>
      <c r="F831" s="18"/>
      <c r="H831" s="185"/>
      <c r="J831" s="17"/>
      <c r="K831" s="62"/>
      <c r="L831" s="62"/>
      <c r="N831" s="18"/>
      <c r="P831" s="18"/>
      <c r="R831" s="18"/>
      <c r="S831" s="18"/>
      <c r="T831" s="18"/>
      <c r="U831" s="18"/>
      <c r="Y831" s="17"/>
      <c r="AB831" s="17"/>
    </row>
    <row r="832" spans="5:28" ht="24.75" customHeight="1">
      <c r="E832" s="17"/>
      <c r="F832" s="18"/>
      <c r="H832" s="185"/>
      <c r="J832" s="17"/>
      <c r="K832" s="62"/>
      <c r="L832" s="62"/>
      <c r="N832" s="18"/>
      <c r="P832" s="18"/>
      <c r="R832" s="18"/>
      <c r="S832" s="18"/>
      <c r="T832" s="18"/>
      <c r="U832" s="18"/>
      <c r="Y832" s="17"/>
      <c r="AB832" s="17"/>
    </row>
    <row r="833" spans="5:28" ht="24.75" customHeight="1">
      <c r="E833" s="17"/>
      <c r="F833" s="18"/>
      <c r="H833" s="185"/>
      <c r="J833" s="17"/>
      <c r="K833" s="62"/>
      <c r="L833" s="62"/>
      <c r="N833" s="18"/>
      <c r="P833" s="18"/>
      <c r="R833" s="18"/>
      <c r="S833" s="18"/>
      <c r="T833" s="18"/>
      <c r="U833" s="18"/>
      <c r="Y833" s="17"/>
      <c r="AB833" s="17"/>
    </row>
    <row r="834" spans="5:28" ht="24.75" customHeight="1">
      <c r="E834" s="17"/>
      <c r="F834" s="18"/>
      <c r="H834" s="185"/>
      <c r="J834" s="17"/>
      <c r="K834" s="62"/>
      <c r="L834" s="62"/>
      <c r="N834" s="18"/>
      <c r="P834" s="18"/>
      <c r="R834" s="18"/>
      <c r="S834" s="18"/>
      <c r="T834" s="18"/>
      <c r="U834" s="18"/>
      <c r="Y834" s="17"/>
      <c r="AB834" s="17"/>
    </row>
    <row r="835" spans="5:28" ht="24.75" customHeight="1">
      <c r="E835" s="17"/>
      <c r="F835" s="18"/>
      <c r="H835" s="185"/>
      <c r="J835" s="17"/>
      <c r="K835" s="62"/>
      <c r="L835" s="62"/>
      <c r="N835" s="18"/>
      <c r="P835" s="18"/>
      <c r="R835" s="18"/>
      <c r="S835" s="18"/>
      <c r="T835" s="18"/>
      <c r="U835" s="18"/>
      <c r="Y835" s="17"/>
      <c r="AB835" s="17"/>
    </row>
    <row r="836" spans="5:28" ht="24.75" customHeight="1">
      <c r="E836" s="17"/>
      <c r="F836" s="18"/>
      <c r="H836" s="185"/>
      <c r="J836" s="17"/>
      <c r="K836" s="62"/>
      <c r="L836" s="62"/>
      <c r="N836" s="18"/>
      <c r="P836" s="18"/>
      <c r="R836" s="18"/>
      <c r="S836" s="18"/>
      <c r="T836" s="18"/>
      <c r="U836" s="18"/>
      <c r="Y836" s="17"/>
      <c r="AB836" s="17"/>
    </row>
    <row r="837" spans="5:28" ht="24.75" customHeight="1">
      <c r="E837" s="17"/>
      <c r="F837" s="18"/>
      <c r="H837" s="185"/>
      <c r="J837" s="17"/>
      <c r="K837" s="62"/>
      <c r="L837" s="62"/>
      <c r="N837" s="18"/>
      <c r="P837" s="18"/>
      <c r="R837" s="18"/>
      <c r="S837" s="18"/>
      <c r="T837" s="18"/>
      <c r="U837" s="18"/>
      <c r="Y837" s="17"/>
      <c r="AB837" s="17"/>
    </row>
    <row r="838" spans="5:28" ht="24.75" customHeight="1">
      <c r="E838" s="17"/>
      <c r="F838" s="18"/>
      <c r="H838" s="185"/>
      <c r="J838" s="17"/>
      <c r="K838" s="62"/>
      <c r="L838" s="62"/>
      <c r="N838" s="18"/>
      <c r="P838" s="18"/>
      <c r="R838" s="18"/>
      <c r="S838" s="18"/>
      <c r="T838" s="18"/>
      <c r="U838" s="18"/>
      <c r="Y838" s="17"/>
      <c r="AB838" s="17"/>
    </row>
    <row r="839" spans="5:28" ht="24.75" customHeight="1">
      <c r="E839" s="17"/>
      <c r="F839" s="18"/>
      <c r="H839" s="185"/>
      <c r="J839" s="17"/>
      <c r="K839" s="62"/>
      <c r="L839" s="62"/>
      <c r="N839" s="18"/>
      <c r="P839" s="18"/>
      <c r="R839" s="18"/>
      <c r="S839" s="18"/>
      <c r="T839" s="18"/>
      <c r="U839" s="18"/>
      <c r="Y839" s="17"/>
      <c r="AB839" s="17"/>
    </row>
    <row r="840" spans="5:28" ht="24.75" customHeight="1">
      <c r="E840" s="17"/>
      <c r="F840" s="18"/>
      <c r="H840" s="185"/>
      <c r="J840" s="17"/>
      <c r="K840" s="62"/>
      <c r="L840" s="62"/>
      <c r="N840" s="18"/>
      <c r="P840" s="18"/>
      <c r="R840" s="18"/>
      <c r="S840" s="18"/>
      <c r="T840" s="18"/>
      <c r="U840" s="18"/>
      <c r="Y840" s="17"/>
      <c r="AB840" s="17"/>
    </row>
    <row r="841" spans="5:28" ht="24.75" customHeight="1">
      <c r="E841" s="17"/>
      <c r="F841" s="18"/>
      <c r="H841" s="185"/>
      <c r="J841" s="17"/>
      <c r="K841" s="62"/>
      <c r="L841" s="62"/>
      <c r="N841" s="18"/>
      <c r="P841" s="18"/>
      <c r="R841" s="18"/>
      <c r="S841" s="18"/>
      <c r="T841" s="18"/>
      <c r="U841" s="18"/>
      <c r="Y841" s="17"/>
      <c r="AB841" s="17"/>
    </row>
    <row r="842" spans="5:28" ht="24.75" customHeight="1">
      <c r="E842" s="17"/>
      <c r="F842" s="18"/>
      <c r="H842" s="185"/>
      <c r="J842" s="17"/>
      <c r="K842" s="62"/>
      <c r="L842" s="62"/>
      <c r="N842" s="18"/>
      <c r="P842" s="18"/>
      <c r="R842" s="18"/>
      <c r="S842" s="18"/>
      <c r="T842" s="18"/>
      <c r="U842" s="18"/>
      <c r="Y842" s="17"/>
      <c r="AB842" s="17"/>
    </row>
    <row r="843" spans="5:28" ht="24.75" customHeight="1">
      <c r="E843" s="17"/>
      <c r="F843" s="18"/>
      <c r="H843" s="185"/>
      <c r="J843" s="17"/>
      <c r="K843" s="62"/>
      <c r="L843" s="62"/>
      <c r="N843" s="18"/>
      <c r="P843" s="18"/>
      <c r="R843" s="18"/>
      <c r="S843" s="18"/>
      <c r="T843" s="18"/>
      <c r="U843" s="18"/>
      <c r="Y843" s="17"/>
      <c r="AB843" s="17"/>
    </row>
    <row r="844" spans="5:28" ht="24.75" customHeight="1">
      <c r="E844" s="17"/>
      <c r="F844" s="18"/>
      <c r="H844" s="185"/>
      <c r="J844" s="17"/>
      <c r="K844" s="62"/>
      <c r="L844" s="62"/>
      <c r="N844" s="18"/>
      <c r="P844" s="18"/>
      <c r="R844" s="18"/>
      <c r="S844" s="18"/>
      <c r="T844" s="18"/>
      <c r="U844" s="18"/>
      <c r="Y844" s="17"/>
      <c r="AB844" s="17"/>
    </row>
    <row r="845" spans="5:28" ht="24.75" customHeight="1">
      <c r="E845" s="17"/>
      <c r="F845" s="18"/>
      <c r="H845" s="185"/>
      <c r="J845" s="17"/>
      <c r="K845" s="62"/>
      <c r="L845" s="62"/>
      <c r="N845" s="18"/>
      <c r="P845" s="18"/>
      <c r="R845" s="18"/>
      <c r="S845" s="18"/>
      <c r="T845" s="18"/>
      <c r="U845" s="18"/>
      <c r="Y845" s="17"/>
      <c r="AB845" s="17"/>
    </row>
    <row r="846" spans="5:28" ht="24.75" customHeight="1">
      <c r="E846" s="17"/>
      <c r="F846" s="18"/>
      <c r="H846" s="185"/>
      <c r="J846" s="17"/>
      <c r="K846" s="62"/>
      <c r="L846" s="62"/>
      <c r="N846" s="18"/>
      <c r="P846" s="18"/>
      <c r="R846" s="18"/>
      <c r="S846" s="18"/>
      <c r="T846" s="18"/>
      <c r="U846" s="18"/>
      <c r="Y846" s="17"/>
      <c r="AB846" s="17"/>
    </row>
    <row r="847" spans="5:28" ht="24.75" customHeight="1">
      <c r="E847" s="17"/>
      <c r="F847" s="18"/>
      <c r="H847" s="185"/>
      <c r="J847" s="17"/>
      <c r="K847" s="62"/>
      <c r="L847" s="62"/>
      <c r="N847" s="18"/>
      <c r="P847" s="18"/>
      <c r="R847" s="18"/>
      <c r="S847" s="18"/>
      <c r="T847" s="18"/>
      <c r="U847" s="18"/>
      <c r="Y847" s="17"/>
      <c r="AB847" s="17"/>
    </row>
    <row r="848" spans="5:28" ht="24.75" customHeight="1">
      <c r="E848" s="17"/>
      <c r="F848" s="18"/>
      <c r="H848" s="185"/>
      <c r="J848" s="17"/>
      <c r="K848" s="62"/>
      <c r="L848" s="62"/>
      <c r="N848" s="18"/>
      <c r="P848" s="18"/>
      <c r="R848" s="18"/>
      <c r="S848" s="18"/>
      <c r="T848" s="18"/>
      <c r="U848" s="18"/>
      <c r="Y848" s="17"/>
      <c r="AB848" s="17"/>
    </row>
    <row r="849" spans="5:28" ht="24.75" customHeight="1">
      <c r="E849" s="17"/>
      <c r="F849" s="18"/>
      <c r="H849" s="185"/>
      <c r="J849" s="17"/>
      <c r="K849" s="62"/>
      <c r="L849" s="62"/>
      <c r="N849" s="18"/>
      <c r="P849" s="18"/>
      <c r="R849" s="18"/>
      <c r="S849" s="18"/>
      <c r="T849" s="18"/>
      <c r="U849" s="18"/>
      <c r="Y849" s="17"/>
      <c r="AB849" s="17"/>
    </row>
    <row r="850" spans="5:28" ht="24.75" customHeight="1">
      <c r="E850" s="17"/>
      <c r="F850" s="18"/>
      <c r="H850" s="185"/>
      <c r="J850" s="17"/>
      <c r="K850" s="62"/>
      <c r="L850" s="62"/>
      <c r="N850" s="18"/>
      <c r="P850" s="18"/>
      <c r="R850" s="18"/>
      <c r="S850" s="18"/>
      <c r="T850" s="18"/>
      <c r="U850" s="18"/>
      <c r="Y850" s="17"/>
      <c r="AB850" s="17"/>
    </row>
    <row r="851" spans="5:28" ht="24.75" customHeight="1">
      <c r="E851" s="17"/>
      <c r="F851" s="18"/>
      <c r="H851" s="185"/>
      <c r="J851" s="17"/>
      <c r="K851" s="62"/>
      <c r="L851" s="62"/>
      <c r="N851" s="18"/>
      <c r="P851" s="18"/>
      <c r="R851" s="18"/>
      <c r="S851" s="18"/>
      <c r="T851" s="18"/>
      <c r="U851" s="18"/>
      <c r="Y851" s="17"/>
      <c r="AB851" s="17"/>
    </row>
    <row r="852" spans="5:28" ht="24.75" customHeight="1">
      <c r="E852" s="17"/>
      <c r="F852" s="18"/>
      <c r="H852" s="185"/>
      <c r="J852" s="17"/>
      <c r="K852" s="62"/>
      <c r="L852" s="62"/>
      <c r="N852" s="18"/>
      <c r="P852" s="18"/>
      <c r="R852" s="18"/>
      <c r="S852" s="18"/>
      <c r="T852" s="18"/>
      <c r="U852" s="18"/>
      <c r="Y852" s="17"/>
      <c r="AB852" s="17"/>
    </row>
    <row r="853" spans="5:28" ht="24.75" customHeight="1">
      <c r="E853" s="17"/>
      <c r="F853" s="18"/>
      <c r="H853" s="185"/>
      <c r="J853" s="17"/>
      <c r="K853" s="62"/>
      <c r="L853" s="62"/>
      <c r="N853" s="18"/>
      <c r="P853" s="18"/>
      <c r="R853" s="18"/>
      <c r="S853" s="18"/>
      <c r="T853" s="18"/>
      <c r="U853" s="18"/>
      <c r="Y853" s="17"/>
      <c r="AB853" s="17"/>
    </row>
    <row r="854" spans="5:28" ht="24.75" customHeight="1">
      <c r="E854" s="17"/>
      <c r="F854" s="18"/>
      <c r="H854" s="185"/>
      <c r="J854" s="17"/>
      <c r="K854" s="62"/>
      <c r="L854" s="62"/>
      <c r="N854" s="18"/>
      <c r="P854" s="18"/>
      <c r="R854" s="18"/>
      <c r="S854" s="18"/>
      <c r="T854" s="18"/>
      <c r="U854" s="18"/>
      <c r="Y854" s="17"/>
      <c r="AB854" s="17"/>
    </row>
    <row r="855" spans="5:28" ht="24.75" customHeight="1">
      <c r="E855" s="17"/>
      <c r="F855" s="18"/>
      <c r="H855" s="185"/>
      <c r="J855" s="17"/>
      <c r="K855" s="62"/>
      <c r="L855" s="62"/>
      <c r="N855" s="18"/>
      <c r="P855" s="18"/>
      <c r="R855" s="18"/>
      <c r="S855" s="18"/>
      <c r="T855" s="18"/>
      <c r="U855" s="18"/>
      <c r="Y855" s="17"/>
      <c r="AB855" s="17"/>
    </row>
    <row r="856" spans="5:28" ht="24.75" customHeight="1">
      <c r="E856" s="17"/>
      <c r="F856" s="18"/>
      <c r="H856" s="185"/>
      <c r="J856" s="17"/>
      <c r="K856" s="62"/>
      <c r="L856" s="62"/>
      <c r="N856" s="18"/>
      <c r="P856" s="18"/>
      <c r="R856" s="18"/>
      <c r="S856" s="18"/>
      <c r="T856" s="18"/>
      <c r="U856" s="18"/>
      <c r="Y856" s="17"/>
      <c r="AB856" s="17"/>
    </row>
    <row r="857" spans="5:28" ht="24.75" customHeight="1">
      <c r="E857" s="17"/>
      <c r="F857" s="18"/>
      <c r="H857" s="185"/>
      <c r="J857" s="17"/>
      <c r="K857" s="62"/>
      <c r="L857" s="62"/>
      <c r="N857" s="18"/>
      <c r="P857" s="18"/>
      <c r="R857" s="18"/>
      <c r="S857" s="18"/>
      <c r="T857" s="18"/>
      <c r="U857" s="18"/>
      <c r="Y857" s="17"/>
      <c r="AB857" s="17"/>
    </row>
    <row r="858" spans="5:28" ht="24.75" customHeight="1">
      <c r="E858" s="17"/>
      <c r="F858" s="18"/>
      <c r="H858" s="185"/>
      <c r="J858" s="17"/>
      <c r="K858" s="62"/>
      <c r="L858" s="62"/>
      <c r="N858" s="18"/>
      <c r="P858" s="18"/>
      <c r="R858" s="18"/>
      <c r="S858" s="18"/>
      <c r="T858" s="18"/>
      <c r="U858" s="18"/>
      <c r="Y858" s="17"/>
      <c r="AB858" s="17"/>
    </row>
    <row r="859" spans="5:28" ht="24.75" customHeight="1">
      <c r="E859" s="17"/>
      <c r="F859" s="18"/>
      <c r="H859" s="185"/>
      <c r="J859" s="17"/>
      <c r="K859" s="62"/>
      <c r="L859" s="62"/>
      <c r="N859" s="18"/>
      <c r="P859" s="18"/>
      <c r="R859" s="18"/>
      <c r="S859" s="18"/>
      <c r="T859" s="18"/>
      <c r="U859" s="18"/>
      <c r="Y859" s="17"/>
      <c r="AB859" s="17"/>
    </row>
    <row r="860" spans="5:28" ht="24.75" customHeight="1">
      <c r="E860" s="17"/>
      <c r="F860" s="18"/>
      <c r="H860" s="185"/>
      <c r="J860" s="17"/>
      <c r="K860" s="62"/>
      <c r="L860" s="62"/>
      <c r="N860" s="18"/>
      <c r="P860" s="18"/>
      <c r="R860" s="18"/>
      <c r="S860" s="18"/>
      <c r="T860" s="18"/>
      <c r="U860" s="18"/>
      <c r="Y860" s="17"/>
      <c r="AB860" s="17"/>
    </row>
    <row r="861" spans="5:28" ht="24.75" customHeight="1">
      <c r="E861" s="17"/>
      <c r="F861" s="18"/>
      <c r="H861" s="185"/>
      <c r="J861" s="17"/>
      <c r="K861" s="62"/>
      <c r="L861" s="62"/>
      <c r="N861" s="18"/>
      <c r="P861" s="18"/>
      <c r="R861" s="18"/>
      <c r="S861" s="18"/>
      <c r="T861" s="18"/>
      <c r="U861" s="18"/>
      <c r="Y861" s="17"/>
      <c r="AB861" s="17"/>
    </row>
    <row r="862" spans="5:28" ht="24.75" customHeight="1">
      <c r="E862" s="17"/>
      <c r="F862" s="18"/>
      <c r="H862" s="185"/>
      <c r="J862" s="17"/>
      <c r="K862" s="62"/>
      <c r="L862" s="62"/>
      <c r="N862" s="18"/>
      <c r="P862" s="18"/>
      <c r="R862" s="18"/>
      <c r="S862" s="18"/>
      <c r="T862" s="18"/>
      <c r="U862" s="18"/>
      <c r="Y862" s="17"/>
      <c r="AB862" s="17"/>
    </row>
    <row r="863" spans="5:28" ht="24.75" customHeight="1">
      <c r="E863" s="17"/>
      <c r="F863" s="18"/>
      <c r="H863" s="185"/>
      <c r="J863" s="17"/>
      <c r="K863" s="62"/>
      <c r="L863" s="62"/>
      <c r="N863" s="18"/>
      <c r="P863" s="18"/>
      <c r="R863" s="18"/>
      <c r="S863" s="18"/>
      <c r="T863" s="18"/>
      <c r="U863" s="18"/>
      <c r="Y863" s="17"/>
      <c r="AB863" s="17"/>
    </row>
    <row r="864" spans="5:28" ht="24.75" customHeight="1">
      <c r="E864" s="17"/>
      <c r="F864" s="18"/>
      <c r="H864" s="185"/>
      <c r="J864" s="17"/>
      <c r="K864" s="62"/>
      <c r="L864" s="62"/>
      <c r="N864" s="18"/>
      <c r="P864" s="18"/>
      <c r="R864" s="18"/>
      <c r="S864" s="18"/>
      <c r="T864" s="18"/>
      <c r="U864" s="18"/>
      <c r="Y864" s="17"/>
      <c r="AB864" s="17"/>
    </row>
    <row r="865" spans="5:28" ht="24.75" customHeight="1">
      <c r="E865" s="17"/>
      <c r="F865" s="18"/>
      <c r="H865" s="185"/>
      <c r="J865" s="17"/>
      <c r="K865" s="62"/>
      <c r="L865" s="62"/>
      <c r="N865" s="18"/>
      <c r="P865" s="18"/>
      <c r="R865" s="18"/>
      <c r="S865" s="18"/>
      <c r="T865" s="18"/>
      <c r="U865" s="18"/>
      <c r="Y865" s="17"/>
      <c r="AB865" s="17"/>
    </row>
    <row r="866" spans="5:28" ht="24.75" customHeight="1">
      <c r="E866" s="17"/>
      <c r="F866" s="18"/>
      <c r="H866" s="185"/>
      <c r="J866" s="17"/>
      <c r="K866" s="62"/>
      <c r="L866" s="62"/>
      <c r="N866" s="18"/>
      <c r="P866" s="18"/>
      <c r="R866" s="18"/>
      <c r="S866" s="18"/>
      <c r="T866" s="18"/>
      <c r="U866" s="18"/>
      <c r="Y866" s="17"/>
      <c r="AB866" s="17"/>
    </row>
    <row r="867" spans="5:28" ht="24.75" customHeight="1">
      <c r="E867" s="17"/>
      <c r="F867" s="18"/>
      <c r="H867" s="185"/>
      <c r="J867" s="17"/>
      <c r="K867" s="62"/>
      <c r="L867" s="62"/>
      <c r="N867" s="18"/>
      <c r="P867" s="18"/>
      <c r="R867" s="18"/>
      <c r="S867" s="18"/>
      <c r="T867" s="18"/>
      <c r="U867" s="18"/>
      <c r="Y867" s="17"/>
      <c r="AB867" s="17"/>
    </row>
    <row r="868" spans="5:28" ht="24.75" customHeight="1">
      <c r="E868" s="17"/>
      <c r="F868" s="18"/>
      <c r="H868" s="185"/>
      <c r="J868" s="17"/>
      <c r="K868" s="62"/>
      <c r="L868" s="62"/>
      <c r="N868" s="18"/>
      <c r="P868" s="18"/>
      <c r="R868" s="18"/>
      <c r="S868" s="18"/>
      <c r="T868" s="18"/>
      <c r="U868" s="18"/>
      <c r="Y868" s="17"/>
      <c r="AB868" s="17"/>
    </row>
    <row r="869" spans="5:28" ht="24.75" customHeight="1">
      <c r="E869" s="17"/>
      <c r="F869" s="18"/>
      <c r="H869" s="185"/>
      <c r="J869" s="17"/>
      <c r="K869" s="62"/>
      <c r="L869" s="62"/>
      <c r="N869" s="18"/>
      <c r="P869" s="18"/>
      <c r="R869" s="18"/>
      <c r="S869" s="18"/>
      <c r="T869" s="18"/>
      <c r="U869" s="18"/>
      <c r="Y869" s="17"/>
      <c r="AB869" s="17"/>
    </row>
    <row r="870" spans="5:28" ht="24.75" customHeight="1">
      <c r="E870" s="17"/>
      <c r="F870" s="18"/>
      <c r="H870" s="185"/>
      <c r="J870" s="17"/>
      <c r="K870" s="62"/>
      <c r="L870" s="62"/>
      <c r="N870" s="18"/>
      <c r="P870" s="18"/>
      <c r="R870" s="18"/>
      <c r="S870" s="18"/>
      <c r="T870" s="18"/>
      <c r="U870" s="18"/>
      <c r="Y870" s="17"/>
      <c r="AB870" s="17"/>
    </row>
    <row r="871" spans="5:28" ht="24.75" customHeight="1">
      <c r="E871" s="17"/>
      <c r="F871" s="18"/>
      <c r="H871" s="185"/>
      <c r="J871" s="17"/>
      <c r="K871" s="62"/>
      <c r="L871" s="62"/>
      <c r="N871" s="18"/>
      <c r="P871" s="18"/>
      <c r="R871" s="18"/>
      <c r="S871" s="18"/>
      <c r="T871" s="18"/>
      <c r="U871" s="18"/>
      <c r="Y871" s="17"/>
      <c r="AB871" s="17"/>
    </row>
    <row r="872" spans="5:28" ht="24.75" customHeight="1">
      <c r="E872" s="17"/>
      <c r="F872" s="18"/>
      <c r="H872" s="185"/>
      <c r="J872" s="17"/>
      <c r="K872" s="62"/>
      <c r="L872" s="62"/>
      <c r="N872" s="18"/>
      <c r="P872" s="18"/>
      <c r="R872" s="18"/>
      <c r="S872" s="18"/>
      <c r="T872" s="18"/>
      <c r="U872" s="18"/>
      <c r="Y872" s="17"/>
      <c r="AB872" s="17"/>
    </row>
    <row r="873" spans="5:28" ht="24.75" customHeight="1">
      <c r="E873" s="17"/>
      <c r="F873" s="18"/>
      <c r="H873" s="185"/>
      <c r="J873" s="17"/>
      <c r="K873" s="62"/>
      <c r="L873" s="62"/>
      <c r="N873" s="18"/>
      <c r="P873" s="18"/>
      <c r="R873" s="18"/>
      <c r="S873" s="18"/>
      <c r="T873" s="18"/>
      <c r="U873" s="18"/>
      <c r="Y873" s="17"/>
      <c r="AB873" s="17"/>
    </row>
    <row r="874" spans="5:28" ht="24.75" customHeight="1">
      <c r="E874" s="17"/>
      <c r="F874" s="18"/>
      <c r="H874" s="185"/>
      <c r="J874" s="17"/>
      <c r="K874" s="62"/>
      <c r="L874" s="62"/>
      <c r="N874" s="18"/>
      <c r="P874" s="18"/>
      <c r="R874" s="18"/>
      <c r="S874" s="18"/>
      <c r="T874" s="18"/>
      <c r="U874" s="18"/>
      <c r="Y874" s="17"/>
      <c r="AB874" s="17"/>
    </row>
    <row r="875" spans="5:28" ht="24.75" customHeight="1">
      <c r="E875" s="17"/>
      <c r="F875" s="18"/>
      <c r="H875" s="185"/>
      <c r="J875" s="17"/>
      <c r="K875" s="62"/>
      <c r="L875" s="62"/>
      <c r="N875" s="18"/>
      <c r="P875" s="18"/>
      <c r="R875" s="18"/>
      <c r="S875" s="18"/>
      <c r="T875" s="18"/>
      <c r="U875" s="18"/>
      <c r="Y875" s="17"/>
      <c r="AB875" s="17"/>
    </row>
    <row r="876" spans="5:28" ht="24.75" customHeight="1">
      <c r="E876" s="17"/>
      <c r="F876" s="18"/>
      <c r="H876" s="185"/>
      <c r="J876" s="17"/>
      <c r="K876" s="62"/>
      <c r="L876" s="62"/>
      <c r="N876" s="18"/>
      <c r="P876" s="18"/>
      <c r="R876" s="18"/>
      <c r="S876" s="18"/>
      <c r="T876" s="18"/>
      <c r="U876" s="18"/>
      <c r="Y876" s="17"/>
      <c r="AB876" s="17"/>
    </row>
    <row r="877" spans="5:28" ht="24.75" customHeight="1">
      <c r="E877" s="17"/>
      <c r="F877" s="18"/>
      <c r="H877" s="185"/>
      <c r="J877" s="17"/>
      <c r="K877" s="62"/>
      <c r="L877" s="62"/>
      <c r="N877" s="18"/>
      <c r="P877" s="18"/>
      <c r="R877" s="18"/>
      <c r="S877" s="18"/>
      <c r="T877" s="18"/>
      <c r="U877" s="18"/>
      <c r="Y877" s="17"/>
      <c r="AB877" s="17"/>
    </row>
    <row r="878" spans="5:28" ht="24.75" customHeight="1">
      <c r="E878" s="17"/>
      <c r="F878" s="18"/>
      <c r="H878" s="185"/>
      <c r="J878" s="17"/>
      <c r="K878" s="62"/>
      <c r="L878" s="62"/>
      <c r="N878" s="18"/>
      <c r="P878" s="18"/>
      <c r="R878" s="18"/>
      <c r="S878" s="18"/>
      <c r="T878" s="18"/>
      <c r="U878" s="18"/>
      <c r="Y878" s="17"/>
      <c r="AB878" s="17"/>
    </row>
    <row r="879" spans="5:28" ht="24.75" customHeight="1">
      <c r="E879" s="17"/>
      <c r="F879" s="18"/>
      <c r="H879" s="185"/>
      <c r="J879" s="17"/>
      <c r="K879" s="62"/>
      <c r="L879" s="62"/>
      <c r="N879" s="18"/>
      <c r="P879" s="18"/>
      <c r="R879" s="18"/>
      <c r="S879" s="18"/>
      <c r="T879" s="18"/>
      <c r="U879" s="18"/>
      <c r="Y879" s="17"/>
      <c r="AB879" s="17"/>
    </row>
    <row r="880" spans="5:28" ht="24.75" customHeight="1">
      <c r="E880" s="17"/>
      <c r="F880" s="18"/>
      <c r="H880" s="185"/>
      <c r="J880" s="17"/>
      <c r="K880" s="62"/>
      <c r="L880" s="62"/>
      <c r="N880" s="18"/>
      <c r="P880" s="18"/>
      <c r="R880" s="18"/>
      <c r="S880" s="18"/>
      <c r="T880" s="18"/>
      <c r="U880" s="18"/>
      <c r="Y880" s="17"/>
      <c r="AB880" s="17"/>
    </row>
    <row r="881" spans="5:28" ht="24.75" customHeight="1">
      <c r="E881" s="17"/>
      <c r="F881" s="18"/>
      <c r="H881" s="185"/>
      <c r="J881" s="17"/>
      <c r="K881" s="62"/>
      <c r="L881" s="62"/>
      <c r="N881" s="18"/>
      <c r="P881" s="18"/>
      <c r="R881" s="18"/>
      <c r="S881" s="18"/>
      <c r="T881" s="18"/>
      <c r="U881" s="18"/>
      <c r="Y881" s="17"/>
      <c r="AB881" s="17"/>
    </row>
    <row r="882" spans="5:28" ht="24.75" customHeight="1">
      <c r="E882" s="17"/>
      <c r="F882" s="18"/>
      <c r="H882" s="185"/>
      <c r="J882" s="17"/>
      <c r="K882" s="62"/>
      <c r="L882" s="62"/>
      <c r="N882" s="18"/>
      <c r="P882" s="18"/>
      <c r="R882" s="18"/>
      <c r="S882" s="18"/>
      <c r="T882" s="18"/>
      <c r="U882" s="18"/>
      <c r="Y882" s="17"/>
      <c r="AB882" s="17"/>
    </row>
    <row r="883" spans="5:28" ht="24.75" customHeight="1">
      <c r="E883" s="17"/>
      <c r="F883" s="18"/>
      <c r="H883" s="185"/>
      <c r="J883" s="17"/>
      <c r="K883" s="62"/>
      <c r="L883" s="62"/>
      <c r="N883" s="18"/>
      <c r="P883" s="18"/>
      <c r="R883" s="18"/>
      <c r="S883" s="18"/>
      <c r="T883" s="18"/>
      <c r="U883" s="18"/>
      <c r="Y883" s="17"/>
      <c r="AB883" s="17"/>
    </row>
    <row r="884" spans="5:28" ht="24.75" customHeight="1">
      <c r="E884" s="17"/>
      <c r="F884" s="18"/>
      <c r="H884" s="185"/>
      <c r="J884" s="17"/>
      <c r="K884" s="62"/>
      <c r="L884" s="62"/>
      <c r="N884" s="18"/>
      <c r="P884" s="18"/>
      <c r="R884" s="18"/>
      <c r="S884" s="18"/>
      <c r="T884" s="18"/>
      <c r="U884" s="18"/>
      <c r="Y884" s="17"/>
      <c r="AB884" s="17"/>
    </row>
    <row r="885" spans="5:28" ht="24.75" customHeight="1">
      <c r="E885" s="17"/>
      <c r="F885" s="18"/>
      <c r="H885" s="185"/>
      <c r="J885" s="17"/>
      <c r="K885" s="62"/>
      <c r="L885" s="62"/>
      <c r="N885" s="18"/>
      <c r="P885" s="18"/>
      <c r="R885" s="18"/>
      <c r="S885" s="18"/>
      <c r="T885" s="18"/>
      <c r="U885" s="18"/>
      <c r="Y885" s="17"/>
      <c r="AB885" s="17"/>
    </row>
    <row r="886" spans="5:28" ht="24.75" customHeight="1">
      <c r="E886" s="17"/>
      <c r="F886" s="18"/>
      <c r="H886" s="185"/>
      <c r="J886" s="17"/>
      <c r="K886" s="62"/>
      <c r="L886" s="62"/>
      <c r="N886" s="18"/>
      <c r="P886" s="18"/>
      <c r="R886" s="18"/>
      <c r="S886" s="18"/>
      <c r="T886" s="18"/>
      <c r="U886" s="18"/>
      <c r="Y886" s="17"/>
      <c r="AB886" s="17"/>
    </row>
    <row r="887" spans="5:28" ht="24.75" customHeight="1">
      <c r="E887" s="17"/>
      <c r="F887" s="18"/>
      <c r="H887" s="185"/>
      <c r="J887" s="17"/>
      <c r="K887" s="62"/>
      <c r="L887" s="62"/>
      <c r="N887" s="18"/>
      <c r="P887" s="18"/>
      <c r="R887" s="18"/>
      <c r="S887" s="18"/>
      <c r="T887" s="18"/>
      <c r="U887" s="18"/>
      <c r="Y887" s="17"/>
      <c r="AB887" s="17"/>
    </row>
    <row r="888" spans="5:28" ht="24.75" customHeight="1">
      <c r="E888" s="17"/>
      <c r="F888" s="18"/>
      <c r="H888" s="185"/>
      <c r="J888" s="17"/>
      <c r="K888" s="62"/>
      <c r="L888" s="62"/>
      <c r="N888" s="18"/>
      <c r="P888" s="18"/>
      <c r="R888" s="18"/>
      <c r="S888" s="18"/>
      <c r="T888" s="18"/>
      <c r="U888" s="18"/>
      <c r="Y888" s="17"/>
      <c r="AB888" s="17"/>
    </row>
    <row r="889" spans="5:28" ht="24.75" customHeight="1">
      <c r="E889" s="17"/>
      <c r="F889" s="18"/>
      <c r="H889" s="185"/>
      <c r="J889" s="17"/>
      <c r="K889" s="62"/>
      <c r="L889" s="62"/>
      <c r="N889" s="18"/>
      <c r="P889" s="18"/>
      <c r="R889" s="18"/>
      <c r="S889" s="18"/>
      <c r="T889" s="18"/>
      <c r="U889" s="18"/>
      <c r="Y889" s="17"/>
      <c r="AB889" s="17"/>
    </row>
    <row r="890" spans="5:28" ht="24.75" customHeight="1">
      <c r="E890" s="17"/>
      <c r="F890" s="18"/>
      <c r="H890" s="185"/>
      <c r="J890" s="17"/>
      <c r="K890" s="62"/>
      <c r="L890" s="62"/>
      <c r="N890" s="18"/>
      <c r="P890" s="18"/>
      <c r="R890" s="18"/>
      <c r="S890" s="18"/>
      <c r="T890" s="18"/>
      <c r="U890" s="18"/>
      <c r="Y890" s="17"/>
      <c r="AB890" s="17"/>
    </row>
    <row r="891" spans="5:28" ht="24.75" customHeight="1">
      <c r="E891" s="17"/>
      <c r="F891" s="18"/>
      <c r="H891" s="185"/>
      <c r="J891" s="17"/>
      <c r="K891" s="62"/>
      <c r="L891" s="62"/>
      <c r="N891" s="18"/>
      <c r="P891" s="18"/>
      <c r="R891" s="18"/>
      <c r="S891" s="18"/>
      <c r="T891" s="18"/>
      <c r="U891" s="18"/>
      <c r="Y891" s="17"/>
      <c r="AB891" s="17"/>
    </row>
    <row r="892" spans="5:28" ht="24.75" customHeight="1">
      <c r="E892" s="17"/>
      <c r="F892" s="18"/>
      <c r="H892" s="185"/>
      <c r="J892" s="17"/>
      <c r="K892" s="62"/>
      <c r="L892" s="62"/>
      <c r="N892" s="18"/>
      <c r="P892" s="18"/>
      <c r="R892" s="18"/>
      <c r="S892" s="18"/>
      <c r="T892" s="18"/>
      <c r="U892" s="18"/>
      <c r="Y892" s="17"/>
      <c r="AB892" s="17"/>
    </row>
    <row r="893" spans="5:28" ht="24.75" customHeight="1">
      <c r="E893" s="17"/>
      <c r="F893" s="18"/>
      <c r="H893" s="185"/>
      <c r="J893" s="17"/>
      <c r="K893" s="62"/>
      <c r="L893" s="62"/>
      <c r="N893" s="18"/>
      <c r="P893" s="18"/>
      <c r="R893" s="18"/>
      <c r="S893" s="18"/>
      <c r="T893" s="18"/>
      <c r="U893" s="18"/>
      <c r="Y893" s="17"/>
      <c r="AB893" s="17"/>
    </row>
  </sheetData>
  <hyperlinks>
    <hyperlink ref="R7" r:id="rId1" xr:uid="{160BA46D-EE02-4F7C-9842-238474ED6C14}"/>
    <hyperlink ref="R2" r:id="rId2" xr:uid="{CAFC1D71-EEFF-4323-A526-E4BC2F0D1EEB}"/>
    <hyperlink ref="R4" r:id="rId3" xr:uid="{1FE3C564-8273-4642-9816-F1192B850AE7}"/>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CC5FC6C9-D7CD-4A9A-BDDB-DBBD6232C1B3}">
          <x14:formula1>
            <xm:f>Settings!$C$3:$C$20</xm:f>
          </x14:formula1>
          <xm:sqref>H3 H6 I2:I8</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B1DF-23D4-457A-9F15-053961B2EF24}">
  <sheetPr>
    <outlinePr summaryBelow="0" summaryRight="0"/>
  </sheetPr>
  <dimension ref="A1:AB989"/>
  <sheetViews>
    <sheetView topLeftCell="B1" workbookViewId="0">
      <selection activeCell="G2" sqref="G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52.5" customHeight="1">
      <c r="A2" s="39"/>
      <c r="B2" s="227" t="s">
        <v>555</v>
      </c>
      <c r="C2" s="469">
        <v>24244</v>
      </c>
      <c r="D2" s="441"/>
      <c r="E2" s="584" t="s">
        <v>250</v>
      </c>
      <c r="F2" s="442" t="s">
        <v>304</v>
      </c>
      <c r="G2" s="566" t="s">
        <v>536</v>
      </c>
      <c r="H2" s="97" t="s">
        <v>306</v>
      </c>
      <c r="I2" s="442" t="s">
        <v>307</v>
      </c>
      <c r="J2" s="97" t="s">
        <v>308</v>
      </c>
      <c r="K2" s="468" t="s">
        <v>321</v>
      </c>
      <c r="L2" s="97" t="s">
        <v>309</v>
      </c>
      <c r="M2" s="567"/>
    </row>
    <row r="3" spans="1:28" ht="53.25" customHeight="1">
      <c r="A3" s="39"/>
      <c r="B3" s="227"/>
      <c r="C3" s="439"/>
      <c r="D3" s="441"/>
      <c r="E3" s="189"/>
      <c r="F3" s="442"/>
      <c r="G3" s="566"/>
      <c r="H3" s="97"/>
      <c r="I3" s="442"/>
      <c r="J3" s="97"/>
      <c r="K3" s="468"/>
      <c r="L3" s="97"/>
      <c r="M3" s="567"/>
    </row>
    <row r="4" spans="1:28" ht="15.75" customHeight="1">
      <c r="F4" s="43"/>
    </row>
    <row r="5" spans="1:28" ht="15.75" customHeight="1"/>
    <row r="6" spans="1:28" ht="15.75" customHeight="1"/>
    <row r="7" spans="1:28" ht="15.75" customHeight="1">
      <c r="K7" s="43"/>
    </row>
    <row r="8" spans="1:28" ht="15.75" customHeight="1"/>
    <row r="9" spans="1:28" ht="15.75" customHeight="1"/>
    <row r="10" spans="1:28" ht="15.75" customHeight="1"/>
    <row r="11" spans="1:28" ht="15.75" customHeight="1">
      <c r="N11" s="43"/>
    </row>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5">
    <dataValidation type="list" allowBlank="1" showErrorMessage="1" sqref="L2:L3" xr:uid="{8EC62DF2-FF20-4B7A-9DAD-01CC909ADDB7}">
      <formula1>"Existing Issue, Internal, Client Reported"</formula1>
    </dataValidation>
    <dataValidation type="list" allowBlank="1" showErrorMessage="1" sqref="I2:I3" xr:uid="{1964D357-F3FE-480C-89A1-3CF63D025C2A}">
      <formula1>"Manual, Automation"</formula1>
    </dataValidation>
    <dataValidation type="list" allowBlank="1" showErrorMessage="1" sqref="F2:F3" xr:uid="{FE402CBE-F900-425D-A25D-37F2581B4D54}">
      <formula1>"Bounceback/Sub-Defect,Defect,None"</formula1>
    </dataValidation>
    <dataValidation type="list" allowBlank="1" showErrorMessage="1" sqref="H2:H3" xr:uid="{E1BCE235-6494-4347-898C-51B1B2F7D2FD}">
      <formula1>"Minor,Significant,Major"</formula1>
    </dataValidation>
    <dataValidation type="list" allowBlank="1" showErrorMessage="1" sqref="J2:J3" xr:uid="{C1B94FB0-79FB-4E75-804F-7211A4A6A793}">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781CA357-49ED-4AC4-88E4-84D3DAF0F01A}">
          <x14:formula1>
            <xm:f>Settings!$C$3:$C$20</xm:f>
          </x14:formula1>
          <xm:sqref>K1:K1048576</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DC49-6F97-490A-9C49-D5AA85BF79FA}">
  <sheetPr>
    <outlinePr summaryBelow="0" summaryRight="0"/>
  </sheetPr>
  <dimension ref="A1:AC900"/>
  <sheetViews>
    <sheetView showGridLines="0" workbookViewId="0">
      <pane ySplit="1" topLeftCell="E2" activePane="bottomLeft" state="frozen"/>
      <selection pane="bottomLeft" activeCell="Q4" sqref="Q4"/>
      <selection activeCell="A3" sqref="A3"/>
    </sheetView>
  </sheetViews>
  <sheetFormatPr defaultColWidth="12.5703125" defaultRowHeight="28.5"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2" width="14.42578125" style="63" customWidth="1"/>
    <col min="13" max="13" width="20.140625" bestFit="1" customWidth="1"/>
    <col min="14" max="14" width="19.28515625" customWidth="1"/>
    <col min="15" max="15" width="43.7109375"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7.7109375" style="43" customWidth="1"/>
  </cols>
  <sheetData>
    <row r="1" spans="1:29" ht="28.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c r="AC1" s="317" t="s">
        <v>249</v>
      </c>
    </row>
    <row r="2" spans="1:29" ht="28.5" customHeight="1">
      <c r="A2" s="578">
        <v>1</v>
      </c>
      <c r="B2" s="227" t="str">
        <f>Dashboard!$J$1</f>
        <v>MCS</v>
      </c>
      <c r="C2" s="569">
        <v>45814</v>
      </c>
      <c r="D2" s="569">
        <v>45828</v>
      </c>
      <c r="E2" s="543" t="s">
        <v>556</v>
      </c>
      <c r="F2" s="580" t="s">
        <v>552</v>
      </c>
      <c r="G2" s="580">
        <v>47443</v>
      </c>
      <c r="H2" s="396" t="s">
        <v>557</v>
      </c>
      <c r="I2" s="580" t="s">
        <v>266</v>
      </c>
      <c r="J2" s="543">
        <v>3</v>
      </c>
      <c r="K2" s="543">
        <f>Table145967810111231415131617[[#This Row],[Estimated(hrs/sp)]] * 4</f>
        <v>12</v>
      </c>
      <c r="L2" s="594">
        <v>20</v>
      </c>
      <c r="M2" s="543" t="s">
        <v>267</v>
      </c>
      <c r="N2" s="543" t="s">
        <v>268</v>
      </c>
      <c r="O2" s="543"/>
      <c r="P2" s="543"/>
      <c r="Q2" s="543"/>
      <c r="R2" s="449" t="s">
        <v>558</v>
      </c>
      <c r="S2" s="583">
        <v>45825</v>
      </c>
      <c r="T2" s="543" t="s">
        <v>275</v>
      </c>
      <c r="U2" s="583">
        <v>45825</v>
      </c>
      <c r="V2" s="543" t="s">
        <v>25</v>
      </c>
      <c r="W2" s="580"/>
      <c r="X2" s="583"/>
      <c r="Y2" s="543"/>
      <c r="Z2" s="543"/>
      <c r="AA2" s="543" t="s">
        <v>559</v>
      </c>
      <c r="AB2" s="446" t="s">
        <v>560</v>
      </c>
      <c r="AC2" s="543"/>
    </row>
    <row r="3" spans="1:29" ht="60.75" customHeight="1">
      <c r="A3" s="596">
        <f>ROW() - ROW(Table145967810111231415131617[[#Headers],[S.No]])</f>
        <v>2</v>
      </c>
      <c r="B3" s="227" t="str">
        <f>Dashboard!$J$1</f>
        <v>MCS</v>
      </c>
      <c r="C3" s="569">
        <v>45814</v>
      </c>
      <c r="D3" s="495">
        <v>45828</v>
      </c>
      <c r="E3" s="543" t="s">
        <v>556</v>
      </c>
      <c r="F3" s="197" t="s">
        <v>538</v>
      </c>
      <c r="G3" s="595">
        <v>48520</v>
      </c>
      <c r="H3" s="396" t="s">
        <v>561</v>
      </c>
      <c r="I3" s="580" t="s">
        <v>266</v>
      </c>
      <c r="J3" s="543">
        <v>3</v>
      </c>
      <c r="K3" s="543">
        <f>Table1459678101112314151316[[#This Row],[Estimated(hrs/sp)]] * 4</f>
        <v>12</v>
      </c>
      <c r="L3" s="599">
        <v>22</v>
      </c>
      <c r="M3" s="543" t="s">
        <v>267</v>
      </c>
      <c r="N3" s="543" t="s">
        <v>268</v>
      </c>
      <c r="O3" s="543" t="s">
        <v>25</v>
      </c>
      <c r="P3" s="543" t="s">
        <v>254</v>
      </c>
      <c r="Q3" s="543" t="s">
        <v>562</v>
      </c>
      <c r="R3" s="598" t="s">
        <v>563</v>
      </c>
      <c r="S3" s="583">
        <v>45825</v>
      </c>
      <c r="T3" s="543" t="s">
        <v>275</v>
      </c>
      <c r="U3" s="583">
        <v>45828</v>
      </c>
      <c r="V3" s="600" t="s">
        <v>564</v>
      </c>
      <c r="W3" s="543" t="s">
        <v>25</v>
      </c>
      <c r="X3" s="543" t="s">
        <v>25</v>
      </c>
      <c r="Y3" s="543" t="s">
        <v>25</v>
      </c>
      <c r="Z3" s="543"/>
      <c r="AA3" s="543"/>
      <c r="AB3" s="446"/>
      <c r="AC3" s="543"/>
    </row>
    <row r="4" spans="1:29" s="571" customFormat="1" ht="40.5" customHeight="1">
      <c r="A4" s="524">
        <f>ROW() - ROW(Table145967810111231415131617[[#Headers],[S.No]])</f>
        <v>3</v>
      </c>
      <c r="B4" s="227" t="str">
        <f>Dashboard!$J$1</f>
        <v>MCS</v>
      </c>
      <c r="C4" s="569">
        <v>45814</v>
      </c>
      <c r="D4" s="569">
        <v>45828</v>
      </c>
      <c r="E4" s="543" t="s">
        <v>556</v>
      </c>
      <c r="F4" s="227" t="s">
        <v>538</v>
      </c>
      <c r="G4" s="227">
        <v>47496</v>
      </c>
      <c r="H4" s="474" t="s">
        <v>539</v>
      </c>
      <c r="I4" s="236" t="s">
        <v>330</v>
      </c>
      <c r="J4" s="236">
        <v>2</v>
      </c>
      <c r="K4" s="236">
        <f>Table145967810111231415131617[[#This Row],[Estimated(hrs/sp)]] * 4</f>
        <v>8</v>
      </c>
      <c r="L4" s="227"/>
      <c r="M4" s="236" t="s">
        <v>267</v>
      </c>
      <c r="N4" s="465" t="s">
        <v>268</v>
      </c>
      <c r="O4" s="587" t="s">
        <v>25</v>
      </c>
      <c r="P4" s="396"/>
      <c r="Q4" s="587" t="s">
        <v>565</v>
      </c>
      <c r="R4" s="487" t="s">
        <v>540</v>
      </c>
      <c r="S4" s="573">
        <v>45807</v>
      </c>
      <c r="T4" s="236" t="s">
        <v>254</v>
      </c>
      <c r="U4" s="573">
        <v>45811</v>
      </c>
      <c r="V4" s="236"/>
      <c r="W4" s="491"/>
      <c r="X4" s="573"/>
      <c r="Y4" s="236"/>
      <c r="Z4" s="236"/>
      <c r="AA4" s="236"/>
      <c r="AB4" s="43" t="s">
        <v>566</v>
      </c>
      <c r="AC4" s="236"/>
    </row>
    <row r="5" spans="1:29" ht="28.5" customHeight="1">
      <c r="A5" s="597">
        <f>ROW() - ROW(Table145967810111231415131617[[#Headers],[S.No]])</f>
        <v>4</v>
      </c>
      <c r="B5" s="491" t="str">
        <f>Dashboard!$J$1</f>
        <v>MCS</v>
      </c>
      <c r="C5" s="569">
        <v>45814</v>
      </c>
      <c r="D5" s="495">
        <v>45828</v>
      </c>
      <c r="E5" s="543" t="s">
        <v>556</v>
      </c>
      <c r="F5" s="197" t="s">
        <v>473</v>
      </c>
      <c r="G5" s="580">
        <v>48104</v>
      </c>
      <c r="H5" s="580" t="s">
        <v>505</v>
      </c>
      <c r="I5" s="580" t="s">
        <v>260</v>
      </c>
      <c r="J5" s="543">
        <v>5</v>
      </c>
      <c r="K5" s="543">
        <f>Table145967810111231415131617[[#This Row],[Estimated(hrs/sp)]] * 4</f>
        <v>20</v>
      </c>
      <c r="L5" s="227">
        <v>39</v>
      </c>
      <c r="M5" s="543"/>
      <c r="N5" s="543"/>
      <c r="O5" s="543"/>
      <c r="P5" s="543"/>
      <c r="Q5" s="543"/>
      <c r="R5" s="598"/>
      <c r="S5" s="583"/>
      <c r="T5" s="543"/>
      <c r="U5" s="583"/>
      <c r="V5" s="543"/>
      <c r="W5" s="580"/>
      <c r="X5" s="583"/>
      <c r="Y5" s="543"/>
      <c r="Z5" s="543"/>
      <c r="AA5" s="543"/>
      <c r="AB5" s="562" t="s">
        <v>567</v>
      </c>
      <c r="AC5" s="555"/>
    </row>
    <row r="6" spans="1:29" ht="28.5" customHeight="1">
      <c r="A6" s="597">
        <f>ROW() - ROW(Table145967810111231415131617[[#Headers],[S.No]])</f>
        <v>5</v>
      </c>
      <c r="B6" s="227" t="str">
        <f>Dashboard!$J$1</f>
        <v>MCS</v>
      </c>
      <c r="C6" s="569">
        <v>45814</v>
      </c>
      <c r="D6" s="495">
        <v>45828</v>
      </c>
      <c r="E6" s="543" t="s">
        <v>556</v>
      </c>
      <c r="F6" s="580" t="s">
        <v>552</v>
      </c>
      <c r="G6" s="580">
        <v>48462</v>
      </c>
      <c r="H6" s="515" t="s">
        <v>545</v>
      </c>
      <c r="I6" s="580" t="s">
        <v>330</v>
      </c>
      <c r="J6" s="543">
        <v>3</v>
      </c>
      <c r="K6" s="543">
        <f>Table145967810111231415131617[[#This Row],[Estimated(hrs/sp)]] * 4</f>
        <v>12</v>
      </c>
      <c r="L6" s="227">
        <v>8</v>
      </c>
      <c r="M6" s="543" t="s">
        <v>267</v>
      </c>
      <c r="N6" s="543" t="s">
        <v>255</v>
      </c>
      <c r="O6" s="543"/>
      <c r="P6" s="543"/>
      <c r="Q6" s="543"/>
      <c r="R6" s="449" t="s">
        <v>546</v>
      </c>
      <c r="S6" s="583">
        <v>45819</v>
      </c>
      <c r="T6" s="543" t="s">
        <v>399</v>
      </c>
      <c r="U6" s="583">
        <v>45818</v>
      </c>
      <c r="V6" s="543" t="s">
        <v>25</v>
      </c>
      <c r="W6" s="580" t="s">
        <v>255</v>
      </c>
      <c r="X6" s="583">
        <v>45819</v>
      </c>
      <c r="Y6" s="543" t="s">
        <v>25</v>
      </c>
      <c r="Z6" s="543" t="s">
        <v>568</v>
      </c>
      <c r="AA6" s="543"/>
      <c r="AB6" s="406"/>
      <c r="AC6" s="555"/>
    </row>
    <row r="7" spans="1:29" ht="28.5" customHeight="1">
      <c r="A7" s="597">
        <f>ROW() - ROW(Table1459678101112314151316[[#Headers],[S.No]])</f>
        <v>6</v>
      </c>
      <c r="B7" s="227" t="str">
        <f>Dashboard!$J$1</f>
        <v>MCS</v>
      </c>
      <c r="C7" s="569">
        <v>45814</v>
      </c>
      <c r="D7" s="495">
        <v>45828</v>
      </c>
      <c r="E7" s="543" t="s">
        <v>556</v>
      </c>
      <c r="F7" s="197" t="s">
        <v>473</v>
      </c>
      <c r="G7" s="580">
        <v>48112</v>
      </c>
      <c r="H7" s="515" t="s">
        <v>569</v>
      </c>
      <c r="I7" s="236" t="s">
        <v>266</v>
      </c>
      <c r="J7" s="543">
        <v>3</v>
      </c>
      <c r="K7" s="543">
        <f>Table145967810111231415131617[[#This Row],[Estimated(hrs/sp)]] * 4</f>
        <v>12</v>
      </c>
      <c r="L7" s="227">
        <f>Table145967810111231415131617[[#This Row],[S.No]] + 19</f>
        <v>25</v>
      </c>
      <c r="M7" s="543"/>
      <c r="N7" s="543"/>
      <c r="O7" s="543"/>
      <c r="P7" s="543"/>
      <c r="Q7" s="543"/>
      <c r="R7" s="582"/>
      <c r="S7" s="583"/>
      <c r="T7" s="543"/>
      <c r="U7" s="583"/>
      <c r="V7" s="543"/>
      <c r="W7" s="580"/>
      <c r="X7" s="583"/>
      <c r="Y7" s="543"/>
      <c r="Z7" s="543"/>
      <c r="AA7" s="543"/>
      <c r="AB7" s="406" t="s">
        <v>570</v>
      </c>
      <c r="AC7" s="555"/>
    </row>
    <row r="8" spans="1:29" ht="64.5" customHeight="1">
      <c r="A8" s="589">
        <f>ROW() - ROW(Table145967810111231415131617[[#Headers],[S.No]])</f>
        <v>7</v>
      </c>
      <c r="B8" s="329" t="str">
        <f>Dashboard!$J$1</f>
        <v>MCS</v>
      </c>
      <c r="C8" s="564">
        <v>45814</v>
      </c>
      <c r="D8" s="564">
        <v>45828</v>
      </c>
      <c r="E8" s="555" t="s">
        <v>571</v>
      </c>
      <c r="F8" s="554" t="s">
        <v>552</v>
      </c>
      <c r="G8" s="554">
        <v>48462</v>
      </c>
      <c r="H8" s="402" t="s">
        <v>572</v>
      </c>
      <c r="I8" s="554" t="s">
        <v>266</v>
      </c>
      <c r="J8" s="555">
        <v>1</v>
      </c>
      <c r="K8" s="555">
        <f>Table145967810111231415131617[[#This Row],[Estimated(hrs/sp)]] * 4</f>
        <v>4</v>
      </c>
      <c r="L8" s="329">
        <v>6</v>
      </c>
      <c r="M8" s="555" t="s">
        <v>267</v>
      </c>
      <c r="N8" s="555" t="s">
        <v>268</v>
      </c>
      <c r="O8" s="555"/>
      <c r="P8" s="555"/>
      <c r="Q8" s="555"/>
      <c r="R8" s="517" t="s">
        <v>573</v>
      </c>
      <c r="S8" s="557">
        <v>45826</v>
      </c>
      <c r="T8" s="555" t="s">
        <v>255</v>
      </c>
      <c r="U8" s="557">
        <v>45826</v>
      </c>
      <c r="V8" s="555" t="s">
        <v>25</v>
      </c>
      <c r="W8" s="554" t="s">
        <v>255</v>
      </c>
      <c r="X8" s="557">
        <v>45819</v>
      </c>
      <c r="Y8" s="555" t="s">
        <v>25</v>
      </c>
      <c r="Z8" s="555" t="s">
        <v>574</v>
      </c>
      <c r="AA8" s="555"/>
      <c r="AB8" s="406"/>
      <c r="AC8" s="555"/>
    </row>
    <row r="9" spans="1:29" ht="28.5" customHeight="1">
      <c r="A9" s="589">
        <f>ROW() - ROW(Table145967810111231415131617[[#Headers],[S.No]])</f>
        <v>8</v>
      </c>
      <c r="B9" s="329" t="str">
        <f>Dashboard!$J$1</f>
        <v>MCS</v>
      </c>
      <c r="C9" s="564">
        <v>45814</v>
      </c>
      <c r="D9" s="564">
        <v>45828</v>
      </c>
      <c r="E9" s="555" t="s">
        <v>571</v>
      </c>
      <c r="F9" s="554" t="s">
        <v>538</v>
      </c>
      <c r="G9" s="554">
        <v>24244</v>
      </c>
      <c r="H9" s="402" t="s">
        <v>532</v>
      </c>
      <c r="I9" s="554" t="s">
        <v>300</v>
      </c>
      <c r="J9" s="555">
        <v>3</v>
      </c>
      <c r="K9" s="555">
        <f>Table145967810111231415131617[[#This Row],[Estimated(hrs/sp)]] * 4</f>
        <v>12</v>
      </c>
      <c r="L9" s="329">
        <v>43</v>
      </c>
      <c r="M9" s="555" t="s">
        <v>267</v>
      </c>
      <c r="N9" s="555" t="s">
        <v>268</v>
      </c>
      <c r="O9" s="543" t="s">
        <v>25</v>
      </c>
      <c r="P9" s="555"/>
      <c r="Q9" s="555"/>
      <c r="R9" s="561"/>
      <c r="S9" s="557"/>
      <c r="T9" s="555"/>
      <c r="U9" s="557"/>
      <c r="V9" s="555"/>
      <c r="W9" s="554"/>
      <c r="X9" s="557"/>
      <c r="Y9" s="555"/>
      <c r="Z9" s="555"/>
      <c r="AA9" s="555"/>
      <c r="AB9" s="601" t="s">
        <v>575</v>
      </c>
      <c r="AC9" s="555"/>
    </row>
    <row r="10" spans="1:29" ht="28.5" customHeight="1">
      <c r="E10" s="17"/>
      <c r="F10" s="18"/>
      <c r="H10" s="185"/>
      <c r="J10" s="17"/>
      <c r="K10" s="62"/>
      <c r="L10" s="62"/>
      <c r="N10" s="18"/>
      <c r="P10" s="18"/>
      <c r="R10" s="18"/>
      <c r="S10" s="18"/>
      <c r="T10" s="18"/>
      <c r="U10" s="18"/>
      <c r="Y10" s="17"/>
      <c r="AB10" s="17"/>
    </row>
    <row r="11" spans="1:29" ht="28.5" customHeight="1">
      <c r="E11" s="17"/>
      <c r="F11" s="18"/>
      <c r="H11" s="185"/>
      <c r="J11" s="17"/>
      <c r="K11" s="62"/>
      <c r="L11" s="62"/>
      <c r="N11" s="18"/>
      <c r="P11" s="18"/>
      <c r="R11" s="18"/>
      <c r="S11" s="18"/>
      <c r="T11" s="18"/>
      <c r="U11" s="18"/>
      <c r="Y11" s="17"/>
      <c r="AB11" s="17"/>
    </row>
    <row r="12" spans="1:29" ht="28.5" customHeight="1">
      <c r="B12" s="63"/>
      <c r="E12" s="17"/>
      <c r="F12" s="18"/>
      <c r="H12" s="185"/>
      <c r="J12" s="17"/>
      <c r="K12" s="62"/>
      <c r="L12" s="62"/>
      <c r="N12" s="18"/>
      <c r="P12" s="18"/>
      <c r="R12" s="18"/>
      <c r="S12" s="18"/>
      <c r="T12" s="18"/>
      <c r="U12" s="18"/>
      <c r="Y12" s="17"/>
      <c r="AB12" s="17"/>
    </row>
    <row r="13" spans="1:29" ht="28.5" customHeight="1">
      <c r="E13" s="17"/>
      <c r="F13" s="18"/>
      <c r="H13" s="591"/>
      <c r="J13" s="17"/>
      <c r="K13" s="62"/>
      <c r="L13" s="62"/>
      <c r="N13" s="18"/>
      <c r="P13" s="18"/>
      <c r="R13" s="18"/>
      <c r="S13" s="18"/>
      <c r="T13" s="18"/>
      <c r="U13" s="18"/>
      <c r="Y13" s="17"/>
      <c r="AB13" s="17"/>
    </row>
    <row r="14" spans="1:29" ht="28.5" customHeight="1">
      <c r="C14" s="241"/>
      <c r="E14" s="17"/>
      <c r="F14" s="18"/>
      <c r="H14" s="185"/>
      <c r="J14" s="17"/>
      <c r="K14" s="62"/>
      <c r="L14" s="62"/>
      <c r="N14" s="18"/>
      <c r="P14" s="18"/>
      <c r="R14" s="18"/>
      <c r="S14" s="18"/>
      <c r="T14" s="18"/>
      <c r="U14" s="18"/>
      <c r="Y14" s="17"/>
      <c r="AB14" s="17"/>
    </row>
    <row r="15" spans="1:29" ht="28.5" customHeight="1">
      <c r="E15" s="17"/>
      <c r="F15" s="18"/>
      <c r="H15" s="185"/>
      <c r="J15" s="17"/>
      <c r="K15" s="62"/>
      <c r="L15" s="62"/>
      <c r="N15" s="18"/>
      <c r="P15" s="18"/>
      <c r="R15" s="18"/>
      <c r="S15" s="18"/>
      <c r="T15" s="18"/>
      <c r="U15" s="18"/>
      <c r="Y15" s="17"/>
      <c r="AB15" s="17"/>
    </row>
    <row r="16" spans="1:29" ht="28.5" customHeight="1">
      <c r="E16" s="17"/>
      <c r="F16" s="18"/>
      <c r="H16" s="185"/>
      <c r="J16" s="17"/>
      <c r="K16" s="62"/>
      <c r="L16" s="62"/>
      <c r="N16" s="18"/>
      <c r="P16" s="18"/>
      <c r="R16" s="18"/>
      <c r="S16" s="18"/>
      <c r="T16" s="18"/>
      <c r="U16" s="18"/>
      <c r="Y16" s="17"/>
      <c r="AB16" s="17"/>
    </row>
    <row r="17" spans="5:28" ht="28.5" customHeight="1">
      <c r="E17" s="17"/>
      <c r="F17" s="18"/>
      <c r="H17" s="185"/>
      <c r="J17" s="17"/>
      <c r="K17" s="62"/>
      <c r="L17" s="62"/>
      <c r="N17" s="18"/>
      <c r="P17" s="18"/>
      <c r="R17" s="18"/>
      <c r="S17" s="18"/>
      <c r="T17" s="18"/>
      <c r="U17" s="18"/>
      <c r="Y17" s="17"/>
      <c r="AB17" s="17"/>
    </row>
    <row r="18" spans="5:28" ht="28.5" customHeight="1">
      <c r="E18" s="17"/>
      <c r="F18" s="18"/>
      <c r="H18" s="185"/>
      <c r="J18" s="17"/>
      <c r="K18" s="62"/>
      <c r="L18" s="62"/>
      <c r="N18" s="18"/>
      <c r="P18" s="18"/>
      <c r="R18" s="18"/>
      <c r="S18" s="18"/>
      <c r="T18" s="18"/>
      <c r="U18" s="18"/>
      <c r="Y18" s="17"/>
      <c r="AB18" s="17"/>
    </row>
    <row r="19" spans="5:28" ht="28.5" customHeight="1">
      <c r="E19" s="17"/>
      <c r="F19" s="18"/>
      <c r="H19" s="185"/>
      <c r="J19" s="17"/>
      <c r="K19" s="62"/>
      <c r="L19" s="62"/>
      <c r="N19" s="18"/>
      <c r="P19" s="18"/>
      <c r="R19" s="18"/>
      <c r="S19" s="18"/>
      <c r="T19" s="18"/>
      <c r="U19" s="18"/>
      <c r="Y19" s="17"/>
      <c r="AB19" s="17"/>
    </row>
    <row r="20" spans="5:28" ht="28.5" customHeight="1">
      <c r="E20" s="17"/>
      <c r="F20" s="18"/>
      <c r="H20" s="185"/>
      <c r="J20" s="17"/>
      <c r="K20" s="62"/>
      <c r="L20" s="62"/>
      <c r="N20" s="18"/>
      <c r="P20" s="18"/>
      <c r="R20" s="18"/>
      <c r="S20" s="18"/>
      <c r="T20" s="18"/>
      <c r="U20" s="18"/>
      <c r="Y20" s="17"/>
      <c r="AB20" s="17"/>
    </row>
    <row r="21" spans="5:28" ht="28.5" customHeight="1">
      <c r="E21" s="17"/>
      <c r="F21" s="18"/>
      <c r="H21" s="185"/>
      <c r="J21" s="17"/>
      <c r="K21" s="62"/>
      <c r="L21" s="62"/>
      <c r="N21" s="18"/>
      <c r="P21" s="18"/>
      <c r="R21" s="18"/>
      <c r="S21" s="18"/>
      <c r="T21" s="18"/>
      <c r="U21" s="18"/>
      <c r="Y21" s="17"/>
      <c r="AB21" s="17"/>
    </row>
    <row r="22" spans="5:28" ht="28.5" customHeight="1">
      <c r="E22" s="17"/>
      <c r="F22" s="18"/>
      <c r="H22" s="185"/>
      <c r="J22" s="17"/>
      <c r="K22" s="62"/>
      <c r="L22" s="62"/>
      <c r="N22" s="18"/>
      <c r="P22" s="18"/>
      <c r="R22" s="18"/>
      <c r="S22" s="18"/>
      <c r="T22" s="18"/>
      <c r="U22" s="18"/>
      <c r="Y22" s="17"/>
      <c r="AB22" s="17"/>
    </row>
    <row r="23" spans="5:28" ht="28.5" customHeight="1">
      <c r="E23" s="17"/>
      <c r="F23" s="18"/>
      <c r="H23" s="185"/>
      <c r="J23" s="17"/>
      <c r="K23" s="62"/>
      <c r="L23" s="62"/>
      <c r="N23" s="18"/>
      <c r="P23" s="18"/>
      <c r="R23" s="18"/>
      <c r="S23" s="18"/>
      <c r="T23" s="18"/>
      <c r="U23" s="18"/>
      <c r="Y23" s="17"/>
      <c r="AB23" s="17"/>
    </row>
    <row r="24" spans="5:28" ht="28.5" customHeight="1">
      <c r="E24" s="17"/>
      <c r="F24" s="18"/>
      <c r="H24" s="185"/>
      <c r="J24" s="17"/>
      <c r="K24" s="62"/>
      <c r="L24" s="62"/>
      <c r="N24" s="18"/>
      <c r="P24" s="18"/>
      <c r="R24" s="18"/>
      <c r="S24" s="18"/>
      <c r="T24" s="18"/>
      <c r="U24" s="18"/>
      <c r="Y24" s="17"/>
      <c r="AB24" s="17"/>
    </row>
    <row r="25" spans="5:28" ht="28.5" customHeight="1">
      <c r="E25" s="17"/>
      <c r="F25" s="18"/>
      <c r="H25" s="185"/>
      <c r="J25" s="17"/>
      <c r="K25" s="62"/>
      <c r="L25" s="62"/>
      <c r="N25" s="18"/>
      <c r="P25" s="18"/>
      <c r="R25" s="18"/>
      <c r="S25" s="18"/>
      <c r="T25" s="18"/>
      <c r="U25" s="18"/>
      <c r="Y25" s="17"/>
      <c r="AB25" s="17"/>
    </row>
    <row r="26" spans="5:28" ht="28.5" customHeight="1">
      <c r="E26" s="17"/>
      <c r="F26" s="18"/>
      <c r="H26" s="185"/>
      <c r="J26" s="17"/>
      <c r="K26" s="62"/>
      <c r="L26" s="62"/>
      <c r="N26" s="18"/>
      <c r="P26" s="18"/>
      <c r="R26" s="18"/>
      <c r="S26" s="18"/>
      <c r="T26" s="18"/>
      <c r="U26" s="18"/>
      <c r="Y26" s="17"/>
      <c r="AB26" s="17"/>
    </row>
    <row r="27" spans="5:28" ht="28.5" customHeight="1">
      <c r="E27" s="17"/>
      <c r="F27" s="18"/>
      <c r="H27" s="185"/>
      <c r="J27" s="17"/>
      <c r="K27" s="62"/>
      <c r="L27" s="62"/>
      <c r="N27" s="18"/>
      <c r="P27" s="18"/>
      <c r="R27" s="18"/>
      <c r="S27" s="18"/>
      <c r="T27" s="18"/>
      <c r="U27" s="18"/>
      <c r="Y27" s="17"/>
      <c r="AB27" s="17"/>
    </row>
    <row r="28" spans="5:28" ht="28.5" customHeight="1">
      <c r="E28" s="17"/>
      <c r="F28" s="18"/>
      <c r="H28" s="185"/>
      <c r="J28" s="17"/>
      <c r="K28" s="62"/>
      <c r="L28" s="62"/>
      <c r="N28" s="18"/>
      <c r="P28" s="18"/>
      <c r="R28" s="18"/>
      <c r="S28" s="18"/>
      <c r="T28" s="18"/>
      <c r="U28" s="18"/>
      <c r="Y28" s="17"/>
      <c r="AB28" s="17"/>
    </row>
    <row r="29" spans="5:28" ht="28.5" customHeight="1">
      <c r="E29" s="17"/>
      <c r="F29" s="18"/>
      <c r="H29" s="185"/>
      <c r="J29" s="17"/>
      <c r="K29" s="62"/>
      <c r="L29" s="62"/>
      <c r="N29" s="18"/>
      <c r="P29" s="18"/>
      <c r="R29" s="18"/>
      <c r="S29" s="18"/>
      <c r="T29" s="18"/>
      <c r="U29" s="18"/>
      <c r="Y29" s="17"/>
      <c r="AB29" s="17"/>
    </row>
    <row r="30" spans="5:28" ht="28.5" customHeight="1">
      <c r="E30" s="17"/>
      <c r="F30" s="18"/>
      <c r="H30" s="185"/>
      <c r="J30" s="17"/>
      <c r="K30" s="62"/>
      <c r="L30" s="62"/>
      <c r="N30" s="18"/>
      <c r="P30" s="18"/>
      <c r="R30" s="18"/>
      <c r="S30" s="18"/>
      <c r="T30" s="18"/>
      <c r="U30" s="18"/>
      <c r="Y30" s="17"/>
      <c r="AB30" s="17"/>
    </row>
    <row r="31" spans="5:28" ht="28.5" customHeight="1">
      <c r="E31" s="17"/>
      <c r="F31" s="18"/>
      <c r="H31" s="185"/>
      <c r="J31" s="17"/>
      <c r="K31" s="62"/>
      <c r="L31" s="62"/>
      <c r="N31" s="18"/>
      <c r="P31" s="18"/>
      <c r="R31" s="18"/>
      <c r="S31" s="18"/>
      <c r="T31" s="18"/>
      <c r="U31" s="18"/>
      <c r="Y31" s="17"/>
      <c r="AB31" s="17"/>
    </row>
    <row r="32" spans="5:28" ht="28.5" customHeight="1">
      <c r="E32" s="17"/>
      <c r="F32" s="18"/>
      <c r="H32" s="185"/>
      <c r="J32" s="17"/>
      <c r="K32" s="62"/>
      <c r="L32" s="62"/>
      <c r="N32" s="18"/>
      <c r="P32" s="18"/>
      <c r="R32" s="18"/>
      <c r="S32" s="18"/>
      <c r="T32" s="18"/>
      <c r="U32" s="18"/>
      <c r="Y32" s="17"/>
      <c r="AB32" s="17"/>
    </row>
    <row r="33" spans="5:28" ht="28.5" customHeight="1">
      <c r="E33" s="17"/>
      <c r="F33" s="18"/>
      <c r="H33" s="185"/>
      <c r="J33" s="17"/>
      <c r="K33" s="62"/>
      <c r="L33" s="62"/>
      <c r="N33" s="18"/>
      <c r="P33" s="18"/>
      <c r="R33" s="18"/>
      <c r="S33" s="18"/>
      <c r="T33" s="18"/>
      <c r="U33" s="18"/>
      <c r="Y33" s="17"/>
      <c r="AB33" s="17"/>
    </row>
    <row r="34" spans="5:28" ht="28.5" customHeight="1">
      <c r="E34" s="17"/>
      <c r="F34" s="18"/>
      <c r="H34" s="185"/>
      <c r="J34" s="17"/>
      <c r="K34" s="62"/>
      <c r="L34" s="62"/>
      <c r="N34" s="18"/>
      <c r="P34" s="18"/>
      <c r="R34" s="18"/>
      <c r="S34" s="18"/>
      <c r="T34" s="18"/>
      <c r="U34" s="18"/>
      <c r="Y34" s="17"/>
      <c r="AB34" s="17"/>
    </row>
    <row r="35" spans="5:28" ht="28.5" customHeight="1">
      <c r="E35" s="17"/>
      <c r="F35" s="18"/>
      <c r="H35" s="185"/>
      <c r="J35" s="17"/>
      <c r="K35" s="62"/>
      <c r="L35" s="62"/>
      <c r="N35" s="18"/>
      <c r="P35" s="18"/>
      <c r="R35" s="18"/>
      <c r="S35" s="18"/>
      <c r="T35" s="18"/>
      <c r="U35" s="18"/>
      <c r="Y35" s="17"/>
      <c r="AB35" s="17"/>
    </row>
    <row r="36" spans="5:28" ht="28.5" customHeight="1">
      <c r="E36" s="17"/>
      <c r="F36" s="18"/>
      <c r="H36" s="185"/>
      <c r="J36" s="17"/>
      <c r="K36" s="62"/>
      <c r="L36" s="62"/>
      <c r="N36" s="18"/>
      <c r="P36" s="18"/>
      <c r="R36" s="18"/>
      <c r="S36" s="18"/>
      <c r="T36" s="18"/>
      <c r="U36" s="18"/>
      <c r="Y36" s="17"/>
      <c r="AB36" s="17"/>
    </row>
    <row r="37" spans="5:28" ht="28.5" customHeight="1">
      <c r="E37" s="17"/>
      <c r="F37" s="18"/>
      <c r="H37" s="185"/>
      <c r="J37" s="17"/>
      <c r="K37" s="62"/>
      <c r="L37" s="62"/>
      <c r="N37" s="18"/>
      <c r="P37" s="18"/>
      <c r="R37" s="18"/>
      <c r="S37" s="18"/>
      <c r="T37" s="18"/>
      <c r="U37" s="18"/>
      <c r="Y37" s="17"/>
      <c r="AB37" s="17"/>
    </row>
    <row r="38" spans="5:28" ht="28.5" customHeight="1">
      <c r="E38" s="17"/>
      <c r="F38" s="18"/>
      <c r="H38" s="185"/>
      <c r="J38" s="17"/>
      <c r="K38" s="62"/>
      <c r="L38" s="62"/>
      <c r="N38" s="18"/>
      <c r="P38" s="18"/>
      <c r="R38" s="18"/>
      <c r="S38" s="18"/>
      <c r="T38" s="18"/>
      <c r="U38" s="18"/>
      <c r="Y38" s="17"/>
      <c r="AB38" s="17"/>
    </row>
    <row r="39" spans="5:28" ht="28.5" customHeight="1">
      <c r="E39" s="17"/>
      <c r="F39" s="18"/>
      <c r="H39" s="185"/>
      <c r="J39" s="17"/>
      <c r="K39" s="62"/>
      <c r="L39" s="62"/>
      <c r="N39" s="18"/>
      <c r="P39" s="18"/>
      <c r="R39" s="18"/>
      <c r="S39" s="18"/>
      <c r="T39" s="18"/>
      <c r="U39" s="18"/>
      <c r="Y39" s="17"/>
      <c r="AB39" s="17"/>
    </row>
    <row r="40" spans="5:28" ht="28.5" customHeight="1">
      <c r="E40" s="17"/>
      <c r="F40" s="18"/>
      <c r="H40" s="185"/>
      <c r="J40" s="17"/>
      <c r="K40" s="62"/>
      <c r="L40" s="62"/>
      <c r="N40" s="18"/>
      <c r="P40" s="18"/>
      <c r="R40" s="18"/>
      <c r="S40" s="18"/>
      <c r="T40" s="18"/>
      <c r="U40" s="18"/>
      <c r="Y40" s="17"/>
      <c r="AB40" s="17"/>
    </row>
    <row r="41" spans="5:28" ht="28.5" customHeight="1">
      <c r="E41" s="17"/>
      <c r="F41" s="18"/>
      <c r="H41" s="185"/>
      <c r="J41" s="17"/>
      <c r="K41" s="62"/>
      <c r="L41" s="62"/>
      <c r="N41" s="18"/>
      <c r="P41" s="18"/>
      <c r="R41" s="18"/>
      <c r="S41" s="18"/>
      <c r="T41" s="18"/>
      <c r="U41" s="18"/>
      <c r="Y41" s="17"/>
      <c r="AB41" s="17"/>
    </row>
    <row r="42" spans="5:28" ht="28.5" customHeight="1">
      <c r="E42" s="17"/>
      <c r="F42" s="18"/>
      <c r="H42" s="185"/>
      <c r="J42" s="17"/>
      <c r="K42" s="62"/>
      <c r="L42" s="62"/>
      <c r="N42" s="18"/>
      <c r="P42" s="18"/>
      <c r="R42" s="18"/>
      <c r="S42" s="18"/>
      <c r="T42" s="18"/>
      <c r="U42" s="18"/>
      <c r="Y42" s="17"/>
      <c r="AB42" s="17"/>
    </row>
    <row r="43" spans="5:28" ht="28.5" customHeight="1">
      <c r="E43" s="17"/>
      <c r="F43" s="18"/>
      <c r="H43" s="185"/>
      <c r="J43" s="17"/>
      <c r="K43" s="62"/>
      <c r="L43" s="62"/>
      <c r="N43" s="18"/>
      <c r="P43" s="18"/>
      <c r="R43" s="18"/>
      <c r="S43" s="18"/>
      <c r="T43" s="18"/>
      <c r="U43" s="18"/>
      <c r="Y43" s="17"/>
      <c r="AB43" s="17"/>
    </row>
    <row r="44" spans="5:28" ht="28.5" customHeight="1">
      <c r="E44" s="17"/>
      <c r="F44" s="18"/>
      <c r="H44" s="185"/>
      <c r="J44" s="17"/>
      <c r="K44" s="62"/>
      <c r="L44" s="62"/>
      <c r="N44" s="18"/>
      <c r="P44" s="18"/>
      <c r="R44" s="18"/>
      <c r="S44" s="18"/>
      <c r="T44" s="18"/>
      <c r="U44" s="18"/>
      <c r="Y44" s="17"/>
      <c r="AB44" s="17"/>
    </row>
    <row r="45" spans="5:28" ht="28.5" customHeight="1">
      <c r="E45" s="17"/>
      <c r="F45" s="18"/>
      <c r="H45" s="185"/>
      <c r="J45" s="17"/>
      <c r="K45" s="62"/>
      <c r="L45" s="62"/>
      <c r="N45" s="18"/>
      <c r="P45" s="18"/>
      <c r="R45" s="18"/>
      <c r="S45" s="18"/>
      <c r="T45" s="18"/>
      <c r="U45" s="18"/>
      <c r="Y45" s="17"/>
      <c r="AB45" s="17"/>
    </row>
    <row r="46" spans="5:28" ht="28.5" customHeight="1">
      <c r="E46" s="17"/>
      <c r="F46" s="18"/>
      <c r="H46" s="185"/>
      <c r="J46" s="17"/>
      <c r="K46" s="62"/>
      <c r="L46" s="62"/>
      <c r="N46" s="18"/>
      <c r="P46" s="18"/>
      <c r="R46" s="18"/>
      <c r="S46" s="18"/>
      <c r="T46" s="18"/>
      <c r="U46" s="18"/>
      <c r="Y46" s="17"/>
      <c r="AB46" s="17"/>
    </row>
    <row r="47" spans="5:28" ht="28.5" customHeight="1">
      <c r="E47" s="17"/>
      <c r="F47" s="18"/>
      <c r="H47" s="185"/>
      <c r="J47" s="17"/>
      <c r="K47" s="62"/>
      <c r="L47" s="62"/>
      <c r="N47" s="18"/>
      <c r="P47" s="18"/>
      <c r="R47" s="18"/>
      <c r="S47" s="18"/>
      <c r="T47" s="18"/>
      <c r="U47" s="18"/>
      <c r="Y47" s="17"/>
      <c r="AB47" s="17"/>
    </row>
    <row r="48" spans="5:28" ht="28.5" customHeight="1">
      <c r="E48" s="17"/>
      <c r="F48" s="18"/>
      <c r="H48" s="185"/>
      <c r="J48" s="17"/>
      <c r="K48" s="62"/>
      <c r="L48" s="62"/>
      <c r="N48" s="18"/>
      <c r="P48" s="18"/>
      <c r="R48" s="18"/>
      <c r="S48" s="18"/>
      <c r="T48" s="18"/>
      <c r="U48" s="18"/>
      <c r="Y48" s="17"/>
      <c r="AB48" s="17"/>
    </row>
    <row r="49" spans="5:28" ht="28.5" customHeight="1">
      <c r="E49" s="17"/>
      <c r="F49" s="18"/>
      <c r="H49" s="185"/>
      <c r="J49" s="17"/>
      <c r="K49" s="62"/>
      <c r="L49" s="62"/>
      <c r="N49" s="18"/>
      <c r="P49" s="18"/>
      <c r="R49" s="18"/>
      <c r="S49" s="18"/>
      <c r="T49" s="18"/>
      <c r="U49" s="18"/>
      <c r="Y49" s="17"/>
      <c r="AB49" s="17"/>
    </row>
    <row r="50" spans="5:28" ht="28.5" customHeight="1">
      <c r="E50" s="17"/>
      <c r="F50" s="18"/>
      <c r="H50" s="185"/>
      <c r="J50" s="17"/>
      <c r="K50" s="62"/>
      <c r="L50" s="62"/>
      <c r="N50" s="18"/>
      <c r="P50" s="18"/>
      <c r="R50" s="18"/>
      <c r="S50" s="18"/>
      <c r="T50" s="18"/>
      <c r="U50" s="18"/>
      <c r="Y50" s="17"/>
      <c r="AB50" s="17"/>
    </row>
    <row r="51" spans="5:28" ht="28.5" customHeight="1">
      <c r="E51" s="17"/>
      <c r="F51" s="18"/>
      <c r="H51" s="185"/>
      <c r="J51" s="17"/>
      <c r="K51" s="62"/>
      <c r="L51" s="62"/>
      <c r="N51" s="18"/>
      <c r="P51" s="18"/>
      <c r="R51" s="18"/>
      <c r="S51" s="18"/>
      <c r="T51" s="18"/>
      <c r="U51" s="18"/>
      <c r="Y51" s="17"/>
      <c r="AB51" s="17"/>
    </row>
    <row r="52" spans="5:28" ht="28.5" customHeight="1">
      <c r="E52" s="17"/>
      <c r="F52" s="18"/>
      <c r="H52" s="185"/>
      <c r="J52" s="17"/>
      <c r="K52" s="62"/>
      <c r="L52" s="62"/>
      <c r="N52" s="18"/>
      <c r="P52" s="18"/>
      <c r="R52" s="18"/>
      <c r="S52" s="18"/>
      <c r="T52" s="18"/>
      <c r="U52" s="18"/>
      <c r="Y52" s="17"/>
      <c r="AB52" s="17"/>
    </row>
    <row r="53" spans="5:28" ht="28.5" customHeight="1">
      <c r="E53" s="17"/>
      <c r="F53" s="18"/>
      <c r="H53" s="185"/>
      <c r="J53" s="17"/>
      <c r="K53" s="62"/>
      <c r="L53" s="62"/>
      <c r="N53" s="18"/>
      <c r="P53" s="18"/>
      <c r="R53" s="18"/>
      <c r="S53" s="18"/>
      <c r="T53" s="18"/>
      <c r="U53" s="18"/>
      <c r="Y53" s="17"/>
      <c r="AB53" s="17"/>
    </row>
    <row r="54" spans="5:28" ht="28.5" customHeight="1">
      <c r="E54" s="17"/>
      <c r="F54" s="18"/>
      <c r="H54" s="185"/>
      <c r="J54" s="17"/>
      <c r="K54" s="62"/>
      <c r="L54" s="62"/>
      <c r="N54" s="18"/>
      <c r="P54" s="18"/>
      <c r="R54" s="18"/>
      <c r="S54" s="18"/>
      <c r="T54" s="18"/>
      <c r="U54" s="18"/>
      <c r="Y54" s="17"/>
      <c r="AB54" s="17"/>
    </row>
    <row r="55" spans="5:28" ht="28.5" customHeight="1">
      <c r="E55" s="17"/>
      <c r="F55" s="18"/>
      <c r="H55" s="185"/>
      <c r="J55" s="17"/>
      <c r="K55" s="62"/>
      <c r="L55" s="62"/>
      <c r="N55" s="18"/>
      <c r="P55" s="18"/>
      <c r="R55" s="18"/>
      <c r="S55" s="18"/>
      <c r="T55" s="18"/>
      <c r="U55" s="18"/>
      <c r="Y55" s="17"/>
      <c r="AB55" s="17"/>
    </row>
    <row r="56" spans="5:28" ht="28.5" customHeight="1">
      <c r="E56" s="17"/>
      <c r="F56" s="18"/>
      <c r="H56" s="185"/>
      <c r="J56" s="17"/>
      <c r="K56" s="62"/>
      <c r="L56" s="62"/>
      <c r="N56" s="18"/>
      <c r="P56" s="18"/>
      <c r="R56" s="18"/>
      <c r="S56" s="18"/>
      <c r="T56" s="18"/>
      <c r="U56" s="18"/>
      <c r="Y56" s="17"/>
      <c r="AB56" s="17"/>
    </row>
    <row r="57" spans="5:28" ht="28.5" customHeight="1">
      <c r="E57" s="17"/>
      <c r="F57" s="18"/>
      <c r="H57" s="185"/>
      <c r="J57" s="17"/>
      <c r="K57" s="62"/>
      <c r="L57" s="62"/>
      <c r="N57" s="18"/>
      <c r="P57" s="18"/>
      <c r="R57" s="18"/>
      <c r="S57" s="18"/>
      <c r="T57" s="18"/>
      <c r="U57" s="18"/>
      <c r="Y57" s="17"/>
      <c r="AB57" s="17"/>
    </row>
    <row r="58" spans="5:28" ht="28.5" customHeight="1">
      <c r="E58" s="17"/>
      <c r="F58" s="18"/>
      <c r="H58" s="185"/>
      <c r="J58" s="17"/>
      <c r="K58" s="62"/>
      <c r="L58" s="62"/>
      <c r="N58" s="18"/>
      <c r="P58" s="18"/>
      <c r="R58" s="18"/>
      <c r="S58" s="18"/>
      <c r="T58" s="18"/>
      <c r="U58" s="18"/>
      <c r="Y58" s="17"/>
      <c r="AB58" s="17"/>
    </row>
    <row r="59" spans="5:28" ht="28.5" customHeight="1">
      <c r="E59" s="17"/>
      <c r="F59" s="18"/>
      <c r="H59" s="185"/>
      <c r="J59" s="17"/>
      <c r="K59" s="62"/>
      <c r="L59" s="62"/>
      <c r="N59" s="18"/>
      <c r="P59" s="18"/>
      <c r="R59" s="18"/>
      <c r="S59" s="18"/>
      <c r="T59" s="18"/>
      <c r="U59" s="18"/>
      <c r="Y59" s="17"/>
      <c r="AB59" s="17"/>
    </row>
    <row r="60" spans="5:28" ht="28.5" customHeight="1">
      <c r="E60" s="17"/>
      <c r="F60" s="18"/>
      <c r="H60" s="185"/>
      <c r="J60" s="17"/>
      <c r="K60" s="62"/>
      <c r="L60" s="62"/>
      <c r="N60" s="18"/>
      <c r="P60" s="18"/>
      <c r="R60" s="18"/>
      <c r="S60" s="18"/>
      <c r="T60" s="18"/>
      <c r="U60" s="18"/>
      <c r="Y60" s="17"/>
      <c r="AB60" s="17"/>
    </row>
    <row r="61" spans="5:28" ht="28.5" customHeight="1">
      <c r="E61" s="17"/>
      <c r="F61" s="18"/>
      <c r="H61" s="185"/>
      <c r="J61" s="17"/>
      <c r="K61" s="62"/>
      <c r="L61" s="62"/>
      <c r="N61" s="18"/>
      <c r="P61" s="18"/>
      <c r="R61" s="18"/>
      <c r="S61" s="18"/>
      <c r="T61" s="18"/>
      <c r="U61" s="18"/>
      <c r="Y61" s="17"/>
      <c r="AB61" s="17"/>
    </row>
    <row r="62" spans="5:28" ht="28.5" customHeight="1">
      <c r="E62" s="17"/>
      <c r="F62" s="18"/>
      <c r="H62" s="185"/>
      <c r="J62" s="17"/>
      <c r="K62" s="62"/>
      <c r="L62" s="62"/>
      <c r="N62" s="18"/>
      <c r="P62" s="18"/>
      <c r="R62" s="18"/>
      <c r="S62" s="18"/>
      <c r="T62" s="18"/>
      <c r="U62" s="18"/>
      <c r="Y62" s="17"/>
      <c r="AB62" s="17"/>
    </row>
    <row r="63" spans="5:28" ht="28.5" customHeight="1">
      <c r="E63" s="17"/>
      <c r="F63" s="18"/>
      <c r="H63" s="185"/>
      <c r="J63" s="17"/>
      <c r="K63" s="62"/>
      <c r="L63" s="62"/>
      <c r="N63" s="18"/>
      <c r="P63" s="18"/>
      <c r="R63" s="18"/>
      <c r="S63" s="18"/>
      <c r="T63" s="18"/>
      <c r="U63" s="18"/>
      <c r="Y63" s="17"/>
      <c r="AB63" s="17"/>
    </row>
    <row r="64" spans="5:28" ht="28.5" customHeight="1">
      <c r="E64" s="17"/>
      <c r="F64" s="18"/>
      <c r="H64" s="185"/>
      <c r="J64" s="17"/>
      <c r="K64" s="62"/>
      <c r="L64" s="62"/>
      <c r="N64" s="18"/>
      <c r="P64" s="18"/>
      <c r="R64" s="18"/>
      <c r="S64" s="18"/>
      <c r="T64" s="18"/>
      <c r="U64" s="18"/>
      <c r="Y64" s="17"/>
      <c r="AB64" s="17"/>
    </row>
    <row r="65" spans="5:28" ht="28.5" customHeight="1">
      <c r="E65" s="17"/>
      <c r="F65" s="18"/>
      <c r="H65" s="185"/>
      <c r="J65" s="17"/>
      <c r="K65" s="62"/>
      <c r="L65" s="62"/>
      <c r="N65" s="18"/>
      <c r="P65" s="18"/>
      <c r="R65" s="18"/>
      <c r="S65" s="18"/>
      <c r="T65" s="18"/>
      <c r="U65" s="18"/>
      <c r="Y65" s="17"/>
      <c r="AB65" s="17"/>
    </row>
    <row r="66" spans="5:28" ht="28.5" customHeight="1">
      <c r="E66" s="17"/>
      <c r="F66" s="18"/>
      <c r="H66" s="185"/>
      <c r="J66" s="17"/>
      <c r="K66" s="62"/>
      <c r="L66" s="62"/>
      <c r="N66" s="18"/>
      <c r="P66" s="18"/>
      <c r="R66" s="18"/>
      <c r="S66" s="18"/>
      <c r="T66" s="18"/>
      <c r="U66" s="18"/>
      <c r="Y66" s="17"/>
      <c r="AB66" s="17"/>
    </row>
    <row r="67" spans="5:28" ht="28.5" customHeight="1">
      <c r="E67" s="17"/>
      <c r="F67" s="18"/>
      <c r="H67" s="185"/>
      <c r="J67" s="17"/>
      <c r="K67" s="62"/>
      <c r="L67" s="62"/>
      <c r="N67" s="18"/>
      <c r="P67" s="18"/>
      <c r="R67" s="18"/>
      <c r="S67" s="18"/>
      <c r="T67" s="18"/>
      <c r="U67" s="18"/>
      <c r="Y67" s="17"/>
      <c r="AB67" s="17"/>
    </row>
    <row r="68" spans="5:28" ht="28.5" customHeight="1">
      <c r="E68" s="17"/>
      <c r="F68" s="18"/>
      <c r="H68" s="185"/>
      <c r="J68" s="17"/>
      <c r="K68" s="62"/>
      <c r="L68" s="62"/>
      <c r="N68" s="18"/>
      <c r="P68" s="18"/>
      <c r="R68" s="18"/>
      <c r="S68" s="18"/>
      <c r="T68" s="18"/>
      <c r="U68" s="18"/>
      <c r="Y68" s="17"/>
      <c r="AB68" s="17"/>
    </row>
    <row r="69" spans="5:28" ht="28.5" customHeight="1">
      <c r="E69" s="17"/>
      <c r="F69" s="18"/>
      <c r="H69" s="185"/>
      <c r="J69" s="17"/>
      <c r="K69" s="62"/>
      <c r="L69" s="62"/>
      <c r="N69" s="18"/>
      <c r="P69" s="18"/>
      <c r="R69" s="18"/>
      <c r="S69" s="18"/>
      <c r="T69" s="18"/>
      <c r="U69" s="18"/>
      <c r="Y69" s="17"/>
      <c r="AB69" s="17"/>
    </row>
    <row r="70" spans="5:28" ht="28.5" customHeight="1">
      <c r="E70" s="17"/>
      <c r="F70" s="18"/>
      <c r="H70" s="185"/>
      <c r="J70" s="17"/>
      <c r="K70" s="62"/>
      <c r="L70" s="62"/>
      <c r="N70" s="18"/>
      <c r="P70" s="18"/>
      <c r="R70" s="18"/>
      <c r="S70" s="18"/>
      <c r="T70" s="18"/>
      <c r="U70" s="18"/>
      <c r="Y70" s="17"/>
      <c r="AB70" s="17"/>
    </row>
    <row r="71" spans="5:28" ht="28.5" customHeight="1">
      <c r="E71" s="17"/>
      <c r="F71" s="18"/>
      <c r="H71" s="185"/>
      <c r="J71" s="17"/>
      <c r="K71" s="62"/>
      <c r="L71" s="62"/>
      <c r="N71" s="18"/>
      <c r="P71" s="18"/>
      <c r="R71" s="18"/>
      <c r="S71" s="18"/>
      <c r="T71" s="18"/>
      <c r="U71" s="18"/>
      <c r="Y71" s="17"/>
      <c r="AB71" s="17"/>
    </row>
    <row r="72" spans="5:28" ht="28.5" customHeight="1">
      <c r="E72" s="17"/>
      <c r="F72" s="18"/>
      <c r="H72" s="185"/>
      <c r="J72" s="17"/>
      <c r="K72" s="62"/>
      <c r="L72" s="62"/>
      <c r="N72" s="18"/>
      <c r="P72" s="18"/>
      <c r="R72" s="18"/>
      <c r="S72" s="18"/>
      <c r="T72" s="18"/>
      <c r="U72" s="18"/>
      <c r="Y72" s="17"/>
      <c r="AB72" s="17"/>
    </row>
    <row r="73" spans="5:28" ht="28.5" customHeight="1">
      <c r="E73" s="17"/>
      <c r="F73" s="18"/>
      <c r="H73" s="185"/>
      <c r="J73" s="17"/>
      <c r="K73" s="62"/>
      <c r="L73" s="62"/>
      <c r="N73" s="18"/>
      <c r="P73" s="18"/>
      <c r="R73" s="18"/>
      <c r="S73" s="18"/>
      <c r="T73" s="18"/>
      <c r="U73" s="18"/>
      <c r="Y73" s="17"/>
      <c r="AB73" s="17"/>
    </row>
    <row r="74" spans="5:28" ht="28.5" customHeight="1">
      <c r="E74" s="17"/>
      <c r="F74" s="18"/>
      <c r="H74" s="185"/>
      <c r="J74" s="17"/>
      <c r="K74" s="62"/>
      <c r="L74" s="62"/>
      <c r="N74" s="18"/>
      <c r="P74" s="18"/>
      <c r="R74" s="18"/>
      <c r="S74" s="18"/>
      <c r="T74" s="18"/>
      <c r="U74" s="18"/>
      <c r="Y74" s="17"/>
      <c r="AB74" s="17"/>
    </row>
    <row r="75" spans="5:28" ht="28.5" customHeight="1">
      <c r="E75" s="17"/>
      <c r="F75" s="18"/>
      <c r="H75" s="185"/>
      <c r="J75" s="17"/>
      <c r="K75" s="62"/>
      <c r="L75" s="62"/>
      <c r="N75" s="18"/>
      <c r="P75" s="18"/>
      <c r="R75" s="18"/>
      <c r="S75" s="18"/>
      <c r="T75" s="18"/>
      <c r="U75" s="18"/>
      <c r="Y75" s="17"/>
      <c r="AB75" s="17"/>
    </row>
    <row r="76" spans="5:28" ht="28.5" customHeight="1">
      <c r="E76" s="17"/>
      <c r="F76" s="18"/>
      <c r="H76" s="185"/>
      <c r="J76" s="17"/>
      <c r="K76" s="62"/>
      <c r="L76" s="62"/>
      <c r="N76" s="18"/>
      <c r="P76" s="18"/>
      <c r="R76" s="18"/>
      <c r="S76" s="18"/>
      <c r="T76" s="18"/>
      <c r="U76" s="18"/>
      <c r="Y76" s="17"/>
      <c r="AB76" s="17"/>
    </row>
    <row r="77" spans="5:28" ht="28.5" customHeight="1">
      <c r="E77" s="17"/>
      <c r="F77" s="18"/>
      <c r="H77" s="185"/>
      <c r="J77" s="17"/>
      <c r="K77" s="62"/>
      <c r="L77" s="62"/>
      <c r="N77" s="18"/>
      <c r="P77" s="18"/>
      <c r="R77" s="18"/>
      <c r="S77" s="18"/>
      <c r="T77" s="18"/>
      <c r="U77" s="18"/>
      <c r="Y77" s="17"/>
      <c r="AB77" s="17"/>
    </row>
    <row r="78" spans="5:28" ht="28.5" customHeight="1">
      <c r="E78" s="17"/>
      <c r="F78" s="18"/>
      <c r="H78" s="185"/>
      <c r="J78" s="17"/>
      <c r="K78" s="62"/>
      <c r="L78" s="62"/>
      <c r="N78" s="18"/>
      <c r="P78" s="18"/>
      <c r="R78" s="18"/>
      <c r="S78" s="18"/>
      <c r="T78" s="18"/>
      <c r="U78" s="18"/>
      <c r="Y78" s="17"/>
      <c r="AB78" s="17"/>
    </row>
    <row r="79" spans="5:28" ht="28.5" customHeight="1">
      <c r="E79" s="17"/>
      <c r="F79" s="18"/>
      <c r="H79" s="185"/>
      <c r="J79" s="17"/>
      <c r="K79" s="62"/>
      <c r="L79" s="62"/>
      <c r="N79" s="18"/>
      <c r="P79" s="18"/>
      <c r="R79" s="18"/>
      <c r="S79" s="18"/>
      <c r="T79" s="18"/>
      <c r="U79" s="18"/>
      <c r="Y79" s="17"/>
      <c r="AB79" s="17"/>
    </row>
    <row r="80" spans="5:28" ht="28.5" customHeight="1">
      <c r="E80" s="17"/>
      <c r="F80" s="18"/>
      <c r="H80" s="185"/>
      <c r="J80" s="17"/>
      <c r="K80" s="62"/>
      <c r="L80" s="62"/>
      <c r="N80" s="18"/>
      <c r="P80" s="18"/>
      <c r="R80" s="18"/>
      <c r="S80" s="18"/>
      <c r="T80" s="18"/>
      <c r="U80" s="18"/>
      <c r="Y80" s="17"/>
      <c r="AB80" s="17"/>
    </row>
    <row r="81" spans="5:28" ht="28.5" customHeight="1">
      <c r="E81" s="17"/>
      <c r="F81" s="18"/>
      <c r="H81" s="185"/>
      <c r="J81" s="17"/>
      <c r="K81" s="62"/>
      <c r="L81" s="62"/>
      <c r="N81" s="18"/>
      <c r="P81" s="18"/>
      <c r="R81" s="18"/>
      <c r="S81" s="18"/>
      <c r="T81" s="18"/>
      <c r="U81" s="18"/>
      <c r="Y81" s="17"/>
      <c r="AB81" s="17"/>
    </row>
    <row r="82" spans="5:28" ht="28.5" customHeight="1">
      <c r="E82" s="17"/>
      <c r="F82" s="18"/>
      <c r="H82" s="185"/>
      <c r="J82" s="17"/>
      <c r="K82" s="62"/>
      <c r="L82" s="62"/>
      <c r="N82" s="18"/>
      <c r="P82" s="18"/>
      <c r="R82" s="18"/>
      <c r="S82" s="18"/>
      <c r="T82" s="18"/>
      <c r="U82" s="18"/>
      <c r="Y82" s="17"/>
      <c r="AB82" s="17"/>
    </row>
    <row r="83" spans="5:28" ht="28.5" customHeight="1">
      <c r="E83" s="17"/>
      <c r="F83" s="18"/>
      <c r="H83" s="185"/>
      <c r="J83" s="17"/>
      <c r="K83" s="62"/>
      <c r="L83" s="62"/>
      <c r="N83" s="18"/>
      <c r="P83" s="18"/>
      <c r="R83" s="18"/>
      <c r="S83" s="18"/>
      <c r="T83" s="18"/>
      <c r="U83" s="18"/>
      <c r="Y83" s="17"/>
      <c r="AB83" s="17"/>
    </row>
    <row r="84" spans="5:28" ht="28.5" customHeight="1">
      <c r="E84" s="17"/>
      <c r="F84" s="18"/>
      <c r="H84" s="185"/>
      <c r="J84" s="17"/>
      <c r="K84" s="62"/>
      <c r="L84" s="62"/>
      <c r="N84" s="18"/>
      <c r="P84" s="18"/>
      <c r="R84" s="18"/>
      <c r="S84" s="18"/>
      <c r="T84" s="18"/>
      <c r="U84" s="18"/>
      <c r="Y84" s="17"/>
      <c r="AB84" s="17"/>
    </row>
    <row r="85" spans="5:28" ht="28.5" customHeight="1">
      <c r="E85" s="17"/>
      <c r="F85" s="18"/>
      <c r="H85" s="185"/>
      <c r="J85" s="17"/>
      <c r="K85" s="62"/>
      <c r="L85" s="62"/>
      <c r="N85" s="18"/>
      <c r="P85" s="18"/>
      <c r="R85" s="18"/>
      <c r="S85" s="18"/>
      <c r="T85" s="18"/>
      <c r="U85" s="18"/>
      <c r="Y85" s="17"/>
      <c r="AB85" s="17"/>
    </row>
    <row r="86" spans="5:28" ht="28.5" customHeight="1">
      <c r="E86" s="17"/>
      <c r="F86" s="18"/>
      <c r="H86" s="185"/>
      <c r="J86" s="17"/>
      <c r="K86" s="62"/>
      <c r="L86" s="62"/>
      <c r="N86" s="18"/>
      <c r="P86" s="18"/>
      <c r="R86" s="18"/>
      <c r="S86" s="18"/>
      <c r="T86" s="18"/>
      <c r="U86" s="18"/>
      <c r="Y86" s="17"/>
      <c r="AB86" s="17"/>
    </row>
    <row r="87" spans="5:28" ht="28.5" customHeight="1">
      <c r="E87" s="17"/>
      <c r="F87" s="18"/>
      <c r="H87" s="185"/>
      <c r="J87" s="17"/>
      <c r="K87" s="62"/>
      <c r="L87" s="62"/>
      <c r="N87" s="18"/>
      <c r="P87" s="18"/>
      <c r="R87" s="18"/>
      <c r="S87" s="18"/>
      <c r="T87" s="18"/>
      <c r="U87" s="18"/>
      <c r="Y87" s="17"/>
      <c r="AB87" s="17"/>
    </row>
    <row r="88" spans="5:28" ht="28.5" customHeight="1">
      <c r="E88" s="17"/>
      <c r="F88" s="18"/>
      <c r="H88" s="185"/>
      <c r="J88" s="17"/>
      <c r="K88" s="62"/>
      <c r="L88" s="62"/>
      <c r="N88" s="18"/>
      <c r="P88" s="18"/>
      <c r="R88" s="18"/>
      <c r="S88" s="18"/>
      <c r="T88" s="18"/>
      <c r="U88" s="18"/>
      <c r="Y88" s="17"/>
      <c r="AB88" s="17"/>
    </row>
    <row r="89" spans="5:28" ht="28.5" customHeight="1">
      <c r="E89" s="17"/>
      <c r="F89" s="18"/>
      <c r="H89" s="185"/>
      <c r="J89" s="17"/>
      <c r="K89" s="62"/>
      <c r="L89" s="62"/>
      <c r="N89" s="18"/>
      <c r="P89" s="18"/>
      <c r="R89" s="18"/>
      <c r="S89" s="18"/>
      <c r="T89" s="18"/>
      <c r="U89" s="18"/>
      <c r="Y89" s="17"/>
      <c r="AB89" s="17"/>
    </row>
    <row r="90" spans="5:28" ht="28.5" customHeight="1">
      <c r="E90" s="17"/>
      <c r="F90" s="18"/>
      <c r="H90" s="185"/>
      <c r="J90" s="17"/>
      <c r="K90" s="62"/>
      <c r="L90" s="62"/>
      <c r="N90" s="18"/>
      <c r="P90" s="18"/>
      <c r="R90" s="18"/>
      <c r="S90" s="18"/>
      <c r="T90" s="18"/>
      <c r="U90" s="18"/>
      <c r="Y90" s="17"/>
      <c r="AB90" s="17"/>
    </row>
    <row r="91" spans="5:28" ht="28.5" customHeight="1">
      <c r="E91" s="17"/>
      <c r="F91" s="18"/>
      <c r="H91" s="185"/>
      <c r="J91" s="17"/>
      <c r="K91" s="62"/>
      <c r="L91" s="62"/>
      <c r="N91" s="18"/>
      <c r="P91" s="18"/>
      <c r="R91" s="18"/>
      <c r="S91" s="18"/>
      <c r="T91" s="18"/>
      <c r="U91" s="18"/>
      <c r="Y91" s="17"/>
      <c r="AB91" s="17"/>
    </row>
    <row r="92" spans="5:28" ht="28.5" customHeight="1">
      <c r="E92" s="17"/>
      <c r="F92" s="18"/>
      <c r="H92" s="185"/>
      <c r="J92" s="17"/>
      <c r="K92" s="62"/>
      <c r="L92" s="62"/>
      <c r="N92" s="18"/>
      <c r="P92" s="18"/>
      <c r="R92" s="18"/>
      <c r="S92" s="18"/>
      <c r="T92" s="18"/>
      <c r="U92" s="18"/>
      <c r="Y92" s="17"/>
      <c r="AB92" s="17"/>
    </row>
    <row r="93" spans="5:28" ht="28.5" customHeight="1">
      <c r="E93" s="17"/>
      <c r="F93" s="18"/>
      <c r="H93" s="185"/>
      <c r="J93" s="17"/>
      <c r="K93" s="62"/>
      <c r="L93" s="62"/>
      <c r="N93" s="18"/>
      <c r="P93" s="18"/>
      <c r="R93" s="18"/>
      <c r="S93" s="18"/>
      <c r="T93" s="18"/>
      <c r="U93" s="18"/>
      <c r="Y93" s="17"/>
      <c r="AB93" s="17"/>
    </row>
    <row r="94" spans="5:28" ht="28.5" customHeight="1">
      <c r="E94" s="17"/>
      <c r="F94" s="18"/>
      <c r="H94" s="185"/>
      <c r="J94" s="17"/>
      <c r="K94" s="62"/>
      <c r="L94" s="62"/>
      <c r="N94" s="18"/>
      <c r="P94" s="18"/>
      <c r="R94" s="18"/>
      <c r="S94" s="18"/>
      <c r="T94" s="18"/>
      <c r="U94" s="18"/>
      <c r="Y94" s="17"/>
      <c r="AB94" s="17"/>
    </row>
    <row r="95" spans="5:28" ht="28.5" customHeight="1">
      <c r="E95" s="17"/>
      <c r="F95" s="18"/>
      <c r="H95" s="185"/>
      <c r="J95" s="17"/>
      <c r="K95" s="62"/>
      <c r="L95" s="62"/>
      <c r="N95" s="18"/>
      <c r="P95" s="18"/>
      <c r="R95" s="18"/>
      <c r="S95" s="18"/>
      <c r="T95" s="18"/>
      <c r="U95" s="18"/>
      <c r="Y95" s="17"/>
      <c r="AB95" s="17"/>
    </row>
    <row r="96" spans="5:28" ht="28.5" customHeight="1">
      <c r="E96" s="17"/>
      <c r="F96" s="18"/>
      <c r="H96" s="185"/>
      <c r="J96" s="17"/>
      <c r="K96" s="62"/>
      <c r="L96" s="62"/>
      <c r="N96" s="18"/>
      <c r="P96" s="18"/>
      <c r="R96" s="18"/>
      <c r="S96" s="18"/>
      <c r="T96" s="18"/>
      <c r="U96" s="18"/>
      <c r="Y96" s="17"/>
      <c r="AB96" s="17"/>
    </row>
    <row r="97" spans="5:28" ht="28.5" customHeight="1">
      <c r="E97" s="17"/>
      <c r="F97" s="18"/>
      <c r="H97" s="185"/>
      <c r="J97" s="17"/>
      <c r="K97" s="62"/>
      <c r="L97" s="62"/>
      <c r="N97" s="18"/>
      <c r="P97" s="18"/>
      <c r="R97" s="18"/>
      <c r="S97" s="18"/>
      <c r="T97" s="18"/>
      <c r="U97" s="18"/>
      <c r="Y97" s="17"/>
      <c r="AB97" s="17"/>
    </row>
    <row r="98" spans="5:28" ht="28.5" customHeight="1">
      <c r="E98" s="17"/>
      <c r="F98" s="18"/>
      <c r="H98" s="185"/>
      <c r="J98" s="17"/>
      <c r="K98" s="62"/>
      <c r="L98" s="62"/>
      <c r="N98" s="18"/>
      <c r="P98" s="18"/>
      <c r="R98" s="18"/>
      <c r="S98" s="18"/>
      <c r="T98" s="18"/>
      <c r="U98" s="18"/>
      <c r="Y98" s="17"/>
      <c r="AB98" s="17"/>
    </row>
    <row r="99" spans="5:28" ht="28.5" customHeight="1">
      <c r="E99" s="17"/>
      <c r="F99" s="18"/>
      <c r="H99" s="185"/>
      <c r="J99" s="17"/>
      <c r="K99" s="62"/>
      <c r="L99" s="62"/>
      <c r="N99" s="18"/>
      <c r="P99" s="18"/>
      <c r="R99" s="18"/>
      <c r="S99" s="18"/>
      <c r="T99" s="18"/>
      <c r="U99" s="18"/>
      <c r="Y99" s="17"/>
      <c r="AB99" s="17"/>
    </row>
    <row r="100" spans="5:28" ht="28.5" customHeight="1">
      <c r="E100" s="17"/>
      <c r="F100" s="18"/>
      <c r="H100" s="185"/>
      <c r="J100" s="17"/>
      <c r="K100" s="62"/>
      <c r="L100" s="62"/>
      <c r="N100" s="18"/>
      <c r="P100" s="18"/>
      <c r="R100" s="18"/>
      <c r="S100" s="18"/>
      <c r="T100" s="18"/>
      <c r="U100" s="18"/>
      <c r="Y100" s="17"/>
      <c r="AB100" s="17"/>
    </row>
    <row r="101" spans="5:28" ht="28.5" customHeight="1">
      <c r="E101" s="17"/>
      <c r="F101" s="18"/>
      <c r="H101" s="185"/>
      <c r="J101" s="17"/>
      <c r="K101" s="62"/>
      <c r="L101" s="62"/>
      <c r="N101" s="18"/>
      <c r="P101" s="18"/>
      <c r="R101" s="18"/>
      <c r="S101" s="18"/>
      <c r="T101" s="18"/>
      <c r="U101" s="18"/>
      <c r="Y101" s="17"/>
      <c r="AB101" s="17"/>
    </row>
    <row r="102" spans="5:28" ht="28.5" customHeight="1">
      <c r="E102" s="17"/>
      <c r="F102" s="18"/>
      <c r="H102" s="185"/>
      <c r="J102" s="17"/>
      <c r="K102" s="62"/>
      <c r="L102" s="62"/>
      <c r="N102" s="18"/>
      <c r="P102" s="18"/>
      <c r="R102" s="18"/>
      <c r="S102" s="18"/>
      <c r="T102" s="18"/>
      <c r="U102" s="18"/>
      <c r="Y102" s="17"/>
      <c r="AB102" s="17"/>
    </row>
    <row r="103" spans="5:28" ht="28.5" customHeight="1">
      <c r="E103" s="17"/>
      <c r="F103" s="18"/>
      <c r="H103" s="185"/>
      <c r="J103" s="17"/>
      <c r="K103" s="62"/>
      <c r="L103" s="62"/>
      <c r="N103" s="18"/>
      <c r="P103" s="18"/>
      <c r="R103" s="18"/>
      <c r="S103" s="18"/>
      <c r="T103" s="18"/>
      <c r="U103" s="18"/>
      <c r="Y103" s="17"/>
      <c r="AB103" s="17"/>
    </row>
    <row r="104" spans="5:28" ht="28.5" customHeight="1">
      <c r="E104" s="17"/>
      <c r="F104" s="18"/>
      <c r="H104" s="185"/>
      <c r="J104" s="17"/>
      <c r="K104" s="62"/>
      <c r="L104" s="62"/>
      <c r="N104" s="18"/>
      <c r="P104" s="18"/>
      <c r="R104" s="18"/>
      <c r="S104" s="18"/>
      <c r="T104" s="18"/>
      <c r="U104" s="18"/>
      <c r="Y104" s="17"/>
      <c r="AB104" s="17"/>
    </row>
    <row r="105" spans="5:28" ht="28.5" customHeight="1">
      <c r="E105" s="17"/>
      <c r="F105" s="18"/>
      <c r="H105" s="185"/>
      <c r="J105" s="17"/>
      <c r="K105" s="62"/>
      <c r="L105" s="62"/>
      <c r="N105" s="18"/>
      <c r="P105" s="18"/>
      <c r="R105" s="18"/>
      <c r="S105" s="18"/>
      <c r="T105" s="18"/>
      <c r="U105" s="18"/>
      <c r="Y105" s="17"/>
      <c r="AB105" s="17"/>
    </row>
    <row r="106" spans="5:28" ht="28.5" customHeight="1">
      <c r="E106" s="17"/>
      <c r="F106" s="18"/>
      <c r="H106" s="185"/>
      <c r="J106" s="17"/>
      <c r="K106" s="62"/>
      <c r="L106" s="62"/>
      <c r="N106" s="18"/>
      <c r="P106" s="18"/>
      <c r="R106" s="18"/>
      <c r="S106" s="18"/>
      <c r="T106" s="18"/>
      <c r="U106" s="18"/>
      <c r="Y106" s="17"/>
      <c r="AB106" s="17"/>
    </row>
    <row r="107" spans="5:28" ht="28.5" customHeight="1">
      <c r="E107" s="17"/>
      <c r="F107" s="18"/>
      <c r="H107" s="185"/>
      <c r="J107" s="17"/>
      <c r="K107" s="62"/>
      <c r="L107" s="62"/>
      <c r="N107" s="18"/>
      <c r="P107" s="18"/>
      <c r="R107" s="18"/>
      <c r="S107" s="18"/>
      <c r="T107" s="18"/>
      <c r="U107" s="18"/>
      <c r="Y107" s="17"/>
      <c r="AB107" s="17"/>
    </row>
    <row r="108" spans="5:28" ht="28.5" customHeight="1">
      <c r="E108" s="17"/>
      <c r="F108" s="18"/>
      <c r="H108" s="185"/>
      <c r="J108" s="17"/>
      <c r="K108" s="62"/>
      <c r="L108" s="62"/>
      <c r="N108" s="18"/>
      <c r="P108" s="18"/>
      <c r="R108" s="18"/>
      <c r="S108" s="18"/>
      <c r="T108" s="18"/>
      <c r="U108" s="18"/>
      <c r="Y108" s="17"/>
      <c r="AB108" s="17"/>
    </row>
    <row r="109" spans="5:28" ht="28.5" customHeight="1">
      <c r="E109" s="17"/>
      <c r="F109" s="18"/>
      <c r="H109" s="185"/>
      <c r="J109" s="17"/>
      <c r="K109" s="62"/>
      <c r="L109" s="62"/>
      <c r="N109" s="18"/>
      <c r="P109" s="18"/>
      <c r="R109" s="18"/>
      <c r="S109" s="18"/>
      <c r="T109" s="18"/>
      <c r="U109" s="18"/>
      <c r="Y109" s="17"/>
      <c r="AB109" s="17"/>
    </row>
    <row r="110" spans="5:28" ht="28.5" customHeight="1">
      <c r="E110" s="17"/>
      <c r="F110" s="18"/>
      <c r="H110" s="185"/>
      <c r="J110" s="17"/>
      <c r="K110" s="62"/>
      <c r="L110" s="62"/>
      <c r="N110" s="18"/>
      <c r="P110" s="18"/>
      <c r="R110" s="18"/>
      <c r="S110" s="18"/>
      <c r="T110" s="18"/>
      <c r="U110" s="18"/>
      <c r="Y110" s="17"/>
      <c r="AB110" s="17"/>
    </row>
    <row r="111" spans="5:28" ht="28.5" customHeight="1">
      <c r="E111" s="17"/>
      <c r="F111" s="18"/>
      <c r="H111" s="185"/>
      <c r="J111" s="17"/>
      <c r="K111" s="62"/>
      <c r="L111" s="62"/>
      <c r="N111" s="18"/>
      <c r="P111" s="18"/>
      <c r="R111" s="18"/>
      <c r="S111" s="18"/>
      <c r="T111" s="18"/>
      <c r="U111" s="18"/>
      <c r="Y111" s="17"/>
      <c r="AB111" s="17"/>
    </row>
    <row r="112" spans="5:28" ht="28.5" customHeight="1">
      <c r="E112" s="17"/>
      <c r="F112" s="18"/>
      <c r="H112" s="185"/>
      <c r="J112" s="17"/>
      <c r="K112" s="62"/>
      <c r="L112" s="62"/>
      <c r="N112" s="18"/>
      <c r="P112" s="18"/>
      <c r="R112" s="18"/>
      <c r="S112" s="18"/>
      <c r="T112" s="18"/>
      <c r="U112" s="18"/>
      <c r="Y112" s="17"/>
      <c r="AB112" s="17"/>
    </row>
    <row r="113" spans="5:28" ht="28.5" customHeight="1">
      <c r="E113" s="17"/>
      <c r="F113" s="18"/>
      <c r="H113" s="185"/>
      <c r="J113" s="17"/>
      <c r="K113" s="62"/>
      <c r="L113" s="62"/>
      <c r="N113" s="18"/>
      <c r="P113" s="18"/>
      <c r="R113" s="18"/>
      <c r="S113" s="18"/>
      <c r="T113" s="18"/>
      <c r="U113" s="18"/>
      <c r="Y113" s="17"/>
      <c r="AB113" s="17"/>
    </row>
    <row r="114" spans="5:28" ht="28.5" customHeight="1">
      <c r="E114" s="17"/>
      <c r="F114" s="18"/>
      <c r="H114" s="185"/>
      <c r="J114" s="17"/>
      <c r="K114" s="62"/>
      <c r="L114" s="62"/>
      <c r="N114" s="18"/>
      <c r="P114" s="18"/>
      <c r="R114" s="18"/>
      <c r="S114" s="18"/>
      <c r="T114" s="18"/>
      <c r="U114" s="18"/>
      <c r="Y114" s="17"/>
      <c r="AB114" s="17"/>
    </row>
    <row r="115" spans="5:28" ht="28.5" customHeight="1">
      <c r="E115" s="17"/>
      <c r="F115" s="18"/>
      <c r="H115" s="185"/>
      <c r="J115" s="17"/>
      <c r="K115" s="62"/>
      <c r="L115" s="62"/>
      <c r="N115" s="18"/>
      <c r="P115" s="18"/>
      <c r="R115" s="18"/>
      <c r="S115" s="18"/>
      <c r="T115" s="18"/>
      <c r="U115" s="18"/>
      <c r="Y115" s="17"/>
      <c r="AB115" s="17"/>
    </row>
    <row r="116" spans="5:28" ht="28.5" customHeight="1">
      <c r="E116" s="17"/>
      <c r="F116" s="18"/>
      <c r="H116" s="185"/>
      <c r="J116" s="17"/>
      <c r="K116" s="62"/>
      <c r="L116" s="62"/>
      <c r="N116" s="18"/>
      <c r="P116" s="18"/>
      <c r="R116" s="18"/>
      <c r="S116" s="18"/>
      <c r="T116" s="18"/>
      <c r="U116" s="18"/>
      <c r="Y116" s="17"/>
      <c r="AB116" s="17"/>
    </row>
    <row r="117" spans="5:28" ht="28.5" customHeight="1">
      <c r="E117" s="17"/>
      <c r="F117" s="18"/>
      <c r="H117" s="185"/>
      <c r="J117" s="17"/>
      <c r="K117" s="62"/>
      <c r="L117" s="62"/>
      <c r="N117" s="18"/>
      <c r="P117" s="18"/>
      <c r="R117" s="18"/>
      <c r="S117" s="18"/>
      <c r="T117" s="18"/>
      <c r="U117" s="18"/>
      <c r="Y117" s="17"/>
      <c r="AB117" s="17"/>
    </row>
    <row r="118" spans="5:28" ht="28.5" customHeight="1">
      <c r="E118" s="17"/>
      <c r="F118" s="18"/>
      <c r="H118" s="185"/>
      <c r="J118" s="17"/>
      <c r="K118" s="62"/>
      <c r="L118" s="62"/>
      <c r="N118" s="18"/>
      <c r="P118" s="18"/>
      <c r="R118" s="18"/>
      <c r="S118" s="18"/>
      <c r="T118" s="18"/>
      <c r="U118" s="18"/>
      <c r="Y118" s="17"/>
      <c r="AB118" s="17"/>
    </row>
    <row r="119" spans="5:28" ht="28.5" customHeight="1">
      <c r="E119" s="17"/>
      <c r="F119" s="18"/>
      <c r="H119" s="185"/>
      <c r="J119" s="17"/>
      <c r="K119" s="62"/>
      <c r="L119" s="62"/>
      <c r="N119" s="18"/>
      <c r="P119" s="18"/>
      <c r="R119" s="18"/>
      <c r="S119" s="18"/>
      <c r="T119" s="18"/>
      <c r="U119" s="18"/>
      <c r="Y119" s="17"/>
      <c r="AB119" s="17"/>
    </row>
    <row r="120" spans="5:28" ht="28.5" customHeight="1">
      <c r="E120" s="17"/>
      <c r="F120" s="18"/>
      <c r="H120" s="185"/>
      <c r="J120" s="17"/>
      <c r="K120" s="62"/>
      <c r="L120" s="62"/>
      <c r="N120" s="18"/>
      <c r="P120" s="18"/>
      <c r="R120" s="18"/>
      <c r="S120" s="18"/>
      <c r="T120" s="18"/>
      <c r="U120" s="18"/>
      <c r="Y120" s="17"/>
      <c r="AB120" s="17"/>
    </row>
    <row r="121" spans="5:28" ht="28.5" customHeight="1">
      <c r="E121" s="17"/>
      <c r="F121" s="18"/>
      <c r="H121" s="185"/>
      <c r="J121" s="17"/>
      <c r="K121" s="62"/>
      <c r="L121" s="62"/>
      <c r="N121" s="18"/>
      <c r="P121" s="18"/>
      <c r="R121" s="18"/>
      <c r="S121" s="18"/>
      <c r="T121" s="18"/>
      <c r="U121" s="18"/>
      <c r="Y121" s="17"/>
      <c r="AB121" s="17"/>
    </row>
    <row r="122" spans="5:28" ht="28.5" customHeight="1">
      <c r="E122" s="17"/>
      <c r="F122" s="18"/>
      <c r="H122" s="185"/>
      <c r="J122" s="17"/>
      <c r="K122" s="62"/>
      <c r="L122" s="62"/>
      <c r="N122" s="18"/>
      <c r="P122" s="18"/>
      <c r="R122" s="18"/>
      <c r="S122" s="18"/>
      <c r="T122" s="18"/>
      <c r="U122" s="18"/>
      <c r="Y122" s="17"/>
      <c r="AB122" s="17"/>
    </row>
    <row r="123" spans="5:28" ht="28.5" customHeight="1">
      <c r="E123" s="17"/>
      <c r="F123" s="18"/>
      <c r="H123" s="185"/>
      <c r="J123" s="17"/>
      <c r="K123" s="62"/>
      <c r="L123" s="62"/>
      <c r="N123" s="18"/>
      <c r="P123" s="18"/>
      <c r="R123" s="18"/>
      <c r="S123" s="18"/>
      <c r="T123" s="18"/>
      <c r="U123" s="18"/>
      <c r="Y123" s="17"/>
      <c r="AB123" s="17"/>
    </row>
    <row r="124" spans="5:28" ht="28.5" customHeight="1">
      <c r="E124" s="17"/>
      <c r="F124" s="18"/>
      <c r="H124" s="185"/>
      <c r="J124" s="17"/>
      <c r="K124" s="62"/>
      <c r="L124" s="62"/>
      <c r="N124" s="18"/>
      <c r="P124" s="18"/>
      <c r="R124" s="18"/>
      <c r="S124" s="18"/>
      <c r="T124" s="18"/>
      <c r="U124" s="18"/>
      <c r="Y124" s="17"/>
      <c r="AB124" s="17"/>
    </row>
    <row r="125" spans="5:28" ht="28.5" customHeight="1">
      <c r="E125" s="17"/>
      <c r="F125" s="18"/>
      <c r="H125" s="185"/>
      <c r="J125" s="17"/>
      <c r="K125" s="62"/>
      <c r="L125" s="62"/>
      <c r="N125" s="18"/>
      <c r="P125" s="18"/>
      <c r="R125" s="18"/>
      <c r="S125" s="18"/>
      <c r="T125" s="18"/>
      <c r="U125" s="18"/>
      <c r="Y125" s="17"/>
      <c r="AB125" s="17"/>
    </row>
    <row r="126" spans="5:28" ht="28.5" customHeight="1">
      <c r="E126" s="17"/>
      <c r="F126" s="18"/>
      <c r="H126" s="185"/>
      <c r="J126" s="17"/>
      <c r="K126" s="62"/>
      <c r="L126" s="62"/>
      <c r="N126" s="18"/>
      <c r="P126" s="18"/>
      <c r="R126" s="18"/>
      <c r="S126" s="18"/>
      <c r="T126" s="18"/>
      <c r="U126" s="18"/>
      <c r="Y126" s="17"/>
      <c r="AB126" s="17"/>
    </row>
    <row r="127" spans="5:28" ht="28.5" customHeight="1">
      <c r="E127" s="17"/>
      <c r="F127" s="18"/>
      <c r="H127" s="185"/>
      <c r="J127" s="17"/>
      <c r="K127" s="62"/>
      <c r="L127" s="62"/>
      <c r="N127" s="18"/>
      <c r="P127" s="18"/>
      <c r="R127" s="18"/>
      <c r="S127" s="18"/>
      <c r="T127" s="18"/>
      <c r="U127" s="18"/>
      <c r="Y127" s="17"/>
      <c r="AB127" s="17"/>
    </row>
    <row r="128" spans="5:28" ht="28.5" customHeight="1">
      <c r="E128" s="17"/>
      <c r="F128" s="18"/>
      <c r="H128" s="185"/>
      <c r="J128" s="17"/>
      <c r="K128" s="62"/>
      <c r="L128" s="62"/>
      <c r="N128" s="18"/>
      <c r="P128" s="18"/>
      <c r="R128" s="18"/>
      <c r="S128" s="18"/>
      <c r="T128" s="18"/>
      <c r="U128" s="18"/>
      <c r="Y128" s="17"/>
      <c r="AB128" s="17"/>
    </row>
    <row r="129" spans="5:28" ht="28.5" customHeight="1">
      <c r="E129" s="17"/>
      <c r="F129" s="18"/>
      <c r="H129" s="185"/>
      <c r="J129" s="17"/>
      <c r="K129" s="62"/>
      <c r="L129" s="62"/>
      <c r="N129" s="18"/>
      <c r="P129" s="18"/>
      <c r="R129" s="18"/>
      <c r="S129" s="18"/>
      <c r="T129" s="18"/>
      <c r="U129" s="18"/>
      <c r="Y129" s="17"/>
      <c r="AB129" s="17"/>
    </row>
    <row r="130" spans="5:28" ht="28.5" customHeight="1">
      <c r="E130" s="17"/>
      <c r="F130" s="18"/>
      <c r="H130" s="185"/>
      <c r="J130" s="17"/>
      <c r="K130" s="62"/>
      <c r="L130" s="62"/>
      <c r="N130" s="18"/>
      <c r="P130" s="18"/>
      <c r="R130" s="18"/>
      <c r="S130" s="18"/>
      <c r="T130" s="18"/>
      <c r="U130" s="18"/>
      <c r="Y130" s="17"/>
      <c r="AB130" s="17"/>
    </row>
    <row r="131" spans="5:28" ht="28.5" customHeight="1">
      <c r="E131" s="17"/>
      <c r="F131" s="18"/>
      <c r="H131" s="185"/>
      <c r="J131" s="17"/>
      <c r="K131" s="62"/>
      <c r="L131" s="62"/>
      <c r="N131" s="18"/>
      <c r="P131" s="18"/>
      <c r="R131" s="18"/>
      <c r="S131" s="18"/>
      <c r="T131" s="18"/>
      <c r="U131" s="18"/>
      <c r="Y131" s="17"/>
      <c r="AB131" s="17"/>
    </row>
    <row r="132" spans="5:28" ht="28.5" customHeight="1">
      <c r="E132" s="17"/>
      <c r="F132" s="18"/>
      <c r="H132" s="185"/>
      <c r="J132" s="17"/>
      <c r="K132" s="62"/>
      <c r="L132" s="62"/>
      <c r="N132" s="18"/>
      <c r="P132" s="18"/>
      <c r="R132" s="18"/>
      <c r="S132" s="18"/>
      <c r="T132" s="18"/>
      <c r="U132" s="18"/>
      <c r="Y132" s="17"/>
      <c r="AB132" s="17"/>
    </row>
    <row r="133" spans="5:28" ht="28.5" customHeight="1">
      <c r="E133" s="17"/>
      <c r="F133" s="18"/>
      <c r="H133" s="185"/>
      <c r="J133" s="17"/>
      <c r="K133" s="62"/>
      <c r="L133" s="62"/>
      <c r="N133" s="18"/>
      <c r="P133" s="18"/>
      <c r="R133" s="18"/>
      <c r="S133" s="18"/>
      <c r="T133" s="18"/>
      <c r="U133" s="18"/>
      <c r="Y133" s="17"/>
      <c r="AB133" s="17"/>
    </row>
    <row r="134" spans="5:28" ht="28.5" customHeight="1">
      <c r="E134" s="17"/>
      <c r="F134" s="18"/>
      <c r="H134" s="185"/>
      <c r="J134" s="17"/>
      <c r="K134" s="62"/>
      <c r="L134" s="62"/>
      <c r="N134" s="18"/>
      <c r="P134" s="18"/>
      <c r="R134" s="18"/>
      <c r="S134" s="18"/>
      <c r="T134" s="18"/>
      <c r="U134" s="18"/>
      <c r="Y134" s="17"/>
      <c r="AB134" s="17"/>
    </row>
    <row r="135" spans="5:28" ht="28.5" customHeight="1">
      <c r="E135" s="17"/>
      <c r="F135" s="18"/>
      <c r="H135" s="185"/>
      <c r="J135" s="17"/>
      <c r="K135" s="62"/>
      <c r="L135" s="62"/>
      <c r="N135" s="18"/>
      <c r="P135" s="18"/>
      <c r="R135" s="18"/>
      <c r="S135" s="18"/>
      <c r="T135" s="18"/>
      <c r="U135" s="18"/>
      <c r="Y135" s="17"/>
      <c r="AB135" s="17"/>
    </row>
    <row r="136" spans="5:28" ht="28.5" customHeight="1">
      <c r="E136" s="17"/>
      <c r="F136" s="18"/>
      <c r="H136" s="185"/>
      <c r="J136" s="17"/>
      <c r="K136" s="62"/>
      <c r="L136" s="62"/>
      <c r="N136" s="18"/>
      <c r="P136" s="18"/>
      <c r="R136" s="18"/>
      <c r="S136" s="18"/>
      <c r="T136" s="18"/>
      <c r="U136" s="18"/>
      <c r="Y136" s="17"/>
      <c r="AB136" s="17"/>
    </row>
    <row r="137" spans="5:28" ht="28.5" customHeight="1">
      <c r="E137" s="17"/>
      <c r="F137" s="18"/>
      <c r="H137" s="185"/>
      <c r="J137" s="17"/>
      <c r="K137" s="62"/>
      <c r="L137" s="62"/>
      <c r="N137" s="18"/>
      <c r="P137" s="18"/>
      <c r="R137" s="18"/>
      <c r="S137" s="18"/>
      <c r="T137" s="18"/>
      <c r="U137" s="18"/>
      <c r="Y137" s="17"/>
      <c r="AB137" s="17"/>
    </row>
    <row r="138" spans="5:28" ht="28.5" customHeight="1">
      <c r="E138" s="17"/>
      <c r="F138" s="18"/>
      <c r="H138" s="185"/>
      <c r="J138" s="17"/>
      <c r="K138" s="62"/>
      <c r="L138" s="62"/>
      <c r="N138" s="18"/>
      <c r="P138" s="18"/>
      <c r="R138" s="18"/>
      <c r="S138" s="18"/>
      <c r="T138" s="18"/>
      <c r="U138" s="18"/>
      <c r="Y138" s="17"/>
      <c r="AB138" s="17"/>
    </row>
    <row r="139" spans="5:28" ht="28.5" customHeight="1">
      <c r="E139" s="17"/>
      <c r="F139" s="18"/>
      <c r="H139" s="185"/>
      <c r="J139" s="17"/>
      <c r="K139" s="62"/>
      <c r="L139" s="62"/>
      <c r="N139" s="18"/>
      <c r="P139" s="18"/>
      <c r="R139" s="18"/>
      <c r="S139" s="18"/>
      <c r="T139" s="18"/>
      <c r="U139" s="18"/>
      <c r="Y139" s="17"/>
      <c r="AB139" s="17"/>
    </row>
    <row r="140" spans="5:28" ht="28.5" customHeight="1">
      <c r="E140" s="17"/>
      <c r="F140" s="18"/>
      <c r="H140" s="185"/>
      <c r="J140" s="17"/>
      <c r="K140" s="62"/>
      <c r="L140" s="62"/>
      <c r="N140" s="18"/>
      <c r="P140" s="18"/>
      <c r="R140" s="18"/>
      <c r="S140" s="18"/>
      <c r="T140" s="18"/>
      <c r="U140" s="18"/>
      <c r="Y140" s="17"/>
      <c r="AB140" s="17"/>
    </row>
    <row r="141" spans="5:28" ht="28.5" customHeight="1">
      <c r="E141" s="17"/>
      <c r="F141" s="18"/>
      <c r="H141" s="185"/>
      <c r="J141" s="17"/>
      <c r="K141" s="62"/>
      <c r="L141" s="62"/>
      <c r="N141" s="18"/>
      <c r="P141" s="18"/>
      <c r="R141" s="18"/>
      <c r="S141" s="18"/>
      <c r="T141" s="18"/>
      <c r="U141" s="18"/>
      <c r="Y141" s="17"/>
      <c r="AB141" s="17"/>
    </row>
    <row r="142" spans="5:28" ht="28.5" customHeight="1">
      <c r="E142" s="17"/>
      <c r="F142" s="18"/>
      <c r="H142" s="185"/>
      <c r="J142" s="17"/>
      <c r="K142" s="62"/>
      <c r="L142" s="62"/>
      <c r="N142" s="18"/>
      <c r="P142" s="18"/>
      <c r="R142" s="18"/>
      <c r="S142" s="18"/>
      <c r="T142" s="18"/>
      <c r="U142" s="18"/>
      <c r="Y142" s="17"/>
      <c r="AB142" s="17"/>
    </row>
    <row r="143" spans="5:28" ht="28.5" customHeight="1">
      <c r="E143" s="17"/>
      <c r="F143" s="18"/>
      <c r="H143" s="185"/>
      <c r="J143" s="17"/>
      <c r="K143" s="62"/>
      <c r="L143" s="62"/>
      <c r="N143" s="18"/>
      <c r="P143" s="18"/>
      <c r="R143" s="18"/>
      <c r="S143" s="18"/>
      <c r="T143" s="18"/>
      <c r="U143" s="18"/>
      <c r="Y143" s="17"/>
      <c r="AB143" s="17"/>
    </row>
    <row r="144" spans="5:28" ht="28.5" customHeight="1">
      <c r="E144" s="17"/>
      <c r="F144" s="18"/>
      <c r="H144" s="185"/>
      <c r="J144" s="17"/>
      <c r="K144" s="62"/>
      <c r="L144" s="62"/>
      <c r="N144" s="18"/>
      <c r="P144" s="18"/>
      <c r="R144" s="18"/>
      <c r="S144" s="18"/>
      <c r="T144" s="18"/>
      <c r="U144" s="18"/>
      <c r="Y144" s="17"/>
      <c r="AB144" s="17"/>
    </row>
    <row r="145" spans="5:28" ht="28.5" customHeight="1">
      <c r="E145" s="17"/>
      <c r="F145" s="18"/>
      <c r="H145" s="185"/>
      <c r="J145" s="17"/>
      <c r="K145" s="62"/>
      <c r="L145" s="62"/>
      <c r="N145" s="18"/>
      <c r="P145" s="18"/>
      <c r="R145" s="18"/>
      <c r="S145" s="18"/>
      <c r="T145" s="18"/>
      <c r="U145" s="18"/>
      <c r="Y145" s="17"/>
      <c r="AB145" s="17"/>
    </row>
    <row r="146" spans="5:28" ht="28.5" customHeight="1">
      <c r="E146" s="17"/>
      <c r="F146" s="18"/>
      <c r="H146" s="185"/>
      <c r="J146" s="17"/>
      <c r="K146" s="62"/>
      <c r="L146" s="62"/>
      <c r="N146" s="18"/>
      <c r="P146" s="18"/>
      <c r="R146" s="18"/>
      <c r="S146" s="18"/>
      <c r="T146" s="18"/>
      <c r="U146" s="18"/>
      <c r="Y146" s="17"/>
      <c r="AB146" s="17"/>
    </row>
    <row r="147" spans="5:28" ht="28.5" customHeight="1">
      <c r="E147" s="17"/>
      <c r="F147" s="18"/>
      <c r="H147" s="185"/>
      <c r="J147" s="17"/>
      <c r="K147" s="62"/>
      <c r="L147" s="62"/>
      <c r="N147" s="18"/>
      <c r="P147" s="18"/>
      <c r="R147" s="18"/>
      <c r="S147" s="18"/>
      <c r="T147" s="18"/>
      <c r="U147" s="18"/>
      <c r="Y147" s="17"/>
      <c r="AB147" s="17"/>
    </row>
    <row r="148" spans="5:28" ht="28.5" customHeight="1">
      <c r="E148" s="17"/>
      <c r="F148" s="18"/>
      <c r="H148" s="185"/>
      <c r="J148" s="17"/>
      <c r="K148" s="62"/>
      <c r="L148" s="62"/>
      <c r="N148" s="18"/>
      <c r="P148" s="18"/>
      <c r="R148" s="18"/>
      <c r="S148" s="18"/>
      <c r="T148" s="18"/>
      <c r="U148" s="18"/>
      <c r="Y148" s="17"/>
      <c r="AB148" s="17"/>
    </row>
    <row r="149" spans="5:28" ht="28.5" customHeight="1">
      <c r="E149" s="17"/>
      <c r="F149" s="18"/>
      <c r="H149" s="185"/>
      <c r="J149" s="17"/>
      <c r="K149" s="62"/>
      <c r="L149" s="62"/>
      <c r="N149" s="18"/>
      <c r="P149" s="18"/>
      <c r="R149" s="18"/>
      <c r="S149" s="18"/>
      <c r="T149" s="18"/>
      <c r="U149" s="18"/>
      <c r="Y149" s="17"/>
      <c r="AB149" s="17"/>
    </row>
    <row r="150" spans="5:28" ht="28.5" customHeight="1">
      <c r="E150" s="17"/>
      <c r="F150" s="18"/>
      <c r="H150" s="185"/>
      <c r="J150" s="17"/>
      <c r="K150" s="62"/>
      <c r="L150" s="62"/>
      <c r="N150" s="18"/>
      <c r="P150" s="18"/>
      <c r="R150" s="18"/>
      <c r="S150" s="18"/>
      <c r="T150" s="18"/>
      <c r="U150" s="18"/>
      <c r="Y150" s="17"/>
      <c r="AB150" s="17"/>
    </row>
    <row r="151" spans="5:28" ht="28.5" customHeight="1">
      <c r="E151" s="17"/>
      <c r="F151" s="18"/>
      <c r="H151" s="185"/>
      <c r="J151" s="17"/>
      <c r="K151" s="62"/>
      <c r="L151" s="62"/>
      <c r="N151" s="18"/>
      <c r="P151" s="18"/>
      <c r="R151" s="18"/>
      <c r="S151" s="18"/>
      <c r="T151" s="18"/>
      <c r="U151" s="18"/>
      <c r="Y151" s="17"/>
      <c r="AB151" s="17"/>
    </row>
    <row r="152" spans="5:28" ht="28.5" customHeight="1">
      <c r="E152" s="17"/>
      <c r="F152" s="18"/>
      <c r="H152" s="185"/>
      <c r="J152" s="17"/>
      <c r="K152" s="62"/>
      <c r="L152" s="62"/>
      <c r="N152" s="18"/>
      <c r="P152" s="18"/>
      <c r="R152" s="18"/>
      <c r="S152" s="18"/>
      <c r="T152" s="18"/>
      <c r="U152" s="18"/>
      <c r="Y152" s="17"/>
      <c r="AB152" s="17"/>
    </row>
    <row r="153" spans="5:28" ht="28.5" customHeight="1">
      <c r="E153" s="17"/>
      <c r="F153" s="18"/>
      <c r="H153" s="185"/>
      <c r="J153" s="17"/>
      <c r="K153" s="62"/>
      <c r="L153" s="62"/>
      <c r="N153" s="18"/>
      <c r="P153" s="18"/>
      <c r="R153" s="18"/>
      <c r="S153" s="18"/>
      <c r="T153" s="18"/>
      <c r="U153" s="18"/>
      <c r="Y153" s="17"/>
      <c r="AB153" s="17"/>
    </row>
    <row r="154" spans="5:28" ht="28.5" customHeight="1">
      <c r="E154" s="17"/>
      <c r="F154" s="18"/>
      <c r="H154" s="185"/>
      <c r="J154" s="17"/>
      <c r="K154" s="62"/>
      <c r="L154" s="62"/>
      <c r="N154" s="18"/>
      <c r="P154" s="18"/>
      <c r="R154" s="18"/>
      <c r="S154" s="18"/>
      <c r="T154" s="18"/>
      <c r="U154" s="18"/>
      <c r="Y154" s="17"/>
      <c r="AB154" s="17"/>
    </row>
    <row r="155" spans="5:28" ht="28.5" customHeight="1">
      <c r="E155" s="17"/>
      <c r="F155" s="18"/>
      <c r="H155" s="185"/>
      <c r="J155" s="17"/>
      <c r="K155" s="62"/>
      <c r="L155" s="62"/>
      <c r="N155" s="18"/>
      <c r="P155" s="18"/>
      <c r="R155" s="18"/>
      <c r="S155" s="18"/>
      <c r="T155" s="18"/>
      <c r="U155" s="18"/>
      <c r="Y155" s="17"/>
      <c r="AB155" s="17"/>
    </row>
    <row r="156" spans="5:28" ht="28.5" customHeight="1">
      <c r="E156" s="17"/>
      <c r="F156" s="18"/>
      <c r="H156" s="185"/>
      <c r="J156" s="17"/>
      <c r="K156" s="62"/>
      <c r="L156" s="62"/>
      <c r="N156" s="18"/>
      <c r="P156" s="18"/>
      <c r="R156" s="18"/>
      <c r="S156" s="18"/>
      <c r="T156" s="18"/>
      <c r="U156" s="18"/>
      <c r="Y156" s="17"/>
      <c r="AB156" s="17"/>
    </row>
    <row r="157" spans="5:28" ht="28.5" customHeight="1">
      <c r="E157" s="17"/>
      <c r="F157" s="18"/>
      <c r="H157" s="185"/>
      <c r="J157" s="17"/>
      <c r="K157" s="62"/>
      <c r="L157" s="62"/>
      <c r="N157" s="18"/>
      <c r="P157" s="18"/>
      <c r="R157" s="18"/>
      <c r="S157" s="18"/>
      <c r="T157" s="18"/>
      <c r="U157" s="18"/>
      <c r="Y157" s="17"/>
      <c r="AB157" s="17"/>
    </row>
    <row r="158" spans="5:28" ht="28.5" customHeight="1">
      <c r="E158" s="17"/>
      <c r="F158" s="18"/>
      <c r="H158" s="185"/>
      <c r="J158" s="17"/>
      <c r="K158" s="62"/>
      <c r="L158" s="62"/>
      <c r="N158" s="18"/>
      <c r="P158" s="18"/>
      <c r="R158" s="18"/>
      <c r="S158" s="18"/>
      <c r="T158" s="18"/>
      <c r="U158" s="18"/>
      <c r="Y158" s="17"/>
      <c r="AB158" s="17"/>
    </row>
    <row r="159" spans="5:28" ht="28.5" customHeight="1">
      <c r="E159" s="17"/>
      <c r="F159" s="18"/>
      <c r="H159" s="185"/>
      <c r="J159" s="17"/>
      <c r="K159" s="62"/>
      <c r="L159" s="62"/>
      <c r="N159" s="18"/>
      <c r="P159" s="18"/>
      <c r="R159" s="18"/>
      <c r="S159" s="18"/>
      <c r="T159" s="18"/>
      <c r="U159" s="18"/>
      <c r="Y159" s="17"/>
      <c r="AB159" s="17"/>
    </row>
    <row r="160" spans="5:28" ht="28.5" customHeight="1">
      <c r="E160" s="17"/>
      <c r="F160" s="18"/>
      <c r="H160" s="185"/>
      <c r="J160" s="17"/>
      <c r="K160" s="62"/>
      <c r="L160" s="62"/>
      <c r="N160" s="18"/>
      <c r="P160" s="18"/>
      <c r="R160" s="18"/>
      <c r="S160" s="18"/>
      <c r="T160" s="18"/>
      <c r="U160" s="18"/>
      <c r="Y160" s="17"/>
      <c r="AB160" s="17"/>
    </row>
    <row r="161" spans="5:28" ht="28.5" customHeight="1">
      <c r="E161" s="17"/>
      <c r="F161" s="18"/>
      <c r="H161" s="185"/>
      <c r="J161" s="17"/>
      <c r="K161" s="62"/>
      <c r="L161" s="62"/>
      <c r="N161" s="18"/>
      <c r="P161" s="18"/>
      <c r="R161" s="18"/>
      <c r="S161" s="18"/>
      <c r="T161" s="18"/>
      <c r="U161" s="18"/>
      <c r="Y161" s="17"/>
      <c r="AB161" s="17"/>
    </row>
    <row r="162" spans="5:28" ht="28.5" customHeight="1">
      <c r="E162" s="17"/>
      <c r="F162" s="18"/>
      <c r="H162" s="185"/>
      <c r="J162" s="17"/>
      <c r="K162" s="62"/>
      <c r="L162" s="62"/>
      <c r="N162" s="18"/>
      <c r="P162" s="18"/>
      <c r="R162" s="18"/>
      <c r="S162" s="18"/>
      <c r="T162" s="18"/>
      <c r="U162" s="18"/>
      <c r="Y162" s="17"/>
      <c r="AB162" s="17"/>
    </row>
    <row r="163" spans="5:28" ht="28.5" customHeight="1">
      <c r="E163" s="17"/>
      <c r="F163" s="18"/>
      <c r="H163" s="185"/>
      <c r="J163" s="17"/>
      <c r="K163" s="62"/>
      <c r="L163" s="62"/>
      <c r="N163" s="18"/>
      <c r="P163" s="18"/>
      <c r="R163" s="18"/>
      <c r="S163" s="18"/>
      <c r="T163" s="18"/>
      <c r="U163" s="18"/>
      <c r="Y163" s="17"/>
      <c r="AB163" s="17"/>
    </row>
    <row r="164" spans="5:28" ht="28.5" customHeight="1">
      <c r="E164" s="17"/>
      <c r="F164" s="18"/>
      <c r="H164" s="185"/>
      <c r="J164" s="17"/>
      <c r="K164" s="62"/>
      <c r="L164" s="62"/>
      <c r="N164" s="18"/>
      <c r="P164" s="18"/>
      <c r="R164" s="18"/>
      <c r="S164" s="18"/>
      <c r="T164" s="18"/>
      <c r="U164" s="18"/>
      <c r="Y164" s="17"/>
      <c r="AB164" s="17"/>
    </row>
    <row r="165" spans="5:28" ht="28.5" customHeight="1">
      <c r="E165" s="17"/>
      <c r="F165" s="18"/>
      <c r="H165" s="185"/>
      <c r="J165" s="17"/>
      <c r="K165" s="62"/>
      <c r="L165" s="62"/>
      <c r="N165" s="18"/>
      <c r="P165" s="18"/>
      <c r="R165" s="18"/>
      <c r="S165" s="18"/>
      <c r="T165" s="18"/>
      <c r="U165" s="18"/>
      <c r="Y165" s="17"/>
      <c r="AB165" s="17"/>
    </row>
    <row r="166" spans="5:28" ht="28.5" customHeight="1">
      <c r="E166" s="17"/>
      <c r="F166" s="18"/>
      <c r="H166" s="185"/>
      <c r="J166" s="17"/>
      <c r="K166" s="62"/>
      <c r="L166" s="62"/>
      <c r="N166" s="18"/>
      <c r="P166" s="18"/>
      <c r="R166" s="18"/>
      <c r="S166" s="18"/>
      <c r="T166" s="18"/>
      <c r="U166" s="18"/>
      <c r="Y166" s="17"/>
      <c r="AB166" s="17"/>
    </row>
    <row r="167" spans="5:28" ht="28.5" customHeight="1">
      <c r="E167" s="17"/>
      <c r="F167" s="18"/>
      <c r="H167" s="185"/>
      <c r="J167" s="17"/>
      <c r="K167" s="62"/>
      <c r="L167" s="62"/>
      <c r="N167" s="18"/>
      <c r="P167" s="18"/>
      <c r="R167" s="18"/>
      <c r="S167" s="18"/>
      <c r="T167" s="18"/>
      <c r="U167" s="18"/>
      <c r="Y167" s="17"/>
      <c r="AB167" s="17"/>
    </row>
    <row r="168" spans="5:28" ht="28.5" customHeight="1">
      <c r="E168" s="17"/>
      <c r="F168" s="18"/>
      <c r="H168" s="185"/>
      <c r="J168" s="17"/>
      <c r="K168" s="62"/>
      <c r="L168" s="62"/>
      <c r="N168" s="18"/>
      <c r="P168" s="18"/>
      <c r="R168" s="18"/>
      <c r="S168" s="18"/>
      <c r="T168" s="18"/>
      <c r="U168" s="18"/>
      <c r="Y168" s="17"/>
      <c r="AB168" s="17"/>
    </row>
    <row r="169" spans="5:28" ht="28.5" customHeight="1">
      <c r="E169" s="17"/>
      <c r="F169" s="18"/>
      <c r="H169" s="185"/>
      <c r="J169" s="17"/>
      <c r="K169" s="62"/>
      <c r="L169" s="62"/>
      <c r="N169" s="18"/>
      <c r="P169" s="18"/>
      <c r="R169" s="18"/>
      <c r="S169" s="18"/>
      <c r="T169" s="18"/>
      <c r="U169" s="18"/>
      <c r="Y169" s="17"/>
      <c r="AB169" s="17"/>
    </row>
    <row r="170" spans="5:28" ht="28.5" customHeight="1">
      <c r="E170" s="17"/>
      <c r="F170" s="18"/>
      <c r="H170" s="185"/>
      <c r="J170" s="17"/>
      <c r="K170" s="62"/>
      <c r="L170" s="62"/>
      <c r="N170" s="18"/>
      <c r="P170" s="18"/>
      <c r="R170" s="18"/>
      <c r="S170" s="18"/>
      <c r="T170" s="18"/>
      <c r="U170" s="18"/>
      <c r="Y170" s="17"/>
      <c r="AB170" s="17"/>
    </row>
    <row r="171" spans="5:28" ht="28.5" customHeight="1">
      <c r="E171" s="17"/>
      <c r="F171" s="18"/>
      <c r="H171" s="185"/>
      <c r="J171" s="17"/>
      <c r="K171" s="62"/>
      <c r="L171" s="62"/>
      <c r="N171" s="18"/>
      <c r="P171" s="18"/>
      <c r="R171" s="18"/>
      <c r="S171" s="18"/>
      <c r="T171" s="18"/>
      <c r="U171" s="18"/>
      <c r="Y171" s="17"/>
      <c r="AB171" s="17"/>
    </row>
    <row r="172" spans="5:28" ht="28.5" customHeight="1">
      <c r="E172" s="17"/>
      <c r="F172" s="18"/>
      <c r="H172" s="185"/>
      <c r="J172" s="17"/>
      <c r="K172" s="62"/>
      <c r="L172" s="62"/>
      <c r="N172" s="18"/>
      <c r="P172" s="18"/>
      <c r="R172" s="18"/>
      <c r="S172" s="18"/>
      <c r="T172" s="18"/>
      <c r="U172" s="18"/>
      <c r="Y172" s="17"/>
      <c r="AB172" s="17"/>
    </row>
    <row r="173" spans="5:28" ht="28.5" customHeight="1">
      <c r="E173" s="17"/>
      <c r="F173" s="18"/>
      <c r="H173" s="185"/>
      <c r="J173" s="17"/>
      <c r="K173" s="62"/>
      <c r="L173" s="62"/>
      <c r="N173" s="18"/>
      <c r="P173" s="18"/>
      <c r="R173" s="18"/>
      <c r="S173" s="18"/>
      <c r="T173" s="18"/>
      <c r="U173" s="18"/>
      <c r="Y173" s="17"/>
      <c r="AB173" s="17"/>
    </row>
    <row r="174" spans="5:28" ht="28.5" customHeight="1">
      <c r="E174" s="17"/>
      <c r="F174" s="18"/>
      <c r="H174" s="185"/>
      <c r="J174" s="17"/>
      <c r="K174" s="62"/>
      <c r="L174" s="62"/>
      <c r="N174" s="18"/>
      <c r="P174" s="18"/>
      <c r="R174" s="18"/>
      <c r="S174" s="18"/>
      <c r="T174" s="18"/>
      <c r="U174" s="18"/>
      <c r="Y174" s="17"/>
      <c r="AB174" s="17"/>
    </row>
    <row r="175" spans="5:28" ht="28.5" customHeight="1">
      <c r="E175" s="17"/>
      <c r="F175" s="18"/>
      <c r="H175" s="185"/>
      <c r="J175" s="17"/>
      <c r="K175" s="62"/>
      <c r="L175" s="62"/>
      <c r="N175" s="18"/>
      <c r="P175" s="18"/>
      <c r="R175" s="18"/>
      <c r="S175" s="18"/>
      <c r="T175" s="18"/>
      <c r="U175" s="18"/>
      <c r="Y175" s="17"/>
      <c r="AB175" s="17"/>
    </row>
    <row r="176" spans="5:28" ht="28.5" customHeight="1">
      <c r="E176" s="17"/>
      <c r="F176" s="18"/>
      <c r="H176" s="185"/>
      <c r="J176" s="17"/>
      <c r="K176" s="62"/>
      <c r="L176" s="62"/>
      <c r="N176" s="18"/>
      <c r="P176" s="18"/>
      <c r="R176" s="18"/>
      <c r="S176" s="18"/>
      <c r="T176" s="18"/>
      <c r="U176" s="18"/>
      <c r="Y176" s="17"/>
      <c r="AB176" s="17"/>
    </row>
    <row r="177" spans="5:28" ht="28.5" customHeight="1">
      <c r="E177" s="17"/>
      <c r="F177" s="18"/>
      <c r="H177" s="185"/>
      <c r="J177" s="17"/>
      <c r="K177" s="62"/>
      <c r="L177" s="62"/>
      <c r="N177" s="18"/>
      <c r="P177" s="18"/>
      <c r="R177" s="18"/>
      <c r="S177" s="18"/>
      <c r="T177" s="18"/>
      <c r="U177" s="18"/>
      <c r="Y177" s="17"/>
      <c r="AB177" s="17"/>
    </row>
    <row r="178" spans="5:28" ht="28.5" customHeight="1">
      <c r="E178" s="17"/>
      <c r="F178" s="18"/>
      <c r="H178" s="185"/>
      <c r="J178" s="17"/>
      <c r="K178" s="62"/>
      <c r="L178" s="62"/>
      <c r="N178" s="18"/>
      <c r="P178" s="18"/>
      <c r="R178" s="18"/>
      <c r="S178" s="18"/>
      <c r="T178" s="18"/>
      <c r="U178" s="18"/>
      <c r="Y178" s="17"/>
      <c r="AB178" s="17"/>
    </row>
    <row r="179" spans="5:28" ht="28.5" customHeight="1">
      <c r="E179" s="17"/>
      <c r="F179" s="18"/>
      <c r="H179" s="185"/>
      <c r="J179" s="17"/>
      <c r="K179" s="62"/>
      <c r="L179" s="62"/>
      <c r="N179" s="18"/>
      <c r="P179" s="18"/>
      <c r="R179" s="18"/>
      <c r="S179" s="18"/>
      <c r="T179" s="18"/>
      <c r="U179" s="18"/>
      <c r="Y179" s="17"/>
      <c r="AB179" s="17"/>
    </row>
    <row r="180" spans="5:28" ht="28.5" customHeight="1">
      <c r="E180" s="17"/>
      <c r="F180" s="18"/>
      <c r="H180" s="185"/>
      <c r="J180" s="17"/>
      <c r="K180" s="62"/>
      <c r="L180" s="62"/>
      <c r="N180" s="18"/>
      <c r="P180" s="18"/>
      <c r="R180" s="18"/>
      <c r="S180" s="18"/>
      <c r="T180" s="18"/>
      <c r="U180" s="18"/>
      <c r="Y180" s="17"/>
      <c r="AB180" s="17"/>
    </row>
    <row r="181" spans="5:28" ht="28.5" customHeight="1">
      <c r="E181" s="17"/>
      <c r="F181" s="18"/>
      <c r="H181" s="185"/>
      <c r="J181" s="17"/>
      <c r="K181" s="62"/>
      <c r="L181" s="62"/>
      <c r="N181" s="18"/>
      <c r="P181" s="18"/>
      <c r="R181" s="18"/>
      <c r="S181" s="18"/>
      <c r="T181" s="18"/>
      <c r="U181" s="18"/>
      <c r="Y181" s="17"/>
      <c r="AB181" s="17"/>
    </row>
    <row r="182" spans="5:28" ht="28.5" customHeight="1">
      <c r="E182" s="17"/>
      <c r="F182" s="18"/>
      <c r="H182" s="185"/>
      <c r="J182" s="17"/>
      <c r="K182" s="62"/>
      <c r="L182" s="62"/>
      <c r="N182" s="18"/>
      <c r="P182" s="18"/>
      <c r="R182" s="18"/>
      <c r="S182" s="18"/>
      <c r="T182" s="18"/>
      <c r="U182" s="18"/>
      <c r="Y182" s="17"/>
      <c r="AB182" s="17"/>
    </row>
    <row r="183" spans="5:28" ht="28.5" customHeight="1">
      <c r="E183" s="17"/>
      <c r="F183" s="18"/>
      <c r="H183" s="185"/>
      <c r="J183" s="17"/>
      <c r="K183" s="62"/>
      <c r="L183" s="62"/>
      <c r="N183" s="18"/>
      <c r="P183" s="18"/>
      <c r="R183" s="18"/>
      <c r="S183" s="18"/>
      <c r="T183" s="18"/>
      <c r="U183" s="18"/>
      <c r="Y183" s="17"/>
      <c r="AB183" s="17"/>
    </row>
    <row r="184" spans="5:28" ht="28.5" customHeight="1">
      <c r="E184" s="17"/>
      <c r="F184" s="18"/>
      <c r="H184" s="185"/>
      <c r="J184" s="17"/>
      <c r="K184" s="62"/>
      <c r="L184" s="62"/>
      <c r="N184" s="18"/>
      <c r="P184" s="18"/>
      <c r="R184" s="18"/>
      <c r="S184" s="18"/>
      <c r="T184" s="18"/>
      <c r="U184" s="18"/>
      <c r="Y184" s="17"/>
      <c r="AB184" s="17"/>
    </row>
    <row r="185" spans="5:28" ht="28.5" customHeight="1">
      <c r="E185" s="17"/>
      <c r="F185" s="18"/>
      <c r="H185" s="185"/>
      <c r="J185" s="17"/>
      <c r="K185" s="62"/>
      <c r="L185" s="62"/>
      <c r="N185" s="18"/>
      <c r="P185" s="18"/>
      <c r="R185" s="18"/>
      <c r="S185" s="18"/>
      <c r="T185" s="18"/>
      <c r="U185" s="18"/>
      <c r="Y185" s="17"/>
      <c r="AB185" s="17"/>
    </row>
    <row r="186" spans="5:28" ht="28.5" customHeight="1">
      <c r="E186" s="17"/>
      <c r="F186" s="18"/>
      <c r="H186" s="185"/>
      <c r="J186" s="17"/>
      <c r="K186" s="62"/>
      <c r="L186" s="62"/>
      <c r="N186" s="18"/>
      <c r="P186" s="18"/>
      <c r="R186" s="18"/>
      <c r="S186" s="18"/>
      <c r="T186" s="18"/>
      <c r="U186" s="18"/>
      <c r="Y186" s="17"/>
      <c r="AB186" s="17"/>
    </row>
    <row r="187" spans="5:28" ht="28.5" customHeight="1">
      <c r="E187" s="17"/>
      <c r="F187" s="18"/>
      <c r="H187" s="185"/>
      <c r="J187" s="17"/>
      <c r="K187" s="62"/>
      <c r="L187" s="62"/>
      <c r="N187" s="18"/>
      <c r="P187" s="18"/>
      <c r="R187" s="18"/>
      <c r="S187" s="18"/>
      <c r="T187" s="18"/>
      <c r="U187" s="18"/>
      <c r="Y187" s="17"/>
      <c r="AB187" s="17"/>
    </row>
    <row r="188" spans="5:28" ht="28.5" customHeight="1">
      <c r="E188" s="17"/>
      <c r="F188" s="18"/>
      <c r="H188" s="185"/>
      <c r="J188" s="17"/>
      <c r="K188" s="62"/>
      <c r="L188" s="62"/>
      <c r="N188" s="18"/>
      <c r="P188" s="18"/>
      <c r="R188" s="18"/>
      <c r="S188" s="18"/>
      <c r="T188" s="18"/>
      <c r="U188" s="18"/>
      <c r="Y188" s="17"/>
      <c r="AB188" s="17"/>
    </row>
    <row r="189" spans="5:28" ht="28.5" customHeight="1">
      <c r="E189" s="17"/>
      <c r="F189" s="18"/>
      <c r="H189" s="185"/>
      <c r="J189" s="17"/>
      <c r="K189" s="62"/>
      <c r="L189" s="62"/>
      <c r="N189" s="18"/>
      <c r="P189" s="18"/>
      <c r="R189" s="18"/>
      <c r="S189" s="18"/>
      <c r="T189" s="18"/>
      <c r="U189" s="18"/>
      <c r="Y189" s="17"/>
      <c r="AB189" s="17"/>
    </row>
    <row r="190" spans="5:28" ht="28.5" customHeight="1">
      <c r="E190" s="17"/>
      <c r="F190" s="18"/>
      <c r="H190" s="185"/>
      <c r="J190" s="17"/>
      <c r="K190" s="62"/>
      <c r="L190" s="62"/>
      <c r="N190" s="18"/>
      <c r="P190" s="18"/>
      <c r="R190" s="18"/>
      <c r="S190" s="18"/>
      <c r="T190" s="18"/>
      <c r="U190" s="18"/>
      <c r="Y190" s="17"/>
      <c r="AB190" s="17"/>
    </row>
    <row r="191" spans="5:28" ht="28.5" customHeight="1">
      <c r="E191" s="17"/>
      <c r="F191" s="18"/>
      <c r="H191" s="185"/>
      <c r="J191" s="17"/>
      <c r="K191" s="62"/>
      <c r="L191" s="62"/>
      <c r="N191" s="18"/>
      <c r="P191" s="18"/>
      <c r="R191" s="18"/>
      <c r="S191" s="18"/>
      <c r="T191" s="18"/>
      <c r="U191" s="18"/>
      <c r="Y191" s="17"/>
      <c r="AB191" s="17"/>
    </row>
    <row r="192" spans="5:28" ht="28.5" customHeight="1">
      <c r="E192" s="17"/>
      <c r="F192" s="18"/>
      <c r="H192" s="185"/>
      <c r="J192" s="17"/>
      <c r="K192" s="62"/>
      <c r="L192" s="62"/>
      <c r="N192" s="18"/>
      <c r="P192" s="18"/>
      <c r="R192" s="18"/>
      <c r="S192" s="18"/>
      <c r="T192" s="18"/>
      <c r="U192" s="18"/>
      <c r="Y192" s="17"/>
      <c r="AB192" s="17"/>
    </row>
    <row r="193" spans="5:28" ht="28.5" customHeight="1">
      <c r="E193" s="17"/>
      <c r="F193" s="18"/>
      <c r="H193" s="185"/>
      <c r="J193" s="17"/>
      <c r="K193" s="62"/>
      <c r="L193" s="62"/>
      <c r="N193" s="18"/>
      <c r="P193" s="18"/>
      <c r="R193" s="18"/>
      <c r="S193" s="18"/>
      <c r="T193" s="18"/>
      <c r="U193" s="18"/>
      <c r="Y193" s="17"/>
      <c r="AB193" s="17"/>
    </row>
    <row r="194" spans="5:28" ht="28.5" customHeight="1">
      <c r="E194" s="17"/>
      <c r="F194" s="18"/>
      <c r="H194" s="185"/>
      <c r="J194" s="17"/>
      <c r="K194" s="62"/>
      <c r="L194" s="62"/>
      <c r="N194" s="18"/>
      <c r="P194" s="18"/>
      <c r="R194" s="18"/>
      <c r="S194" s="18"/>
      <c r="T194" s="18"/>
      <c r="U194" s="18"/>
      <c r="Y194" s="17"/>
      <c r="AB194" s="17"/>
    </row>
    <row r="195" spans="5:28" ht="28.5" customHeight="1">
      <c r="E195" s="17"/>
      <c r="F195" s="18"/>
      <c r="H195" s="185"/>
      <c r="J195" s="17"/>
      <c r="K195" s="62"/>
      <c r="L195" s="62"/>
      <c r="N195" s="18"/>
      <c r="P195" s="18"/>
      <c r="R195" s="18"/>
      <c r="S195" s="18"/>
      <c r="T195" s="18"/>
      <c r="U195" s="18"/>
      <c r="Y195" s="17"/>
      <c r="AB195" s="17"/>
    </row>
    <row r="196" spans="5:28" ht="28.5" customHeight="1">
      <c r="E196" s="17"/>
      <c r="F196" s="18"/>
      <c r="H196" s="185"/>
      <c r="J196" s="17"/>
      <c r="K196" s="62"/>
      <c r="L196" s="62"/>
      <c r="N196" s="18"/>
      <c r="P196" s="18"/>
      <c r="R196" s="18"/>
      <c r="S196" s="18"/>
      <c r="T196" s="18"/>
      <c r="U196" s="18"/>
      <c r="Y196" s="17"/>
      <c r="AB196" s="17"/>
    </row>
    <row r="197" spans="5:28" ht="28.5" customHeight="1">
      <c r="E197" s="17"/>
      <c r="F197" s="18"/>
      <c r="H197" s="185"/>
      <c r="J197" s="17"/>
      <c r="K197" s="62"/>
      <c r="L197" s="62"/>
      <c r="N197" s="18"/>
      <c r="P197" s="18"/>
      <c r="R197" s="18"/>
      <c r="S197" s="18"/>
      <c r="T197" s="18"/>
      <c r="U197" s="18"/>
      <c r="Y197" s="17"/>
      <c r="AB197" s="17"/>
    </row>
    <row r="198" spans="5:28" ht="28.5" customHeight="1">
      <c r="E198" s="17"/>
      <c r="F198" s="18"/>
      <c r="H198" s="185"/>
      <c r="J198" s="17"/>
      <c r="K198" s="62"/>
      <c r="L198" s="62"/>
      <c r="N198" s="18"/>
      <c r="P198" s="18"/>
      <c r="R198" s="18"/>
      <c r="S198" s="18"/>
      <c r="T198" s="18"/>
      <c r="U198" s="18"/>
      <c r="Y198" s="17"/>
      <c r="AB198" s="17"/>
    </row>
    <row r="199" spans="5:28" ht="28.5" customHeight="1">
      <c r="E199" s="17"/>
      <c r="F199" s="18"/>
      <c r="H199" s="185"/>
      <c r="J199" s="17"/>
      <c r="K199" s="62"/>
      <c r="L199" s="62"/>
      <c r="N199" s="18"/>
      <c r="P199" s="18"/>
      <c r="R199" s="18"/>
      <c r="S199" s="18"/>
      <c r="T199" s="18"/>
      <c r="U199" s="18"/>
      <c r="Y199" s="17"/>
      <c r="AB199" s="17"/>
    </row>
    <row r="200" spans="5:28" ht="28.5" customHeight="1">
      <c r="E200" s="17"/>
      <c r="F200" s="18"/>
      <c r="H200" s="185"/>
      <c r="J200" s="17"/>
      <c r="K200" s="62"/>
      <c r="L200" s="62"/>
      <c r="N200" s="18"/>
      <c r="P200" s="18"/>
      <c r="R200" s="18"/>
      <c r="S200" s="18"/>
      <c r="T200" s="18"/>
      <c r="U200" s="18"/>
      <c r="Y200" s="17"/>
      <c r="AB200" s="17"/>
    </row>
    <row r="201" spans="5:28" ht="28.5" customHeight="1">
      <c r="E201" s="17"/>
      <c r="F201" s="18"/>
      <c r="H201" s="185"/>
      <c r="J201" s="17"/>
      <c r="K201" s="62"/>
      <c r="L201" s="62"/>
      <c r="N201" s="18"/>
      <c r="P201" s="18"/>
      <c r="R201" s="18"/>
      <c r="S201" s="18"/>
      <c r="T201" s="18"/>
      <c r="U201" s="18"/>
      <c r="Y201" s="17"/>
      <c r="AB201" s="17"/>
    </row>
    <row r="202" spans="5:28" ht="28.5" customHeight="1">
      <c r="E202" s="17"/>
      <c r="F202" s="18"/>
      <c r="H202" s="185"/>
      <c r="J202" s="17"/>
      <c r="K202" s="62"/>
      <c r="L202" s="62"/>
      <c r="N202" s="18"/>
      <c r="P202" s="18"/>
      <c r="R202" s="18"/>
      <c r="S202" s="18"/>
      <c r="T202" s="18"/>
      <c r="U202" s="18"/>
      <c r="Y202" s="17"/>
      <c r="AB202" s="17"/>
    </row>
    <row r="203" spans="5:28" ht="28.5" customHeight="1">
      <c r="E203" s="17"/>
      <c r="F203" s="18"/>
      <c r="H203" s="185"/>
      <c r="J203" s="17"/>
      <c r="K203" s="62"/>
      <c r="L203" s="62"/>
      <c r="N203" s="18"/>
      <c r="P203" s="18"/>
      <c r="R203" s="18"/>
      <c r="S203" s="18"/>
      <c r="T203" s="18"/>
      <c r="U203" s="18"/>
      <c r="Y203" s="17"/>
      <c r="AB203" s="17"/>
    </row>
    <row r="204" spans="5:28" ht="28.5" customHeight="1">
      <c r="E204" s="17"/>
      <c r="F204" s="18"/>
      <c r="H204" s="185"/>
      <c r="J204" s="17"/>
      <c r="K204" s="62"/>
      <c r="L204" s="62"/>
      <c r="N204" s="18"/>
      <c r="P204" s="18"/>
      <c r="R204" s="18"/>
      <c r="S204" s="18"/>
      <c r="T204" s="18"/>
      <c r="U204" s="18"/>
      <c r="Y204" s="17"/>
      <c r="AB204" s="17"/>
    </row>
    <row r="205" spans="5:28" ht="28.5" customHeight="1">
      <c r="E205" s="17"/>
      <c r="F205" s="18"/>
      <c r="H205" s="185"/>
      <c r="J205" s="17"/>
      <c r="K205" s="62"/>
      <c r="L205" s="62"/>
      <c r="N205" s="18"/>
      <c r="P205" s="18"/>
      <c r="R205" s="18"/>
      <c r="S205" s="18"/>
      <c r="T205" s="18"/>
      <c r="U205" s="18"/>
      <c r="Y205" s="17"/>
      <c r="AB205" s="17"/>
    </row>
    <row r="206" spans="5:28" ht="28.5" customHeight="1">
      <c r="E206" s="17"/>
      <c r="F206" s="18"/>
      <c r="H206" s="185"/>
      <c r="J206" s="17"/>
      <c r="K206" s="62"/>
      <c r="L206" s="62"/>
      <c r="N206" s="18"/>
      <c r="P206" s="18"/>
      <c r="R206" s="18"/>
      <c r="S206" s="18"/>
      <c r="T206" s="18"/>
      <c r="U206" s="18"/>
      <c r="Y206" s="17"/>
      <c r="AB206" s="17"/>
    </row>
    <row r="207" spans="5:28" ht="28.5" customHeight="1">
      <c r="E207" s="17"/>
      <c r="F207" s="18"/>
      <c r="H207" s="185"/>
      <c r="J207" s="17"/>
      <c r="K207" s="62"/>
      <c r="L207" s="62"/>
      <c r="N207" s="18"/>
      <c r="P207" s="18"/>
      <c r="R207" s="18"/>
      <c r="S207" s="18"/>
      <c r="T207" s="18"/>
      <c r="U207" s="18"/>
      <c r="Y207" s="17"/>
      <c r="AB207" s="17"/>
    </row>
    <row r="208" spans="5:28" ht="28.5" customHeight="1">
      <c r="E208" s="17"/>
      <c r="F208" s="18"/>
      <c r="H208" s="185"/>
      <c r="J208" s="17"/>
      <c r="K208" s="62"/>
      <c r="L208" s="62"/>
      <c r="N208" s="18"/>
      <c r="P208" s="18"/>
      <c r="R208" s="18"/>
      <c r="S208" s="18"/>
      <c r="T208" s="18"/>
      <c r="U208" s="18"/>
      <c r="Y208" s="17"/>
      <c r="AB208" s="17"/>
    </row>
    <row r="209" spans="5:28" ht="28.5" customHeight="1">
      <c r="E209" s="17"/>
      <c r="F209" s="18"/>
      <c r="H209" s="185"/>
      <c r="J209" s="17"/>
      <c r="K209" s="62"/>
      <c r="L209" s="62"/>
      <c r="N209" s="18"/>
      <c r="P209" s="18"/>
      <c r="R209" s="18"/>
      <c r="S209" s="18"/>
      <c r="T209" s="18"/>
      <c r="U209" s="18"/>
      <c r="Y209" s="17"/>
      <c r="AB209" s="17"/>
    </row>
    <row r="210" spans="5:28" ht="28.5" customHeight="1">
      <c r="E210" s="17"/>
      <c r="F210" s="18"/>
      <c r="H210" s="185"/>
      <c r="J210" s="17"/>
      <c r="K210" s="62"/>
      <c r="L210" s="62"/>
      <c r="N210" s="18"/>
      <c r="P210" s="18"/>
      <c r="R210" s="18"/>
      <c r="S210" s="18"/>
      <c r="T210" s="18"/>
      <c r="U210" s="18"/>
      <c r="Y210" s="17"/>
      <c r="AB210" s="17"/>
    </row>
    <row r="211" spans="5:28" ht="28.5" customHeight="1">
      <c r="E211" s="17"/>
      <c r="F211" s="18"/>
      <c r="H211" s="185"/>
      <c r="J211" s="17"/>
      <c r="K211" s="62"/>
      <c r="L211" s="62"/>
      <c r="N211" s="18"/>
      <c r="P211" s="18"/>
      <c r="R211" s="18"/>
      <c r="S211" s="18"/>
      <c r="T211" s="18"/>
      <c r="U211" s="18"/>
      <c r="Y211" s="17"/>
      <c r="AB211" s="17"/>
    </row>
    <row r="212" spans="5:28" ht="28.5" customHeight="1">
      <c r="E212" s="17"/>
      <c r="F212" s="18"/>
      <c r="H212" s="185"/>
      <c r="J212" s="17"/>
      <c r="K212" s="62"/>
      <c r="L212" s="62"/>
      <c r="N212" s="18"/>
      <c r="P212" s="18"/>
      <c r="R212" s="18"/>
      <c r="S212" s="18"/>
      <c r="T212" s="18"/>
      <c r="U212" s="18"/>
      <c r="Y212" s="17"/>
      <c r="AB212" s="17"/>
    </row>
    <row r="213" spans="5:28" ht="28.5" customHeight="1">
      <c r="E213" s="17"/>
      <c r="F213" s="18"/>
      <c r="H213" s="185"/>
      <c r="J213" s="17"/>
      <c r="K213" s="62"/>
      <c r="L213" s="62"/>
      <c r="N213" s="18"/>
      <c r="P213" s="18"/>
      <c r="R213" s="18"/>
      <c r="S213" s="18"/>
      <c r="T213" s="18"/>
      <c r="U213" s="18"/>
      <c r="Y213" s="17"/>
      <c r="AB213" s="17"/>
    </row>
    <row r="214" spans="5:28" ht="28.5" customHeight="1">
      <c r="E214" s="17"/>
      <c r="F214" s="18"/>
      <c r="H214" s="185"/>
      <c r="J214" s="17"/>
      <c r="K214" s="62"/>
      <c r="L214" s="62"/>
      <c r="N214" s="18"/>
      <c r="P214" s="18"/>
      <c r="R214" s="18"/>
      <c r="S214" s="18"/>
      <c r="T214" s="18"/>
      <c r="U214" s="18"/>
      <c r="Y214" s="17"/>
      <c r="AB214" s="17"/>
    </row>
    <row r="215" spans="5:28" ht="28.5" customHeight="1">
      <c r="E215" s="17"/>
      <c r="F215" s="18"/>
      <c r="H215" s="185"/>
      <c r="J215" s="17"/>
      <c r="K215" s="62"/>
      <c r="L215" s="62"/>
      <c r="N215" s="18"/>
      <c r="P215" s="18"/>
      <c r="R215" s="18"/>
      <c r="S215" s="18"/>
      <c r="T215" s="18"/>
      <c r="U215" s="18"/>
      <c r="Y215" s="17"/>
      <c r="AB215" s="17"/>
    </row>
    <row r="216" spans="5:28" ht="28.5" customHeight="1">
      <c r="E216" s="17"/>
      <c r="F216" s="18"/>
      <c r="H216" s="185"/>
      <c r="J216" s="17"/>
      <c r="K216" s="62"/>
      <c r="L216" s="62"/>
      <c r="N216" s="18"/>
      <c r="P216" s="18"/>
      <c r="R216" s="18"/>
      <c r="S216" s="18"/>
      <c r="T216" s="18"/>
      <c r="U216" s="18"/>
      <c r="Y216" s="17"/>
      <c r="AB216" s="17"/>
    </row>
    <row r="217" spans="5:28" ht="28.5" customHeight="1">
      <c r="E217" s="17"/>
      <c r="F217" s="18"/>
      <c r="H217" s="185"/>
      <c r="J217" s="17"/>
      <c r="K217" s="62"/>
      <c r="L217" s="62"/>
      <c r="N217" s="18"/>
      <c r="P217" s="18"/>
      <c r="R217" s="18"/>
      <c r="S217" s="18"/>
      <c r="T217" s="18"/>
      <c r="U217" s="18"/>
      <c r="Y217" s="17"/>
      <c r="AB217" s="17"/>
    </row>
    <row r="218" spans="5:28" ht="28.5" customHeight="1">
      <c r="E218" s="17"/>
      <c r="F218" s="18"/>
      <c r="H218" s="185"/>
      <c r="J218" s="17"/>
      <c r="K218" s="62"/>
      <c r="L218" s="62"/>
      <c r="N218" s="18"/>
      <c r="P218" s="18"/>
      <c r="R218" s="18"/>
      <c r="S218" s="18"/>
      <c r="T218" s="18"/>
      <c r="U218" s="18"/>
      <c r="Y218" s="17"/>
      <c r="AB218" s="17"/>
    </row>
    <row r="219" spans="5:28" ht="28.5" customHeight="1">
      <c r="E219" s="17"/>
      <c r="F219" s="18"/>
      <c r="H219" s="185"/>
      <c r="J219" s="17"/>
      <c r="K219" s="62"/>
      <c r="L219" s="62"/>
      <c r="N219" s="18"/>
      <c r="P219" s="18"/>
      <c r="R219" s="18"/>
      <c r="S219" s="18"/>
      <c r="T219" s="18"/>
      <c r="U219" s="18"/>
      <c r="Y219" s="17"/>
      <c r="AB219" s="17"/>
    </row>
    <row r="220" spans="5:28" ht="28.5" customHeight="1">
      <c r="E220" s="17"/>
      <c r="F220" s="18"/>
      <c r="H220" s="185"/>
      <c r="J220" s="17"/>
      <c r="K220" s="62"/>
      <c r="L220" s="62"/>
      <c r="N220" s="18"/>
      <c r="P220" s="18"/>
      <c r="R220" s="18"/>
      <c r="S220" s="18"/>
      <c r="T220" s="18"/>
      <c r="U220" s="18"/>
      <c r="Y220" s="17"/>
      <c r="AB220" s="17"/>
    </row>
    <row r="221" spans="5:28" ht="28.5" customHeight="1">
      <c r="E221" s="17"/>
      <c r="F221" s="18"/>
      <c r="H221" s="185"/>
      <c r="J221" s="17"/>
      <c r="K221" s="62"/>
      <c r="L221" s="62"/>
      <c r="N221" s="18"/>
      <c r="P221" s="18"/>
      <c r="R221" s="18"/>
      <c r="S221" s="18"/>
      <c r="T221" s="18"/>
      <c r="U221" s="18"/>
      <c r="Y221" s="17"/>
      <c r="AB221" s="17"/>
    </row>
    <row r="222" spans="5:28" ht="28.5" customHeight="1">
      <c r="E222" s="17"/>
      <c r="F222" s="18"/>
      <c r="H222" s="185"/>
      <c r="J222" s="17"/>
      <c r="K222" s="62"/>
      <c r="L222" s="62"/>
      <c r="N222" s="18"/>
      <c r="P222" s="18"/>
      <c r="R222" s="18"/>
      <c r="S222" s="18"/>
      <c r="T222" s="18"/>
      <c r="U222" s="18"/>
      <c r="Y222" s="17"/>
      <c r="AB222" s="17"/>
    </row>
    <row r="223" spans="5:28" ht="28.5" customHeight="1">
      <c r="E223" s="17"/>
      <c r="F223" s="18"/>
      <c r="H223" s="185"/>
      <c r="J223" s="17"/>
      <c r="K223" s="62"/>
      <c r="L223" s="62"/>
      <c r="N223" s="18"/>
      <c r="P223" s="18"/>
      <c r="R223" s="18"/>
      <c r="S223" s="18"/>
      <c r="T223" s="18"/>
      <c r="U223" s="18"/>
      <c r="Y223" s="17"/>
      <c r="AB223" s="17"/>
    </row>
    <row r="224" spans="5:28" ht="28.5" customHeight="1">
      <c r="E224" s="17"/>
      <c r="F224" s="18"/>
      <c r="H224" s="185"/>
      <c r="J224" s="17"/>
      <c r="K224" s="62"/>
      <c r="L224" s="62"/>
      <c r="N224" s="18"/>
      <c r="P224" s="18"/>
      <c r="R224" s="18"/>
      <c r="S224" s="18"/>
      <c r="T224" s="18"/>
      <c r="U224" s="18"/>
      <c r="Y224" s="17"/>
      <c r="AB224" s="17"/>
    </row>
    <row r="225" spans="5:28" ht="28.5" customHeight="1">
      <c r="E225" s="17"/>
      <c r="F225" s="18"/>
      <c r="H225" s="185"/>
      <c r="J225" s="17"/>
      <c r="K225" s="62"/>
      <c r="L225" s="62"/>
      <c r="N225" s="18"/>
      <c r="P225" s="18"/>
      <c r="R225" s="18"/>
      <c r="S225" s="18"/>
      <c r="T225" s="18"/>
      <c r="U225" s="18"/>
      <c r="Y225" s="17"/>
      <c r="AB225" s="17"/>
    </row>
    <row r="226" spans="5:28" ht="28.5" customHeight="1">
      <c r="E226" s="17"/>
      <c r="F226" s="18"/>
      <c r="H226" s="185"/>
      <c r="J226" s="17"/>
      <c r="K226" s="62"/>
      <c r="L226" s="62"/>
      <c r="N226" s="18"/>
      <c r="P226" s="18"/>
      <c r="R226" s="18"/>
      <c r="S226" s="18"/>
      <c r="T226" s="18"/>
      <c r="U226" s="18"/>
      <c r="Y226" s="17"/>
      <c r="AB226" s="17"/>
    </row>
    <row r="227" spans="5:28" ht="28.5" customHeight="1">
      <c r="E227" s="17"/>
      <c r="F227" s="18"/>
      <c r="H227" s="185"/>
      <c r="J227" s="17"/>
      <c r="K227" s="62"/>
      <c r="L227" s="62"/>
      <c r="N227" s="18"/>
      <c r="P227" s="18"/>
      <c r="R227" s="18"/>
      <c r="S227" s="18"/>
      <c r="T227" s="18"/>
      <c r="U227" s="18"/>
      <c r="Y227" s="17"/>
      <c r="AB227" s="17"/>
    </row>
    <row r="228" spans="5:28" ht="28.5" customHeight="1">
      <c r="E228" s="17"/>
      <c r="F228" s="18"/>
      <c r="H228" s="185"/>
      <c r="J228" s="17"/>
      <c r="K228" s="62"/>
      <c r="L228" s="62"/>
      <c r="N228" s="18"/>
      <c r="P228" s="18"/>
      <c r="R228" s="18"/>
      <c r="S228" s="18"/>
      <c r="T228" s="18"/>
      <c r="U228" s="18"/>
      <c r="Y228" s="17"/>
      <c r="AB228" s="17"/>
    </row>
    <row r="229" spans="5:28" ht="28.5" customHeight="1">
      <c r="E229" s="17"/>
      <c r="F229" s="18"/>
      <c r="H229" s="185"/>
      <c r="J229" s="17"/>
      <c r="K229" s="62"/>
      <c r="L229" s="62"/>
      <c r="N229" s="18"/>
      <c r="P229" s="18"/>
      <c r="R229" s="18"/>
      <c r="S229" s="18"/>
      <c r="T229" s="18"/>
      <c r="U229" s="18"/>
      <c r="Y229" s="17"/>
      <c r="AB229" s="17"/>
    </row>
    <row r="230" spans="5:28" ht="28.5" customHeight="1">
      <c r="E230" s="17"/>
      <c r="F230" s="18"/>
      <c r="H230" s="185"/>
      <c r="J230" s="17"/>
      <c r="K230" s="62"/>
      <c r="L230" s="62"/>
      <c r="N230" s="18"/>
      <c r="P230" s="18"/>
      <c r="R230" s="18"/>
      <c r="S230" s="18"/>
      <c r="T230" s="18"/>
      <c r="U230" s="18"/>
      <c r="Y230" s="17"/>
      <c r="AB230" s="17"/>
    </row>
    <row r="231" spans="5:28" ht="28.5" customHeight="1">
      <c r="E231" s="17"/>
      <c r="F231" s="18"/>
      <c r="H231" s="185"/>
      <c r="J231" s="17"/>
      <c r="K231" s="62"/>
      <c r="L231" s="62"/>
      <c r="N231" s="18"/>
      <c r="P231" s="18"/>
      <c r="R231" s="18"/>
      <c r="S231" s="18"/>
      <c r="T231" s="18"/>
      <c r="U231" s="18"/>
      <c r="Y231" s="17"/>
      <c r="AB231" s="17"/>
    </row>
    <row r="232" spans="5:28" ht="28.5" customHeight="1">
      <c r="E232" s="17"/>
      <c r="F232" s="18"/>
      <c r="H232" s="185"/>
      <c r="J232" s="17"/>
      <c r="K232" s="62"/>
      <c r="L232" s="62"/>
      <c r="N232" s="18"/>
      <c r="P232" s="18"/>
      <c r="R232" s="18"/>
      <c r="S232" s="18"/>
      <c r="T232" s="18"/>
      <c r="U232" s="18"/>
      <c r="Y232" s="17"/>
      <c r="AB232" s="17"/>
    </row>
    <row r="233" spans="5:28" ht="28.5" customHeight="1">
      <c r="E233" s="17"/>
      <c r="F233" s="18"/>
      <c r="H233" s="185"/>
      <c r="J233" s="17"/>
      <c r="K233" s="62"/>
      <c r="L233" s="62"/>
      <c r="N233" s="18"/>
      <c r="P233" s="18"/>
      <c r="R233" s="18"/>
      <c r="S233" s="18"/>
      <c r="T233" s="18"/>
      <c r="U233" s="18"/>
      <c r="Y233" s="17"/>
      <c r="AB233" s="17"/>
    </row>
    <row r="234" spans="5:28" ht="28.5" customHeight="1">
      <c r="E234" s="17"/>
      <c r="F234" s="18"/>
      <c r="H234" s="185"/>
      <c r="J234" s="17"/>
      <c r="K234" s="62"/>
      <c r="L234" s="62"/>
      <c r="N234" s="18"/>
      <c r="P234" s="18"/>
      <c r="R234" s="18"/>
      <c r="S234" s="18"/>
      <c r="T234" s="18"/>
      <c r="U234" s="18"/>
      <c r="Y234" s="17"/>
      <c r="AB234" s="17"/>
    </row>
    <row r="235" spans="5:28" ht="28.5" customHeight="1">
      <c r="E235" s="17"/>
      <c r="F235" s="18"/>
      <c r="H235" s="185"/>
      <c r="J235" s="17"/>
      <c r="K235" s="62"/>
      <c r="L235" s="62"/>
      <c r="N235" s="18"/>
      <c r="P235" s="18"/>
      <c r="R235" s="18"/>
      <c r="S235" s="18"/>
      <c r="T235" s="18"/>
      <c r="U235" s="18"/>
      <c r="Y235" s="17"/>
      <c r="AB235" s="17"/>
    </row>
    <row r="236" spans="5:28" ht="28.5" customHeight="1">
      <c r="E236" s="17"/>
      <c r="F236" s="18"/>
      <c r="H236" s="185"/>
      <c r="J236" s="17"/>
      <c r="K236" s="62"/>
      <c r="L236" s="62"/>
      <c r="N236" s="18"/>
      <c r="P236" s="18"/>
      <c r="R236" s="18"/>
      <c r="S236" s="18"/>
      <c r="T236" s="18"/>
      <c r="U236" s="18"/>
      <c r="Y236" s="17"/>
      <c r="AB236" s="17"/>
    </row>
    <row r="237" spans="5:28" ht="28.5" customHeight="1">
      <c r="E237" s="17"/>
      <c r="F237" s="18"/>
      <c r="H237" s="185"/>
      <c r="J237" s="17"/>
      <c r="K237" s="62"/>
      <c r="L237" s="62"/>
      <c r="N237" s="18"/>
      <c r="P237" s="18"/>
      <c r="R237" s="18"/>
      <c r="S237" s="18"/>
      <c r="T237" s="18"/>
      <c r="U237" s="18"/>
      <c r="Y237" s="17"/>
      <c r="AB237" s="17"/>
    </row>
    <row r="238" spans="5:28" ht="28.5" customHeight="1">
      <c r="E238" s="17"/>
      <c r="F238" s="18"/>
      <c r="H238" s="185"/>
      <c r="J238" s="17"/>
      <c r="K238" s="62"/>
      <c r="L238" s="62"/>
      <c r="N238" s="18"/>
      <c r="P238" s="18"/>
      <c r="R238" s="18"/>
      <c r="S238" s="18"/>
      <c r="T238" s="18"/>
      <c r="U238" s="18"/>
      <c r="Y238" s="17"/>
      <c r="AB238" s="17"/>
    </row>
    <row r="239" spans="5:28" ht="28.5" customHeight="1">
      <c r="E239" s="17"/>
      <c r="F239" s="18"/>
      <c r="H239" s="185"/>
      <c r="J239" s="17"/>
      <c r="K239" s="62"/>
      <c r="L239" s="62"/>
      <c r="N239" s="18"/>
      <c r="P239" s="18"/>
      <c r="R239" s="18"/>
      <c r="S239" s="18"/>
      <c r="T239" s="18"/>
      <c r="U239" s="18"/>
      <c r="Y239" s="17"/>
      <c r="AB239" s="17"/>
    </row>
    <row r="240" spans="5:28" ht="28.5" customHeight="1">
      <c r="E240" s="17"/>
      <c r="F240" s="18"/>
      <c r="H240" s="185"/>
      <c r="J240" s="17"/>
      <c r="K240" s="62"/>
      <c r="L240" s="62"/>
      <c r="N240" s="18"/>
      <c r="P240" s="18"/>
      <c r="R240" s="18"/>
      <c r="S240" s="18"/>
      <c r="T240" s="18"/>
      <c r="U240" s="18"/>
      <c r="Y240" s="17"/>
      <c r="AB240" s="17"/>
    </row>
    <row r="241" spans="5:28" ht="28.5" customHeight="1">
      <c r="E241" s="17"/>
      <c r="F241" s="18"/>
      <c r="H241" s="185"/>
      <c r="J241" s="17"/>
      <c r="K241" s="62"/>
      <c r="L241" s="62"/>
      <c r="N241" s="18"/>
      <c r="P241" s="18"/>
      <c r="R241" s="18"/>
      <c r="S241" s="18"/>
      <c r="T241" s="18"/>
      <c r="U241" s="18"/>
      <c r="Y241" s="17"/>
      <c r="AB241" s="17"/>
    </row>
    <row r="242" spans="5:28" ht="28.5" customHeight="1">
      <c r="E242" s="17"/>
      <c r="F242" s="18"/>
      <c r="H242" s="185"/>
      <c r="J242" s="17"/>
      <c r="K242" s="62"/>
      <c r="L242" s="62"/>
      <c r="N242" s="18"/>
      <c r="P242" s="18"/>
      <c r="R242" s="18"/>
      <c r="S242" s="18"/>
      <c r="T242" s="18"/>
      <c r="U242" s="18"/>
      <c r="Y242" s="17"/>
      <c r="AB242" s="17"/>
    </row>
    <row r="243" spans="5:28" ht="28.5" customHeight="1">
      <c r="E243" s="17"/>
      <c r="F243" s="18"/>
      <c r="H243" s="185"/>
      <c r="J243" s="17"/>
      <c r="K243" s="62"/>
      <c r="L243" s="62"/>
      <c r="N243" s="18"/>
      <c r="P243" s="18"/>
      <c r="R243" s="18"/>
      <c r="S243" s="18"/>
      <c r="T243" s="18"/>
      <c r="U243" s="18"/>
      <c r="Y243" s="17"/>
      <c r="AB243" s="17"/>
    </row>
    <row r="244" spans="5:28" ht="28.5" customHeight="1">
      <c r="E244" s="17"/>
      <c r="F244" s="18"/>
      <c r="H244" s="185"/>
      <c r="J244" s="17"/>
      <c r="K244" s="62"/>
      <c r="L244" s="62"/>
      <c r="N244" s="18"/>
      <c r="P244" s="18"/>
      <c r="R244" s="18"/>
      <c r="S244" s="18"/>
      <c r="T244" s="18"/>
      <c r="U244" s="18"/>
      <c r="Y244" s="17"/>
      <c r="AB244" s="17"/>
    </row>
    <row r="245" spans="5:28" ht="28.5" customHeight="1">
      <c r="E245" s="17"/>
      <c r="F245" s="18"/>
      <c r="H245" s="185"/>
      <c r="J245" s="17"/>
      <c r="K245" s="62"/>
      <c r="L245" s="62"/>
      <c r="N245" s="18"/>
      <c r="P245" s="18"/>
      <c r="R245" s="18"/>
      <c r="S245" s="18"/>
      <c r="T245" s="18"/>
      <c r="U245" s="18"/>
      <c r="Y245" s="17"/>
      <c r="AB245" s="17"/>
    </row>
    <row r="246" spans="5:28" ht="28.5" customHeight="1">
      <c r="E246" s="17"/>
      <c r="F246" s="18"/>
      <c r="H246" s="185"/>
      <c r="J246" s="17"/>
      <c r="K246" s="62"/>
      <c r="L246" s="62"/>
      <c r="N246" s="18"/>
      <c r="P246" s="18"/>
      <c r="R246" s="18"/>
      <c r="S246" s="18"/>
      <c r="T246" s="18"/>
      <c r="U246" s="18"/>
      <c r="Y246" s="17"/>
      <c r="AB246" s="17"/>
    </row>
    <row r="247" spans="5:28" ht="28.5" customHeight="1">
      <c r="E247" s="17"/>
      <c r="F247" s="18"/>
      <c r="H247" s="185"/>
      <c r="J247" s="17"/>
      <c r="K247" s="62"/>
      <c r="L247" s="62"/>
      <c r="N247" s="18"/>
      <c r="P247" s="18"/>
      <c r="R247" s="18"/>
      <c r="S247" s="18"/>
      <c r="T247" s="18"/>
      <c r="U247" s="18"/>
      <c r="Y247" s="17"/>
      <c r="AB247" s="17"/>
    </row>
    <row r="248" spans="5:28" ht="28.5" customHeight="1">
      <c r="E248" s="17"/>
      <c r="F248" s="18"/>
      <c r="H248" s="185"/>
      <c r="J248" s="17"/>
      <c r="K248" s="62"/>
      <c r="L248" s="62"/>
      <c r="N248" s="18"/>
      <c r="P248" s="18"/>
      <c r="R248" s="18"/>
      <c r="S248" s="18"/>
      <c r="T248" s="18"/>
      <c r="U248" s="18"/>
      <c r="Y248" s="17"/>
      <c r="AB248" s="17"/>
    </row>
    <row r="249" spans="5:28" ht="28.5" customHeight="1">
      <c r="E249" s="17"/>
      <c r="F249" s="18"/>
      <c r="H249" s="185"/>
      <c r="J249" s="17"/>
      <c r="K249" s="62"/>
      <c r="L249" s="62"/>
      <c r="N249" s="18"/>
      <c r="P249" s="18"/>
      <c r="R249" s="18"/>
      <c r="S249" s="18"/>
      <c r="T249" s="18"/>
      <c r="U249" s="18"/>
      <c r="Y249" s="17"/>
      <c r="AB249" s="17"/>
    </row>
    <row r="250" spans="5:28" ht="28.5" customHeight="1">
      <c r="E250" s="17"/>
      <c r="F250" s="18"/>
      <c r="H250" s="185"/>
      <c r="J250" s="17"/>
      <c r="K250" s="62"/>
      <c r="L250" s="62"/>
      <c r="N250" s="18"/>
      <c r="P250" s="18"/>
      <c r="R250" s="18"/>
      <c r="S250" s="18"/>
      <c r="T250" s="18"/>
      <c r="U250" s="18"/>
      <c r="Y250" s="17"/>
      <c r="AB250" s="17"/>
    </row>
    <row r="251" spans="5:28" ht="28.5" customHeight="1">
      <c r="E251" s="17"/>
      <c r="F251" s="18"/>
      <c r="H251" s="185"/>
      <c r="J251" s="17"/>
      <c r="K251" s="62"/>
      <c r="L251" s="62"/>
      <c r="N251" s="18"/>
      <c r="P251" s="18"/>
      <c r="R251" s="18"/>
      <c r="S251" s="18"/>
      <c r="T251" s="18"/>
      <c r="U251" s="18"/>
      <c r="Y251" s="17"/>
      <c r="AB251" s="17"/>
    </row>
    <row r="252" spans="5:28" ht="28.5" customHeight="1">
      <c r="E252" s="17"/>
      <c r="F252" s="18"/>
      <c r="H252" s="185"/>
      <c r="J252" s="17"/>
      <c r="K252" s="62"/>
      <c r="L252" s="62"/>
      <c r="N252" s="18"/>
      <c r="P252" s="18"/>
      <c r="R252" s="18"/>
      <c r="S252" s="18"/>
      <c r="T252" s="18"/>
      <c r="U252" s="18"/>
      <c r="Y252" s="17"/>
      <c r="AB252" s="17"/>
    </row>
    <row r="253" spans="5:28" ht="28.5" customHeight="1">
      <c r="E253" s="17"/>
      <c r="F253" s="18"/>
      <c r="H253" s="185"/>
      <c r="J253" s="17"/>
      <c r="K253" s="62"/>
      <c r="L253" s="62"/>
      <c r="N253" s="18"/>
      <c r="P253" s="18"/>
      <c r="R253" s="18"/>
      <c r="S253" s="18"/>
      <c r="T253" s="18"/>
      <c r="U253" s="18"/>
      <c r="Y253" s="17"/>
      <c r="AB253" s="17"/>
    </row>
    <row r="254" spans="5:28" ht="28.5" customHeight="1">
      <c r="E254" s="17"/>
      <c r="F254" s="18"/>
      <c r="H254" s="185"/>
      <c r="J254" s="17"/>
      <c r="K254" s="62"/>
      <c r="L254" s="62"/>
      <c r="N254" s="18"/>
      <c r="P254" s="18"/>
      <c r="R254" s="18"/>
      <c r="S254" s="18"/>
      <c r="T254" s="18"/>
      <c r="U254" s="18"/>
      <c r="Y254" s="17"/>
      <c r="AB254" s="17"/>
    </row>
    <row r="255" spans="5:28" ht="28.5" customHeight="1">
      <c r="E255" s="17"/>
      <c r="F255" s="18"/>
      <c r="H255" s="185"/>
      <c r="J255" s="17"/>
      <c r="K255" s="62"/>
      <c r="L255" s="62"/>
      <c r="N255" s="18"/>
      <c r="P255" s="18"/>
      <c r="R255" s="18"/>
      <c r="S255" s="18"/>
      <c r="T255" s="18"/>
      <c r="U255" s="18"/>
      <c r="Y255" s="17"/>
      <c r="AB255" s="17"/>
    </row>
    <row r="256" spans="5:28" ht="28.5" customHeight="1">
      <c r="E256" s="17"/>
      <c r="F256" s="18"/>
      <c r="H256" s="185"/>
      <c r="J256" s="17"/>
      <c r="K256" s="62"/>
      <c r="L256" s="62"/>
      <c r="N256" s="18"/>
      <c r="P256" s="18"/>
      <c r="R256" s="18"/>
      <c r="S256" s="18"/>
      <c r="T256" s="18"/>
      <c r="U256" s="18"/>
      <c r="Y256" s="17"/>
      <c r="AB256" s="17"/>
    </row>
    <row r="257" spans="5:28" ht="28.5" customHeight="1">
      <c r="E257" s="17"/>
      <c r="F257" s="18"/>
      <c r="H257" s="185"/>
      <c r="J257" s="17"/>
      <c r="K257" s="62"/>
      <c r="L257" s="62"/>
      <c r="N257" s="18"/>
      <c r="P257" s="18"/>
      <c r="R257" s="18"/>
      <c r="S257" s="18"/>
      <c r="T257" s="18"/>
      <c r="U257" s="18"/>
      <c r="Y257" s="17"/>
      <c r="AB257" s="17"/>
    </row>
    <row r="258" spans="5:28" ht="28.5" customHeight="1">
      <c r="E258" s="17"/>
      <c r="F258" s="18"/>
      <c r="H258" s="185"/>
      <c r="J258" s="17"/>
      <c r="K258" s="62"/>
      <c r="L258" s="62"/>
      <c r="N258" s="18"/>
      <c r="P258" s="18"/>
      <c r="R258" s="18"/>
      <c r="S258" s="18"/>
      <c r="T258" s="18"/>
      <c r="U258" s="18"/>
      <c r="Y258" s="17"/>
      <c r="AB258" s="17"/>
    </row>
    <row r="259" spans="5:28" ht="28.5" customHeight="1">
      <c r="E259" s="17"/>
      <c r="F259" s="18"/>
      <c r="H259" s="185"/>
      <c r="J259" s="17"/>
      <c r="K259" s="62"/>
      <c r="L259" s="62"/>
      <c r="N259" s="18"/>
      <c r="P259" s="18"/>
      <c r="R259" s="18"/>
      <c r="S259" s="18"/>
      <c r="T259" s="18"/>
      <c r="U259" s="18"/>
      <c r="Y259" s="17"/>
      <c r="AB259" s="17"/>
    </row>
    <row r="260" spans="5:28" ht="28.5" customHeight="1">
      <c r="E260" s="17"/>
      <c r="F260" s="18"/>
      <c r="H260" s="185"/>
      <c r="J260" s="17"/>
      <c r="K260" s="62"/>
      <c r="L260" s="62"/>
      <c r="N260" s="18"/>
      <c r="P260" s="18"/>
      <c r="R260" s="18"/>
      <c r="S260" s="18"/>
      <c r="T260" s="18"/>
      <c r="U260" s="18"/>
      <c r="Y260" s="17"/>
      <c r="AB260" s="17"/>
    </row>
    <row r="261" spans="5:28" ht="28.5" customHeight="1">
      <c r="E261" s="17"/>
      <c r="F261" s="18"/>
      <c r="H261" s="185"/>
      <c r="J261" s="17"/>
      <c r="K261" s="62"/>
      <c r="L261" s="62"/>
      <c r="N261" s="18"/>
      <c r="P261" s="18"/>
      <c r="R261" s="18"/>
      <c r="S261" s="18"/>
      <c r="T261" s="18"/>
      <c r="U261" s="18"/>
      <c r="Y261" s="17"/>
      <c r="AB261" s="17"/>
    </row>
    <row r="262" spans="5:28" ht="28.5" customHeight="1">
      <c r="E262" s="17"/>
      <c r="F262" s="18"/>
      <c r="H262" s="185"/>
      <c r="J262" s="17"/>
      <c r="K262" s="62"/>
      <c r="L262" s="62"/>
      <c r="N262" s="18"/>
      <c r="P262" s="18"/>
      <c r="R262" s="18"/>
      <c r="S262" s="18"/>
      <c r="T262" s="18"/>
      <c r="U262" s="18"/>
      <c r="Y262" s="17"/>
      <c r="AB262" s="17"/>
    </row>
    <row r="263" spans="5:28" ht="28.5" customHeight="1">
      <c r="E263" s="17"/>
      <c r="F263" s="18"/>
      <c r="H263" s="185"/>
      <c r="J263" s="17"/>
      <c r="K263" s="62"/>
      <c r="L263" s="62"/>
      <c r="N263" s="18"/>
      <c r="P263" s="18"/>
      <c r="R263" s="18"/>
      <c r="S263" s="18"/>
      <c r="T263" s="18"/>
      <c r="U263" s="18"/>
      <c r="Y263" s="17"/>
      <c r="AB263" s="17"/>
    </row>
    <row r="264" spans="5:28" ht="28.5" customHeight="1">
      <c r="E264" s="17"/>
      <c r="F264" s="18"/>
      <c r="H264" s="185"/>
      <c r="J264" s="17"/>
      <c r="K264" s="62"/>
      <c r="L264" s="62"/>
      <c r="N264" s="18"/>
      <c r="P264" s="18"/>
      <c r="R264" s="18"/>
      <c r="S264" s="18"/>
      <c r="T264" s="18"/>
      <c r="U264" s="18"/>
      <c r="Y264" s="17"/>
      <c r="AB264" s="17"/>
    </row>
    <row r="265" spans="5:28" ht="28.5" customHeight="1">
      <c r="E265" s="17"/>
      <c r="F265" s="18"/>
      <c r="H265" s="185"/>
      <c r="J265" s="17"/>
      <c r="K265" s="62"/>
      <c r="L265" s="62"/>
      <c r="N265" s="18"/>
      <c r="P265" s="18"/>
      <c r="R265" s="18"/>
      <c r="S265" s="18"/>
      <c r="T265" s="18"/>
      <c r="U265" s="18"/>
      <c r="Y265" s="17"/>
      <c r="AB265" s="17"/>
    </row>
    <row r="266" spans="5:28" ht="28.5" customHeight="1">
      <c r="E266" s="17"/>
      <c r="F266" s="18"/>
      <c r="H266" s="185"/>
      <c r="J266" s="17"/>
      <c r="K266" s="62"/>
      <c r="L266" s="62"/>
      <c r="N266" s="18"/>
      <c r="P266" s="18"/>
      <c r="R266" s="18"/>
      <c r="S266" s="18"/>
      <c r="T266" s="18"/>
      <c r="U266" s="18"/>
      <c r="Y266" s="17"/>
      <c r="AB266" s="17"/>
    </row>
    <row r="267" spans="5:28" ht="28.5" customHeight="1">
      <c r="E267" s="17"/>
      <c r="F267" s="18"/>
      <c r="H267" s="185"/>
      <c r="J267" s="17"/>
      <c r="K267" s="62"/>
      <c r="L267" s="62"/>
      <c r="N267" s="18"/>
      <c r="P267" s="18"/>
      <c r="R267" s="18"/>
      <c r="S267" s="18"/>
      <c r="T267" s="18"/>
      <c r="U267" s="18"/>
      <c r="Y267" s="17"/>
      <c r="AB267" s="17"/>
    </row>
    <row r="268" spans="5:28" ht="28.5" customHeight="1">
      <c r="E268" s="17"/>
      <c r="F268" s="18"/>
      <c r="H268" s="185"/>
      <c r="J268" s="17"/>
      <c r="K268" s="62"/>
      <c r="L268" s="62"/>
      <c r="N268" s="18"/>
      <c r="P268" s="18"/>
      <c r="R268" s="18"/>
      <c r="S268" s="18"/>
      <c r="T268" s="18"/>
      <c r="U268" s="18"/>
      <c r="Y268" s="17"/>
      <c r="AB268" s="17"/>
    </row>
    <row r="269" spans="5:28" ht="28.5" customHeight="1">
      <c r="E269" s="17"/>
      <c r="F269" s="18"/>
      <c r="H269" s="185"/>
      <c r="J269" s="17"/>
      <c r="K269" s="62"/>
      <c r="L269" s="62"/>
      <c r="N269" s="18"/>
      <c r="P269" s="18"/>
      <c r="R269" s="18"/>
      <c r="S269" s="18"/>
      <c r="T269" s="18"/>
      <c r="U269" s="18"/>
      <c r="Y269" s="17"/>
      <c r="AB269" s="17"/>
    </row>
    <row r="270" spans="5:28" ht="28.5" customHeight="1">
      <c r="E270" s="17"/>
      <c r="F270" s="18"/>
      <c r="H270" s="185"/>
      <c r="J270" s="17"/>
      <c r="K270" s="62"/>
      <c r="L270" s="62"/>
      <c r="N270" s="18"/>
      <c r="P270" s="18"/>
      <c r="R270" s="18"/>
      <c r="S270" s="18"/>
      <c r="T270" s="18"/>
      <c r="U270" s="18"/>
      <c r="Y270" s="17"/>
      <c r="AB270" s="17"/>
    </row>
    <row r="271" spans="5:28" ht="28.5" customHeight="1">
      <c r="E271" s="17"/>
      <c r="F271" s="18"/>
      <c r="H271" s="185"/>
      <c r="J271" s="17"/>
      <c r="K271" s="62"/>
      <c r="L271" s="62"/>
      <c r="N271" s="18"/>
      <c r="P271" s="18"/>
      <c r="R271" s="18"/>
      <c r="S271" s="18"/>
      <c r="T271" s="18"/>
      <c r="U271" s="18"/>
      <c r="Y271" s="17"/>
      <c r="AB271" s="17"/>
    </row>
    <row r="272" spans="5:28" ht="28.5" customHeight="1">
      <c r="E272" s="17"/>
      <c r="F272" s="18"/>
      <c r="H272" s="185"/>
      <c r="J272" s="17"/>
      <c r="K272" s="62"/>
      <c r="L272" s="62"/>
      <c r="N272" s="18"/>
      <c r="P272" s="18"/>
      <c r="R272" s="18"/>
      <c r="S272" s="18"/>
      <c r="T272" s="18"/>
      <c r="U272" s="18"/>
      <c r="Y272" s="17"/>
      <c r="AB272" s="17"/>
    </row>
    <row r="273" spans="5:28" ht="28.5" customHeight="1">
      <c r="E273" s="17"/>
      <c r="F273" s="18"/>
      <c r="H273" s="185"/>
      <c r="J273" s="17"/>
      <c r="K273" s="62"/>
      <c r="L273" s="62"/>
      <c r="N273" s="18"/>
      <c r="P273" s="18"/>
      <c r="R273" s="18"/>
      <c r="S273" s="18"/>
      <c r="T273" s="18"/>
      <c r="U273" s="18"/>
      <c r="Y273" s="17"/>
      <c r="AB273" s="17"/>
    </row>
    <row r="274" spans="5:28" ht="28.5" customHeight="1">
      <c r="E274" s="17"/>
      <c r="F274" s="18"/>
      <c r="H274" s="185"/>
      <c r="J274" s="17"/>
      <c r="K274" s="62"/>
      <c r="L274" s="62"/>
      <c r="N274" s="18"/>
      <c r="P274" s="18"/>
      <c r="R274" s="18"/>
      <c r="S274" s="18"/>
      <c r="T274" s="18"/>
      <c r="U274" s="18"/>
      <c r="Y274" s="17"/>
      <c r="AB274" s="17"/>
    </row>
    <row r="275" spans="5:28" ht="28.5" customHeight="1">
      <c r="E275" s="17"/>
      <c r="F275" s="18"/>
      <c r="H275" s="185"/>
      <c r="J275" s="17"/>
      <c r="K275" s="62"/>
      <c r="L275" s="62"/>
      <c r="N275" s="18"/>
      <c r="P275" s="18"/>
      <c r="R275" s="18"/>
      <c r="S275" s="18"/>
      <c r="T275" s="18"/>
      <c r="U275" s="18"/>
      <c r="Y275" s="17"/>
      <c r="AB275" s="17"/>
    </row>
    <row r="276" spans="5:28" ht="28.5" customHeight="1">
      <c r="E276" s="17"/>
      <c r="F276" s="18"/>
      <c r="H276" s="185"/>
      <c r="J276" s="17"/>
      <c r="K276" s="62"/>
      <c r="L276" s="62"/>
      <c r="N276" s="18"/>
      <c r="P276" s="18"/>
      <c r="R276" s="18"/>
      <c r="S276" s="18"/>
      <c r="T276" s="18"/>
      <c r="U276" s="18"/>
      <c r="Y276" s="17"/>
      <c r="AB276" s="17"/>
    </row>
    <row r="277" spans="5:28" ht="28.5" customHeight="1">
      <c r="E277" s="17"/>
      <c r="F277" s="18"/>
      <c r="H277" s="185"/>
      <c r="J277" s="17"/>
      <c r="K277" s="62"/>
      <c r="L277" s="62"/>
      <c r="N277" s="18"/>
      <c r="P277" s="18"/>
      <c r="R277" s="18"/>
      <c r="S277" s="18"/>
      <c r="T277" s="18"/>
      <c r="U277" s="18"/>
      <c r="Y277" s="17"/>
      <c r="AB277" s="17"/>
    </row>
    <row r="278" spans="5:28" ht="28.5" customHeight="1">
      <c r="E278" s="17"/>
      <c r="F278" s="18"/>
      <c r="H278" s="185"/>
      <c r="J278" s="17"/>
      <c r="K278" s="62"/>
      <c r="L278" s="62"/>
      <c r="N278" s="18"/>
      <c r="P278" s="18"/>
      <c r="R278" s="18"/>
      <c r="S278" s="18"/>
      <c r="T278" s="18"/>
      <c r="U278" s="18"/>
      <c r="Y278" s="17"/>
      <c r="AB278" s="17"/>
    </row>
    <row r="279" spans="5:28" ht="28.5" customHeight="1">
      <c r="E279" s="17"/>
      <c r="F279" s="18"/>
      <c r="H279" s="185"/>
      <c r="J279" s="17"/>
      <c r="K279" s="62"/>
      <c r="L279" s="62"/>
      <c r="N279" s="18"/>
      <c r="P279" s="18"/>
      <c r="R279" s="18"/>
      <c r="S279" s="18"/>
      <c r="T279" s="18"/>
      <c r="U279" s="18"/>
      <c r="Y279" s="17"/>
      <c r="AB279" s="17"/>
    </row>
    <row r="280" spans="5:28" ht="28.5" customHeight="1">
      <c r="E280" s="17"/>
      <c r="F280" s="18"/>
      <c r="H280" s="185"/>
      <c r="J280" s="17"/>
      <c r="K280" s="62"/>
      <c r="L280" s="62"/>
      <c r="N280" s="18"/>
      <c r="P280" s="18"/>
      <c r="R280" s="18"/>
      <c r="S280" s="18"/>
      <c r="T280" s="18"/>
      <c r="U280" s="18"/>
      <c r="Y280" s="17"/>
      <c r="AB280" s="17"/>
    </row>
    <row r="281" spans="5:28" ht="28.5" customHeight="1">
      <c r="E281" s="17"/>
      <c r="F281" s="18"/>
      <c r="H281" s="185"/>
      <c r="J281" s="17"/>
      <c r="K281" s="62"/>
      <c r="L281" s="62"/>
      <c r="N281" s="18"/>
      <c r="P281" s="18"/>
      <c r="R281" s="18"/>
      <c r="S281" s="18"/>
      <c r="T281" s="18"/>
      <c r="U281" s="18"/>
      <c r="Y281" s="17"/>
      <c r="AB281" s="17"/>
    </row>
    <row r="282" spans="5:28" ht="28.5" customHeight="1">
      <c r="E282" s="17"/>
      <c r="F282" s="18"/>
      <c r="H282" s="185"/>
      <c r="J282" s="17"/>
      <c r="K282" s="62"/>
      <c r="L282" s="62"/>
      <c r="N282" s="18"/>
      <c r="P282" s="18"/>
      <c r="R282" s="18"/>
      <c r="S282" s="18"/>
      <c r="T282" s="18"/>
      <c r="U282" s="18"/>
      <c r="Y282" s="17"/>
      <c r="AB282" s="17"/>
    </row>
    <row r="283" spans="5:28" ht="28.5" customHeight="1">
      <c r="E283" s="17"/>
      <c r="F283" s="18"/>
      <c r="H283" s="185"/>
      <c r="J283" s="17"/>
      <c r="K283" s="62"/>
      <c r="L283" s="62"/>
      <c r="N283" s="18"/>
      <c r="P283" s="18"/>
      <c r="R283" s="18"/>
      <c r="S283" s="18"/>
      <c r="T283" s="18"/>
      <c r="U283" s="18"/>
      <c r="Y283" s="17"/>
      <c r="AB283" s="17"/>
    </row>
    <row r="284" spans="5:28" ht="28.5" customHeight="1">
      <c r="E284" s="17"/>
      <c r="F284" s="18"/>
      <c r="H284" s="185"/>
      <c r="J284" s="17"/>
      <c r="K284" s="62"/>
      <c r="L284" s="62"/>
      <c r="N284" s="18"/>
      <c r="P284" s="18"/>
      <c r="R284" s="18"/>
      <c r="S284" s="18"/>
      <c r="T284" s="18"/>
      <c r="U284" s="18"/>
      <c r="Y284" s="17"/>
      <c r="AB284" s="17"/>
    </row>
    <row r="285" spans="5:28" ht="28.5" customHeight="1">
      <c r="E285" s="17"/>
      <c r="F285" s="18"/>
      <c r="H285" s="185"/>
      <c r="J285" s="17"/>
      <c r="K285" s="62"/>
      <c r="L285" s="62"/>
      <c r="N285" s="18"/>
      <c r="P285" s="18"/>
      <c r="R285" s="18"/>
      <c r="S285" s="18"/>
      <c r="T285" s="18"/>
      <c r="U285" s="18"/>
      <c r="Y285" s="17"/>
      <c r="AB285" s="17"/>
    </row>
    <row r="286" spans="5:28" ht="28.5" customHeight="1">
      <c r="E286" s="17"/>
      <c r="F286" s="18"/>
      <c r="H286" s="185"/>
      <c r="J286" s="17"/>
      <c r="K286" s="62"/>
      <c r="L286" s="62"/>
      <c r="N286" s="18"/>
      <c r="P286" s="18"/>
      <c r="R286" s="18"/>
      <c r="S286" s="18"/>
      <c r="T286" s="18"/>
      <c r="U286" s="18"/>
      <c r="Y286" s="17"/>
      <c r="AB286" s="17"/>
    </row>
    <row r="287" spans="5:28" ht="28.5" customHeight="1">
      <c r="E287" s="17"/>
      <c r="F287" s="18"/>
      <c r="H287" s="185"/>
      <c r="J287" s="17"/>
      <c r="K287" s="62"/>
      <c r="L287" s="62"/>
      <c r="N287" s="18"/>
      <c r="P287" s="18"/>
      <c r="R287" s="18"/>
      <c r="S287" s="18"/>
      <c r="T287" s="18"/>
      <c r="U287" s="18"/>
      <c r="Y287" s="17"/>
      <c r="AB287" s="17"/>
    </row>
    <row r="288" spans="5:28" ht="28.5" customHeight="1">
      <c r="E288" s="17"/>
      <c r="F288" s="18"/>
      <c r="H288" s="185"/>
      <c r="J288" s="17"/>
      <c r="K288" s="62"/>
      <c r="L288" s="62"/>
      <c r="N288" s="18"/>
      <c r="P288" s="18"/>
      <c r="R288" s="18"/>
      <c r="S288" s="18"/>
      <c r="T288" s="18"/>
      <c r="U288" s="18"/>
      <c r="Y288" s="17"/>
      <c r="AB288" s="17"/>
    </row>
    <row r="289" spans="5:28" ht="28.5" customHeight="1">
      <c r="E289" s="17"/>
      <c r="F289" s="18"/>
      <c r="H289" s="185"/>
      <c r="J289" s="17"/>
      <c r="K289" s="62"/>
      <c r="L289" s="62"/>
      <c r="N289" s="18"/>
      <c r="P289" s="18"/>
      <c r="R289" s="18"/>
      <c r="S289" s="18"/>
      <c r="T289" s="18"/>
      <c r="U289" s="18"/>
      <c r="Y289" s="17"/>
      <c r="AB289" s="17"/>
    </row>
    <row r="290" spans="5:28" ht="28.5" customHeight="1">
      <c r="E290" s="17"/>
      <c r="F290" s="18"/>
      <c r="H290" s="185"/>
      <c r="J290" s="17"/>
      <c r="K290" s="62"/>
      <c r="L290" s="62"/>
      <c r="N290" s="18"/>
      <c r="P290" s="18"/>
      <c r="R290" s="18"/>
      <c r="S290" s="18"/>
      <c r="T290" s="18"/>
      <c r="U290" s="18"/>
      <c r="Y290" s="17"/>
      <c r="AB290" s="17"/>
    </row>
    <row r="291" spans="5:28" ht="28.5" customHeight="1">
      <c r="E291" s="17"/>
      <c r="F291" s="18"/>
      <c r="H291" s="185"/>
      <c r="J291" s="17"/>
      <c r="K291" s="62"/>
      <c r="L291" s="62"/>
      <c r="N291" s="18"/>
      <c r="P291" s="18"/>
      <c r="R291" s="18"/>
      <c r="S291" s="18"/>
      <c r="T291" s="18"/>
      <c r="U291" s="18"/>
      <c r="Y291" s="17"/>
      <c r="AB291" s="17"/>
    </row>
    <row r="292" spans="5:28" ht="28.5" customHeight="1">
      <c r="E292" s="17"/>
      <c r="F292" s="18"/>
      <c r="H292" s="185"/>
      <c r="J292" s="17"/>
      <c r="K292" s="62"/>
      <c r="L292" s="62"/>
      <c r="N292" s="18"/>
      <c r="P292" s="18"/>
      <c r="R292" s="18"/>
      <c r="S292" s="18"/>
      <c r="T292" s="18"/>
      <c r="U292" s="18"/>
      <c r="Y292" s="17"/>
      <c r="AB292" s="17"/>
    </row>
    <row r="293" spans="5:28" ht="28.5" customHeight="1">
      <c r="E293" s="17"/>
      <c r="F293" s="18"/>
      <c r="H293" s="185"/>
      <c r="J293" s="17"/>
      <c r="K293" s="62"/>
      <c r="L293" s="62"/>
      <c r="N293" s="18"/>
      <c r="P293" s="18"/>
      <c r="R293" s="18"/>
      <c r="S293" s="18"/>
      <c r="T293" s="18"/>
      <c r="U293" s="18"/>
      <c r="Y293" s="17"/>
      <c r="AB293" s="17"/>
    </row>
    <row r="294" spans="5:28" ht="28.5" customHeight="1">
      <c r="E294" s="17"/>
      <c r="F294" s="18"/>
      <c r="H294" s="185"/>
      <c r="J294" s="17"/>
      <c r="K294" s="62"/>
      <c r="L294" s="62"/>
      <c r="N294" s="18"/>
      <c r="P294" s="18"/>
      <c r="R294" s="18"/>
      <c r="S294" s="18"/>
      <c r="T294" s="18"/>
      <c r="U294" s="18"/>
      <c r="Y294" s="17"/>
      <c r="AB294" s="17"/>
    </row>
    <row r="295" spans="5:28" ht="28.5" customHeight="1">
      <c r="E295" s="17"/>
      <c r="F295" s="18"/>
      <c r="H295" s="185"/>
      <c r="J295" s="17"/>
      <c r="K295" s="62"/>
      <c r="L295" s="62"/>
      <c r="N295" s="18"/>
      <c r="P295" s="18"/>
      <c r="R295" s="18"/>
      <c r="S295" s="18"/>
      <c r="T295" s="18"/>
      <c r="U295" s="18"/>
      <c r="Y295" s="17"/>
      <c r="AB295" s="17"/>
    </row>
    <row r="296" spans="5:28" ht="28.5" customHeight="1">
      <c r="E296" s="17"/>
      <c r="F296" s="18"/>
      <c r="H296" s="185"/>
      <c r="J296" s="17"/>
      <c r="K296" s="62"/>
      <c r="L296" s="62"/>
      <c r="N296" s="18"/>
      <c r="P296" s="18"/>
      <c r="R296" s="18"/>
      <c r="S296" s="18"/>
      <c r="T296" s="18"/>
      <c r="U296" s="18"/>
      <c r="Y296" s="17"/>
      <c r="AB296" s="17"/>
    </row>
    <row r="297" spans="5:28" ht="28.5" customHeight="1">
      <c r="E297" s="17"/>
      <c r="F297" s="18"/>
      <c r="H297" s="185"/>
      <c r="J297" s="17"/>
      <c r="K297" s="62"/>
      <c r="L297" s="62"/>
      <c r="N297" s="18"/>
      <c r="P297" s="18"/>
      <c r="R297" s="18"/>
      <c r="S297" s="18"/>
      <c r="T297" s="18"/>
      <c r="U297" s="18"/>
      <c r="Y297" s="17"/>
      <c r="AB297" s="17"/>
    </row>
    <row r="298" spans="5:28" ht="28.5" customHeight="1">
      <c r="E298" s="17"/>
      <c r="F298" s="18"/>
      <c r="H298" s="185"/>
      <c r="J298" s="17"/>
      <c r="K298" s="62"/>
      <c r="L298" s="62"/>
      <c r="N298" s="18"/>
      <c r="P298" s="18"/>
      <c r="R298" s="18"/>
      <c r="S298" s="18"/>
      <c r="T298" s="18"/>
      <c r="U298" s="18"/>
      <c r="Y298" s="17"/>
      <c r="AB298" s="17"/>
    </row>
    <row r="299" spans="5:28" ht="28.5" customHeight="1">
      <c r="E299" s="17"/>
      <c r="F299" s="18"/>
      <c r="H299" s="185"/>
      <c r="J299" s="17"/>
      <c r="K299" s="62"/>
      <c r="L299" s="62"/>
      <c r="N299" s="18"/>
      <c r="P299" s="18"/>
      <c r="R299" s="18"/>
      <c r="S299" s="18"/>
      <c r="T299" s="18"/>
      <c r="U299" s="18"/>
      <c r="Y299" s="17"/>
      <c r="AB299" s="17"/>
    </row>
    <row r="300" spans="5:28" ht="28.5" customHeight="1">
      <c r="E300" s="17"/>
      <c r="F300" s="18"/>
      <c r="H300" s="185"/>
      <c r="J300" s="17"/>
      <c r="K300" s="62"/>
      <c r="L300" s="62"/>
      <c r="N300" s="18"/>
      <c r="P300" s="18"/>
      <c r="R300" s="18"/>
      <c r="S300" s="18"/>
      <c r="T300" s="18"/>
      <c r="U300" s="18"/>
      <c r="Y300" s="17"/>
      <c r="AB300" s="17"/>
    </row>
    <row r="301" spans="5:28" ht="28.5" customHeight="1">
      <c r="E301" s="17"/>
      <c r="F301" s="18"/>
      <c r="H301" s="185"/>
      <c r="J301" s="17"/>
      <c r="K301" s="62"/>
      <c r="L301" s="62"/>
      <c r="N301" s="18"/>
      <c r="P301" s="18"/>
      <c r="R301" s="18"/>
      <c r="S301" s="18"/>
      <c r="T301" s="18"/>
      <c r="U301" s="18"/>
      <c r="Y301" s="17"/>
      <c r="AB301" s="17"/>
    </row>
    <row r="302" spans="5:28" ht="28.5" customHeight="1">
      <c r="E302" s="17"/>
      <c r="F302" s="18"/>
      <c r="H302" s="185"/>
      <c r="J302" s="17"/>
      <c r="K302" s="62"/>
      <c r="L302" s="62"/>
      <c r="N302" s="18"/>
      <c r="P302" s="18"/>
      <c r="R302" s="18"/>
      <c r="S302" s="18"/>
      <c r="T302" s="18"/>
      <c r="U302" s="18"/>
      <c r="Y302" s="17"/>
      <c r="AB302" s="17"/>
    </row>
    <row r="303" spans="5:28" ht="28.5" customHeight="1">
      <c r="E303" s="17"/>
      <c r="F303" s="18"/>
      <c r="H303" s="185"/>
      <c r="J303" s="17"/>
      <c r="K303" s="62"/>
      <c r="L303" s="62"/>
      <c r="N303" s="18"/>
      <c r="P303" s="18"/>
      <c r="R303" s="18"/>
      <c r="S303" s="18"/>
      <c r="T303" s="18"/>
      <c r="U303" s="18"/>
      <c r="Y303" s="17"/>
      <c r="AB303" s="17"/>
    </row>
    <row r="304" spans="5:28" ht="28.5" customHeight="1">
      <c r="E304" s="17"/>
      <c r="F304" s="18"/>
      <c r="H304" s="185"/>
      <c r="J304" s="17"/>
      <c r="K304" s="62"/>
      <c r="L304" s="62"/>
      <c r="N304" s="18"/>
      <c r="P304" s="18"/>
      <c r="R304" s="18"/>
      <c r="S304" s="18"/>
      <c r="T304" s="18"/>
      <c r="U304" s="18"/>
      <c r="Y304" s="17"/>
      <c r="AB304" s="17"/>
    </row>
    <row r="305" spans="5:28" ht="28.5" customHeight="1">
      <c r="E305" s="17"/>
      <c r="F305" s="18"/>
      <c r="H305" s="185"/>
      <c r="J305" s="17"/>
      <c r="K305" s="62"/>
      <c r="L305" s="62"/>
      <c r="N305" s="18"/>
      <c r="P305" s="18"/>
      <c r="R305" s="18"/>
      <c r="S305" s="18"/>
      <c r="T305" s="18"/>
      <c r="U305" s="18"/>
      <c r="Y305" s="17"/>
      <c r="AB305" s="17"/>
    </row>
    <row r="306" spans="5:28" ht="28.5" customHeight="1">
      <c r="E306" s="17"/>
      <c r="F306" s="18"/>
      <c r="H306" s="185"/>
      <c r="J306" s="17"/>
      <c r="K306" s="62"/>
      <c r="L306" s="62"/>
      <c r="N306" s="18"/>
      <c r="P306" s="18"/>
      <c r="R306" s="18"/>
      <c r="S306" s="18"/>
      <c r="T306" s="18"/>
      <c r="U306" s="18"/>
      <c r="Y306" s="17"/>
      <c r="AB306" s="17"/>
    </row>
    <row r="307" spans="5:28" ht="28.5" customHeight="1">
      <c r="E307" s="17"/>
      <c r="F307" s="18"/>
      <c r="H307" s="185"/>
      <c r="J307" s="17"/>
      <c r="K307" s="62"/>
      <c r="L307" s="62"/>
      <c r="N307" s="18"/>
      <c r="P307" s="18"/>
      <c r="R307" s="18"/>
      <c r="S307" s="18"/>
      <c r="T307" s="18"/>
      <c r="U307" s="18"/>
      <c r="Y307" s="17"/>
      <c r="AB307" s="17"/>
    </row>
    <row r="308" spans="5:28" ht="28.5" customHeight="1">
      <c r="E308" s="17"/>
      <c r="F308" s="18"/>
      <c r="H308" s="185"/>
      <c r="J308" s="17"/>
      <c r="K308" s="62"/>
      <c r="L308" s="62"/>
      <c r="N308" s="18"/>
      <c r="P308" s="18"/>
      <c r="R308" s="18"/>
      <c r="S308" s="18"/>
      <c r="T308" s="18"/>
      <c r="U308" s="18"/>
      <c r="Y308" s="17"/>
      <c r="AB308" s="17"/>
    </row>
    <row r="309" spans="5:28" ht="28.5" customHeight="1">
      <c r="E309" s="17"/>
      <c r="F309" s="18"/>
      <c r="H309" s="185"/>
      <c r="J309" s="17"/>
      <c r="K309" s="62"/>
      <c r="L309" s="62"/>
      <c r="N309" s="18"/>
      <c r="P309" s="18"/>
      <c r="R309" s="18"/>
      <c r="S309" s="18"/>
      <c r="T309" s="18"/>
      <c r="U309" s="18"/>
      <c r="Y309" s="17"/>
      <c r="AB309" s="17"/>
    </row>
    <row r="310" spans="5:28" ht="28.5" customHeight="1">
      <c r="E310" s="17"/>
      <c r="F310" s="18"/>
      <c r="H310" s="185"/>
      <c r="J310" s="17"/>
      <c r="K310" s="62"/>
      <c r="L310" s="62"/>
      <c r="N310" s="18"/>
      <c r="P310" s="18"/>
      <c r="R310" s="18"/>
      <c r="S310" s="18"/>
      <c r="T310" s="18"/>
      <c r="U310" s="18"/>
      <c r="Y310" s="17"/>
      <c r="AB310" s="17"/>
    </row>
    <row r="311" spans="5:28" ht="28.5" customHeight="1">
      <c r="E311" s="17"/>
      <c r="F311" s="18"/>
      <c r="H311" s="185"/>
      <c r="J311" s="17"/>
      <c r="K311" s="62"/>
      <c r="L311" s="62"/>
      <c r="N311" s="18"/>
      <c r="P311" s="18"/>
      <c r="R311" s="18"/>
      <c r="S311" s="18"/>
      <c r="T311" s="18"/>
      <c r="U311" s="18"/>
      <c r="Y311" s="17"/>
      <c r="AB311" s="17"/>
    </row>
    <row r="312" spans="5:28" ht="28.5" customHeight="1">
      <c r="E312" s="17"/>
      <c r="F312" s="18"/>
      <c r="H312" s="185"/>
      <c r="J312" s="17"/>
      <c r="K312" s="62"/>
      <c r="L312" s="62"/>
      <c r="N312" s="18"/>
      <c r="P312" s="18"/>
      <c r="R312" s="18"/>
      <c r="S312" s="18"/>
      <c r="T312" s="18"/>
      <c r="U312" s="18"/>
      <c r="Y312" s="17"/>
      <c r="AB312" s="17"/>
    </row>
    <row r="313" spans="5:28" ht="28.5" customHeight="1">
      <c r="E313" s="17"/>
      <c r="F313" s="18"/>
      <c r="H313" s="185"/>
      <c r="J313" s="17"/>
      <c r="K313" s="62"/>
      <c r="L313" s="62"/>
      <c r="N313" s="18"/>
      <c r="P313" s="18"/>
      <c r="R313" s="18"/>
      <c r="S313" s="18"/>
      <c r="T313" s="18"/>
      <c r="U313" s="18"/>
      <c r="Y313" s="17"/>
      <c r="AB313" s="17"/>
    </row>
    <row r="314" spans="5:28" ht="28.5" customHeight="1">
      <c r="E314" s="17"/>
      <c r="F314" s="18"/>
      <c r="H314" s="185"/>
      <c r="J314" s="17"/>
      <c r="K314" s="62"/>
      <c r="L314" s="62"/>
      <c r="N314" s="18"/>
      <c r="P314" s="18"/>
      <c r="R314" s="18"/>
      <c r="S314" s="18"/>
      <c r="T314" s="18"/>
      <c r="U314" s="18"/>
      <c r="Y314" s="17"/>
      <c r="AB314" s="17"/>
    </row>
    <row r="315" spans="5:28" ht="28.5" customHeight="1">
      <c r="E315" s="17"/>
      <c r="F315" s="18"/>
      <c r="H315" s="185"/>
      <c r="J315" s="17"/>
      <c r="K315" s="62"/>
      <c r="L315" s="62"/>
      <c r="N315" s="18"/>
      <c r="P315" s="18"/>
      <c r="R315" s="18"/>
      <c r="S315" s="18"/>
      <c r="T315" s="18"/>
      <c r="U315" s="18"/>
      <c r="Y315" s="17"/>
      <c r="AB315" s="17"/>
    </row>
    <row r="316" spans="5:28" ht="28.5" customHeight="1">
      <c r="E316" s="17"/>
      <c r="F316" s="18"/>
      <c r="H316" s="185"/>
      <c r="J316" s="17"/>
      <c r="K316" s="62"/>
      <c r="L316" s="62"/>
      <c r="N316" s="18"/>
      <c r="P316" s="18"/>
      <c r="R316" s="18"/>
      <c r="S316" s="18"/>
      <c r="T316" s="18"/>
      <c r="U316" s="18"/>
      <c r="Y316" s="17"/>
      <c r="AB316" s="17"/>
    </row>
    <row r="317" spans="5:28" ht="28.5" customHeight="1">
      <c r="E317" s="17"/>
      <c r="F317" s="18"/>
      <c r="H317" s="185"/>
      <c r="J317" s="17"/>
      <c r="K317" s="62"/>
      <c r="L317" s="62"/>
      <c r="N317" s="18"/>
      <c r="P317" s="18"/>
      <c r="R317" s="18"/>
      <c r="S317" s="18"/>
      <c r="T317" s="18"/>
      <c r="U317" s="18"/>
      <c r="Y317" s="17"/>
      <c r="AB317" s="17"/>
    </row>
    <row r="318" spans="5:28" ht="28.5" customHeight="1">
      <c r="E318" s="17"/>
      <c r="F318" s="18"/>
      <c r="H318" s="185"/>
      <c r="J318" s="17"/>
      <c r="K318" s="62"/>
      <c r="L318" s="62"/>
      <c r="N318" s="18"/>
      <c r="P318" s="18"/>
      <c r="R318" s="18"/>
      <c r="S318" s="18"/>
      <c r="T318" s="18"/>
      <c r="U318" s="18"/>
      <c r="Y318" s="17"/>
      <c r="AB318" s="17"/>
    </row>
    <row r="319" spans="5:28" ht="28.5" customHeight="1">
      <c r="E319" s="17"/>
      <c r="F319" s="18"/>
      <c r="H319" s="185"/>
      <c r="J319" s="17"/>
      <c r="K319" s="62"/>
      <c r="L319" s="62"/>
      <c r="N319" s="18"/>
      <c r="P319" s="18"/>
      <c r="R319" s="18"/>
      <c r="S319" s="18"/>
      <c r="T319" s="18"/>
      <c r="U319" s="18"/>
      <c r="Y319" s="17"/>
      <c r="AB319" s="17"/>
    </row>
    <row r="320" spans="5:28" ht="28.5" customHeight="1">
      <c r="E320" s="17"/>
      <c r="F320" s="18"/>
      <c r="H320" s="185"/>
      <c r="J320" s="17"/>
      <c r="K320" s="62"/>
      <c r="L320" s="62"/>
      <c r="N320" s="18"/>
      <c r="P320" s="18"/>
      <c r="R320" s="18"/>
      <c r="S320" s="18"/>
      <c r="T320" s="18"/>
      <c r="U320" s="18"/>
      <c r="Y320" s="17"/>
      <c r="AB320" s="17"/>
    </row>
    <row r="321" spans="5:28" ht="28.5" customHeight="1">
      <c r="E321" s="17"/>
      <c r="F321" s="18"/>
      <c r="H321" s="185"/>
      <c r="J321" s="17"/>
      <c r="K321" s="62"/>
      <c r="L321" s="62"/>
      <c r="N321" s="18"/>
      <c r="P321" s="18"/>
      <c r="R321" s="18"/>
      <c r="S321" s="18"/>
      <c r="T321" s="18"/>
      <c r="U321" s="18"/>
      <c r="Y321" s="17"/>
      <c r="AB321" s="17"/>
    </row>
    <row r="322" spans="5:28" ht="28.5" customHeight="1">
      <c r="E322" s="17"/>
      <c r="F322" s="18"/>
      <c r="H322" s="185"/>
      <c r="J322" s="17"/>
      <c r="K322" s="62"/>
      <c r="L322" s="62"/>
      <c r="N322" s="18"/>
      <c r="P322" s="18"/>
      <c r="R322" s="18"/>
      <c r="S322" s="18"/>
      <c r="T322" s="18"/>
      <c r="U322" s="18"/>
      <c r="Y322" s="17"/>
      <c r="AB322" s="17"/>
    </row>
    <row r="323" spans="5:28" ht="28.5" customHeight="1">
      <c r="E323" s="17"/>
      <c r="F323" s="18"/>
      <c r="H323" s="185"/>
      <c r="J323" s="17"/>
      <c r="K323" s="62"/>
      <c r="L323" s="62"/>
      <c r="N323" s="18"/>
      <c r="P323" s="18"/>
      <c r="R323" s="18"/>
      <c r="S323" s="18"/>
      <c r="T323" s="18"/>
      <c r="U323" s="18"/>
      <c r="Y323" s="17"/>
      <c r="AB323" s="17"/>
    </row>
    <row r="324" spans="5:28" ht="28.5" customHeight="1">
      <c r="E324" s="17"/>
      <c r="F324" s="18"/>
      <c r="H324" s="185"/>
      <c r="J324" s="17"/>
      <c r="K324" s="62"/>
      <c r="L324" s="62"/>
      <c r="N324" s="18"/>
      <c r="P324" s="18"/>
      <c r="R324" s="18"/>
      <c r="S324" s="18"/>
      <c r="T324" s="18"/>
      <c r="U324" s="18"/>
      <c r="Y324" s="17"/>
      <c r="AB324" s="17"/>
    </row>
    <row r="325" spans="5:28" ht="28.5" customHeight="1">
      <c r="E325" s="17"/>
      <c r="F325" s="18"/>
      <c r="H325" s="185"/>
      <c r="J325" s="17"/>
      <c r="K325" s="62"/>
      <c r="L325" s="62"/>
      <c r="N325" s="18"/>
      <c r="P325" s="18"/>
      <c r="R325" s="18"/>
      <c r="S325" s="18"/>
      <c r="T325" s="18"/>
      <c r="U325" s="18"/>
      <c r="Y325" s="17"/>
      <c r="AB325" s="17"/>
    </row>
    <row r="326" spans="5:28" ht="28.5" customHeight="1">
      <c r="E326" s="17"/>
      <c r="F326" s="18"/>
      <c r="H326" s="185"/>
      <c r="J326" s="17"/>
      <c r="K326" s="62"/>
      <c r="L326" s="62"/>
      <c r="N326" s="18"/>
      <c r="P326" s="18"/>
      <c r="R326" s="18"/>
      <c r="S326" s="18"/>
      <c r="T326" s="18"/>
      <c r="U326" s="18"/>
      <c r="Y326" s="17"/>
      <c r="AB326" s="17"/>
    </row>
    <row r="327" spans="5:28" ht="28.5" customHeight="1">
      <c r="E327" s="17"/>
      <c r="F327" s="18"/>
      <c r="H327" s="185"/>
      <c r="J327" s="17"/>
      <c r="K327" s="62"/>
      <c r="L327" s="62"/>
      <c r="N327" s="18"/>
      <c r="P327" s="18"/>
      <c r="R327" s="18"/>
      <c r="S327" s="18"/>
      <c r="T327" s="18"/>
      <c r="U327" s="18"/>
      <c r="Y327" s="17"/>
      <c r="AB327" s="17"/>
    </row>
    <row r="328" spans="5:28" ht="28.5" customHeight="1">
      <c r="E328" s="17"/>
      <c r="F328" s="18"/>
      <c r="H328" s="185"/>
      <c r="J328" s="17"/>
      <c r="K328" s="62"/>
      <c r="L328" s="62"/>
      <c r="N328" s="18"/>
      <c r="P328" s="18"/>
      <c r="R328" s="18"/>
      <c r="S328" s="18"/>
      <c r="T328" s="18"/>
      <c r="U328" s="18"/>
      <c r="Y328" s="17"/>
      <c r="AB328" s="17"/>
    </row>
    <row r="329" spans="5:28" ht="28.5" customHeight="1">
      <c r="E329" s="17"/>
      <c r="F329" s="18"/>
      <c r="H329" s="185"/>
      <c r="J329" s="17"/>
      <c r="K329" s="62"/>
      <c r="L329" s="62"/>
      <c r="N329" s="18"/>
      <c r="P329" s="18"/>
      <c r="R329" s="18"/>
      <c r="S329" s="18"/>
      <c r="T329" s="18"/>
      <c r="U329" s="18"/>
      <c r="Y329" s="17"/>
      <c r="AB329" s="17"/>
    </row>
    <row r="330" spans="5:28" ht="28.5" customHeight="1">
      <c r="E330" s="17"/>
      <c r="F330" s="18"/>
      <c r="H330" s="185"/>
      <c r="J330" s="17"/>
      <c r="K330" s="62"/>
      <c r="L330" s="62"/>
      <c r="N330" s="18"/>
      <c r="P330" s="18"/>
      <c r="R330" s="18"/>
      <c r="S330" s="18"/>
      <c r="T330" s="18"/>
      <c r="U330" s="18"/>
      <c r="Y330" s="17"/>
      <c r="AB330" s="17"/>
    </row>
    <row r="331" spans="5:28" ht="28.5" customHeight="1">
      <c r="E331" s="17"/>
      <c r="F331" s="18"/>
      <c r="H331" s="185"/>
      <c r="J331" s="17"/>
      <c r="K331" s="62"/>
      <c r="L331" s="62"/>
      <c r="N331" s="18"/>
      <c r="P331" s="18"/>
      <c r="R331" s="18"/>
      <c r="S331" s="18"/>
      <c r="T331" s="18"/>
      <c r="U331" s="18"/>
      <c r="Y331" s="17"/>
      <c r="AB331" s="17"/>
    </row>
    <row r="332" spans="5:28" ht="28.5" customHeight="1">
      <c r="E332" s="17"/>
      <c r="F332" s="18"/>
      <c r="H332" s="185"/>
      <c r="J332" s="17"/>
      <c r="K332" s="62"/>
      <c r="L332" s="62"/>
      <c r="N332" s="18"/>
      <c r="P332" s="18"/>
      <c r="R332" s="18"/>
      <c r="S332" s="18"/>
      <c r="T332" s="18"/>
      <c r="U332" s="18"/>
      <c r="Y332" s="17"/>
      <c r="AB332" s="17"/>
    </row>
    <row r="333" spans="5:28" ht="28.5" customHeight="1">
      <c r="E333" s="17"/>
      <c r="F333" s="18"/>
      <c r="H333" s="185"/>
      <c r="J333" s="17"/>
      <c r="K333" s="62"/>
      <c r="L333" s="62"/>
      <c r="N333" s="18"/>
      <c r="P333" s="18"/>
      <c r="R333" s="18"/>
      <c r="S333" s="18"/>
      <c r="T333" s="18"/>
      <c r="U333" s="18"/>
      <c r="Y333" s="17"/>
      <c r="AB333" s="17"/>
    </row>
    <row r="334" spans="5:28" ht="28.5" customHeight="1">
      <c r="E334" s="17"/>
      <c r="F334" s="18"/>
      <c r="H334" s="185"/>
      <c r="J334" s="17"/>
      <c r="K334" s="62"/>
      <c r="L334" s="62"/>
      <c r="N334" s="18"/>
      <c r="P334" s="18"/>
      <c r="R334" s="18"/>
      <c r="S334" s="18"/>
      <c r="T334" s="18"/>
      <c r="U334" s="18"/>
      <c r="Y334" s="17"/>
      <c r="AB334" s="17"/>
    </row>
    <row r="335" spans="5:28" ht="28.5" customHeight="1">
      <c r="E335" s="17"/>
      <c r="F335" s="18"/>
      <c r="H335" s="185"/>
      <c r="J335" s="17"/>
      <c r="K335" s="62"/>
      <c r="L335" s="62"/>
      <c r="N335" s="18"/>
      <c r="P335" s="18"/>
      <c r="R335" s="18"/>
      <c r="S335" s="18"/>
      <c r="T335" s="18"/>
      <c r="U335" s="18"/>
      <c r="Y335" s="17"/>
      <c r="AB335" s="17"/>
    </row>
    <row r="336" spans="5:28" ht="28.5" customHeight="1">
      <c r="E336" s="17"/>
      <c r="F336" s="18"/>
      <c r="H336" s="185"/>
      <c r="J336" s="17"/>
      <c r="K336" s="62"/>
      <c r="L336" s="62"/>
      <c r="N336" s="18"/>
      <c r="P336" s="18"/>
      <c r="R336" s="18"/>
      <c r="S336" s="18"/>
      <c r="T336" s="18"/>
      <c r="U336" s="18"/>
      <c r="Y336" s="17"/>
      <c r="AB336" s="17"/>
    </row>
    <row r="337" spans="5:28" ht="28.5" customHeight="1">
      <c r="E337" s="17"/>
      <c r="F337" s="18"/>
      <c r="H337" s="185"/>
      <c r="J337" s="17"/>
      <c r="K337" s="62"/>
      <c r="L337" s="62"/>
      <c r="N337" s="18"/>
      <c r="P337" s="18"/>
      <c r="R337" s="18"/>
      <c r="S337" s="18"/>
      <c r="T337" s="18"/>
      <c r="U337" s="18"/>
      <c r="Y337" s="17"/>
      <c r="AB337" s="17"/>
    </row>
    <row r="338" spans="5:28" ht="28.5" customHeight="1">
      <c r="E338" s="17"/>
      <c r="F338" s="18"/>
      <c r="H338" s="185"/>
      <c r="J338" s="17"/>
      <c r="K338" s="62"/>
      <c r="L338" s="62"/>
      <c r="N338" s="18"/>
      <c r="P338" s="18"/>
      <c r="R338" s="18"/>
      <c r="S338" s="18"/>
      <c r="T338" s="18"/>
      <c r="U338" s="18"/>
      <c r="Y338" s="17"/>
      <c r="AB338" s="17"/>
    </row>
    <row r="339" spans="5:28" ht="28.5" customHeight="1">
      <c r="E339" s="17"/>
      <c r="F339" s="18"/>
      <c r="H339" s="185"/>
      <c r="J339" s="17"/>
      <c r="K339" s="62"/>
      <c r="L339" s="62"/>
      <c r="N339" s="18"/>
      <c r="P339" s="18"/>
      <c r="R339" s="18"/>
      <c r="S339" s="18"/>
      <c r="T339" s="18"/>
      <c r="U339" s="18"/>
      <c r="Y339" s="17"/>
      <c r="AB339" s="17"/>
    </row>
    <row r="340" spans="5:28" ht="28.5" customHeight="1">
      <c r="E340" s="17"/>
      <c r="F340" s="18"/>
      <c r="H340" s="185"/>
      <c r="J340" s="17"/>
      <c r="K340" s="62"/>
      <c r="L340" s="62"/>
      <c r="N340" s="18"/>
      <c r="P340" s="18"/>
      <c r="R340" s="18"/>
      <c r="S340" s="18"/>
      <c r="T340" s="18"/>
      <c r="U340" s="18"/>
      <c r="Y340" s="17"/>
      <c r="AB340" s="17"/>
    </row>
    <row r="341" spans="5:28" ht="28.5" customHeight="1">
      <c r="E341" s="17"/>
      <c r="F341" s="18"/>
      <c r="H341" s="185"/>
      <c r="J341" s="17"/>
      <c r="K341" s="62"/>
      <c r="L341" s="62"/>
      <c r="N341" s="18"/>
      <c r="P341" s="18"/>
      <c r="R341" s="18"/>
      <c r="S341" s="18"/>
      <c r="T341" s="18"/>
      <c r="U341" s="18"/>
      <c r="Y341" s="17"/>
      <c r="AB341" s="17"/>
    </row>
    <row r="342" spans="5:28" ht="28.5" customHeight="1">
      <c r="E342" s="17"/>
      <c r="F342" s="18"/>
      <c r="H342" s="185"/>
      <c r="J342" s="17"/>
      <c r="K342" s="62"/>
      <c r="L342" s="62"/>
      <c r="N342" s="18"/>
      <c r="P342" s="18"/>
      <c r="R342" s="18"/>
      <c r="S342" s="18"/>
      <c r="T342" s="18"/>
      <c r="U342" s="18"/>
      <c r="Y342" s="17"/>
      <c r="AB342" s="17"/>
    </row>
    <row r="343" spans="5:28" ht="28.5" customHeight="1">
      <c r="E343" s="17"/>
      <c r="F343" s="18"/>
      <c r="H343" s="185"/>
      <c r="J343" s="17"/>
      <c r="K343" s="62"/>
      <c r="L343" s="62"/>
      <c r="N343" s="18"/>
      <c r="P343" s="18"/>
      <c r="R343" s="18"/>
      <c r="S343" s="18"/>
      <c r="T343" s="18"/>
      <c r="U343" s="18"/>
      <c r="Y343" s="17"/>
      <c r="AB343" s="17"/>
    </row>
    <row r="344" spans="5:28" ht="28.5" customHeight="1">
      <c r="E344" s="17"/>
      <c r="F344" s="18"/>
      <c r="H344" s="185"/>
      <c r="J344" s="17"/>
      <c r="K344" s="62"/>
      <c r="L344" s="62"/>
      <c r="N344" s="18"/>
      <c r="P344" s="18"/>
      <c r="R344" s="18"/>
      <c r="S344" s="18"/>
      <c r="T344" s="18"/>
      <c r="U344" s="18"/>
      <c r="Y344" s="17"/>
      <c r="AB344" s="17"/>
    </row>
    <row r="345" spans="5:28" ht="28.5" customHeight="1">
      <c r="E345" s="17"/>
      <c r="F345" s="18"/>
      <c r="H345" s="185"/>
      <c r="J345" s="17"/>
      <c r="K345" s="62"/>
      <c r="L345" s="62"/>
      <c r="N345" s="18"/>
      <c r="P345" s="18"/>
      <c r="R345" s="18"/>
      <c r="S345" s="18"/>
      <c r="T345" s="18"/>
      <c r="U345" s="18"/>
      <c r="Y345" s="17"/>
      <c r="AB345" s="17"/>
    </row>
    <row r="346" spans="5:28" ht="28.5" customHeight="1">
      <c r="E346" s="17"/>
      <c r="F346" s="18"/>
      <c r="H346" s="185"/>
      <c r="J346" s="17"/>
      <c r="K346" s="62"/>
      <c r="L346" s="62"/>
      <c r="N346" s="18"/>
      <c r="P346" s="18"/>
      <c r="R346" s="18"/>
      <c r="S346" s="18"/>
      <c r="T346" s="18"/>
      <c r="U346" s="18"/>
      <c r="Y346" s="17"/>
      <c r="AB346" s="17"/>
    </row>
    <row r="347" spans="5:28" ht="28.5" customHeight="1">
      <c r="E347" s="17"/>
      <c r="F347" s="18"/>
      <c r="H347" s="185"/>
      <c r="J347" s="17"/>
      <c r="K347" s="62"/>
      <c r="L347" s="62"/>
      <c r="N347" s="18"/>
      <c r="P347" s="18"/>
      <c r="R347" s="18"/>
      <c r="S347" s="18"/>
      <c r="T347" s="18"/>
      <c r="U347" s="18"/>
      <c r="Y347" s="17"/>
      <c r="AB347" s="17"/>
    </row>
    <row r="348" spans="5:28" ht="28.5" customHeight="1">
      <c r="E348" s="17"/>
      <c r="F348" s="18"/>
      <c r="H348" s="185"/>
      <c r="J348" s="17"/>
      <c r="K348" s="62"/>
      <c r="L348" s="62"/>
      <c r="N348" s="18"/>
      <c r="P348" s="18"/>
      <c r="R348" s="18"/>
      <c r="S348" s="18"/>
      <c r="T348" s="18"/>
      <c r="U348" s="18"/>
      <c r="Y348" s="17"/>
      <c r="AB348" s="17"/>
    </row>
    <row r="349" spans="5:28" ht="28.5" customHeight="1">
      <c r="E349" s="17"/>
      <c r="F349" s="18"/>
      <c r="H349" s="185"/>
      <c r="J349" s="17"/>
      <c r="K349" s="62"/>
      <c r="L349" s="62"/>
      <c r="N349" s="18"/>
      <c r="P349" s="18"/>
      <c r="R349" s="18"/>
      <c r="S349" s="18"/>
      <c r="T349" s="18"/>
      <c r="U349" s="18"/>
      <c r="Y349" s="17"/>
      <c r="AB349" s="17"/>
    </row>
    <row r="350" spans="5:28" ht="28.5" customHeight="1">
      <c r="E350" s="17"/>
      <c r="F350" s="18"/>
      <c r="H350" s="185"/>
      <c r="J350" s="17"/>
      <c r="K350" s="62"/>
      <c r="L350" s="62"/>
      <c r="N350" s="18"/>
      <c r="P350" s="18"/>
      <c r="R350" s="18"/>
      <c r="S350" s="18"/>
      <c r="T350" s="18"/>
      <c r="U350" s="18"/>
      <c r="Y350" s="17"/>
      <c r="AB350" s="17"/>
    </row>
    <row r="351" spans="5:28" ht="28.5" customHeight="1">
      <c r="E351" s="17"/>
      <c r="F351" s="18"/>
      <c r="H351" s="185"/>
      <c r="J351" s="17"/>
      <c r="K351" s="62"/>
      <c r="L351" s="62"/>
      <c r="N351" s="18"/>
      <c r="P351" s="18"/>
      <c r="R351" s="18"/>
      <c r="S351" s="18"/>
      <c r="T351" s="18"/>
      <c r="U351" s="18"/>
      <c r="Y351" s="17"/>
      <c r="AB351" s="17"/>
    </row>
    <row r="352" spans="5:28" ht="28.5" customHeight="1">
      <c r="E352" s="17"/>
      <c r="F352" s="18"/>
      <c r="H352" s="185"/>
      <c r="J352" s="17"/>
      <c r="K352" s="62"/>
      <c r="L352" s="62"/>
      <c r="N352" s="18"/>
      <c r="P352" s="18"/>
      <c r="R352" s="18"/>
      <c r="S352" s="18"/>
      <c r="T352" s="18"/>
      <c r="U352" s="18"/>
      <c r="Y352" s="17"/>
      <c r="AB352" s="17"/>
    </row>
    <row r="353" spans="5:28" ht="28.5" customHeight="1">
      <c r="E353" s="17"/>
      <c r="F353" s="18"/>
      <c r="H353" s="185"/>
      <c r="J353" s="17"/>
      <c r="K353" s="62"/>
      <c r="L353" s="62"/>
      <c r="N353" s="18"/>
      <c r="P353" s="18"/>
      <c r="R353" s="18"/>
      <c r="S353" s="18"/>
      <c r="T353" s="18"/>
      <c r="U353" s="18"/>
      <c r="Y353" s="17"/>
      <c r="AB353" s="17"/>
    </row>
    <row r="354" spans="5:28" ht="28.5" customHeight="1">
      <c r="E354" s="17"/>
      <c r="F354" s="18"/>
      <c r="H354" s="185"/>
      <c r="J354" s="17"/>
      <c r="K354" s="62"/>
      <c r="L354" s="62"/>
      <c r="N354" s="18"/>
      <c r="P354" s="18"/>
      <c r="R354" s="18"/>
      <c r="S354" s="18"/>
      <c r="T354" s="18"/>
      <c r="U354" s="18"/>
      <c r="Y354" s="17"/>
      <c r="AB354" s="17"/>
    </row>
    <row r="355" spans="5:28" ht="28.5" customHeight="1">
      <c r="E355" s="17"/>
      <c r="F355" s="18"/>
      <c r="H355" s="185"/>
      <c r="J355" s="17"/>
      <c r="K355" s="62"/>
      <c r="L355" s="62"/>
      <c r="N355" s="18"/>
      <c r="P355" s="18"/>
      <c r="R355" s="18"/>
      <c r="S355" s="18"/>
      <c r="T355" s="18"/>
      <c r="U355" s="18"/>
      <c r="Y355" s="17"/>
      <c r="AB355" s="17"/>
    </row>
    <row r="356" spans="5:28" ht="28.5" customHeight="1">
      <c r="E356" s="17"/>
      <c r="F356" s="18"/>
      <c r="H356" s="185"/>
      <c r="J356" s="17"/>
      <c r="K356" s="62"/>
      <c r="L356" s="62"/>
      <c r="N356" s="18"/>
      <c r="P356" s="18"/>
      <c r="R356" s="18"/>
      <c r="S356" s="18"/>
      <c r="T356" s="18"/>
      <c r="U356" s="18"/>
      <c r="Y356" s="17"/>
      <c r="AB356" s="17"/>
    </row>
    <row r="357" spans="5:28" ht="28.5" customHeight="1">
      <c r="E357" s="17"/>
      <c r="F357" s="18"/>
      <c r="H357" s="185"/>
      <c r="J357" s="17"/>
      <c r="K357" s="62"/>
      <c r="L357" s="62"/>
      <c r="N357" s="18"/>
      <c r="P357" s="18"/>
      <c r="R357" s="18"/>
      <c r="S357" s="18"/>
      <c r="T357" s="18"/>
      <c r="U357" s="18"/>
      <c r="Y357" s="17"/>
      <c r="AB357" s="17"/>
    </row>
    <row r="358" spans="5:28" ht="28.5" customHeight="1">
      <c r="E358" s="17"/>
      <c r="F358" s="18"/>
      <c r="H358" s="185"/>
      <c r="J358" s="17"/>
      <c r="K358" s="62"/>
      <c r="L358" s="62"/>
      <c r="N358" s="18"/>
      <c r="P358" s="18"/>
      <c r="R358" s="18"/>
      <c r="S358" s="18"/>
      <c r="T358" s="18"/>
      <c r="U358" s="18"/>
      <c r="Y358" s="17"/>
      <c r="AB358" s="17"/>
    </row>
    <row r="359" spans="5:28" ht="28.5" customHeight="1">
      <c r="E359" s="17"/>
      <c r="F359" s="18"/>
      <c r="H359" s="185"/>
      <c r="J359" s="17"/>
      <c r="K359" s="62"/>
      <c r="L359" s="62"/>
      <c r="N359" s="18"/>
      <c r="P359" s="18"/>
      <c r="R359" s="18"/>
      <c r="S359" s="18"/>
      <c r="T359" s="18"/>
      <c r="U359" s="18"/>
      <c r="Y359" s="17"/>
      <c r="AB359" s="17"/>
    </row>
    <row r="360" spans="5:28" ht="28.5" customHeight="1">
      <c r="E360" s="17"/>
      <c r="F360" s="18"/>
      <c r="H360" s="185"/>
      <c r="J360" s="17"/>
      <c r="K360" s="62"/>
      <c r="L360" s="62"/>
      <c r="N360" s="18"/>
      <c r="P360" s="18"/>
      <c r="R360" s="18"/>
      <c r="S360" s="18"/>
      <c r="T360" s="18"/>
      <c r="U360" s="18"/>
      <c r="Y360" s="17"/>
      <c r="AB360" s="17"/>
    </row>
    <row r="361" spans="5:28" ht="28.5" customHeight="1">
      <c r="E361" s="17"/>
      <c r="F361" s="18"/>
      <c r="H361" s="185"/>
      <c r="J361" s="17"/>
      <c r="K361" s="62"/>
      <c r="L361" s="62"/>
      <c r="N361" s="18"/>
      <c r="P361" s="18"/>
      <c r="R361" s="18"/>
      <c r="S361" s="18"/>
      <c r="T361" s="18"/>
      <c r="U361" s="18"/>
      <c r="Y361" s="17"/>
      <c r="AB361" s="17"/>
    </row>
    <row r="362" spans="5:28" ht="28.5" customHeight="1">
      <c r="E362" s="17"/>
      <c r="F362" s="18"/>
      <c r="H362" s="185"/>
      <c r="J362" s="17"/>
      <c r="K362" s="62"/>
      <c r="L362" s="62"/>
      <c r="N362" s="18"/>
      <c r="P362" s="18"/>
      <c r="R362" s="18"/>
      <c r="S362" s="18"/>
      <c r="T362" s="18"/>
      <c r="U362" s="18"/>
      <c r="Y362" s="17"/>
      <c r="AB362" s="17"/>
    </row>
    <row r="363" spans="5:28" ht="28.5" customHeight="1">
      <c r="E363" s="17"/>
      <c r="F363" s="18"/>
      <c r="H363" s="185"/>
      <c r="J363" s="17"/>
      <c r="K363" s="62"/>
      <c r="L363" s="62"/>
      <c r="N363" s="18"/>
      <c r="P363" s="18"/>
      <c r="R363" s="18"/>
      <c r="S363" s="18"/>
      <c r="T363" s="18"/>
      <c r="U363" s="18"/>
      <c r="Y363" s="17"/>
      <c r="AB363" s="17"/>
    </row>
    <row r="364" spans="5:28" ht="28.5" customHeight="1">
      <c r="E364" s="17"/>
      <c r="F364" s="18"/>
      <c r="H364" s="185"/>
      <c r="J364" s="17"/>
      <c r="K364" s="62"/>
      <c r="L364" s="62"/>
      <c r="N364" s="18"/>
      <c r="P364" s="18"/>
      <c r="R364" s="18"/>
      <c r="S364" s="18"/>
      <c r="T364" s="18"/>
      <c r="U364" s="18"/>
      <c r="Y364" s="17"/>
      <c r="AB364" s="17"/>
    </row>
    <row r="365" spans="5:28" ht="28.5" customHeight="1">
      <c r="E365" s="17"/>
      <c r="F365" s="18"/>
      <c r="H365" s="185"/>
      <c r="J365" s="17"/>
      <c r="K365" s="62"/>
      <c r="L365" s="62"/>
      <c r="N365" s="18"/>
      <c r="P365" s="18"/>
      <c r="R365" s="18"/>
      <c r="S365" s="18"/>
      <c r="T365" s="18"/>
      <c r="U365" s="18"/>
      <c r="Y365" s="17"/>
      <c r="AB365" s="17"/>
    </row>
    <row r="366" spans="5:28" ht="28.5" customHeight="1">
      <c r="E366" s="17"/>
      <c r="F366" s="18"/>
      <c r="H366" s="185"/>
      <c r="J366" s="17"/>
      <c r="K366" s="62"/>
      <c r="L366" s="62"/>
      <c r="N366" s="18"/>
      <c r="P366" s="18"/>
      <c r="R366" s="18"/>
      <c r="S366" s="18"/>
      <c r="T366" s="18"/>
      <c r="U366" s="18"/>
      <c r="Y366" s="17"/>
      <c r="AB366" s="17"/>
    </row>
    <row r="367" spans="5:28" ht="28.5" customHeight="1">
      <c r="E367" s="17"/>
      <c r="F367" s="18"/>
      <c r="H367" s="185"/>
      <c r="J367" s="17"/>
      <c r="K367" s="62"/>
      <c r="L367" s="62"/>
      <c r="N367" s="18"/>
      <c r="P367" s="18"/>
      <c r="R367" s="18"/>
      <c r="S367" s="18"/>
      <c r="T367" s="18"/>
      <c r="U367" s="18"/>
      <c r="Y367" s="17"/>
      <c r="AB367" s="17"/>
    </row>
    <row r="368" spans="5:28" ht="28.5" customHeight="1">
      <c r="E368" s="17"/>
      <c r="F368" s="18"/>
      <c r="H368" s="185"/>
      <c r="J368" s="17"/>
      <c r="K368" s="62"/>
      <c r="L368" s="62"/>
      <c r="N368" s="18"/>
      <c r="P368" s="18"/>
      <c r="R368" s="18"/>
      <c r="S368" s="18"/>
      <c r="T368" s="18"/>
      <c r="U368" s="18"/>
      <c r="Y368" s="17"/>
      <c r="AB368" s="17"/>
    </row>
    <row r="369" spans="5:28" ht="28.5" customHeight="1">
      <c r="E369" s="17"/>
      <c r="F369" s="18"/>
      <c r="H369" s="185"/>
      <c r="J369" s="17"/>
      <c r="K369" s="62"/>
      <c r="L369" s="62"/>
      <c r="N369" s="18"/>
      <c r="P369" s="18"/>
      <c r="R369" s="18"/>
      <c r="S369" s="18"/>
      <c r="T369" s="18"/>
      <c r="U369" s="18"/>
      <c r="Y369" s="17"/>
      <c r="AB369" s="17"/>
    </row>
    <row r="370" spans="5:28" ht="28.5" customHeight="1">
      <c r="E370" s="17"/>
      <c r="F370" s="18"/>
      <c r="H370" s="185"/>
      <c r="J370" s="17"/>
      <c r="K370" s="62"/>
      <c r="L370" s="62"/>
      <c r="N370" s="18"/>
      <c r="P370" s="18"/>
      <c r="R370" s="18"/>
      <c r="S370" s="18"/>
      <c r="T370" s="18"/>
      <c r="U370" s="18"/>
      <c r="Y370" s="17"/>
      <c r="AB370" s="17"/>
    </row>
    <row r="371" spans="5:28" ht="28.5" customHeight="1">
      <c r="E371" s="17"/>
      <c r="F371" s="18"/>
      <c r="H371" s="185"/>
      <c r="J371" s="17"/>
      <c r="K371" s="62"/>
      <c r="L371" s="62"/>
      <c r="N371" s="18"/>
      <c r="P371" s="18"/>
      <c r="R371" s="18"/>
      <c r="S371" s="18"/>
      <c r="T371" s="18"/>
      <c r="U371" s="18"/>
      <c r="Y371" s="17"/>
      <c r="AB371" s="17"/>
    </row>
    <row r="372" spans="5:28" ht="28.5" customHeight="1">
      <c r="E372" s="17"/>
      <c r="F372" s="18"/>
      <c r="H372" s="185"/>
      <c r="J372" s="17"/>
      <c r="K372" s="62"/>
      <c r="L372" s="62"/>
      <c r="N372" s="18"/>
      <c r="P372" s="18"/>
      <c r="R372" s="18"/>
      <c r="S372" s="18"/>
      <c r="T372" s="18"/>
      <c r="U372" s="18"/>
      <c r="Y372" s="17"/>
      <c r="AB372" s="17"/>
    </row>
    <row r="373" spans="5:28" ht="28.5" customHeight="1">
      <c r="E373" s="17"/>
      <c r="F373" s="18"/>
      <c r="H373" s="185"/>
      <c r="J373" s="17"/>
      <c r="K373" s="62"/>
      <c r="L373" s="62"/>
      <c r="N373" s="18"/>
      <c r="P373" s="18"/>
      <c r="R373" s="18"/>
      <c r="S373" s="18"/>
      <c r="T373" s="18"/>
      <c r="U373" s="18"/>
      <c r="Y373" s="17"/>
      <c r="AB373" s="17"/>
    </row>
    <row r="374" spans="5:28" ht="28.5" customHeight="1">
      <c r="E374" s="17"/>
      <c r="F374" s="18"/>
      <c r="H374" s="185"/>
      <c r="J374" s="17"/>
      <c r="K374" s="62"/>
      <c r="L374" s="62"/>
      <c r="N374" s="18"/>
      <c r="P374" s="18"/>
      <c r="R374" s="18"/>
      <c r="S374" s="18"/>
      <c r="T374" s="18"/>
      <c r="U374" s="18"/>
      <c r="Y374" s="17"/>
      <c r="AB374" s="17"/>
    </row>
    <row r="375" spans="5:28" ht="28.5" customHeight="1">
      <c r="E375" s="17"/>
      <c r="F375" s="18"/>
      <c r="H375" s="185"/>
      <c r="J375" s="17"/>
      <c r="K375" s="62"/>
      <c r="L375" s="62"/>
      <c r="N375" s="18"/>
      <c r="P375" s="18"/>
      <c r="R375" s="18"/>
      <c r="S375" s="18"/>
      <c r="T375" s="18"/>
      <c r="U375" s="18"/>
      <c r="Y375" s="17"/>
      <c r="AB375" s="17"/>
    </row>
    <row r="376" spans="5:28" ht="28.5" customHeight="1">
      <c r="E376" s="17"/>
      <c r="F376" s="18"/>
      <c r="H376" s="185"/>
      <c r="J376" s="17"/>
      <c r="K376" s="62"/>
      <c r="L376" s="62"/>
      <c r="N376" s="18"/>
      <c r="P376" s="18"/>
      <c r="R376" s="18"/>
      <c r="S376" s="18"/>
      <c r="T376" s="18"/>
      <c r="U376" s="18"/>
      <c r="Y376" s="17"/>
      <c r="AB376" s="17"/>
    </row>
    <row r="377" spans="5:28" ht="28.5" customHeight="1">
      <c r="E377" s="17"/>
      <c r="F377" s="18"/>
      <c r="H377" s="185"/>
      <c r="J377" s="17"/>
      <c r="K377" s="62"/>
      <c r="L377" s="62"/>
      <c r="N377" s="18"/>
      <c r="P377" s="18"/>
      <c r="R377" s="18"/>
      <c r="S377" s="18"/>
      <c r="T377" s="18"/>
      <c r="U377" s="18"/>
      <c r="Y377" s="17"/>
      <c r="AB377" s="17"/>
    </row>
    <row r="378" spans="5:28" ht="28.5" customHeight="1">
      <c r="E378" s="17"/>
      <c r="F378" s="18"/>
      <c r="H378" s="185"/>
      <c r="J378" s="17"/>
      <c r="K378" s="62"/>
      <c r="L378" s="62"/>
      <c r="N378" s="18"/>
      <c r="P378" s="18"/>
      <c r="R378" s="18"/>
      <c r="S378" s="18"/>
      <c r="T378" s="18"/>
      <c r="U378" s="18"/>
      <c r="Y378" s="17"/>
      <c r="AB378" s="17"/>
    </row>
    <row r="379" spans="5:28" ht="28.5" customHeight="1">
      <c r="E379" s="17"/>
      <c r="F379" s="18"/>
      <c r="H379" s="185"/>
      <c r="J379" s="17"/>
      <c r="K379" s="62"/>
      <c r="L379" s="62"/>
      <c r="N379" s="18"/>
      <c r="P379" s="18"/>
      <c r="R379" s="18"/>
      <c r="S379" s="18"/>
      <c r="T379" s="18"/>
      <c r="U379" s="18"/>
      <c r="Y379" s="17"/>
      <c r="AB379" s="17"/>
    </row>
    <row r="380" spans="5:28" ht="28.5" customHeight="1">
      <c r="E380" s="17"/>
      <c r="F380" s="18"/>
      <c r="H380" s="185"/>
      <c r="J380" s="17"/>
      <c r="K380" s="62"/>
      <c r="L380" s="62"/>
      <c r="N380" s="18"/>
      <c r="P380" s="18"/>
      <c r="R380" s="18"/>
      <c r="S380" s="18"/>
      <c r="T380" s="18"/>
      <c r="U380" s="18"/>
      <c r="Y380" s="17"/>
      <c r="AB380" s="17"/>
    </row>
    <row r="381" spans="5:28" ht="28.5" customHeight="1">
      <c r="E381" s="17"/>
      <c r="F381" s="18"/>
      <c r="H381" s="185"/>
      <c r="J381" s="17"/>
      <c r="K381" s="62"/>
      <c r="L381" s="62"/>
      <c r="N381" s="18"/>
      <c r="P381" s="18"/>
      <c r="R381" s="18"/>
      <c r="S381" s="18"/>
      <c r="T381" s="18"/>
      <c r="U381" s="18"/>
      <c r="Y381" s="17"/>
      <c r="AB381" s="17"/>
    </row>
    <row r="382" spans="5:28" ht="28.5" customHeight="1">
      <c r="E382" s="17"/>
      <c r="F382" s="18"/>
      <c r="H382" s="185"/>
      <c r="J382" s="17"/>
      <c r="K382" s="62"/>
      <c r="L382" s="62"/>
      <c r="N382" s="18"/>
      <c r="P382" s="18"/>
      <c r="R382" s="18"/>
      <c r="S382" s="18"/>
      <c r="T382" s="18"/>
      <c r="U382" s="18"/>
      <c r="Y382" s="17"/>
      <c r="AB382" s="17"/>
    </row>
    <row r="383" spans="5:28" ht="28.5" customHeight="1">
      <c r="E383" s="17"/>
      <c r="F383" s="18"/>
      <c r="H383" s="185"/>
      <c r="J383" s="17"/>
      <c r="K383" s="62"/>
      <c r="L383" s="62"/>
      <c r="N383" s="18"/>
      <c r="P383" s="18"/>
      <c r="R383" s="18"/>
      <c r="S383" s="18"/>
      <c r="T383" s="18"/>
      <c r="U383" s="18"/>
      <c r="Y383" s="17"/>
      <c r="AB383" s="17"/>
    </row>
    <row r="384" spans="5:28" ht="28.5" customHeight="1">
      <c r="E384" s="17"/>
      <c r="F384" s="18"/>
      <c r="H384" s="185"/>
      <c r="J384" s="17"/>
      <c r="K384" s="62"/>
      <c r="L384" s="62"/>
      <c r="N384" s="18"/>
      <c r="P384" s="18"/>
      <c r="R384" s="18"/>
      <c r="S384" s="18"/>
      <c r="T384" s="18"/>
      <c r="U384" s="18"/>
      <c r="Y384" s="17"/>
      <c r="AB384" s="17"/>
    </row>
    <row r="385" spans="5:28" ht="28.5" customHeight="1">
      <c r="E385" s="17"/>
      <c r="F385" s="18"/>
      <c r="H385" s="185"/>
      <c r="J385" s="17"/>
      <c r="K385" s="62"/>
      <c r="L385" s="62"/>
      <c r="N385" s="18"/>
      <c r="P385" s="18"/>
      <c r="R385" s="18"/>
      <c r="S385" s="18"/>
      <c r="T385" s="18"/>
      <c r="U385" s="18"/>
      <c r="Y385" s="17"/>
      <c r="AB385" s="17"/>
    </row>
    <row r="386" spans="5:28" ht="28.5" customHeight="1">
      <c r="E386" s="17"/>
      <c r="F386" s="18"/>
      <c r="H386" s="185"/>
      <c r="J386" s="17"/>
      <c r="K386" s="62"/>
      <c r="L386" s="62"/>
      <c r="N386" s="18"/>
      <c r="P386" s="18"/>
      <c r="R386" s="18"/>
      <c r="S386" s="18"/>
      <c r="T386" s="18"/>
      <c r="U386" s="18"/>
      <c r="Y386" s="17"/>
      <c r="AB386" s="17"/>
    </row>
    <row r="387" spans="5:28" ht="28.5" customHeight="1">
      <c r="E387" s="17"/>
      <c r="F387" s="18"/>
      <c r="H387" s="185"/>
      <c r="J387" s="17"/>
      <c r="K387" s="62"/>
      <c r="L387" s="62"/>
      <c r="N387" s="18"/>
      <c r="P387" s="18"/>
      <c r="R387" s="18"/>
      <c r="S387" s="18"/>
      <c r="T387" s="18"/>
      <c r="U387" s="18"/>
      <c r="Y387" s="17"/>
      <c r="AB387" s="17"/>
    </row>
    <row r="388" spans="5:28" ht="28.5" customHeight="1">
      <c r="E388" s="17"/>
      <c r="F388" s="18"/>
      <c r="H388" s="185"/>
      <c r="J388" s="17"/>
      <c r="K388" s="62"/>
      <c r="L388" s="62"/>
      <c r="N388" s="18"/>
      <c r="P388" s="18"/>
      <c r="R388" s="18"/>
      <c r="S388" s="18"/>
      <c r="T388" s="18"/>
      <c r="U388" s="18"/>
      <c r="Y388" s="17"/>
      <c r="AB388" s="17"/>
    </row>
    <row r="389" spans="5:28" ht="28.5" customHeight="1">
      <c r="E389" s="17"/>
      <c r="F389" s="18"/>
      <c r="H389" s="185"/>
      <c r="J389" s="17"/>
      <c r="K389" s="62"/>
      <c r="L389" s="62"/>
      <c r="N389" s="18"/>
      <c r="P389" s="18"/>
      <c r="R389" s="18"/>
      <c r="S389" s="18"/>
      <c r="T389" s="18"/>
      <c r="U389" s="18"/>
      <c r="Y389" s="17"/>
      <c r="AB389" s="17"/>
    </row>
    <row r="390" spans="5:28" ht="28.5" customHeight="1">
      <c r="E390" s="17"/>
      <c r="F390" s="18"/>
      <c r="H390" s="185"/>
      <c r="J390" s="17"/>
      <c r="K390" s="62"/>
      <c r="L390" s="62"/>
      <c r="N390" s="18"/>
      <c r="P390" s="18"/>
      <c r="R390" s="18"/>
      <c r="S390" s="18"/>
      <c r="T390" s="18"/>
      <c r="U390" s="18"/>
      <c r="Y390" s="17"/>
      <c r="AB390" s="17"/>
    </row>
    <row r="391" spans="5:28" ht="28.5" customHeight="1">
      <c r="E391" s="17"/>
      <c r="F391" s="18"/>
      <c r="H391" s="185"/>
      <c r="J391" s="17"/>
      <c r="K391" s="62"/>
      <c r="L391" s="62"/>
      <c r="N391" s="18"/>
      <c r="P391" s="18"/>
      <c r="R391" s="18"/>
      <c r="S391" s="18"/>
      <c r="T391" s="18"/>
      <c r="U391" s="18"/>
      <c r="Y391" s="17"/>
      <c r="AB391" s="17"/>
    </row>
    <row r="392" spans="5:28" ht="28.5" customHeight="1">
      <c r="E392" s="17"/>
      <c r="F392" s="18"/>
      <c r="H392" s="185"/>
      <c r="J392" s="17"/>
      <c r="K392" s="62"/>
      <c r="L392" s="62"/>
      <c r="N392" s="18"/>
      <c r="P392" s="18"/>
      <c r="R392" s="18"/>
      <c r="S392" s="18"/>
      <c r="T392" s="18"/>
      <c r="U392" s="18"/>
      <c r="Y392" s="17"/>
      <c r="AB392" s="17"/>
    </row>
    <row r="393" spans="5:28" ht="28.5" customHeight="1">
      <c r="E393" s="17"/>
      <c r="F393" s="18"/>
      <c r="H393" s="185"/>
      <c r="J393" s="17"/>
      <c r="K393" s="62"/>
      <c r="L393" s="62"/>
      <c r="N393" s="18"/>
      <c r="P393" s="18"/>
      <c r="R393" s="18"/>
      <c r="S393" s="18"/>
      <c r="T393" s="18"/>
      <c r="U393" s="18"/>
      <c r="Y393" s="17"/>
      <c r="AB393" s="17"/>
    </row>
    <row r="394" spans="5:28" ht="28.5" customHeight="1">
      <c r="E394" s="17"/>
      <c r="F394" s="18"/>
      <c r="H394" s="185"/>
      <c r="J394" s="17"/>
      <c r="K394" s="62"/>
      <c r="L394" s="62"/>
      <c r="N394" s="18"/>
      <c r="P394" s="18"/>
      <c r="R394" s="18"/>
      <c r="S394" s="18"/>
      <c r="T394" s="18"/>
      <c r="U394" s="18"/>
      <c r="Y394" s="17"/>
      <c r="AB394" s="17"/>
    </row>
    <row r="395" spans="5:28" ht="28.5" customHeight="1">
      <c r="E395" s="17"/>
      <c r="F395" s="18"/>
      <c r="H395" s="185"/>
      <c r="J395" s="17"/>
      <c r="K395" s="62"/>
      <c r="L395" s="62"/>
      <c r="N395" s="18"/>
      <c r="P395" s="18"/>
      <c r="R395" s="18"/>
      <c r="S395" s="18"/>
      <c r="T395" s="18"/>
      <c r="U395" s="18"/>
      <c r="Y395" s="17"/>
      <c r="AB395" s="17"/>
    </row>
    <row r="396" spans="5:28" ht="28.5" customHeight="1">
      <c r="E396" s="17"/>
      <c r="F396" s="18"/>
      <c r="H396" s="185"/>
      <c r="J396" s="17"/>
      <c r="K396" s="62"/>
      <c r="L396" s="62"/>
      <c r="N396" s="18"/>
      <c r="P396" s="18"/>
      <c r="R396" s="18"/>
      <c r="S396" s="18"/>
      <c r="T396" s="18"/>
      <c r="U396" s="18"/>
      <c r="Y396" s="17"/>
      <c r="AB396" s="17"/>
    </row>
    <row r="397" spans="5:28" ht="28.5" customHeight="1">
      <c r="E397" s="17"/>
      <c r="F397" s="18"/>
      <c r="H397" s="185"/>
      <c r="J397" s="17"/>
      <c r="K397" s="62"/>
      <c r="L397" s="62"/>
      <c r="N397" s="18"/>
      <c r="P397" s="18"/>
      <c r="R397" s="18"/>
      <c r="S397" s="18"/>
      <c r="T397" s="18"/>
      <c r="U397" s="18"/>
      <c r="Y397" s="17"/>
      <c r="AB397" s="17"/>
    </row>
    <row r="398" spans="5:28" ht="28.5" customHeight="1">
      <c r="E398" s="17"/>
      <c r="F398" s="18"/>
      <c r="H398" s="185"/>
      <c r="J398" s="17"/>
      <c r="K398" s="62"/>
      <c r="L398" s="62"/>
      <c r="N398" s="18"/>
      <c r="P398" s="18"/>
      <c r="R398" s="18"/>
      <c r="S398" s="18"/>
      <c r="T398" s="18"/>
      <c r="U398" s="18"/>
      <c r="Y398" s="17"/>
      <c r="AB398" s="17"/>
    </row>
    <row r="399" spans="5:28" ht="28.5" customHeight="1">
      <c r="E399" s="17"/>
      <c r="F399" s="18"/>
      <c r="H399" s="185"/>
      <c r="J399" s="17"/>
      <c r="K399" s="62"/>
      <c r="L399" s="62"/>
      <c r="N399" s="18"/>
      <c r="P399" s="18"/>
      <c r="R399" s="18"/>
      <c r="S399" s="18"/>
      <c r="T399" s="18"/>
      <c r="U399" s="18"/>
      <c r="Y399" s="17"/>
      <c r="AB399" s="17"/>
    </row>
    <row r="400" spans="5:28" ht="28.5" customHeight="1">
      <c r="E400" s="17"/>
      <c r="F400" s="18"/>
      <c r="H400" s="185"/>
      <c r="J400" s="17"/>
      <c r="K400" s="62"/>
      <c r="L400" s="62"/>
      <c r="N400" s="18"/>
      <c r="P400" s="18"/>
      <c r="R400" s="18"/>
      <c r="S400" s="18"/>
      <c r="T400" s="18"/>
      <c r="U400" s="18"/>
      <c r="Y400" s="17"/>
      <c r="AB400" s="17"/>
    </row>
    <row r="401" spans="5:28" ht="28.5" customHeight="1">
      <c r="E401" s="17"/>
      <c r="F401" s="18"/>
      <c r="H401" s="185"/>
      <c r="J401" s="17"/>
      <c r="K401" s="62"/>
      <c r="L401" s="62"/>
      <c r="N401" s="18"/>
      <c r="P401" s="18"/>
      <c r="R401" s="18"/>
      <c r="S401" s="18"/>
      <c r="T401" s="18"/>
      <c r="U401" s="18"/>
      <c r="Y401" s="17"/>
      <c r="AB401" s="17"/>
    </row>
    <row r="402" spans="5:28" ht="28.5" customHeight="1">
      <c r="E402" s="17"/>
      <c r="F402" s="18"/>
      <c r="H402" s="185"/>
      <c r="J402" s="17"/>
      <c r="K402" s="62"/>
      <c r="L402" s="62"/>
      <c r="N402" s="18"/>
      <c r="P402" s="18"/>
      <c r="R402" s="18"/>
      <c r="S402" s="18"/>
      <c r="T402" s="18"/>
      <c r="U402" s="18"/>
      <c r="Y402" s="17"/>
      <c r="AB402" s="17"/>
    </row>
    <row r="403" spans="5:28" ht="28.5" customHeight="1">
      <c r="E403" s="17"/>
      <c r="F403" s="18"/>
      <c r="H403" s="185"/>
      <c r="J403" s="17"/>
      <c r="K403" s="62"/>
      <c r="L403" s="62"/>
      <c r="N403" s="18"/>
      <c r="P403" s="18"/>
      <c r="R403" s="18"/>
      <c r="S403" s="18"/>
      <c r="T403" s="18"/>
      <c r="U403" s="18"/>
      <c r="Y403" s="17"/>
      <c r="AB403" s="17"/>
    </row>
    <row r="404" spans="5:28" ht="28.5" customHeight="1">
      <c r="E404" s="17"/>
      <c r="F404" s="18"/>
      <c r="H404" s="185"/>
      <c r="J404" s="17"/>
      <c r="K404" s="62"/>
      <c r="L404" s="62"/>
      <c r="N404" s="18"/>
      <c r="P404" s="18"/>
      <c r="R404" s="18"/>
      <c r="S404" s="18"/>
      <c r="T404" s="18"/>
      <c r="U404" s="18"/>
      <c r="Y404" s="17"/>
      <c r="AB404" s="17"/>
    </row>
    <row r="405" spans="5:28" ht="28.5" customHeight="1">
      <c r="E405" s="17"/>
      <c r="F405" s="18"/>
      <c r="H405" s="185"/>
      <c r="J405" s="17"/>
      <c r="K405" s="62"/>
      <c r="L405" s="62"/>
      <c r="N405" s="18"/>
      <c r="P405" s="18"/>
      <c r="R405" s="18"/>
      <c r="S405" s="18"/>
      <c r="T405" s="18"/>
      <c r="U405" s="18"/>
      <c r="Y405" s="17"/>
      <c r="AB405" s="17"/>
    </row>
    <row r="406" spans="5:28" ht="28.5" customHeight="1">
      <c r="E406" s="17"/>
      <c r="F406" s="18"/>
      <c r="H406" s="185"/>
      <c r="J406" s="17"/>
      <c r="K406" s="62"/>
      <c r="L406" s="62"/>
      <c r="N406" s="18"/>
      <c r="P406" s="18"/>
      <c r="R406" s="18"/>
      <c r="S406" s="18"/>
      <c r="T406" s="18"/>
      <c r="U406" s="18"/>
      <c r="Y406" s="17"/>
      <c r="AB406" s="17"/>
    </row>
    <row r="407" spans="5:28" ht="28.5" customHeight="1">
      <c r="E407" s="17"/>
      <c r="F407" s="18"/>
      <c r="H407" s="185"/>
      <c r="J407" s="17"/>
      <c r="K407" s="62"/>
      <c r="L407" s="62"/>
      <c r="N407" s="18"/>
      <c r="P407" s="18"/>
      <c r="R407" s="18"/>
      <c r="S407" s="18"/>
      <c r="T407" s="18"/>
      <c r="U407" s="18"/>
      <c r="Y407" s="17"/>
      <c r="AB407" s="17"/>
    </row>
    <row r="408" spans="5:28" ht="28.5" customHeight="1">
      <c r="E408" s="17"/>
      <c r="F408" s="18"/>
      <c r="H408" s="185"/>
      <c r="J408" s="17"/>
      <c r="K408" s="62"/>
      <c r="L408" s="62"/>
      <c r="N408" s="18"/>
      <c r="P408" s="18"/>
      <c r="R408" s="18"/>
      <c r="S408" s="18"/>
      <c r="T408" s="18"/>
      <c r="U408" s="18"/>
      <c r="Y408" s="17"/>
      <c r="AB408" s="17"/>
    </row>
    <row r="409" spans="5:28" ht="28.5" customHeight="1">
      <c r="E409" s="17"/>
      <c r="F409" s="18"/>
      <c r="H409" s="185"/>
      <c r="J409" s="17"/>
      <c r="K409" s="62"/>
      <c r="L409" s="62"/>
      <c r="N409" s="18"/>
      <c r="P409" s="18"/>
      <c r="R409" s="18"/>
      <c r="S409" s="18"/>
      <c r="T409" s="18"/>
      <c r="U409" s="18"/>
      <c r="Y409" s="17"/>
      <c r="AB409" s="17"/>
    </row>
    <row r="410" spans="5:28" ht="28.5" customHeight="1">
      <c r="E410" s="17"/>
      <c r="F410" s="18"/>
      <c r="H410" s="185"/>
      <c r="J410" s="17"/>
      <c r="K410" s="62"/>
      <c r="L410" s="62"/>
      <c r="N410" s="18"/>
      <c r="P410" s="18"/>
      <c r="R410" s="18"/>
      <c r="S410" s="18"/>
      <c r="T410" s="18"/>
      <c r="U410" s="18"/>
      <c r="Y410" s="17"/>
      <c r="AB410" s="17"/>
    </row>
    <row r="411" spans="5:28" ht="28.5" customHeight="1">
      <c r="E411" s="17"/>
      <c r="F411" s="18"/>
      <c r="H411" s="185"/>
      <c r="J411" s="17"/>
      <c r="K411" s="62"/>
      <c r="L411" s="62"/>
      <c r="N411" s="18"/>
      <c r="P411" s="18"/>
      <c r="R411" s="18"/>
      <c r="S411" s="18"/>
      <c r="T411" s="18"/>
      <c r="U411" s="18"/>
      <c r="Y411" s="17"/>
      <c r="AB411" s="17"/>
    </row>
    <row r="412" spans="5:28" ht="28.5" customHeight="1">
      <c r="E412" s="17"/>
      <c r="F412" s="18"/>
      <c r="H412" s="185"/>
      <c r="J412" s="17"/>
      <c r="K412" s="62"/>
      <c r="L412" s="62"/>
      <c r="N412" s="18"/>
      <c r="P412" s="18"/>
      <c r="R412" s="18"/>
      <c r="S412" s="18"/>
      <c r="T412" s="18"/>
      <c r="U412" s="18"/>
      <c r="Y412" s="17"/>
      <c r="AB412" s="17"/>
    </row>
    <row r="413" spans="5:28" ht="28.5" customHeight="1">
      <c r="E413" s="17"/>
      <c r="F413" s="18"/>
      <c r="H413" s="185"/>
      <c r="J413" s="17"/>
      <c r="K413" s="62"/>
      <c r="L413" s="62"/>
      <c r="N413" s="18"/>
      <c r="P413" s="18"/>
      <c r="R413" s="18"/>
      <c r="S413" s="18"/>
      <c r="T413" s="18"/>
      <c r="U413" s="18"/>
      <c r="Y413" s="17"/>
      <c r="AB413" s="17"/>
    </row>
    <row r="414" spans="5:28" ht="28.5" customHeight="1">
      <c r="E414" s="17"/>
      <c r="F414" s="18"/>
      <c r="H414" s="185"/>
      <c r="J414" s="17"/>
      <c r="K414" s="62"/>
      <c r="L414" s="62"/>
      <c r="N414" s="18"/>
      <c r="P414" s="18"/>
      <c r="R414" s="18"/>
      <c r="S414" s="18"/>
      <c r="T414" s="18"/>
      <c r="U414" s="18"/>
      <c r="Y414" s="17"/>
      <c r="AB414" s="17"/>
    </row>
    <row r="415" spans="5:28" ht="28.5" customHeight="1">
      <c r="E415" s="17"/>
      <c r="F415" s="18"/>
      <c r="H415" s="185"/>
      <c r="J415" s="17"/>
      <c r="K415" s="62"/>
      <c r="L415" s="62"/>
      <c r="N415" s="18"/>
      <c r="P415" s="18"/>
      <c r="R415" s="18"/>
      <c r="S415" s="18"/>
      <c r="T415" s="18"/>
      <c r="U415" s="18"/>
      <c r="Y415" s="17"/>
      <c r="AB415" s="17"/>
    </row>
    <row r="416" spans="5:28" ht="28.5" customHeight="1">
      <c r="E416" s="17"/>
      <c r="F416" s="18"/>
      <c r="H416" s="185"/>
      <c r="J416" s="17"/>
      <c r="K416" s="62"/>
      <c r="L416" s="62"/>
      <c r="N416" s="18"/>
      <c r="P416" s="18"/>
      <c r="R416" s="18"/>
      <c r="S416" s="18"/>
      <c r="T416" s="18"/>
      <c r="U416" s="18"/>
      <c r="Y416" s="17"/>
      <c r="AB416" s="17"/>
    </row>
    <row r="417" spans="5:28" ht="28.5" customHeight="1">
      <c r="E417" s="17"/>
      <c r="F417" s="18"/>
      <c r="H417" s="185"/>
      <c r="J417" s="17"/>
      <c r="K417" s="62"/>
      <c r="L417" s="62"/>
      <c r="N417" s="18"/>
      <c r="P417" s="18"/>
      <c r="R417" s="18"/>
      <c r="S417" s="18"/>
      <c r="T417" s="18"/>
      <c r="U417" s="18"/>
      <c r="Y417" s="17"/>
      <c r="AB417" s="17"/>
    </row>
    <row r="418" spans="5:28" ht="28.5" customHeight="1">
      <c r="E418" s="17"/>
      <c r="F418" s="18"/>
      <c r="H418" s="185"/>
      <c r="J418" s="17"/>
      <c r="K418" s="62"/>
      <c r="L418" s="62"/>
      <c r="N418" s="18"/>
      <c r="P418" s="18"/>
      <c r="R418" s="18"/>
      <c r="S418" s="18"/>
      <c r="T418" s="18"/>
      <c r="U418" s="18"/>
      <c r="Y418" s="17"/>
      <c r="AB418" s="17"/>
    </row>
    <row r="419" spans="5:28" ht="28.5" customHeight="1">
      <c r="E419" s="17"/>
      <c r="F419" s="18"/>
      <c r="H419" s="185"/>
      <c r="J419" s="17"/>
      <c r="K419" s="62"/>
      <c r="L419" s="62"/>
      <c r="N419" s="18"/>
      <c r="P419" s="18"/>
      <c r="R419" s="18"/>
      <c r="S419" s="18"/>
      <c r="T419" s="18"/>
      <c r="U419" s="18"/>
      <c r="Y419" s="17"/>
      <c r="AB419" s="17"/>
    </row>
    <row r="420" spans="5:28" ht="28.5" customHeight="1">
      <c r="E420" s="17"/>
      <c r="F420" s="18"/>
      <c r="H420" s="185"/>
      <c r="J420" s="17"/>
      <c r="K420" s="62"/>
      <c r="L420" s="62"/>
      <c r="N420" s="18"/>
      <c r="P420" s="18"/>
      <c r="R420" s="18"/>
      <c r="S420" s="18"/>
      <c r="T420" s="18"/>
      <c r="U420" s="18"/>
      <c r="Y420" s="17"/>
      <c r="AB420" s="17"/>
    </row>
    <row r="421" spans="5:28" ht="28.5" customHeight="1">
      <c r="E421" s="17"/>
      <c r="F421" s="18"/>
      <c r="H421" s="185"/>
      <c r="J421" s="17"/>
      <c r="K421" s="62"/>
      <c r="L421" s="62"/>
      <c r="N421" s="18"/>
      <c r="P421" s="18"/>
      <c r="R421" s="18"/>
      <c r="S421" s="18"/>
      <c r="T421" s="18"/>
      <c r="U421" s="18"/>
      <c r="Y421" s="17"/>
      <c r="AB421" s="17"/>
    </row>
    <row r="422" spans="5:28" ht="28.5" customHeight="1">
      <c r="E422" s="17"/>
      <c r="F422" s="18"/>
      <c r="H422" s="185"/>
      <c r="J422" s="17"/>
      <c r="K422" s="62"/>
      <c r="L422" s="62"/>
      <c r="N422" s="18"/>
      <c r="P422" s="18"/>
      <c r="R422" s="18"/>
      <c r="S422" s="18"/>
      <c r="T422" s="18"/>
      <c r="U422" s="18"/>
      <c r="Y422" s="17"/>
      <c r="AB422" s="17"/>
    </row>
    <row r="423" spans="5:28" ht="28.5" customHeight="1">
      <c r="E423" s="17"/>
      <c r="F423" s="18"/>
      <c r="H423" s="185"/>
      <c r="J423" s="17"/>
      <c r="K423" s="62"/>
      <c r="L423" s="62"/>
      <c r="N423" s="18"/>
      <c r="P423" s="18"/>
      <c r="R423" s="18"/>
      <c r="S423" s="18"/>
      <c r="T423" s="18"/>
      <c r="U423" s="18"/>
      <c r="Y423" s="17"/>
      <c r="AB423" s="17"/>
    </row>
    <row r="424" spans="5:28" ht="28.5" customHeight="1">
      <c r="E424" s="17"/>
      <c r="F424" s="18"/>
      <c r="H424" s="185"/>
      <c r="J424" s="17"/>
      <c r="K424" s="62"/>
      <c r="L424" s="62"/>
      <c r="N424" s="18"/>
      <c r="P424" s="18"/>
      <c r="R424" s="18"/>
      <c r="S424" s="18"/>
      <c r="T424" s="18"/>
      <c r="U424" s="18"/>
      <c r="Y424" s="17"/>
      <c r="AB424" s="17"/>
    </row>
    <row r="425" spans="5:28" ht="28.5" customHeight="1">
      <c r="E425" s="17"/>
      <c r="F425" s="18"/>
      <c r="H425" s="185"/>
      <c r="J425" s="17"/>
      <c r="K425" s="62"/>
      <c r="L425" s="62"/>
      <c r="N425" s="18"/>
      <c r="P425" s="18"/>
      <c r="R425" s="18"/>
      <c r="S425" s="18"/>
      <c r="T425" s="18"/>
      <c r="U425" s="18"/>
      <c r="Y425" s="17"/>
      <c r="AB425" s="17"/>
    </row>
    <row r="426" spans="5:28" ht="28.5" customHeight="1">
      <c r="E426" s="17"/>
      <c r="F426" s="18"/>
      <c r="H426" s="185"/>
      <c r="J426" s="17"/>
      <c r="K426" s="62"/>
      <c r="L426" s="62"/>
      <c r="N426" s="18"/>
      <c r="P426" s="18"/>
      <c r="R426" s="18"/>
      <c r="S426" s="18"/>
      <c r="T426" s="18"/>
      <c r="U426" s="18"/>
      <c r="Y426" s="17"/>
      <c r="AB426" s="17"/>
    </row>
    <row r="427" spans="5:28" ht="28.5" customHeight="1">
      <c r="E427" s="17"/>
      <c r="F427" s="18"/>
      <c r="H427" s="185"/>
      <c r="J427" s="17"/>
      <c r="K427" s="62"/>
      <c r="L427" s="62"/>
      <c r="N427" s="18"/>
      <c r="P427" s="18"/>
      <c r="R427" s="18"/>
      <c r="S427" s="18"/>
      <c r="T427" s="18"/>
      <c r="U427" s="18"/>
      <c r="Y427" s="17"/>
      <c r="AB427" s="17"/>
    </row>
    <row r="428" spans="5:28" ht="28.5" customHeight="1">
      <c r="E428" s="17"/>
      <c r="F428" s="18"/>
      <c r="H428" s="185"/>
      <c r="J428" s="17"/>
      <c r="K428" s="62"/>
      <c r="L428" s="62"/>
      <c r="N428" s="18"/>
      <c r="P428" s="18"/>
      <c r="R428" s="18"/>
      <c r="S428" s="18"/>
      <c r="T428" s="18"/>
      <c r="U428" s="18"/>
      <c r="Y428" s="17"/>
      <c r="AB428" s="17"/>
    </row>
    <row r="429" spans="5:28" ht="28.5" customHeight="1">
      <c r="E429" s="17"/>
      <c r="F429" s="18"/>
      <c r="H429" s="185"/>
      <c r="J429" s="17"/>
      <c r="K429" s="62"/>
      <c r="L429" s="62"/>
      <c r="N429" s="18"/>
      <c r="P429" s="18"/>
      <c r="R429" s="18"/>
      <c r="S429" s="18"/>
      <c r="T429" s="18"/>
      <c r="U429" s="18"/>
      <c r="Y429" s="17"/>
      <c r="AB429" s="17"/>
    </row>
    <row r="430" spans="5:28" ht="28.5" customHeight="1">
      <c r="E430" s="17"/>
      <c r="F430" s="18"/>
      <c r="H430" s="185"/>
      <c r="J430" s="17"/>
      <c r="K430" s="62"/>
      <c r="L430" s="62"/>
      <c r="N430" s="18"/>
      <c r="P430" s="18"/>
      <c r="R430" s="18"/>
      <c r="S430" s="18"/>
      <c r="T430" s="18"/>
      <c r="U430" s="18"/>
      <c r="Y430" s="17"/>
      <c r="AB430" s="17"/>
    </row>
    <row r="431" spans="5:28" ht="28.5" customHeight="1">
      <c r="E431" s="17"/>
      <c r="F431" s="18"/>
      <c r="H431" s="185"/>
      <c r="J431" s="17"/>
      <c r="K431" s="62"/>
      <c r="L431" s="62"/>
      <c r="N431" s="18"/>
      <c r="P431" s="18"/>
      <c r="R431" s="18"/>
      <c r="S431" s="18"/>
      <c r="T431" s="18"/>
      <c r="U431" s="18"/>
      <c r="Y431" s="17"/>
      <c r="AB431" s="17"/>
    </row>
    <row r="432" spans="5:28" ht="28.5" customHeight="1">
      <c r="E432" s="17"/>
      <c r="F432" s="18"/>
      <c r="H432" s="185"/>
      <c r="J432" s="17"/>
      <c r="K432" s="62"/>
      <c r="L432" s="62"/>
      <c r="N432" s="18"/>
      <c r="P432" s="18"/>
      <c r="R432" s="18"/>
      <c r="S432" s="18"/>
      <c r="T432" s="18"/>
      <c r="U432" s="18"/>
      <c r="Y432" s="17"/>
      <c r="AB432" s="17"/>
    </row>
    <row r="433" spans="5:28" ht="28.5" customHeight="1">
      <c r="E433" s="17"/>
      <c r="F433" s="18"/>
      <c r="H433" s="185"/>
      <c r="J433" s="17"/>
      <c r="K433" s="62"/>
      <c r="L433" s="62"/>
      <c r="N433" s="18"/>
      <c r="P433" s="18"/>
      <c r="R433" s="18"/>
      <c r="S433" s="18"/>
      <c r="T433" s="18"/>
      <c r="U433" s="18"/>
      <c r="Y433" s="17"/>
      <c r="AB433" s="17"/>
    </row>
    <row r="434" spans="5:28" ht="28.5" customHeight="1">
      <c r="E434" s="17"/>
      <c r="F434" s="18"/>
      <c r="H434" s="185"/>
      <c r="J434" s="17"/>
      <c r="K434" s="62"/>
      <c r="L434" s="62"/>
      <c r="N434" s="18"/>
      <c r="P434" s="18"/>
      <c r="R434" s="18"/>
      <c r="S434" s="18"/>
      <c r="T434" s="18"/>
      <c r="U434" s="18"/>
      <c r="Y434" s="17"/>
      <c r="AB434" s="17"/>
    </row>
    <row r="435" spans="5:28" ht="28.5" customHeight="1">
      <c r="E435" s="17"/>
      <c r="F435" s="18"/>
      <c r="H435" s="185"/>
      <c r="J435" s="17"/>
      <c r="K435" s="62"/>
      <c r="L435" s="62"/>
      <c r="N435" s="18"/>
      <c r="P435" s="18"/>
      <c r="R435" s="18"/>
      <c r="S435" s="18"/>
      <c r="T435" s="18"/>
      <c r="U435" s="18"/>
      <c r="Y435" s="17"/>
      <c r="AB435" s="17"/>
    </row>
    <row r="436" spans="5:28" ht="28.5" customHeight="1">
      <c r="E436" s="17"/>
      <c r="F436" s="18"/>
      <c r="H436" s="185"/>
      <c r="J436" s="17"/>
      <c r="K436" s="62"/>
      <c r="L436" s="62"/>
      <c r="N436" s="18"/>
      <c r="P436" s="18"/>
      <c r="R436" s="18"/>
      <c r="S436" s="18"/>
      <c r="T436" s="18"/>
      <c r="U436" s="18"/>
      <c r="Y436" s="17"/>
      <c r="AB436" s="17"/>
    </row>
    <row r="437" spans="5:28" ht="28.5" customHeight="1">
      <c r="E437" s="17"/>
      <c r="F437" s="18"/>
      <c r="H437" s="185"/>
      <c r="J437" s="17"/>
      <c r="K437" s="62"/>
      <c r="L437" s="62"/>
      <c r="N437" s="18"/>
      <c r="P437" s="18"/>
      <c r="R437" s="18"/>
      <c r="S437" s="18"/>
      <c r="T437" s="18"/>
      <c r="U437" s="18"/>
      <c r="Y437" s="17"/>
      <c r="AB437" s="17"/>
    </row>
    <row r="438" spans="5:28" ht="28.5" customHeight="1">
      <c r="E438" s="17"/>
      <c r="F438" s="18"/>
      <c r="H438" s="185"/>
      <c r="J438" s="17"/>
      <c r="K438" s="62"/>
      <c r="L438" s="62"/>
      <c r="N438" s="18"/>
      <c r="P438" s="18"/>
      <c r="R438" s="18"/>
      <c r="S438" s="18"/>
      <c r="T438" s="18"/>
      <c r="U438" s="18"/>
      <c r="Y438" s="17"/>
      <c r="AB438" s="17"/>
    </row>
    <row r="439" spans="5:28" ht="28.5" customHeight="1">
      <c r="E439" s="17"/>
      <c r="F439" s="18"/>
      <c r="H439" s="185"/>
      <c r="J439" s="17"/>
      <c r="K439" s="62"/>
      <c r="L439" s="62"/>
      <c r="N439" s="18"/>
      <c r="P439" s="18"/>
      <c r="R439" s="18"/>
      <c r="S439" s="18"/>
      <c r="T439" s="18"/>
      <c r="U439" s="18"/>
      <c r="Y439" s="17"/>
      <c r="AB439" s="17"/>
    </row>
    <row r="440" spans="5:28" ht="28.5" customHeight="1">
      <c r="E440" s="17"/>
      <c r="F440" s="18"/>
      <c r="H440" s="185"/>
      <c r="J440" s="17"/>
      <c r="K440" s="62"/>
      <c r="L440" s="62"/>
      <c r="N440" s="18"/>
      <c r="P440" s="18"/>
      <c r="R440" s="18"/>
      <c r="S440" s="18"/>
      <c r="T440" s="18"/>
      <c r="U440" s="18"/>
      <c r="Y440" s="17"/>
      <c r="AB440" s="17"/>
    </row>
    <row r="441" spans="5:28" ht="28.5" customHeight="1">
      <c r="E441" s="17"/>
      <c r="F441" s="18"/>
      <c r="H441" s="185"/>
      <c r="J441" s="17"/>
      <c r="K441" s="62"/>
      <c r="L441" s="62"/>
      <c r="N441" s="18"/>
      <c r="P441" s="18"/>
      <c r="R441" s="18"/>
      <c r="S441" s="18"/>
      <c r="T441" s="18"/>
      <c r="U441" s="18"/>
      <c r="Y441" s="17"/>
      <c r="AB441" s="17"/>
    </row>
    <row r="442" spans="5:28" ht="28.5" customHeight="1">
      <c r="E442" s="17"/>
      <c r="F442" s="18"/>
      <c r="H442" s="185"/>
      <c r="J442" s="17"/>
      <c r="K442" s="62"/>
      <c r="L442" s="62"/>
      <c r="N442" s="18"/>
      <c r="P442" s="18"/>
      <c r="R442" s="18"/>
      <c r="S442" s="18"/>
      <c r="T442" s="18"/>
      <c r="U442" s="18"/>
      <c r="Y442" s="17"/>
      <c r="AB442" s="17"/>
    </row>
    <row r="443" spans="5:28" ht="28.5" customHeight="1">
      <c r="E443" s="17"/>
      <c r="F443" s="18"/>
      <c r="H443" s="185"/>
      <c r="J443" s="17"/>
      <c r="K443" s="62"/>
      <c r="L443" s="62"/>
      <c r="N443" s="18"/>
      <c r="P443" s="18"/>
      <c r="R443" s="18"/>
      <c r="S443" s="18"/>
      <c r="T443" s="18"/>
      <c r="U443" s="18"/>
      <c r="Y443" s="17"/>
      <c r="AB443" s="17"/>
    </row>
    <row r="444" spans="5:28" ht="28.5" customHeight="1">
      <c r="E444" s="17"/>
      <c r="F444" s="18"/>
      <c r="H444" s="185"/>
      <c r="J444" s="17"/>
      <c r="K444" s="62"/>
      <c r="L444" s="62"/>
      <c r="N444" s="18"/>
      <c r="P444" s="18"/>
      <c r="R444" s="18"/>
      <c r="S444" s="18"/>
      <c r="T444" s="18"/>
      <c r="U444" s="18"/>
      <c r="Y444" s="17"/>
      <c r="AB444" s="17"/>
    </row>
    <row r="445" spans="5:28" ht="28.5" customHeight="1">
      <c r="E445" s="17"/>
      <c r="F445" s="18"/>
      <c r="H445" s="185"/>
      <c r="J445" s="17"/>
      <c r="K445" s="62"/>
      <c r="L445" s="62"/>
      <c r="N445" s="18"/>
      <c r="P445" s="18"/>
      <c r="R445" s="18"/>
      <c r="S445" s="18"/>
      <c r="T445" s="18"/>
      <c r="U445" s="18"/>
      <c r="Y445" s="17"/>
      <c r="AB445" s="17"/>
    </row>
    <row r="446" spans="5:28" ht="28.5" customHeight="1">
      <c r="E446" s="17"/>
      <c r="F446" s="18"/>
      <c r="H446" s="185"/>
      <c r="J446" s="17"/>
      <c r="K446" s="62"/>
      <c r="L446" s="62"/>
      <c r="N446" s="18"/>
      <c r="P446" s="18"/>
      <c r="R446" s="18"/>
      <c r="S446" s="18"/>
      <c r="T446" s="18"/>
      <c r="U446" s="18"/>
      <c r="Y446" s="17"/>
      <c r="AB446" s="17"/>
    </row>
    <row r="447" spans="5:28" ht="28.5" customHeight="1">
      <c r="E447" s="17"/>
      <c r="F447" s="18"/>
      <c r="H447" s="185"/>
      <c r="J447" s="17"/>
      <c r="K447" s="62"/>
      <c r="L447" s="62"/>
      <c r="N447" s="18"/>
      <c r="P447" s="18"/>
      <c r="R447" s="18"/>
      <c r="S447" s="18"/>
      <c r="T447" s="18"/>
      <c r="U447" s="18"/>
      <c r="Y447" s="17"/>
      <c r="AB447" s="17"/>
    </row>
    <row r="448" spans="5:28" ht="28.5" customHeight="1">
      <c r="E448" s="17"/>
      <c r="F448" s="18"/>
      <c r="H448" s="185"/>
      <c r="J448" s="17"/>
      <c r="K448" s="62"/>
      <c r="L448" s="62"/>
      <c r="N448" s="18"/>
      <c r="P448" s="18"/>
      <c r="R448" s="18"/>
      <c r="S448" s="18"/>
      <c r="T448" s="18"/>
      <c r="U448" s="18"/>
      <c r="Y448" s="17"/>
      <c r="AB448" s="17"/>
    </row>
    <row r="449" spans="5:28" ht="28.5" customHeight="1">
      <c r="E449" s="17"/>
      <c r="F449" s="18"/>
      <c r="H449" s="185"/>
      <c r="J449" s="17"/>
      <c r="K449" s="62"/>
      <c r="L449" s="62"/>
      <c r="N449" s="18"/>
      <c r="P449" s="18"/>
      <c r="R449" s="18"/>
      <c r="S449" s="18"/>
      <c r="T449" s="18"/>
      <c r="U449" s="18"/>
      <c r="Y449" s="17"/>
      <c r="AB449" s="17"/>
    </row>
    <row r="450" spans="5:28" ht="28.5" customHeight="1">
      <c r="E450" s="17"/>
      <c r="F450" s="18"/>
      <c r="H450" s="185"/>
      <c r="J450" s="17"/>
      <c r="K450" s="62"/>
      <c r="L450" s="62"/>
      <c r="N450" s="18"/>
      <c r="P450" s="18"/>
      <c r="R450" s="18"/>
      <c r="S450" s="18"/>
      <c r="T450" s="18"/>
      <c r="U450" s="18"/>
      <c r="Y450" s="17"/>
      <c r="AB450" s="17"/>
    </row>
    <row r="451" spans="5:28" ht="28.5" customHeight="1">
      <c r="E451" s="17"/>
      <c r="F451" s="18"/>
      <c r="H451" s="185"/>
      <c r="J451" s="17"/>
      <c r="K451" s="62"/>
      <c r="L451" s="62"/>
      <c r="N451" s="18"/>
      <c r="P451" s="18"/>
      <c r="R451" s="18"/>
      <c r="S451" s="18"/>
      <c r="T451" s="18"/>
      <c r="U451" s="18"/>
      <c r="Y451" s="17"/>
      <c r="AB451" s="17"/>
    </row>
    <row r="452" spans="5:28" ht="28.5" customHeight="1">
      <c r="E452" s="17"/>
      <c r="F452" s="18"/>
      <c r="H452" s="185"/>
      <c r="J452" s="17"/>
      <c r="K452" s="62"/>
      <c r="L452" s="62"/>
      <c r="N452" s="18"/>
      <c r="P452" s="18"/>
      <c r="R452" s="18"/>
      <c r="S452" s="18"/>
      <c r="T452" s="18"/>
      <c r="U452" s="18"/>
      <c r="Y452" s="17"/>
      <c r="AB452" s="17"/>
    </row>
    <row r="453" spans="5:28" ht="28.5" customHeight="1">
      <c r="E453" s="17"/>
      <c r="F453" s="18"/>
      <c r="H453" s="185"/>
      <c r="J453" s="17"/>
      <c r="K453" s="62"/>
      <c r="L453" s="62"/>
      <c r="N453" s="18"/>
      <c r="P453" s="18"/>
      <c r="R453" s="18"/>
      <c r="S453" s="18"/>
      <c r="T453" s="18"/>
      <c r="U453" s="18"/>
      <c r="Y453" s="17"/>
      <c r="AB453" s="17"/>
    </row>
    <row r="454" spans="5:28" ht="28.5" customHeight="1">
      <c r="E454" s="17"/>
      <c r="F454" s="18"/>
      <c r="H454" s="185"/>
      <c r="J454" s="17"/>
      <c r="K454" s="62"/>
      <c r="L454" s="62"/>
      <c r="N454" s="18"/>
      <c r="P454" s="18"/>
      <c r="R454" s="18"/>
      <c r="S454" s="18"/>
      <c r="T454" s="18"/>
      <c r="U454" s="18"/>
      <c r="Y454" s="17"/>
      <c r="AB454" s="17"/>
    </row>
    <row r="455" spans="5:28" ht="28.5" customHeight="1">
      <c r="E455" s="17"/>
      <c r="F455" s="18"/>
      <c r="H455" s="185"/>
      <c r="J455" s="17"/>
      <c r="K455" s="62"/>
      <c r="L455" s="62"/>
      <c r="N455" s="18"/>
      <c r="P455" s="18"/>
      <c r="R455" s="18"/>
      <c r="S455" s="18"/>
      <c r="T455" s="18"/>
      <c r="U455" s="18"/>
      <c r="Y455" s="17"/>
      <c r="AB455" s="17"/>
    </row>
    <row r="456" spans="5:28" ht="28.5" customHeight="1">
      <c r="E456" s="17"/>
      <c r="F456" s="18"/>
      <c r="H456" s="185"/>
      <c r="J456" s="17"/>
      <c r="K456" s="62"/>
      <c r="L456" s="62"/>
      <c r="N456" s="18"/>
      <c r="P456" s="18"/>
      <c r="R456" s="18"/>
      <c r="S456" s="18"/>
      <c r="T456" s="18"/>
      <c r="U456" s="18"/>
      <c r="Y456" s="17"/>
      <c r="AB456" s="17"/>
    </row>
    <row r="457" spans="5:28" ht="28.5" customHeight="1">
      <c r="E457" s="17"/>
      <c r="F457" s="18"/>
      <c r="H457" s="185"/>
      <c r="J457" s="17"/>
      <c r="K457" s="62"/>
      <c r="L457" s="62"/>
      <c r="N457" s="18"/>
      <c r="P457" s="18"/>
      <c r="R457" s="18"/>
      <c r="S457" s="18"/>
      <c r="T457" s="18"/>
      <c r="U457" s="18"/>
      <c r="Y457" s="17"/>
      <c r="AB457" s="17"/>
    </row>
    <row r="458" spans="5:28" ht="28.5" customHeight="1">
      <c r="E458" s="17"/>
      <c r="F458" s="18"/>
      <c r="H458" s="185"/>
      <c r="J458" s="17"/>
      <c r="K458" s="62"/>
      <c r="L458" s="62"/>
      <c r="N458" s="18"/>
      <c r="P458" s="18"/>
      <c r="R458" s="18"/>
      <c r="S458" s="18"/>
      <c r="T458" s="18"/>
      <c r="U458" s="18"/>
      <c r="Y458" s="17"/>
      <c r="AB458" s="17"/>
    </row>
    <row r="459" spans="5:28" ht="28.5" customHeight="1">
      <c r="E459" s="17"/>
      <c r="F459" s="18"/>
      <c r="H459" s="185"/>
      <c r="J459" s="17"/>
      <c r="K459" s="62"/>
      <c r="L459" s="62"/>
      <c r="N459" s="18"/>
      <c r="P459" s="18"/>
      <c r="R459" s="18"/>
      <c r="S459" s="18"/>
      <c r="T459" s="18"/>
      <c r="U459" s="18"/>
      <c r="Y459" s="17"/>
      <c r="AB459" s="17"/>
    </row>
    <row r="460" spans="5:28" ht="28.5" customHeight="1">
      <c r="E460" s="17"/>
      <c r="F460" s="18"/>
      <c r="H460" s="185"/>
      <c r="J460" s="17"/>
      <c r="K460" s="62"/>
      <c r="L460" s="62"/>
      <c r="N460" s="18"/>
      <c r="P460" s="18"/>
      <c r="R460" s="18"/>
      <c r="S460" s="18"/>
      <c r="T460" s="18"/>
      <c r="U460" s="18"/>
      <c r="Y460" s="17"/>
      <c r="AB460" s="17"/>
    </row>
    <row r="461" spans="5:28" ht="28.5" customHeight="1">
      <c r="E461" s="17"/>
      <c r="F461" s="18"/>
      <c r="H461" s="185"/>
      <c r="J461" s="17"/>
      <c r="K461" s="62"/>
      <c r="L461" s="62"/>
      <c r="N461" s="18"/>
      <c r="P461" s="18"/>
      <c r="R461" s="18"/>
      <c r="S461" s="18"/>
      <c r="T461" s="18"/>
      <c r="U461" s="18"/>
      <c r="Y461" s="17"/>
      <c r="AB461" s="17"/>
    </row>
    <row r="462" spans="5:28" ht="28.5" customHeight="1">
      <c r="E462" s="17"/>
      <c r="F462" s="18"/>
      <c r="H462" s="185"/>
      <c r="J462" s="17"/>
      <c r="K462" s="62"/>
      <c r="L462" s="62"/>
      <c r="N462" s="18"/>
      <c r="P462" s="18"/>
      <c r="R462" s="18"/>
      <c r="S462" s="18"/>
      <c r="T462" s="18"/>
      <c r="U462" s="18"/>
      <c r="Y462" s="17"/>
      <c r="AB462" s="17"/>
    </row>
    <row r="463" spans="5:28" ht="28.5" customHeight="1">
      <c r="E463" s="17"/>
      <c r="F463" s="18"/>
      <c r="H463" s="185"/>
      <c r="J463" s="17"/>
      <c r="K463" s="62"/>
      <c r="L463" s="62"/>
      <c r="N463" s="18"/>
      <c r="P463" s="18"/>
      <c r="R463" s="18"/>
      <c r="S463" s="18"/>
      <c r="T463" s="18"/>
      <c r="U463" s="18"/>
      <c r="Y463" s="17"/>
      <c r="AB463" s="17"/>
    </row>
    <row r="464" spans="5:28" ht="28.5" customHeight="1">
      <c r="E464" s="17"/>
      <c r="F464" s="18"/>
      <c r="H464" s="185"/>
      <c r="J464" s="17"/>
      <c r="K464" s="62"/>
      <c r="L464" s="62"/>
      <c r="N464" s="18"/>
      <c r="P464" s="18"/>
      <c r="R464" s="18"/>
      <c r="S464" s="18"/>
      <c r="T464" s="18"/>
      <c r="U464" s="18"/>
      <c r="Y464" s="17"/>
      <c r="AB464" s="17"/>
    </row>
    <row r="465" spans="5:28" ht="28.5" customHeight="1">
      <c r="E465" s="17"/>
      <c r="F465" s="18"/>
      <c r="H465" s="185"/>
      <c r="J465" s="17"/>
      <c r="K465" s="62"/>
      <c r="L465" s="62"/>
      <c r="N465" s="18"/>
      <c r="P465" s="18"/>
      <c r="R465" s="18"/>
      <c r="S465" s="18"/>
      <c r="T465" s="18"/>
      <c r="U465" s="18"/>
      <c r="Y465" s="17"/>
      <c r="AB465" s="17"/>
    </row>
    <row r="466" spans="5:28" ht="28.5" customHeight="1">
      <c r="E466" s="17"/>
      <c r="F466" s="18"/>
      <c r="H466" s="185"/>
      <c r="J466" s="17"/>
      <c r="K466" s="62"/>
      <c r="L466" s="62"/>
      <c r="N466" s="18"/>
      <c r="P466" s="18"/>
      <c r="R466" s="18"/>
      <c r="S466" s="18"/>
      <c r="T466" s="18"/>
      <c r="U466" s="18"/>
      <c r="Y466" s="17"/>
      <c r="AB466" s="17"/>
    </row>
    <row r="467" spans="5:28" ht="28.5" customHeight="1">
      <c r="E467" s="17"/>
      <c r="F467" s="18"/>
      <c r="H467" s="185"/>
      <c r="J467" s="17"/>
      <c r="K467" s="62"/>
      <c r="L467" s="62"/>
      <c r="N467" s="18"/>
      <c r="P467" s="18"/>
      <c r="R467" s="18"/>
      <c r="S467" s="18"/>
      <c r="T467" s="18"/>
      <c r="U467" s="18"/>
      <c r="Y467" s="17"/>
      <c r="AB467" s="17"/>
    </row>
    <row r="468" spans="5:28" ht="28.5" customHeight="1">
      <c r="E468" s="17"/>
      <c r="F468" s="18"/>
      <c r="H468" s="185"/>
      <c r="J468" s="17"/>
      <c r="K468" s="62"/>
      <c r="L468" s="62"/>
      <c r="N468" s="18"/>
      <c r="P468" s="18"/>
      <c r="R468" s="18"/>
      <c r="S468" s="18"/>
      <c r="T468" s="18"/>
      <c r="U468" s="18"/>
      <c r="Y468" s="17"/>
      <c r="AB468" s="17"/>
    </row>
    <row r="469" spans="5:28" ht="28.5" customHeight="1">
      <c r="E469" s="17"/>
      <c r="F469" s="18"/>
      <c r="H469" s="185"/>
      <c r="J469" s="17"/>
      <c r="K469" s="62"/>
      <c r="L469" s="62"/>
      <c r="N469" s="18"/>
      <c r="P469" s="18"/>
      <c r="R469" s="18"/>
      <c r="S469" s="18"/>
      <c r="T469" s="18"/>
      <c r="U469" s="18"/>
      <c r="Y469" s="17"/>
      <c r="AB469" s="17"/>
    </row>
    <row r="470" spans="5:28" ht="28.5" customHeight="1">
      <c r="E470" s="17"/>
      <c r="F470" s="18"/>
      <c r="H470" s="185"/>
      <c r="J470" s="17"/>
      <c r="K470" s="62"/>
      <c r="L470" s="62"/>
      <c r="N470" s="18"/>
      <c r="P470" s="18"/>
      <c r="R470" s="18"/>
      <c r="S470" s="18"/>
      <c r="T470" s="18"/>
      <c r="U470" s="18"/>
      <c r="Y470" s="17"/>
      <c r="AB470" s="17"/>
    </row>
    <row r="471" spans="5:28" ht="28.5" customHeight="1">
      <c r="E471" s="17"/>
      <c r="F471" s="18"/>
      <c r="H471" s="185"/>
      <c r="J471" s="17"/>
      <c r="K471" s="62"/>
      <c r="L471" s="62"/>
      <c r="N471" s="18"/>
      <c r="P471" s="18"/>
      <c r="R471" s="18"/>
      <c r="S471" s="18"/>
      <c r="T471" s="18"/>
      <c r="U471" s="18"/>
      <c r="Y471" s="17"/>
      <c r="AB471" s="17"/>
    </row>
    <row r="472" spans="5:28" ht="28.5" customHeight="1">
      <c r="E472" s="17"/>
      <c r="F472" s="18"/>
      <c r="H472" s="185"/>
      <c r="J472" s="17"/>
      <c r="K472" s="62"/>
      <c r="L472" s="62"/>
      <c r="N472" s="18"/>
      <c r="P472" s="18"/>
      <c r="R472" s="18"/>
      <c r="S472" s="18"/>
      <c r="T472" s="18"/>
      <c r="U472" s="18"/>
      <c r="Y472" s="17"/>
      <c r="AB472" s="17"/>
    </row>
    <row r="473" spans="5:28" ht="28.5" customHeight="1">
      <c r="E473" s="17"/>
      <c r="F473" s="18"/>
      <c r="H473" s="185"/>
      <c r="J473" s="17"/>
      <c r="K473" s="62"/>
      <c r="L473" s="62"/>
      <c r="N473" s="18"/>
      <c r="P473" s="18"/>
      <c r="R473" s="18"/>
      <c r="S473" s="18"/>
      <c r="T473" s="18"/>
      <c r="U473" s="18"/>
      <c r="Y473" s="17"/>
      <c r="AB473" s="17"/>
    </row>
    <row r="474" spans="5:28" ht="28.5" customHeight="1">
      <c r="E474" s="17"/>
      <c r="F474" s="18"/>
      <c r="H474" s="185"/>
      <c r="J474" s="17"/>
      <c r="K474" s="62"/>
      <c r="L474" s="62"/>
      <c r="N474" s="18"/>
      <c r="P474" s="18"/>
      <c r="R474" s="18"/>
      <c r="S474" s="18"/>
      <c r="T474" s="18"/>
      <c r="U474" s="18"/>
      <c r="Y474" s="17"/>
      <c r="AB474" s="17"/>
    </row>
    <row r="475" spans="5:28" ht="28.5" customHeight="1">
      <c r="E475" s="17"/>
      <c r="F475" s="18"/>
      <c r="H475" s="185"/>
      <c r="J475" s="17"/>
      <c r="K475" s="62"/>
      <c r="L475" s="62"/>
      <c r="N475" s="18"/>
      <c r="P475" s="18"/>
      <c r="R475" s="18"/>
      <c r="S475" s="18"/>
      <c r="T475" s="18"/>
      <c r="U475" s="18"/>
      <c r="Y475" s="17"/>
      <c r="AB475" s="17"/>
    </row>
    <row r="476" spans="5:28" ht="28.5" customHeight="1">
      <c r="E476" s="17"/>
      <c r="F476" s="18"/>
      <c r="H476" s="185"/>
      <c r="J476" s="17"/>
      <c r="K476" s="62"/>
      <c r="L476" s="62"/>
      <c r="N476" s="18"/>
      <c r="P476" s="18"/>
      <c r="R476" s="18"/>
      <c r="S476" s="18"/>
      <c r="T476" s="18"/>
      <c r="U476" s="18"/>
      <c r="Y476" s="17"/>
      <c r="AB476" s="17"/>
    </row>
    <row r="477" spans="5:28" ht="28.5" customHeight="1">
      <c r="E477" s="17"/>
      <c r="F477" s="18"/>
      <c r="H477" s="185"/>
      <c r="J477" s="17"/>
      <c r="K477" s="62"/>
      <c r="L477" s="62"/>
      <c r="N477" s="18"/>
      <c r="P477" s="18"/>
      <c r="R477" s="18"/>
      <c r="S477" s="18"/>
      <c r="T477" s="18"/>
      <c r="U477" s="18"/>
      <c r="Y477" s="17"/>
      <c r="AB477" s="17"/>
    </row>
    <row r="478" spans="5:28" ht="28.5" customHeight="1">
      <c r="E478" s="17"/>
      <c r="F478" s="18"/>
      <c r="H478" s="185"/>
      <c r="J478" s="17"/>
      <c r="K478" s="62"/>
      <c r="L478" s="62"/>
      <c r="N478" s="18"/>
      <c r="P478" s="18"/>
      <c r="R478" s="18"/>
      <c r="S478" s="18"/>
      <c r="T478" s="18"/>
      <c r="U478" s="18"/>
      <c r="Y478" s="17"/>
      <c r="AB478" s="17"/>
    </row>
    <row r="479" spans="5:28" ht="28.5" customHeight="1">
      <c r="E479" s="17"/>
      <c r="F479" s="18"/>
      <c r="H479" s="185"/>
      <c r="J479" s="17"/>
      <c r="K479" s="62"/>
      <c r="L479" s="62"/>
      <c r="N479" s="18"/>
      <c r="P479" s="18"/>
      <c r="R479" s="18"/>
      <c r="S479" s="18"/>
      <c r="T479" s="18"/>
      <c r="U479" s="18"/>
      <c r="Y479" s="17"/>
      <c r="AB479" s="17"/>
    </row>
    <row r="480" spans="5:28" ht="28.5" customHeight="1">
      <c r="E480" s="17"/>
      <c r="F480" s="18"/>
      <c r="H480" s="185"/>
      <c r="J480" s="17"/>
      <c r="K480" s="62"/>
      <c r="L480" s="62"/>
      <c r="N480" s="18"/>
      <c r="P480" s="18"/>
      <c r="R480" s="18"/>
      <c r="S480" s="18"/>
      <c r="T480" s="18"/>
      <c r="U480" s="18"/>
      <c r="Y480" s="17"/>
      <c r="AB480" s="17"/>
    </row>
    <row r="481" spans="5:28" ht="28.5" customHeight="1">
      <c r="E481" s="17"/>
      <c r="F481" s="18"/>
      <c r="H481" s="185"/>
      <c r="J481" s="17"/>
      <c r="K481" s="62"/>
      <c r="L481" s="62"/>
      <c r="N481" s="18"/>
      <c r="P481" s="18"/>
      <c r="R481" s="18"/>
      <c r="S481" s="18"/>
      <c r="T481" s="18"/>
      <c r="U481" s="18"/>
      <c r="Y481" s="17"/>
      <c r="AB481" s="17"/>
    </row>
    <row r="482" spans="5:28" ht="28.5" customHeight="1">
      <c r="E482" s="17"/>
      <c r="F482" s="18"/>
      <c r="H482" s="185"/>
      <c r="J482" s="17"/>
      <c r="K482" s="62"/>
      <c r="L482" s="62"/>
      <c r="N482" s="18"/>
      <c r="P482" s="18"/>
      <c r="R482" s="18"/>
      <c r="S482" s="18"/>
      <c r="T482" s="18"/>
      <c r="U482" s="18"/>
      <c r="Y482" s="17"/>
      <c r="AB482" s="17"/>
    </row>
    <row r="483" spans="5:28" ht="28.5" customHeight="1">
      <c r="E483" s="17"/>
      <c r="F483" s="18"/>
      <c r="H483" s="185"/>
      <c r="J483" s="17"/>
      <c r="K483" s="62"/>
      <c r="L483" s="62"/>
      <c r="N483" s="18"/>
      <c r="P483" s="18"/>
      <c r="R483" s="18"/>
      <c r="S483" s="18"/>
      <c r="T483" s="18"/>
      <c r="U483" s="18"/>
      <c r="Y483" s="17"/>
      <c r="AB483" s="17"/>
    </row>
    <row r="484" spans="5:28" ht="28.5" customHeight="1">
      <c r="E484" s="17"/>
      <c r="F484" s="18"/>
      <c r="H484" s="185"/>
      <c r="J484" s="17"/>
      <c r="K484" s="62"/>
      <c r="L484" s="62"/>
      <c r="N484" s="18"/>
      <c r="P484" s="18"/>
      <c r="R484" s="18"/>
      <c r="S484" s="18"/>
      <c r="T484" s="18"/>
      <c r="U484" s="18"/>
      <c r="Y484" s="17"/>
      <c r="AB484" s="17"/>
    </row>
    <row r="485" spans="5:28" ht="28.5" customHeight="1">
      <c r="E485" s="17"/>
      <c r="F485" s="18"/>
      <c r="H485" s="185"/>
      <c r="J485" s="17"/>
      <c r="K485" s="62"/>
      <c r="L485" s="62"/>
      <c r="N485" s="18"/>
      <c r="P485" s="18"/>
      <c r="R485" s="18"/>
      <c r="S485" s="18"/>
      <c r="T485" s="18"/>
      <c r="U485" s="18"/>
      <c r="Y485" s="17"/>
      <c r="AB485" s="17"/>
    </row>
    <row r="486" spans="5:28" ht="28.5" customHeight="1">
      <c r="E486" s="17"/>
      <c r="F486" s="18"/>
      <c r="H486" s="185"/>
      <c r="J486" s="17"/>
      <c r="K486" s="62"/>
      <c r="L486" s="62"/>
      <c r="N486" s="18"/>
      <c r="P486" s="18"/>
      <c r="R486" s="18"/>
      <c r="S486" s="18"/>
      <c r="T486" s="18"/>
      <c r="U486" s="18"/>
      <c r="Y486" s="17"/>
      <c r="AB486" s="17"/>
    </row>
    <row r="487" spans="5:28" ht="28.5" customHeight="1">
      <c r="E487" s="17"/>
      <c r="F487" s="18"/>
      <c r="H487" s="185"/>
      <c r="J487" s="17"/>
      <c r="K487" s="62"/>
      <c r="L487" s="62"/>
      <c r="N487" s="18"/>
      <c r="P487" s="18"/>
      <c r="R487" s="18"/>
      <c r="S487" s="18"/>
      <c r="T487" s="18"/>
      <c r="U487" s="18"/>
      <c r="Y487" s="17"/>
      <c r="AB487" s="17"/>
    </row>
    <row r="488" spans="5:28" ht="28.5" customHeight="1">
      <c r="E488" s="17"/>
      <c r="F488" s="18"/>
      <c r="H488" s="185"/>
      <c r="J488" s="17"/>
      <c r="K488" s="62"/>
      <c r="L488" s="62"/>
      <c r="N488" s="18"/>
      <c r="P488" s="18"/>
      <c r="R488" s="18"/>
      <c r="S488" s="18"/>
      <c r="T488" s="18"/>
      <c r="U488" s="18"/>
      <c r="Y488" s="17"/>
      <c r="AB488" s="17"/>
    </row>
    <row r="489" spans="5:28" ht="28.5" customHeight="1">
      <c r="E489" s="17"/>
      <c r="F489" s="18"/>
      <c r="H489" s="185"/>
      <c r="J489" s="17"/>
      <c r="K489" s="62"/>
      <c r="L489" s="62"/>
      <c r="N489" s="18"/>
      <c r="P489" s="18"/>
      <c r="R489" s="18"/>
      <c r="S489" s="18"/>
      <c r="T489" s="18"/>
      <c r="U489" s="18"/>
      <c r="Y489" s="17"/>
      <c r="AB489" s="17"/>
    </row>
    <row r="490" spans="5:28" ht="28.5" customHeight="1">
      <c r="E490" s="17"/>
      <c r="F490" s="18"/>
      <c r="H490" s="185"/>
      <c r="J490" s="17"/>
      <c r="K490" s="62"/>
      <c r="L490" s="62"/>
      <c r="N490" s="18"/>
      <c r="P490" s="18"/>
      <c r="R490" s="18"/>
      <c r="S490" s="18"/>
      <c r="T490" s="18"/>
      <c r="U490" s="18"/>
      <c r="Y490" s="17"/>
      <c r="AB490" s="17"/>
    </row>
    <row r="491" spans="5:28" ht="28.5" customHeight="1">
      <c r="E491" s="17"/>
      <c r="F491" s="18"/>
      <c r="H491" s="185"/>
      <c r="J491" s="17"/>
      <c r="K491" s="62"/>
      <c r="L491" s="62"/>
      <c r="N491" s="18"/>
      <c r="P491" s="18"/>
      <c r="R491" s="18"/>
      <c r="S491" s="18"/>
      <c r="T491" s="18"/>
      <c r="U491" s="18"/>
      <c r="Y491" s="17"/>
      <c r="AB491" s="17"/>
    </row>
    <row r="492" spans="5:28" ht="28.5" customHeight="1">
      <c r="E492" s="17"/>
      <c r="F492" s="18"/>
      <c r="H492" s="185"/>
      <c r="J492" s="17"/>
      <c r="K492" s="62"/>
      <c r="L492" s="62"/>
      <c r="N492" s="18"/>
      <c r="P492" s="18"/>
      <c r="R492" s="18"/>
      <c r="S492" s="18"/>
      <c r="T492" s="18"/>
      <c r="U492" s="18"/>
      <c r="Y492" s="17"/>
      <c r="AB492" s="17"/>
    </row>
    <row r="493" spans="5:28" ht="28.5" customHeight="1">
      <c r="E493" s="17"/>
      <c r="F493" s="18"/>
      <c r="H493" s="185"/>
      <c r="J493" s="17"/>
      <c r="K493" s="62"/>
      <c r="L493" s="62"/>
      <c r="N493" s="18"/>
      <c r="P493" s="18"/>
      <c r="R493" s="18"/>
      <c r="S493" s="18"/>
      <c r="T493" s="18"/>
      <c r="U493" s="18"/>
      <c r="Y493" s="17"/>
      <c r="AB493" s="17"/>
    </row>
    <row r="494" spans="5:28" ht="28.5" customHeight="1">
      <c r="E494" s="17"/>
      <c r="F494" s="18"/>
      <c r="H494" s="185"/>
      <c r="J494" s="17"/>
      <c r="K494" s="62"/>
      <c r="L494" s="62"/>
      <c r="N494" s="18"/>
      <c r="P494" s="18"/>
      <c r="R494" s="18"/>
      <c r="S494" s="18"/>
      <c r="T494" s="18"/>
      <c r="U494" s="18"/>
      <c r="Y494" s="17"/>
      <c r="AB494" s="17"/>
    </row>
    <row r="495" spans="5:28" ht="28.5" customHeight="1">
      <c r="E495" s="17"/>
      <c r="F495" s="18"/>
      <c r="H495" s="185"/>
      <c r="J495" s="17"/>
      <c r="K495" s="62"/>
      <c r="L495" s="62"/>
      <c r="N495" s="18"/>
      <c r="P495" s="18"/>
      <c r="R495" s="18"/>
      <c r="S495" s="18"/>
      <c r="T495" s="18"/>
      <c r="U495" s="18"/>
      <c r="Y495" s="17"/>
      <c r="AB495" s="17"/>
    </row>
    <row r="496" spans="5:28" ht="28.5" customHeight="1">
      <c r="E496" s="17"/>
      <c r="F496" s="18"/>
      <c r="H496" s="185"/>
      <c r="J496" s="17"/>
      <c r="K496" s="62"/>
      <c r="L496" s="62"/>
      <c r="N496" s="18"/>
      <c r="P496" s="18"/>
      <c r="R496" s="18"/>
      <c r="S496" s="18"/>
      <c r="T496" s="18"/>
      <c r="U496" s="18"/>
      <c r="Y496" s="17"/>
      <c r="AB496" s="17"/>
    </row>
    <row r="497" spans="5:28" ht="28.5" customHeight="1">
      <c r="E497" s="17"/>
      <c r="F497" s="18"/>
      <c r="H497" s="185"/>
      <c r="J497" s="17"/>
      <c r="K497" s="62"/>
      <c r="L497" s="62"/>
      <c r="N497" s="18"/>
      <c r="P497" s="18"/>
      <c r="R497" s="18"/>
      <c r="S497" s="18"/>
      <c r="T497" s="18"/>
      <c r="U497" s="18"/>
      <c r="Y497" s="17"/>
      <c r="AB497" s="17"/>
    </row>
    <row r="498" spans="5:28" ht="28.5" customHeight="1">
      <c r="E498" s="17"/>
      <c r="F498" s="18"/>
      <c r="H498" s="185"/>
      <c r="J498" s="17"/>
      <c r="K498" s="62"/>
      <c r="L498" s="62"/>
      <c r="N498" s="18"/>
      <c r="P498" s="18"/>
      <c r="R498" s="18"/>
      <c r="S498" s="18"/>
      <c r="T498" s="18"/>
      <c r="U498" s="18"/>
      <c r="Y498" s="17"/>
      <c r="AB498" s="17"/>
    </row>
    <row r="499" spans="5:28" ht="28.5" customHeight="1">
      <c r="E499" s="17"/>
      <c r="F499" s="18"/>
      <c r="H499" s="185"/>
      <c r="J499" s="17"/>
      <c r="K499" s="62"/>
      <c r="L499" s="62"/>
      <c r="N499" s="18"/>
      <c r="P499" s="18"/>
      <c r="R499" s="18"/>
      <c r="S499" s="18"/>
      <c r="T499" s="18"/>
      <c r="U499" s="18"/>
      <c r="Y499" s="17"/>
      <c r="AB499" s="17"/>
    </row>
    <row r="500" spans="5:28" ht="28.5" customHeight="1">
      <c r="E500" s="17"/>
      <c r="F500" s="18"/>
      <c r="H500" s="185"/>
      <c r="J500" s="17"/>
      <c r="K500" s="62"/>
      <c r="L500" s="62"/>
      <c r="N500" s="18"/>
      <c r="P500" s="18"/>
      <c r="R500" s="18"/>
      <c r="S500" s="18"/>
      <c r="T500" s="18"/>
      <c r="U500" s="18"/>
      <c r="Y500" s="17"/>
      <c r="AB500" s="17"/>
    </row>
    <row r="501" spans="5:28" ht="28.5" customHeight="1">
      <c r="E501" s="17"/>
      <c r="F501" s="18"/>
      <c r="H501" s="185"/>
      <c r="J501" s="17"/>
      <c r="K501" s="62"/>
      <c r="L501" s="62"/>
      <c r="N501" s="18"/>
      <c r="P501" s="18"/>
      <c r="R501" s="18"/>
      <c r="S501" s="18"/>
      <c r="T501" s="18"/>
      <c r="U501" s="18"/>
      <c r="Y501" s="17"/>
      <c r="AB501" s="17"/>
    </row>
    <row r="502" spans="5:28" ht="28.5" customHeight="1">
      <c r="E502" s="17"/>
      <c r="F502" s="18"/>
      <c r="H502" s="185"/>
      <c r="J502" s="17"/>
      <c r="K502" s="62"/>
      <c r="L502" s="62"/>
      <c r="N502" s="18"/>
      <c r="P502" s="18"/>
      <c r="R502" s="18"/>
      <c r="S502" s="18"/>
      <c r="T502" s="18"/>
      <c r="U502" s="18"/>
      <c r="Y502" s="17"/>
      <c r="AB502" s="17"/>
    </row>
    <row r="503" spans="5:28" ht="28.5" customHeight="1">
      <c r="E503" s="17"/>
      <c r="F503" s="18"/>
      <c r="H503" s="185"/>
      <c r="J503" s="17"/>
      <c r="K503" s="62"/>
      <c r="L503" s="62"/>
      <c r="N503" s="18"/>
      <c r="P503" s="18"/>
      <c r="R503" s="18"/>
      <c r="S503" s="18"/>
      <c r="T503" s="18"/>
      <c r="U503" s="18"/>
      <c r="Y503" s="17"/>
      <c r="AB503" s="17"/>
    </row>
    <row r="504" spans="5:28" ht="28.5" customHeight="1">
      <c r="E504" s="17"/>
      <c r="F504" s="18"/>
      <c r="H504" s="185"/>
      <c r="J504" s="17"/>
      <c r="K504" s="62"/>
      <c r="L504" s="62"/>
      <c r="N504" s="18"/>
      <c r="P504" s="18"/>
      <c r="R504" s="18"/>
      <c r="S504" s="18"/>
      <c r="T504" s="18"/>
      <c r="U504" s="18"/>
      <c r="Y504" s="17"/>
      <c r="AB504" s="17"/>
    </row>
    <row r="505" spans="5:28" ht="28.5" customHeight="1">
      <c r="E505" s="17"/>
      <c r="F505" s="18"/>
      <c r="H505" s="185"/>
      <c r="J505" s="17"/>
      <c r="K505" s="62"/>
      <c r="L505" s="62"/>
      <c r="N505" s="18"/>
      <c r="P505" s="18"/>
      <c r="R505" s="18"/>
      <c r="S505" s="18"/>
      <c r="T505" s="18"/>
      <c r="U505" s="18"/>
      <c r="Y505" s="17"/>
      <c r="AB505" s="17"/>
    </row>
    <row r="506" spans="5:28" ht="28.5" customHeight="1">
      <c r="E506" s="17"/>
      <c r="F506" s="18"/>
      <c r="H506" s="185"/>
      <c r="J506" s="17"/>
      <c r="K506" s="62"/>
      <c r="L506" s="62"/>
      <c r="N506" s="18"/>
      <c r="P506" s="18"/>
      <c r="R506" s="18"/>
      <c r="S506" s="18"/>
      <c r="T506" s="18"/>
      <c r="U506" s="18"/>
      <c r="Y506" s="17"/>
      <c r="AB506" s="17"/>
    </row>
    <row r="507" spans="5:28" ht="28.5" customHeight="1">
      <c r="E507" s="17"/>
      <c r="F507" s="18"/>
      <c r="H507" s="185"/>
      <c r="J507" s="17"/>
      <c r="K507" s="62"/>
      <c r="L507" s="62"/>
      <c r="N507" s="18"/>
      <c r="P507" s="18"/>
      <c r="R507" s="18"/>
      <c r="S507" s="18"/>
      <c r="T507" s="18"/>
      <c r="U507" s="18"/>
      <c r="Y507" s="17"/>
      <c r="AB507" s="17"/>
    </row>
    <row r="508" spans="5:28" ht="28.5" customHeight="1">
      <c r="E508" s="17"/>
      <c r="F508" s="18"/>
      <c r="H508" s="185"/>
      <c r="J508" s="17"/>
      <c r="K508" s="62"/>
      <c r="L508" s="62"/>
      <c r="N508" s="18"/>
      <c r="P508" s="18"/>
      <c r="R508" s="18"/>
      <c r="S508" s="18"/>
      <c r="T508" s="18"/>
      <c r="U508" s="18"/>
      <c r="Y508" s="17"/>
      <c r="AB508" s="17"/>
    </row>
    <row r="509" spans="5:28" ht="28.5" customHeight="1">
      <c r="E509" s="17"/>
      <c r="F509" s="18"/>
      <c r="H509" s="185"/>
      <c r="J509" s="17"/>
      <c r="K509" s="62"/>
      <c r="L509" s="62"/>
      <c r="N509" s="18"/>
      <c r="P509" s="18"/>
      <c r="R509" s="18"/>
      <c r="S509" s="18"/>
      <c r="T509" s="18"/>
      <c r="U509" s="18"/>
      <c r="Y509" s="17"/>
      <c r="AB509" s="17"/>
    </row>
    <row r="510" spans="5:28" ht="28.5" customHeight="1">
      <c r="E510" s="17"/>
      <c r="F510" s="18"/>
      <c r="H510" s="185"/>
      <c r="J510" s="17"/>
      <c r="K510" s="62"/>
      <c r="L510" s="62"/>
      <c r="N510" s="18"/>
      <c r="P510" s="18"/>
      <c r="R510" s="18"/>
      <c r="S510" s="18"/>
      <c r="T510" s="18"/>
      <c r="U510" s="18"/>
      <c r="Y510" s="17"/>
      <c r="AB510" s="17"/>
    </row>
    <row r="511" spans="5:28" ht="28.5" customHeight="1">
      <c r="E511" s="17"/>
      <c r="F511" s="18"/>
      <c r="H511" s="185"/>
      <c r="J511" s="17"/>
      <c r="K511" s="62"/>
      <c r="L511" s="62"/>
      <c r="N511" s="18"/>
      <c r="P511" s="18"/>
      <c r="R511" s="18"/>
      <c r="S511" s="18"/>
      <c r="T511" s="18"/>
      <c r="U511" s="18"/>
      <c r="Y511" s="17"/>
      <c r="AB511" s="17"/>
    </row>
    <row r="512" spans="5:28" ht="28.5" customHeight="1">
      <c r="E512" s="17"/>
      <c r="F512" s="18"/>
      <c r="H512" s="185"/>
      <c r="J512" s="17"/>
      <c r="K512" s="62"/>
      <c r="L512" s="62"/>
      <c r="N512" s="18"/>
      <c r="P512" s="18"/>
      <c r="R512" s="18"/>
      <c r="S512" s="18"/>
      <c r="T512" s="18"/>
      <c r="U512" s="18"/>
      <c r="Y512" s="17"/>
      <c r="AB512" s="17"/>
    </row>
    <row r="513" spans="5:28" ht="28.5" customHeight="1">
      <c r="E513" s="17"/>
      <c r="F513" s="18"/>
      <c r="H513" s="185"/>
      <c r="J513" s="17"/>
      <c r="K513" s="62"/>
      <c r="L513" s="62"/>
      <c r="N513" s="18"/>
      <c r="P513" s="18"/>
      <c r="R513" s="18"/>
      <c r="S513" s="18"/>
      <c r="T513" s="18"/>
      <c r="U513" s="18"/>
      <c r="Y513" s="17"/>
      <c r="AB513" s="17"/>
    </row>
    <row r="514" spans="5:28" ht="28.5" customHeight="1">
      <c r="E514" s="17"/>
      <c r="F514" s="18"/>
      <c r="H514" s="185"/>
      <c r="J514" s="17"/>
      <c r="K514" s="62"/>
      <c r="L514" s="62"/>
      <c r="N514" s="18"/>
      <c r="P514" s="18"/>
      <c r="R514" s="18"/>
      <c r="S514" s="18"/>
      <c r="T514" s="18"/>
      <c r="U514" s="18"/>
      <c r="Y514" s="17"/>
      <c r="AB514" s="17"/>
    </row>
    <row r="515" spans="5:28" ht="28.5" customHeight="1">
      <c r="E515" s="17"/>
      <c r="F515" s="18"/>
      <c r="H515" s="185"/>
      <c r="J515" s="17"/>
      <c r="K515" s="62"/>
      <c r="L515" s="62"/>
      <c r="N515" s="18"/>
      <c r="P515" s="18"/>
      <c r="R515" s="18"/>
      <c r="S515" s="18"/>
      <c r="T515" s="18"/>
      <c r="U515" s="18"/>
      <c r="Y515" s="17"/>
      <c r="AB515" s="17"/>
    </row>
    <row r="516" spans="5:28" ht="28.5" customHeight="1">
      <c r="E516" s="17"/>
      <c r="F516" s="18"/>
      <c r="H516" s="185"/>
      <c r="J516" s="17"/>
      <c r="K516" s="62"/>
      <c r="L516" s="62"/>
      <c r="N516" s="18"/>
      <c r="P516" s="18"/>
      <c r="R516" s="18"/>
      <c r="S516" s="18"/>
      <c r="T516" s="18"/>
      <c r="U516" s="18"/>
      <c r="Y516" s="17"/>
      <c r="AB516" s="17"/>
    </row>
    <row r="517" spans="5:28" ht="28.5" customHeight="1">
      <c r="E517" s="17"/>
      <c r="F517" s="18"/>
      <c r="H517" s="185"/>
      <c r="J517" s="17"/>
      <c r="K517" s="62"/>
      <c r="L517" s="62"/>
      <c r="N517" s="18"/>
      <c r="P517" s="18"/>
      <c r="R517" s="18"/>
      <c r="S517" s="18"/>
      <c r="T517" s="18"/>
      <c r="U517" s="18"/>
      <c r="Y517" s="17"/>
      <c r="AB517" s="17"/>
    </row>
    <row r="518" spans="5:28" ht="28.5" customHeight="1">
      <c r="E518" s="17"/>
      <c r="F518" s="18"/>
      <c r="H518" s="185"/>
      <c r="J518" s="17"/>
      <c r="K518" s="62"/>
      <c r="L518" s="62"/>
      <c r="N518" s="18"/>
      <c r="P518" s="18"/>
      <c r="R518" s="18"/>
      <c r="S518" s="18"/>
      <c r="T518" s="18"/>
      <c r="U518" s="18"/>
      <c r="Y518" s="17"/>
      <c r="AB518" s="17"/>
    </row>
    <row r="519" spans="5:28" ht="28.5" customHeight="1">
      <c r="E519" s="17"/>
      <c r="F519" s="18"/>
      <c r="H519" s="185"/>
      <c r="J519" s="17"/>
      <c r="K519" s="62"/>
      <c r="L519" s="62"/>
      <c r="N519" s="18"/>
      <c r="P519" s="18"/>
      <c r="R519" s="18"/>
      <c r="S519" s="18"/>
      <c r="T519" s="18"/>
      <c r="U519" s="18"/>
      <c r="Y519" s="17"/>
      <c r="AB519" s="17"/>
    </row>
    <row r="520" spans="5:28" ht="28.5" customHeight="1">
      <c r="E520" s="17"/>
      <c r="F520" s="18"/>
      <c r="H520" s="185"/>
      <c r="J520" s="17"/>
      <c r="K520" s="62"/>
      <c r="L520" s="62"/>
      <c r="N520" s="18"/>
      <c r="P520" s="18"/>
      <c r="R520" s="18"/>
      <c r="S520" s="18"/>
      <c r="T520" s="18"/>
      <c r="U520" s="18"/>
      <c r="Y520" s="17"/>
      <c r="AB520" s="17"/>
    </row>
    <row r="521" spans="5:28" ht="28.5" customHeight="1">
      <c r="E521" s="17"/>
      <c r="F521" s="18"/>
      <c r="H521" s="185"/>
      <c r="J521" s="17"/>
      <c r="K521" s="62"/>
      <c r="L521" s="62"/>
      <c r="N521" s="18"/>
      <c r="P521" s="18"/>
      <c r="R521" s="18"/>
      <c r="S521" s="18"/>
      <c r="T521" s="18"/>
      <c r="U521" s="18"/>
      <c r="Y521" s="17"/>
      <c r="AB521" s="17"/>
    </row>
    <row r="522" spans="5:28" ht="28.5" customHeight="1">
      <c r="E522" s="17"/>
      <c r="F522" s="18"/>
      <c r="H522" s="185"/>
      <c r="J522" s="17"/>
      <c r="K522" s="62"/>
      <c r="L522" s="62"/>
      <c r="N522" s="18"/>
      <c r="P522" s="18"/>
      <c r="R522" s="18"/>
      <c r="S522" s="18"/>
      <c r="T522" s="18"/>
      <c r="U522" s="18"/>
      <c r="Y522" s="17"/>
      <c r="AB522" s="17"/>
    </row>
    <row r="523" spans="5:28" ht="28.5" customHeight="1">
      <c r="E523" s="17"/>
      <c r="F523" s="18"/>
      <c r="H523" s="185"/>
      <c r="J523" s="17"/>
      <c r="K523" s="62"/>
      <c r="L523" s="62"/>
      <c r="N523" s="18"/>
      <c r="P523" s="18"/>
      <c r="R523" s="18"/>
      <c r="S523" s="18"/>
      <c r="T523" s="18"/>
      <c r="U523" s="18"/>
      <c r="Y523" s="17"/>
      <c r="AB523" s="17"/>
    </row>
    <row r="524" spans="5:28" ht="28.5" customHeight="1">
      <c r="E524" s="17"/>
      <c r="F524" s="18"/>
      <c r="H524" s="185"/>
      <c r="J524" s="17"/>
      <c r="K524" s="62"/>
      <c r="L524" s="62"/>
      <c r="N524" s="18"/>
      <c r="P524" s="18"/>
      <c r="R524" s="18"/>
      <c r="S524" s="18"/>
      <c r="T524" s="18"/>
      <c r="U524" s="18"/>
      <c r="Y524" s="17"/>
      <c r="AB524" s="17"/>
    </row>
    <row r="525" spans="5:28" ht="28.5" customHeight="1">
      <c r="E525" s="17"/>
      <c r="F525" s="18"/>
      <c r="H525" s="185"/>
      <c r="J525" s="17"/>
      <c r="K525" s="62"/>
      <c r="L525" s="62"/>
      <c r="N525" s="18"/>
      <c r="P525" s="18"/>
      <c r="R525" s="18"/>
      <c r="S525" s="18"/>
      <c r="T525" s="18"/>
      <c r="U525" s="18"/>
      <c r="Y525" s="17"/>
      <c r="AB525" s="17"/>
    </row>
    <row r="526" spans="5:28" ht="28.5" customHeight="1">
      <c r="E526" s="17"/>
      <c r="F526" s="18"/>
      <c r="H526" s="185"/>
      <c r="J526" s="17"/>
      <c r="K526" s="62"/>
      <c r="L526" s="62"/>
      <c r="N526" s="18"/>
      <c r="P526" s="18"/>
      <c r="R526" s="18"/>
      <c r="S526" s="18"/>
      <c r="T526" s="18"/>
      <c r="U526" s="18"/>
      <c r="Y526" s="17"/>
      <c r="AB526" s="17"/>
    </row>
    <row r="527" spans="5:28" ht="28.5" customHeight="1">
      <c r="E527" s="17"/>
      <c r="F527" s="18"/>
      <c r="H527" s="185"/>
      <c r="J527" s="17"/>
      <c r="K527" s="62"/>
      <c r="L527" s="62"/>
      <c r="N527" s="18"/>
      <c r="P527" s="18"/>
      <c r="R527" s="18"/>
      <c r="S527" s="18"/>
      <c r="T527" s="18"/>
      <c r="U527" s="18"/>
      <c r="Y527" s="17"/>
      <c r="AB527" s="17"/>
    </row>
    <row r="528" spans="5:28" ht="28.5" customHeight="1">
      <c r="E528" s="17"/>
      <c r="F528" s="18"/>
      <c r="H528" s="185"/>
      <c r="J528" s="17"/>
      <c r="K528" s="62"/>
      <c r="L528" s="62"/>
      <c r="N528" s="18"/>
      <c r="P528" s="18"/>
      <c r="R528" s="18"/>
      <c r="S528" s="18"/>
      <c r="T528" s="18"/>
      <c r="U528" s="18"/>
      <c r="Y528" s="17"/>
      <c r="AB528" s="17"/>
    </row>
    <row r="529" spans="5:28" ht="28.5" customHeight="1">
      <c r="E529" s="17"/>
      <c r="F529" s="18"/>
      <c r="H529" s="185"/>
      <c r="J529" s="17"/>
      <c r="K529" s="62"/>
      <c r="L529" s="62"/>
      <c r="N529" s="18"/>
      <c r="P529" s="18"/>
      <c r="R529" s="18"/>
      <c r="S529" s="18"/>
      <c r="T529" s="18"/>
      <c r="U529" s="18"/>
      <c r="Y529" s="17"/>
      <c r="AB529" s="17"/>
    </row>
    <row r="530" spans="5:28" ht="28.5" customHeight="1">
      <c r="E530" s="17"/>
      <c r="F530" s="18"/>
      <c r="H530" s="185"/>
      <c r="J530" s="17"/>
      <c r="K530" s="62"/>
      <c r="L530" s="62"/>
      <c r="N530" s="18"/>
      <c r="P530" s="18"/>
      <c r="R530" s="18"/>
      <c r="S530" s="18"/>
      <c r="T530" s="18"/>
      <c r="U530" s="18"/>
      <c r="Y530" s="17"/>
      <c r="AB530" s="17"/>
    </row>
    <row r="531" spans="5:28" ht="28.5" customHeight="1">
      <c r="E531" s="17"/>
      <c r="F531" s="18"/>
      <c r="H531" s="185"/>
      <c r="J531" s="17"/>
      <c r="K531" s="62"/>
      <c r="L531" s="62"/>
      <c r="N531" s="18"/>
      <c r="P531" s="18"/>
      <c r="R531" s="18"/>
      <c r="S531" s="18"/>
      <c r="T531" s="18"/>
      <c r="U531" s="18"/>
      <c r="Y531" s="17"/>
      <c r="AB531" s="17"/>
    </row>
    <row r="532" spans="5:28" ht="28.5" customHeight="1">
      <c r="E532" s="17"/>
      <c r="F532" s="18"/>
      <c r="H532" s="185"/>
      <c r="J532" s="17"/>
      <c r="K532" s="62"/>
      <c r="L532" s="62"/>
      <c r="N532" s="18"/>
      <c r="P532" s="18"/>
      <c r="R532" s="18"/>
      <c r="S532" s="18"/>
      <c r="T532" s="18"/>
      <c r="U532" s="18"/>
      <c r="Y532" s="17"/>
      <c r="AB532" s="17"/>
    </row>
    <row r="533" spans="5:28" ht="28.5" customHeight="1">
      <c r="E533" s="17"/>
      <c r="F533" s="18"/>
      <c r="H533" s="185"/>
      <c r="J533" s="17"/>
      <c r="K533" s="62"/>
      <c r="L533" s="62"/>
      <c r="N533" s="18"/>
      <c r="P533" s="18"/>
      <c r="R533" s="18"/>
      <c r="S533" s="18"/>
      <c r="T533" s="18"/>
      <c r="U533" s="18"/>
      <c r="Y533" s="17"/>
      <c r="AB533" s="17"/>
    </row>
    <row r="534" spans="5:28" ht="28.5" customHeight="1">
      <c r="E534" s="17"/>
      <c r="F534" s="18"/>
      <c r="H534" s="185"/>
      <c r="J534" s="17"/>
      <c r="K534" s="62"/>
      <c r="L534" s="62"/>
      <c r="N534" s="18"/>
      <c r="P534" s="18"/>
      <c r="R534" s="18"/>
      <c r="S534" s="18"/>
      <c r="T534" s="18"/>
      <c r="U534" s="18"/>
      <c r="Y534" s="17"/>
      <c r="AB534" s="17"/>
    </row>
    <row r="535" spans="5:28" ht="28.5" customHeight="1">
      <c r="E535" s="17"/>
      <c r="F535" s="18"/>
      <c r="H535" s="185"/>
      <c r="J535" s="17"/>
      <c r="K535" s="62"/>
      <c r="L535" s="62"/>
      <c r="N535" s="18"/>
      <c r="P535" s="18"/>
      <c r="R535" s="18"/>
      <c r="S535" s="18"/>
      <c r="T535" s="18"/>
      <c r="U535" s="18"/>
      <c r="Y535" s="17"/>
      <c r="AB535" s="17"/>
    </row>
    <row r="536" spans="5:28" ht="28.5" customHeight="1">
      <c r="E536" s="17"/>
      <c r="F536" s="18"/>
      <c r="H536" s="185"/>
      <c r="J536" s="17"/>
      <c r="K536" s="62"/>
      <c r="L536" s="62"/>
      <c r="N536" s="18"/>
      <c r="P536" s="18"/>
      <c r="R536" s="18"/>
      <c r="S536" s="18"/>
      <c r="T536" s="18"/>
      <c r="U536" s="18"/>
      <c r="Y536" s="17"/>
      <c r="AB536" s="17"/>
    </row>
    <row r="537" spans="5:28" ht="28.5" customHeight="1">
      <c r="E537" s="17"/>
      <c r="F537" s="18"/>
      <c r="H537" s="185"/>
      <c r="J537" s="17"/>
      <c r="K537" s="62"/>
      <c r="L537" s="62"/>
      <c r="N537" s="18"/>
      <c r="P537" s="18"/>
      <c r="R537" s="18"/>
      <c r="S537" s="18"/>
      <c r="T537" s="18"/>
      <c r="U537" s="18"/>
      <c r="Y537" s="17"/>
      <c r="AB537" s="17"/>
    </row>
    <row r="538" spans="5:28" ht="28.5" customHeight="1">
      <c r="E538" s="17"/>
      <c r="F538" s="18"/>
      <c r="H538" s="185"/>
      <c r="J538" s="17"/>
      <c r="K538" s="62"/>
      <c r="L538" s="62"/>
      <c r="N538" s="18"/>
      <c r="P538" s="18"/>
      <c r="R538" s="18"/>
      <c r="S538" s="18"/>
      <c r="T538" s="18"/>
      <c r="U538" s="18"/>
      <c r="Y538" s="17"/>
      <c r="AB538" s="17"/>
    </row>
    <row r="539" spans="5:28" ht="28.5" customHeight="1">
      <c r="E539" s="17"/>
      <c r="F539" s="18"/>
      <c r="H539" s="185"/>
      <c r="J539" s="17"/>
      <c r="K539" s="62"/>
      <c r="L539" s="62"/>
      <c r="N539" s="18"/>
      <c r="P539" s="18"/>
      <c r="R539" s="18"/>
      <c r="S539" s="18"/>
      <c r="T539" s="18"/>
      <c r="U539" s="18"/>
      <c r="Y539" s="17"/>
      <c r="AB539" s="17"/>
    </row>
    <row r="540" spans="5:28" ht="28.5" customHeight="1">
      <c r="E540" s="17"/>
      <c r="F540" s="18"/>
      <c r="H540" s="185"/>
      <c r="J540" s="17"/>
      <c r="K540" s="62"/>
      <c r="L540" s="62"/>
      <c r="N540" s="18"/>
      <c r="P540" s="18"/>
      <c r="R540" s="18"/>
      <c r="S540" s="18"/>
      <c r="T540" s="18"/>
      <c r="U540" s="18"/>
      <c r="Y540" s="17"/>
      <c r="AB540" s="17"/>
    </row>
    <row r="541" spans="5:28" ht="28.5" customHeight="1">
      <c r="E541" s="17"/>
      <c r="F541" s="18"/>
      <c r="H541" s="185"/>
      <c r="J541" s="17"/>
      <c r="K541" s="62"/>
      <c r="L541" s="62"/>
      <c r="N541" s="18"/>
      <c r="P541" s="18"/>
      <c r="R541" s="18"/>
      <c r="S541" s="18"/>
      <c r="T541" s="18"/>
      <c r="U541" s="18"/>
      <c r="Y541" s="17"/>
      <c r="AB541" s="17"/>
    </row>
    <row r="542" spans="5:28" ht="28.5" customHeight="1">
      <c r="E542" s="17"/>
      <c r="F542" s="18"/>
      <c r="H542" s="185"/>
      <c r="J542" s="17"/>
      <c r="K542" s="62"/>
      <c r="L542" s="62"/>
      <c r="N542" s="18"/>
      <c r="P542" s="18"/>
      <c r="R542" s="18"/>
      <c r="S542" s="18"/>
      <c r="T542" s="18"/>
      <c r="U542" s="18"/>
      <c r="Y542" s="17"/>
      <c r="AB542" s="17"/>
    </row>
    <row r="543" spans="5:28" ht="28.5" customHeight="1">
      <c r="E543" s="17"/>
      <c r="F543" s="18"/>
      <c r="H543" s="185"/>
      <c r="J543" s="17"/>
      <c r="K543" s="62"/>
      <c r="L543" s="62"/>
      <c r="N543" s="18"/>
      <c r="P543" s="18"/>
      <c r="R543" s="18"/>
      <c r="S543" s="18"/>
      <c r="T543" s="18"/>
      <c r="U543" s="18"/>
      <c r="Y543" s="17"/>
      <c r="AB543" s="17"/>
    </row>
    <row r="544" spans="5:28" ht="28.5" customHeight="1">
      <c r="E544" s="17"/>
      <c r="F544" s="18"/>
      <c r="H544" s="185"/>
      <c r="J544" s="17"/>
      <c r="K544" s="62"/>
      <c r="L544" s="62"/>
      <c r="N544" s="18"/>
      <c r="P544" s="18"/>
      <c r="R544" s="18"/>
      <c r="S544" s="18"/>
      <c r="T544" s="18"/>
      <c r="U544" s="18"/>
      <c r="Y544" s="17"/>
      <c r="AB544" s="17"/>
    </row>
    <row r="545" spans="5:28" ht="28.5" customHeight="1">
      <c r="E545" s="17"/>
      <c r="F545" s="18"/>
      <c r="H545" s="185"/>
      <c r="J545" s="17"/>
      <c r="K545" s="62"/>
      <c r="L545" s="62"/>
      <c r="N545" s="18"/>
      <c r="P545" s="18"/>
      <c r="R545" s="18"/>
      <c r="S545" s="18"/>
      <c r="T545" s="18"/>
      <c r="U545" s="18"/>
      <c r="Y545" s="17"/>
      <c r="AB545" s="17"/>
    </row>
    <row r="546" spans="5:28" ht="28.5" customHeight="1">
      <c r="E546" s="17"/>
      <c r="F546" s="18"/>
      <c r="H546" s="185"/>
      <c r="J546" s="17"/>
      <c r="K546" s="62"/>
      <c r="L546" s="62"/>
      <c r="N546" s="18"/>
      <c r="P546" s="18"/>
      <c r="R546" s="18"/>
      <c r="S546" s="18"/>
      <c r="T546" s="18"/>
      <c r="U546" s="18"/>
      <c r="Y546" s="17"/>
      <c r="AB546" s="17"/>
    </row>
    <row r="547" spans="5:28" ht="28.5" customHeight="1">
      <c r="E547" s="17"/>
      <c r="F547" s="18"/>
      <c r="H547" s="185"/>
      <c r="J547" s="17"/>
      <c r="K547" s="62"/>
      <c r="L547" s="62"/>
      <c r="N547" s="18"/>
      <c r="P547" s="18"/>
      <c r="R547" s="18"/>
      <c r="S547" s="18"/>
      <c r="T547" s="18"/>
      <c r="U547" s="18"/>
      <c r="Y547" s="17"/>
      <c r="AB547" s="17"/>
    </row>
    <row r="548" spans="5:28" ht="28.5" customHeight="1">
      <c r="E548" s="17"/>
      <c r="F548" s="18"/>
      <c r="H548" s="185"/>
      <c r="J548" s="17"/>
      <c r="K548" s="62"/>
      <c r="L548" s="62"/>
      <c r="N548" s="18"/>
      <c r="P548" s="18"/>
      <c r="R548" s="18"/>
      <c r="S548" s="18"/>
      <c r="T548" s="18"/>
      <c r="U548" s="18"/>
      <c r="Y548" s="17"/>
      <c r="AB548" s="17"/>
    </row>
    <row r="549" spans="5:28" ht="28.5" customHeight="1">
      <c r="E549" s="17"/>
      <c r="F549" s="18"/>
      <c r="H549" s="185"/>
      <c r="J549" s="17"/>
      <c r="K549" s="62"/>
      <c r="L549" s="62"/>
      <c r="N549" s="18"/>
      <c r="P549" s="18"/>
      <c r="R549" s="18"/>
      <c r="S549" s="18"/>
      <c r="T549" s="18"/>
      <c r="U549" s="18"/>
      <c r="Y549" s="17"/>
      <c r="AB549" s="17"/>
    </row>
    <row r="550" spans="5:28" ht="28.5" customHeight="1">
      <c r="E550" s="17"/>
      <c r="F550" s="18"/>
      <c r="H550" s="185"/>
      <c r="J550" s="17"/>
      <c r="K550" s="62"/>
      <c r="L550" s="62"/>
      <c r="N550" s="18"/>
      <c r="P550" s="18"/>
      <c r="R550" s="18"/>
      <c r="S550" s="18"/>
      <c r="T550" s="18"/>
      <c r="U550" s="18"/>
      <c r="Y550" s="17"/>
      <c r="AB550" s="17"/>
    </row>
    <row r="551" spans="5:28" ht="28.5" customHeight="1">
      <c r="E551" s="17"/>
      <c r="F551" s="18"/>
      <c r="H551" s="185"/>
      <c r="J551" s="17"/>
      <c r="K551" s="62"/>
      <c r="L551" s="62"/>
      <c r="N551" s="18"/>
      <c r="P551" s="18"/>
      <c r="R551" s="18"/>
      <c r="S551" s="18"/>
      <c r="T551" s="18"/>
      <c r="U551" s="18"/>
      <c r="Y551" s="17"/>
      <c r="AB551" s="17"/>
    </row>
    <row r="552" spans="5:28" ht="28.5" customHeight="1">
      <c r="E552" s="17"/>
      <c r="F552" s="18"/>
      <c r="H552" s="185"/>
      <c r="J552" s="17"/>
      <c r="K552" s="62"/>
      <c r="L552" s="62"/>
      <c r="N552" s="18"/>
      <c r="P552" s="18"/>
      <c r="R552" s="18"/>
      <c r="S552" s="18"/>
      <c r="T552" s="18"/>
      <c r="U552" s="18"/>
      <c r="Y552" s="17"/>
      <c r="AB552" s="17"/>
    </row>
    <row r="553" spans="5:28" ht="28.5" customHeight="1">
      <c r="E553" s="17"/>
      <c r="F553" s="18"/>
      <c r="H553" s="185"/>
      <c r="J553" s="17"/>
      <c r="K553" s="62"/>
      <c r="L553" s="62"/>
      <c r="N553" s="18"/>
      <c r="P553" s="18"/>
      <c r="R553" s="18"/>
      <c r="S553" s="18"/>
      <c r="T553" s="18"/>
      <c r="U553" s="18"/>
      <c r="Y553" s="17"/>
      <c r="AB553" s="17"/>
    </row>
    <row r="554" spans="5:28" ht="28.5" customHeight="1">
      <c r="E554" s="17"/>
      <c r="F554" s="18"/>
      <c r="H554" s="185"/>
      <c r="J554" s="17"/>
      <c r="K554" s="62"/>
      <c r="L554" s="62"/>
      <c r="N554" s="18"/>
      <c r="P554" s="18"/>
      <c r="R554" s="18"/>
      <c r="S554" s="18"/>
      <c r="T554" s="18"/>
      <c r="U554" s="18"/>
      <c r="Y554" s="17"/>
      <c r="AB554" s="17"/>
    </row>
    <row r="555" spans="5:28" ht="28.5" customHeight="1">
      <c r="E555" s="17"/>
      <c r="F555" s="18"/>
      <c r="H555" s="185"/>
      <c r="J555" s="17"/>
      <c r="K555" s="62"/>
      <c r="L555" s="62"/>
      <c r="N555" s="18"/>
      <c r="P555" s="18"/>
      <c r="R555" s="18"/>
      <c r="S555" s="18"/>
      <c r="T555" s="18"/>
      <c r="U555" s="18"/>
      <c r="Y555" s="17"/>
      <c r="AB555" s="17"/>
    </row>
    <row r="556" spans="5:28" ht="28.5" customHeight="1">
      <c r="E556" s="17"/>
      <c r="F556" s="18"/>
      <c r="H556" s="185"/>
      <c r="J556" s="17"/>
      <c r="K556" s="62"/>
      <c r="L556" s="62"/>
      <c r="N556" s="18"/>
      <c r="P556" s="18"/>
      <c r="R556" s="18"/>
      <c r="S556" s="18"/>
      <c r="T556" s="18"/>
      <c r="U556" s="18"/>
      <c r="Y556" s="17"/>
      <c r="AB556" s="17"/>
    </row>
    <row r="557" spans="5:28" ht="28.5" customHeight="1">
      <c r="E557" s="17"/>
      <c r="F557" s="18"/>
      <c r="H557" s="185"/>
      <c r="J557" s="17"/>
      <c r="K557" s="62"/>
      <c r="L557" s="62"/>
      <c r="N557" s="18"/>
      <c r="P557" s="18"/>
      <c r="R557" s="18"/>
      <c r="S557" s="18"/>
      <c r="T557" s="18"/>
      <c r="U557" s="18"/>
      <c r="Y557" s="17"/>
      <c r="AB557" s="17"/>
    </row>
    <row r="558" spans="5:28" ht="28.5" customHeight="1">
      <c r="E558" s="17"/>
      <c r="F558" s="18"/>
      <c r="H558" s="185"/>
      <c r="J558" s="17"/>
      <c r="K558" s="62"/>
      <c r="L558" s="62"/>
      <c r="N558" s="18"/>
      <c r="P558" s="18"/>
      <c r="R558" s="18"/>
      <c r="S558" s="18"/>
      <c r="T558" s="18"/>
      <c r="U558" s="18"/>
      <c r="Y558" s="17"/>
      <c r="AB558" s="17"/>
    </row>
    <row r="559" spans="5:28" ht="28.5" customHeight="1">
      <c r="E559" s="17"/>
      <c r="F559" s="18"/>
      <c r="H559" s="185"/>
      <c r="J559" s="17"/>
      <c r="K559" s="62"/>
      <c r="L559" s="62"/>
      <c r="N559" s="18"/>
      <c r="P559" s="18"/>
      <c r="R559" s="18"/>
      <c r="S559" s="18"/>
      <c r="T559" s="18"/>
      <c r="U559" s="18"/>
      <c r="Y559" s="17"/>
      <c r="AB559" s="17"/>
    </row>
    <row r="560" spans="5:28" ht="28.5" customHeight="1">
      <c r="E560" s="17"/>
      <c r="F560" s="18"/>
      <c r="H560" s="185"/>
      <c r="J560" s="17"/>
      <c r="K560" s="62"/>
      <c r="L560" s="62"/>
      <c r="N560" s="18"/>
      <c r="P560" s="18"/>
      <c r="R560" s="18"/>
      <c r="S560" s="18"/>
      <c r="T560" s="18"/>
      <c r="U560" s="18"/>
      <c r="Y560" s="17"/>
      <c r="AB560" s="17"/>
    </row>
    <row r="561" spans="5:28" ht="28.5" customHeight="1">
      <c r="E561" s="17"/>
      <c r="F561" s="18"/>
      <c r="H561" s="185"/>
      <c r="J561" s="17"/>
      <c r="K561" s="62"/>
      <c r="L561" s="62"/>
      <c r="N561" s="18"/>
      <c r="P561" s="18"/>
      <c r="R561" s="18"/>
      <c r="S561" s="18"/>
      <c r="T561" s="18"/>
      <c r="U561" s="18"/>
      <c r="Y561" s="17"/>
      <c r="AB561" s="17"/>
    </row>
    <row r="562" spans="5:28" ht="28.5" customHeight="1">
      <c r="E562" s="17"/>
      <c r="F562" s="18"/>
      <c r="H562" s="185"/>
      <c r="J562" s="17"/>
      <c r="K562" s="62"/>
      <c r="L562" s="62"/>
      <c r="N562" s="18"/>
      <c r="P562" s="18"/>
      <c r="R562" s="18"/>
      <c r="S562" s="18"/>
      <c r="T562" s="18"/>
      <c r="U562" s="18"/>
      <c r="Y562" s="17"/>
      <c r="AB562" s="17"/>
    </row>
    <row r="563" spans="5:28" ht="28.5" customHeight="1">
      <c r="E563" s="17"/>
      <c r="F563" s="18"/>
      <c r="H563" s="185"/>
      <c r="J563" s="17"/>
      <c r="K563" s="62"/>
      <c r="L563" s="62"/>
      <c r="N563" s="18"/>
      <c r="P563" s="18"/>
      <c r="R563" s="18"/>
      <c r="S563" s="18"/>
      <c r="T563" s="18"/>
      <c r="U563" s="18"/>
      <c r="Y563" s="17"/>
      <c r="AB563" s="17"/>
    </row>
    <row r="564" spans="5:28" ht="28.5" customHeight="1">
      <c r="E564" s="17"/>
      <c r="F564" s="18"/>
      <c r="H564" s="185"/>
      <c r="J564" s="17"/>
      <c r="K564" s="62"/>
      <c r="L564" s="62"/>
      <c r="N564" s="18"/>
      <c r="P564" s="18"/>
      <c r="R564" s="18"/>
      <c r="S564" s="18"/>
      <c r="T564" s="18"/>
      <c r="U564" s="18"/>
      <c r="Y564" s="17"/>
      <c r="AB564" s="17"/>
    </row>
    <row r="565" spans="5:28" ht="28.5" customHeight="1">
      <c r="E565" s="17"/>
      <c r="F565" s="18"/>
      <c r="H565" s="185"/>
      <c r="J565" s="17"/>
      <c r="K565" s="62"/>
      <c r="L565" s="62"/>
      <c r="N565" s="18"/>
      <c r="P565" s="18"/>
      <c r="R565" s="18"/>
      <c r="S565" s="18"/>
      <c r="T565" s="18"/>
      <c r="U565" s="18"/>
      <c r="Y565" s="17"/>
      <c r="AB565" s="17"/>
    </row>
    <row r="566" spans="5:28" ht="28.5" customHeight="1">
      <c r="E566" s="17"/>
      <c r="F566" s="18"/>
      <c r="H566" s="185"/>
      <c r="J566" s="17"/>
      <c r="K566" s="62"/>
      <c r="L566" s="62"/>
      <c r="N566" s="18"/>
      <c r="P566" s="18"/>
      <c r="R566" s="18"/>
      <c r="S566" s="18"/>
      <c r="T566" s="18"/>
      <c r="U566" s="18"/>
      <c r="Y566" s="17"/>
      <c r="AB566" s="17"/>
    </row>
    <row r="567" spans="5:28" ht="28.5" customHeight="1">
      <c r="E567" s="17"/>
      <c r="F567" s="18"/>
      <c r="H567" s="185"/>
      <c r="J567" s="17"/>
      <c r="K567" s="62"/>
      <c r="L567" s="62"/>
      <c r="N567" s="18"/>
      <c r="P567" s="18"/>
      <c r="R567" s="18"/>
      <c r="S567" s="18"/>
      <c r="T567" s="18"/>
      <c r="U567" s="18"/>
      <c r="Y567" s="17"/>
      <c r="AB567" s="17"/>
    </row>
    <row r="568" spans="5:28" ht="28.5" customHeight="1">
      <c r="E568" s="17"/>
      <c r="F568" s="18"/>
      <c r="H568" s="185"/>
      <c r="J568" s="17"/>
      <c r="K568" s="62"/>
      <c r="L568" s="62"/>
      <c r="N568" s="18"/>
      <c r="P568" s="18"/>
      <c r="R568" s="18"/>
      <c r="S568" s="18"/>
      <c r="T568" s="18"/>
      <c r="U568" s="18"/>
      <c r="Y568" s="17"/>
      <c r="AB568" s="17"/>
    </row>
    <row r="569" spans="5:28" ht="28.5" customHeight="1">
      <c r="E569" s="17"/>
      <c r="F569" s="18"/>
      <c r="H569" s="185"/>
      <c r="J569" s="17"/>
      <c r="K569" s="62"/>
      <c r="L569" s="62"/>
      <c r="N569" s="18"/>
      <c r="P569" s="18"/>
      <c r="R569" s="18"/>
      <c r="S569" s="18"/>
      <c r="T569" s="18"/>
      <c r="U569" s="18"/>
      <c r="Y569" s="17"/>
      <c r="AB569" s="17"/>
    </row>
    <row r="570" spans="5:28" ht="28.5" customHeight="1">
      <c r="E570" s="17"/>
      <c r="F570" s="18"/>
      <c r="H570" s="185"/>
      <c r="J570" s="17"/>
      <c r="K570" s="62"/>
      <c r="L570" s="62"/>
      <c r="N570" s="18"/>
      <c r="P570" s="18"/>
      <c r="R570" s="18"/>
      <c r="S570" s="18"/>
      <c r="T570" s="18"/>
      <c r="U570" s="18"/>
      <c r="Y570" s="17"/>
      <c r="AB570" s="17"/>
    </row>
    <row r="571" spans="5:28" ht="28.5" customHeight="1">
      <c r="E571" s="17"/>
      <c r="F571" s="18"/>
      <c r="H571" s="185"/>
      <c r="J571" s="17"/>
      <c r="K571" s="62"/>
      <c r="L571" s="62"/>
      <c r="N571" s="18"/>
      <c r="P571" s="18"/>
      <c r="R571" s="18"/>
      <c r="S571" s="18"/>
      <c r="T571" s="18"/>
      <c r="U571" s="18"/>
      <c r="Y571" s="17"/>
      <c r="AB571" s="17"/>
    </row>
    <row r="572" spans="5:28" ht="28.5" customHeight="1">
      <c r="E572" s="17"/>
      <c r="F572" s="18"/>
      <c r="H572" s="185"/>
      <c r="J572" s="17"/>
      <c r="K572" s="62"/>
      <c r="L572" s="62"/>
      <c r="N572" s="18"/>
      <c r="P572" s="18"/>
      <c r="R572" s="18"/>
      <c r="S572" s="18"/>
      <c r="T572" s="18"/>
      <c r="U572" s="18"/>
      <c r="Y572" s="17"/>
      <c r="AB572" s="17"/>
    </row>
    <row r="573" spans="5:28" ht="28.5" customHeight="1">
      <c r="E573" s="17"/>
      <c r="F573" s="18"/>
      <c r="H573" s="185"/>
      <c r="J573" s="17"/>
      <c r="K573" s="62"/>
      <c r="L573" s="62"/>
      <c r="N573" s="18"/>
      <c r="P573" s="18"/>
      <c r="R573" s="18"/>
      <c r="S573" s="18"/>
      <c r="T573" s="18"/>
      <c r="U573" s="18"/>
      <c r="Y573" s="17"/>
      <c r="AB573" s="17"/>
    </row>
    <row r="574" spans="5:28" ht="28.5" customHeight="1">
      <c r="E574" s="17"/>
      <c r="F574" s="18"/>
      <c r="H574" s="185"/>
      <c r="J574" s="17"/>
      <c r="K574" s="62"/>
      <c r="L574" s="62"/>
      <c r="N574" s="18"/>
      <c r="P574" s="18"/>
      <c r="R574" s="18"/>
      <c r="S574" s="18"/>
      <c r="T574" s="18"/>
      <c r="U574" s="18"/>
      <c r="Y574" s="17"/>
      <c r="AB574" s="17"/>
    </row>
    <row r="575" spans="5:28" ht="28.5" customHeight="1">
      <c r="E575" s="17"/>
      <c r="F575" s="18"/>
      <c r="H575" s="185"/>
      <c r="J575" s="17"/>
      <c r="K575" s="62"/>
      <c r="L575" s="62"/>
      <c r="N575" s="18"/>
      <c r="P575" s="18"/>
      <c r="R575" s="18"/>
      <c r="S575" s="18"/>
      <c r="T575" s="18"/>
      <c r="U575" s="18"/>
      <c r="Y575" s="17"/>
      <c r="AB575" s="17"/>
    </row>
    <row r="576" spans="5:28" ht="28.5" customHeight="1">
      <c r="E576" s="17"/>
      <c r="F576" s="18"/>
      <c r="H576" s="185"/>
      <c r="J576" s="17"/>
      <c r="K576" s="62"/>
      <c r="L576" s="62"/>
      <c r="N576" s="18"/>
      <c r="P576" s="18"/>
      <c r="R576" s="18"/>
      <c r="S576" s="18"/>
      <c r="T576" s="18"/>
      <c r="U576" s="18"/>
      <c r="Y576" s="17"/>
      <c r="AB576" s="17"/>
    </row>
    <row r="577" spans="5:28" ht="28.5" customHeight="1">
      <c r="E577" s="17"/>
      <c r="F577" s="18"/>
      <c r="H577" s="185"/>
      <c r="J577" s="17"/>
      <c r="K577" s="62"/>
      <c r="L577" s="62"/>
      <c r="N577" s="18"/>
      <c r="P577" s="18"/>
      <c r="R577" s="18"/>
      <c r="S577" s="18"/>
      <c r="T577" s="18"/>
      <c r="U577" s="18"/>
      <c r="Y577" s="17"/>
      <c r="AB577" s="17"/>
    </row>
    <row r="578" spans="5:28" ht="28.5" customHeight="1">
      <c r="E578" s="17"/>
      <c r="F578" s="18"/>
      <c r="H578" s="185"/>
      <c r="J578" s="17"/>
      <c r="K578" s="62"/>
      <c r="L578" s="62"/>
      <c r="N578" s="18"/>
      <c r="P578" s="18"/>
      <c r="R578" s="18"/>
      <c r="S578" s="18"/>
      <c r="T578" s="18"/>
      <c r="U578" s="18"/>
      <c r="Y578" s="17"/>
      <c r="AB578" s="17"/>
    </row>
    <row r="579" spans="5:28" ht="28.5" customHeight="1">
      <c r="E579" s="17"/>
      <c r="F579" s="18"/>
      <c r="H579" s="185"/>
      <c r="J579" s="17"/>
      <c r="K579" s="62"/>
      <c r="L579" s="62"/>
      <c r="N579" s="18"/>
      <c r="P579" s="18"/>
      <c r="R579" s="18"/>
      <c r="S579" s="18"/>
      <c r="T579" s="18"/>
      <c r="U579" s="18"/>
      <c r="Y579" s="17"/>
      <c r="AB579" s="17"/>
    </row>
    <row r="580" spans="5:28" ht="28.5" customHeight="1">
      <c r="E580" s="17"/>
      <c r="F580" s="18"/>
      <c r="H580" s="185"/>
      <c r="J580" s="17"/>
      <c r="K580" s="62"/>
      <c r="L580" s="62"/>
      <c r="N580" s="18"/>
      <c r="P580" s="18"/>
      <c r="R580" s="18"/>
      <c r="S580" s="18"/>
      <c r="T580" s="18"/>
      <c r="U580" s="18"/>
      <c r="Y580" s="17"/>
      <c r="AB580" s="17"/>
    </row>
    <row r="581" spans="5:28" ht="28.5" customHeight="1">
      <c r="E581" s="17"/>
      <c r="F581" s="18"/>
      <c r="H581" s="185"/>
      <c r="J581" s="17"/>
      <c r="K581" s="62"/>
      <c r="L581" s="62"/>
      <c r="N581" s="18"/>
      <c r="P581" s="18"/>
      <c r="R581" s="18"/>
      <c r="S581" s="18"/>
      <c r="T581" s="18"/>
      <c r="U581" s="18"/>
      <c r="Y581" s="17"/>
      <c r="AB581" s="17"/>
    </row>
    <row r="582" spans="5:28" ht="28.5" customHeight="1">
      <c r="E582" s="17"/>
      <c r="F582" s="18"/>
      <c r="H582" s="185"/>
      <c r="J582" s="17"/>
      <c r="K582" s="62"/>
      <c r="L582" s="62"/>
      <c r="N582" s="18"/>
      <c r="P582" s="18"/>
      <c r="R582" s="18"/>
      <c r="S582" s="18"/>
      <c r="T582" s="18"/>
      <c r="U582" s="18"/>
      <c r="Y582" s="17"/>
      <c r="AB582" s="17"/>
    </row>
    <row r="583" spans="5:28" ht="28.5" customHeight="1">
      <c r="E583" s="17"/>
      <c r="F583" s="18"/>
      <c r="H583" s="185"/>
      <c r="J583" s="17"/>
      <c r="K583" s="62"/>
      <c r="L583" s="62"/>
      <c r="N583" s="18"/>
      <c r="P583" s="18"/>
      <c r="R583" s="18"/>
      <c r="S583" s="18"/>
      <c r="T583" s="18"/>
      <c r="U583" s="18"/>
      <c r="Y583" s="17"/>
      <c r="AB583" s="17"/>
    </row>
    <row r="584" spans="5:28" ht="28.5" customHeight="1">
      <c r="E584" s="17"/>
      <c r="F584" s="18"/>
      <c r="H584" s="185"/>
      <c r="J584" s="17"/>
      <c r="K584" s="62"/>
      <c r="L584" s="62"/>
      <c r="N584" s="18"/>
      <c r="P584" s="18"/>
      <c r="R584" s="18"/>
      <c r="S584" s="18"/>
      <c r="T584" s="18"/>
      <c r="U584" s="18"/>
      <c r="Y584" s="17"/>
      <c r="AB584" s="17"/>
    </row>
    <row r="585" spans="5:28" ht="28.5" customHeight="1">
      <c r="E585" s="17"/>
      <c r="F585" s="18"/>
      <c r="H585" s="185"/>
      <c r="J585" s="17"/>
      <c r="K585" s="62"/>
      <c r="L585" s="62"/>
      <c r="N585" s="18"/>
      <c r="P585" s="18"/>
      <c r="R585" s="18"/>
      <c r="S585" s="18"/>
      <c r="T585" s="18"/>
      <c r="U585" s="18"/>
      <c r="Y585" s="17"/>
      <c r="AB585" s="17"/>
    </row>
    <row r="586" spans="5:28" ht="28.5" customHeight="1">
      <c r="E586" s="17"/>
      <c r="F586" s="18"/>
      <c r="H586" s="185"/>
      <c r="J586" s="17"/>
      <c r="K586" s="62"/>
      <c r="L586" s="62"/>
      <c r="N586" s="18"/>
      <c r="P586" s="18"/>
      <c r="R586" s="18"/>
      <c r="S586" s="18"/>
      <c r="T586" s="18"/>
      <c r="U586" s="18"/>
      <c r="Y586" s="17"/>
      <c r="AB586" s="17"/>
    </row>
    <row r="587" spans="5:28" ht="28.5" customHeight="1">
      <c r="E587" s="17"/>
      <c r="F587" s="18"/>
      <c r="H587" s="185"/>
      <c r="J587" s="17"/>
      <c r="K587" s="62"/>
      <c r="L587" s="62"/>
      <c r="N587" s="18"/>
      <c r="P587" s="18"/>
      <c r="R587" s="18"/>
      <c r="S587" s="18"/>
      <c r="T587" s="18"/>
      <c r="U587" s="18"/>
      <c r="Y587" s="17"/>
      <c r="AB587" s="17"/>
    </row>
    <row r="588" spans="5:28" ht="28.5" customHeight="1">
      <c r="E588" s="17"/>
      <c r="F588" s="18"/>
      <c r="H588" s="185"/>
      <c r="J588" s="17"/>
      <c r="K588" s="62"/>
      <c r="L588" s="62"/>
      <c r="N588" s="18"/>
      <c r="P588" s="18"/>
      <c r="R588" s="18"/>
      <c r="S588" s="18"/>
      <c r="T588" s="18"/>
      <c r="U588" s="18"/>
      <c r="Y588" s="17"/>
      <c r="AB588" s="17"/>
    </row>
    <row r="589" spans="5:28" ht="28.5" customHeight="1">
      <c r="E589" s="17"/>
      <c r="F589" s="18"/>
      <c r="H589" s="185"/>
      <c r="J589" s="17"/>
      <c r="K589" s="62"/>
      <c r="L589" s="62"/>
      <c r="N589" s="18"/>
      <c r="P589" s="18"/>
      <c r="R589" s="18"/>
      <c r="S589" s="18"/>
      <c r="T589" s="18"/>
      <c r="U589" s="18"/>
      <c r="Y589" s="17"/>
      <c r="AB589" s="17"/>
    </row>
    <row r="590" spans="5:28" ht="28.5" customHeight="1">
      <c r="E590" s="17"/>
      <c r="F590" s="18"/>
      <c r="H590" s="185"/>
      <c r="J590" s="17"/>
      <c r="K590" s="62"/>
      <c r="L590" s="62"/>
      <c r="N590" s="18"/>
      <c r="P590" s="18"/>
      <c r="R590" s="18"/>
      <c r="S590" s="18"/>
      <c r="T590" s="18"/>
      <c r="U590" s="18"/>
      <c r="Y590" s="17"/>
      <c r="AB590" s="17"/>
    </row>
    <row r="591" spans="5:28" ht="28.5" customHeight="1">
      <c r="E591" s="17"/>
      <c r="F591" s="18"/>
      <c r="H591" s="185"/>
      <c r="J591" s="17"/>
      <c r="K591" s="62"/>
      <c r="L591" s="62"/>
      <c r="N591" s="18"/>
      <c r="P591" s="18"/>
      <c r="R591" s="18"/>
      <c r="S591" s="18"/>
      <c r="T591" s="18"/>
      <c r="U591" s="18"/>
      <c r="Y591" s="17"/>
      <c r="AB591" s="17"/>
    </row>
    <row r="592" spans="5:28" ht="28.5" customHeight="1">
      <c r="E592" s="17"/>
      <c r="F592" s="18"/>
      <c r="H592" s="185"/>
      <c r="J592" s="17"/>
      <c r="K592" s="62"/>
      <c r="L592" s="62"/>
      <c r="N592" s="18"/>
      <c r="P592" s="18"/>
      <c r="R592" s="18"/>
      <c r="S592" s="18"/>
      <c r="T592" s="18"/>
      <c r="U592" s="18"/>
      <c r="Y592" s="17"/>
      <c r="AB592" s="17"/>
    </row>
    <row r="593" spans="5:28" ht="28.5" customHeight="1">
      <c r="E593" s="17"/>
      <c r="F593" s="18"/>
      <c r="H593" s="185"/>
      <c r="J593" s="17"/>
      <c r="K593" s="62"/>
      <c r="L593" s="62"/>
      <c r="N593" s="18"/>
      <c r="P593" s="18"/>
      <c r="R593" s="18"/>
      <c r="S593" s="18"/>
      <c r="T593" s="18"/>
      <c r="U593" s="18"/>
      <c r="Y593" s="17"/>
      <c r="AB593" s="17"/>
    </row>
    <row r="594" spans="5:28" ht="28.5" customHeight="1">
      <c r="E594" s="17"/>
      <c r="F594" s="18"/>
      <c r="H594" s="185"/>
      <c r="J594" s="17"/>
      <c r="K594" s="62"/>
      <c r="L594" s="62"/>
      <c r="N594" s="18"/>
      <c r="P594" s="18"/>
      <c r="R594" s="18"/>
      <c r="S594" s="18"/>
      <c r="T594" s="18"/>
      <c r="U594" s="18"/>
      <c r="Y594" s="17"/>
      <c r="AB594" s="17"/>
    </row>
    <row r="595" spans="5:28" ht="28.5" customHeight="1">
      <c r="E595" s="17"/>
      <c r="F595" s="18"/>
      <c r="H595" s="185"/>
      <c r="J595" s="17"/>
      <c r="K595" s="62"/>
      <c r="L595" s="62"/>
      <c r="N595" s="18"/>
      <c r="P595" s="18"/>
      <c r="R595" s="18"/>
      <c r="S595" s="18"/>
      <c r="T595" s="18"/>
      <c r="U595" s="18"/>
      <c r="Y595" s="17"/>
      <c r="AB595" s="17"/>
    </row>
    <row r="596" spans="5:28" ht="28.5" customHeight="1">
      <c r="E596" s="17"/>
      <c r="F596" s="18"/>
      <c r="H596" s="185"/>
      <c r="J596" s="17"/>
      <c r="K596" s="62"/>
      <c r="L596" s="62"/>
      <c r="N596" s="18"/>
      <c r="P596" s="18"/>
      <c r="R596" s="18"/>
      <c r="S596" s="18"/>
      <c r="T596" s="18"/>
      <c r="U596" s="18"/>
      <c r="Y596" s="17"/>
      <c r="AB596" s="17"/>
    </row>
    <row r="597" spans="5:28" ht="28.5" customHeight="1">
      <c r="E597" s="17"/>
      <c r="F597" s="18"/>
      <c r="H597" s="185"/>
      <c r="J597" s="17"/>
      <c r="K597" s="62"/>
      <c r="L597" s="62"/>
      <c r="N597" s="18"/>
      <c r="P597" s="18"/>
      <c r="R597" s="18"/>
      <c r="S597" s="18"/>
      <c r="T597" s="18"/>
      <c r="U597" s="18"/>
      <c r="Y597" s="17"/>
      <c r="AB597" s="17"/>
    </row>
    <row r="598" spans="5:28" ht="28.5" customHeight="1">
      <c r="E598" s="17"/>
      <c r="F598" s="18"/>
      <c r="H598" s="185"/>
      <c r="J598" s="17"/>
      <c r="K598" s="62"/>
      <c r="L598" s="62"/>
      <c r="N598" s="18"/>
      <c r="P598" s="18"/>
      <c r="R598" s="18"/>
      <c r="S598" s="18"/>
      <c r="T598" s="18"/>
      <c r="U598" s="18"/>
      <c r="Y598" s="17"/>
      <c r="AB598" s="17"/>
    </row>
    <row r="599" spans="5:28" ht="28.5" customHeight="1">
      <c r="E599" s="17"/>
      <c r="F599" s="18"/>
      <c r="H599" s="185"/>
      <c r="J599" s="17"/>
      <c r="K599" s="62"/>
      <c r="L599" s="62"/>
      <c r="N599" s="18"/>
      <c r="P599" s="18"/>
      <c r="R599" s="18"/>
      <c r="S599" s="18"/>
      <c r="T599" s="18"/>
      <c r="U599" s="18"/>
      <c r="Y599" s="17"/>
      <c r="AB599" s="17"/>
    </row>
    <row r="600" spans="5:28" ht="28.5" customHeight="1">
      <c r="E600" s="17"/>
      <c r="F600" s="18"/>
      <c r="H600" s="185"/>
      <c r="J600" s="17"/>
      <c r="K600" s="62"/>
      <c r="L600" s="62"/>
      <c r="N600" s="18"/>
      <c r="P600" s="18"/>
      <c r="R600" s="18"/>
      <c r="S600" s="18"/>
      <c r="T600" s="18"/>
      <c r="U600" s="18"/>
      <c r="Y600" s="17"/>
      <c r="AB600" s="17"/>
    </row>
    <row r="601" spans="5:28" ht="28.5" customHeight="1">
      <c r="E601" s="17"/>
      <c r="F601" s="18"/>
      <c r="H601" s="185"/>
      <c r="J601" s="17"/>
      <c r="K601" s="62"/>
      <c r="L601" s="62"/>
      <c r="N601" s="18"/>
      <c r="P601" s="18"/>
      <c r="R601" s="18"/>
      <c r="S601" s="18"/>
      <c r="T601" s="18"/>
      <c r="U601" s="18"/>
      <c r="Y601" s="17"/>
      <c r="AB601" s="17"/>
    </row>
    <row r="602" spans="5:28" ht="28.5" customHeight="1">
      <c r="E602" s="17"/>
      <c r="F602" s="18"/>
      <c r="H602" s="185"/>
      <c r="J602" s="17"/>
      <c r="K602" s="62"/>
      <c r="L602" s="62"/>
      <c r="N602" s="18"/>
      <c r="P602" s="18"/>
      <c r="R602" s="18"/>
      <c r="S602" s="18"/>
      <c r="T602" s="18"/>
      <c r="U602" s="18"/>
      <c r="Y602" s="17"/>
      <c r="AB602" s="17"/>
    </row>
    <row r="603" spans="5:28" ht="28.5" customHeight="1">
      <c r="E603" s="17"/>
      <c r="F603" s="18"/>
      <c r="H603" s="185"/>
      <c r="J603" s="17"/>
      <c r="K603" s="62"/>
      <c r="L603" s="62"/>
      <c r="N603" s="18"/>
      <c r="P603" s="18"/>
      <c r="R603" s="18"/>
      <c r="S603" s="18"/>
      <c r="T603" s="18"/>
      <c r="U603" s="18"/>
      <c r="Y603" s="17"/>
      <c r="AB603" s="17"/>
    </row>
    <row r="604" spans="5:28" ht="28.5" customHeight="1">
      <c r="E604" s="17"/>
      <c r="F604" s="18"/>
      <c r="H604" s="185"/>
      <c r="J604" s="17"/>
      <c r="K604" s="62"/>
      <c r="L604" s="62"/>
      <c r="N604" s="18"/>
      <c r="P604" s="18"/>
      <c r="R604" s="18"/>
      <c r="S604" s="18"/>
      <c r="T604" s="18"/>
      <c r="U604" s="18"/>
      <c r="Y604" s="17"/>
      <c r="AB604" s="17"/>
    </row>
    <row r="605" spans="5:28" ht="28.5" customHeight="1">
      <c r="E605" s="17"/>
      <c r="F605" s="18"/>
      <c r="H605" s="185"/>
      <c r="J605" s="17"/>
      <c r="K605" s="62"/>
      <c r="L605" s="62"/>
      <c r="N605" s="18"/>
      <c r="P605" s="18"/>
      <c r="R605" s="18"/>
      <c r="S605" s="18"/>
      <c r="T605" s="18"/>
      <c r="U605" s="18"/>
      <c r="Y605" s="17"/>
      <c r="AB605" s="17"/>
    </row>
    <row r="606" spans="5:28" ht="28.5" customHeight="1">
      <c r="E606" s="17"/>
      <c r="F606" s="18"/>
      <c r="H606" s="185"/>
      <c r="J606" s="17"/>
      <c r="K606" s="62"/>
      <c r="L606" s="62"/>
      <c r="N606" s="18"/>
      <c r="P606" s="18"/>
      <c r="R606" s="18"/>
      <c r="S606" s="18"/>
      <c r="T606" s="18"/>
      <c r="U606" s="18"/>
      <c r="Y606" s="17"/>
      <c r="AB606" s="17"/>
    </row>
    <row r="607" spans="5:28" ht="28.5" customHeight="1">
      <c r="E607" s="17"/>
      <c r="F607" s="18"/>
      <c r="H607" s="185"/>
      <c r="J607" s="17"/>
      <c r="K607" s="62"/>
      <c r="L607" s="62"/>
      <c r="N607" s="18"/>
      <c r="P607" s="18"/>
      <c r="R607" s="18"/>
      <c r="S607" s="18"/>
      <c r="T607" s="18"/>
      <c r="U607" s="18"/>
      <c r="Y607" s="17"/>
      <c r="AB607" s="17"/>
    </row>
    <row r="608" spans="5:28" ht="28.5" customHeight="1">
      <c r="E608" s="17"/>
      <c r="F608" s="18"/>
      <c r="H608" s="185"/>
      <c r="J608" s="17"/>
      <c r="K608" s="62"/>
      <c r="L608" s="62"/>
      <c r="N608" s="18"/>
      <c r="P608" s="18"/>
      <c r="R608" s="18"/>
      <c r="S608" s="18"/>
      <c r="T608" s="18"/>
      <c r="U608" s="18"/>
      <c r="Y608" s="17"/>
      <c r="AB608" s="17"/>
    </row>
    <row r="609" spans="5:28" ht="28.5" customHeight="1">
      <c r="E609" s="17"/>
      <c r="F609" s="18"/>
      <c r="H609" s="185"/>
      <c r="J609" s="17"/>
      <c r="K609" s="62"/>
      <c r="L609" s="62"/>
      <c r="N609" s="18"/>
      <c r="P609" s="18"/>
      <c r="R609" s="18"/>
      <c r="S609" s="18"/>
      <c r="T609" s="18"/>
      <c r="U609" s="18"/>
      <c r="Y609" s="17"/>
      <c r="AB609" s="17"/>
    </row>
    <row r="610" spans="5:28" ht="28.5" customHeight="1">
      <c r="E610" s="17"/>
      <c r="F610" s="18"/>
      <c r="H610" s="185"/>
      <c r="J610" s="17"/>
      <c r="K610" s="62"/>
      <c r="L610" s="62"/>
      <c r="N610" s="18"/>
      <c r="P610" s="18"/>
      <c r="R610" s="18"/>
      <c r="S610" s="18"/>
      <c r="T610" s="18"/>
      <c r="U610" s="18"/>
      <c r="Y610" s="17"/>
      <c r="AB610" s="17"/>
    </row>
    <row r="611" spans="5:28" ht="28.5" customHeight="1">
      <c r="E611" s="17"/>
      <c r="F611" s="18"/>
      <c r="H611" s="185"/>
      <c r="J611" s="17"/>
      <c r="K611" s="62"/>
      <c r="L611" s="62"/>
      <c r="N611" s="18"/>
      <c r="P611" s="18"/>
      <c r="R611" s="18"/>
      <c r="S611" s="18"/>
      <c r="T611" s="18"/>
      <c r="U611" s="18"/>
      <c r="Y611" s="17"/>
      <c r="AB611" s="17"/>
    </row>
    <row r="612" spans="5:28" ht="28.5" customHeight="1">
      <c r="E612" s="17"/>
      <c r="F612" s="18"/>
      <c r="H612" s="185"/>
      <c r="J612" s="17"/>
      <c r="K612" s="62"/>
      <c r="L612" s="62"/>
      <c r="N612" s="18"/>
      <c r="P612" s="18"/>
      <c r="R612" s="18"/>
      <c r="S612" s="18"/>
      <c r="T612" s="18"/>
      <c r="U612" s="18"/>
      <c r="Y612" s="17"/>
      <c r="AB612" s="17"/>
    </row>
    <row r="613" spans="5:28" ht="28.5" customHeight="1">
      <c r="E613" s="17"/>
      <c r="F613" s="18"/>
      <c r="H613" s="185"/>
      <c r="J613" s="17"/>
      <c r="K613" s="62"/>
      <c r="L613" s="62"/>
      <c r="N613" s="18"/>
      <c r="P613" s="18"/>
      <c r="R613" s="18"/>
      <c r="S613" s="18"/>
      <c r="T613" s="18"/>
      <c r="U613" s="18"/>
      <c r="Y613" s="17"/>
      <c r="AB613" s="17"/>
    </row>
    <row r="614" spans="5:28" ht="28.5" customHeight="1">
      <c r="E614" s="17"/>
      <c r="F614" s="18"/>
      <c r="H614" s="185"/>
      <c r="J614" s="17"/>
      <c r="K614" s="62"/>
      <c r="L614" s="62"/>
      <c r="N614" s="18"/>
      <c r="P614" s="18"/>
      <c r="R614" s="18"/>
      <c r="S614" s="18"/>
      <c r="T614" s="18"/>
      <c r="U614" s="18"/>
      <c r="Y614" s="17"/>
      <c r="AB614" s="17"/>
    </row>
    <row r="615" spans="5:28" ht="28.5" customHeight="1">
      <c r="E615" s="17"/>
      <c r="F615" s="18"/>
      <c r="H615" s="185"/>
      <c r="J615" s="17"/>
      <c r="K615" s="62"/>
      <c r="L615" s="62"/>
      <c r="N615" s="18"/>
      <c r="P615" s="18"/>
      <c r="R615" s="18"/>
      <c r="S615" s="18"/>
      <c r="T615" s="18"/>
      <c r="U615" s="18"/>
      <c r="Y615" s="17"/>
      <c r="AB615" s="17"/>
    </row>
    <row r="616" spans="5:28" ht="28.5" customHeight="1">
      <c r="E616" s="17"/>
      <c r="F616" s="18"/>
      <c r="H616" s="185"/>
      <c r="J616" s="17"/>
      <c r="K616" s="62"/>
      <c r="L616" s="62"/>
      <c r="N616" s="18"/>
      <c r="P616" s="18"/>
      <c r="R616" s="18"/>
      <c r="S616" s="18"/>
      <c r="T616" s="18"/>
      <c r="U616" s="18"/>
      <c r="Y616" s="17"/>
      <c r="AB616" s="17"/>
    </row>
    <row r="617" spans="5:28" ht="28.5" customHeight="1">
      <c r="E617" s="17"/>
      <c r="F617" s="18"/>
      <c r="H617" s="185"/>
      <c r="J617" s="17"/>
      <c r="K617" s="62"/>
      <c r="L617" s="62"/>
      <c r="N617" s="18"/>
      <c r="P617" s="18"/>
      <c r="R617" s="18"/>
      <c r="S617" s="18"/>
      <c r="T617" s="18"/>
      <c r="U617" s="18"/>
      <c r="Y617" s="17"/>
      <c r="AB617" s="17"/>
    </row>
    <row r="618" spans="5:28" ht="28.5" customHeight="1">
      <c r="E618" s="17"/>
      <c r="F618" s="18"/>
      <c r="H618" s="185"/>
      <c r="J618" s="17"/>
      <c r="K618" s="62"/>
      <c r="L618" s="62"/>
      <c r="N618" s="18"/>
      <c r="P618" s="18"/>
      <c r="R618" s="18"/>
      <c r="S618" s="18"/>
      <c r="T618" s="18"/>
      <c r="U618" s="18"/>
      <c r="Y618" s="17"/>
      <c r="AB618" s="17"/>
    </row>
    <row r="619" spans="5:28" ht="28.5" customHeight="1">
      <c r="E619" s="17"/>
      <c r="F619" s="18"/>
      <c r="H619" s="185"/>
      <c r="J619" s="17"/>
      <c r="K619" s="62"/>
      <c r="L619" s="62"/>
      <c r="N619" s="18"/>
      <c r="P619" s="18"/>
      <c r="R619" s="18"/>
      <c r="S619" s="18"/>
      <c r="T619" s="18"/>
      <c r="U619" s="18"/>
      <c r="Y619" s="17"/>
      <c r="AB619" s="17"/>
    </row>
    <row r="620" spans="5:28" ht="28.5" customHeight="1">
      <c r="E620" s="17"/>
      <c r="F620" s="18"/>
      <c r="H620" s="185"/>
      <c r="J620" s="17"/>
      <c r="K620" s="62"/>
      <c r="L620" s="62"/>
      <c r="N620" s="18"/>
      <c r="P620" s="18"/>
      <c r="R620" s="18"/>
      <c r="S620" s="18"/>
      <c r="T620" s="18"/>
      <c r="U620" s="18"/>
      <c r="Y620" s="17"/>
      <c r="AB620" s="17"/>
    </row>
    <row r="621" spans="5:28" ht="28.5" customHeight="1">
      <c r="E621" s="17"/>
      <c r="F621" s="18"/>
      <c r="H621" s="185"/>
      <c r="J621" s="17"/>
      <c r="K621" s="62"/>
      <c r="L621" s="62"/>
      <c r="N621" s="18"/>
      <c r="P621" s="18"/>
      <c r="R621" s="18"/>
      <c r="S621" s="18"/>
      <c r="T621" s="18"/>
      <c r="U621" s="18"/>
      <c r="Y621" s="17"/>
      <c r="AB621" s="17"/>
    </row>
    <row r="622" spans="5:28" ht="28.5" customHeight="1">
      <c r="E622" s="17"/>
      <c r="F622" s="18"/>
      <c r="H622" s="185"/>
      <c r="J622" s="17"/>
      <c r="K622" s="62"/>
      <c r="L622" s="62"/>
      <c r="N622" s="18"/>
      <c r="P622" s="18"/>
      <c r="R622" s="18"/>
      <c r="S622" s="18"/>
      <c r="T622" s="18"/>
      <c r="U622" s="18"/>
      <c r="Y622" s="17"/>
      <c r="AB622" s="17"/>
    </row>
    <row r="623" spans="5:28" ht="28.5" customHeight="1">
      <c r="E623" s="17"/>
      <c r="F623" s="18"/>
      <c r="H623" s="185"/>
      <c r="J623" s="17"/>
      <c r="K623" s="62"/>
      <c r="L623" s="62"/>
      <c r="N623" s="18"/>
      <c r="P623" s="18"/>
      <c r="R623" s="18"/>
      <c r="S623" s="18"/>
      <c r="T623" s="18"/>
      <c r="U623" s="18"/>
      <c r="Y623" s="17"/>
      <c r="AB623" s="17"/>
    </row>
    <row r="624" spans="5:28" ht="28.5" customHeight="1">
      <c r="E624" s="17"/>
      <c r="F624" s="18"/>
      <c r="H624" s="185"/>
      <c r="J624" s="17"/>
      <c r="K624" s="62"/>
      <c r="L624" s="62"/>
      <c r="N624" s="18"/>
      <c r="P624" s="18"/>
      <c r="R624" s="18"/>
      <c r="S624" s="18"/>
      <c r="T624" s="18"/>
      <c r="U624" s="18"/>
      <c r="Y624" s="17"/>
      <c r="AB624" s="17"/>
    </row>
    <row r="625" spans="5:28" ht="28.5" customHeight="1">
      <c r="E625" s="17"/>
      <c r="F625" s="18"/>
      <c r="H625" s="185"/>
      <c r="J625" s="17"/>
      <c r="K625" s="62"/>
      <c r="L625" s="62"/>
      <c r="N625" s="18"/>
      <c r="P625" s="18"/>
      <c r="R625" s="18"/>
      <c r="S625" s="18"/>
      <c r="T625" s="18"/>
      <c r="U625" s="18"/>
      <c r="Y625" s="17"/>
      <c r="AB625" s="17"/>
    </row>
    <row r="626" spans="5:28" ht="28.5" customHeight="1">
      <c r="E626" s="17"/>
      <c r="F626" s="18"/>
      <c r="H626" s="185"/>
      <c r="J626" s="17"/>
      <c r="K626" s="62"/>
      <c r="L626" s="62"/>
      <c r="N626" s="18"/>
      <c r="P626" s="18"/>
      <c r="R626" s="18"/>
      <c r="S626" s="18"/>
      <c r="T626" s="18"/>
      <c r="U626" s="18"/>
      <c r="Y626" s="17"/>
      <c r="AB626" s="17"/>
    </row>
    <row r="627" spans="5:28" ht="28.5" customHeight="1">
      <c r="E627" s="17"/>
      <c r="F627" s="18"/>
      <c r="H627" s="185"/>
      <c r="J627" s="17"/>
      <c r="K627" s="62"/>
      <c r="L627" s="62"/>
      <c r="N627" s="18"/>
      <c r="P627" s="18"/>
      <c r="R627" s="18"/>
      <c r="S627" s="18"/>
      <c r="T627" s="18"/>
      <c r="U627" s="18"/>
      <c r="Y627" s="17"/>
      <c r="AB627" s="17"/>
    </row>
    <row r="628" spans="5:28" ht="28.5" customHeight="1">
      <c r="E628" s="17"/>
      <c r="F628" s="18"/>
      <c r="H628" s="185"/>
      <c r="J628" s="17"/>
      <c r="K628" s="62"/>
      <c r="L628" s="62"/>
      <c r="N628" s="18"/>
      <c r="P628" s="18"/>
      <c r="R628" s="18"/>
      <c r="S628" s="18"/>
      <c r="T628" s="18"/>
      <c r="U628" s="18"/>
      <c r="Y628" s="17"/>
      <c r="AB628" s="17"/>
    </row>
    <row r="629" spans="5:28" ht="28.5" customHeight="1">
      <c r="E629" s="17"/>
      <c r="F629" s="18"/>
      <c r="H629" s="185"/>
      <c r="J629" s="17"/>
      <c r="K629" s="62"/>
      <c r="L629" s="62"/>
      <c r="N629" s="18"/>
      <c r="P629" s="18"/>
      <c r="R629" s="18"/>
      <c r="S629" s="18"/>
      <c r="T629" s="18"/>
      <c r="U629" s="18"/>
      <c r="Y629" s="17"/>
      <c r="AB629" s="17"/>
    </row>
    <row r="630" spans="5:28" ht="28.5" customHeight="1">
      <c r="E630" s="17"/>
      <c r="F630" s="18"/>
      <c r="H630" s="185"/>
      <c r="J630" s="17"/>
      <c r="K630" s="62"/>
      <c r="L630" s="62"/>
      <c r="N630" s="18"/>
      <c r="P630" s="18"/>
      <c r="R630" s="18"/>
      <c r="S630" s="18"/>
      <c r="T630" s="18"/>
      <c r="U630" s="18"/>
      <c r="Y630" s="17"/>
      <c r="AB630" s="17"/>
    </row>
    <row r="631" spans="5:28" ht="28.5" customHeight="1">
      <c r="E631" s="17"/>
      <c r="F631" s="18"/>
      <c r="H631" s="185"/>
      <c r="J631" s="17"/>
      <c r="K631" s="62"/>
      <c r="L631" s="62"/>
      <c r="N631" s="18"/>
      <c r="P631" s="18"/>
      <c r="R631" s="18"/>
      <c r="S631" s="18"/>
      <c r="T631" s="18"/>
      <c r="U631" s="18"/>
      <c r="Y631" s="17"/>
      <c r="AB631" s="17"/>
    </row>
    <row r="632" spans="5:28" ht="28.5" customHeight="1">
      <c r="E632" s="17"/>
      <c r="F632" s="18"/>
      <c r="H632" s="185"/>
      <c r="J632" s="17"/>
      <c r="K632" s="62"/>
      <c r="L632" s="62"/>
      <c r="N632" s="18"/>
      <c r="P632" s="18"/>
      <c r="R632" s="18"/>
      <c r="S632" s="18"/>
      <c r="T632" s="18"/>
      <c r="U632" s="18"/>
      <c r="Y632" s="17"/>
      <c r="AB632" s="17"/>
    </row>
    <row r="633" spans="5:28" ht="28.5" customHeight="1">
      <c r="E633" s="17"/>
      <c r="F633" s="18"/>
      <c r="H633" s="185"/>
      <c r="J633" s="17"/>
      <c r="K633" s="62"/>
      <c r="L633" s="62"/>
      <c r="N633" s="18"/>
      <c r="P633" s="18"/>
      <c r="R633" s="18"/>
      <c r="S633" s="18"/>
      <c r="T633" s="18"/>
      <c r="U633" s="18"/>
      <c r="Y633" s="17"/>
      <c r="AB633" s="17"/>
    </row>
    <row r="634" spans="5:28" ht="28.5" customHeight="1">
      <c r="E634" s="17"/>
      <c r="F634" s="18"/>
      <c r="H634" s="185"/>
      <c r="J634" s="17"/>
      <c r="K634" s="62"/>
      <c r="L634" s="62"/>
      <c r="N634" s="18"/>
      <c r="P634" s="18"/>
      <c r="R634" s="18"/>
      <c r="S634" s="18"/>
      <c r="T634" s="18"/>
      <c r="U634" s="18"/>
      <c r="Y634" s="17"/>
      <c r="AB634" s="17"/>
    </row>
    <row r="635" spans="5:28" ht="28.5" customHeight="1">
      <c r="E635" s="17"/>
      <c r="F635" s="18"/>
      <c r="H635" s="185"/>
      <c r="J635" s="17"/>
      <c r="K635" s="62"/>
      <c r="L635" s="62"/>
      <c r="N635" s="18"/>
      <c r="P635" s="18"/>
      <c r="R635" s="18"/>
      <c r="S635" s="18"/>
      <c r="T635" s="18"/>
      <c r="U635" s="18"/>
      <c r="Y635" s="17"/>
      <c r="AB635" s="17"/>
    </row>
    <row r="636" spans="5:28" ht="28.5" customHeight="1">
      <c r="E636" s="17"/>
      <c r="F636" s="18"/>
      <c r="H636" s="185"/>
      <c r="J636" s="17"/>
      <c r="K636" s="62"/>
      <c r="L636" s="62"/>
      <c r="N636" s="18"/>
      <c r="P636" s="18"/>
      <c r="R636" s="18"/>
      <c r="S636" s="18"/>
      <c r="T636" s="18"/>
      <c r="U636" s="18"/>
      <c r="Y636" s="17"/>
      <c r="AB636" s="17"/>
    </row>
    <row r="637" spans="5:28" ht="28.5" customHeight="1">
      <c r="E637" s="17"/>
      <c r="F637" s="18"/>
      <c r="H637" s="185"/>
      <c r="J637" s="17"/>
      <c r="K637" s="62"/>
      <c r="L637" s="62"/>
      <c r="N637" s="18"/>
      <c r="P637" s="18"/>
      <c r="R637" s="18"/>
      <c r="S637" s="18"/>
      <c r="T637" s="18"/>
      <c r="U637" s="18"/>
      <c r="Y637" s="17"/>
      <c r="AB637" s="17"/>
    </row>
    <row r="638" spans="5:28" ht="28.5" customHeight="1">
      <c r="E638" s="17"/>
      <c r="F638" s="18"/>
      <c r="H638" s="185"/>
      <c r="J638" s="17"/>
      <c r="K638" s="62"/>
      <c r="L638" s="62"/>
      <c r="N638" s="18"/>
      <c r="P638" s="18"/>
      <c r="R638" s="18"/>
      <c r="S638" s="18"/>
      <c r="T638" s="18"/>
      <c r="U638" s="18"/>
      <c r="Y638" s="17"/>
      <c r="AB638" s="17"/>
    </row>
    <row r="639" spans="5:28" ht="28.5" customHeight="1">
      <c r="E639" s="17"/>
      <c r="F639" s="18"/>
      <c r="H639" s="185"/>
      <c r="J639" s="17"/>
      <c r="K639" s="62"/>
      <c r="L639" s="62"/>
      <c r="N639" s="18"/>
      <c r="P639" s="18"/>
      <c r="R639" s="18"/>
      <c r="S639" s="18"/>
      <c r="T639" s="18"/>
      <c r="U639" s="18"/>
      <c r="Y639" s="17"/>
      <c r="AB639" s="17"/>
    </row>
    <row r="640" spans="5:28" ht="28.5" customHeight="1">
      <c r="E640" s="17"/>
      <c r="F640" s="18"/>
      <c r="H640" s="185"/>
      <c r="J640" s="17"/>
      <c r="K640" s="62"/>
      <c r="L640" s="62"/>
      <c r="N640" s="18"/>
      <c r="P640" s="18"/>
      <c r="R640" s="18"/>
      <c r="S640" s="18"/>
      <c r="T640" s="18"/>
      <c r="U640" s="18"/>
      <c r="Y640" s="17"/>
      <c r="AB640" s="17"/>
    </row>
    <row r="641" spans="5:28" ht="28.5" customHeight="1">
      <c r="E641" s="17"/>
      <c r="F641" s="18"/>
      <c r="H641" s="185"/>
      <c r="J641" s="17"/>
      <c r="K641" s="62"/>
      <c r="L641" s="62"/>
      <c r="N641" s="18"/>
      <c r="P641" s="18"/>
      <c r="R641" s="18"/>
      <c r="S641" s="18"/>
      <c r="T641" s="18"/>
      <c r="U641" s="18"/>
      <c r="Y641" s="17"/>
      <c r="AB641" s="17"/>
    </row>
    <row r="642" spans="5:28" ht="28.5" customHeight="1">
      <c r="E642" s="17"/>
      <c r="F642" s="18"/>
      <c r="H642" s="185"/>
      <c r="J642" s="17"/>
      <c r="K642" s="62"/>
      <c r="L642" s="62"/>
      <c r="N642" s="18"/>
      <c r="P642" s="18"/>
      <c r="R642" s="18"/>
      <c r="S642" s="18"/>
      <c r="T642" s="18"/>
      <c r="U642" s="18"/>
      <c r="Y642" s="17"/>
      <c r="AB642" s="17"/>
    </row>
    <row r="643" spans="5:28" ht="28.5" customHeight="1">
      <c r="E643" s="17"/>
      <c r="F643" s="18"/>
      <c r="H643" s="185"/>
      <c r="J643" s="17"/>
      <c r="K643" s="62"/>
      <c r="L643" s="62"/>
      <c r="N643" s="18"/>
      <c r="P643" s="18"/>
      <c r="R643" s="18"/>
      <c r="S643" s="18"/>
      <c r="T643" s="18"/>
      <c r="U643" s="18"/>
      <c r="Y643" s="17"/>
      <c r="AB643" s="17"/>
    </row>
    <row r="644" spans="5:28" ht="28.5" customHeight="1">
      <c r="E644" s="17"/>
      <c r="F644" s="18"/>
      <c r="H644" s="185"/>
      <c r="J644" s="17"/>
      <c r="K644" s="62"/>
      <c r="L644" s="62"/>
      <c r="N644" s="18"/>
      <c r="P644" s="18"/>
      <c r="R644" s="18"/>
      <c r="S644" s="18"/>
      <c r="T644" s="18"/>
      <c r="U644" s="18"/>
      <c r="Y644" s="17"/>
      <c r="AB644" s="17"/>
    </row>
    <row r="645" spans="5:28" ht="28.5" customHeight="1">
      <c r="E645" s="17"/>
      <c r="F645" s="18"/>
      <c r="H645" s="185"/>
      <c r="J645" s="17"/>
      <c r="K645" s="62"/>
      <c r="L645" s="62"/>
      <c r="N645" s="18"/>
      <c r="P645" s="18"/>
      <c r="R645" s="18"/>
      <c r="S645" s="18"/>
      <c r="T645" s="18"/>
      <c r="U645" s="18"/>
      <c r="Y645" s="17"/>
      <c r="AB645" s="17"/>
    </row>
    <row r="646" spans="5:28" ht="28.5" customHeight="1">
      <c r="E646" s="17"/>
      <c r="F646" s="18"/>
      <c r="H646" s="185"/>
      <c r="J646" s="17"/>
      <c r="K646" s="62"/>
      <c r="L646" s="62"/>
      <c r="N646" s="18"/>
      <c r="P646" s="18"/>
      <c r="R646" s="18"/>
      <c r="S646" s="18"/>
      <c r="T646" s="18"/>
      <c r="U646" s="18"/>
      <c r="Y646" s="17"/>
      <c r="AB646" s="17"/>
    </row>
    <row r="647" spans="5:28" ht="28.5" customHeight="1">
      <c r="E647" s="17"/>
      <c r="F647" s="18"/>
      <c r="H647" s="185"/>
      <c r="J647" s="17"/>
      <c r="K647" s="62"/>
      <c r="L647" s="62"/>
      <c r="N647" s="18"/>
      <c r="P647" s="18"/>
      <c r="R647" s="18"/>
      <c r="S647" s="18"/>
      <c r="T647" s="18"/>
      <c r="U647" s="18"/>
      <c r="Y647" s="17"/>
      <c r="AB647" s="17"/>
    </row>
    <row r="648" spans="5:28" ht="28.5" customHeight="1">
      <c r="E648" s="17"/>
      <c r="F648" s="18"/>
      <c r="H648" s="185"/>
      <c r="J648" s="17"/>
      <c r="K648" s="62"/>
      <c r="L648" s="62"/>
      <c r="N648" s="18"/>
      <c r="P648" s="18"/>
      <c r="R648" s="18"/>
      <c r="S648" s="18"/>
      <c r="T648" s="18"/>
      <c r="U648" s="18"/>
      <c r="Y648" s="17"/>
      <c r="AB648" s="17"/>
    </row>
    <row r="649" spans="5:28" ht="28.5" customHeight="1">
      <c r="E649" s="17"/>
      <c r="F649" s="18"/>
      <c r="H649" s="185"/>
      <c r="J649" s="17"/>
      <c r="K649" s="62"/>
      <c r="L649" s="62"/>
      <c r="N649" s="18"/>
      <c r="P649" s="18"/>
      <c r="R649" s="18"/>
      <c r="S649" s="18"/>
      <c r="T649" s="18"/>
      <c r="U649" s="18"/>
      <c r="Y649" s="17"/>
      <c r="AB649" s="17"/>
    </row>
    <row r="650" spans="5:28" ht="28.5" customHeight="1">
      <c r="E650" s="17"/>
      <c r="F650" s="18"/>
      <c r="H650" s="185"/>
      <c r="J650" s="17"/>
      <c r="K650" s="62"/>
      <c r="L650" s="62"/>
      <c r="N650" s="18"/>
      <c r="P650" s="18"/>
      <c r="R650" s="18"/>
      <c r="S650" s="18"/>
      <c r="T650" s="18"/>
      <c r="U650" s="18"/>
      <c r="Y650" s="17"/>
      <c r="AB650" s="17"/>
    </row>
    <row r="651" spans="5:28" ht="28.5" customHeight="1">
      <c r="E651" s="17"/>
      <c r="F651" s="18"/>
      <c r="H651" s="185"/>
      <c r="J651" s="17"/>
      <c r="K651" s="62"/>
      <c r="L651" s="62"/>
      <c r="N651" s="18"/>
      <c r="P651" s="18"/>
      <c r="R651" s="18"/>
      <c r="S651" s="18"/>
      <c r="T651" s="18"/>
      <c r="U651" s="18"/>
      <c r="Y651" s="17"/>
      <c r="AB651" s="17"/>
    </row>
    <row r="652" spans="5:28" ht="28.5" customHeight="1">
      <c r="E652" s="17"/>
      <c r="F652" s="18"/>
      <c r="H652" s="185"/>
      <c r="J652" s="17"/>
      <c r="K652" s="62"/>
      <c r="L652" s="62"/>
      <c r="N652" s="18"/>
      <c r="P652" s="18"/>
      <c r="R652" s="18"/>
      <c r="S652" s="18"/>
      <c r="T652" s="18"/>
      <c r="U652" s="18"/>
      <c r="Y652" s="17"/>
      <c r="AB652" s="17"/>
    </row>
    <row r="653" spans="5:28" ht="28.5" customHeight="1">
      <c r="E653" s="17"/>
      <c r="F653" s="18"/>
      <c r="H653" s="185"/>
      <c r="J653" s="17"/>
      <c r="K653" s="62"/>
      <c r="L653" s="62"/>
      <c r="N653" s="18"/>
      <c r="P653" s="18"/>
      <c r="R653" s="18"/>
      <c r="S653" s="18"/>
      <c r="T653" s="18"/>
      <c r="U653" s="18"/>
      <c r="Y653" s="17"/>
      <c r="AB653" s="17"/>
    </row>
    <row r="654" spans="5:28" ht="28.5" customHeight="1">
      <c r="E654" s="17"/>
      <c r="F654" s="18"/>
      <c r="H654" s="185"/>
      <c r="J654" s="17"/>
      <c r="K654" s="62"/>
      <c r="L654" s="62"/>
      <c r="N654" s="18"/>
      <c r="P654" s="18"/>
      <c r="R654" s="18"/>
      <c r="S654" s="18"/>
      <c r="T654" s="18"/>
      <c r="U654" s="18"/>
      <c r="Y654" s="17"/>
      <c r="AB654" s="17"/>
    </row>
    <row r="655" spans="5:28" ht="28.5" customHeight="1">
      <c r="E655" s="17"/>
      <c r="F655" s="18"/>
      <c r="H655" s="185"/>
      <c r="J655" s="17"/>
      <c r="K655" s="62"/>
      <c r="L655" s="62"/>
      <c r="N655" s="18"/>
      <c r="P655" s="18"/>
      <c r="R655" s="18"/>
      <c r="S655" s="18"/>
      <c r="T655" s="18"/>
      <c r="U655" s="18"/>
      <c r="Y655" s="17"/>
      <c r="AB655" s="17"/>
    </row>
    <row r="656" spans="5:28" ht="28.5" customHeight="1">
      <c r="E656" s="17"/>
      <c r="F656" s="18"/>
      <c r="H656" s="185"/>
      <c r="J656" s="17"/>
      <c r="K656" s="62"/>
      <c r="L656" s="62"/>
      <c r="N656" s="18"/>
      <c r="P656" s="18"/>
      <c r="R656" s="18"/>
      <c r="S656" s="18"/>
      <c r="T656" s="18"/>
      <c r="U656" s="18"/>
      <c r="Y656" s="17"/>
      <c r="AB656" s="17"/>
    </row>
    <row r="657" spans="5:28" ht="28.5" customHeight="1">
      <c r="E657" s="17"/>
      <c r="F657" s="18"/>
      <c r="H657" s="185"/>
      <c r="J657" s="17"/>
      <c r="K657" s="62"/>
      <c r="L657" s="62"/>
      <c r="N657" s="18"/>
      <c r="P657" s="18"/>
      <c r="R657" s="18"/>
      <c r="S657" s="18"/>
      <c r="T657" s="18"/>
      <c r="U657" s="18"/>
      <c r="Y657" s="17"/>
      <c r="AB657" s="17"/>
    </row>
    <row r="658" spans="5:28" ht="28.5" customHeight="1">
      <c r="E658" s="17"/>
      <c r="F658" s="18"/>
      <c r="H658" s="185"/>
      <c r="J658" s="17"/>
      <c r="K658" s="62"/>
      <c r="L658" s="62"/>
      <c r="N658" s="18"/>
      <c r="P658" s="18"/>
      <c r="R658" s="18"/>
      <c r="S658" s="18"/>
      <c r="T658" s="18"/>
      <c r="U658" s="18"/>
      <c r="Y658" s="17"/>
      <c r="AB658" s="17"/>
    </row>
    <row r="659" spans="5:28" ht="28.5" customHeight="1">
      <c r="E659" s="17"/>
      <c r="F659" s="18"/>
      <c r="H659" s="185"/>
      <c r="J659" s="17"/>
      <c r="K659" s="62"/>
      <c r="L659" s="62"/>
      <c r="N659" s="18"/>
      <c r="P659" s="18"/>
      <c r="R659" s="18"/>
      <c r="S659" s="18"/>
      <c r="T659" s="18"/>
      <c r="U659" s="18"/>
      <c r="Y659" s="17"/>
      <c r="AB659" s="17"/>
    </row>
    <row r="660" spans="5:28" ht="28.5" customHeight="1">
      <c r="E660" s="17"/>
      <c r="F660" s="18"/>
      <c r="H660" s="185"/>
      <c r="J660" s="17"/>
      <c r="K660" s="62"/>
      <c r="L660" s="62"/>
      <c r="N660" s="18"/>
      <c r="P660" s="18"/>
      <c r="R660" s="18"/>
      <c r="S660" s="18"/>
      <c r="T660" s="18"/>
      <c r="U660" s="18"/>
      <c r="Y660" s="17"/>
      <c r="AB660" s="17"/>
    </row>
    <row r="661" spans="5:28" ht="28.5" customHeight="1">
      <c r="E661" s="17"/>
      <c r="F661" s="18"/>
      <c r="H661" s="185"/>
      <c r="J661" s="17"/>
      <c r="K661" s="62"/>
      <c r="L661" s="62"/>
      <c r="N661" s="18"/>
      <c r="P661" s="18"/>
      <c r="R661" s="18"/>
      <c r="S661" s="18"/>
      <c r="T661" s="18"/>
      <c r="U661" s="18"/>
      <c r="Y661" s="17"/>
      <c r="AB661" s="17"/>
    </row>
    <row r="662" spans="5:28" ht="28.5" customHeight="1">
      <c r="E662" s="17"/>
      <c r="F662" s="18"/>
      <c r="H662" s="185"/>
      <c r="J662" s="17"/>
      <c r="K662" s="62"/>
      <c r="L662" s="62"/>
      <c r="N662" s="18"/>
      <c r="P662" s="18"/>
      <c r="R662" s="18"/>
      <c r="S662" s="18"/>
      <c r="T662" s="18"/>
      <c r="U662" s="18"/>
      <c r="Y662" s="17"/>
      <c r="AB662" s="17"/>
    </row>
    <row r="663" spans="5:28" ht="28.5" customHeight="1">
      <c r="E663" s="17"/>
      <c r="F663" s="18"/>
      <c r="H663" s="185"/>
      <c r="J663" s="17"/>
      <c r="K663" s="62"/>
      <c r="L663" s="62"/>
      <c r="N663" s="18"/>
      <c r="P663" s="18"/>
      <c r="R663" s="18"/>
      <c r="S663" s="18"/>
      <c r="T663" s="18"/>
      <c r="U663" s="18"/>
      <c r="Y663" s="17"/>
      <c r="AB663" s="17"/>
    </row>
    <row r="664" spans="5:28" ht="28.5" customHeight="1">
      <c r="E664" s="17"/>
      <c r="F664" s="18"/>
      <c r="H664" s="185"/>
      <c r="J664" s="17"/>
      <c r="K664" s="62"/>
      <c r="L664" s="62"/>
      <c r="N664" s="18"/>
      <c r="P664" s="18"/>
      <c r="R664" s="18"/>
      <c r="S664" s="18"/>
      <c r="T664" s="18"/>
      <c r="U664" s="18"/>
      <c r="Y664" s="17"/>
      <c r="AB664" s="17"/>
    </row>
    <row r="665" spans="5:28" ht="28.5" customHeight="1">
      <c r="E665" s="17"/>
      <c r="F665" s="18"/>
      <c r="H665" s="185"/>
      <c r="J665" s="17"/>
      <c r="K665" s="62"/>
      <c r="L665" s="62"/>
      <c r="N665" s="18"/>
      <c r="P665" s="18"/>
      <c r="R665" s="18"/>
      <c r="S665" s="18"/>
      <c r="T665" s="18"/>
      <c r="U665" s="18"/>
      <c r="Y665" s="17"/>
      <c r="AB665" s="17"/>
    </row>
    <row r="666" spans="5:28" ht="28.5" customHeight="1">
      <c r="E666" s="17"/>
      <c r="F666" s="18"/>
      <c r="H666" s="185"/>
      <c r="J666" s="17"/>
      <c r="K666" s="62"/>
      <c r="L666" s="62"/>
      <c r="N666" s="18"/>
      <c r="P666" s="18"/>
      <c r="R666" s="18"/>
      <c r="S666" s="18"/>
      <c r="T666" s="18"/>
      <c r="U666" s="18"/>
      <c r="Y666" s="17"/>
      <c r="AB666" s="17"/>
    </row>
    <row r="667" spans="5:28" ht="28.5" customHeight="1">
      <c r="E667" s="17"/>
      <c r="F667" s="18"/>
      <c r="H667" s="185"/>
      <c r="J667" s="17"/>
      <c r="K667" s="62"/>
      <c r="L667" s="62"/>
      <c r="N667" s="18"/>
      <c r="P667" s="18"/>
      <c r="R667" s="18"/>
      <c r="S667" s="18"/>
      <c r="T667" s="18"/>
      <c r="U667" s="18"/>
      <c r="Y667" s="17"/>
      <c r="AB667" s="17"/>
    </row>
    <row r="668" spans="5:28" ht="28.5" customHeight="1">
      <c r="E668" s="17"/>
      <c r="F668" s="18"/>
      <c r="H668" s="185"/>
      <c r="J668" s="17"/>
      <c r="K668" s="62"/>
      <c r="L668" s="62"/>
      <c r="N668" s="18"/>
      <c r="P668" s="18"/>
      <c r="R668" s="18"/>
      <c r="S668" s="18"/>
      <c r="T668" s="18"/>
      <c r="U668" s="18"/>
      <c r="Y668" s="17"/>
      <c r="AB668" s="17"/>
    </row>
    <row r="669" spans="5:28" ht="28.5" customHeight="1">
      <c r="E669" s="17"/>
      <c r="F669" s="18"/>
      <c r="H669" s="185"/>
      <c r="J669" s="17"/>
      <c r="K669" s="62"/>
      <c r="L669" s="62"/>
      <c r="N669" s="18"/>
      <c r="P669" s="18"/>
      <c r="R669" s="18"/>
      <c r="S669" s="18"/>
      <c r="T669" s="18"/>
      <c r="U669" s="18"/>
      <c r="Y669" s="17"/>
      <c r="AB669" s="17"/>
    </row>
    <row r="670" spans="5:28" ht="28.5" customHeight="1">
      <c r="E670" s="17"/>
      <c r="F670" s="18"/>
      <c r="H670" s="185"/>
      <c r="J670" s="17"/>
      <c r="K670" s="62"/>
      <c r="L670" s="62"/>
      <c r="N670" s="18"/>
      <c r="P670" s="18"/>
      <c r="R670" s="18"/>
      <c r="S670" s="18"/>
      <c r="T670" s="18"/>
      <c r="U670" s="18"/>
      <c r="Y670" s="17"/>
      <c r="AB670" s="17"/>
    </row>
    <row r="671" spans="5:28" ht="28.5" customHeight="1">
      <c r="E671" s="17"/>
      <c r="F671" s="18"/>
      <c r="H671" s="185"/>
      <c r="J671" s="17"/>
      <c r="K671" s="62"/>
      <c r="L671" s="62"/>
      <c r="N671" s="18"/>
      <c r="P671" s="18"/>
      <c r="R671" s="18"/>
      <c r="S671" s="18"/>
      <c r="T671" s="18"/>
      <c r="U671" s="18"/>
      <c r="Y671" s="17"/>
      <c r="AB671" s="17"/>
    </row>
    <row r="672" spans="5:28" ht="28.5" customHeight="1">
      <c r="E672" s="17"/>
      <c r="F672" s="18"/>
      <c r="H672" s="185"/>
      <c r="J672" s="17"/>
      <c r="K672" s="62"/>
      <c r="L672" s="62"/>
      <c r="N672" s="18"/>
      <c r="P672" s="18"/>
      <c r="R672" s="18"/>
      <c r="S672" s="18"/>
      <c r="T672" s="18"/>
      <c r="U672" s="18"/>
      <c r="Y672" s="17"/>
      <c r="AB672" s="17"/>
    </row>
    <row r="673" spans="5:28" ht="28.5" customHeight="1">
      <c r="E673" s="17"/>
      <c r="F673" s="18"/>
      <c r="H673" s="185"/>
      <c r="J673" s="17"/>
      <c r="K673" s="62"/>
      <c r="L673" s="62"/>
      <c r="N673" s="18"/>
      <c r="P673" s="18"/>
      <c r="R673" s="18"/>
      <c r="S673" s="18"/>
      <c r="T673" s="18"/>
      <c r="U673" s="18"/>
      <c r="Y673" s="17"/>
      <c r="AB673" s="17"/>
    </row>
    <row r="674" spans="5:28" ht="28.5" customHeight="1">
      <c r="E674" s="17"/>
      <c r="F674" s="18"/>
      <c r="H674" s="185"/>
      <c r="J674" s="17"/>
      <c r="K674" s="62"/>
      <c r="L674" s="62"/>
      <c r="N674" s="18"/>
      <c r="P674" s="18"/>
      <c r="R674" s="18"/>
      <c r="S674" s="18"/>
      <c r="T674" s="18"/>
      <c r="U674" s="18"/>
      <c r="Y674" s="17"/>
      <c r="AB674" s="17"/>
    </row>
    <row r="675" spans="5:28" ht="28.5" customHeight="1">
      <c r="E675" s="17"/>
      <c r="F675" s="18"/>
      <c r="H675" s="185"/>
      <c r="J675" s="17"/>
      <c r="K675" s="62"/>
      <c r="L675" s="62"/>
      <c r="N675" s="18"/>
      <c r="P675" s="18"/>
      <c r="R675" s="18"/>
      <c r="S675" s="18"/>
      <c r="T675" s="18"/>
      <c r="U675" s="18"/>
      <c r="Y675" s="17"/>
      <c r="AB675" s="17"/>
    </row>
    <row r="676" spans="5:28" ht="28.5" customHeight="1">
      <c r="E676" s="17"/>
      <c r="F676" s="18"/>
      <c r="H676" s="185"/>
      <c r="J676" s="17"/>
      <c r="K676" s="62"/>
      <c r="L676" s="62"/>
      <c r="N676" s="18"/>
      <c r="P676" s="18"/>
      <c r="R676" s="18"/>
      <c r="S676" s="18"/>
      <c r="T676" s="18"/>
      <c r="U676" s="18"/>
      <c r="Y676" s="17"/>
      <c r="AB676" s="17"/>
    </row>
    <row r="677" spans="5:28" ht="28.5" customHeight="1">
      <c r="E677" s="17"/>
      <c r="F677" s="18"/>
      <c r="H677" s="185"/>
      <c r="J677" s="17"/>
      <c r="K677" s="62"/>
      <c r="L677" s="62"/>
      <c r="N677" s="18"/>
      <c r="P677" s="18"/>
      <c r="R677" s="18"/>
      <c r="S677" s="18"/>
      <c r="T677" s="18"/>
      <c r="U677" s="18"/>
      <c r="Y677" s="17"/>
      <c r="AB677" s="17"/>
    </row>
    <row r="678" spans="5:28" ht="28.5" customHeight="1">
      <c r="E678" s="17"/>
      <c r="F678" s="18"/>
      <c r="H678" s="185"/>
      <c r="J678" s="17"/>
      <c r="K678" s="62"/>
      <c r="L678" s="62"/>
      <c r="N678" s="18"/>
      <c r="P678" s="18"/>
      <c r="R678" s="18"/>
      <c r="S678" s="18"/>
      <c r="T678" s="18"/>
      <c r="U678" s="18"/>
      <c r="Y678" s="17"/>
      <c r="AB678" s="17"/>
    </row>
    <row r="679" spans="5:28" ht="28.5" customHeight="1">
      <c r="E679" s="17"/>
      <c r="F679" s="18"/>
      <c r="H679" s="185"/>
      <c r="J679" s="17"/>
      <c r="K679" s="62"/>
      <c r="L679" s="62"/>
      <c r="N679" s="18"/>
      <c r="P679" s="18"/>
      <c r="R679" s="18"/>
      <c r="S679" s="18"/>
      <c r="T679" s="18"/>
      <c r="U679" s="18"/>
      <c r="Y679" s="17"/>
      <c r="AB679" s="17"/>
    </row>
    <row r="680" spans="5:28" ht="28.5" customHeight="1">
      <c r="E680" s="17"/>
      <c r="F680" s="18"/>
      <c r="H680" s="185"/>
      <c r="J680" s="17"/>
      <c r="K680" s="62"/>
      <c r="L680" s="62"/>
      <c r="N680" s="18"/>
      <c r="P680" s="18"/>
      <c r="R680" s="18"/>
      <c r="S680" s="18"/>
      <c r="T680" s="18"/>
      <c r="U680" s="18"/>
      <c r="Y680" s="17"/>
      <c r="AB680" s="17"/>
    </row>
    <row r="681" spans="5:28" ht="28.5" customHeight="1">
      <c r="E681" s="17"/>
      <c r="F681" s="18"/>
      <c r="H681" s="185"/>
      <c r="J681" s="17"/>
      <c r="K681" s="62"/>
      <c r="L681" s="62"/>
      <c r="N681" s="18"/>
      <c r="P681" s="18"/>
      <c r="R681" s="18"/>
      <c r="S681" s="18"/>
      <c r="T681" s="18"/>
      <c r="U681" s="18"/>
      <c r="Y681" s="17"/>
      <c r="AB681" s="17"/>
    </row>
    <row r="682" spans="5:28" ht="28.5" customHeight="1">
      <c r="E682" s="17"/>
      <c r="F682" s="18"/>
      <c r="H682" s="185"/>
      <c r="J682" s="17"/>
      <c r="K682" s="62"/>
      <c r="L682" s="62"/>
      <c r="N682" s="18"/>
      <c r="P682" s="18"/>
      <c r="R682" s="18"/>
      <c r="S682" s="18"/>
      <c r="T682" s="18"/>
      <c r="U682" s="18"/>
      <c r="Y682" s="17"/>
      <c r="AB682" s="17"/>
    </row>
    <row r="683" spans="5:28" ht="28.5" customHeight="1">
      <c r="E683" s="17"/>
      <c r="F683" s="18"/>
      <c r="H683" s="185"/>
      <c r="J683" s="17"/>
      <c r="K683" s="62"/>
      <c r="L683" s="62"/>
      <c r="N683" s="18"/>
      <c r="P683" s="18"/>
      <c r="R683" s="18"/>
      <c r="S683" s="18"/>
      <c r="T683" s="18"/>
      <c r="U683" s="18"/>
      <c r="Y683" s="17"/>
      <c r="AB683" s="17"/>
    </row>
    <row r="684" spans="5:28" ht="28.5" customHeight="1">
      <c r="E684" s="17"/>
      <c r="F684" s="18"/>
      <c r="H684" s="185"/>
      <c r="J684" s="17"/>
      <c r="K684" s="62"/>
      <c r="L684" s="62"/>
      <c r="N684" s="18"/>
      <c r="P684" s="18"/>
      <c r="R684" s="18"/>
      <c r="S684" s="18"/>
      <c r="T684" s="18"/>
      <c r="U684" s="18"/>
      <c r="Y684" s="17"/>
      <c r="AB684" s="17"/>
    </row>
    <row r="685" spans="5:28" ht="28.5" customHeight="1">
      <c r="E685" s="17"/>
      <c r="F685" s="18"/>
      <c r="H685" s="185"/>
      <c r="J685" s="17"/>
      <c r="K685" s="62"/>
      <c r="L685" s="62"/>
      <c r="N685" s="18"/>
      <c r="P685" s="18"/>
      <c r="R685" s="18"/>
      <c r="S685" s="18"/>
      <c r="T685" s="18"/>
      <c r="U685" s="18"/>
      <c r="Y685" s="17"/>
      <c r="AB685" s="17"/>
    </row>
    <row r="686" spans="5:28" ht="28.5" customHeight="1">
      <c r="E686" s="17"/>
      <c r="F686" s="18"/>
      <c r="H686" s="185"/>
      <c r="J686" s="17"/>
      <c r="K686" s="62"/>
      <c r="L686" s="62"/>
      <c r="N686" s="18"/>
      <c r="P686" s="18"/>
      <c r="R686" s="18"/>
      <c r="S686" s="18"/>
      <c r="T686" s="18"/>
      <c r="U686" s="18"/>
      <c r="Y686" s="17"/>
      <c r="AB686" s="17"/>
    </row>
    <row r="687" spans="5:28" ht="28.5" customHeight="1">
      <c r="E687" s="17"/>
      <c r="F687" s="18"/>
      <c r="H687" s="185"/>
      <c r="J687" s="17"/>
      <c r="K687" s="62"/>
      <c r="L687" s="62"/>
      <c r="N687" s="18"/>
      <c r="P687" s="18"/>
      <c r="R687" s="18"/>
      <c r="S687" s="18"/>
      <c r="T687" s="18"/>
      <c r="U687" s="18"/>
      <c r="Y687" s="17"/>
      <c r="AB687" s="17"/>
    </row>
    <row r="688" spans="5:28" ht="28.5" customHeight="1">
      <c r="E688" s="17"/>
      <c r="F688" s="18"/>
      <c r="H688" s="185"/>
      <c r="J688" s="17"/>
      <c r="K688" s="62"/>
      <c r="L688" s="62"/>
      <c r="N688" s="18"/>
      <c r="P688" s="18"/>
      <c r="R688" s="18"/>
      <c r="S688" s="18"/>
      <c r="T688" s="18"/>
      <c r="U688" s="18"/>
      <c r="Y688" s="17"/>
      <c r="AB688" s="17"/>
    </row>
    <row r="689" spans="5:28" ht="28.5" customHeight="1">
      <c r="E689" s="17"/>
      <c r="F689" s="18"/>
      <c r="H689" s="185"/>
      <c r="J689" s="17"/>
      <c r="K689" s="62"/>
      <c r="L689" s="62"/>
      <c r="N689" s="18"/>
      <c r="P689" s="18"/>
      <c r="R689" s="18"/>
      <c r="S689" s="18"/>
      <c r="T689" s="18"/>
      <c r="U689" s="18"/>
      <c r="Y689" s="17"/>
      <c r="AB689" s="17"/>
    </row>
    <row r="690" spans="5:28" ht="28.5" customHeight="1">
      <c r="E690" s="17"/>
      <c r="F690" s="18"/>
      <c r="H690" s="185"/>
      <c r="J690" s="17"/>
      <c r="K690" s="62"/>
      <c r="L690" s="62"/>
      <c r="N690" s="18"/>
      <c r="P690" s="18"/>
      <c r="R690" s="18"/>
      <c r="S690" s="18"/>
      <c r="T690" s="18"/>
      <c r="U690" s="18"/>
      <c r="Y690" s="17"/>
      <c r="AB690" s="17"/>
    </row>
    <row r="691" spans="5:28" ht="28.5" customHeight="1">
      <c r="E691" s="17"/>
      <c r="F691" s="18"/>
      <c r="H691" s="185"/>
      <c r="J691" s="17"/>
      <c r="K691" s="62"/>
      <c r="L691" s="62"/>
      <c r="N691" s="18"/>
      <c r="P691" s="18"/>
      <c r="R691" s="18"/>
      <c r="S691" s="18"/>
      <c r="T691" s="18"/>
      <c r="U691" s="18"/>
      <c r="Y691" s="17"/>
      <c r="AB691" s="17"/>
    </row>
    <row r="692" spans="5:28" ht="28.5" customHeight="1">
      <c r="E692" s="17"/>
      <c r="F692" s="18"/>
      <c r="H692" s="185"/>
      <c r="J692" s="17"/>
      <c r="K692" s="62"/>
      <c r="L692" s="62"/>
      <c r="N692" s="18"/>
      <c r="P692" s="18"/>
      <c r="R692" s="18"/>
      <c r="S692" s="18"/>
      <c r="T692" s="18"/>
      <c r="U692" s="18"/>
      <c r="Y692" s="17"/>
      <c r="AB692" s="17"/>
    </row>
    <row r="693" spans="5:28" ht="28.5" customHeight="1">
      <c r="E693" s="17"/>
      <c r="F693" s="18"/>
      <c r="H693" s="185"/>
      <c r="J693" s="17"/>
      <c r="K693" s="62"/>
      <c r="L693" s="62"/>
      <c r="N693" s="18"/>
      <c r="P693" s="18"/>
      <c r="R693" s="18"/>
      <c r="S693" s="18"/>
      <c r="T693" s="18"/>
      <c r="U693" s="18"/>
      <c r="Y693" s="17"/>
      <c r="AB693" s="17"/>
    </row>
    <row r="694" spans="5:28" ht="28.5" customHeight="1">
      <c r="E694" s="17"/>
      <c r="F694" s="18"/>
      <c r="H694" s="185"/>
      <c r="J694" s="17"/>
      <c r="K694" s="62"/>
      <c r="L694" s="62"/>
      <c r="N694" s="18"/>
      <c r="P694" s="18"/>
      <c r="R694" s="18"/>
      <c r="S694" s="18"/>
      <c r="T694" s="18"/>
      <c r="U694" s="18"/>
      <c r="Y694" s="17"/>
      <c r="AB694" s="17"/>
    </row>
    <row r="695" spans="5:28" ht="28.5" customHeight="1">
      <c r="E695" s="17"/>
      <c r="F695" s="18"/>
      <c r="H695" s="185"/>
      <c r="J695" s="17"/>
      <c r="K695" s="62"/>
      <c r="L695" s="62"/>
      <c r="N695" s="18"/>
      <c r="P695" s="18"/>
      <c r="R695" s="18"/>
      <c r="S695" s="18"/>
      <c r="T695" s="18"/>
      <c r="U695" s="18"/>
      <c r="Y695" s="17"/>
      <c r="AB695" s="17"/>
    </row>
    <row r="696" spans="5:28" ht="28.5" customHeight="1">
      <c r="E696" s="17"/>
      <c r="F696" s="18"/>
      <c r="H696" s="185"/>
      <c r="J696" s="17"/>
      <c r="K696" s="62"/>
      <c r="L696" s="62"/>
      <c r="N696" s="18"/>
      <c r="P696" s="18"/>
      <c r="R696" s="18"/>
      <c r="S696" s="18"/>
      <c r="T696" s="18"/>
      <c r="U696" s="18"/>
      <c r="Y696" s="17"/>
      <c r="AB696" s="17"/>
    </row>
    <row r="697" spans="5:28" ht="28.5" customHeight="1">
      <c r="E697" s="17"/>
      <c r="F697" s="18"/>
      <c r="H697" s="185"/>
      <c r="J697" s="17"/>
      <c r="K697" s="62"/>
      <c r="L697" s="62"/>
      <c r="N697" s="18"/>
      <c r="P697" s="18"/>
      <c r="R697" s="18"/>
      <c r="S697" s="18"/>
      <c r="T697" s="18"/>
      <c r="U697" s="18"/>
      <c r="Y697" s="17"/>
      <c r="AB697" s="17"/>
    </row>
    <row r="698" spans="5:28" ht="28.5" customHeight="1">
      <c r="E698" s="17"/>
      <c r="F698" s="18"/>
      <c r="H698" s="185"/>
      <c r="J698" s="17"/>
      <c r="K698" s="62"/>
      <c r="L698" s="62"/>
      <c r="N698" s="18"/>
      <c r="P698" s="18"/>
      <c r="R698" s="18"/>
      <c r="S698" s="18"/>
      <c r="T698" s="18"/>
      <c r="U698" s="18"/>
      <c r="Y698" s="17"/>
      <c r="AB698" s="17"/>
    </row>
    <row r="699" spans="5:28" ht="28.5" customHeight="1">
      <c r="E699" s="17"/>
      <c r="F699" s="18"/>
      <c r="H699" s="185"/>
      <c r="J699" s="17"/>
      <c r="K699" s="62"/>
      <c r="L699" s="62"/>
      <c r="N699" s="18"/>
      <c r="P699" s="18"/>
      <c r="R699" s="18"/>
      <c r="S699" s="18"/>
      <c r="T699" s="18"/>
      <c r="U699" s="18"/>
      <c r="Y699" s="17"/>
      <c r="AB699" s="17"/>
    </row>
    <row r="700" spans="5:28" ht="28.5" customHeight="1">
      <c r="E700" s="17"/>
      <c r="F700" s="18"/>
      <c r="H700" s="185"/>
      <c r="J700" s="17"/>
      <c r="K700" s="62"/>
      <c r="L700" s="62"/>
      <c r="N700" s="18"/>
      <c r="P700" s="18"/>
      <c r="R700" s="18"/>
      <c r="S700" s="18"/>
      <c r="T700" s="18"/>
      <c r="U700" s="18"/>
      <c r="Y700" s="17"/>
      <c r="AB700" s="17"/>
    </row>
    <row r="701" spans="5:28" ht="28.5" customHeight="1">
      <c r="E701" s="17"/>
      <c r="F701" s="18"/>
      <c r="H701" s="185"/>
      <c r="J701" s="17"/>
      <c r="K701" s="62"/>
      <c r="L701" s="62"/>
      <c r="N701" s="18"/>
      <c r="P701" s="18"/>
      <c r="R701" s="18"/>
      <c r="S701" s="18"/>
      <c r="T701" s="18"/>
      <c r="U701" s="18"/>
      <c r="Y701" s="17"/>
      <c r="AB701" s="17"/>
    </row>
    <row r="702" spans="5:28" ht="28.5" customHeight="1">
      <c r="E702" s="17"/>
      <c r="F702" s="18"/>
      <c r="H702" s="185"/>
      <c r="J702" s="17"/>
      <c r="K702" s="62"/>
      <c r="L702" s="62"/>
      <c r="N702" s="18"/>
      <c r="P702" s="18"/>
      <c r="R702" s="18"/>
      <c r="S702" s="18"/>
      <c r="T702" s="18"/>
      <c r="U702" s="18"/>
      <c r="Y702" s="17"/>
      <c r="AB702" s="17"/>
    </row>
    <row r="703" spans="5:28" ht="28.5" customHeight="1">
      <c r="E703" s="17"/>
      <c r="F703" s="18"/>
      <c r="H703" s="185"/>
      <c r="J703" s="17"/>
      <c r="K703" s="62"/>
      <c r="L703" s="62"/>
      <c r="N703" s="18"/>
      <c r="P703" s="18"/>
      <c r="R703" s="18"/>
      <c r="S703" s="18"/>
      <c r="T703" s="18"/>
      <c r="U703" s="18"/>
      <c r="Y703" s="17"/>
      <c r="AB703" s="17"/>
    </row>
    <row r="704" spans="5:28" ht="28.5" customHeight="1">
      <c r="E704" s="17"/>
      <c r="F704" s="18"/>
      <c r="H704" s="185"/>
      <c r="J704" s="17"/>
      <c r="K704" s="62"/>
      <c r="L704" s="62"/>
      <c r="N704" s="18"/>
      <c r="P704" s="18"/>
      <c r="R704" s="18"/>
      <c r="S704" s="18"/>
      <c r="T704" s="18"/>
      <c r="U704" s="18"/>
      <c r="Y704" s="17"/>
      <c r="AB704" s="17"/>
    </row>
    <row r="705" spans="5:28" ht="28.5" customHeight="1">
      <c r="E705" s="17"/>
      <c r="F705" s="18"/>
      <c r="H705" s="185"/>
      <c r="J705" s="17"/>
      <c r="K705" s="62"/>
      <c r="L705" s="62"/>
      <c r="N705" s="18"/>
      <c r="P705" s="18"/>
      <c r="R705" s="18"/>
      <c r="S705" s="18"/>
      <c r="T705" s="18"/>
      <c r="U705" s="18"/>
      <c r="Y705" s="17"/>
      <c r="AB705" s="17"/>
    </row>
    <row r="706" spans="5:28" ht="28.5" customHeight="1">
      <c r="E706" s="17"/>
      <c r="F706" s="18"/>
      <c r="H706" s="185"/>
      <c r="J706" s="17"/>
      <c r="K706" s="62"/>
      <c r="L706" s="62"/>
      <c r="N706" s="18"/>
      <c r="P706" s="18"/>
      <c r="R706" s="18"/>
      <c r="S706" s="18"/>
      <c r="T706" s="18"/>
      <c r="U706" s="18"/>
      <c r="Y706" s="17"/>
      <c r="AB706" s="17"/>
    </row>
    <row r="707" spans="5:28" ht="28.5" customHeight="1">
      <c r="E707" s="17"/>
      <c r="F707" s="18"/>
      <c r="H707" s="185"/>
      <c r="J707" s="17"/>
      <c r="K707" s="62"/>
      <c r="L707" s="62"/>
      <c r="N707" s="18"/>
      <c r="P707" s="18"/>
      <c r="R707" s="18"/>
      <c r="S707" s="18"/>
      <c r="T707" s="18"/>
      <c r="U707" s="18"/>
      <c r="Y707" s="17"/>
      <c r="AB707" s="17"/>
    </row>
    <row r="708" spans="5:28" ht="28.5" customHeight="1">
      <c r="E708" s="17"/>
      <c r="F708" s="18"/>
      <c r="H708" s="185"/>
      <c r="J708" s="17"/>
      <c r="K708" s="62"/>
      <c r="L708" s="62"/>
      <c r="N708" s="18"/>
      <c r="P708" s="18"/>
      <c r="R708" s="18"/>
      <c r="S708" s="18"/>
      <c r="T708" s="18"/>
      <c r="U708" s="18"/>
      <c r="Y708" s="17"/>
      <c r="AB708" s="17"/>
    </row>
    <row r="709" spans="5:28" ht="28.5" customHeight="1">
      <c r="E709" s="17"/>
      <c r="F709" s="18"/>
      <c r="H709" s="185"/>
      <c r="J709" s="17"/>
      <c r="K709" s="62"/>
      <c r="L709" s="62"/>
      <c r="N709" s="18"/>
      <c r="P709" s="18"/>
      <c r="R709" s="18"/>
      <c r="S709" s="18"/>
      <c r="T709" s="18"/>
      <c r="U709" s="18"/>
      <c r="Y709" s="17"/>
      <c r="AB709" s="17"/>
    </row>
    <row r="710" spans="5:28" ht="28.5" customHeight="1">
      <c r="E710" s="17"/>
      <c r="F710" s="18"/>
      <c r="H710" s="185"/>
      <c r="J710" s="17"/>
      <c r="K710" s="62"/>
      <c r="L710" s="62"/>
      <c r="N710" s="18"/>
      <c r="P710" s="18"/>
      <c r="R710" s="18"/>
      <c r="S710" s="18"/>
      <c r="T710" s="18"/>
      <c r="U710" s="18"/>
      <c r="Y710" s="17"/>
      <c r="AB710" s="17"/>
    </row>
    <row r="711" spans="5:28" ht="28.5" customHeight="1">
      <c r="E711" s="17"/>
      <c r="F711" s="18"/>
      <c r="H711" s="185"/>
      <c r="J711" s="17"/>
      <c r="K711" s="62"/>
      <c r="L711" s="62"/>
      <c r="N711" s="18"/>
      <c r="P711" s="18"/>
      <c r="R711" s="18"/>
      <c r="S711" s="18"/>
      <c r="T711" s="18"/>
      <c r="U711" s="18"/>
      <c r="Y711" s="17"/>
      <c r="AB711" s="17"/>
    </row>
    <row r="712" spans="5:28" ht="28.5" customHeight="1">
      <c r="E712" s="17"/>
      <c r="F712" s="18"/>
      <c r="H712" s="185"/>
      <c r="J712" s="17"/>
      <c r="K712" s="62"/>
      <c r="L712" s="62"/>
      <c r="N712" s="18"/>
      <c r="P712" s="18"/>
      <c r="R712" s="18"/>
      <c r="S712" s="18"/>
      <c r="T712" s="18"/>
      <c r="U712" s="18"/>
      <c r="Y712" s="17"/>
      <c r="AB712" s="17"/>
    </row>
    <row r="713" spans="5:28" ht="28.5" customHeight="1">
      <c r="E713" s="17"/>
      <c r="F713" s="18"/>
      <c r="H713" s="185"/>
      <c r="J713" s="17"/>
      <c r="K713" s="62"/>
      <c r="L713" s="62"/>
      <c r="N713" s="18"/>
      <c r="P713" s="18"/>
      <c r="R713" s="18"/>
      <c r="S713" s="18"/>
      <c r="T713" s="18"/>
      <c r="U713" s="18"/>
      <c r="Y713" s="17"/>
      <c r="AB713" s="17"/>
    </row>
    <row r="714" spans="5:28" ht="28.5" customHeight="1">
      <c r="E714" s="17"/>
      <c r="F714" s="18"/>
      <c r="H714" s="185"/>
      <c r="J714" s="17"/>
      <c r="K714" s="62"/>
      <c r="L714" s="62"/>
      <c r="N714" s="18"/>
      <c r="P714" s="18"/>
      <c r="R714" s="18"/>
      <c r="S714" s="18"/>
      <c r="T714" s="18"/>
      <c r="U714" s="18"/>
      <c r="Y714" s="17"/>
      <c r="AB714" s="17"/>
    </row>
    <row r="715" spans="5:28" ht="28.5" customHeight="1">
      <c r="E715" s="17"/>
      <c r="F715" s="18"/>
      <c r="H715" s="185"/>
      <c r="J715" s="17"/>
      <c r="K715" s="62"/>
      <c r="L715" s="62"/>
      <c r="N715" s="18"/>
      <c r="P715" s="18"/>
      <c r="R715" s="18"/>
      <c r="S715" s="18"/>
      <c r="T715" s="18"/>
      <c r="U715" s="18"/>
      <c r="Y715" s="17"/>
      <c r="AB715" s="17"/>
    </row>
    <row r="716" spans="5:28" ht="28.5" customHeight="1">
      <c r="E716" s="17"/>
      <c r="F716" s="18"/>
      <c r="H716" s="185"/>
      <c r="J716" s="17"/>
      <c r="K716" s="62"/>
      <c r="L716" s="62"/>
      <c r="N716" s="18"/>
      <c r="P716" s="18"/>
      <c r="R716" s="18"/>
      <c r="S716" s="18"/>
      <c r="T716" s="18"/>
      <c r="U716" s="18"/>
      <c r="Y716" s="17"/>
      <c r="AB716" s="17"/>
    </row>
    <row r="717" spans="5:28" ht="28.5" customHeight="1">
      <c r="E717" s="17"/>
      <c r="F717" s="18"/>
      <c r="H717" s="185"/>
      <c r="J717" s="17"/>
      <c r="K717" s="62"/>
      <c r="L717" s="62"/>
      <c r="N717" s="18"/>
      <c r="P717" s="18"/>
      <c r="R717" s="18"/>
      <c r="S717" s="18"/>
      <c r="T717" s="18"/>
      <c r="U717" s="18"/>
      <c r="Y717" s="17"/>
      <c r="AB717" s="17"/>
    </row>
    <row r="718" spans="5:28" ht="28.5" customHeight="1">
      <c r="E718" s="17"/>
      <c r="F718" s="18"/>
      <c r="H718" s="185"/>
      <c r="J718" s="17"/>
      <c r="K718" s="62"/>
      <c r="L718" s="62"/>
      <c r="N718" s="18"/>
      <c r="P718" s="18"/>
      <c r="R718" s="18"/>
      <c r="S718" s="18"/>
      <c r="T718" s="18"/>
      <c r="U718" s="18"/>
      <c r="Y718" s="17"/>
      <c r="AB718" s="17"/>
    </row>
    <row r="719" spans="5:28" ht="28.5" customHeight="1">
      <c r="E719" s="17"/>
      <c r="F719" s="18"/>
      <c r="H719" s="185"/>
      <c r="J719" s="17"/>
      <c r="K719" s="62"/>
      <c r="L719" s="62"/>
      <c r="N719" s="18"/>
      <c r="P719" s="18"/>
      <c r="R719" s="18"/>
      <c r="S719" s="18"/>
      <c r="T719" s="18"/>
      <c r="U719" s="18"/>
      <c r="Y719" s="17"/>
      <c r="AB719" s="17"/>
    </row>
    <row r="720" spans="5:28" ht="28.5" customHeight="1">
      <c r="E720" s="17"/>
      <c r="F720" s="18"/>
      <c r="H720" s="185"/>
      <c r="J720" s="17"/>
      <c r="K720" s="62"/>
      <c r="L720" s="62"/>
      <c r="N720" s="18"/>
      <c r="P720" s="18"/>
      <c r="R720" s="18"/>
      <c r="S720" s="18"/>
      <c r="T720" s="18"/>
      <c r="U720" s="18"/>
      <c r="Y720" s="17"/>
      <c r="AB720" s="17"/>
    </row>
    <row r="721" spans="5:28" ht="28.5" customHeight="1">
      <c r="E721" s="17"/>
      <c r="F721" s="18"/>
      <c r="H721" s="185"/>
      <c r="J721" s="17"/>
      <c r="K721" s="62"/>
      <c r="L721" s="62"/>
      <c r="N721" s="18"/>
      <c r="P721" s="18"/>
      <c r="R721" s="18"/>
      <c r="S721" s="18"/>
      <c r="T721" s="18"/>
      <c r="U721" s="18"/>
      <c r="Y721" s="17"/>
      <c r="AB721" s="17"/>
    </row>
    <row r="722" spans="5:28" ht="28.5" customHeight="1">
      <c r="E722" s="17"/>
      <c r="F722" s="18"/>
      <c r="H722" s="185"/>
      <c r="J722" s="17"/>
      <c r="K722" s="62"/>
      <c r="L722" s="62"/>
      <c r="N722" s="18"/>
      <c r="P722" s="18"/>
      <c r="R722" s="18"/>
      <c r="S722" s="18"/>
      <c r="T722" s="18"/>
      <c r="U722" s="18"/>
      <c r="Y722" s="17"/>
      <c r="AB722" s="17"/>
    </row>
    <row r="723" spans="5:28" ht="28.5" customHeight="1">
      <c r="E723" s="17"/>
      <c r="F723" s="18"/>
      <c r="H723" s="185"/>
      <c r="J723" s="17"/>
      <c r="K723" s="62"/>
      <c r="L723" s="62"/>
      <c r="N723" s="18"/>
      <c r="P723" s="18"/>
      <c r="R723" s="18"/>
      <c r="S723" s="18"/>
      <c r="T723" s="18"/>
      <c r="U723" s="18"/>
      <c r="Y723" s="17"/>
      <c r="AB723" s="17"/>
    </row>
    <row r="724" spans="5:28" ht="28.5" customHeight="1">
      <c r="E724" s="17"/>
      <c r="F724" s="18"/>
      <c r="H724" s="185"/>
      <c r="J724" s="17"/>
      <c r="K724" s="62"/>
      <c r="L724" s="62"/>
      <c r="N724" s="18"/>
      <c r="P724" s="18"/>
      <c r="R724" s="18"/>
      <c r="S724" s="18"/>
      <c r="T724" s="18"/>
      <c r="U724" s="18"/>
      <c r="Y724" s="17"/>
      <c r="AB724" s="17"/>
    </row>
    <row r="725" spans="5:28" ht="28.5" customHeight="1">
      <c r="E725" s="17"/>
      <c r="F725" s="18"/>
      <c r="H725" s="185"/>
      <c r="J725" s="17"/>
      <c r="K725" s="62"/>
      <c r="L725" s="62"/>
      <c r="N725" s="18"/>
      <c r="P725" s="18"/>
      <c r="R725" s="18"/>
      <c r="S725" s="18"/>
      <c r="T725" s="18"/>
      <c r="U725" s="18"/>
      <c r="Y725" s="17"/>
      <c r="AB725" s="17"/>
    </row>
    <row r="726" spans="5:28" ht="28.5" customHeight="1">
      <c r="E726" s="17"/>
      <c r="F726" s="18"/>
      <c r="H726" s="185"/>
      <c r="J726" s="17"/>
      <c r="K726" s="62"/>
      <c r="L726" s="62"/>
      <c r="N726" s="18"/>
      <c r="P726" s="18"/>
      <c r="R726" s="18"/>
      <c r="S726" s="18"/>
      <c r="T726" s="18"/>
      <c r="U726" s="18"/>
      <c r="Y726" s="17"/>
      <c r="AB726" s="17"/>
    </row>
    <row r="727" spans="5:28" ht="28.5" customHeight="1">
      <c r="E727" s="17"/>
      <c r="F727" s="18"/>
      <c r="H727" s="185"/>
      <c r="J727" s="17"/>
      <c r="K727" s="62"/>
      <c r="L727" s="62"/>
      <c r="N727" s="18"/>
      <c r="P727" s="18"/>
      <c r="R727" s="18"/>
      <c r="S727" s="18"/>
      <c r="T727" s="18"/>
      <c r="U727" s="18"/>
      <c r="Y727" s="17"/>
      <c r="AB727" s="17"/>
    </row>
    <row r="728" spans="5:28" ht="28.5" customHeight="1">
      <c r="E728" s="17"/>
      <c r="F728" s="18"/>
      <c r="H728" s="185"/>
      <c r="J728" s="17"/>
      <c r="K728" s="62"/>
      <c r="L728" s="62"/>
      <c r="N728" s="18"/>
      <c r="P728" s="18"/>
      <c r="R728" s="18"/>
      <c r="S728" s="18"/>
      <c r="T728" s="18"/>
      <c r="U728" s="18"/>
      <c r="Y728" s="17"/>
      <c r="AB728" s="17"/>
    </row>
    <row r="729" spans="5:28" ht="28.5" customHeight="1">
      <c r="E729" s="17"/>
      <c r="F729" s="18"/>
      <c r="H729" s="185"/>
      <c r="J729" s="17"/>
      <c r="K729" s="62"/>
      <c r="L729" s="62"/>
      <c r="N729" s="18"/>
      <c r="P729" s="18"/>
      <c r="R729" s="18"/>
      <c r="S729" s="18"/>
      <c r="T729" s="18"/>
      <c r="U729" s="18"/>
      <c r="Y729" s="17"/>
      <c r="AB729" s="17"/>
    </row>
    <row r="730" spans="5:28" ht="28.5" customHeight="1">
      <c r="E730" s="17"/>
      <c r="F730" s="18"/>
      <c r="H730" s="185"/>
      <c r="J730" s="17"/>
      <c r="K730" s="62"/>
      <c r="L730" s="62"/>
      <c r="N730" s="18"/>
      <c r="P730" s="18"/>
      <c r="R730" s="18"/>
      <c r="S730" s="18"/>
      <c r="T730" s="18"/>
      <c r="U730" s="18"/>
      <c r="Y730" s="17"/>
      <c r="AB730" s="17"/>
    </row>
    <row r="731" spans="5:28" ht="28.5" customHeight="1">
      <c r="E731" s="17"/>
      <c r="F731" s="18"/>
      <c r="H731" s="185"/>
      <c r="J731" s="17"/>
      <c r="K731" s="62"/>
      <c r="L731" s="62"/>
      <c r="N731" s="18"/>
      <c r="P731" s="18"/>
      <c r="R731" s="18"/>
      <c r="S731" s="18"/>
      <c r="T731" s="18"/>
      <c r="U731" s="18"/>
      <c r="Y731" s="17"/>
      <c r="AB731" s="17"/>
    </row>
    <row r="732" spans="5:28" ht="28.5" customHeight="1">
      <c r="E732" s="17"/>
      <c r="F732" s="18"/>
      <c r="H732" s="185"/>
      <c r="J732" s="17"/>
      <c r="K732" s="62"/>
      <c r="L732" s="62"/>
      <c r="N732" s="18"/>
      <c r="P732" s="18"/>
      <c r="R732" s="18"/>
      <c r="S732" s="18"/>
      <c r="T732" s="18"/>
      <c r="U732" s="18"/>
      <c r="Y732" s="17"/>
      <c r="AB732" s="17"/>
    </row>
    <row r="733" spans="5:28" ht="28.5" customHeight="1">
      <c r="E733" s="17"/>
      <c r="F733" s="18"/>
      <c r="H733" s="185"/>
      <c r="J733" s="17"/>
      <c r="K733" s="62"/>
      <c r="L733" s="62"/>
      <c r="N733" s="18"/>
      <c r="P733" s="18"/>
      <c r="R733" s="18"/>
      <c r="S733" s="18"/>
      <c r="T733" s="18"/>
      <c r="U733" s="18"/>
      <c r="Y733" s="17"/>
      <c r="AB733" s="17"/>
    </row>
    <row r="734" spans="5:28" ht="28.5" customHeight="1">
      <c r="E734" s="17"/>
      <c r="F734" s="18"/>
      <c r="H734" s="185"/>
      <c r="J734" s="17"/>
      <c r="K734" s="62"/>
      <c r="L734" s="62"/>
      <c r="N734" s="18"/>
      <c r="P734" s="18"/>
      <c r="R734" s="18"/>
      <c r="S734" s="18"/>
      <c r="T734" s="18"/>
      <c r="U734" s="18"/>
      <c r="Y734" s="17"/>
      <c r="AB734" s="17"/>
    </row>
    <row r="735" spans="5:28" ht="28.5" customHeight="1">
      <c r="E735" s="17"/>
      <c r="F735" s="18"/>
      <c r="H735" s="185"/>
      <c r="J735" s="17"/>
      <c r="K735" s="62"/>
      <c r="L735" s="62"/>
      <c r="N735" s="18"/>
      <c r="P735" s="18"/>
      <c r="R735" s="18"/>
      <c r="S735" s="18"/>
      <c r="T735" s="18"/>
      <c r="U735" s="18"/>
      <c r="Y735" s="17"/>
      <c r="AB735" s="17"/>
    </row>
    <row r="736" spans="5:28" ht="28.5" customHeight="1">
      <c r="E736" s="17"/>
      <c r="F736" s="18"/>
      <c r="H736" s="185"/>
      <c r="J736" s="17"/>
      <c r="K736" s="62"/>
      <c r="L736" s="62"/>
      <c r="N736" s="18"/>
      <c r="P736" s="18"/>
      <c r="R736" s="18"/>
      <c r="S736" s="18"/>
      <c r="T736" s="18"/>
      <c r="U736" s="18"/>
      <c r="Y736" s="17"/>
      <c r="AB736" s="17"/>
    </row>
    <row r="737" spans="5:28" ht="28.5" customHeight="1">
      <c r="E737" s="17"/>
      <c r="F737" s="18"/>
      <c r="H737" s="185"/>
      <c r="J737" s="17"/>
      <c r="K737" s="62"/>
      <c r="L737" s="62"/>
      <c r="N737" s="18"/>
      <c r="P737" s="18"/>
      <c r="R737" s="18"/>
      <c r="S737" s="18"/>
      <c r="T737" s="18"/>
      <c r="U737" s="18"/>
      <c r="Y737" s="17"/>
      <c r="AB737" s="17"/>
    </row>
    <row r="738" spans="5:28" ht="28.5" customHeight="1">
      <c r="E738" s="17"/>
      <c r="F738" s="18"/>
      <c r="H738" s="185"/>
      <c r="J738" s="17"/>
      <c r="K738" s="62"/>
      <c r="L738" s="62"/>
      <c r="N738" s="18"/>
      <c r="P738" s="18"/>
      <c r="R738" s="18"/>
      <c r="S738" s="18"/>
      <c r="T738" s="18"/>
      <c r="U738" s="18"/>
      <c r="Y738" s="17"/>
      <c r="AB738" s="17"/>
    </row>
    <row r="739" spans="5:28" ht="28.5" customHeight="1">
      <c r="E739" s="17"/>
      <c r="F739" s="18"/>
      <c r="H739" s="185"/>
      <c r="J739" s="17"/>
      <c r="K739" s="62"/>
      <c r="L739" s="62"/>
      <c r="N739" s="18"/>
      <c r="P739" s="18"/>
      <c r="R739" s="18"/>
      <c r="S739" s="18"/>
      <c r="T739" s="18"/>
      <c r="U739" s="18"/>
      <c r="Y739" s="17"/>
      <c r="AB739" s="17"/>
    </row>
    <row r="740" spans="5:28" ht="28.5" customHeight="1">
      <c r="E740" s="17"/>
      <c r="F740" s="18"/>
      <c r="H740" s="185"/>
      <c r="J740" s="17"/>
      <c r="K740" s="62"/>
      <c r="L740" s="62"/>
      <c r="N740" s="18"/>
      <c r="P740" s="18"/>
      <c r="R740" s="18"/>
      <c r="S740" s="18"/>
      <c r="T740" s="18"/>
      <c r="U740" s="18"/>
      <c r="Y740" s="17"/>
      <c r="AB740" s="17"/>
    </row>
    <row r="741" spans="5:28" ht="28.5" customHeight="1">
      <c r="E741" s="17"/>
      <c r="F741" s="18"/>
      <c r="H741" s="185"/>
      <c r="J741" s="17"/>
      <c r="K741" s="62"/>
      <c r="L741" s="62"/>
      <c r="N741" s="18"/>
      <c r="P741" s="18"/>
      <c r="R741" s="18"/>
      <c r="S741" s="18"/>
      <c r="T741" s="18"/>
      <c r="U741" s="18"/>
      <c r="Y741" s="17"/>
      <c r="AB741" s="17"/>
    </row>
    <row r="742" spans="5:28" ht="28.5" customHeight="1">
      <c r="E742" s="17"/>
      <c r="F742" s="18"/>
      <c r="H742" s="185"/>
      <c r="J742" s="17"/>
      <c r="K742" s="62"/>
      <c r="L742" s="62"/>
      <c r="N742" s="18"/>
      <c r="P742" s="18"/>
      <c r="R742" s="18"/>
      <c r="S742" s="18"/>
      <c r="T742" s="18"/>
      <c r="U742" s="18"/>
      <c r="Y742" s="17"/>
      <c r="AB742" s="17"/>
    </row>
    <row r="743" spans="5:28" ht="28.5" customHeight="1">
      <c r="E743" s="17"/>
      <c r="F743" s="18"/>
      <c r="H743" s="185"/>
      <c r="J743" s="17"/>
      <c r="K743" s="62"/>
      <c r="L743" s="62"/>
      <c r="N743" s="18"/>
      <c r="P743" s="18"/>
      <c r="R743" s="18"/>
      <c r="S743" s="18"/>
      <c r="T743" s="18"/>
      <c r="U743" s="18"/>
      <c r="Y743" s="17"/>
      <c r="AB743" s="17"/>
    </row>
    <row r="744" spans="5:28" ht="28.5" customHeight="1">
      <c r="E744" s="17"/>
      <c r="F744" s="18"/>
      <c r="H744" s="185"/>
      <c r="J744" s="17"/>
      <c r="K744" s="62"/>
      <c r="L744" s="62"/>
      <c r="N744" s="18"/>
      <c r="P744" s="18"/>
      <c r="R744" s="18"/>
      <c r="S744" s="18"/>
      <c r="T744" s="18"/>
      <c r="U744" s="18"/>
      <c r="Y744" s="17"/>
      <c r="AB744" s="17"/>
    </row>
    <row r="745" spans="5:28" ht="28.5" customHeight="1">
      <c r="E745" s="17"/>
      <c r="F745" s="18"/>
      <c r="H745" s="185"/>
      <c r="J745" s="17"/>
      <c r="K745" s="62"/>
      <c r="L745" s="62"/>
      <c r="N745" s="18"/>
      <c r="P745" s="18"/>
      <c r="R745" s="18"/>
      <c r="S745" s="18"/>
      <c r="T745" s="18"/>
      <c r="U745" s="18"/>
      <c r="Y745" s="17"/>
      <c r="AB745" s="17"/>
    </row>
    <row r="746" spans="5:28" ht="28.5" customHeight="1">
      <c r="E746" s="17"/>
      <c r="F746" s="18"/>
      <c r="H746" s="185"/>
      <c r="J746" s="17"/>
      <c r="K746" s="62"/>
      <c r="L746" s="62"/>
      <c r="N746" s="18"/>
      <c r="P746" s="18"/>
      <c r="R746" s="18"/>
      <c r="S746" s="18"/>
      <c r="T746" s="18"/>
      <c r="U746" s="18"/>
      <c r="Y746" s="17"/>
      <c r="AB746" s="17"/>
    </row>
    <row r="747" spans="5:28" ht="28.5" customHeight="1">
      <c r="E747" s="17"/>
      <c r="F747" s="18"/>
      <c r="H747" s="185"/>
      <c r="J747" s="17"/>
      <c r="K747" s="62"/>
      <c r="L747" s="62"/>
      <c r="N747" s="18"/>
      <c r="P747" s="18"/>
      <c r="R747" s="18"/>
      <c r="S747" s="18"/>
      <c r="T747" s="18"/>
      <c r="U747" s="18"/>
      <c r="Y747" s="17"/>
      <c r="AB747" s="17"/>
    </row>
    <row r="748" spans="5:28" ht="28.5" customHeight="1">
      <c r="E748" s="17"/>
      <c r="F748" s="18"/>
      <c r="H748" s="185"/>
      <c r="J748" s="17"/>
      <c r="K748" s="62"/>
      <c r="L748" s="62"/>
      <c r="N748" s="18"/>
      <c r="P748" s="18"/>
      <c r="R748" s="18"/>
      <c r="S748" s="18"/>
      <c r="T748" s="18"/>
      <c r="U748" s="18"/>
      <c r="Y748" s="17"/>
      <c r="AB748" s="17"/>
    </row>
    <row r="749" spans="5:28" ht="28.5" customHeight="1">
      <c r="E749" s="17"/>
      <c r="F749" s="18"/>
      <c r="H749" s="185"/>
      <c r="J749" s="17"/>
      <c r="K749" s="62"/>
      <c r="L749" s="62"/>
      <c r="N749" s="18"/>
      <c r="P749" s="18"/>
      <c r="R749" s="18"/>
      <c r="S749" s="18"/>
      <c r="T749" s="18"/>
      <c r="U749" s="18"/>
      <c r="Y749" s="17"/>
      <c r="AB749" s="17"/>
    </row>
    <row r="750" spans="5:28" ht="28.5" customHeight="1">
      <c r="E750" s="17"/>
      <c r="F750" s="18"/>
      <c r="H750" s="185"/>
      <c r="J750" s="17"/>
      <c r="K750" s="62"/>
      <c r="L750" s="62"/>
      <c r="N750" s="18"/>
      <c r="P750" s="18"/>
      <c r="R750" s="18"/>
      <c r="S750" s="18"/>
      <c r="T750" s="18"/>
      <c r="U750" s="18"/>
      <c r="Y750" s="17"/>
      <c r="AB750" s="17"/>
    </row>
    <row r="751" spans="5:28" ht="28.5" customHeight="1">
      <c r="E751" s="17"/>
      <c r="F751" s="18"/>
      <c r="H751" s="185"/>
      <c r="J751" s="17"/>
      <c r="K751" s="62"/>
      <c r="L751" s="62"/>
      <c r="N751" s="18"/>
      <c r="P751" s="18"/>
      <c r="R751" s="18"/>
      <c r="S751" s="18"/>
      <c r="T751" s="18"/>
      <c r="U751" s="18"/>
      <c r="Y751" s="17"/>
      <c r="AB751" s="17"/>
    </row>
    <row r="752" spans="5:28" ht="28.5" customHeight="1">
      <c r="E752" s="17"/>
      <c r="F752" s="18"/>
      <c r="H752" s="185"/>
      <c r="J752" s="17"/>
      <c r="K752" s="62"/>
      <c r="L752" s="62"/>
      <c r="N752" s="18"/>
      <c r="P752" s="18"/>
      <c r="R752" s="18"/>
      <c r="S752" s="18"/>
      <c r="T752" s="18"/>
      <c r="U752" s="18"/>
      <c r="Y752" s="17"/>
      <c r="AB752" s="17"/>
    </row>
    <row r="753" spans="5:28" ht="28.5" customHeight="1">
      <c r="E753" s="17"/>
      <c r="F753" s="18"/>
      <c r="H753" s="185"/>
      <c r="J753" s="17"/>
      <c r="K753" s="62"/>
      <c r="L753" s="62"/>
      <c r="N753" s="18"/>
      <c r="P753" s="18"/>
      <c r="R753" s="18"/>
      <c r="S753" s="18"/>
      <c r="T753" s="18"/>
      <c r="U753" s="18"/>
      <c r="Y753" s="17"/>
      <c r="AB753" s="17"/>
    </row>
    <row r="754" spans="5:28" ht="28.5" customHeight="1">
      <c r="E754" s="17"/>
      <c r="F754" s="18"/>
      <c r="H754" s="185"/>
      <c r="J754" s="17"/>
      <c r="K754" s="62"/>
      <c r="L754" s="62"/>
      <c r="N754" s="18"/>
      <c r="P754" s="18"/>
      <c r="R754" s="18"/>
      <c r="S754" s="18"/>
      <c r="T754" s="18"/>
      <c r="U754" s="18"/>
      <c r="Y754" s="17"/>
      <c r="AB754" s="17"/>
    </row>
    <row r="755" spans="5:28" ht="28.5" customHeight="1">
      <c r="E755" s="17"/>
      <c r="F755" s="18"/>
      <c r="H755" s="185"/>
      <c r="J755" s="17"/>
      <c r="K755" s="62"/>
      <c r="L755" s="62"/>
      <c r="N755" s="18"/>
      <c r="P755" s="18"/>
      <c r="R755" s="18"/>
      <c r="S755" s="18"/>
      <c r="T755" s="18"/>
      <c r="U755" s="18"/>
      <c r="Y755" s="17"/>
      <c r="AB755" s="17"/>
    </row>
    <row r="756" spans="5:28" ht="28.5" customHeight="1">
      <c r="E756" s="17"/>
      <c r="F756" s="18"/>
      <c r="H756" s="185"/>
      <c r="J756" s="17"/>
      <c r="K756" s="62"/>
      <c r="L756" s="62"/>
      <c r="N756" s="18"/>
      <c r="P756" s="18"/>
      <c r="R756" s="18"/>
      <c r="S756" s="18"/>
      <c r="T756" s="18"/>
      <c r="U756" s="18"/>
      <c r="Y756" s="17"/>
      <c r="AB756" s="17"/>
    </row>
    <row r="757" spans="5:28" ht="28.5" customHeight="1">
      <c r="E757" s="17"/>
      <c r="F757" s="18"/>
      <c r="H757" s="185"/>
      <c r="J757" s="17"/>
      <c r="K757" s="62"/>
      <c r="L757" s="62"/>
      <c r="N757" s="18"/>
      <c r="P757" s="18"/>
      <c r="R757" s="18"/>
      <c r="S757" s="18"/>
      <c r="T757" s="18"/>
      <c r="U757" s="18"/>
      <c r="Y757" s="17"/>
      <c r="AB757" s="17"/>
    </row>
    <row r="758" spans="5:28" ht="28.5" customHeight="1">
      <c r="E758" s="17"/>
      <c r="F758" s="18"/>
      <c r="H758" s="185"/>
      <c r="J758" s="17"/>
      <c r="K758" s="62"/>
      <c r="L758" s="62"/>
      <c r="N758" s="18"/>
      <c r="P758" s="18"/>
      <c r="R758" s="18"/>
      <c r="S758" s="18"/>
      <c r="T758" s="18"/>
      <c r="U758" s="18"/>
      <c r="Y758" s="17"/>
      <c r="AB758" s="17"/>
    </row>
    <row r="759" spans="5:28" ht="28.5" customHeight="1">
      <c r="E759" s="17"/>
      <c r="F759" s="18"/>
      <c r="H759" s="185"/>
      <c r="J759" s="17"/>
      <c r="K759" s="62"/>
      <c r="L759" s="62"/>
      <c r="N759" s="18"/>
      <c r="P759" s="18"/>
      <c r="R759" s="18"/>
      <c r="S759" s="18"/>
      <c r="T759" s="18"/>
      <c r="U759" s="18"/>
      <c r="Y759" s="17"/>
      <c r="AB759" s="17"/>
    </row>
    <row r="760" spans="5:28" ht="28.5" customHeight="1">
      <c r="E760" s="17"/>
      <c r="F760" s="18"/>
      <c r="H760" s="185"/>
      <c r="J760" s="17"/>
      <c r="K760" s="62"/>
      <c r="L760" s="62"/>
      <c r="N760" s="18"/>
      <c r="P760" s="18"/>
      <c r="R760" s="18"/>
      <c r="S760" s="18"/>
      <c r="T760" s="18"/>
      <c r="U760" s="18"/>
      <c r="Y760" s="17"/>
      <c r="AB760" s="17"/>
    </row>
    <row r="761" spans="5:28" ht="28.5" customHeight="1">
      <c r="E761" s="17"/>
      <c r="F761" s="18"/>
      <c r="H761" s="185"/>
      <c r="J761" s="17"/>
      <c r="K761" s="62"/>
      <c r="L761" s="62"/>
      <c r="N761" s="18"/>
      <c r="P761" s="18"/>
      <c r="R761" s="18"/>
      <c r="S761" s="18"/>
      <c r="T761" s="18"/>
      <c r="U761" s="18"/>
      <c r="Y761" s="17"/>
      <c r="AB761" s="17"/>
    </row>
    <row r="762" spans="5:28" ht="28.5" customHeight="1">
      <c r="E762" s="17"/>
      <c r="F762" s="18"/>
      <c r="H762" s="185"/>
      <c r="J762" s="17"/>
      <c r="K762" s="62"/>
      <c r="L762" s="62"/>
      <c r="N762" s="18"/>
      <c r="P762" s="18"/>
      <c r="R762" s="18"/>
      <c r="S762" s="18"/>
      <c r="T762" s="18"/>
      <c r="U762" s="18"/>
      <c r="Y762" s="17"/>
      <c r="AB762" s="17"/>
    </row>
    <row r="763" spans="5:28" ht="28.5" customHeight="1">
      <c r="E763" s="17"/>
      <c r="F763" s="18"/>
      <c r="H763" s="185"/>
      <c r="J763" s="17"/>
      <c r="K763" s="62"/>
      <c r="L763" s="62"/>
      <c r="N763" s="18"/>
      <c r="P763" s="18"/>
      <c r="R763" s="18"/>
      <c r="S763" s="18"/>
      <c r="T763" s="18"/>
      <c r="U763" s="18"/>
      <c r="Y763" s="17"/>
      <c r="AB763" s="17"/>
    </row>
    <row r="764" spans="5:28" ht="28.5" customHeight="1">
      <c r="E764" s="17"/>
      <c r="F764" s="18"/>
      <c r="H764" s="185"/>
      <c r="J764" s="17"/>
      <c r="K764" s="62"/>
      <c r="L764" s="62"/>
      <c r="N764" s="18"/>
      <c r="P764" s="18"/>
      <c r="R764" s="18"/>
      <c r="S764" s="18"/>
      <c r="T764" s="18"/>
      <c r="U764" s="18"/>
      <c r="Y764" s="17"/>
      <c r="AB764" s="17"/>
    </row>
    <row r="765" spans="5:28" ht="28.5" customHeight="1">
      <c r="E765" s="17"/>
      <c r="F765" s="18"/>
      <c r="H765" s="185"/>
      <c r="J765" s="17"/>
      <c r="K765" s="62"/>
      <c r="L765" s="62"/>
      <c r="N765" s="18"/>
      <c r="P765" s="18"/>
      <c r="R765" s="18"/>
      <c r="S765" s="18"/>
      <c r="T765" s="18"/>
      <c r="U765" s="18"/>
      <c r="Y765" s="17"/>
      <c r="AB765" s="17"/>
    </row>
    <row r="766" spans="5:28" ht="28.5" customHeight="1">
      <c r="E766" s="17"/>
      <c r="F766" s="18"/>
      <c r="H766" s="185"/>
      <c r="J766" s="17"/>
      <c r="K766" s="62"/>
      <c r="L766" s="62"/>
      <c r="N766" s="18"/>
      <c r="P766" s="18"/>
      <c r="R766" s="18"/>
      <c r="S766" s="18"/>
      <c r="T766" s="18"/>
      <c r="U766" s="18"/>
      <c r="Y766" s="17"/>
      <c r="AB766" s="17"/>
    </row>
    <row r="767" spans="5:28" ht="28.5" customHeight="1">
      <c r="E767" s="17"/>
      <c r="F767" s="18"/>
      <c r="H767" s="185"/>
      <c r="J767" s="17"/>
      <c r="K767" s="62"/>
      <c r="L767" s="62"/>
      <c r="N767" s="18"/>
      <c r="P767" s="18"/>
      <c r="R767" s="18"/>
      <c r="S767" s="18"/>
      <c r="T767" s="18"/>
      <c r="U767" s="18"/>
      <c r="Y767" s="17"/>
      <c r="AB767" s="17"/>
    </row>
    <row r="768" spans="5:28" ht="28.5" customHeight="1">
      <c r="E768" s="17"/>
      <c r="F768" s="18"/>
      <c r="H768" s="185"/>
      <c r="J768" s="17"/>
      <c r="K768" s="62"/>
      <c r="L768" s="62"/>
      <c r="N768" s="18"/>
      <c r="P768" s="18"/>
      <c r="R768" s="18"/>
      <c r="S768" s="18"/>
      <c r="T768" s="18"/>
      <c r="U768" s="18"/>
      <c r="Y768" s="17"/>
      <c r="AB768" s="17"/>
    </row>
    <row r="769" spans="5:28" ht="28.5" customHeight="1">
      <c r="E769" s="17"/>
      <c r="F769" s="18"/>
      <c r="H769" s="185"/>
      <c r="J769" s="17"/>
      <c r="K769" s="62"/>
      <c r="L769" s="62"/>
      <c r="N769" s="18"/>
      <c r="P769" s="18"/>
      <c r="R769" s="18"/>
      <c r="S769" s="18"/>
      <c r="T769" s="18"/>
      <c r="U769" s="18"/>
      <c r="Y769" s="17"/>
      <c r="AB769" s="17"/>
    </row>
    <row r="770" spans="5:28" ht="28.5" customHeight="1">
      <c r="E770" s="17"/>
      <c r="F770" s="18"/>
      <c r="H770" s="185"/>
      <c r="J770" s="17"/>
      <c r="K770" s="62"/>
      <c r="L770" s="62"/>
      <c r="N770" s="18"/>
      <c r="P770" s="18"/>
      <c r="R770" s="18"/>
      <c r="S770" s="18"/>
      <c r="T770" s="18"/>
      <c r="U770" s="18"/>
      <c r="Y770" s="17"/>
      <c r="AB770" s="17"/>
    </row>
    <row r="771" spans="5:28" ht="28.5" customHeight="1">
      <c r="E771" s="17"/>
      <c r="F771" s="18"/>
      <c r="H771" s="185"/>
      <c r="J771" s="17"/>
      <c r="K771" s="62"/>
      <c r="L771" s="62"/>
      <c r="N771" s="18"/>
      <c r="P771" s="18"/>
      <c r="R771" s="18"/>
      <c r="S771" s="18"/>
      <c r="T771" s="18"/>
      <c r="U771" s="18"/>
      <c r="Y771" s="17"/>
      <c r="AB771" s="17"/>
    </row>
    <row r="772" spans="5:28" ht="28.5" customHeight="1">
      <c r="E772" s="17"/>
      <c r="F772" s="18"/>
      <c r="H772" s="185"/>
      <c r="J772" s="17"/>
      <c r="K772" s="62"/>
      <c r="L772" s="62"/>
      <c r="N772" s="18"/>
      <c r="P772" s="18"/>
      <c r="R772" s="18"/>
      <c r="S772" s="18"/>
      <c r="T772" s="18"/>
      <c r="U772" s="18"/>
      <c r="Y772" s="17"/>
      <c r="AB772" s="17"/>
    </row>
    <row r="773" spans="5:28" ht="28.5" customHeight="1">
      <c r="E773" s="17"/>
      <c r="F773" s="18"/>
      <c r="H773" s="185"/>
      <c r="J773" s="17"/>
      <c r="K773" s="62"/>
      <c r="L773" s="62"/>
      <c r="N773" s="18"/>
      <c r="P773" s="18"/>
      <c r="R773" s="18"/>
      <c r="S773" s="18"/>
      <c r="T773" s="18"/>
      <c r="U773" s="18"/>
      <c r="Y773" s="17"/>
      <c r="AB773" s="17"/>
    </row>
    <row r="774" spans="5:28" ht="28.5" customHeight="1">
      <c r="E774" s="17"/>
      <c r="F774" s="18"/>
      <c r="H774" s="185"/>
      <c r="J774" s="17"/>
      <c r="K774" s="62"/>
      <c r="L774" s="62"/>
      <c r="N774" s="18"/>
      <c r="P774" s="18"/>
      <c r="R774" s="18"/>
      <c r="S774" s="18"/>
      <c r="T774" s="18"/>
      <c r="U774" s="18"/>
      <c r="Y774" s="17"/>
      <c r="AB774" s="17"/>
    </row>
    <row r="775" spans="5:28" ht="28.5" customHeight="1">
      <c r="E775" s="17"/>
      <c r="F775" s="18"/>
      <c r="H775" s="185"/>
      <c r="J775" s="17"/>
      <c r="K775" s="62"/>
      <c r="L775" s="62"/>
      <c r="N775" s="18"/>
      <c r="P775" s="18"/>
      <c r="R775" s="18"/>
      <c r="S775" s="18"/>
      <c r="T775" s="18"/>
      <c r="U775" s="18"/>
      <c r="Y775" s="17"/>
      <c r="AB775" s="17"/>
    </row>
    <row r="776" spans="5:28" ht="28.5" customHeight="1">
      <c r="E776" s="17"/>
      <c r="F776" s="18"/>
      <c r="H776" s="185"/>
      <c r="J776" s="17"/>
      <c r="K776" s="62"/>
      <c r="L776" s="62"/>
      <c r="N776" s="18"/>
      <c r="P776" s="18"/>
      <c r="R776" s="18"/>
      <c r="S776" s="18"/>
      <c r="T776" s="18"/>
      <c r="U776" s="18"/>
      <c r="Y776" s="17"/>
      <c r="AB776" s="17"/>
    </row>
    <row r="777" spans="5:28" ht="28.5" customHeight="1">
      <c r="E777" s="17"/>
      <c r="F777" s="18"/>
      <c r="H777" s="185"/>
      <c r="J777" s="17"/>
      <c r="K777" s="62"/>
      <c r="L777" s="62"/>
      <c r="N777" s="18"/>
      <c r="P777" s="18"/>
      <c r="R777" s="18"/>
      <c r="S777" s="18"/>
      <c r="T777" s="18"/>
      <c r="U777" s="18"/>
      <c r="Y777" s="17"/>
      <c r="AB777" s="17"/>
    </row>
    <row r="778" spans="5:28" ht="28.5" customHeight="1">
      <c r="E778" s="17"/>
      <c r="F778" s="18"/>
      <c r="H778" s="185"/>
      <c r="J778" s="17"/>
      <c r="K778" s="62"/>
      <c r="L778" s="62"/>
      <c r="N778" s="18"/>
      <c r="P778" s="18"/>
      <c r="R778" s="18"/>
      <c r="S778" s="18"/>
      <c r="T778" s="18"/>
      <c r="U778" s="18"/>
      <c r="Y778" s="17"/>
      <c r="AB778" s="17"/>
    </row>
    <row r="779" spans="5:28" ht="28.5" customHeight="1">
      <c r="E779" s="17"/>
      <c r="F779" s="18"/>
      <c r="H779" s="185"/>
      <c r="J779" s="17"/>
      <c r="K779" s="62"/>
      <c r="L779" s="62"/>
      <c r="N779" s="18"/>
      <c r="P779" s="18"/>
      <c r="R779" s="18"/>
      <c r="S779" s="18"/>
      <c r="T779" s="18"/>
      <c r="U779" s="18"/>
      <c r="Y779" s="17"/>
      <c r="AB779" s="17"/>
    </row>
    <row r="780" spans="5:28" ht="28.5" customHeight="1">
      <c r="E780" s="17"/>
      <c r="F780" s="18"/>
      <c r="H780" s="185"/>
      <c r="J780" s="17"/>
      <c r="K780" s="62"/>
      <c r="L780" s="62"/>
      <c r="N780" s="18"/>
      <c r="P780" s="18"/>
      <c r="R780" s="18"/>
      <c r="S780" s="18"/>
      <c r="T780" s="18"/>
      <c r="U780" s="18"/>
      <c r="Y780" s="17"/>
      <c r="AB780" s="17"/>
    </row>
    <row r="781" spans="5:28" ht="28.5" customHeight="1">
      <c r="E781" s="17"/>
      <c r="F781" s="18"/>
      <c r="H781" s="185"/>
      <c r="J781" s="17"/>
      <c r="K781" s="62"/>
      <c r="L781" s="62"/>
      <c r="N781" s="18"/>
      <c r="P781" s="18"/>
      <c r="R781" s="18"/>
      <c r="S781" s="18"/>
      <c r="T781" s="18"/>
      <c r="U781" s="18"/>
      <c r="Y781" s="17"/>
      <c r="AB781" s="17"/>
    </row>
    <row r="782" spans="5:28" ht="28.5" customHeight="1">
      <c r="E782" s="17"/>
      <c r="F782" s="18"/>
      <c r="H782" s="185"/>
      <c r="J782" s="17"/>
      <c r="K782" s="62"/>
      <c r="L782" s="62"/>
      <c r="N782" s="18"/>
      <c r="P782" s="18"/>
      <c r="R782" s="18"/>
      <c r="S782" s="18"/>
      <c r="T782" s="18"/>
      <c r="U782" s="18"/>
      <c r="Y782" s="17"/>
      <c r="AB782" s="17"/>
    </row>
    <row r="783" spans="5:28" ht="28.5" customHeight="1">
      <c r="E783" s="17"/>
      <c r="F783" s="18"/>
      <c r="H783" s="185"/>
      <c r="J783" s="17"/>
      <c r="K783" s="62"/>
      <c r="L783" s="62"/>
      <c r="N783" s="18"/>
      <c r="P783" s="18"/>
      <c r="R783" s="18"/>
      <c r="S783" s="18"/>
      <c r="T783" s="18"/>
      <c r="U783" s="18"/>
      <c r="Y783" s="17"/>
      <c r="AB783" s="17"/>
    </row>
    <row r="784" spans="5:28" ht="28.5" customHeight="1">
      <c r="E784" s="17"/>
      <c r="F784" s="18"/>
      <c r="H784" s="185"/>
      <c r="J784" s="17"/>
      <c r="K784" s="62"/>
      <c r="L784" s="62"/>
      <c r="N784" s="18"/>
      <c r="P784" s="18"/>
      <c r="R784" s="18"/>
      <c r="S784" s="18"/>
      <c r="T784" s="18"/>
      <c r="U784" s="18"/>
      <c r="Y784" s="17"/>
      <c r="AB784" s="17"/>
    </row>
    <row r="785" spans="5:28" ht="28.5" customHeight="1">
      <c r="E785" s="17"/>
      <c r="F785" s="18"/>
      <c r="H785" s="185"/>
      <c r="J785" s="17"/>
      <c r="K785" s="62"/>
      <c r="L785" s="62"/>
      <c r="N785" s="18"/>
      <c r="P785" s="18"/>
      <c r="R785" s="18"/>
      <c r="S785" s="18"/>
      <c r="T785" s="18"/>
      <c r="U785" s="18"/>
      <c r="Y785" s="17"/>
      <c r="AB785" s="17"/>
    </row>
    <row r="786" spans="5:28" ht="28.5" customHeight="1">
      <c r="E786" s="17"/>
      <c r="F786" s="18"/>
      <c r="H786" s="185"/>
      <c r="J786" s="17"/>
      <c r="K786" s="62"/>
      <c r="L786" s="62"/>
      <c r="N786" s="18"/>
      <c r="P786" s="18"/>
      <c r="R786" s="18"/>
      <c r="S786" s="18"/>
      <c r="T786" s="18"/>
      <c r="U786" s="18"/>
      <c r="Y786" s="17"/>
      <c r="AB786" s="17"/>
    </row>
    <row r="787" spans="5:28" ht="28.5" customHeight="1">
      <c r="E787" s="17"/>
      <c r="F787" s="18"/>
      <c r="H787" s="185"/>
      <c r="J787" s="17"/>
      <c r="K787" s="62"/>
      <c r="L787" s="62"/>
      <c r="N787" s="18"/>
      <c r="P787" s="18"/>
      <c r="R787" s="18"/>
      <c r="S787" s="18"/>
      <c r="T787" s="18"/>
      <c r="U787" s="18"/>
      <c r="Y787" s="17"/>
      <c r="AB787" s="17"/>
    </row>
    <row r="788" spans="5:28" ht="28.5" customHeight="1">
      <c r="E788" s="17"/>
      <c r="F788" s="18"/>
      <c r="H788" s="185"/>
      <c r="J788" s="17"/>
      <c r="K788" s="62"/>
      <c r="L788" s="62"/>
      <c r="N788" s="18"/>
      <c r="P788" s="18"/>
      <c r="R788" s="18"/>
      <c r="S788" s="18"/>
      <c r="T788" s="18"/>
      <c r="U788" s="18"/>
      <c r="Y788" s="17"/>
      <c r="AB788" s="17"/>
    </row>
    <row r="789" spans="5:28" ht="28.5" customHeight="1">
      <c r="E789" s="17"/>
      <c r="F789" s="18"/>
      <c r="H789" s="185"/>
      <c r="J789" s="17"/>
      <c r="K789" s="62"/>
      <c r="L789" s="62"/>
      <c r="N789" s="18"/>
      <c r="P789" s="18"/>
      <c r="R789" s="18"/>
      <c r="S789" s="18"/>
      <c r="T789" s="18"/>
      <c r="U789" s="18"/>
      <c r="Y789" s="17"/>
      <c r="AB789" s="17"/>
    </row>
    <row r="790" spans="5:28" ht="28.5" customHeight="1">
      <c r="E790" s="17"/>
      <c r="F790" s="18"/>
      <c r="H790" s="185"/>
      <c r="J790" s="17"/>
      <c r="K790" s="62"/>
      <c r="L790" s="62"/>
      <c r="N790" s="18"/>
      <c r="P790" s="18"/>
      <c r="R790" s="18"/>
      <c r="S790" s="18"/>
      <c r="T790" s="18"/>
      <c r="U790" s="18"/>
      <c r="Y790" s="17"/>
      <c r="AB790" s="17"/>
    </row>
    <row r="791" spans="5:28" ht="28.5" customHeight="1">
      <c r="E791" s="17"/>
      <c r="F791" s="18"/>
      <c r="H791" s="185"/>
      <c r="J791" s="17"/>
      <c r="K791" s="62"/>
      <c r="L791" s="62"/>
      <c r="N791" s="18"/>
      <c r="P791" s="18"/>
      <c r="R791" s="18"/>
      <c r="S791" s="18"/>
      <c r="T791" s="18"/>
      <c r="U791" s="18"/>
      <c r="Y791" s="17"/>
      <c r="AB791" s="17"/>
    </row>
    <row r="792" spans="5:28" ht="28.5" customHeight="1">
      <c r="E792" s="17"/>
      <c r="F792" s="18"/>
      <c r="H792" s="185"/>
      <c r="J792" s="17"/>
      <c r="K792" s="62"/>
      <c r="L792" s="62"/>
      <c r="N792" s="18"/>
      <c r="P792" s="18"/>
      <c r="R792" s="18"/>
      <c r="S792" s="18"/>
      <c r="T792" s="18"/>
      <c r="U792" s="18"/>
      <c r="Y792" s="17"/>
      <c r="AB792" s="17"/>
    </row>
    <row r="793" spans="5:28" ht="28.5" customHeight="1">
      <c r="E793" s="17"/>
      <c r="F793" s="18"/>
      <c r="H793" s="185"/>
      <c r="J793" s="17"/>
      <c r="K793" s="62"/>
      <c r="L793" s="62"/>
      <c r="N793" s="18"/>
      <c r="P793" s="18"/>
      <c r="R793" s="18"/>
      <c r="S793" s="18"/>
      <c r="T793" s="18"/>
      <c r="U793" s="18"/>
      <c r="Y793" s="17"/>
      <c r="AB793" s="17"/>
    </row>
    <row r="794" spans="5:28" ht="28.5" customHeight="1">
      <c r="E794" s="17"/>
      <c r="F794" s="18"/>
      <c r="H794" s="185"/>
      <c r="J794" s="17"/>
      <c r="K794" s="62"/>
      <c r="L794" s="62"/>
      <c r="N794" s="18"/>
      <c r="P794" s="18"/>
      <c r="R794" s="18"/>
      <c r="S794" s="18"/>
      <c r="T794" s="18"/>
      <c r="U794" s="18"/>
      <c r="Y794" s="17"/>
      <c r="AB794" s="17"/>
    </row>
    <row r="795" spans="5:28" ht="28.5" customHeight="1">
      <c r="E795" s="17"/>
      <c r="F795" s="18"/>
      <c r="H795" s="185"/>
      <c r="J795" s="17"/>
      <c r="K795" s="62"/>
      <c r="L795" s="62"/>
      <c r="N795" s="18"/>
      <c r="P795" s="18"/>
      <c r="R795" s="18"/>
      <c r="S795" s="18"/>
      <c r="T795" s="18"/>
      <c r="U795" s="18"/>
      <c r="Y795" s="17"/>
      <c r="AB795" s="17"/>
    </row>
    <row r="796" spans="5:28" ht="28.5" customHeight="1">
      <c r="E796" s="17"/>
      <c r="F796" s="18"/>
      <c r="H796" s="185"/>
      <c r="J796" s="17"/>
      <c r="K796" s="62"/>
      <c r="L796" s="62"/>
      <c r="N796" s="18"/>
      <c r="P796" s="18"/>
      <c r="R796" s="18"/>
      <c r="S796" s="18"/>
      <c r="T796" s="18"/>
      <c r="U796" s="18"/>
      <c r="Y796" s="17"/>
      <c r="AB796" s="17"/>
    </row>
    <row r="797" spans="5:28" ht="28.5" customHeight="1">
      <c r="E797" s="17"/>
      <c r="F797" s="18"/>
      <c r="H797" s="185"/>
      <c r="J797" s="17"/>
      <c r="K797" s="62"/>
      <c r="L797" s="62"/>
      <c r="N797" s="18"/>
      <c r="P797" s="18"/>
      <c r="R797" s="18"/>
      <c r="S797" s="18"/>
      <c r="T797" s="18"/>
      <c r="U797" s="18"/>
      <c r="Y797" s="17"/>
      <c r="AB797" s="17"/>
    </row>
    <row r="798" spans="5:28" ht="28.5" customHeight="1">
      <c r="E798" s="17"/>
      <c r="F798" s="18"/>
      <c r="H798" s="185"/>
      <c r="J798" s="17"/>
      <c r="K798" s="62"/>
      <c r="L798" s="62"/>
      <c r="N798" s="18"/>
      <c r="P798" s="18"/>
      <c r="R798" s="18"/>
      <c r="S798" s="18"/>
      <c r="T798" s="18"/>
      <c r="U798" s="18"/>
      <c r="Y798" s="17"/>
      <c r="AB798" s="17"/>
    </row>
    <row r="799" spans="5:28" ht="28.5" customHeight="1">
      <c r="E799" s="17"/>
      <c r="F799" s="18"/>
      <c r="H799" s="185"/>
      <c r="J799" s="17"/>
      <c r="K799" s="62"/>
      <c r="L799" s="62"/>
      <c r="N799" s="18"/>
      <c r="P799" s="18"/>
      <c r="R799" s="18"/>
      <c r="S799" s="18"/>
      <c r="T799" s="18"/>
      <c r="U799" s="18"/>
      <c r="Y799" s="17"/>
      <c r="AB799" s="17"/>
    </row>
    <row r="800" spans="5:28" ht="28.5" customHeight="1">
      <c r="E800" s="17"/>
      <c r="F800" s="18"/>
      <c r="H800" s="185"/>
      <c r="J800" s="17"/>
      <c r="K800" s="62"/>
      <c r="L800" s="62"/>
      <c r="N800" s="18"/>
      <c r="P800" s="18"/>
      <c r="R800" s="18"/>
      <c r="S800" s="18"/>
      <c r="T800" s="18"/>
      <c r="U800" s="18"/>
      <c r="Y800" s="17"/>
      <c r="AB800" s="17"/>
    </row>
    <row r="801" spans="5:28" ht="28.5" customHeight="1">
      <c r="E801" s="17"/>
      <c r="F801" s="18"/>
      <c r="H801" s="185"/>
      <c r="J801" s="17"/>
      <c r="K801" s="62"/>
      <c r="L801" s="62"/>
      <c r="N801" s="18"/>
      <c r="P801" s="18"/>
      <c r="R801" s="18"/>
      <c r="S801" s="18"/>
      <c r="T801" s="18"/>
      <c r="U801" s="18"/>
      <c r="Y801" s="17"/>
      <c r="AB801" s="17"/>
    </row>
    <row r="802" spans="5:28" ht="28.5" customHeight="1">
      <c r="E802" s="17"/>
      <c r="F802" s="18"/>
      <c r="H802" s="185"/>
      <c r="J802" s="17"/>
      <c r="K802" s="62"/>
      <c r="L802" s="62"/>
      <c r="N802" s="18"/>
      <c r="P802" s="18"/>
      <c r="R802" s="18"/>
      <c r="S802" s="18"/>
      <c r="T802" s="18"/>
      <c r="U802" s="18"/>
      <c r="Y802" s="17"/>
      <c r="AB802" s="17"/>
    </row>
    <row r="803" spans="5:28" ht="28.5" customHeight="1">
      <c r="E803" s="17"/>
      <c r="F803" s="18"/>
      <c r="H803" s="185"/>
      <c r="J803" s="17"/>
      <c r="K803" s="62"/>
      <c r="L803" s="62"/>
      <c r="N803" s="18"/>
      <c r="P803" s="18"/>
      <c r="R803" s="18"/>
      <c r="S803" s="18"/>
      <c r="T803" s="18"/>
      <c r="U803" s="18"/>
      <c r="Y803" s="17"/>
      <c r="AB803" s="17"/>
    </row>
    <row r="804" spans="5:28" ht="28.5" customHeight="1">
      <c r="E804" s="17"/>
      <c r="F804" s="18"/>
      <c r="H804" s="185"/>
      <c r="J804" s="17"/>
      <c r="K804" s="62"/>
      <c r="L804" s="62"/>
      <c r="N804" s="18"/>
      <c r="P804" s="18"/>
      <c r="R804" s="18"/>
      <c r="S804" s="18"/>
      <c r="T804" s="18"/>
      <c r="U804" s="18"/>
      <c r="Y804" s="17"/>
      <c r="AB804" s="17"/>
    </row>
    <row r="805" spans="5:28" ht="28.5" customHeight="1">
      <c r="E805" s="17"/>
      <c r="F805" s="18"/>
      <c r="H805" s="185"/>
      <c r="J805" s="17"/>
      <c r="K805" s="62"/>
      <c r="L805" s="62"/>
      <c r="N805" s="18"/>
      <c r="P805" s="18"/>
      <c r="R805" s="18"/>
      <c r="S805" s="18"/>
      <c r="T805" s="18"/>
      <c r="U805" s="18"/>
      <c r="Y805" s="17"/>
      <c r="AB805" s="17"/>
    </row>
    <row r="806" spans="5:28" ht="28.5" customHeight="1">
      <c r="E806" s="17"/>
      <c r="F806" s="18"/>
      <c r="H806" s="185"/>
      <c r="J806" s="17"/>
      <c r="K806" s="62"/>
      <c r="L806" s="62"/>
      <c r="N806" s="18"/>
      <c r="P806" s="18"/>
      <c r="R806" s="18"/>
      <c r="S806" s="18"/>
      <c r="T806" s="18"/>
      <c r="U806" s="18"/>
      <c r="Y806" s="17"/>
      <c r="AB806" s="17"/>
    </row>
    <row r="807" spans="5:28" ht="28.5" customHeight="1">
      <c r="E807" s="17"/>
      <c r="F807" s="18"/>
      <c r="H807" s="185"/>
      <c r="J807" s="17"/>
      <c r="K807" s="62"/>
      <c r="L807" s="62"/>
      <c r="N807" s="18"/>
      <c r="P807" s="18"/>
      <c r="R807" s="18"/>
      <c r="S807" s="18"/>
      <c r="T807" s="18"/>
      <c r="U807" s="18"/>
      <c r="Y807" s="17"/>
      <c r="AB807" s="17"/>
    </row>
    <row r="808" spans="5:28" ht="28.5" customHeight="1">
      <c r="E808" s="17"/>
      <c r="F808" s="18"/>
      <c r="H808" s="185"/>
      <c r="J808" s="17"/>
      <c r="K808" s="62"/>
      <c r="L808" s="62"/>
      <c r="N808" s="18"/>
      <c r="P808" s="18"/>
      <c r="R808" s="18"/>
      <c r="S808" s="18"/>
      <c r="T808" s="18"/>
      <c r="U808" s="18"/>
      <c r="Y808" s="17"/>
      <c r="AB808" s="17"/>
    </row>
    <row r="809" spans="5:28" ht="28.5" customHeight="1">
      <c r="E809" s="17"/>
      <c r="F809" s="18"/>
      <c r="H809" s="185"/>
      <c r="J809" s="17"/>
      <c r="K809" s="62"/>
      <c r="L809" s="62"/>
      <c r="N809" s="18"/>
      <c r="P809" s="18"/>
      <c r="R809" s="18"/>
      <c r="S809" s="18"/>
      <c r="T809" s="18"/>
      <c r="U809" s="18"/>
      <c r="Y809" s="17"/>
      <c r="AB809" s="17"/>
    </row>
    <row r="810" spans="5:28" ht="28.5" customHeight="1">
      <c r="E810" s="17"/>
      <c r="F810" s="18"/>
      <c r="H810" s="185"/>
      <c r="J810" s="17"/>
      <c r="K810" s="62"/>
      <c r="L810" s="62"/>
      <c r="N810" s="18"/>
      <c r="P810" s="18"/>
      <c r="R810" s="18"/>
      <c r="S810" s="18"/>
      <c r="T810" s="18"/>
      <c r="U810" s="18"/>
      <c r="Y810" s="17"/>
      <c r="AB810" s="17"/>
    </row>
    <row r="811" spans="5:28" ht="28.5" customHeight="1">
      <c r="E811" s="17"/>
      <c r="F811" s="18"/>
      <c r="H811" s="185"/>
      <c r="J811" s="17"/>
      <c r="K811" s="62"/>
      <c r="L811" s="62"/>
      <c r="N811" s="18"/>
      <c r="P811" s="18"/>
      <c r="R811" s="18"/>
      <c r="S811" s="18"/>
      <c r="T811" s="18"/>
      <c r="U811" s="18"/>
      <c r="Y811" s="17"/>
      <c r="AB811" s="17"/>
    </row>
    <row r="812" spans="5:28" ht="28.5" customHeight="1">
      <c r="E812" s="17"/>
      <c r="F812" s="18"/>
      <c r="H812" s="185"/>
      <c r="J812" s="17"/>
      <c r="K812" s="62"/>
      <c r="L812" s="62"/>
      <c r="N812" s="18"/>
      <c r="P812" s="18"/>
      <c r="R812" s="18"/>
      <c r="S812" s="18"/>
      <c r="T812" s="18"/>
      <c r="U812" s="18"/>
      <c r="Y812" s="17"/>
      <c r="AB812" s="17"/>
    </row>
    <row r="813" spans="5:28" ht="28.5" customHeight="1">
      <c r="E813" s="17"/>
      <c r="F813" s="18"/>
      <c r="H813" s="185"/>
      <c r="J813" s="17"/>
      <c r="K813" s="62"/>
      <c r="L813" s="62"/>
      <c r="N813" s="18"/>
      <c r="P813" s="18"/>
      <c r="R813" s="18"/>
      <c r="S813" s="18"/>
      <c r="T813" s="18"/>
      <c r="U813" s="18"/>
      <c r="Y813" s="17"/>
      <c r="AB813" s="17"/>
    </row>
    <row r="814" spans="5:28" ht="28.5" customHeight="1">
      <c r="E814" s="17"/>
      <c r="F814" s="18"/>
      <c r="H814" s="185"/>
      <c r="J814" s="17"/>
      <c r="K814" s="62"/>
      <c r="L814" s="62"/>
      <c r="N814" s="18"/>
      <c r="P814" s="18"/>
      <c r="R814" s="18"/>
      <c r="S814" s="18"/>
      <c r="T814" s="18"/>
      <c r="U814" s="18"/>
      <c r="Y814" s="17"/>
      <c r="AB814" s="17"/>
    </row>
    <row r="815" spans="5:28" ht="28.5" customHeight="1">
      <c r="E815" s="17"/>
      <c r="F815" s="18"/>
      <c r="H815" s="185"/>
      <c r="J815" s="17"/>
      <c r="K815" s="62"/>
      <c r="L815" s="62"/>
      <c r="N815" s="18"/>
      <c r="P815" s="18"/>
      <c r="R815" s="18"/>
      <c r="S815" s="18"/>
      <c r="T815" s="18"/>
      <c r="U815" s="18"/>
      <c r="Y815" s="17"/>
      <c r="AB815" s="17"/>
    </row>
    <row r="816" spans="5:28" ht="28.5" customHeight="1">
      <c r="E816" s="17"/>
      <c r="F816" s="18"/>
      <c r="H816" s="185"/>
      <c r="J816" s="17"/>
      <c r="K816" s="62"/>
      <c r="L816" s="62"/>
      <c r="N816" s="18"/>
      <c r="P816" s="18"/>
      <c r="R816" s="18"/>
      <c r="S816" s="18"/>
      <c r="T816" s="18"/>
      <c r="U816" s="18"/>
      <c r="Y816" s="17"/>
      <c r="AB816" s="17"/>
    </row>
    <row r="817" spans="5:28" ht="28.5" customHeight="1">
      <c r="E817" s="17"/>
      <c r="F817" s="18"/>
      <c r="H817" s="185"/>
      <c r="J817" s="17"/>
      <c r="K817" s="62"/>
      <c r="L817" s="62"/>
      <c r="N817" s="18"/>
      <c r="P817" s="18"/>
      <c r="R817" s="18"/>
      <c r="S817" s="18"/>
      <c r="T817" s="18"/>
      <c r="U817" s="18"/>
      <c r="Y817" s="17"/>
      <c r="AB817" s="17"/>
    </row>
    <row r="818" spans="5:28" ht="28.5" customHeight="1">
      <c r="E818" s="17"/>
      <c r="F818" s="18"/>
      <c r="H818" s="185"/>
      <c r="J818" s="17"/>
      <c r="K818" s="62"/>
      <c r="L818" s="62"/>
      <c r="N818" s="18"/>
      <c r="P818" s="18"/>
      <c r="R818" s="18"/>
      <c r="S818" s="18"/>
      <c r="T818" s="18"/>
      <c r="U818" s="18"/>
      <c r="Y818" s="17"/>
      <c r="AB818" s="17"/>
    </row>
    <row r="819" spans="5:28" ht="28.5" customHeight="1">
      <c r="E819" s="17"/>
      <c r="F819" s="18"/>
      <c r="H819" s="185"/>
      <c r="J819" s="17"/>
      <c r="K819" s="62"/>
      <c r="L819" s="62"/>
      <c r="N819" s="18"/>
      <c r="P819" s="18"/>
      <c r="R819" s="18"/>
      <c r="S819" s="18"/>
      <c r="T819" s="18"/>
      <c r="U819" s="18"/>
      <c r="Y819" s="17"/>
      <c r="AB819" s="17"/>
    </row>
    <row r="820" spans="5:28" ht="28.5" customHeight="1">
      <c r="E820" s="17"/>
      <c r="F820" s="18"/>
      <c r="H820" s="185"/>
      <c r="J820" s="17"/>
      <c r="K820" s="62"/>
      <c r="L820" s="62"/>
      <c r="N820" s="18"/>
      <c r="P820" s="18"/>
      <c r="R820" s="18"/>
      <c r="S820" s="18"/>
      <c r="T820" s="18"/>
      <c r="U820" s="18"/>
      <c r="Y820" s="17"/>
      <c r="AB820" s="17"/>
    </row>
    <row r="821" spans="5:28" ht="28.5" customHeight="1">
      <c r="E821" s="17"/>
      <c r="F821" s="18"/>
      <c r="H821" s="185"/>
      <c r="J821" s="17"/>
      <c r="K821" s="62"/>
      <c r="L821" s="62"/>
      <c r="N821" s="18"/>
      <c r="P821" s="18"/>
      <c r="R821" s="18"/>
      <c r="S821" s="18"/>
      <c r="T821" s="18"/>
      <c r="U821" s="18"/>
      <c r="Y821" s="17"/>
      <c r="AB821" s="17"/>
    </row>
    <row r="822" spans="5:28" ht="28.5" customHeight="1">
      <c r="E822" s="17"/>
      <c r="F822" s="18"/>
      <c r="H822" s="185"/>
      <c r="J822" s="17"/>
      <c r="K822" s="62"/>
      <c r="L822" s="62"/>
      <c r="N822" s="18"/>
      <c r="P822" s="18"/>
      <c r="R822" s="18"/>
      <c r="S822" s="18"/>
      <c r="T822" s="18"/>
      <c r="U822" s="18"/>
      <c r="Y822" s="17"/>
      <c r="AB822" s="17"/>
    </row>
    <row r="823" spans="5:28" ht="28.5" customHeight="1">
      <c r="E823" s="17"/>
      <c r="F823" s="18"/>
      <c r="H823" s="185"/>
      <c r="J823" s="17"/>
      <c r="K823" s="62"/>
      <c r="L823" s="62"/>
      <c r="N823" s="18"/>
      <c r="P823" s="18"/>
      <c r="R823" s="18"/>
      <c r="S823" s="18"/>
      <c r="T823" s="18"/>
      <c r="U823" s="18"/>
      <c r="Y823" s="17"/>
      <c r="AB823" s="17"/>
    </row>
    <row r="824" spans="5:28" ht="28.5" customHeight="1">
      <c r="E824" s="17"/>
      <c r="F824" s="18"/>
      <c r="H824" s="185"/>
      <c r="J824" s="17"/>
      <c r="K824" s="62"/>
      <c r="L824" s="62"/>
      <c r="N824" s="18"/>
      <c r="P824" s="18"/>
      <c r="R824" s="18"/>
      <c r="S824" s="18"/>
      <c r="T824" s="18"/>
      <c r="U824" s="18"/>
      <c r="Y824" s="17"/>
      <c r="AB824" s="17"/>
    </row>
    <row r="825" spans="5:28" ht="28.5" customHeight="1">
      <c r="E825" s="17"/>
      <c r="F825" s="18"/>
      <c r="H825" s="185"/>
      <c r="J825" s="17"/>
      <c r="K825" s="62"/>
      <c r="L825" s="62"/>
      <c r="N825" s="18"/>
      <c r="P825" s="18"/>
      <c r="R825" s="18"/>
      <c r="S825" s="18"/>
      <c r="T825" s="18"/>
      <c r="U825" s="18"/>
      <c r="Y825" s="17"/>
      <c r="AB825" s="17"/>
    </row>
    <row r="826" spans="5:28" ht="28.5" customHeight="1">
      <c r="E826" s="17"/>
      <c r="F826" s="18"/>
      <c r="H826" s="185"/>
      <c r="J826" s="17"/>
      <c r="K826" s="62"/>
      <c r="L826" s="62"/>
      <c r="N826" s="18"/>
      <c r="P826" s="18"/>
      <c r="R826" s="18"/>
      <c r="S826" s="18"/>
      <c r="T826" s="18"/>
      <c r="U826" s="18"/>
      <c r="Y826" s="17"/>
      <c r="AB826" s="17"/>
    </row>
    <row r="827" spans="5:28" ht="28.5" customHeight="1">
      <c r="E827" s="17"/>
      <c r="F827" s="18"/>
      <c r="H827" s="185"/>
      <c r="J827" s="17"/>
      <c r="K827" s="62"/>
      <c r="L827" s="62"/>
      <c r="N827" s="18"/>
      <c r="P827" s="18"/>
      <c r="R827" s="18"/>
      <c r="S827" s="18"/>
      <c r="T827" s="18"/>
      <c r="U827" s="18"/>
      <c r="Y827" s="17"/>
      <c r="AB827" s="17"/>
    </row>
    <row r="828" spans="5:28" ht="28.5" customHeight="1">
      <c r="E828" s="17"/>
      <c r="F828" s="18"/>
      <c r="H828" s="185"/>
      <c r="J828" s="17"/>
      <c r="K828" s="62"/>
      <c r="L828" s="62"/>
      <c r="N828" s="18"/>
      <c r="P828" s="18"/>
      <c r="R828" s="18"/>
      <c r="S828" s="18"/>
      <c r="T828" s="18"/>
      <c r="U828" s="18"/>
      <c r="Y828" s="17"/>
      <c r="AB828" s="17"/>
    </row>
    <row r="829" spans="5:28" ht="28.5" customHeight="1">
      <c r="E829" s="17"/>
      <c r="F829" s="18"/>
      <c r="H829" s="185"/>
      <c r="J829" s="17"/>
      <c r="K829" s="62"/>
      <c r="L829" s="62"/>
      <c r="N829" s="18"/>
      <c r="P829" s="18"/>
      <c r="R829" s="18"/>
      <c r="S829" s="18"/>
      <c r="T829" s="18"/>
      <c r="U829" s="18"/>
      <c r="Y829" s="17"/>
      <c r="AB829" s="17"/>
    </row>
    <row r="830" spans="5:28" ht="28.5" customHeight="1">
      <c r="E830" s="17"/>
      <c r="F830" s="18"/>
      <c r="H830" s="185"/>
      <c r="J830" s="17"/>
      <c r="K830" s="62"/>
      <c r="L830" s="62"/>
      <c r="N830" s="18"/>
      <c r="P830" s="18"/>
      <c r="R830" s="18"/>
      <c r="S830" s="18"/>
      <c r="T830" s="18"/>
      <c r="U830" s="18"/>
      <c r="Y830" s="17"/>
      <c r="AB830" s="17"/>
    </row>
    <row r="831" spans="5:28" ht="28.5" customHeight="1">
      <c r="E831" s="17"/>
      <c r="F831" s="18"/>
      <c r="H831" s="185"/>
      <c r="J831" s="17"/>
      <c r="K831" s="62"/>
      <c r="L831" s="62"/>
      <c r="N831" s="18"/>
      <c r="P831" s="18"/>
      <c r="R831" s="18"/>
      <c r="S831" s="18"/>
      <c r="T831" s="18"/>
      <c r="U831" s="18"/>
      <c r="Y831" s="17"/>
      <c r="AB831" s="17"/>
    </row>
    <row r="832" spans="5:28" ht="28.5" customHeight="1">
      <c r="E832" s="17"/>
      <c r="F832" s="18"/>
      <c r="H832" s="185"/>
      <c r="J832" s="17"/>
      <c r="K832" s="62"/>
      <c r="L832" s="62"/>
      <c r="N832" s="18"/>
      <c r="P832" s="18"/>
      <c r="R832" s="18"/>
      <c r="S832" s="18"/>
      <c r="T832" s="18"/>
      <c r="U832" s="18"/>
      <c r="Y832" s="17"/>
      <c r="AB832" s="17"/>
    </row>
    <row r="833" spans="5:28" ht="28.5" customHeight="1">
      <c r="E833" s="17"/>
      <c r="F833" s="18"/>
      <c r="H833" s="185"/>
      <c r="J833" s="17"/>
      <c r="K833" s="62"/>
      <c r="L833" s="62"/>
      <c r="N833" s="18"/>
      <c r="P833" s="18"/>
      <c r="R833" s="18"/>
      <c r="S833" s="18"/>
      <c r="T833" s="18"/>
      <c r="U833" s="18"/>
      <c r="Y833" s="17"/>
      <c r="AB833" s="17"/>
    </row>
    <row r="834" spans="5:28" ht="28.5" customHeight="1">
      <c r="E834" s="17"/>
      <c r="F834" s="18"/>
      <c r="H834" s="185"/>
      <c r="J834" s="17"/>
      <c r="K834" s="62"/>
      <c r="L834" s="62"/>
      <c r="N834" s="18"/>
      <c r="P834" s="18"/>
      <c r="R834" s="18"/>
      <c r="S834" s="18"/>
      <c r="T834" s="18"/>
      <c r="U834" s="18"/>
      <c r="Y834" s="17"/>
      <c r="AB834" s="17"/>
    </row>
    <row r="835" spans="5:28" ht="28.5" customHeight="1">
      <c r="E835" s="17"/>
      <c r="F835" s="18"/>
      <c r="H835" s="185"/>
      <c r="J835" s="17"/>
      <c r="K835" s="62"/>
      <c r="L835" s="62"/>
      <c r="N835" s="18"/>
      <c r="P835" s="18"/>
      <c r="R835" s="18"/>
      <c r="S835" s="18"/>
      <c r="T835" s="18"/>
      <c r="U835" s="18"/>
      <c r="Y835" s="17"/>
      <c r="AB835" s="17"/>
    </row>
    <row r="836" spans="5:28" ht="28.5" customHeight="1">
      <c r="E836" s="17"/>
      <c r="F836" s="18"/>
      <c r="H836" s="185"/>
      <c r="J836" s="17"/>
      <c r="K836" s="62"/>
      <c r="L836" s="62"/>
      <c r="N836" s="18"/>
      <c r="P836" s="18"/>
      <c r="R836" s="18"/>
      <c r="S836" s="18"/>
      <c r="T836" s="18"/>
      <c r="U836" s="18"/>
      <c r="Y836" s="17"/>
      <c r="AB836" s="17"/>
    </row>
    <row r="837" spans="5:28" ht="28.5" customHeight="1">
      <c r="E837" s="17"/>
      <c r="F837" s="18"/>
      <c r="H837" s="185"/>
      <c r="J837" s="17"/>
      <c r="K837" s="62"/>
      <c r="L837" s="62"/>
      <c r="N837" s="18"/>
      <c r="P837" s="18"/>
      <c r="R837" s="18"/>
      <c r="S837" s="18"/>
      <c r="T837" s="18"/>
      <c r="U837" s="18"/>
      <c r="Y837" s="17"/>
      <c r="AB837" s="17"/>
    </row>
    <row r="838" spans="5:28" ht="28.5" customHeight="1">
      <c r="E838" s="17"/>
      <c r="F838" s="18"/>
      <c r="H838" s="185"/>
      <c r="J838" s="17"/>
      <c r="K838" s="62"/>
      <c r="L838" s="62"/>
      <c r="N838" s="18"/>
      <c r="P838" s="18"/>
      <c r="R838" s="18"/>
      <c r="S838" s="18"/>
      <c r="T838" s="18"/>
      <c r="U838" s="18"/>
      <c r="Y838" s="17"/>
      <c r="AB838" s="17"/>
    </row>
    <row r="839" spans="5:28" ht="28.5" customHeight="1">
      <c r="E839" s="17"/>
      <c r="F839" s="18"/>
      <c r="H839" s="185"/>
      <c r="J839" s="17"/>
      <c r="K839" s="62"/>
      <c r="L839" s="62"/>
      <c r="N839" s="18"/>
      <c r="P839" s="18"/>
      <c r="R839" s="18"/>
      <c r="S839" s="18"/>
      <c r="T839" s="18"/>
      <c r="U839" s="18"/>
      <c r="Y839" s="17"/>
      <c r="AB839" s="17"/>
    </row>
    <row r="840" spans="5:28" ht="28.5" customHeight="1">
      <c r="E840" s="17"/>
      <c r="F840" s="18"/>
      <c r="H840" s="185"/>
      <c r="J840" s="17"/>
      <c r="K840" s="62"/>
      <c r="L840" s="62"/>
      <c r="N840" s="18"/>
      <c r="P840" s="18"/>
      <c r="R840" s="18"/>
      <c r="S840" s="18"/>
      <c r="T840" s="18"/>
      <c r="U840" s="18"/>
      <c r="Y840" s="17"/>
      <c r="AB840" s="17"/>
    </row>
    <row r="841" spans="5:28" ht="28.5" customHeight="1">
      <c r="E841" s="17"/>
      <c r="F841" s="18"/>
      <c r="H841" s="185"/>
      <c r="J841" s="17"/>
      <c r="K841" s="62"/>
      <c r="L841" s="62"/>
      <c r="N841" s="18"/>
      <c r="P841" s="18"/>
      <c r="R841" s="18"/>
      <c r="S841" s="18"/>
      <c r="T841" s="18"/>
      <c r="U841" s="18"/>
      <c r="Y841" s="17"/>
      <c r="AB841" s="17"/>
    </row>
    <row r="842" spans="5:28" ht="28.5" customHeight="1">
      <c r="E842" s="17"/>
      <c r="F842" s="18"/>
      <c r="H842" s="185"/>
      <c r="J842" s="17"/>
      <c r="K842" s="62"/>
      <c r="L842" s="62"/>
      <c r="N842" s="18"/>
      <c r="P842" s="18"/>
      <c r="R842" s="18"/>
      <c r="S842" s="18"/>
      <c r="T842" s="18"/>
      <c r="U842" s="18"/>
      <c r="Y842" s="17"/>
      <c r="AB842" s="17"/>
    </row>
    <row r="843" spans="5:28" ht="28.5" customHeight="1">
      <c r="E843" s="17"/>
      <c r="F843" s="18"/>
      <c r="H843" s="185"/>
      <c r="J843" s="17"/>
      <c r="K843" s="62"/>
      <c r="L843" s="62"/>
      <c r="N843" s="18"/>
      <c r="P843" s="18"/>
      <c r="R843" s="18"/>
      <c r="S843" s="18"/>
      <c r="T843" s="18"/>
      <c r="U843" s="18"/>
      <c r="Y843" s="17"/>
      <c r="AB843" s="17"/>
    </row>
    <row r="844" spans="5:28" ht="28.5" customHeight="1">
      <c r="E844" s="17"/>
      <c r="F844" s="18"/>
      <c r="H844" s="185"/>
      <c r="J844" s="17"/>
      <c r="K844" s="62"/>
      <c r="L844" s="62"/>
      <c r="N844" s="18"/>
      <c r="P844" s="18"/>
      <c r="R844" s="18"/>
      <c r="S844" s="18"/>
      <c r="T844" s="18"/>
      <c r="U844" s="18"/>
      <c r="Y844" s="17"/>
      <c r="AB844" s="17"/>
    </row>
    <row r="845" spans="5:28" ht="28.5" customHeight="1">
      <c r="E845" s="17"/>
      <c r="F845" s="18"/>
      <c r="H845" s="185"/>
      <c r="J845" s="17"/>
      <c r="K845" s="62"/>
      <c r="L845" s="62"/>
      <c r="N845" s="18"/>
      <c r="P845" s="18"/>
      <c r="R845" s="18"/>
      <c r="S845" s="18"/>
      <c r="T845" s="18"/>
      <c r="U845" s="18"/>
      <c r="Y845" s="17"/>
      <c r="AB845" s="17"/>
    </row>
    <row r="846" spans="5:28" ht="28.5" customHeight="1">
      <c r="E846" s="17"/>
      <c r="F846" s="18"/>
      <c r="H846" s="185"/>
      <c r="J846" s="17"/>
      <c r="K846" s="62"/>
      <c r="L846" s="62"/>
      <c r="N846" s="18"/>
      <c r="P846" s="18"/>
      <c r="R846" s="18"/>
      <c r="S846" s="18"/>
      <c r="T846" s="18"/>
      <c r="U846" s="18"/>
      <c r="Y846" s="17"/>
      <c r="AB846" s="17"/>
    </row>
    <row r="847" spans="5:28" ht="28.5" customHeight="1">
      <c r="E847" s="17"/>
      <c r="F847" s="18"/>
      <c r="H847" s="185"/>
      <c r="J847" s="17"/>
      <c r="K847" s="62"/>
      <c r="L847" s="62"/>
      <c r="N847" s="18"/>
      <c r="P847" s="18"/>
      <c r="R847" s="18"/>
      <c r="S847" s="18"/>
      <c r="T847" s="18"/>
      <c r="U847" s="18"/>
      <c r="Y847" s="17"/>
      <c r="AB847" s="17"/>
    </row>
    <row r="848" spans="5:28" ht="28.5" customHeight="1">
      <c r="E848" s="17"/>
      <c r="F848" s="18"/>
      <c r="H848" s="185"/>
      <c r="J848" s="17"/>
      <c r="K848" s="62"/>
      <c r="L848" s="62"/>
      <c r="N848" s="18"/>
      <c r="P848" s="18"/>
      <c r="R848" s="18"/>
      <c r="S848" s="18"/>
      <c r="T848" s="18"/>
      <c r="U848" s="18"/>
      <c r="Y848" s="17"/>
      <c r="AB848" s="17"/>
    </row>
    <row r="849" spans="5:28" ht="28.5" customHeight="1">
      <c r="E849" s="17"/>
      <c r="F849" s="18"/>
      <c r="H849" s="185"/>
      <c r="J849" s="17"/>
      <c r="K849" s="62"/>
      <c r="L849" s="62"/>
      <c r="N849" s="18"/>
      <c r="P849" s="18"/>
      <c r="R849" s="18"/>
      <c r="S849" s="18"/>
      <c r="T849" s="18"/>
      <c r="U849" s="18"/>
      <c r="Y849" s="17"/>
      <c r="AB849" s="17"/>
    </row>
    <row r="850" spans="5:28" ht="28.5" customHeight="1">
      <c r="E850" s="17"/>
      <c r="F850" s="18"/>
      <c r="H850" s="185"/>
      <c r="J850" s="17"/>
      <c r="K850" s="62"/>
      <c r="L850" s="62"/>
      <c r="N850" s="18"/>
      <c r="P850" s="18"/>
      <c r="R850" s="18"/>
      <c r="S850" s="18"/>
      <c r="T850" s="18"/>
      <c r="U850" s="18"/>
      <c r="Y850" s="17"/>
      <c r="AB850" s="17"/>
    </row>
    <row r="851" spans="5:28" ht="28.5" customHeight="1">
      <c r="E851" s="17"/>
      <c r="F851" s="18"/>
      <c r="H851" s="185"/>
      <c r="J851" s="17"/>
      <c r="K851" s="62"/>
      <c r="L851" s="62"/>
      <c r="N851" s="18"/>
      <c r="P851" s="18"/>
      <c r="R851" s="18"/>
      <c r="S851" s="18"/>
      <c r="T851" s="18"/>
      <c r="U851" s="18"/>
      <c r="Y851" s="17"/>
      <c r="AB851" s="17"/>
    </row>
    <row r="852" spans="5:28" ht="28.5" customHeight="1">
      <c r="E852" s="17"/>
      <c r="F852" s="18"/>
      <c r="H852" s="185"/>
      <c r="J852" s="17"/>
      <c r="K852" s="62"/>
      <c r="L852" s="62"/>
      <c r="N852" s="18"/>
      <c r="P852" s="18"/>
      <c r="R852" s="18"/>
      <c r="S852" s="18"/>
      <c r="T852" s="18"/>
      <c r="U852" s="18"/>
      <c r="Y852" s="17"/>
      <c r="AB852" s="17"/>
    </row>
    <row r="853" spans="5:28" ht="28.5" customHeight="1">
      <c r="E853" s="17"/>
      <c r="F853" s="18"/>
      <c r="H853" s="185"/>
      <c r="J853" s="17"/>
      <c r="K853" s="62"/>
      <c r="L853" s="62"/>
      <c r="N853" s="18"/>
      <c r="P853" s="18"/>
      <c r="R853" s="18"/>
      <c r="S853" s="18"/>
      <c r="T853" s="18"/>
      <c r="U853" s="18"/>
      <c r="Y853" s="17"/>
      <c r="AB853" s="17"/>
    </row>
    <row r="854" spans="5:28" ht="28.5" customHeight="1">
      <c r="E854" s="17"/>
      <c r="F854" s="18"/>
      <c r="H854" s="185"/>
      <c r="J854" s="17"/>
      <c r="K854" s="62"/>
      <c r="L854" s="62"/>
      <c r="N854" s="18"/>
      <c r="P854" s="18"/>
      <c r="R854" s="18"/>
      <c r="S854" s="18"/>
      <c r="T854" s="18"/>
      <c r="U854" s="18"/>
      <c r="Y854" s="17"/>
      <c r="AB854" s="17"/>
    </row>
    <row r="855" spans="5:28" ht="28.5" customHeight="1">
      <c r="E855" s="17"/>
      <c r="F855" s="18"/>
      <c r="H855" s="185"/>
      <c r="J855" s="17"/>
      <c r="K855" s="62"/>
      <c r="L855" s="62"/>
      <c r="N855" s="18"/>
      <c r="P855" s="18"/>
      <c r="R855" s="18"/>
      <c r="S855" s="18"/>
      <c r="T855" s="18"/>
      <c r="U855" s="18"/>
      <c r="Y855" s="17"/>
      <c r="AB855" s="17"/>
    </row>
    <row r="856" spans="5:28" ht="28.5" customHeight="1">
      <c r="E856" s="17"/>
      <c r="F856" s="18"/>
      <c r="H856" s="185"/>
      <c r="J856" s="17"/>
      <c r="K856" s="62"/>
      <c r="L856" s="62"/>
      <c r="N856" s="18"/>
      <c r="P856" s="18"/>
      <c r="R856" s="18"/>
      <c r="S856" s="18"/>
      <c r="T856" s="18"/>
      <c r="U856" s="18"/>
      <c r="Y856" s="17"/>
      <c r="AB856" s="17"/>
    </row>
    <row r="857" spans="5:28" ht="28.5" customHeight="1">
      <c r="E857" s="17"/>
      <c r="F857" s="18"/>
      <c r="H857" s="185"/>
      <c r="J857" s="17"/>
      <c r="K857" s="62"/>
      <c r="L857" s="62"/>
      <c r="N857" s="18"/>
      <c r="P857" s="18"/>
      <c r="R857" s="18"/>
      <c r="S857" s="18"/>
      <c r="T857" s="18"/>
      <c r="U857" s="18"/>
      <c r="Y857" s="17"/>
      <c r="AB857" s="17"/>
    </row>
    <row r="858" spans="5:28" ht="28.5" customHeight="1">
      <c r="E858" s="17"/>
      <c r="F858" s="18"/>
      <c r="H858" s="185"/>
      <c r="J858" s="17"/>
      <c r="K858" s="62"/>
      <c r="L858" s="62"/>
      <c r="N858" s="18"/>
      <c r="P858" s="18"/>
      <c r="R858" s="18"/>
      <c r="S858" s="18"/>
      <c r="T858" s="18"/>
      <c r="U858" s="18"/>
      <c r="Y858" s="17"/>
      <c r="AB858" s="17"/>
    </row>
    <row r="859" spans="5:28" ht="28.5" customHeight="1">
      <c r="E859" s="17"/>
      <c r="F859" s="18"/>
      <c r="H859" s="185"/>
      <c r="J859" s="17"/>
      <c r="K859" s="62"/>
      <c r="L859" s="62"/>
      <c r="N859" s="18"/>
      <c r="P859" s="18"/>
      <c r="R859" s="18"/>
      <c r="S859" s="18"/>
      <c r="T859" s="18"/>
      <c r="U859" s="18"/>
      <c r="Y859" s="17"/>
      <c r="AB859" s="17"/>
    </row>
    <row r="860" spans="5:28" ht="28.5" customHeight="1">
      <c r="E860" s="17"/>
      <c r="F860" s="18"/>
      <c r="H860" s="185"/>
      <c r="J860" s="17"/>
      <c r="K860" s="62"/>
      <c r="L860" s="62"/>
      <c r="N860" s="18"/>
      <c r="P860" s="18"/>
      <c r="R860" s="18"/>
      <c r="S860" s="18"/>
      <c r="T860" s="18"/>
      <c r="U860" s="18"/>
      <c r="Y860" s="17"/>
      <c r="AB860" s="17"/>
    </row>
    <row r="861" spans="5:28" ht="28.5" customHeight="1">
      <c r="E861" s="17"/>
      <c r="F861" s="18"/>
      <c r="H861" s="185"/>
      <c r="J861" s="17"/>
      <c r="K861" s="62"/>
      <c r="L861" s="62"/>
      <c r="N861" s="18"/>
      <c r="P861" s="18"/>
      <c r="R861" s="18"/>
      <c r="S861" s="18"/>
      <c r="T861" s="18"/>
      <c r="U861" s="18"/>
      <c r="Y861" s="17"/>
      <c r="AB861" s="17"/>
    </row>
    <row r="862" spans="5:28" ht="28.5" customHeight="1">
      <c r="E862" s="17"/>
      <c r="F862" s="18"/>
      <c r="H862" s="185"/>
      <c r="J862" s="17"/>
      <c r="K862" s="62"/>
      <c r="L862" s="62"/>
      <c r="N862" s="18"/>
      <c r="P862" s="18"/>
      <c r="R862" s="18"/>
      <c r="S862" s="18"/>
      <c r="T862" s="18"/>
      <c r="U862" s="18"/>
      <c r="Y862" s="17"/>
      <c r="AB862" s="17"/>
    </row>
    <row r="863" spans="5:28" ht="28.5" customHeight="1">
      <c r="E863" s="17"/>
      <c r="F863" s="18"/>
      <c r="H863" s="185"/>
      <c r="J863" s="17"/>
      <c r="K863" s="62"/>
      <c r="L863" s="62"/>
      <c r="N863" s="18"/>
      <c r="P863" s="18"/>
      <c r="R863" s="18"/>
      <c r="S863" s="18"/>
      <c r="T863" s="18"/>
      <c r="U863" s="18"/>
      <c r="Y863" s="17"/>
      <c r="AB863" s="17"/>
    </row>
    <row r="864" spans="5:28" ht="28.5" customHeight="1">
      <c r="E864" s="17"/>
      <c r="F864" s="18"/>
      <c r="H864" s="185"/>
      <c r="J864" s="17"/>
      <c r="K864" s="62"/>
      <c r="L864" s="62"/>
      <c r="N864" s="18"/>
      <c r="P864" s="18"/>
      <c r="R864" s="18"/>
      <c r="S864" s="18"/>
      <c r="T864" s="18"/>
      <c r="U864" s="18"/>
      <c r="Y864" s="17"/>
      <c r="AB864" s="17"/>
    </row>
    <row r="865" spans="5:28" ht="28.5" customHeight="1">
      <c r="E865" s="17"/>
      <c r="F865" s="18"/>
      <c r="H865" s="185"/>
      <c r="J865" s="17"/>
      <c r="K865" s="62"/>
      <c r="L865" s="62"/>
      <c r="N865" s="18"/>
      <c r="P865" s="18"/>
      <c r="R865" s="18"/>
      <c r="S865" s="18"/>
      <c r="T865" s="18"/>
      <c r="U865" s="18"/>
      <c r="Y865" s="17"/>
      <c r="AB865" s="17"/>
    </row>
    <row r="866" spans="5:28" ht="28.5" customHeight="1">
      <c r="E866" s="17"/>
      <c r="F866" s="18"/>
      <c r="H866" s="185"/>
      <c r="J866" s="17"/>
      <c r="K866" s="62"/>
      <c r="L866" s="62"/>
      <c r="N866" s="18"/>
      <c r="P866" s="18"/>
      <c r="R866" s="18"/>
      <c r="S866" s="18"/>
      <c r="T866" s="18"/>
      <c r="U866" s="18"/>
      <c r="Y866" s="17"/>
      <c r="AB866" s="17"/>
    </row>
    <row r="867" spans="5:28" ht="28.5" customHeight="1">
      <c r="E867" s="17"/>
      <c r="F867" s="18"/>
      <c r="H867" s="185"/>
      <c r="J867" s="17"/>
      <c r="K867" s="62"/>
      <c r="L867" s="62"/>
      <c r="N867" s="18"/>
      <c r="P867" s="18"/>
      <c r="R867" s="18"/>
      <c r="S867" s="18"/>
      <c r="T867" s="18"/>
      <c r="U867" s="18"/>
      <c r="Y867" s="17"/>
      <c r="AB867" s="17"/>
    </row>
    <row r="868" spans="5:28" ht="28.5" customHeight="1">
      <c r="E868" s="17"/>
      <c r="F868" s="18"/>
      <c r="H868" s="185"/>
      <c r="J868" s="17"/>
      <c r="K868" s="62"/>
      <c r="L868" s="62"/>
      <c r="N868" s="18"/>
      <c r="P868" s="18"/>
      <c r="R868" s="18"/>
      <c r="S868" s="18"/>
      <c r="T868" s="18"/>
      <c r="U868" s="18"/>
      <c r="Y868" s="17"/>
      <c r="AB868" s="17"/>
    </row>
    <row r="869" spans="5:28" ht="28.5" customHeight="1">
      <c r="E869" s="17"/>
      <c r="F869" s="18"/>
      <c r="H869" s="185"/>
      <c r="J869" s="17"/>
      <c r="K869" s="62"/>
      <c r="L869" s="62"/>
      <c r="N869" s="18"/>
      <c r="P869" s="18"/>
      <c r="R869" s="18"/>
      <c r="S869" s="18"/>
      <c r="T869" s="18"/>
      <c r="U869" s="18"/>
      <c r="Y869" s="17"/>
      <c r="AB869" s="17"/>
    </row>
    <row r="870" spans="5:28" ht="28.5" customHeight="1">
      <c r="E870" s="17"/>
      <c r="F870" s="18"/>
      <c r="H870" s="185"/>
      <c r="J870" s="17"/>
      <c r="K870" s="62"/>
      <c r="L870" s="62"/>
      <c r="N870" s="18"/>
      <c r="P870" s="18"/>
      <c r="R870" s="18"/>
      <c r="S870" s="18"/>
      <c r="T870" s="18"/>
      <c r="U870" s="18"/>
      <c r="Y870" s="17"/>
      <c r="AB870" s="17"/>
    </row>
    <row r="871" spans="5:28" ht="28.5" customHeight="1">
      <c r="E871" s="17"/>
      <c r="F871" s="18"/>
      <c r="H871" s="185"/>
      <c r="J871" s="17"/>
      <c r="K871" s="62"/>
      <c r="L871" s="62"/>
      <c r="N871" s="18"/>
      <c r="P871" s="18"/>
      <c r="R871" s="18"/>
      <c r="S871" s="18"/>
      <c r="T871" s="18"/>
      <c r="U871" s="18"/>
      <c r="Y871" s="17"/>
      <c r="AB871" s="17"/>
    </row>
    <row r="872" spans="5:28" ht="28.5" customHeight="1">
      <c r="E872" s="17"/>
      <c r="F872" s="18"/>
      <c r="H872" s="185"/>
      <c r="J872" s="17"/>
      <c r="K872" s="62"/>
      <c r="L872" s="62"/>
      <c r="N872" s="18"/>
      <c r="P872" s="18"/>
      <c r="R872" s="18"/>
      <c r="S872" s="18"/>
      <c r="T872" s="18"/>
      <c r="U872" s="18"/>
      <c r="Y872" s="17"/>
      <c r="AB872" s="17"/>
    </row>
    <row r="873" spans="5:28" ht="28.5" customHeight="1">
      <c r="E873" s="17"/>
      <c r="F873" s="18"/>
      <c r="H873" s="185"/>
      <c r="J873" s="17"/>
      <c r="K873" s="62"/>
      <c r="L873" s="62"/>
      <c r="N873" s="18"/>
      <c r="P873" s="18"/>
      <c r="R873" s="18"/>
      <c r="S873" s="18"/>
      <c r="T873" s="18"/>
      <c r="U873" s="18"/>
      <c r="Y873" s="17"/>
      <c r="AB873" s="17"/>
    </row>
    <row r="874" spans="5:28" ht="28.5" customHeight="1">
      <c r="E874" s="17"/>
      <c r="F874" s="18"/>
      <c r="H874" s="185"/>
      <c r="J874" s="17"/>
      <c r="K874" s="62"/>
      <c r="L874" s="62"/>
      <c r="N874" s="18"/>
      <c r="P874" s="18"/>
      <c r="R874" s="18"/>
      <c r="S874" s="18"/>
      <c r="T874" s="18"/>
      <c r="U874" s="18"/>
      <c r="Y874" s="17"/>
      <c r="AB874" s="17"/>
    </row>
    <row r="875" spans="5:28" ht="28.5" customHeight="1">
      <c r="E875" s="17"/>
      <c r="F875" s="18"/>
      <c r="H875" s="185"/>
      <c r="J875" s="17"/>
      <c r="K875" s="62"/>
      <c r="L875" s="62"/>
      <c r="N875" s="18"/>
      <c r="P875" s="18"/>
      <c r="R875" s="18"/>
      <c r="S875" s="18"/>
      <c r="T875" s="18"/>
      <c r="U875" s="18"/>
      <c r="Y875" s="17"/>
      <c r="AB875" s="17"/>
    </row>
    <row r="876" spans="5:28" ht="28.5" customHeight="1">
      <c r="E876" s="17"/>
      <c r="F876" s="18"/>
      <c r="H876" s="185"/>
      <c r="J876" s="17"/>
      <c r="K876" s="62"/>
      <c r="L876" s="62"/>
      <c r="N876" s="18"/>
      <c r="P876" s="18"/>
      <c r="R876" s="18"/>
      <c r="S876" s="18"/>
      <c r="T876" s="18"/>
      <c r="U876" s="18"/>
      <c r="Y876" s="17"/>
      <c r="AB876" s="17"/>
    </row>
    <row r="877" spans="5:28" ht="28.5" customHeight="1">
      <c r="E877" s="17"/>
      <c r="F877" s="18"/>
      <c r="H877" s="185"/>
      <c r="J877" s="17"/>
      <c r="K877" s="62"/>
      <c r="L877" s="62"/>
      <c r="N877" s="18"/>
      <c r="P877" s="18"/>
      <c r="R877" s="18"/>
      <c r="S877" s="18"/>
      <c r="T877" s="18"/>
      <c r="U877" s="18"/>
      <c r="Y877" s="17"/>
      <c r="AB877" s="17"/>
    </row>
    <row r="878" spans="5:28" ht="28.5" customHeight="1">
      <c r="E878" s="17"/>
      <c r="F878" s="18"/>
      <c r="H878" s="185"/>
      <c r="J878" s="17"/>
      <c r="K878" s="62"/>
      <c r="L878" s="62"/>
      <c r="N878" s="18"/>
      <c r="P878" s="18"/>
      <c r="R878" s="18"/>
      <c r="S878" s="18"/>
      <c r="T878" s="18"/>
      <c r="U878" s="18"/>
      <c r="Y878" s="17"/>
      <c r="AB878" s="17"/>
    </row>
    <row r="879" spans="5:28" ht="28.5" customHeight="1">
      <c r="E879" s="17"/>
      <c r="F879" s="18"/>
      <c r="H879" s="185"/>
      <c r="J879" s="17"/>
      <c r="K879" s="62"/>
      <c r="L879" s="62"/>
      <c r="N879" s="18"/>
      <c r="P879" s="18"/>
      <c r="R879" s="18"/>
      <c r="S879" s="18"/>
      <c r="T879" s="18"/>
      <c r="U879" s="18"/>
      <c r="Y879" s="17"/>
      <c r="AB879" s="17"/>
    </row>
    <row r="880" spans="5:28" ht="28.5" customHeight="1">
      <c r="E880" s="17"/>
      <c r="F880" s="18"/>
      <c r="H880" s="185"/>
      <c r="J880" s="17"/>
      <c r="K880" s="62"/>
      <c r="L880" s="62"/>
      <c r="N880" s="18"/>
      <c r="P880" s="18"/>
      <c r="R880" s="18"/>
      <c r="S880" s="18"/>
      <c r="T880" s="18"/>
      <c r="U880" s="18"/>
      <c r="Y880" s="17"/>
      <c r="AB880" s="17"/>
    </row>
    <row r="881" spans="5:28" ht="28.5" customHeight="1">
      <c r="E881" s="17"/>
      <c r="F881" s="18"/>
      <c r="H881" s="185"/>
      <c r="J881" s="17"/>
      <c r="K881" s="62"/>
      <c r="L881" s="62"/>
      <c r="N881" s="18"/>
      <c r="P881" s="18"/>
      <c r="R881" s="18"/>
      <c r="S881" s="18"/>
      <c r="T881" s="18"/>
      <c r="U881" s="18"/>
      <c r="Y881" s="17"/>
      <c r="AB881" s="17"/>
    </row>
    <row r="882" spans="5:28" ht="28.5" customHeight="1">
      <c r="E882" s="17"/>
      <c r="F882" s="18"/>
      <c r="H882" s="185"/>
      <c r="J882" s="17"/>
      <c r="K882" s="62"/>
      <c r="L882" s="62"/>
      <c r="N882" s="18"/>
      <c r="P882" s="18"/>
      <c r="R882" s="18"/>
      <c r="S882" s="18"/>
      <c r="T882" s="18"/>
      <c r="U882" s="18"/>
      <c r="Y882" s="17"/>
      <c r="AB882" s="17"/>
    </row>
    <row r="883" spans="5:28" ht="28.5" customHeight="1">
      <c r="E883" s="17"/>
      <c r="F883" s="18"/>
      <c r="H883" s="185"/>
      <c r="J883" s="17"/>
      <c r="K883" s="62"/>
      <c r="L883" s="62"/>
      <c r="N883" s="18"/>
      <c r="P883" s="18"/>
      <c r="R883" s="18"/>
      <c r="S883" s="18"/>
      <c r="T883" s="18"/>
      <c r="U883" s="18"/>
      <c r="Y883" s="17"/>
      <c r="AB883" s="17"/>
    </row>
    <row r="884" spans="5:28" ht="28.5" customHeight="1">
      <c r="E884" s="17"/>
      <c r="F884" s="18"/>
      <c r="H884" s="185"/>
      <c r="J884" s="17"/>
      <c r="K884" s="62"/>
      <c r="L884" s="62"/>
      <c r="N884" s="18"/>
      <c r="P884" s="18"/>
      <c r="R884" s="18"/>
      <c r="S884" s="18"/>
      <c r="T884" s="18"/>
      <c r="U884" s="18"/>
      <c r="Y884" s="17"/>
      <c r="AB884" s="17"/>
    </row>
    <row r="885" spans="5:28" ht="28.5" customHeight="1">
      <c r="E885" s="17"/>
      <c r="F885" s="18"/>
      <c r="H885" s="185"/>
      <c r="J885" s="17"/>
      <c r="K885" s="62"/>
      <c r="L885" s="62"/>
      <c r="N885" s="18"/>
      <c r="P885" s="18"/>
      <c r="R885" s="18"/>
      <c r="S885" s="18"/>
      <c r="T885" s="18"/>
      <c r="U885" s="18"/>
      <c r="Y885" s="17"/>
      <c r="AB885" s="17"/>
    </row>
    <row r="886" spans="5:28" ht="28.5" customHeight="1">
      <c r="E886" s="17"/>
      <c r="F886" s="18"/>
      <c r="H886" s="185"/>
      <c r="J886" s="17"/>
      <c r="K886" s="62"/>
      <c r="L886" s="62"/>
      <c r="N886" s="18"/>
      <c r="P886" s="18"/>
      <c r="R886" s="18"/>
      <c r="S886" s="18"/>
      <c r="T886" s="18"/>
      <c r="U886" s="18"/>
      <c r="Y886" s="17"/>
      <c r="AB886" s="17"/>
    </row>
    <row r="887" spans="5:28" ht="28.5" customHeight="1">
      <c r="E887" s="17"/>
      <c r="F887" s="18"/>
      <c r="H887" s="185"/>
      <c r="J887" s="17"/>
      <c r="K887" s="62"/>
      <c r="L887" s="62"/>
      <c r="N887" s="18"/>
      <c r="P887" s="18"/>
      <c r="R887" s="18"/>
      <c r="S887" s="18"/>
      <c r="T887" s="18"/>
      <c r="U887" s="18"/>
      <c r="Y887" s="17"/>
      <c r="AB887" s="17"/>
    </row>
    <row r="888" spans="5:28" ht="28.5" customHeight="1">
      <c r="E888" s="17"/>
      <c r="F888" s="18"/>
      <c r="H888" s="185"/>
      <c r="J888" s="17"/>
      <c r="K888" s="62"/>
      <c r="L888" s="62"/>
      <c r="N888" s="18"/>
      <c r="P888" s="18"/>
      <c r="R888" s="18"/>
      <c r="S888" s="18"/>
      <c r="T888" s="18"/>
      <c r="U888" s="18"/>
      <c r="Y888" s="17"/>
      <c r="AB888" s="17"/>
    </row>
    <row r="889" spans="5:28" ht="28.5" customHeight="1">
      <c r="E889" s="17"/>
      <c r="F889" s="18"/>
      <c r="H889" s="185"/>
      <c r="J889" s="17"/>
      <c r="K889" s="62"/>
      <c r="L889" s="62"/>
      <c r="N889" s="18"/>
      <c r="P889" s="18"/>
      <c r="R889" s="18"/>
      <c r="S889" s="18"/>
      <c r="T889" s="18"/>
      <c r="U889" s="18"/>
      <c r="Y889" s="17"/>
      <c r="AB889" s="17"/>
    </row>
    <row r="890" spans="5:28" ht="28.5" customHeight="1">
      <c r="E890" s="17"/>
      <c r="F890" s="18"/>
      <c r="H890" s="185"/>
      <c r="J890" s="17"/>
      <c r="K890" s="62"/>
      <c r="L890" s="62"/>
      <c r="N890" s="18"/>
      <c r="P890" s="18"/>
      <c r="R890" s="18"/>
      <c r="S890" s="18"/>
      <c r="T890" s="18"/>
      <c r="U890" s="18"/>
      <c r="Y890" s="17"/>
      <c r="AB890" s="17"/>
    </row>
    <row r="891" spans="5:28" ht="28.5" customHeight="1">
      <c r="E891" s="17"/>
      <c r="F891" s="18"/>
      <c r="H891" s="185"/>
      <c r="J891" s="17"/>
      <c r="K891" s="62"/>
      <c r="L891" s="62"/>
      <c r="N891" s="18"/>
      <c r="P891" s="18"/>
      <c r="R891" s="18"/>
      <c r="S891" s="18"/>
      <c r="T891" s="18"/>
      <c r="U891" s="18"/>
      <c r="Y891" s="17"/>
      <c r="AB891" s="17"/>
    </row>
    <row r="892" spans="5:28" ht="28.5" customHeight="1">
      <c r="E892" s="17"/>
      <c r="F892" s="18"/>
      <c r="H892" s="185"/>
      <c r="J892" s="17"/>
      <c r="K892" s="62"/>
      <c r="L892" s="62"/>
      <c r="N892" s="18"/>
      <c r="P892" s="18"/>
      <c r="R892" s="18"/>
      <c r="S892" s="18"/>
      <c r="T892" s="18"/>
      <c r="U892" s="18"/>
      <c r="Y892" s="17"/>
      <c r="AB892" s="17"/>
    </row>
    <row r="893" spans="5:28" ht="28.5" customHeight="1">
      <c r="E893" s="17"/>
      <c r="F893" s="18"/>
      <c r="H893" s="185"/>
      <c r="J893" s="17"/>
      <c r="K893" s="62"/>
      <c r="L893" s="62"/>
      <c r="N893" s="18"/>
      <c r="P893" s="18"/>
      <c r="R893" s="18"/>
      <c r="S893" s="18"/>
      <c r="T893" s="18"/>
      <c r="U893" s="18"/>
      <c r="Y893" s="17"/>
      <c r="AB893" s="17"/>
    </row>
    <row r="894" spans="5:28" ht="28.5" customHeight="1">
      <c r="E894" s="17"/>
      <c r="F894" s="18"/>
      <c r="H894" s="185"/>
      <c r="J894" s="17"/>
      <c r="K894" s="62"/>
      <c r="L894" s="62"/>
      <c r="N894" s="18"/>
      <c r="P894" s="18"/>
      <c r="R894" s="18"/>
      <c r="S894" s="18"/>
      <c r="T894" s="18"/>
      <c r="U894" s="18"/>
      <c r="Y894" s="17"/>
      <c r="AB894" s="17"/>
    </row>
    <row r="895" spans="5:28" ht="28.5" customHeight="1">
      <c r="E895" s="17"/>
      <c r="F895" s="18"/>
      <c r="H895" s="185"/>
      <c r="J895" s="17"/>
      <c r="K895" s="62"/>
      <c r="L895" s="62"/>
      <c r="N895" s="18"/>
      <c r="P895" s="18"/>
      <c r="R895" s="18"/>
      <c r="S895" s="18"/>
      <c r="T895" s="18"/>
      <c r="U895" s="18"/>
      <c r="Y895" s="17"/>
      <c r="AB895" s="17"/>
    </row>
    <row r="896" spans="5:28" ht="28.5" customHeight="1">
      <c r="E896" s="17"/>
      <c r="F896" s="18"/>
      <c r="H896" s="185"/>
      <c r="J896" s="17"/>
      <c r="K896" s="62"/>
      <c r="L896" s="62"/>
      <c r="N896" s="18"/>
      <c r="P896" s="18"/>
      <c r="R896" s="18"/>
      <c r="S896" s="18"/>
      <c r="T896" s="18"/>
      <c r="U896" s="18"/>
      <c r="Y896" s="17"/>
      <c r="AB896" s="17"/>
    </row>
    <row r="897" spans="5:28" ht="28.5" customHeight="1">
      <c r="E897" s="17"/>
      <c r="F897" s="18"/>
      <c r="H897" s="185"/>
      <c r="J897" s="17"/>
      <c r="K897" s="62"/>
      <c r="L897" s="62"/>
      <c r="N897" s="18"/>
      <c r="P897" s="18"/>
      <c r="R897" s="18"/>
      <c r="S897" s="18"/>
      <c r="T897" s="18"/>
      <c r="U897" s="18"/>
      <c r="Y897" s="17"/>
      <c r="AB897" s="17"/>
    </row>
    <row r="898" spans="5:28" ht="28.5" customHeight="1">
      <c r="E898" s="17"/>
      <c r="F898" s="18"/>
      <c r="H898" s="185"/>
      <c r="J898" s="17"/>
      <c r="K898" s="62"/>
      <c r="L898" s="62"/>
      <c r="N898" s="18"/>
      <c r="P898" s="18"/>
      <c r="R898" s="18"/>
      <c r="S898" s="18"/>
      <c r="T898" s="18"/>
      <c r="U898" s="18"/>
      <c r="Y898" s="17"/>
      <c r="AB898" s="17"/>
    </row>
    <row r="899" spans="5:28" ht="28.5" customHeight="1">
      <c r="E899" s="17"/>
      <c r="F899" s="18"/>
      <c r="H899" s="185"/>
      <c r="J899" s="17"/>
      <c r="K899" s="62"/>
      <c r="L899" s="62"/>
      <c r="N899" s="18"/>
      <c r="P899" s="18"/>
      <c r="R899" s="18"/>
      <c r="S899" s="18"/>
      <c r="T899" s="18"/>
      <c r="U899" s="18"/>
      <c r="Y899" s="17"/>
      <c r="AB899" s="17"/>
    </row>
    <row r="900" spans="5:28" ht="28.5" customHeight="1">
      <c r="E900" s="17"/>
      <c r="F900" s="18"/>
      <c r="H900" s="185"/>
      <c r="J900" s="17"/>
      <c r="K900" s="62"/>
      <c r="L900" s="62"/>
      <c r="N900" s="18"/>
      <c r="P900" s="18"/>
      <c r="R900" s="18"/>
      <c r="S900" s="18"/>
      <c r="T900" s="18"/>
      <c r="U900" s="18"/>
      <c r="Y900" s="17"/>
      <c r="AB900" s="17"/>
    </row>
  </sheetData>
  <hyperlinks>
    <hyperlink ref="R2" r:id="rId1" xr:uid="{ECADE5A4-9C7E-45A4-9FAE-CB8975B2C9A3}"/>
    <hyperlink ref="R6" r:id="rId2" xr:uid="{1235983B-1ED7-4D35-B024-802E4504A019}"/>
    <hyperlink ref="R8" r:id="rId3" display="https://dev.azure.com/heartlandschools/MCS/_git/Newton/pullrequest/42925" xr:uid="{4AF64FFC-A48C-47DE-8370-55EB8909607C}"/>
    <hyperlink ref="R4" r:id="rId4" xr:uid="{2DA88AD0-2810-4D4C-A178-955F01412F53}"/>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16F813DE-BE9E-4273-BBFF-130B3CA105EA}">
          <x14:formula1>
            <xm:f>Settings!$C$3:$C$20</xm:f>
          </x14:formula1>
          <xm:sqref>H5 I2:I9</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4EDE8-F0B1-46C6-9D1D-87784B0C485C}">
  <sheetPr>
    <outlinePr summaryBelow="0" summaryRight="0"/>
  </sheetPr>
  <dimension ref="A1:AB989"/>
  <sheetViews>
    <sheetView topLeftCell="C1" workbookViewId="0">
      <selection activeCell="G2" sqref="G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52.5" customHeight="1">
      <c r="A2" s="39"/>
      <c r="B2" s="227" t="s">
        <v>576</v>
      </c>
      <c r="C2" s="469">
        <v>24244</v>
      </c>
      <c r="D2" s="441"/>
      <c r="E2" s="584" t="s">
        <v>250</v>
      </c>
      <c r="F2" s="442" t="s">
        <v>304</v>
      </c>
      <c r="G2" s="566" t="s">
        <v>536</v>
      </c>
      <c r="H2" s="97" t="s">
        <v>306</v>
      </c>
      <c r="I2" s="442" t="s">
        <v>307</v>
      </c>
      <c r="J2" s="97" t="s">
        <v>308</v>
      </c>
      <c r="K2" s="468" t="s">
        <v>321</v>
      </c>
      <c r="L2" s="97" t="s">
        <v>309</v>
      </c>
      <c r="M2" s="567"/>
    </row>
    <row r="3" spans="1:28" ht="53.25" customHeight="1">
      <c r="A3" s="39"/>
      <c r="B3" s="227"/>
      <c r="C3" s="439"/>
      <c r="D3" s="441"/>
      <c r="E3" s="189"/>
      <c r="F3" s="442"/>
      <c r="G3" s="566"/>
      <c r="H3" s="97"/>
      <c r="I3" s="442"/>
      <c r="J3" s="97"/>
      <c r="K3" s="468"/>
      <c r="L3" s="97"/>
      <c r="M3" s="567"/>
    </row>
    <row r="4" spans="1:28" ht="15.75" customHeight="1">
      <c r="F4" s="43"/>
    </row>
    <row r="5" spans="1:28" ht="15.75" customHeight="1"/>
    <row r="6" spans="1:28" ht="15.75" customHeight="1"/>
    <row r="7" spans="1:28" ht="15.75" customHeight="1">
      <c r="K7" s="43"/>
    </row>
    <row r="8" spans="1:28" ht="15.75" customHeight="1"/>
    <row r="9" spans="1:28" ht="15.75" customHeight="1"/>
    <row r="10" spans="1:28" ht="15.75" customHeight="1"/>
    <row r="11" spans="1:28" ht="15.75" customHeight="1">
      <c r="N11" s="43"/>
    </row>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5">
    <dataValidation type="list" allowBlank="1" showErrorMessage="1" sqref="J2:J3" xr:uid="{BD3321C8-2EF3-400C-ACF4-0E9DD7676AA3}">
      <formula1>"Internal,External"</formula1>
    </dataValidation>
    <dataValidation type="list" allowBlank="1" showErrorMessage="1" sqref="H2:H3" xr:uid="{52CDA90F-E2BF-4788-AD30-1433DC9FD0C8}">
      <formula1>"Minor,Significant,Major"</formula1>
    </dataValidation>
    <dataValidation type="list" allowBlank="1" showErrorMessage="1" sqref="F2:F3" xr:uid="{19BEF801-9515-4372-BCBD-110ABD6EC22E}">
      <formula1>"Bounceback/Sub-Defect,Defect,None"</formula1>
    </dataValidation>
    <dataValidation type="list" allowBlank="1" showErrorMessage="1" sqref="I2:I3" xr:uid="{F21085FE-2992-47E6-A8BB-84C3F2C11B01}">
      <formula1>"Manual, Automation"</formula1>
    </dataValidation>
    <dataValidation type="list" allowBlank="1" showErrorMessage="1" sqref="L2:L3" xr:uid="{2C5E395C-2C69-401C-8555-2AF0C111E8CE}">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307F1865-8ED5-45E4-A375-8B060C57960A}">
          <x14:formula1>
            <xm:f>Settings!$C$3:$C$20</xm:f>
          </x14:formula1>
          <xm:sqref>K1:K1048576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689A7-A2A8-4286-A312-4C74E2CB2349}">
  <sheetPr>
    <outlinePr summaryBelow="0" summaryRight="0"/>
  </sheetPr>
  <dimension ref="A1:AC903"/>
  <sheetViews>
    <sheetView showGridLines="0" workbookViewId="0">
      <pane ySplit="1" topLeftCell="D2" activePane="bottomLeft" state="frozen"/>
      <selection pane="bottomLeft" activeCell="I2" sqref="I2:J6"/>
      <selection activeCell="A3" sqref="A3"/>
    </sheetView>
  </sheetViews>
  <sheetFormatPr defaultColWidth="12.5703125" defaultRowHeight="27" customHeight="1"/>
  <cols>
    <col min="1" max="1" width="7" customWidth="1"/>
    <col min="2" max="2" width="13.7109375" customWidth="1"/>
    <col min="3" max="3" width="10.85546875" customWidth="1"/>
    <col min="4" max="4" width="13.140625" customWidth="1"/>
    <col min="5" max="5" width="29.7109375" customWidth="1"/>
    <col min="6" max="6" width="21" style="63" customWidth="1"/>
    <col min="7" max="7" width="14.7109375" customWidth="1"/>
    <col min="8" max="8" width="55.85546875" style="186" customWidth="1"/>
    <col min="9" max="9" width="19.28515625" customWidth="1"/>
    <col min="10" max="10" width="16.85546875" customWidth="1"/>
    <col min="11" max="12" width="14.42578125" style="63" customWidth="1"/>
    <col min="13" max="13" width="20.140625" bestFit="1" customWidth="1"/>
    <col min="14" max="14" width="19.28515625" customWidth="1"/>
    <col min="15" max="15" width="43.7109375"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7.7109375" style="43" customWidth="1"/>
  </cols>
  <sheetData>
    <row r="1" spans="1:29" ht="27"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c r="AC1" s="317" t="s">
        <v>249</v>
      </c>
    </row>
    <row r="2" spans="1:29" s="571" customFormat="1" ht="27" customHeight="1">
      <c r="A2" s="234">
        <f>ROW() - ROW(Table1459678101112314151316[[#Headers],[S.No]])</f>
        <v>1</v>
      </c>
      <c r="B2" s="227" t="str">
        <f>Dashboard!$J$1</f>
        <v>MCS</v>
      </c>
      <c r="C2" s="568">
        <v>45800</v>
      </c>
      <c r="D2" s="569">
        <v>45813</v>
      </c>
      <c r="E2" s="360" t="s">
        <v>577</v>
      </c>
      <c r="F2" s="227" t="s">
        <v>538</v>
      </c>
      <c r="G2" s="227">
        <v>47496</v>
      </c>
      <c r="H2" s="570" t="s">
        <v>578</v>
      </c>
      <c r="I2" s="236" t="s">
        <v>330</v>
      </c>
      <c r="J2" s="236">
        <v>2</v>
      </c>
      <c r="K2" s="236">
        <f>Table1459678101112314151316[[#This Row],[Estimated(hrs/sp)]] * 4</f>
        <v>8</v>
      </c>
      <c r="L2" s="329">
        <v>9</v>
      </c>
      <c r="M2" s="236" t="s">
        <v>267</v>
      </c>
      <c r="N2" s="465" t="s">
        <v>268</v>
      </c>
      <c r="O2" s="587" t="s">
        <v>25</v>
      </c>
      <c r="P2" s="396"/>
      <c r="Q2" s="587" t="s">
        <v>565</v>
      </c>
      <c r="R2" s="487" t="s">
        <v>540</v>
      </c>
      <c r="S2" s="573">
        <v>45807</v>
      </c>
      <c r="T2" s="236" t="s">
        <v>254</v>
      </c>
      <c r="U2" s="573">
        <v>45811</v>
      </c>
      <c r="V2" s="236"/>
      <c r="W2" s="491"/>
      <c r="X2" s="573"/>
      <c r="Y2" s="236"/>
      <c r="Z2" s="236"/>
      <c r="AA2" s="236"/>
      <c r="AB2" s="43" t="s">
        <v>566</v>
      </c>
      <c r="AC2" s="236"/>
    </row>
    <row r="3" spans="1:29" s="572" customFormat="1" ht="27" customHeight="1">
      <c r="A3" s="574">
        <f>ROW() - ROW(Table1459678101112314151316[[#Headers],[S.No]])</f>
        <v>2</v>
      </c>
      <c r="B3" s="329" t="str">
        <f>Dashboard!$J$1</f>
        <v>MCS</v>
      </c>
      <c r="C3" s="568">
        <v>45800</v>
      </c>
      <c r="D3" s="569">
        <v>45813</v>
      </c>
      <c r="E3" s="360" t="s">
        <v>577</v>
      </c>
      <c r="F3" s="578" t="s">
        <v>552</v>
      </c>
      <c r="G3" s="575">
        <v>48013</v>
      </c>
      <c r="H3" s="118" t="s">
        <v>521</v>
      </c>
      <c r="I3" s="236" t="s">
        <v>330</v>
      </c>
      <c r="J3" s="402">
        <v>3</v>
      </c>
      <c r="K3" s="236">
        <f>Table1459678101112314151316[[#This Row],[Estimated(hrs/sp)]] * 4</f>
        <v>12</v>
      </c>
      <c r="L3" s="329">
        <v>16</v>
      </c>
      <c r="M3" s="402" t="s">
        <v>267</v>
      </c>
      <c r="N3" s="576" t="s">
        <v>268</v>
      </c>
      <c r="O3" s="402"/>
      <c r="P3" s="402"/>
      <c r="Q3" s="402" t="s">
        <v>579</v>
      </c>
      <c r="R3" s="517" t="s">
        <v>580</v>
      </c>
      <c r="S3" s="577">
        <v>45804</v>
      </c>
      <c r="T3" s="402" t="s">
        <v>581</v>
      </c>
      <c r="U3" s="577">
        <v>45807</v>
      </c>
      <c r="V3" s="402"/>
      <c r="W3" s="402"/>
      <c r="X3" s="577"/>
      <c r="Y3" s="402"/>
      <c r="Z3" s="402"/>
      <c r="AA3" s="402"/>
      <c r="AB3" s="409" t="s">
        <v>582</v>
      </c>
      <c r="AC3" s="402"/>
    </row>
    <row r="4" spans="1:29" s="572" customFormat="1" ht="27" customHeight="1">
      <c r="A4" s="563">
        <f>ROW() - ROW(Table1459678101112314151316[[#Headers],[S.No]])</f>
        <v>3</v>
      </c>
      <c r="B4" s="329" t="str">
        <f>Dashboard!$J$1</f>
        <v>MCS</v>
      </c>
      <c r="C4" s="568">
        <v>45800</v>
      </c>
      <c r="D4" s="569">
        <v>45813</v>
      </c>
      <c r="E4" s="360" t="s">
        <v>577</v>
      </c>
      <c r="F4" s="578" t="s">
        <v>473</v>
      </c>
      <c r="G4" s="575">
        <v>48025</v>
      </c>
      <c r="H4" t="s">
        <v>583</v>
      </c>
      <c r="I4" s="593" t="s">
        <v>266</v>
      </c>
      <c r="J4" s="555">
        <v>3</v>
      </c>
      <c r="K4" s="236">
        <f>Table1459678101112314151316[[#This Row],[Estimated(hrs/sp)]] * 4</f>
        <v>12</v>
      </c>
      <c r="L4" s="329">
        <f>Table1459678101112314[[#This Row],[Estimated(hrs/sp)]] * 4</f>
        <v>4</v>
      </c>
      <c r="M4" s="555"/>
      <c r="N4" s="556"/>
      <c r="O4" s="555"/>
      <c r="P4" s="555"/>
      <c r="Q4" s="555"/>
      <c r="R4" s="561"/>
      <c r="S4" s="557"/>
      <c r="T4" s="555"/>
      <c r="U4" s="557"/>
      <c r="V4" s="555"/>
      <c r="W4" s="554"/>
      <c r="X4" s="557"/>
      <c r="Y4" s="555"/>
      <c r="Z4" s="555"/>
      <c r="AA4" s="555"/>
      <c r="AB4" s="409" t="s">
        <v>584</v>
      </c>
      <c r="AC4" s="555"/>
    </row>
    <row r="5" spans="1:29" ht="27" customHeight="1">
      <c r="A5" s="589">
        <f>ROW() - ROW(Table1459678101112314151316[[#Headers],[S.No]])</f>
        <v>4</v>
      </c>
      <c r="B5" s="329" t="str">
        <f>Dashboard!$J$1</f>
        <v>MCS</v>
      </c>
      <c r="C5" s="564">
        <v>45800</v>
      </c>
      <c r="D5" s="564">
        <v>45813</v>
      </c>
      <c r="E5" s="555" t="s">
        <v>577</v>
      </c>
      <c r="F5" s="554" t="s">
        <v>552</v>
      </c>
      <c r="G5" s="554">
        <v>48462</v>
      </c>
      <c r="H5" s="590" t="s">
        <v>545</v>
      </c>
      <c r="I5" s="554" t="s">
        <v>330</v>
      </c>
      <c r="J5" s="555">
        <v>3</v>
      </c>
      <c r="K5" s="236">
        <f>Table1459678101112314151316[[#This Row],[Estimated(hrs/sp)]] * 4</f>
        <v>12</v>
      </c>
      <c r="L5" s="329">
        <v>12</v>
      </c>
      <c r="M5" s="555" t="s">
        <v>267</v>
      </c>
      <c r="N5" s="556" t="s">
        <v>268</v>
      </c>
      <c r="O5" s="555"/>
      <c r="P5" s="555"/>
      <c r="Q5" s="555"/>
      <c r="R5" s="517" t="s">
        <v>585</v>
      </c>
      <c r="S5" s="557">
        <v>45809</v>
      </c>
      <c r="T5" s="555" t="s">
        <v>581</v>
      </c>
      <c r="U5" s="557">
        <v>45810</v>
      </c>
      <c r="V5" s="555"/>
      <c r="W5" s="554"/>
      <c r="X5" s="557"/>
      <c r="Y5" s="555"/>
      <c r="Z5" s="555"/>
      <c r="AA5" s="555"/>
      <c r="AB5" s="409" t="s">
        <v>582</v>
      </c>
      <c r="AC5" s="555"/>
    </row>
    <row r="6" spans="1:29" ht="27" customHeight="1">
      <c r="A6" s="563">
        <f>ROW() - ROW(Table1459678101112314151316[[#Headers],[S.No]])</f>
        <v>5</v>
      </c>
      <c r="B6" s="329" t="str">
        <f>Dashboard!$J$1</f>
        <v>MCS</v>
      </c>
      <c r="C6" s="564">
        <v>45800</v>
      </c>
      <c r="D6" s="564">
        <v>45813</v>
      </c>
      <c r="E6" s="360" t="s">
        <v>577</v>
      </c>
      <c r="F6" s="578" t="s">
        <v>473</v>
      </c>
      <c r="G6" s="554">
        <v>48112</v>
      </c>
      <c r="H6" t="s">
        <v>569</v>
      </c>
      <c r="I6" s="236" t="s">
        <v>260</v>
      </c>
      <c r="J6" s="555">
        <v>5</v>
      </c>
      <c r="K6" s="236">
        <f>Table1459678101112314151316[[#This Row],[Estimated(hrs/sp)]] * 4</f>
        <v>20</v>
      </c>
      <c r="L6" s="329"/>
      <c r="M6" s="555"/>
      <c r="N6" s="556"/>
      <c r="O6" s="555"/>
      <c r="P6" s="555"/>
      <c r="Q6" s="555"/>
      <c r="R6" s="561"/>
      <c r="S6" s="557"/>
      <c r="T6" s="555"/>
      <c r="U6" s="557"/>
      <c r="V6" s="555"/>
      <c r="W6" s="554"/>
      <c r="X6" s="557"/>
      <c r="Y6" s="555"/>
      <c r="Z6" s="555"/>
      <c r="AA6" s="555"/>
      <c r="AB6" s="409" t="s">
        <v>586</v>
      </c>
      <c r="AC6" s="555"/>
    </row>
    <row r="7" spans="1:29" ht="27" customHeight="1">
      <c r="A7" s="563">
        <f>ROW() - ROW(Table1459678101112314151316[[#Headers],[S.No]])</f>
        <v>6</v>
      </c>
      <c r="B7" s="329" t="str">
        <f>Dashboard!$J$1</f>
        <v>MCS</v>
      </c>
      <c r="C7" s="564">
        <v>45800</v>
      </c>
      <c r="D7" s="564">
        <v>45813</v>
      </c>
      <c r="E7" s="555" t="s">
        <v>587</v>
      </c>
      <c r="F7" s="554" t="s">
        <v>538</v>
      </c>
      <c r="G7" s="554">
        <v>48520</v>
      </c>
      <c r="H7" s="446" t="s">
        <v>561</v>
      </c>
      <c r="I7" s="554" t="s">
        <v>260</v>
      </c>
      <c r="J7" s="555">
        <v>2</v>
      </c>
      <c r="K7" s="236">
        <f>Table1459678101112314151316[[#This Row],[Estimated(hrs/sp)]] * 4</f>
        <v>8</v>
      </c>
      <c r="L7" s="329">
        <v>16</v>
      </c>
      <c r="M7" s="555"/>
      <c r="N7" s="556"/>
      <c r="O7" s="555"/>
      <c r="P7" s="555"/>
      <c r="Q7" s="555"/>
      <c r="R7" s="561"/>
      <c r="S7" s="557"/>
      <c r="T7" s="555"/>
      <c r="U7" s="557"/>
      <c r="V7" s="555"/>
      <c r="W7" s="554"/>
      <c r="X7" s="557"/>
      <c r="Y7" s="555"/>
      <c r="Z7" s="555"/>
      <c r="AA7" s="555"/>
      <c r="AB7" s="409" t="s">
        <v>588</v>
      </c>
      <c r="AC7" s="555"/>
    </row>
    <row r="8" spans="1:29" ht="27" customHeight="1">
      <c r="A8" s="563">
        <f>ROW() - ROW(Table1459678101112314151316[[#Headers],[S.No]])</f>
        <v>7</v>
      </c>
      <c r="B8" s="490" t="str">
        <f>Dashboard!$J$1</f>
        <v>MCS</v>
      </c>
      <c r="C8" s="564">
        <v>45800</v>
      </c>
      <c r="D8" s="564">
        <v>45813</v>
      </c>
      <c r="E8" s="360" t="s">
        <v>587</v>
      </c>
      <c r="F8" s="578" t="s">
        <v>473</v>
      </c>
      <c r="G8" s="554">
        <v>48104</v>
      </c>
      <c r="H8" s="554" t="s">
        <v>505</v>
      </c>
      <c r="I8" s="554" t="s">
        <v>260</v>
      </c>
      <c r="J8" s="555">
        <v>5</v>
      </c>
      <c r="K8" s="236">
        <f>Table1459678101112314151316[[#This Row],[Estimated(hrs/sp)]] * 4</f>
        <v>20</v>
      </c>
      <c r="L8" s="588">
        <v>15</v>
      </c>
      <c r="M8" s="555"/>
      <c r="N8" s="556"/>
      <c r="O8" s="555"/>
      <c r="P8" s="555"/>
      <c r="Q8" s="555"/>
      <c r="R8" s="561"/>
      <c r="S8" s="557"/>
      <c r="T8" s="555"/>
      <c r="U8" s="557"/>
      <c r="V8" s="555"/>
      <c r="W8" s="554"/>
      <c r="X8" s="557"/>
      <c r="Y8" s="555"/>
      <c r="Z8" s="555"/>
      <c r="AA8" s="555"/>
      <c r="AB8" s="562"/>
      <c r="AC8" s="555"/>
    </row>
    <row r="9" spans="1:29" s="571" customFormat="1" ht="27" customHeight="1">
      <c r="A9" s="234">
        <f>ROW() - ROW(Table1459678101112314151316[[#Headers],[S.No]])</f>
        <v>8</v>
      </c>
      <c r="B9" s="227" t="str">
        <f>Dashboard!$J$1</f>
        <v>MCS</v>
      </c>
      <c r="C9" s="568">
        <v>45800</v>
      </c>
      <c r="D9" s="569">
        <v>45813</v>
      </c>
      <c r="E9" s="360" t="s">
        <v>587</v>
      </c>
      <c r="F9" s="227" t="s">
        <v>589</v>
      </c>
      <c r="G9" s="227">
        <v>47376</v>
      </c>
      <c r="H9" s="474" t="s">
        <v>590</v>
      </c>
      <c r="I9" s="236" t="s">
        <v>441</v>
      </c>
      <c r="J9" s="236">
        <v>5</v>
      </c>
      <c r="K9" s="236">
        <f>Table1459678101112314151316[[#This Row],[Estimated(hrs/sp)]] * 4</f>
        <v>20</v>
      </c>
      <c r="L9" s="329">
        <v>33</v>
      </c>
      <c r="M9" s="236"/>
      <c r="N9" s="465"/>
      <c r="O9" s="402"/>
      <c r="P9" s="465"/>
      <c r="Q9" s="402"/>
      <c r="R9" s="487"/>
      <c r="S9" s="573"/>
      <c r="T9" s="236"/>
      <c r="U9" s="573"/>
      <c r="V9" s="236"/>
      <c r="W9" s="491"/>
      <c r="X9" s="573"/>
      <c r="Y9" s="236"/>
      <c r="Z9" s="236"/>
      <c r="AA9" s="236"/>
      <c r="AB9" s="43" t="s">
        <v>591</v>
      </c>
      <c r="AC9" s="236"/>
    </row>
    <row r="10" spans="1:29" ht="27" customHeight="1">
      <c r="E10" s="17"/>
      <c r="F10" s="18"/>
      <c r="H10" s="185"/>
      <c r="J10" s="17"/>
      <c r="K10" s="62"/>
      <c r="L10" s="62"/>
      <c r="N10" s="18"/>
      <c r="P10" s="18"/>
      <c r="R10" s="18"/>
      <c r="S10" s="18"/>
      <c r="T10" s="18"/>
      <c r="U10" s="18"/>
      <c r="Y10" s="17"/>
      <c r="AB10" s="17"/>
    </row>
    <row r="11" spans="1:29" ht="27" customHeight="1">
      <c r="E11" s="17"/>
      <c r="F11" s="18"/>
      <c r="H11" s="185"/>
      <c r="J11" s="17"/>
      <c r="K11" s="62"/>
      <c r="L11" s="62"/>
      <c r="N11" s="18"/>
      <c r="P11" s="18"/>
      <c r="R11" s="18"/>
      <c r="S11" s="18"/>
      <c r="T11" s="18"/>
      <c r="U11" s="18"/>
      <c r="Y11" s="17"/>
      <c r="AB11" s="17"/>
    </row>
    <row r="12" spans="1:29" ht="27" customHeight="1">
      <c r="E12" s="17"/>
      <c r="F12" s="18"/>
      <c r="H12" s="185"/>
      <c r="J12" s="17"/>
      <c r="K12" s="62"/>
      <c r="L12" s="62"/>
      <c r="N12" s="18"/>
      <c r="P12" s="18"/>
      <c r="R12" s="18"/>
      <c r="S12" s="18"/>
      <c r="T12" s="18"/>
      <c r="U12" s="18"/>
      <c r="Y12" s="17"/>
      <c r="AB12" s="17"/>
    </row>
    <row r="13" spans="1:29" ht="27" customHeight="1">
      <c r="E13" s="17"/>
      <c r="F13" s="18"/>
      <c r="H13" s="185"/>
      <c r="J13" s="17"/>
      <c r="K13" s="62"/>
      <c r="L13" s="62"/>
      <c r="N13" s="18"/>
      <c r="P13" s="18"/>
      <c r="R13" s="18"/>
      <c r="S13" s="18"/>
      <c r="T13" s="18"/>
      <c r="U13" s="18"/>
      <c r="Y13" s="17"/>
      <c r="AB13" s="17"/>
    </row>
    <row r="14" spans="1:29" ht="27" customHeight="1">
      <c r="E14" s="17"/>
      <c r="F14" s="18"/>
      <c r="H14" s="185"/>
      <c r="J14" s="17"/>
      <c r="K14" s="62"/>
      <c r="L14" s="62"/>
      <c r="N14" s="18"/>
      <c r="P14" s="18"/>
      <c r="R14" s="18"/>
      <c r="S14" s="18"/>
      <c r="T14" s="18"/>
      <c r="U14" s="18"/>
      <c r="Y14" s="17"/>
      <c r="AB14" s="17"/>
    </row>
    <row r="15" spans="1:29" ht="27" customHeight="1">
      <c r="E15" s="17"/>
      <c r="F15" s="18"/>
      <c r="H15" s="185"/>
      <c r="J15" s="17"/>
      <c r="K15" s="62"/>
      <c r="L15" s="62"/>
      <c r="N15" s="18"/>
      <c r="P15" s="18"/>
      <c r="R15" s="18"/>
      <c r="S15" s="18"/>
      <c r="T15" s="18"/>
      <c r="U15" s="18"/>
      <c r="Y15" s="17"/>
      <c r="AB15" s="17"/>
    </row>
    <row r="16" spans="1:29" ht="27" customHeight="1">
      <c r="E16" s="17"/>
      <c r="F16" s="18"/>
      <c r="H16" s="185"/>
      <c r="J16" s="17"/>
      <c r="K16" s="62"/>
      <c r="L16" s="62"/>
      <c r="N16" s="18"/>
      <c r="P16" s="18"/>
      <c r="R16" s="18"/>
      <c r="S16" s="18"/>
      <c r="T16" s="18"/>
      <c r="U16" s="18"/>
      <c r="Y16" s="17"/>
      <c r="AB16" s="17"/>
    </row>
    <row r="17" spans="5:28" ht="27" customHeight="1">
      <c r="E17" s="17"/>
      <c r="F17" s="18"/>
      <c r="H17" s="185"/>
      <c r="J17" s="17"/>
      <c r="K17" s="62"/>
      <c r="L17" s="62"/>
      <c r="N17" s="18"/>
      <c r="P17" s="18"/>
      <c r="R17" s="18"/>
      <c r="S17" s="18"/>
      <c r="T17" s="18"/>
      <c r="U17" s="18"/>
      <c r="Y17" s="17"/>
      <c r="AB17" s="17"/>
    </row>
    <row r="18" spans="5:28" ht="27" customHeight="1">
      <c r="E18" s="17"/>
      <c r="F18" s="18"/>
      <c r="H18" s="185"/>
      <c r="J18" s="17"/>
      <c r="K18" s="62"/>
      <c r="L18" s="62"/>
      <c r="N18" s="18"/>
      <c r="P18" s="18"/>
      <c r="R18" s="18"/>
      <c r="S18" s="18"/>
      <c r="T18" s="18"/>
      <c r="U18" s="18"/>
      <c r="Y18" s="17"/>
      <c r="AB18" s="17"/>
    </row>
    <row r="19" spans="5:28" ht="27" customHeight="1">
      <c r="E19" s="17"/>
      <c r="F19" s="18"/>
      <c r="H19" s="185"/>
      <c r="J19" s="17"/>
      <c r="K19" s="62"/>
      <c r="L19" s="62"/>
      <c r="N19" s="18"/>
      <c r="P19" s="18"/>
      <c r="R19" s="18"/>
      <c r="S19" s="18"/>
      <c r="T19" s="18"/>
      <c r="U19" s="18"/>
      <c r="Y19" s="17"/>
      <c r="AB19" s="17"/>
    </row>
    <row r="20" spans="5:28" ht="27" customHeight="1">
      <c r="E20" s="17"/>
      <c r="F20" s="18"/>
      <c r="H20" s="185"/>
      <c r="J20" s="17"/>
      <c r="K20" s="62"/>
      <c r="L20" s="62"/>
      <c r="N20" s="18"/>
      <c r="P20" s="18"/>
      <c r="R20" s="18"/>
      <c r="S20" s="18"/>
      <c r="T20" s="18"/>
      <c r="U20" s="18"/>
      <c r="Y20" s="17"/>
      <c r="AB20" s="17"/>
    </row>
    <row r="21" spans="5:28" ht="27" customHeight="1">
      <c r="E21" s="17"/>
      <c r="F21" s="18"/>
      <c r="H21" s="185"/>
      <c r="J21" s="17"/>
      <c r="K21" s="62"/>
      <c r="L21" s="62"/>
      <c r="N21" s="18"/>
      <c r="P21" s="18"/>
      <c r="R21" s="18"/>
      <c r="S21" s="18"/>
      <c r="T21" s="18"/>
      <c r="U21" s="18"/>
      <c r="Y21" s="17"/>
      <c r="AB21" s="17"/>
    </row>
    <row r="22" spans="5:28" ht="27" customHeight="1">
      <c r="E22" s="17"/>
      <c r="F22" s="18"/>
      <c r="H22" s="185"/>
      <c r="J22" s="17"/>
      <c r="K22" s="62"/>
      <c r="L22" s="62"/>
      <c r="N22" s="18"/>
      <c r="P22" s="18"/>
      <c r="R22" s="18"/>
      <c r="S22" s="18"/>
      <c r="T22" s="18"/>
      <c r="U22" s="18"/>
      <c r="Y22" s="17"/>
      <c r="AB22" s="17"/>
    </row>
    <row r="23" spans="5:28" ht="27" customHeight="1">
      <c r="E23" s="17"/>
      <c r="F23" s="18"/>
      <c r="H23" s="185"/>
      <c r="J23" s="17"/>
      <c r="K23" s="62"/>
      <c r="L23" s="62"/>
      <c r="N23" s="18"/>
      <c r="P23" s="18"/>
      <c r="R23" s="18"/>
      <c r="S23" s="18"/>
      <c r="T23" s="18"/>
      <c r="U23" s="18"/>
      <c r="Y23" s="17"/>
      <c r="AB23" s="17"/>
    </row>
    <row r="24" spans="5:28" ht="27" customHeight="1">
      <c r="E24" s="17"/>
      <c r="F24" s="18"/>
      <c r="H24" s="185"/>
      <c r="J24" s="17"/>
      <c r="K24" s="62"/>
      <c r="L24" s="62"/>
      <c r="N24" s="18"/>
      <c r="P24" s="18"/>
      <c r="R24" s="18"/>
      <c r="S24" s="18"/>
      <c r="T24" s="18"/>
      <c r="U24" s="18"/>
      <c r="Y24" s="17"/>
      <c r="AB24" s="17"/>
    </row>
    <row r="25" spans="5:28" ht="27" customHeight="1">
      <c r="E25" s="17"/>
      <c r="F25" s="18"/>
      <c r="H25" s="185"/>
      <c r="J25" s="17"/>
      <c r="K25" s="62"/>
      <c r="L25" s="62"/>
      <c r="N25" s="18"/>
      <c r="P25" s="18"/>
      <c r="R25" s="18"/>
      <c r="S25" s="18"/>
      <c r="T25" s="18"/>
      <c r="U25" s="18"/>
      <c r="Y25" s="17"/>
      <c r="AB25" s="17"/>
    </row>
    <row r="26" spans="5:28" ht="27" customHeight="1">
      <c r="E26" s="17"/>
      <c r="F26" s="18"/>
      <c r="H26" s="185"/>
      <c r="J26" s="17"/>
      <c r="K26" s="62"/>
      <c r="L26" s="62"/>
      <c r="N26" s="18"/>
      <c r="P26" s="18"/>
      <c r="R26" s="18"/>
      <c r="S26" s="18"/>
      <c r="T26" s="18"/>
      <c r="U26" s="18"/>
      <c r="Y26" s="17"/>
      <c r="AB26" s="17"/>
    </row>
    <row r="27" spans="5:28" ht="27" customHeight="1">
      <c r="E27" s="17"/>
      <c r="F27" s="18"/>
      <c r="H27" s="185"/>
      <c r="J27" s="17"/>
      <c r="K27" s="62"/>
      <c r="L27" s="62"/>
      <c r="N27" s="18"/>
      <c r="P27" s="18"/>
      <c r="R27" s="18"/>
      <c r="S27" s="18"/>
      <c r="T27" s="18"/>
      <c r="U27" s="18"/>
      <c r="Y27" s="17"/>
      <c r="AB27" s="17"/>
    </row>
    <row r="28" spans="5:28" ht="27" customHeight="1">
      <c r="E28" s="17"/>
      <c r="F28" s="18"/>
      <c r="H28" s="185"/>
      <c r="J28" s="17"/>
      <c r="K28" s="62"/>
      <c r="L28" s="62"/>
      <c r="N28" s="18"/>
      <c r="P28" s="18"/>
      <c r="R28" s="18"/>
      <c r="S28" s="18"/>
      <c r="T28" s="18"/>
      <c r="U28" s="18"/>
      <c r="Y28" s="17"/>
      <c r="AB28" s="17"/>
    </row>
    <row r="29" spans="5:28" ht="27" customHeight="1">
      <c r="E29" s="17"/>
      <c r="F29" s="18"/>
      <c r="H29" s="185"/>
      <c r="J29" s="17"/>
      <c r="K29" s="62"/>
      <c r="L29" s="62"/>
      <c r="N29" s="18"/>
      <c r="P29" s="18"/>
      <c r="R29" s="18"/>
      <c r="S29" s="18"/>
      <c r="T29" s="18"/>
      <c r="U29" s="18"/>
      <c r="Y29" s="17"/>
      <c r="AB29" s="17"/>
    </row>
    <row r="30" spans="5:28" ht="27" customHeight="1">
      <c r="E30" s="17"/>
      <c r="F30" s="18"/>
      <c r="H30" s="185"/>
      <c r="J30" s="17"/>
      <c r="K30" s="62"/>
      <c r="L30" s="62"/>
      <c r="N30" s="18"/>
      <c r="P30" s="18"/>
      <c r="R30" s="18"/>
      <c r="S30" s="18"/>
      <c r="T30" s="18"/>
      <c r="U30" s="18"/>
      <c r="Y30" s="17"/>
      <c r="AB30" s="17"/>
    </row>
    <row r="31" spans="5:28" ht="27" customHeight="1">
      <c r="E31" s="17"/>
      <c r="F31" s="18"/>
      <c r="H31" s="185"/>
      <c r="J31" s="17"/>
      <c r="K31" s="62"/>
      <c r="L31" s="62"/>
      <c r="N31" s="18"/>
      <c r="P31" s="18"/>
      <c r="R31" s="18"/>
      <c r="S31" s="18"/>
      <c r="T31" s="18"/>
      <c r="U31" s="18"/>
      <c r="Y31" s="17"/>
      <c r="AB31" s="17"/>
    </row>
    <row r="32" spans="5:28" ht="27" customHeight="1">
      <c r="E32" s="17"/>
      <c r="F32" s="18"/>
      <c r="H32" s="185"/>
      <c r="J32" s="17"/>
      <c r="K32" s="62"/>
      <c r="L32" s="62"/>
      <c r="N32" s="18"/>
      <c r="P32" s="18"/>
      <c r="R32" s="18"/>
      <c r="S32" s="18"/>
      <c r="T32" s="18"/>
      <c r="U32" s="18"/>
      <c r="Y32" s="17"/>
      <c r="AB32" s="17"/>
    </row>
    <row r="33" spans="5:28" ht="27" customHeight="1">
      <c r="E33" s="17"/>
      <c r="F33" s="18"/>
      <c r="H33" s="185"/>
      <c r="J33" s="17"/>
      <c r="K33" s="62"/>
      <c r="L33" s="62"/>
      <c r="N33" s="18"/>
      <c r="P33" s="18"/>
      <c r="R33" s="18"/>
      <c r="S33" s="18"/>
      <c r="T33" s="18"/>
      <c r="U33" s="18"/>
      <c r="Y33" s="17"/>
      <c r="AB33" s="17"/>
    </row>
    <row r="34" spans="5:28" ht="27" customHeight="1">
      <c r="E34" s="17"/>
      <c r="F34" s="18"/>
      <c r="H34" s="185"/>
      <c r="J34" s="17"/>
      <c r="K34" s="62"/>
      <c r="L34" s="62"/>
      <c r="N34" s="18"/>
      <c r="P34" s="18"/>
      <c r="R34" s="18"/>
      <c r="S34" s="18"/>
      <c r="T34" s="18"/>
      <c r="U34" s="18"/>
      <c r="Y34" s="17"/>
      <c r="AB34" s="17"/>
    </row>
    <row r="35" spans="5:28" ht="27" customHeight="1">
      <c r="E35" s="17"/>
      <c r="F35" s="18"/>
      <c r="H35" s="185"/>
      <c r="J35" s="17"/>
      <c r="K35" s="62"/>
      <c r="L35" s="62"/>
      <c r="N35" s="18"/>
      <c r="P35" s="18"/>
      <c r="R35" s="18"/>
      <c r="S35" s="18"/>
      <c r="T35" s="18"/>
      <c r="U35" s="18"/>
      <c r="Y35" s="17"/>
      <c r="AB35" s="17"/>
    </row>
    <row r="36" spans="5:28" ht="27" customHeight="1">
      <c r="E36" s="17"/>
      <c r="F36" s="18"/>
      <c r="H36" s="185"/>
      <c r="J36" s="17"/>
      <c r="K36" s="62"/>
      <c r="L36" s="62"/>
      <c r="N36" s="18"/>
      <c r="P36" s="18"/>
      <c r="R36" s="18"/>
      <c r="S36" s="18"/>
      <c r="T36" s="18"/>
      <c r="U36" s="18"/>
      <c r="Y36" s="17"/>
      <c r="AB36" s="17"/>
    </row>
    <row r="37" spans="5:28" ht="27" customHeight="1">
      <c r="E37" s="17"/>
      <c r="F37" s="18"/>
      <c r="H37" s="185"/>
      <c r="J37" s="17"/>
      <c r="K37" s="62"/>
      <c r="L37" s="62"/>
      <c r="N37" s="18"/>
      <c r="P37" s="18"/>
      <c r="R37" s="18"/>
      <c r="S37" s="18"/>
      <c r="T37" s="18"/>
      <c r="U37" s="18"/>
      <c r="Y37" s="17"/>
      <c r="AB37" s="17"/>
    </row>
    <row r="38" spans="5:28" ht="27" customHeight="1">
      <c r="E38" s="17"/>
      <c r="F38" s="18"/>
      <c r="H38" s="185"/>
      <c r="J38" s="17"/>
      <c r="K38" s="62"/>
      <c r="L38" s="62"/>
      <c r="N38" s="18"/>
      <c r="P38" s="18"/>
      <c r="R38" s="18"/>
      <c r="S38" s="18"/>
      <c r="T38" s="18"/>
      <c r="U38" s="18"/>
      <c r="Y38" s="17"/>
      <c r="AB38" s="17"/>
    </row>
    <row r="39" spans="5:28" ht="27" customHeight="1">
      <c r="E39" s="17"/>
      <c r="F39" s="18"/>
      <c r="H39" s="185"/>
      <c r="J39" s="17"/>
      <c r="K39" s="62"/>
      <c r="L39" s="62"/>
      <c r="N39" s="18"/>
      <c r="P39" s="18"/>
      <c r="R39" s="18"/>
      <c r="S39" s="18"/>
      <c r="T39" s="18"/>
      <c r="U39" s="18"/>
      <c r="Y39" s="17"/>
      <c r="AB39" s="17"/>
    </row>
    <row r="40" spans="5:28" ht="27" customHeight="1">
      <c r="E40" s="17"/>
      <c r="F40" s="18"/>
      <c r="H40" s="185"/>
      <c r="J40" s="17"/>
      <c r="K40" s="62"/>
      <c r="L40" s="62"/>
      <c r="N40" s="18"/>
      <c r="P40" s="18"/>
      <c r="R40" s="18"/>
      <c r="S40" s="18"/>
      <c r="T40" s="18"/>
      <c r="U40" s="18"/>
      <c r="Y40" s="17"/>
      <c r="AB40" s="17"/>
    </row>
    <row r="41" spans="5:28" ht="27" customHeight="1">
      <c r="E41" s="17"/>
      <c r="F41" s="18"/>
      <c r="H41" s="185"/>
      <c r="J41" s="17"/>
      <c r="K41" s="62"/>
      <c r="L41" s="62"/>
      <c r="N41" s="18"/>
      <c r="P41" s="18"/>
      <c r="R41" s="18"/>
      <c r="S41" s="18"/>
      <c r="T41" s="18"/>
      <c r="U41" s="18"/>
      <c r="Y41" s="17"/>
      <c r="AB41" s="17"/>
    </row>
    <row r="42" spans="5:28" ht="27" customHeight="1">
      <c r="E42" s="17"/>
      <c r="F42" s="18"/>
      <c r="H42" s="185"/>
      <c r="J42" s="17"/>
      <c r="K42" s="62"/>
      <c r="L42" s="62"/>
      <c r="N42" s="18"/>
      <c r="P42" s="18"/>
      <c r="R42" s="18"/>
      <c r="S42" s="18"/>
      <c r="T42" s="18"/>
      <c r="U42" s="18"/>
      <c r="Y42" s="17"/>
      <c r="AB42" s="17"/>
    </row>
    <row r="43" spans="5:28" ht="27" customHeight="1">
      <c r="E43" s="17"/>
      <c r="F43" s="18"/>
      <c r="H43" s="185"/>
      <c r="J43" s="17"/>
      <c r="K43" s="62"/>
      <c r="L43" s="62"/>
      <c r="N43" s="18"/>
      <c r="P43" s="18"/>
      <c r="R43" s="18"/>
      <c r="S43" s="18"/>
      <c r="T43" s="18"/>
      <c r="U43" s="18"/>
      <c r="Y43" s="17"/>
      <c r="AB43" s="17"/>
    </row>
    <row r="44" spans="5:28" ht="27" customHeight="1">
      <c r="E44" s="17"/>
      <c r="F44" s="18"/>
      <c r="H44" s="185"/>
      <c r="J44" s="17"/>
      <c r="K44" s="62"/>
      <c r="L44" s="62"/>
      <c r="N44" s="18"/>
      <c r="P44" s="18"/>
      <c r="R44" s="18"/>
      <c r="S44" s="18"/>
      <c r="T44" s="18"/>
      <c r="U44" s="18"/>
      <c r="Y44" s="17"/>
      <c r="AB44" s="17"/>
    </row>
    <row r="45" spans="5:28" ht="27" customHeight="1">
      <c r="E45" s="17"/>
      <c r="F45" s="18"/>
      <c r="H45" s="185"/>
      <c r="J45" s="17"/>
      <c r="K45" s="62"/>
      <c r="L45" s="62"/>
      <c r="N45" s="18"/>
      <c r="P45" s="18"/>
      <c r="R45" s="18"/>
      <c r="S45" s="18"/>
      <c r="T45" s="18"/>
      <c r="U45" s="18"/>
      <c r="Y45" s="17"/>
      <c r="AB45" s="17"/>
    </row>
    <row r="46" spans="5:28" ht="27" customHeight="1">
      <c r="E46" s="17"/>
      <c r="F46" s="18"/>
      <c r="H46" s="185"/>
      <c r="J46" s="17"/>
      <c r="K46" s="62"/>
      <c r="L46" s="62"/>
      <c r="N46" s="18"/>
      <c r="P46" s="18"/>
      <c r="R46" s="18"/>
      <c r="S46" s="18"/>
      <c r="T46" s="18"/>
      <c r="U46" s="18"/>
      <c r="Y46" s="17"/>
      <c r="AB46" s="17"/>
    </row>
    <row r="47" spans="5:28" ht="27" customHeight="1">
      <c r="E47" s="17"/>
      <c r="F47" s="18"/>
      <c r="H47" s="185"/>
      <c r="J47" s="17"/>
      <c r="K47" s="62"/>
      <c r="L47" s="62"/>
      <c r="N47" s="18"/>
      <c r="P47" s="18"/>
      <c r="R47" s="18"/>
      <c r="S47" s="18"/>
      <c r="T47" s="18"/>
      <c r="U47" s="18"/>
      <c r="Y47" s="17"/>
      <c r="AB47" s="17"/>
    </row>
    <row r="48" spans="5:28" ht="27" customHeight="1">
      <c r="E48" s="17"/>
      <c r="F48" s="18"/>
      <c r="H48" s="185"/>
      <c r="J48" s="17"/>
      <c r="K48" s="62"/>
      <c r="L48" s="62"/>
      <c r="N48" s="18"/>
      <c r="P48" s="18"/>
      <c r="R48" s="18"/>
      <c r="S48" s="18"/>
      <c r="T48" s="18"/>
      <c r="U48" s="18"/>
      <c r="Y48" s="17"/>
      <c r="AB48" s="17"/>
    </row>
    <row r="49" spans="5:28" ht="27" customHeight="1">
      <c r="E49" s="17"/>
      <c r="F49" s="18"/>
      <c r="H49" s="185"/>
      <c r="J49" s="17"/>
      <c r="K49" s="62"/>
      <c r="L49" s="62"/>
      <c r="N49" s="18"/>
      <c r="P49" s="18"/>
      <c r="R49" s="18"/>
      <c r="S49" s="18"/>
      <c r="T49" s="18"/>
      <c r="U49" s="18"/>
      <c r="Y49" s="17"/>
      <c r="AB49" s="17"/>
    </row>
    <row r="50" spans="5:28" ht="27" customHeight="1">
      <c r="E50" s="17"/>
      <c r="F50" s="18"/>
      <c r="H50" s="185"/>
      <c r="J50" s="17"/>
      <c r="K50" s="62"/>
      <c r="L50" s="62"/>
      <c r="N50" s="18"/>
      <c r="P50" s="18"/>
      <c r="R50" s="18"/>
      <c r="S50" s="18"/>
      <c r="T50" s="18"/>
      <c r="U50" s="18"/>
      <c r="Y50" s="17"/>
      <c r="AB50" s="17"/>
    </row>
    <row r="51" spans="5:28" ht="27" customHeight="1">
      <c r="E51" s="17"/>
      <c r="F51" s="18"/>
      <c r="H51" s="185"/>
      <c r="J51" s="17"/>
      <c r="K51" s="62"/>
      <c r="L51" s="62"/>
      <c r="N51" s="18"/>
      <c r="P51" s="18"/>
      <c r="R51" s="18"/>
      <c r="S51" s="18"/>
      <c r="T51" s="18"/>
      <c r="U51" s="18"/>
      <c r="Y51" s="17"/>
      <c r="AB51" s="17"/>
    </row>
    <row r="52" spans="5:28" ht="27" customHeight="1">
      <c r="E52" s="17"/>
      <c r="F52" s="18"/>
      <c r="H52" s="185"/>
      <c r="J52" s="17"/>
      <c r="K52" s="62"/>
      <c r="L52" s="62"/>
      <c r="N52" s="18"/>
      <c r="P52" s="18"/>
      <c r="R52" s="18"/>
      <c r="S52" s="18"/>
      <c r="T52" s="18"/>
      <c r="U52" s="18"/>
      <c r="Y52" s="17"/>
      <c r="AB52" s="17"/>
    </row>
    <row r="53" spans="5:28" ht="27" customHeight="1">
      <c r="E53" s="17"/>
      <c r="F53" s="18"/>
      <c r="H53" s="185"/>
      <c r="J53" s="17"/>
      <c r="K53" s="62"/>
      <c r="L53" s="62"/>
      <c r="N53" s="18"/>
      <c r="P53" s="18"/>
      <c r="R53" s="18"/>
      <c r="S53" s="18"/>
      <c r="T53" s="18"/>
      <c r="U53" s="18"/>
      <c r="Y53" s="17"/>
      <c r="AB53" s="17"/>
    </row>
    <row r="54" spans="5:28" ht="27" customHeight="1">
      <c r="E54" s="17"/>
      <c r="F54" s="18"/>
      <c r="H54" s="185"/>
      <c r="J54" s="17"/>
      <c r="K54" s="62"/>
      <c r="L54" s="62"/>
      <c r="N54" s="18"/>
      <c r="P54" s="18"/>
      <c r="R54" s="18"/>
      <c r="S54" s="18"/>
      <c r="T54" s="18"/>
      <c r="U54" s="18"/>
      <c r="Y54" s="17"/>
      <c r="AB54" s="17"/>
    </row>
    <row r="55" spans="5:28" ht="27" customHeight="1">
      <c r="E55" s="17"/>
      <c r="F55" s="18"/>
      <c r="H55" s="185"/>
      <c r="J55" s="17"/>
      <c r="K55" s="62"/>
      <c r="L55" s="62"/>
      <c r="N55" s="18"/>
      <c r="P55" s="18"/>
      <c r="R55" s="18"/>
      <c r="S55" s="18"/>
      <c r="T55" s="18"/>
      <c r="U55" s="18"/>
      <c r="Y55" s="17"/>
      <c r="AB55" s="17"/>
    </row>
    <row r="56" spans="5:28" ht="27" customHeight="1">
      <c r="E56" s="17"/>
      <c r="F56" s="18"/>
      <c r="H56" s="185"/>
      <c r="J56" s="17"/>
      <c r="K56" s="62"/>
      <c r="L56" s="62"/>
      <c r="N56" s="18"/>
      <c r="P56" s="18"/>
      <c r="R56" s="18"/>
      <c r="S56" s="18"/>
      <c r="T56" s="18"/>
      <c r="U56" s="18"/>
      <c r="Y56" s="17"/>
      <c r="AB56" s="17"/>
    </row>
    <row r="57" spans="5:28" ht="27" customHeight="1">
      <c r="E57" s="17"/>
      <c r="F57" s="18"/>
      <c r="H57" s="185"/>
      <c r="J57" s="17"/>
      <c r="K57" s="62"/>
      <c r="L57" s="62"/>
      <c r="N57" s="18"/>
      <c r="P57" s="18"/>
      <c r="R57" s="18"/>
      <c r="S57" s="18"/>
      <c r="T57" s="18"/>
      <c r="U57" s="18"/>
      <c r="Y57" s="17"/>
      <c r="AB57" s="17"/>
    </row>
    <row r="58" spans="5:28" ht="27" customHeight="1">
      <c r="E58" s="17"/>
      <c r="F58" s="18"/>
      <c r="H58" s="185"/>
      <c r="J58" s="17"/>
      <c r="K58" s="62"/>
      <c r="L58" s="62"/>
      <c r="N58" s="18"/>
      <c r="P58" s="18"/>
      <c r="R58" s="18"/>
      <c r="S58" s="18"/>
      <c r="T58" s="18"/>
      <c r="U58" s="18"/>
      <c r="Y58" s="17"/>
      <c r="AB58" s="17"/>
    </row>
    <row r="59" spans="5:28" ht="27" customHeight="1">
      <c r="E59" s="17"/>
      <c r="F59" s="18"/>
      <c r="H59" s="185"/>
      <c r="J59" s="17"/>
      <c r="K59" s="62"/>
      <c r="L59" s="62"/>
      <c r="N59" s="18"/>
      <c r="P59" s="18"/>
      <c r="R59" s="18"/>
      <c r="S59" s="18"/>
      <c r="T59" s="18"/>
      <c r="U59" s="18"/>
      <c r="Y59" s="17"/>
      <c r="AB59" s="17"/>
    </row>
    <row r="60" spans="5:28" ht="27" customHeight="1">
      <c r="E60" s="17"/>
      <c r="F60" s="18"/>
      <c r="H60" s="185"/>
      <c r="J60" s="17"/>
      <c r="K60" s="62"/>
      <c r="L60" s="62"/>
      <c r="N60" s="18"/>
      <c r="P60" s="18"/>
      <c r="R60" s="18"/>
      <c r="S60" s="18"/>
      <c r="T60" s="18"/>
      <c r="U60" s="18"/>
      <c r="Y60" s="17"/>
      <c r="AB60" s="17"/>
    </row>
    <row r="61" spans="5:28" ht="27" customHeight="1">
      <c r="E61" s="17"/>
      <c r="F61" s="18"/>
      <c r="H61" s="185"/>
      <c r="J61" s="17"/>
      <c r="K61" s="62"/>
      <c r="L61" s="62"/>
      <c r="N61" s="18"/>
      <c r="P61" s="18"/>
      <c r="R61" s="18"/>
      <c r="S61" s="18"/>
      <c r="T61" s="18"/>
      <c r="U61" s="18"/>
      <c r="Y61" s="17"/>
      <c r="AB61" s="17"/>
    </row>
    <row r="62" spans="5:28" ht="27" customHeight="1">
      <c r="E62" s="17"/>
      <c r="F62" s="18"/>
      <c r="H62" s="185"/>
      <c r="J62" s="17"/>
      <c r="K62" s="62"/>
      <c r="L62" s="62"/>
      <c r="N62" s="18"/>
      <c r="P62" s="18"/>
      <c r="R62" s="18"/>
      <c r="S62" s="18"/>
      <c r="T62" s="18"/>
      <c r="U62" s="18"/>
      <c r="Y62" s="17"/>
      <c r="AB62" s="17"/>
    </row>
    <row r="63" spans="5:28" ht="27" customHeight="1">
      <c r="E63" s="17"/>
      <c r="F63" s="18"/>
      <c r="H63" s="185"/>
      <c r="J63" s="17"/>
      <c r="K63" s="62"/>
      <c r="L63" s="62"/>
      <c r="N63" s="18"/>
      <c r="P63" s="18"/>
      <c r="R63" s="18"/>
      <c r="S63" s="18"/>
      <c r="T63" s="18"/>
      <c r="U63" s="18"/>
      <c r="Y63" s="17"/>
      <c r="AB63" s="17"/>
    </row>
    <row r="64" spans="5:28" ht="27" customHeight="1">
      <c r="E64" s="17"/>
      <c r="F64" s="18"/>
      <c r="H64" s="185"/>
      <c r="J64" s="17"/>
      <c r="K64" s="62"/>
      <c r="L64" s="62"/>
      <c r="N64" s="18"/>
      <c r="P64" s="18"/>
      <c r="R64" s="18"/>
      <c r="S64" s="18"/>
      <c r="T64" s="18"/>
      <c r="U64" s="18"/>
      <c r="Y64" s="17"/>
      <c r="AB64" s="17"/>
    </row>
    <row r="65" spans="5:28" ht="27" customHeight="1">
      <c r="E65" s="17"/>
      <c r="F65" s="18"/>
      <c r="H65" s="185"/>
      <c r="J65" s="17"/>
      <c r="K65" s="62"/>
      <c r="L65" s="62"/>
      <c r="N65" s="18"/>
      <c r="P65" s="18"/>
      <c r="R65" s="18"/>
      <c r="S65" s="18"/>
      <c r="T65" s="18"/>
      <c r="U65" s="18"/>
      <c r="Y65" s="17"/>
      <c r="AB65" s="17"/>
    </row>
    <row r="66" spans="5:28" ht="27" customHeight="1">
      <c r="E66" s="17"/>
      <c r="F66" s="18"/>
      <c r="H66" s="185"/>
      <c r="J66" s="17"/>
      <c r="K66" s="62"/>
      <c r="L66" s="62"/>
      <c r="N66" s="18"/>
      <c r="P66" s="18"/>
      <c r="R66" s="18"/>
      <c r="S66" s="18"/>
      <c r="T66" s="18"/>
      <c r="U66" s="18"/>
      <c r="Y66" s="17"/>
      <c r="AB66" s="17"/>
    </row>
    <row r="67" spans="5:28" ht="27" customHeight="1">
      <c r="E67" s="17"/>
      <c r="F67" s="18"/>
      <c r="H67" s="185"/>
      <c r="J67" s="17"/>
      <c r="K67" s="62"/>
      <c r="L67" s="62"/>
      <c r="N67" s="18"/>
      <c r="P67" s="18"/>
      <c r="R67" s="18"/>
      <c r="S67" s="18"/>
      <c r="T67" s="18"/>
      <c r="U67" s="18"/>
      <c r="Y67" s="17"/>
      <c r="AB67" s="17"/>
    </row>
    <row r="68" spans="5:28" ht="27" customHeight="1">
      <c r="E68" s="17"/>
      <c r="F68" s="18"/>
      <c r="H68" s="185"/>
      <c r="J68" s="17"/>
      <c r="K68" s="62"/>
      <c r="L68" s="62"/>
      <c r="N68" s="18"/>
      <c r="P68" s="18"/>
      <c r="R68" s="18"/>
      <c r="S68" s="18"/>
      <c r="T68" s="18"/>
      <c r="U68" s="18"/>
      <c r="Y68" s="17"/>
      <c r="AB68" s="17"/>
    </row>
    <row r="69" spans="5:28" ht="27" customHeight="1">
      <c r="E69" s="17"/>
      <c r="F69" s="18"/>
      <c r="H69" s="185"/>
      <c r="J69" s="17"/>
      <c r="K69" s="62"/>
      <c r="L69" s="62"/>
      <c r="N69" s="18"/>
      <c r="P69" s="18"/>
      <c r="R69" s="18"/>
      <c r="S69" s="18"/>
      <c r="T69" s="18"/>
      <c r="U69" s="18"/>
      <c r="Y69" s="17"/>
      <c r="AB69" s="17"/>
    </row>
    <row r="70" spans="5:28" ht="27" customHeight="1">
      <c r="E70" s="17"/>
      <c r="F70" s="18"/>
      <c r="H70" s="185"/>
      <c r="J70" s="17"/>
      <c r="K70" s="62"/>
      <c r="L70" s="62"/>
      <c r="N70" s="18"/>
      <c r="P70" s="18"/>
      <c r="R70" s="18"/>
      <c r="S70" s="18"/>
      <c r="T70" s="18"/>
      <c r="U70" s="18"/>
      <c r="Y70" s="17"/>
      <c r="AB70" s="17"/>
    </row>
    <row r="71" spans="5:28" ht="27" customHeight="1">
      <c r="E71" s="17"/>
      <c r="F71" s="18"/>
      <c r="H71" s="185"/>
      <c r="J71" s="17"/>
      <c r="K71" s="62"/>
      <c r="L71" s="62"/>
      <c r="N71" s="18"/>
      <c r="P71" s="18"/>
      <c r="R71" s="18"/>
      <c r="S71" s="18"/>
      <c r="T71" s="18"/>
      <c r="U71" s="18"/>
      <c r="Y71" s="17"/>
      <c r="AB71" s="17"/>
    </row>
    <row r="72" spans="5:28" ht="27" customHeight="1">
      <c r="E72" s="17"/>
      <c r="F72" s="18"/>
      <c r="H72" s="185"/>
      <c r="J72" s="17"/>
      <c r="K72" s="62"/>
      <c r="L72" s="62"/>
      <c r="N72" s="18"/>
      <c r="P72" s="18"/>
      <c r="R72" s="18"/>
      <c r="S72" s="18"/>
      <c r="T72" s="18"/>
      <c r="U72" s="18"/>
      <c r="Y72" s="17"/>
      <c r="AB72" s="17"/>
    </row>
    <row r="73" spans="5:28" ht="27" customHeight="1">
      <c r="E73" s="17"/>
      <c r="F73" s="18"/>
      <c r="H73" s="185"/>
      <c r="J73" s="17"/>
      <c r="K73" s="62"/>
      <c r="L73" s="62"/>
      <c r="N73" s="18"/>
      <c r="P73" s="18"/>
      <c r="R73" s="18"/>
      <c r="S73" s="18"/>
      <c r="T73" s="18"/>
      <c r="U73" s="18"/>
      <c r="Y73" s="17"/>
      <c r="AB73" s="17"/>
    </row>
    <row r="74" spans="5:28" ht="27" customHeight="1">
      <c r="E74" s="17"/>
      <c r="F74" s="18"/>
      <c r="H74" s="185"/>
      <c r="J74" s="17"/>
      <c r="K74" s="62"/>
      <c r="L74" s="62"/>
      <c r="N74" s="18"/>
      <c r="P74" s="18"/>
      <c r="R74" s="18"/>
      <c r="S74" s="18"/>
      <c r="T74" s="18"/>
      <c r="U74" s="18"/>
      <c r="Y74" s="17"/>
      <c r="AB74" s="17"/>
    </row>
    <row r="75" spans="5:28" ht="27" customHeight="1">
      <c r="E75" s="17"/>
      <c r="F75" s="18"/>
      <c r="H75" s="185"/>
      <c r="J75" s="17"/>
      <c r="K75" s="62"/>
      <c r="L75" s="62"/>
      <c r="N75" s="18"/>
      <c r="P75" s="18"/>
      <c r="R75" s="18"/>
      <c r="S75" s="18"/>
      <c r="T75" s="18"/>
      <c r="U75" s="18"/>
      <c r="Y75" s="17"/>
      <c r="AB75" s="17"/>
    </row>
    <row r="76" spans="5:28" ht="27" customHeight="1">
      <c r="E76" s="17"/>
      <c r="F76" s="18"/>
      <c r="H76" s="185"/>
      <c r="J76" s="17"/>
      <c r="K76" s="62"/>
      <c r="L76" s="62"/>
      <c r="N76" s="18"/>
      <c r="P76" s="18"/>
      <c r="R76" s="18"/>
      <c r="S76" s="18"/>
      <c r="T76" s="18"/>
      <c r="U76" s="18"/>
      <c r="Y76" s="17"/>
      <c r="AB76" s="17"/>
    </row>
    <row r="77" spans="5:28" ht="27" customHeight="1">
      <c r="E77" s="17"/>
      <c r="F77" s="18"/>
      <c r="H77" s="185"/>
      <c r="J77" s="17"/>
      <c r="K77" s="62"/>
      <c r="L77" s="62"/>
      <c r="N77" s="18"/>
      <c r="P77" s="18"/>
      <c r="R77" s="18"/>
      <c r="S77" s="18"/>
      <c r="T77" s="18"/>
      <c r="U77" s="18"/>
      <c r="Y77" s="17"/>
      <c r="AB77" s="17"/>
    </row>
    <row r="78" spans="5:28" ht="27" customHeight="1">
      <c r="E78" s="17"/>
      <c r="F78" s="18"/>
      <c r="H78" s="185"/>
      <c r="J78" s="17"/>
      <c r="K78" s="62"/>
      <c r="L78" s="62"/>
      <c r="N78" s="18"/>
      <c r="P78" s="18"/>
      <c r="R78" s="18"/>
      <c r="S78" s="18"/>
      <c r="T78" s="18"/>
      <c r="U78" s="18"/>
      <c r="Y78" s="17"/>
      <c r="AB78" s="17"/>
    </row>
    <row r="79" spans="5:28" ht="27" customHeight="1">
      <c r="E79" s="17"/>
      <c r="F79" s="18"/>
      <c r="H79" s="185"/>
      <c r="J79" s="17"/>
      <c r="K79" s="62"/>
      <c r="L79" s="62"/>
      <c r="N79" s="18"/>
      <c r="P79" s="18"/>
      <c r="R79" s="18"/>
      <c r="S79" s="18"/>
      <c r="T79" s="18"/>
      <c r="U79" s="18"/>
      <c r="Y79" s="17"/>
      <c r="AB79" s="17"/>
    </row>
    <row r="80" spans="5:28" ht="27" customHeight="1">
      <c r="E80" s="17"/>
      <c r="F80" s="18"/>
      <c r="H80" s="185"/>
      <c r="J80" s="17"/>
      <c r="K80" s="62"/>
      <c r="L80" s="62"/>
      <c r="N80" s="18"/>
      <c r="P80" s="18"/>
      <c r="R80" s="18"/>
      <c r="S80" s="18"/>
      <c r="T80" s="18"/>
      <c r="U80" s="18"/>
      <c r="Y80" s="17"/>
      <c r="AB80" s="17"/>
    </row>
    <row r="81" spans="5:28" ht="27" customHeight="1">
      <c r="E81" s="17"/>
      <c r="F81" s="18"/>
      <c r="H81" s="185"/>
      <c r="J81" s="17"/>
      <c r="K81" s="62"/>
      <c r="L81" s="62"/>
      <c r="N81" s="18"/>
      <c r="P81" s="18"/>
      <c r="R81" s="18"/>
      <c r="S81" s="18"/>
      <c r="T81" s="18"/>
      <c r="U81" s="18"/>
      <c r="Y81" s="17"/>
      <c r="AB81" s="17"/>
    </row>
    <row r="82" spans="5:28" ht="27" customHeight="1">
      <c r="E82" s="17"/>
      <c r="F82" s="18"/>
      <c r="H82" s="185"/>
      <c r="J82" s="17"/>
      <c r="K82" s="62"/>
      <c r="L82" s="62"/>
      <c r="N82" s="18"/>
      <c r="P82" s="18"/>
      <c r="R82" s="18"/>
      <c r="S82" s="18"/>
      <c r="T82" s="18"/>
      <c r="U82" s="18"/>
      <c r="Y82" s="17"/>
      <c r="AB82" s="17"/>
    </row>
    <row r="83" spans="5:28" ht="27" customHeight="1">
      <c r="E83" s="17"/>
      <c r="F83" s="18"/>
      <c r="H83" s="185"/>
      <c r="J83" s="17"/>
      <c r="K83" s="62"/>
      <c r="L83" s="62"/>
      <c r="N83" s="18"/>
      <c r="P83" s="18"/>
      <c r="R83" s="18"/>
      <c r="S83" s="18"/>
      <c r="T83" s="18"/>
      <c r="U83" s="18"/>
      <c r="Y83" s="17"/>
      <c r="AB83" s="17"/>
    </row>
    <row r="84" spans="5:28" ht="27" customHeight="1">
      <c r="E84" s="17"/>
      <c r="F84" s="18"/>
      <c r="H84" s="185"/>
      <c r="J84" s="17"/>
      <c r="K84" s="62"/>
      <c r="L84" s="62"/>
      <c r="N84" s="18"/>
      <c r="P84" s="18"/>
      <c r="R84" s="18"/>
      <c r="S84" s="18"/>
      <c r="T84" s="18"/>
      <c r="U84" s="18"/>
      <c r="Y84" s="17"/>
      <c r="AB84" s="17"/>
    </row>
    <row r="85" spans="5:28" ht="27" customHeight="1">
      <c r="E85" s="17"/>
      <c r="F85" s="18"/>
      <c r="H85" s="185"/>
      <c r="J85" s="17"/>
      <c r="K85" s="62"/>
      <c r="L85" s="62"/>
      <c r="N85" s="18"/>
      <c r="P85" s="18"/>
      <c r="R85" s="18"/>
      <c r="S85" s="18"/>
      <c r="T85" s="18"/>
      <c r="U85" s="18"/>
      <c r="Y85" s="17"/>
      <c r="AB85" s="17"/>
    </row>
    <row r="86" spans="5:28" ht="27" customHeight="1">
      <c r="E86" s="17"/>
      <c r="F86" s="18"/>
      <c r="H86" s="185"/>
      <c r="J86" s="17"/>
      <c r="K86" s="62"/>
      <c r="L86" s="62"/>
      <c r="N86" s="18"/>
      <c r="P86" s="18"/>
      <c r="R86" s="18"/>
      <c r="S86" s="18"/>
      <c r="T86" s="18"/>
      <c r="U86" s="18"/>
      <c r="Y86" s="17"/>
      <c r="AB86" s="17"/>
    </row>
    <row r="87" spans="5:28" ht="27" customHeight="1">
      <c r="E87" s="17"/>
      <c r="F87" s="18"/>
      <c r="H87" s="185"/>
      <c r="J87" s="17"/>
      <c r="K87" s="62"/>
      <c r="L87" s="62"/>
      <c r="N87" s="18"/>
      <c r="P87" s="18"/>
      <c r="R87" s="18"/>
      <c r="S87" s="18"/>
      <c r="T87" s="18"/>
      <c r="U87" s="18"/>
      <c r="Y87" s="17"/>
      <c r="AB87" s="17"/>
    </row>
    <row r="88" spans="5:28" ht="27" customHeight="1">
      <c r="E88" s="17"/>
      <c r="F88" s="18"/>
      <c r="H88" s="185"/>
      <c r="J88" s="17"/>
      <c r="K88" s="62"/>
      <c r="L88" s="62"/>
      <c r="N88" s="18"/>
      <c r="P88" s="18"/>
      <c r="R88" s="18"/>
      <c r="S88" s="18"/>
      <c r="T88" s="18"/>
      <c r="U88" s="18"/>
      <c r="Y88" s="17"/>
      <c r="AB88" s="17"/>
    </row>
    <row r="89" spans="5:28" ht="27" customHeight="1">
      <c r="E89" s="17"/>
      <c r="F89" s="18"/>
      <c r="H89" s="185"/>
      <c r="J89" s="17"/>
      <c r="K89" s="62"/>
      <c r="L89" s="62"/>
      <c r="N89" s="18"/>
      <c r="P89" s="18"/>
      <c r="R89" s="18"/>
      <c r="S89" s="18"/>
      <c r="T89" s="18"/>
      <c r="U89" s="18"/>
      <c r="Y89" s="17"/>
      <c r="AB89" s="17"/>
    </row>
    <row r="90" spans="5:28" ht="27" customHeight="1">
      <c r="E90" s="17"/>
      <c r="F90" s="18"/>
      <c r="H90" s="185"/>
      <c r="J90" s="17"/>
      <c r="K90" s="62"/>
      <c r="L90" s="62"/>
      <c r="N90" s="18"/>
      <c r="P90" s="18"/>
      <c r="R90" s="18"/>
      <c r="S90" s="18"/>
      <c r="T90" s="18"/>
      <c r="U90" s="18"/>
      <c r="Y90" s="17"/>
      <c r="AB90" s="17"/>
    </row>
    <row r="91" spans="5:28" ht="27" customHeight="1">
      <c r="E91" s="17"/>
      <c r="F91" s="18"/>
      <c r="H91" s="185"/>
      <c r="J91" s="17"/>
      <c r="K91" s="62"/>
      <c r="L91" s="62"/>
      <c r="N91" s="18"/>
      <c r="P91" s="18"/>
      <c r="R91" s="18"/>
      <c r="S91" s="18"/>
      <c r="T91" s="18"/>
      <c r="U91" s="18"/>
      <c r="Y91" s="17"/>
      <c r="AB91" s="17"/>
    </row>
    <row r="92" spans="5:28" ht="27" customHeight="1">
      <c r="E92" s="17"/>
      <c r="F92" s="18"/>
      <c r="H92" s="185"/>
      <c r="J92" s="17"/>
      <c r="K92" s="62"/>
      <c r="L92" s="62"/>
      <c r="N92" s="18"/>
      <c r="P92" s="18"/>
      <c r="R92" s="18"/>
      <c r="S92" s="18"/>
      <c r="T92" s="18"/>
      <c r="U92" s="18"/>
      <c r="Y92" s="17"/>
      <c r="AB92" s="17"/>
    </row>
    <row r="93" spans="5:28" ht="27" customHeight="1">
      <c r="E93" s="17"/>
      <c r="F93" s="18"/>
      <c r="H93" s="185"/>
      <c r="J93" s="17"/>
      <c r="K93" s="62"/>
      <c r="L93" s="62"/>
      <c r="N93" s="18"/>
      <c r="P93" s="18"/>
      <c r="R93" s="18"/>
      <c r="S93" s="18"/>
      <c r="T93" s="18"/>
      <c r="U93" s="18"/>
      <c r="Y93" s="17"/>
      <c r="AB93" s="17"/>
    </row>
    <row r="94" spans="5:28" ht="27" customHeight="1">
      <c r="E94" s="17"/>
      <c r="F94" s="18"/>
      <c r="H94" s="185"/>
      <c r="J94" s="17"/>
      <c r="K94" s="62"/>
      <c r="L94" s="62"/>
      <c r="N94" s="18"/>
      <c r="P94" s="18"/>
      <c r="R94" s="18"/>
      <c r="S94" s="18"/>
      <c r="T94" s="18"/>
      <c r="U94" s="18"/>
      <c r="Y94" s="17"/>
      <c r="AB94" s="17"/>
    </row>
    <row r="95" spans="5:28" ht="27" customHeight="1">
      <c r="E95" s="17"/>
      <c r="F95" s="18"/>
      <c r="H95" s="185"/>
      <c r="J95" s="17"/>
      <c r="K95" s="62"/>
      <c r="L95" s="62"/>
      <c r="N95" s="18"/>
      <c r="P95" s="18"/>
      <c r="R95" s="18"/>
      <c r="S95" s="18"/>
      <c r="T95" s="18"/>
      <c r="U95" s="18"/>
      <c r="Y95" s="17"/>
      <c r="AB95" s="17"/>
    </row>
    <row r="96" spans="5:28" ht="27" customHeight="1">
      <c r="E96" s="17"/>
      <c r="F96" s="18"/>
      <c r="H96" s="185"/>
      <c r="J96" s="17"/>
      <c r="K96" s="62"/>
      <c r="L96" s="62"/>
      <c r="N96" s="18"/>
      <c r="P96" s="18"/>
      <c r="R96" s="18"/>
      <c r="S96" s="18"/>
      <c r="T96" s="18"/>
      <c r="U96" s="18"/>
      <c r="Y96" s="17"/>
      <c r="AB96" s="17"/>
    </row>
    <row r="97" spans="5:28" ht="27" customHeight="1">
      <c r="E97" s="17"/>
      <c r="F97" s="18"/>
      <c r="H97" s="185"/>
      <c r="J97" s="17"/>
      <c r="K97" s="62"/>
      <c r="L97" s="62"/>
      <c r="N97" s="18"/>
      <c r="P97" s="18"/>
      <c r="R97" s="18"/>
      <c r="S97" s="18"/>
      <c r="T97" s="18"/>
      <c r="U97" s="18"/>
      <c r="Y97" s="17"/>
      <c r="AB97" s="17"/>
    </row>
    <row r="98" spans="5:28" ht="27" customHeight="1">
      <c r="E98" s="17"/>
      <c r="F98" s="18"/>
      <c r="H98" s="185"/>
      <c r="J98" s="17"/>
      <c r="K98" s="62"/>
      <c r="L98" s="62"/>
      <c r="N98" s="18"/>
      <c r="P98" s="18"/>
      <c r="R98" s="18"/>
      <c r="S98" s="18"/>
      <c r="T98" s="18"/>
      <c r="U98" s="18"/>
      <c r="Y98" s="17"/>
      <c r="AB98" s="17"/>
    </row>
    <row r="99" spans="5:28" ht="27" customHeight="1">
      <c r="E99" s="17"/>
      <c r="F99" s="18"/>
      <c r="H99" s="185"/>
      <c r="J99" s="17"/>
      <c r="K99" s="62"/>
      <c r="L99" s="62"/>
      <c r="N99" s="18"/>
      <c r="P99" s="18"/>
      <c r="R99" s="18"/>
      <c r="S99" s="18"/>
      <c r="T99" s="18"/>
      <c r="U99" s="18"/>
      <c r="Y99" s="17"/>
      <c r="AB99" s="17"/>
    </row>
    <row r="100" spans="5:28" ht="27" customHeight="1">
      <c r="E100" s="17"/>
      <c r="F100" s="18"/>
      <c r="H100" s="185"/>
      <c r="J100" s="17"/>
      <c r="K100" s="62"/>
      <c r="L100" s="62"/>
      <c r="N100" s="18"/>
      <c r="P100" s="18"/>
      <c r="R100" s="18"/>
      <c r="S100" s="18"/>
      <c r="T100" s="18"/>
      <c r="U100" s="18"/>
      <c r="Y100" s="17"/>
      <c r="AB100" s="17"/>
    </row>
    <row r="101" spans="5:28" ht="27" customHeight="1">
      <c r="E101" s="17"/>
      <c r="F101" s="18"/>
      <c r="H101" s="185"/>
      <c r="J101" s="17"/>
      <c r="K101" s="62"/>
      <c r="L101" s="62"/>
      <c r="N101" s="18"/>
      <c r="P101" s="18"/>
      <c r="R101" s="18"/>
      <c r="S101" s="18"/>
      <c r="T101" s="18"/>
      <c r="U101" s="18"/>
      <c r="Y101" s="17"/>
      <c r="AB101" s="17"/>
    </row>
    <row r="102" spans="5:28" ht="27" customHeight="1">
      <c r="E102" s="17"/>
      <c r="F102" s="18"/>
      <c r="H102" s="185"/>
      <c r="J102" s="17"/>
      <c r="K102" s="62"/>
      <c r="L102" s="62"/>
      <c r="N102" s="18"/>
      <c r="P102" s="18"/>
      <c r="R102" s="18"/>
      <c r="S102" s="18"/>
      <c r="T102" s="18"/>
      <c r="U102" s="18"/>
      <c r="Y102" s="17"/>
      <c r="AB102" s="17"/>
    </row>
    <row r="103" spans="5:28" ht="27" customHeight="1">
      <c r="E103" s="17"/>
      <c r="F103" s="18"/>
      <c r="H103" s="185"/>
      <c r="J103" s="17"/>
      <c r="K103" s="62"/>
      <c r="L103" s="62"/>
      <c r="N103" s="18"/>
      <c r="P103" s="18"/>
      <c r="R103" s="18"/>
      <c r="S103" s="18"/>
      <c r="T103" s="18"/>
      <c r="U103" s="18"/>
      <c r="Y103" s="17"/>
      <c r="AB103" s="17"/>
    </row>
    <row r="104" spans="5:28" ht="27" customHeight="1">
      <c r="E104" s="17"/>
      <c r="F104" s="18"/>
      <c r="H104" s="185"/>
      <c r="J104" s="17"/>
      <c r="K104" s="62"/>
      <c r="L104" s="62"/>
      <c r="N104" s="18"/>
      <c r="P104" s="18"/>
      <c r="R104" s="18"/>
      <c r="S104" s="18"/>
      <c r="T104" s="18"/>
      <c r="U104" s="18"/>
      <c r="Y104" s="17"/>
      <c r="AB104" s="17"/>
    </row>
    <row r="105" spans="5:28" ht="27" customHeight="1">
      <c r="E105" s="17"/>
      <c r="F105" s="18"/>
      <c r="H105" s="185"/>
      <c r="J105" s="17"/>
      <c r="K105" s="62"/>
      <c r="L105" s="62"/>
      <c r="N105" s="18"/>
      <c r="P105" s="18"/>
      <c r="R105" s="18"/>
      <c r="S105" s="18"/>
      <c r="T105" s="18"/>
      <c r="U105" s="18"/>
      <c r="Y105" s="17"/>
      <c r="AB105" s="17"/>
    </row>
    <row r="106" spans="5:28" ht="27" customHeight="1">
      <c r="E106" s="17"/>
      <c r="F106" s="18"/>
      <c r="H106" s="185"/>
      <c r="J106" s="17"/>
      <c r="K106" s="62"/>
      <c r="L106" s="62"/>
      <c r="N106" s="18"/>
      <c r="P106" s="18"/>
      <c r="R106" s="18"/>
      <c r="S106" s="18"/>
      <c r="T106" s="18"/>
      <c r="U106" s="18"/>
      <c r="Y106" s="17"/>
      <c r="AB106" s="17"/>
    </row>
    <row r="107" spans="5:28" ht="27" customHeight="1">
      <c r="E107" s="17"/>
      <c r="F107" s="18"/>
      <c r="H107" s="185"/>
      <c r="J107" s="17"/>
      <c r="K107" s="62"/>
      <c r="L107" s="62"/>
      <c r="N107" s="18"/>
      <c r="P107" s="18"/>
      <c r="R107" s="18"/>
      <c r="S107" s="18"/>
      <c r="T107" s="18"/>
      <c r="U107" s="18"/>
      <c r="Y107" s="17"/>
      <c r="AB107" s="17"/>
    </row>
    <row r="108" spans="5:28" ht="27" customHeight="1">
      <c r="E108" s="17"/>
      <c r="F108" s="18"/>
      <c r="H108" s="185"/>
      <c r="J108" s="17"/>
      <c r="K108" s="62"/>
      <c r="L108" s="62"/>
      <c r="N108" s="18"/>
      <c r="P108" s="18"/>
      <c r="R108" s="18"/>
      <c r="S108" s="18"/>
      <c r="T108" s="18"/>
      <c r="U108" s="18"/>
      <c r="Y108" s="17"/>
      <c r="AB108" s="17"/>
    </row>
    <row r="109" spans="5:28" ht="27" customHeight="1">
      <c r="E109" s="17"/>
      <c r="F109" s="18"/>
      <c r="H109" s="185"/>
      <c r="J109" s="17"/>
      <c r="K109" s="62"/>
      <c r="L109" s="62"/>
      <c r="N109" s="18"/>
      <c r="P109" s="18"/>
      <c r="R109" s="18"/>
      <c r="S109" s="18"/>
      <c r="T109" s="18"/>
      <c r="U109" s="18"/>
      <c r="Y109" s="17"/>
      <c r="AB109" s="17"/>
    </row>
    <row r="110" spans="5:28" ht="27" customHeight="1">
      <c r="E110" s="17"/>
      <c r="F110" s="18"/>
      <c r="H110" s="185"/>
      <c r="J110" s="17"/>
      <c r="K110" s="62"/>
      <c r="L110" s="62"/>
      <c r="N110" s="18"/>
      <c r="P110" s="18"/>
      <c r="R110" s="18"/>
      <c r="S110" s="18"/>
      <c r="T110" s="18"/>
      <c r="U110" s="18"/>
      <c r="Y110" s="17"/>
      <c r="AB110" s="17"/>
    </row>
    <row r="111" spans="5:28" ht="27" customHeight="1">
      <c r="E111" s="17"/>
      <c r="F111" s="18"/>
      <c r="H111" s="185"/>
      <c r="J111" s="17"/>
      <c r="K111" s="62"/>
      <c r="L111" s="62"/>
      <c r="N111" s="18"/>
      <c r="P111" s="18"/>
      <c r="R111" s="18"/>
      <c r="S111" s="18"/>
      <c r="T111" s="18"/>
      <c r="U111" s="18"/>
      <c r="Y111" s="17"/>
      <c r="AB111" s="17"/>
    </row>
    <row r="112" spans="5:28" ht="27" customHeight="1">
      <c r="E112" s="17"/>
      <c r="F112" s="18"/>
      <c r="H112" s="185"/>
      <c r="J112" s="17"/>
      <c r="K112" s="62"/>
      <c r="L112" s="62"/>
      <c r="N112" s="18"/>
      <c r="P112" s="18"/>
      <c r="R112" s="18"/>
      <c r="S112" s="18"/>
      <c r="T112" s="18"/>
      <c r="U112" s="18"/>
      <c r="Y112" s="17"/>
      <c r="AB112" s="17"/>
    </row>
    <row r="113" spans="5:28" ht="27" customHeight="1">
      <c r="E113" s="17"/>
      <c r="F113" s="18"/>
      <c r="H113" s="185"/>
      <c r="J113" s="17"/>
      <c r="K113" s="62"/>
      <c r="L113" s="62"/>
      <c r="N113" s="18"/>
      <c r="P113" s="18"/>
      <c r="R113" s="18"/>
      <c r="S113" s="18"/>
      <c r="T113" s="18"/>
      <c r="U113" s="18"/>
      <c r="Y113" s="17"/>
      <c r="AB113" s="17"/>
    </row>
    <row r="114" spans="5:28" ht="27" customHeight="1">
      <c r="E114" s="17"/>
      <c r="F114" s="18"/>
      <c r="H114" s="185"/>
      <c r="J114" s="17"/>
      <c r="K114" s="62"/>
      <c r="L114" s="62"/>
      <c r="N114" s="18"/>
      <c r="P114" s="18"/>
      <c r="R114" s="18"/>
      <c r="S114" s="18"/>
      <c r="T114" s="18"/>
      <c r="U114" s="18"/>
      <c r="Y114" s="17"/>
      <c r="AB114" s="17"/>
    </row>
    <row r="115" spans="5:28" ht="27" customHeight="1">
      <c r="E115" s="17"/>
      <c r="F115" s="18"/>
      <c r="H115" s="185"/>
      <c r="J115" s="17"/>
      <c r="K115" s="62"/>
      <c r="L115" s="62"/>
      <c r="N115" s="18"/>
      <c r="P115" s="18"/>
      <c r="R115" s="18"/>
      <c r="S115" s="18"/>
      <c r="T115" s="18"/>
      <c r="U115" s="18"/>
      <c r="Y115" s="17"/>
      <c r="AB115" s="17"/>
    </row>
    <row r="116" spans="5:28" ht="27" customHeight="1">
      <c r="E116" s="17"/>
      <c r="F116" s="18"/>
      <c r="H116" s="185"/>
      <c r="J116" s="17"/>
      <c r="K116" s="62"/>
      <c r="L116" s="62"/>
      <c r="N116" s="18"/>
      <c r="P116" s="18"/>
      <c r="R116" s="18"/>
      <c r="S116" s="18"/>
      <c r="T116" s="18"/>
      <c r="U116" s="18"/>
      <c r="Y116" s="17"/>
      <c r="AB116" s="17"/>
    </row>
    <row r="117" spans="5:28" ht="27" customHeight="1">
      <c r="E117" s="17"/>
      <c r="F117" s="18"/>
      <c r="H117" s="185"/>
      <c r="J117" s="17"/>
      <c r="K117" s="62"/>
      <c r="L117" s="62"/>
      <c r="N117" s="18"/>
      <c r="P117" s="18"/>
      <c r="R117" s="18"/>
      <c r="S117" s="18"/>
      <c r="T117" s="18"/>
      <c r="U117" s="18"/>
      <c r="Y117" s="17"/>
      <c r="AB117" s="17"/>
    </row>
    <row r="118" spans="5:28" ht="27" customHeight="1">
      <c r="E118" s="17"/>
      <c r="F118" s="18"/>
      <c r="H118" s="185"/>
      <c r="J118" s="17"/>
      <c r="K118" s="62"/>
      <c r="L118" s="62"/>
      <c r="N118" s="18"/>
      <c r="P118" s="18"/>
      <c r="R118" s="18"/>
      <c r="S118" s="18"/>
      <c r="T118" s="18"/>
      <c r="U118" s="18"/>
      <c r="Y118" s="17"/>
      <c r="AB118" s="17"/>
    </row>
    <row r="119" spans="5:28" ht="27" customHeight="1">
      <c r="E119" s="17"/>
      <c r="F119" s="18"/>
      <c r="H119" s="185"/>
      <c r="J119" s="17"/>
      <c r="K119" s="62"/>
      <c r="L119" s="62"/>
      <c r="N119" s="18"/>
      <c r="P119" s="18"/>
      <c r="R119" s="18"/>
      <c r="S119" s="18"/>
      <c r="T119" s="18"/>
      <c r="U119" s="18"/>
      <c r="Y119" s="17"/>
      <c r="AB119" s="17"/>
    </row>
    <row r="120" spans="5:28" ht="27" customHeight="1">
      <c r="E120" s="17"/>
      <c r="F120" s="18"/>
      <c r="H120" s="185"/>
      <c r="J120" s="17"/>
      <c r="K120" s="62"/>
      <c r="L120" s="62"/>
      <c r="N120" s="18"/>
      <c r="P120" s="18"/>
      <c r="R120" s="18"/>
      <c r="S120" s="18"/>
      <c r="T120" s="18"/>
      <c r="U120" s="18"/>
      <c r="Y120" s="17"/>
      <c r="AB120" s="17"/>
    </row>
    <row r="121" spans="5:28" ht="27" customHeight="1">
      <c r="E121" s="17"/>
      <c r="F121" s="18"/>
      <c r="H121" s="185"/>
      <c r="J121" s="17"/>
      <c r="K121" s="62"/>
      <c r="L121" s="62"/>
      <c r="N121" s="18"/>
      <c r="P121" s="18"/>
      <c r="R121" s="18"/>
      <c r="S121" s="18"/>
      <c r="T121" s="18"/>
      <c r="U121" s="18"/>
      <c r="Y121" s="17"/>
      <c r="AB121" s="17"/>
    </row>
    <row r="122" spans="5:28" ht="27" customHeight="1">
      <c r="E122" s="17"/>
      <c r="F122" s="18"/>
      <c r="H122" s="185"/>
      <c r="J122" s="17"/>
      <c r="K122" s="62"/>
      <c r="L122" s="62"/>
      <c r="N122" s="18"/>
      <c r="P122" s="18"/>
      <c r="R122" s="18"/>
      <c r="S122" s="18"/>
      <c r="T122" s="18"/>
      <c r="U122" s="18"/>
      <c r="Y122" s="17"/>
      <c r="AB122" s="17"/>
    </row>
    <row r="123" spans="5:28" ht="27" customHeight="1">
      <c r="E123" s="17"/>
      <c r="F123" s="18"/>
      <c r="H123" s="185"/>
      <c r="J123" s="17"/>
      <c r="K123" s="62"/>
      <c r="L123" s="62"/>
      <c r="N123" s="18"/>
      <c r="P123" s="18"/>
      <c r="R123" s="18"/>
      <c r="S123" s="18"/>
      <c r="T123" s="18"/>
      <c r="U123" s="18"/>
      <c r="Y123" s="17"/>
      <c r="AB123" s="17"/>
    </row>
    <row r="124" spans="5:28" ht="27" customHeight="1">
      <c r="E124" s="17"/>
      <c r="F124" s="18"/>
      <c r="H124" s="185"/>
      <c r="J124" s="17"/>
      <c r="K124" s="62"/>
      <c r="L124" s="62"/>
      <c r="N124" s="18"/>
      <c r="P124" s="18"/>
      <c r="R124" s="18"/>
      <c r="S124" s="18"/>
      <c r="T124" s="18"/>
      <c r="U124" s="18"/>
      <c r="Y124" s="17"/>
      <c r="AB124" s="17"/>
    </row>
    <row r="125" spans="5:28" ht="27" customHeight="1">
      <c r="E125" s="17"/>
      <c r="F125" s="18"/>
      <c r="H125" s="185"/>
      <c r="J125" s="17"/>
      <c r="K125" s="62"/>
      <c r="L125" s="62"/>
      <c r="N125" s="18"/>
      <c r="P125" s="18"/>
      <c r="R125" s="18"/>
      <c r="S125" s="18"/>
      <c r="T125" s="18"/>
      <c r="U125" s="18"/>
      <c r="Y125" s="17"/>
      <c r="AB125" s="17"/>
    </row>
    <row r="126" spans="5:28" ht="27" customHeight="1">
      <c r="E126" s="17"/>
      <c r="F126" s="18"/>
      <c r="H126" s="185"/>
      <c r="J126" s="17"/>
      <c r="K126" s="62"/>
      <c r="L126" s="62"/>
      <c r="N126" s="18"/>
      <c r="P126" s="18"/>
      <c r="R126" s="18"/>
      <c r="S126" s="18"/>
      <c r="T126" s="18"/>
      <c r="U126" s="18"/>
      <c r="Y126" s="17"/>
      <c r="AB126" s="17"/>
    </row>
    <row r="127" spans="5:28" ht="27" customHeight="1">
      <c r="E127" s="17"/>
      <c r="F127" s="18"/>
      <c r="H127" s="185"/>
      <c r="J127" s="17"/>
      <c r="K127" s="62"/>
      <c r="L127" s="62"/>
      <c r="N127" s="18"/>
      <c r="P127" s="18"/>
      <c r="R127" s="18"/>
      <c r="S127" s="18"/>
      <c r="T127" s="18"/>
      <c r="U127" s="18"/>
      <c r="Y127" s="17"/>
      <c r="AB127" s="17"/>
    </row>
    <row r="128" spans="5:28" ht="27" customHeight="1">
      <c r="E128" s="17"/>
      <c r="F128" s="18"/>
      <c r="H128" s="185"/>
      <c r="J128" s="17"/>
      <c r="K128" s="62"/>
      <c r="L128" s="62"/>
      <c r="N128" s="18"/>
      <c r="P128" s="18"/>
      <c r="R128" s="18"/>
      <c r="S128" s="18"/>
      <c r="T128" s="18"/>
      <c r="U128" s="18"/>
      <c r="Y128" s="17"/>
      <c r="AB128" s="17"/>
    </row>
    <row r="129" spans="5:28" ht="27" customHeight="1">
      <c r="E129" s="17"/>
      <c r="F129" s="18"/>
      <c r="H129" s="185"/>
      <c r="J129" s="17"/>
      <c r="K129" s="62"/>
      <c r="L129" s="62"/>
      <c r="N129" s="18"/>
      <c r="P129" s="18"/>
      <c r="R129" s="18"/>
      <c r="S129" s="18"/>
      <c r="T129" s="18"/>
      <c r="U129" s="18"/>
      <c r="Y129" s="17"/>
      <c r="AB129" s="17"/>
    </row>
    <row r="130" spans="5:28" ht="27" customHeight="1">
      <c r="E130" s="17"/>
      <c r="F130" s="18"/>
      <c r="H130" s="185"/>
      <c r="J130" s="17"/>
      <c r="K130" s="62"/>
      <c r="L130" s="62"/>
      <c r="N130" s="18"/>
      <c r="P130" s="18"/>
      <c r="R130" s="18"/>
      <c r="S130" s="18"/>
      <c r="T130" s="18"/>
      <c r="U130" s="18"/>
      <c r="Y130" s="17"/>
      <c r="AB130" s="17"/>
    </row>
    <row r="131" spans="5:28" ht="27" customHeight="1">
      <c r="E131" s="17"/>
      <c r="F131" s="18"/>
      <c r="H131" s="185"/>
      <c r="J131" s="17"/>
      <c r="K131" s="62"/>
      <c r="L131" s="62"/>
      <c r="N131" s="18"/>
      <c r="P131" s="18"/>
      <c r="R131" s="18"/>
      <c r="S131" s="18"/>
      <c r="T131" s="18"/>
      <c r="U131" s="18"/>
      <c r="Y131" s="17"/>
      <c r="AB131" s="17"/>
    </row>
    <row r="132" spans="5:28" ht="27" customHeight="1">
      <c r="E132" s="17"/>
      <c r="F132" s="18"/>
      <c r="H132" s="185"/>
      <c r="J132" s="17"/>
      <c r="K132" s="62"/>
      <c r="L132" s="62"/>
      <c r="N132" s="18"/>
      <c r="P132" s="18"/>
      <c r="R132" s="18"/>
      <c r="S132" s="18"/>
      <c r="T132" s="18"/>
      <c r="U132" s="18"/>
      <c r="Y132" s="17"/>
      <c r="AB132" s="17"/>
    </row>
    <row r="133" spans="5:28" ht="27" customHeight="1">
      <c r="E133" s="17"/>
      <c r="F133" s="18"/>
      <c r="H133" s="185"/>
      <c r="J133" s="17"/>
      <c r="K133" s="62"/>
      <c r="L133" s="62"/>
      <c r="N133" s="18"/>
      <c r="P133" s="18"/>
      <c r="R133" s="18"/>
      <c r="S133" s="18"/>
      <c r="T133" s="18"/>
      <c r="U133" s="18"/>
      <c r="Y133" s="17"/>
      <c r="AB133" s="17"/>
    </row>
    <row r="134" spans="5:28" ht="27" customHeight="1">
      <c r="E134" s="17"/>
      <c r="F134" s="18"/>
      <c r="H134" s="185"/>
      <c r="J134" s="17"/>
      <c r="K134" s="62"/>
      <c r="L134" s="62"/>
      <c r="N134" s="18"/>
      <c r="P134" s="18"/>
      <c r="R134" s="18"/>
      <c r="S134" s="18"/>
      <c r="T134" s="18"/>
      <c r="U134" s="18"/>
      <c r="Y134" s="17"/>
      <c r="AB134" s="17"/>
    </row>
    <row r="135" spans="5:28" ht="27" customHeight="1">
      <c r="E135" s="17"/>
      <c r="F135" s="18"/>
      <c r="H135" s="185"/>
      <c r="J135" s="17"/>
      <c r="K135" s="62"/>
      <c r="L135" s="62"/>
      <c r="N135" s="18"/>
      <c r="P135" s="18"/>
      <c r="R135" s="18"/>
      <c r="S135" s="18"/>
      <c r="T135" s="18"/>
      <c r="U135" s="18"/>
      <c r="Y135" s="17"/>
      <c r="AB135" s="17"/>
    </row>
    <row r="136" spans="5:28" ht="27" customHeight="1">
      <c r="E136" s="17"/>
      <c r="F136" s="18"/>
      <c r="H136" s="185"/>
      <c r="J136" s="17"/>
      <c r="K136" s="62"/>
      <c r="L136" s="62"/>
      <c r="N136" s="18"/>
      <c r="P136" s="18"/>
      <c r="R136" s="18"/>
      <c r="S136" s="18"/>
      <c r="T136" s="18"/>
      <c r="U136" s="18"/>
      <c r="Y136" s="17"/>
      <c r="AB136" s="17"/>
    </row>
    <row r="137" spans="5:28" ht="27" customHeight="1">
      <c r="E137" s="17"/>
      <c r="F137" s="18"/>
      <c r="H137" s="185"/>
      <c r="J137" s="17"/>
      <c r="K137" s="62"/>
      <c r="L137" s="62"/>
      <c r="N137" s="18"/>
      <c r="P137" s="18"/>
      <c r="R137" s="18"/>
      <c r="S137" s="18"/>
      <c r="T137" s="18"/>
      <c r="U137" s="18"/>
      <c r="Y137" s="17"/>
      <c r="AB137" s="17"/>
    </row>
    <row r="138" spans="5:28" ht="27" customHeight="1">
      <c r="E138" s="17"/>
      <c r="F138" s="18"/>
      <c r="H138" s="185"/>
      <c r="J138" s="17"/>
      <c r="K138" s="62"/>
      <c r="L138" s="62"/>
      <c r="N138" s="18"/>
      <c r="P138" s="18"/>
      <c r="R138" s="18"/>
      <c r="S138" s="18"/>
      <c r="T138" s="18"/>
      <c r="U138" s="18"/>
      <c r="Y138" s="17"/>
      <c r="AB138" s="17"/>
    </row>
    <row r="139" spans="5:28" ht="27" customHeight="1">
      <c r="E139" s="17"/>
      <c r="F139" s="18"/>
      <c r="H139" s="185"/>
      <c r="J139" s="17"/>
      <c r="K139" s="62"/>
      <c r="L139" s="62"/>
      <c r="N139" s="18"/>
      <c r="P139" s="18"/>
      <c r="R139" s="18"/>
      <c r="S139" s="18"/>
      <c r="T139" s="18"/>
      <c r="U139" s="18"/>
      <c r="Y139" s="17"/>
      <c r="AB139" s="17"/>
    </row>
    <row r="140" spans="5:28" ht="27" customHeight="1">
      <c r="E140" s="17"/>
      <c r="F140" s="18"/>
      <c r="H140" s="185"/>
      <c r="J140" s="17"/>
      <c r="K140" s="62"/>
      <c r="L140" s="62"/>
      <c r="N140" s="18"/>
      <c r="P140" s="18"/>
      <c r="R140" s="18"/>
      <c r="S140" s="18"/>
      <c r="T140" s="18"/>
      <c r="U140" s="18"/>
      <c r="Y140" s="17"/>
      <c r="AB140" s="17"/>
    </row>
    <row r="141" spans="5:28" ht="27" customHeight="1">
      <c r="E141" s="17"/>
      <c r="F141" s="18"/>
      <c r="H141" s="185"/>
      <c r="J141" s="17"/>
      <c r="K141" s="62"/>
      <c r="L141" s="62"/>
      <c r="N141" s="18"/>
      <c r="P141" s="18"/>
      <c r="R141" s="18"/>
      <c r="S141" s="18"/>
      <c r="T141" s="18"/>
      <c r="U141" s="18"/>
      <c r="Y141" s="17"/>
      <c r="AB141" s="17"/>
    </row>
    <row r="142" spans="5:28" ht="27" customHeight="1">
      <c r="E142" s="17"/>
      <c r="F142" s="18"/>
      <c r="H142" s="185"/>
      <c r="J142" s="17"/>
      <c r="K142" s="62"/>
      <c r="L142" s="62"/>
      <c r="N142" s="18"/>
      <c r="P142" s="18"/>
      <c r="R142" s="18"/>
      <c r="S142" s="18"/>
      <c r="T142" s="18"/>
      <c r="U142" s="18"/>
      <c r="Y142" s="17"/>
      <c r="AB142" s="17"/>
    </row>
    <row r="143" spans="5:28" ht="27" customHeight="1">
      <c r="E143" s="17"/>
      <c r="F143" s="18"/>
      <c r="H143" s="185"/>
      <c r="J143" s="17"/>
      <c r="K143" s="62"/>
      <c r="L143" s="62"/>
      <c r="N143" s="18"/>
      <c r="P143" s="18"/>
      <c r="R143" s="18"/>
      <c r="S143" s="18"/>
      <c r="T143" s="18"/>
      <c r="U143" s="18"/>
      <c r="Y143" s="17"/>
      <c r="AB143" s="17"/>
    </row>
    <row r="144" spans="5:28" ht="27" customHeight="1">
      <c r="E144" s="17"/>
      <c r="F144" s="18"/>
      <c r="H144" s="185"/>
      <c r="J144" s="17"/>
      <c r="K144" s="62"/>
      <c r="L144" s="62"/>
      <c r="N144" s="18"/>
      <c r="P144" s="18"/>
      <c r="R144" s="18"/>
      <c r="S144" s="18"/>
      <c r="T144" s="18"/>
      <c r="U144" s="18"/>
      <c r="Y144" s="17"/>
      <c r="AB144" s="17"/>
    </row>
    <row r="145" spans="5:28" ht="27" customHeight="1">
      <c r="E145" s="17"/>
      <c r="F145" s="18"/>
      <c r="H145" s="185"/>
      <c r="J145" s="17"/>
      <c r="K145" s="62"/>
      <c r="L145" s="62"/>
      <c r="N145" s="18"/>
      <c r="P145" s="18"/>
      <c r="R145" s="18"/>
      <c r="S145" s="18"/>
      <c r="T145" s="18"/>
      <c r="U145" s="18"/>
      <c r="Y145" s="17"/>
      <c r="AB145" s="17"/>
    </row>
    <row r="146" spans="5:28" ht="27" customHeight="1">
      <c r="E146" s="17"/>
      <c r="F146" s="18"/>
      <c r="H146" s="185"/>
      <c r="J146" s="17"/>
      <c r="K146" s="62"/>
      <c r="L146" s="62"/>
      <c r="N146" s="18"/>
      <c r="P146" s="18"/>
      <c r="R146" s="18"/>
      <c r="S146" s="18"/>
      <c r="T146" s="18"/>
      <c r="U146" s="18"/>
      <c r="Y146" s="17"/>
      <c r="AB146" s="17"/>
    </row>
    <row r="147" spans="5:28" ht="27" customHeight="1">
      <c r="E147" s="17"/>
      <c r="F147" s="18"/>
      <c r="H147" s="185"/>
      <c r="J147" s="17"/>
      <c r="K147" s="62"/>
      <c r="L147" s="62"/>
      <c r="N147" s="18"/>
      <c r="P147" s="18"/>
      <c r="R147" s="18"/>
      <c r="S147" s="18"/>
      <c r="T147" s="18"/>
      <c r="U147" s="18"/>
      <c r="Y147" s="17"/>
      <c r="AB147" s="17"/>
    </row>
    <row r="148" spans="5:28" ht="27" customHeight="1">
      <c r="E148" s="17"/>
      <c r="F148" s="18"/>
      <c r="H148" s="185"/>
      <c r="J148" s="17"/>
      <c r="K148" s="62"/>
      <c r="L148" s="62"/>
      <c r="N148" s="18"/>
      <c r="P148" s="18"/>
      <c r="R148" s="18"/>
      <c r="S148" s="18"/>
      <c r="T148" s="18"/>
      <c r="U148" s="18"/>
      <c r="Y148" s="17"/>
      <c r="AB148" s="17"/>
    </row>
    <row r="149" spans="5:28" ht="27" customHeight="1">
      <c r="E149" s="17"/>
      <c r="F149" s="18"/>
      <c r="H149" s="185"/>
      <c r="J149" s="17"/>
      <c r="K149" s="62"/>
      <c r="L149" s="62"/>
      <c r="N149" s="18"/>
      <c r="P149" s="18"/>
      <c r="R149" s="18"/>
      <c r="S149" s="18"/>
      <c r="T149" s="18"/>
      <c r="U149" s="18"/>
      <c r="Y149" s="17"/>
      <c r="AB149" s="17"/>
    </row>
    <row r="150" spans="5:28" ht="27" customHeight="1">
      <c r="E150" s="17"/>
      <c r="F150" s="18"/>
      <c r="H150" s="185"/>
      <c r="J150" s="17"/>
      <c r="K150" s="62"/>
      <c r="L150" s="62"/>
      <c r="N150" s="18"/>
      <c r="P150" s="18"/>
      <c r="R150" s="18"/>
      <c r="S150" s="18"/>
      <c r="T150" s="18"/>
      <c r="U150" s="18"/>
      <c r="Y150" s="17"/>
      <c r="AB150" s="17"/>
    </row>
    <row r="151" spans="5:28" ht="27" customHeight="1">
      <c r="E151" s="17"/>
      <c r="F151" s="18"/>
      <c r="H151" s="185"/>
      <c r="J151" s="17"/>
      <c r="K151" s="62"/>
      <c r="L151" s="62"/>
      <c r="N151" s="18"/>
      <c r="P151" s="18"/>
      <c r="R151" s="18"/>
      <c r="S151" s="18"/>
      <c r="T151" s="18"/>
      <c r="U151" s="18"/>
      <c r="Y151" s="17"/>
      <c r="AB151" s="17"/>
    </row>
    <row r="152" spans="5:28" ht="27" customHeight="1">
      <c r="E152" s="17"/>
      <c r="F152" s="18"/>
      <c r="H152" s="185"/>
      <c r="J152" s="17"/>
      <c r="K152" s="62"/>
      <c r="L152" s="62"/>
      <c r="N152" s="18"/>
      <c r="P152" s="18"/>
      <c r="R152" s="18"/>
      <c r="S152" s="18"/>
      <c r="T152" s="18"/>
      <c r="U152" s="18"/>
      <c r="Y152" s="17"/>
      <c r="AB152" s="17"/>
    </row>
    <row r="153" spans="5:28" ht="27" customHeight="1">
      <c r="E153" s="17"/>
      <c r="F153" s="18"/>
      <c r="H153" s="185"/>
      <c r="J153" s="17"/>
      <c r="K153" s="62"/>
      <c r="L153" s="62"/>
      <c r="N153" s="18"/>
      <c r="P153" s="18"/>
      <c r="R153" s="18"/>
      <c r="S153" s="18"/>
      <c r="T153" s="18"/>
      <c r="U153" s="18"/>
      <c r="Y153" s="17"/>
      <c r="AB153" s="17"/>
    </row>
    <row r="154" spans="5:28" ht="27" customHeight="1">
      <c r="E154" s="17"/>
      <c r="F154" s="18"/>
      <c r="H154" s="185"/>
      <c r="J154" s="17"/>
      <c r="K154" s="62"/>
      <c r="L154" s="62"/>
      <c r="N154" s="18"/>
      <c r="P154" s="18"/>
      <c r="R154" s="18"/>
      <c r="S154" s="18"/>
      <c r="T154" s="18"/>
      <c r="U154" s="18"/>
      <c r="Y154" s="17"/>
      <c r="AB154" s="17"/>
    </row>
    <row r="155" spans="5:28" ht="27" customHeight="1">
      <c r="E155" s="17"/>
      <c r="F155" s="18"/>
      <c r="H155" s="185"/>
      <c r="J155" s="17"/>
      <c r="K155" s="62"/>
      <c r="L155" s="62"/>
      <c r="N155" s="18"/>
      <c r="P155" s="18"/>
      <c r="R155" s="18"/>
      <c r="S155" s="18"/>
      <c r="T155" s="18"/>
      <c r="U155" s="18"/>
      <c r="Y155" s="17"/>
      <c r="AB155" s="17"/>
    </row>
    <row r="156" spans="5:28" ht="27" customHeight="1">
      <c r="E156" s="17"/>
      <c r="F156" s="18"/>
      <c r="H156" s="185"/>
      <c r="J156" s="17"/>
      <c r="K156" s="62"/>
      <c r="L156" s="62"/>
      <c r="N156" s="18"/>
      <c r="P156" s="18"/>
      <c r="R156" s="18"/>
      <c r="S156" s="18"/>
      <c r="T156" s="18"/>
      <c r="U156" s="18"/>
      <c r="Y156" s="17"/>
      <c r="AB156" s="17"/>
    </row>
    <row r="157" spans="5:28" ht="27" customHeight="1">
      <c r="E157" s="17"/>
      <c r="F157" s="18"/>
      <c r="H157" s="185"/>
      <c r="J157" s="17"/>
      <c r="K157" s="62"/>
      <c r="L157" s="62"/>
      <c r="N157" s="18"/>
      <c r="P157" s="18"/>
      <c r="R157" s="18"/>
      <c r="S157" s="18"/>
      <c r="T157" s="18"/>
      <c r="U157" s="18"/>
      <c r="Y157" s="17"/>
      <c r="AB157" s="17"/>
    </row>
    <row r="158" spans="5:28" ht="27" customHeight="1">
      <c r="E158" s="17"/>
      <c r="F158" s="18"/>
      <c r="H158" s="185"/>
      <c r="J158" s="17"/>
      <c r="K158" s="62"/>
      <c r="L158" s="62"/>
      <c r="N158" s="18"/>
      <c r="P158" s="18"/>
      <c r="R158" s="18"/>
      <c r="S158" s="18"/>
      <c r="T158" s="18"/>
      <c r="U158" s="18"/>
      <c r="Y158" s="17"/>
      <c r="AB158" s="17"/>
    </row>
    <row r="159" spans="5:28" ht="27" customHeight="1">
      <c r="E159" s="17"/>
      <c r="F159" s="18"/>
      <c r="H159" s="185"/>
      <c r="J159" s="17"/>
      <c r="K159" s="62"/>
      <c r="L159" s="62"/>
      <c r="N159" s="18"/>
      <c r="P159" s="18"/>
      <c r="R159" s="18"/>
      <c r="S159" s="18"/>
      <c r="T159" s="18"/>
      <c r="U159" s="18"/>
      <c r="Y159" s="17"/>
      <c r="AB159" s="17"/>
    </row>
    <row r="160" spans="5:28" ht="27" customHeight="1">
      <c r="E160" s="17"/>
      <c r="F160" s="18"/>
      <c r="H160" s="185"/>
      <c r="J160" s="17"/>
      <c r="K160" s="62"/>
      <c r="L160" s="62"/>
      <c r="N160" s="18"/>
      <c r="P160" s="18"/>
      <c r="R160" s="18"/>
      <c r="S160" s="18"/>
      <c r="T160" s="18"/>
      <c r="U160" s="18"/>
      <c r="Y160" s="17"/>
      <c r="AB160" s="17"/>
    </row>
    <row r="161" spans="5:28" ht="27" customHeight="1">
      <c r="E161" s="17"/>
      <c r="F161" s="18"/>
      <c r="H161" s="185"/>
      <c r="J161" s="17"/>
      <c r="K161" s="62"/>
      <c r="L161" s="62"/>
      <c r="N161" s="18"/>
      <c r="P161" s="18"/>
      <c r="R161" s="18"/>
      <c r="S161" s="18"/>
      <c r="T161" s="18"/>
      <c r="U161" s="18"/>
      <c r="Y161" s="17"/>
      <c r="AB161" s="17"/>
    </row>
    <row r="162" spans="5:28" ht="27" customHeight="1">
      <c r="E162" s="17"/>
      <c r="F162" s="18"/>
      <c r="H162" s="185"/>
      <c r="J162" s="17"/>
      <c r="K162" s="62"/>
      <c r="L162" s="62"/>
      <c r="N162" s="18"/>
      <c r="P162" s="18"/>
      <c r="R162" s="18"/>
      <c r="S162" s="18"/>
      <c r="T162" s="18"/>
      <c r="U162" s="18"/>
      <c r="Y162" s="17"/>
      <c r="AB162" s="17"/>
    </row>
    <row r="163" spans="5:28" ht="27" customHeight="1">
      <c r="E163" s="17"/>
      <c r="F163" s="18"/>
      <c r="H163" s="185"/>
      <c r="J163" s="17"/>
      <c r="K163" s="62"/>
      <c r="L163" s="62"/>
      <c r="N163" s="18"/>
      <c r="P163" s="18"/>
      <c r="R163" s="18"/>
      <c r="S163" s="18"/>
      <c r="T163" s="18"/>
      <c r="U163" s="18"/>
      <c r="Y163" s="17"/>
      <c r="AB163" s="17"/>
    </row>
    <row r="164" spans="5:28" ht="27" customHeight="1">
      <c r="E164" s="17"/>
      <c r="F164" s="18"/>
      <c r="H164" s="185"/>
      <c r="J164" s="17"/>
      <c r="K164" s="62"/>
      <c r="L164" s="62"/>
      <c r="N164" s="18"/>
      <c r="P164" s="18"/>
      <c r="R164" s="18"/>
      <c r="S164" s="18"/>
      <c r="T164" s="18"/>
      <c r="U164" s="18"/>
      <c r="Y164" s="17"/>
      <c r="AB164" s="17"/>
    </row>
    <row r="165" spans="5:28" ht="27" customHeight="1">
      <c r="E165" s="17"/>
      <c r="F165" s="18"/>
      <c r="H165" s="185"/>
      <c r="J165" s="17"/>
      <c r="K165" s="62"/>
      <c r="L165" s="62"/>
      <c r="N165" s="18"/>
      <c r="P165" s="18"/>
      <c r="R165" s="18"/>
      <c r="S165" s="18"/>
      <c r="T165" s="18"/>
      <c r="U165" s="18"/>
      <c r="Y165" s="17"/>
      <c r="AB165" s="17"/>
    </row>
    <row r="166" spans="5:28" ht="27" customHeight="1">
      <c r="E166" s="17"/>
      <c r="F166" s="18"/>
      <c r="H166" s="185"/>
      <c r="J166" s="17"/>
      <c r="K166" s="62"/>
      <c r="L166" s="62"/>
      <c r="N166" s="18"/>
      <c r="P166" s="18"/>
      <c r="R166" s="18"/>
      <c r="S166" s="18"/>
      <c r="T166" s="18"/>
      <c r="U166" s="18"/>
      <c r="Y166" s="17"/>
      <c r="AB166" s="17"/>
    </row>
    <row r="167" spans="5:28" ht="27" customHeight="1">
      <c r="E167" s="17"/>
      <c r="F167" s="18"/>
      <c r="H167" s="185"/>
      <c r="J167" s="17"/>
      <c r="K167" s="62"/>
      <c r="L167" s="62"/>
      <c r="N167" s="18"/>
      <c r="P167" s="18"/>
      <c r="R167" s="18"/>
      <c r="S167" s="18"/>
      <c r="T167" s="18"/>
      <c r="U167" s="18"/>
      <c r="Y167" s="17"/>
      <c r="AB167" s="17"/>
    </row>
    <row r="168" spans="5:28" ht="27" customHeight="1">
      <c r="E168" s="17"/>
      <c r="F168" s="18"/>
      <c r="H168" s="185"/>
      <c r="J168" s="17"/>
      <c r="K168" s="62"/>
      <c r="L168" s="62"/>
      <c r="N168" s="18"/>
      <c r="P168" s="18"/>
      <c r="R168" s="18"/>
      <c r="S168" s="18"/>
      <c r="T168" s="18"/>
      <c r="U168" s="18"/>
      <c r="Y168" s="17"/>
      <c r="AB168" s="17"/>
    </row>
    <row r="169" spans="5:28" ht="27" customHeight="1">
      <c r="E169" s="17"/>
      <c r="F169" s="18"/>
      <c r="H169" s="185"/>
      <c r="J169" s="17"/>
      <c r="K169" s="62"/>
      <c r="L169" s="62"/>
      <c r="N169" s="18"/>
      <c r="P169" s="18"/>
      <c r="R169" s="18"/>
      <c r="S169" s="18"/>
      <c r="T169" s="18"/>
      <c r="U169" s="18"/>
      <c r="Y169" s="17"/>
      <c r="AB169" s="17"/>
    </row>
    <row r="170" spans="5:28" ht="27" customHeight="1">
      <c r="E170" s="17"/>
      <c r="F170" s="18"/>
      <c r="H170" s="185"/>
      <c r="J170" s="17"/>
      <c r="K170" s="62"/>
      <c r="L170" s="62"/>
      <c r="N170" s="18"/>
      <c r="P170" s="18"/>
      <c r="R170" s="18"/>
      <c r="S170" s="18"/>
      <c r="T170" s="18"/>
      <c r="U170" s="18"/>
      <c r="Y170" s="17"/>
      <c r="AB170" s="17"/>
    </row>
    <row r="171" spans="5:28" ht="27" customHeight="1">
      <c r="E171" s="17"/>
      <c r="F171" s="18"/>
      <c r="H171" s="185"/>
      <c r="J171" s="17"/>
      <c r="K171" s="62"/>
      <c r="L171" s="62"/>
      <c r="N171" s="18"/>
      <c r="P171" s="18"/>
      <c r="R171" s="18"/>
      <c r="S171" s="18"/>
      <c r="T171" s="18"/>
      <c r="U171" s="18"/>
      <c r="Y171" s="17"/>
      <c r="AB171" s="17"/>
    </row>
    <row r="172" spans="5:28" ht="27" customHeight="1">
      <c r="E172" s="17"/>
      <c r="F172" s="18"/>
      <c r="H172" s="185"/>
      <c r="J172" s="17"/>
      <c r="K172" s="62"/>
      <c r="L172" s="62"/>
      <c r="N172" s="18"/>
      <c r="P172" s="18"/>
      <c r="R172" s="18"/>
      <c r="S172" s="18"/>
      <c r="T172" s="18"/>
      <c r="U172" s="18"/>
      <c r="Y172" s="17"/>
      <c r="AB172" s="17"/>
    </row>
    <row r="173" spans="5:28" ht="27" customHeight="1">
      <c r="E173" s="17"/>
      <c r="F173" s="18"/>
      <c r="H173" s="185"/>
      <c r="J173" s="17"/>
      <c r="K173" s="62"/>
      <c r="L173" s="62"/>
      <c r="N173" s="18"/>
      <c r="P173" s="18"/>
      <c r="R173" s="18"/>
      <c r="S173" s="18"/>
      <c r="T173" s="18"/>
      <c r="U173" s="18"/>
      <c r="Y173" s="17"/>
      <c r="AB173" s="17"/>
    </row>
    <row r="174" spans="5:28" ht="27" customHeight="1">
      <c r="E174" s="17"/>
      <c r="F174" s="18"/>
      <c r="H174" s="185"/>
      <c r="J174" s="17"/>
      <c r="K174" s="62"/>
      <c r="L174" s="62"/>
      <c r="N174" s="18"/>
      <c r="P174" s="18"/>
      <c r="R174" s="18"/>
      <c r="S174" s="18"/>
      <c r="T174" s="18"/>
      <c r="U174" s="18"/>
      <c r="Y174" s="17"/>
      <c r="AB174" s="17"/>
    </row>
    <row r="175" spans="5:28" ht="27" customHeight="1">
      <c r="E175" s="17"/>
      <c r="F175" s="18"/>
      <c r="H175" s="185"/>
      <c r="J175" s="17"/>
      <c r="K175" s="62"/>
      <c r="L175" s="62"/>
      <c r="N175" s="18"/>
      <c r="P175" s="18"/>
      <c r="R175" s="18"/>
      <c r="S175" s="18"/>
      <c r="T175" s="18"/>
      <c r="U175" s="18"/>
      <c r="Y175" s="17"/>
      <c r="AB175" s="17"/>
    </row>
    <row r="176" spans="5:28" ht="27" customHeight="1">
      <c r="E176" s="17"/>
      <c r="F176" s="18"/>
      <c r="H176" s="185"/>
      <c r="J176" s="17"/>
      <c r="K176" s="62"/>
      <c r="L176" s="62"/>
      <c r="N176" s="18"/>
      <c r="P176" s="18"/>
      <c r="R176" s="18"/>
      <c r="S176" s="18"/>
      <c r="T176" s="18"/>
      <c r="U176" s="18"/>
      <c r="Y176" s="17"/>
      <c r="AB176" s="17"/>
    </row>
    <row r="177" spans="5:28" ht="27" customHeight="1">
      <c r="E177" s="17"/>
      <c r="F177" s="18"/>
      <c r="H177" s="185"/>
      <c r="J177" s="17"/>
      <c r="K177" s="62"/>
      <c r="L177" s="62"/>
      <c r="N177" s="18"/>
      <c r="P177" s="18"/>
      <c r="R177" s="18"/>
      <c r="S177" s="18"/>
      <c r="T177" s="18"/>
      <c r="U177" s="18"/>
      <c r="Y177" s="17"/>
      <c r="AB177" s="17"/>
    </row>
    <row r="178" spans="5:28" ht="27" customHeight="1">
      <c r="E178" s="17"/>
      <c r="F178" s="18"/>
      <c r="H178" s="185"/>
      <c r="J178" s="17"/>
      <c r="K178" s="62"/>
      <c r="L178" s="62"/>
      <c r="N178" s="18"/>
      <c r="P178" s="18"/>
      <c r="R178" s="18"/>
      <c r="S178" s="18"/>
      <c r="T178" s="18"/>
      <c r="U178" s="18"/>
      <c r="Y178" s="17"/>
      <c r="AB178" s="17"/>
    </row>
    <row r="179" spans="5:28" ht="27" customHeight="1">
      <c r="E179" s="17"/>
      <c r="F179" s="18"/>
      <c r="H179" s="185"/>
      <c r="J179" s="17"/>
      <c r="K179" s="62"/>
      <c r="L179" s="62"/>
      <c r="N179" s="18"/>
      <c r="P179" s="18"/>
      <c r="R179" s="18"/>
      <c r="S179" s="18"/>
      <c r="T179" s="18"/>
      <c r="U179" s="18"/>
      <c r="Y179" s="17"/>
      <c r="AB179" s="17"/>
    </row>
    <row r="180" spans="5:28" ht="27" customHeight="1">
      <c r="E180" s="17"/>
      <c r="F180" s="18"/>
      <c r="H180" s="185"/>
      <c r="J180" s="17"/>
      <c r="K180" s="62"/>
      <c r="L180" s="62"/>
      <c r="N180" s="18"/>
      <c r="P180" s="18"/>
      <c r="R180" s="18"/>
      <c r="S180" s="18"/>
      <c r="T180" s="18"/>
      <c r="U180" s="18"/>
      <c r="Y180" s="17"/>
      <c r="AB180" s="17"/>
    </row>
    <row r="181" spans="5:28" ht="27" customHeight="1">
      <c r="E181" s="17"/>
      <c r="F181" s="18"/>
      <c r="H181" s="185"/>
      <c r="J181" s="17"/>
      <c r="K181" s="62"/>
      <c r="L181" s="62"/>
      <c r="N181" s="18"/>
      <c r="P181" s="18"/>
      <c r="R181" s="18"/>
      <c r="S181" s="18"/>
      <c r="T181" s="18"/>
      <c r="U181" s="18"/>
      <c r="Y181" s="17"/>
      <c r="AB181" s="17"/>
    </row>
    <row r="182" spans="5:28" ht="27" customHeight="1">
      <c r="E182" s="17"/>
      <c r="F182" s="18"/>
      <c r="H182" s="185"/>
      <c r="J182" s="17"/>
      <c r="K182" s="62"/>
      <c r="L182" s="62"/>
      <c r="N182" s="18"/>
      <c r="P182" s="18"/>
      <c r="R182" s="18"/>
      <c r="S182" s="18"/>
      <c r="T182" s="18"/>
      <c r="U182" s="18"/>
      <c r="Y182" s="17"/>
      <c r="AB182" s="17"/>
    </row>
    <row r="183" spans="5:28" ht="27" customHeight="1">
      <c r="E183" s="17"/>
      <c r="F183" s="18"/>
      <c r="H183" s="185"/>
      <c r="J183" s="17"/>
      <c r="K183" s="62"/>
      <c r="L183" s="62"/>
      <c r="N183" s="18"/>
      <c r="P183" s="18"/>
      <c r="R183" s="18"/>
      <c r="S183" s="18"/>
      <c r="T183" s="18"/>
      <c r="U183" s="18"/>
      <c r="Y183" s="17"/>
      <c r="AB183" s="17"/>
    </row>
    <row r="184" spans="5:28" ht="27" customHeight="1">
      <c r="E184" s="17"/>
      <c r="F184" s="18"/>
      <c r="H184" s="185"/>
      <c r="J184" s="17"/>
      <c r="K184" s="62"/>
      <c r="L184" s="62"/>
      <c r="N184" s="18"/>
      <c r="P184" s="18"/>
      <c r="R184" s="18"/>
      <c r="S184" s="18"/>
      <c r="T184" s="18"/>
      <c r="U184" s="18"/>
      <c r="Y184" s="17"/>
      <c r="AB184" s="17"/>
    </row>
    <row r="185" spans="5:28" ht="27" customHeight="1">
      <c r="E185" s="17"/>
      <c r="F185" s="18"/>
      <c r="H185" s="185"/>
      <c r="J185" s="17"/>
      <c r="K185" s="62"/>
      <c r="L185" s="62"/>
      <c r="N185" s="18"/>
      <c r="P185" s="18"/>
      <c r="R185" s="18"/>
      <c r="S185" s="18"/>
      <c r="T185" s="18"/>
      <c r="U185" s="18"/>
      <c r="Y185" s="17"/>
      <c r="AB185" s="17"/>
    </row>
    <row r="186" spans="5:28" ht="27" customHeight="1">
      <c r="E186" s="17"/>
      <c r="F186" s="18"/>
      <c r="H186" s="185"/>
      <c r="J186" s="17"/>
      <c r="K186" s="62"/>
      <c r="L186" s="62"/>
      <c r="N186" s="18"/>
      <c r="P186" s="18"/>
      <c r="R186" s="18"/>
      <c r="S186" s="18"/>
      <c r="T186" s="18"/>
      <c r="U186" s="18"/>
      <c r="Y186" s="17"/>
      <c r="AB186" s="17"/>
    </row>
    <row r="187" spans="5:28" ht="27" customHeight="1">
      <c r="E187" s="17"/>
      <c r="F187" s="18"/>
      <c r="H187" s="185"/>
      <c r="J187" s="17"/>
      <c r="K187" s="62"/>
      <c r="L187" s="62"/>
      <c r="N187" s="18"/>
      <c r="P187" s="18"/>
      <c r="R187" s="18"/>
      <c r="S187" s="18"/>
      <c r="T187" s="18"/>
      <c r="U187" s="18"/>
      <c r="Y187" s="17"/>
      <c r="AB187" s="17"/>
    </row>
    <row r="188" spans="5:28" ht="27" customHeight="1">
      <c r="E188" s="17"/>
      <c r="F188" s="18"/>
      <c r="H188" s="185"/>
      <c r="J188" s="17"/>
      <c r="K188" s="62"/>
      <c r="L188" s="62"/>
      <c r="N188" s="18"/>
      <c r="P188" s="18"/>
      <c r="R188" s="18"/>
      <c r="S188" s="18"/>
      <c r="T188" s="18"/>
      <c r="U188" s="18"/>
      <c r="Y188" s="17"/>
      <c r="AB188" s="17"/>
    </row>
    <row r="189" spans="5:28" ht="27" customHeight="1">
      <c r="E189" s="17"/>
      <c r="F189" s="18"/>
      <c r="H189" s="185"/>
      <c r="J189" s="17"/>
      <c r="K189" s="62"/>
      <c r="L189" s="62"/>
      <c r="N189" s="18"/>
      <c r="P189" s="18"/>
      <c r="R189" s="18"/>
      <c r="S189" s="18"/>
      <c r="T189" s="18"/>
      <c r="U189" s="18"/>
      <c r="Y189" s="17"/>
      <c r="AB189" s="17"/>
    </row>
    <row r="190" spans="5:28" ht="27" customHeight="1">
      <c r="E190" s="17"/>
      <c r="F190" s="18"/>
      <c r="H190" s="185"/>
      <c r="J190" s="17"/>
      <c r="K190" s="62"/>
      <c r="L190" s="62"/>
      <c r="N190" s="18"/>
      <c r="P190" s="18"/>
      <c r="R190" s="18"/>
      <c r="S190" s="18"/>
      <c r="T190" s="18"/>
      <c r="U190" s="18"/>
      <c r="Y190" s="17"/>
      <c r="AB190" s="17"/>
    </row>
    <row r="191" spans="5:28" ht="27" customHeight="1">
      <c r="E191" s="17"/>
      <c r="F191" s="18"/>
      <c r="H191" s="185"/>
      <c r="J191" s="17"/>
      <c r="K191" s="62"/>
      <c r="L191" s="62"/>
      <c r="N191" s="18"/>
      <c r="P191" s="18"/>
      <c r="R191" s="18"/>
      <c r="S191" s="18"/>
      <c r="T191" s="18"/>
      <c r="U191" s="18"/>
      <c r="Y191" s="17"/>
      <c r="AB191" s="17"/>
    </row>
    <row r="192" spans="5:28" ht="27" customHeight="1">
      <c r="E192" s="17"/>
      <c r="F192" s="18"/>
      <c r="H192" s="185"/>
      <c r="J192" s="17"/>
      <c r="K192" s="62"/>
      <c r="L192" s="62"/>
      <c r="N192" s="18"/>
      <c r="P192" s="18"/>
      <c r="R192" s="18"/>
      <c r="S192" s="18"/>
      <c r="T192" s="18"/>
      <c r="U192" s="18"/>
      <c r="Y192" s="17"/>
      <c r="AB192" s="17"/>
    </row>
    <row r="193" spans="5:28" ht="27" customHeight="1">
      <c r="E193" s="17"/>
      <c r="F193" s="18"/>
      <c r="H193" s="185"/>
      <c r="J193" s="17"/>
      <c r="K193" s="62"/>
      <c r="L193" s="62"/>
      <c r="N193" s="18"/>
      <c r="P193" s="18"/>
      <c r="R193" s="18"/>
      <c r="S193" s="18"/>
      <c r="T193" s="18"/>
      <c r="U193" s="18"/>
      <c r="Y193" s="17"/>
      <c r="AB193" s="17"/>
    </row>
    <row r="194" spans="5:28" ht="27" customHeight="1">
      <c r="E194" s="17"/>
      <c r="F194" s="18"/>
      <c r="H194" s="185"/>
      <c r="J194" s="17"/>
      <c r="K194" s="62"/>
      <c r="L194" s="62"/>
      <c r="N194" s="18"/>
      <c r="P194" s="18"/>
      <c r="R194" s="18"/>
      <c r="S194" s="18"/>
      <c r="T194" s="18"/>
      <c r="U194" s="18"/>
      <c r="Y194" s="17"/>
      <c r="AB194" s="17"/>
    </row>
    <row r="195" spans="5:28" ht="27" customHeight="1">
      <c r="E195" s="17"/>
      <c r="F195" s="18"/>
      <c r="H195" s="185"/>
      <c r="J195" s="17"/>
      <c r="K195" s="62"/>
      <c r="L195" s="62"/>
      <c r="N195" s="18"/>
      <c r="P195" s="18"/>
      <c r="R195" s="18"/>
      <c r="S195" s="18"/>
      <c r="T195" s="18"/>
      <c r="U195" s="18"/>
      <c r="Y195" s="17"/>
      <c r="AB195" s="17"/>
    </row>
    <row r="196" spans="5:28" ht="27" customHeight="1">
      <c r="E196" s="17"/>
      <c r="F196" s="18"/>
      <c r="H196" s="185"/>
      <c r="J196" s="17"/>
      <c r="K196" s="62"/>
      <c r="L196" s="62"/>
      <c r="N196" s="18"/>
      <c r="P196" s="18"/>
      <c r="R196" s="18"/>
      <c r="S196" s="18"/>
      <c r="T196" s="18"/>
      <c r="U196" s="18"/>
      <c r="Y196" s="17"/>
      <c r="AB196" s="17"/>
    </row>
    <row r="197" spans="5:28" ht="27" customHeight="1">
      <c r="E197" s="17"/>
      <c r="F197" s="18"/>
      <c r="H197" s="185"/>
      <c r="J197" s="17"/>
      <c r="K197" s="62"/>
      <c r="L197" s="62"/>
      <c r="N197" s="18"/>
      <c r="P197" s="18"/>
      <c r="R197" s="18"/>
      <c r="S197" s="18"/>
      <c r="T197" s="18"/>
      <c r="U197" s="18"/>
      <c r="Y197" s="17"/>
      <c r="AB197" s="17"/>
    </row>
    <row r="198" spans="5:28" ht="27" customHeight="1">
      <c r="E198" s="17"/>
      <c r="F198" s="18"/>
      <c r="H198" s="185"/>
      <c r="J198" s="17"/>
      <c r="K198" s="62"/>
      <c r="L198" s="62"/>
      <c r="N198" s="18"/>
      <c r="P198" s="18"/>
      <c r="R198" s="18"/>
      <c r="S198" s="18"/>
      <c r="T198" s="18"/>
      <c r="U198" s="18"/>
      <c r="Y198" s="17"/>
      <c r="AB198" s="17"/>
    </row>
    <row r="199" spans="5:28" ht="27" customHeight="1">
      <c r="E199" s="17"/>
      <c r="F199" s="18"/>
      <c r="H199" s="185"/>
      <c r="J199" s="17"/>
      <c r="K199" s="62"/>
      <c r="L199" s="62"/>
      <c r="N199" s="18"/>
      <c r="P199" s="18"/>
      <c r="R199" s="18"/>
      <c r="S199" s="18"/>
      <c r="T199" s="18"/>
      <c r="U199" s="18"/>
      <c r="Y199" s="17"/>
      <c r="AB199" s="17"/>
    </row>
    <row r="200" spans="5:28" ht="27" customHeight="1">
      <c r="E200" s="17"/>
      <c r="F200" s="18"/>
      <c r="H200" s="185"/>
      <c r="J200" s="17"/>
      <c r="K200" s="62"/>
      <c r="L200" s="62"/>
      <c r="N200" s="18"/>
      <c r="P200" s="18"/>
      <c r="R200" s="18"/>
      <c r="S200" s="18"/>
      <c r="T200" s="18"/>
      <c r="U200" s="18"/>
      <c r="Y200" s="17"/>
      <c r="AB200" s="17"/>
    </row>
    <row r="201" spans="5:28" ht="27" customHeight="1">
      <c r="E201" s="17"/>
      <c r="F201" s="18"/>
      <c r="H201" s="185"/>
      <c r="J201" s="17"/>
      <c r="K201" s="62"/>
      <c r="L201" s="62"/>
      <c r="N201" s="18"/>
      <c r="P201" s="18"/>
      <c r="R201" s="18"/>
      <c r="S201" s="18"/>
      <c r="T201" s="18"/>
      <c r="U201" s="18"/>
      <c r="Y201" s="17"/>
      <c r="AB201" s="17"/>
    </row>
    <row r="202" spans="5:28" ht="27" customHeight="1">
      <c r="E202" s="17"/>
      <c r="F202" s="18"/>
      <c r="H202" s="185"/>
      <c r="J202" s="17"/>
      <c r="K202" s="62"/>
      <c r="L202" s="62"/>
      <c r="N202" s="18"/>
      <c r="P202" s="18"/>
      <c r="R202" s="18"/>
      <c r="S202" s="18"/>
      <c r="T202" s="18"/>
      <c r="U202" s="18"/>
      <c r="Y202" s="17"/>
      <c r="AB202" s="17"/>
    </row>
    <row r="203" spans="5:28" ht="27" customHeight="1">
      <c r="E203" s="17"/>
      <c r="F203" s="18"/>
      <c r="H203" s="185"/>
      <c r="J203" s="17"/>
      <c r="K203" s="62"/>
      <c r="L203" s="62"/>
      <c r="N203" s="18"/>
      <c r="P203" s="18"/>
      <c r="R203" s="18"/>
      <c r="S203" s="18"/>
      <c r="T203" s="18"/>
      <c r="U203" s="18"/>
      <c r="Y203" s="17"/>
      <c r="AB203" s="17"/>
    </row>
    <row r="204" spans="5:28" ht="27" customHeight="1">
      <c r="E204" s="17"/>
      <c r="F204" s="18"/>
      <c r="H204" s="185"/>
      <c r="J204" s="17"/>
      <c r="K204" s="62"/>
      <c r="L204" s="62"/>
      <c r="N204" s="18"/>
      <c r="P204" s="18"/>
      <c r="R204" s="18"/>
      <c r="S204" s="18"/>
      <c r="T204" s="18"/>
      <c r="U204" s="18"/>
      <c r="Y204" s="17"/>
      <c r="AB204" s="17"/>
    </row>
    <row r="205" spans="5:28" ht="27" customHeight="1">
      <c r="E205" s="17"/>
      <c r="F205" s="18"/>
      <c r="H205" s="185"/>
      <c r="J205" s="17"/>
      <c r="K205" s="62"/>
      <c r="L205" s="62"/>
      <c r="N205" s="18"/>
      <c r="P205" s="18"/>
      <c r="R205" s="18"/>
      <c r="S205" s="18"/>
      <c r="T205" s="18"/>
      <c r="U205" s="18"/>
      <c r="Y205" s="17"/>
      <c r="AB205" s="17"/>
    </row>
    <row r="206" spans="5:28" ht="27" customHeight="1">
      <c r="E206" s="17"/>
      <c r="F206" s="18"/>
      <c r="H206" s="185"/>
      <c r="J206" s="17"/>
      <c r="K206" s="62"/>
      <c r="L206" s="62"/>
      <c r="N206" s="18"/>
      <c r="P206" s="18"/>
      <c r="R206" s="18"/>
      <c r="S206" s="18"/>
      <c r="T206" s="18"/>
      <c r="U206" s="18"/>
      <c r="Y206" s="17"/>
      <c r="AB206" s="17"/>
    </row>
    <row r="207" spans="5:28" ht="27" customHeight="1">
      <c r="E207" s="17"/>
      <c r="F207" s="18"/>
      <c r="H207" s="185"/>
      <c r="J207" s="17"/>
      <c r="K207" s="62"/>
      <c r="L207" s="62"/>
      <c r="N207" s="18"/>
      <c r="P207" s="18"/>
      <c r="R207" s="18"/>
      <c r="S207" s="18"/>
      <c r="T207" s="18"/>
      <c r="U207" s="18"/>
      <c r="Y207" s="17"/>
      <c r="AB207" s="17"/>
    </row>
    <row r="208" spans="5:28" ht="27" customHeight="1">
      <c r="E208" s="17"/>
      <c r="F208" s="18"/>
      <c r="H208" s="185"/>
      <c r="J208" s="17"/>
      <c r="K208" s="62"/>
      <c r="L208" s="62"/>
      <c r="N208" s="18"/>
      <c r="P208" s="18"/>
      <c r="R208" s="18"/>
      <c r="S208" s="18"/>
      <c r="T208" s="18"/>
      <c r="U208" s="18"/>
      <c r="Y208" s="17"/>
      <c r="AB208" s="17"/>
    </row>
    <row r="209" spans="5:28" ht="27" customHeight="1">
      <c r="E209" s="17"/>
      <c r="F209" s="18"/>
      <c r="H209" s="185"/>
      <c r="J209" s="17"/>
      <c r="K209" s="62"/>
      <c r="L209" s="62"/>
      <c r="N209" s="18"/>
      <c r="P209" s="18"/>
      <c r="R209" s="18"/>
      <c r="S209" s="18"/>
      <c r="T209" s="18"/>
      <c r="U209" s="18"/>
      <c r="Y209" s="17"/>
      <c r="AB209" s="17"/>
    </row>
    <row r="210" spans="5:28" ht="27" customHeight="1">
      <c r="E210" s="17"/>
      <c r="F210" s="18"/>
      <c r="H210" s="185"/>
      <c r="J210" s="17"/>
      <c r="K210" s="62"/>
      <c r="L210" s="62"/>
      <c r="N210" s="18"/>
      <c r="P210" s="18"/>
      <c r="R210" s="18"/>
      <c r="S210" s="18"/>
      <c r="T210" s="18"/>
      <c r="U210" s="18"/>
      <c r="Y210" s="17"/>
      <c r="AB210" s="17"/>
    </row>
    <row r="211" spans="5:28" ht="27" customHeight="1">
      <c r="E211" s="17"/>
      <c r="F211" s="18"/>
      <c r="H211" s="185"/>
      <c r="J211" s="17"/>
      <c r="K211" s="62"/>
      <c r="L211" s="62"/>
      <c r="N211" s="18"/>
      <c r="P211" s="18"/>
      <c r="R211" s="18"/>
      <c r="S211" s="18"/>
      <c r="T211" s="18"/>
      <c r="U211" s="18"/>
      <c r="Y211" s="17"/>
      <c r="AB211" s="17"/>
    </row>
    <row r="212" spans="5:28" ht="27" customHeight="1">
      <c r="E212" s="17"/>
      <c r="F212" s="18"/>
      <c r="H212" s="185"/>
      <c r="J212" s="17"/>
      <c r="K212" s="62"/>
      <c r="L212" s="62"/>
      <c r="N212" s="18"/>
      <c r="P212" s="18"/>
      <c r="R212" s="18"/>
      <c r="S212" s="18"/>
      <c r="T212" s="18"/>
      <c r="U212" s="18"/>
      <c r="Y212" s="17"/>
      <c r="AB212" s="17"/>
    </row>
    <row r="213" spans="5:28" ht="27" customHeight="1">
      <c r="E213" s="17"/>
      <c r="F213" s="18"/>
      <c r="H213" s="185"/>
      <c r="J213" s="17"/>
      <c r="K213" s="62"/>
      <c r="L213" s="62"/>
      <c r="N213" s="18"/>
      <c r="P213" s="18"/>
      <c r="R213" s="18"/>
      <c r="S213" s="18"/>
      <c r="T213" s="18"/>
      <c r="U213" s="18"/>
      <c r="Y213" s="17"/>
      <c r="AB213" s="17"/>
    </row>
    <row r="214" spans="5:28" ht="27" customHeight="1">
      <c r="E214" s="17"/>
      <c r="F214" s="18"/>
      <c r="H214" s="185"/>
      <c r="J214" s="17"/>
      <c r="K214" s="62"/>
      <c r="L214" s="62"/>
      <c r="N214" s="18"/>
      <c r="P214" s="18"/>
      <c r="R214" s="18"/>
      <c r="S214" s="18"/>
      <c r="T214" s="18"/>
      <c r="U214" s="18"/>
      <c r="Y214" s="17"/>
      <c r="AB214" s="17"/>
    </row>
    <row r="215" spans="5:28" ht="27" customHeight="1">
      <c r="E215" s="17"/>
      <c r="F215" s="18"/>
      <c r="H215" s="185"/>
      <c r="J215" s="17"/>
      <c r="K215" s="62"/>
      <c r="L215" s="62"/>
      <c r="N215" s="18"/>
      <c r="P215" s="18"/>
      <c r="R215" s="18"/>
      <c r="S215" s="18"/>
      <c r="T215" s="18"/>
      <c r="U215" s="18"/>
      <c r="Y215" s="17"/>
      <c r="AB215" s="17"/>
    </row>
    <row r="216" spans="5:28" ht="27" customHeight="1">
      <c r="E216" s="17"/>
      <c r="F216" s="18"/>
      <c r="H216" s="185"/>
      <c r="J216" s="17"/>
      <c r="K216" s="62"/>
      <c r="L216" s="62"/>
      <c r="N216" s="18"/>
      <c r="P216" s="18"/>
      <c r="R216" s="18"/>
      <c r="S216" s="18"/>
      <c r="T216" s="18"/>
      <c r="U216" s="18"/>
      <c r="Y216" s="17"/>
      <c r="AB216" s="17"/>
    </row>
    <row r="217" spans="5:28" ht="27" customHeight="1">
      <c r="E217" s="17"/>
      <c r="F217" s="18"/>
      <c r="H217" s="185"/>
      <c r="J217" s="17"/>
      <c r="K217" s="62"/>
      <c r="L217" s="62"/>
      <c r="N217" s="18"/>
      <c r="P217" s="18"/>
      <c r="R217" s="18"/>
      <c r="S217" s="18"/>
      <c r="T217" s="18"/>
      <c r="U217" s="18"/>
      <c r="Y217" s="17"/>
      <c r="AB217" s="17"/>
    </row>
    <row r="218" spans="5:28" ht="27" customHeight="1">
      <c r="E218" s="17"/>
      <c r="F218" s="18"/>
      <c r="H218" s="185"/>
      <c r="J218" s="17"/>
      <c r="K218" s="62"/>
      <c r="L218" s="62"/>
      <c r="N218" s="18"/>
      <c r="P218" s="18"/>
      <c r="R218" s="18"/>
      <c r="S218" s="18"/>
      <c r="T218" s="18"/>
      <c r="U218" s="18"/>
      <c r="Y218" s="17"/>
      <c r="AB218" s="17"/>
    </row>
    <row r="219" spans="5:28" ht="27" customHeight="1">
      <c r="E219" s="17"/>
      <c r="F219" s="18"/>
      <c r="H219" s="185"/>
      <c r="J219" s="17"/>
      <c r="K219" s="62"/>
      <c r="L219" s="62"/>
      <c r="N219" s="18"/>
      <c r="P219" s="18"/>
      <c r="R219" s="18"/>
      <c r="S219" s="18"/>
      <c r="T219" s="18"/>
      <c r="U219" s="18"/>
      <c r="Y219" s="17"/>
      <c r="AB219" s="17"/>
    </row>
    <row r="220" spans="5:28" ht="27" customHeight="1">
      <c r="E220" s="17"/>
      <c r="F220" s="18"/>
      <c r="H220" s="185"/>
      <c r="J220" s="17"/>
      <c r="K220" s="62"/>
      <c r="L220" s="62"/>
      <c r="N220" s="18"/>
      <c r="P220" s="18"/>
      <c r="R220" s="18"/>
      <c r="S220" s="18"/>
      <c r="T220" s="18"/>
      <c r="U220" s="18"/>
      <c r="Y220" s="17"/>
      <c r="AB220" s="17"/>
    </row>
    <row r="221" spans="5:28" ht="27" customHeight="1">
      <c r="E221" s="17"/>
      <c r="F221" s="18"/>
      <c r="H221" s="185"/>
      <c r="J221" s="17"/>
      <c r="K221" s="62"/>
      <c r="L221" s="62"/>
      <c r="N221" s="18"/>
      <c r="P221" s="18"/>
      <c r="R221" s="18"/>
      <c r="S221" s="18"/>
      <c r="T221" s="18"/>
      <c r="U221" s="18"/>
      <c r="Y221" s="17"/>
      <c r="AB221" s="17"/>
    </row>
    <row r="222" spans="5:28" ht="27" customHeight="1">
      <c r="E222" s="17"/>
      <c r="F222" s="18"/>
      <c r="H222" s="185"/>
      <c r="J222" s="17"/>
      <c r="K222" s="62"/>
      <c r="L222" s="62"/>
      <c r="N222" s="18"/>
      <c r="P222" s="18"/>
      <c r="R222" s="18"/>
      <c r="S222" s="18"/>
      <c r="T222" s="18"/>
      <c r="U222" s="18"/>
      <c r="Y222" s="17"/>
      <c r="AB222" s="17"/>
    </row>
    <row r="223" spans="5:28" ht="27" customHeight="1">
      <c r="E223" s="17"/>
      <c r="F223" s="18"/>
      <c r="H223" s="185"/>
      <c r="J223" s="17"/>
      <c r="K223" s="62"/>
      <c r="L223" s="62"/>
      <c r="N223" s="18"/>
      <c r="P223" s="18"/>
      <c r="R223" s="18"/>
      <c r="S223" s="18"/>
      <c r="T223" s="18"/>
      <c r="U223" s="18"/>
      <c r="Y223" s="17"/>
      <c r="AB223" s="17"/>
    </row>
    <row r="224" spans="5:28" ht="27" customHeight="1">
      <c r="E224" s="17"/>
      <c r="F224" s="18"/>
      <c r="H224" s="185"/>
      <c r="J224" s="17"/>
      <c r="K224" s="62"/>
      <c r="L224" s="62"/>
      <c r="N224" s="18"/>
      <c r="P224" s="18"/>
      <c r="R224" s="18"/>
      <c r="S224" s="18"/>
      <c r="T224" s="18"/>
      <c r="U224" s="18"/>
      <c r="Y224" s="17"/>
      <c r="AB224" s="17"/>
    </row>
    <row r="225" spans="5:28" ht="27" customHeight="1">
      <c r="E225" s="17"/>
      <c r="F225" s="18"/>
      <c r="H225" s="185"/>
      <c r="J225" s="17"/>
      <c r="K225" s="62"/>
      <c r="L225" s="62"/>
      <c r="N225" s="18"/>
      <c r="P225" s="18"/>
      <c r="R225" s="18"/>
      <c r="S225" s="18"/>
      <c r="T225" s="18"/>
      <c r="U225" s="18"/>
      <c r="Y225" s="17"/>
      <c r="AB225" s="17"/>
    </row>
    <row r="226" spans="5:28" ht="27" customHeight="1">
      <c r="E226" s="17"/>
      <c r="F226" s="18"/>
      <c r="H226" s="185"/>
      <c r="J226" s="17"/>
      <c r="K226" s="62"/>
      <c r="L226" s="62"/>
      <c r="N226" s="18"/>
      <c r="P226" s="18"/>
      <c r="R226" s="18"/>
      <c r="S226" s="18"/>
      <c r="T226" s="18"/>
      <c r="U226" s="18"/>
      <c r="Y226" s="17"/>
      <c r="AB226" s="17"/>
    </row>
    <row r="227" spans="5:28" ht="27" customHeight="1">
      <c r="E227" s="17"/>
      <c r="F227" s="18"/>
      <c r="H227" s="185"/>
      <c r="J227" s="17"/>
      <c r="K227" s="62"/>
      <c r="L227" s="62"/>
      <c r="N227" s="18"/>
      <c r="P227" s="18"/>
      <c r="R227" s="18"/>
      <c r="S227" s="18"/>
      <c r="T227" s="18"/>
      <c r="U227" s="18"/>
      <c r="Y227" s="17"/>
      <c r="AB227" s="17"/>
    </row>
    <row r="228" spans="5:28" ht="27" customHeight="1">
      <c r="E228" s="17"/>
      <c r="F228" s="18"/>
      <c r="H228" s="185"/>
      <c r="J228" s="17"/>
      <c r="K228" s="62"/>
      <c r="L228" s="62"/>
      <c r="N228" s="18"/>
      <c r="P228" s="18"/>
      <c r="R228" s="18"/>
      <c r="S228" s="18"/>
      <c r="T228" s="18"/>
      <c r="U228" s="18"/>
      <c r="Y228" s="17"/>
      <c r="AB228" s="17"/>
    </row>
    <row r="229" spans="5:28" ht="27" customHeight="1">
      <c r="E229" s="17"/>
      <c r="F229" s="18"/>
      <c r="H229" s="185"/>
      <c r="J229" s="17"/>
      <c r="K229" s="62"/>
      <c r="L229" s="62"/>
      <c r="N229" s="18"/>
      <c r="P229" s="18"/>
      <c r="R229" s="18"/>
      <c r="S229" s="18"/>
      <c r="T229" s="18"/>
      <c r="U229" s="18"/>
      <c r="Y229" s="17"/>
      <c r="AB229" s="17"/>
    </row>
    <row r="230" spans="5:28" ht="27" customHeight="1">
      <c r="E230" s="17"/>
      <c r="F230" s="18"/>
      <c r="H230" s="185"/>
      <c r="J230" s="17"/>
      <c r="K230" s="62"/>
      <c r="L230" s="62"/>
      <c r="N230" s="18"/>
      <c r="P230" s="18"/>
      <c r="R230" s="18"/>
      <c r="S230" s="18"/>
      <c r="T230" s="18"/>
      <c r="U230" s="18"/>
      <c r="Y230" s="17"/>
      <c r="AB230" s="17"/>
    </row>
    <row r="231" spans="5:28" ht="27" customHeight="1">
      <c r="E231" s="17"/>
      <c r="F231" s="18"/>
      <c r="H231" s="185"/>
      <c r="J231" s="17"/>
      <c r="K231" s="62"/>
      <c r="L231" s="62"/>
      <c r="N231" s="18"/>
      <c r="P231" s="18"/>
      <c r="R231" s="18"/>
      <c r="S231" s="18"/>
      <c r="T231" s="18"/>
      <c r="U231" s="18"/>
      <c r="Y231" s="17"/>
      <c r="AB231" s="17"/>
    </row>
    <row r="232" spans="5:28" ht="27" customHeight="1">
      <c r="E232" s="17"/>
      <c r="F232" s="18"/>
      <c r="H232" s="185"/>
      <c r="J232" s="17"/>
      <c r="K232" s="62"/>
      <c r="L232" s="62"/>
      <c r="N232" s="18"/>
      <c r="P232" s="18"/>
      <c r="R232" s="18"/>
      <c r="S232" s="18"/>
      <c r="T232" s="18"/>
      <c r="U232" s="18"/>
      <c r="Y232" s="17"/>
      <c r="AB232" s="17"/>
    </row>
    <row r="233" spans="5:28" ht="27" customHeight="1">
      <c r="E233" s="17"/>
      <c r="F233" s="18"/>
      <c r="H233" s="185"/>
      <c r="J233" s="17"/>
      <c r="K233" s="62"/>
      <c r="L233" s="62"/>
      <c r="N233" s="18"/>
      <c r="P233" s="18"/>
      <c r="R233" s="18"/>
      <c r="S233" s="18"/>
      <c r="T233" s="18"/>
      <c r="U233" s="18"/>
      <c r="Y233" s="17"/>
      <c r="AB233" s="17"/>
    </row>
    <row r="234" spans="5:28" ht="27" customHeight="1">
      <c r="E234" s="17"/>
      <c r="F234" s="18"/>
      <c r="H234" s="185"/>
      <c r="J234" s="17"/>
      <c r="K234" s="62"/>
      <c r="L234" s="62"/>
      <c r="N234" s="18"/>
      <c r="P234" s="18"/>
      <c r="R234" s="18"/>
      <c r="S234" s="18"/>
      <c r="T234" s="18"/>
      <c r="U234" s="18"/>
      <c r="Y234" s="17"/>
      <c r="AB234" s="17"/>
    </row>
    <row r="235" spans="5:28" ht="27" customHeight="1">
      <c r="E235" s="17"/>
      <c r="F235" s="18"/>
      <c r="H235" s="185"/>
      <c r="J235" s="17"/>
      <c r="K235" s="62"/>
      <c r="L235" s="62"/>
      <c r="N235" s="18"/>
      <c r="P235" s="18"/>
      <c r="R235" s="18"/>
      <c r="S235" s="18"/>
      <c r="T235" s="18"/>
      <c r="U235" s="18"/>
      <c r="Y235" s="17"/>
      <c r="AB235" s="17"/>
    </row>
    <row r="236" spans="5:28" ht="27" customHeight="1">
      <c r="E236" s="17"/>
      <c r="F236" s="18"/>
      <c r="H236" s="185"/>
      <c r="J236" s="17"/>
      <c r="K236" s="62"/>
      <c r="L236" s="62"/>
      <c r="N236" s="18"/>
      <c r="P236" s="18"/>
      <c r="R236" s="18"/>
      <c r="S236" s="18"/>
      <c r="T236" s="18"/>
      <c r="U236" s="18"/>
      <c r="Y236" s="17"/>
      <c r="AB236" s="17"/>
    </row>
    <row r="237" spans="5:28" ht="27" customHeight="1">
      <c r="E237" s="17"/>
      <c r="F237" s="18"/>
      <c r="H237" s="185"/>
      <c r="J237" s="17"/>
      <c r="K237" s="62"/>
      <c r="L237" s="62"/>
      <c r="N237" s="18"/>
      <c r="P237" s="18"/>
      <c r="R237" s="18"/>
      <c r="S237" s="18"/>
      <c r="T237" s="18"/>
      <c r="U237" s="18"/>
      <c r="Y237" s="17"/>
      <c r="AB237" s="17"/>
    </row>
    <row r="238" spans="5:28" ht="27" customHeight="1">
      <c r="E238" s="17"/>
      <c r="F238" s="18"/>
      <c r="H238" s="185"/>
      <c r="J238" s="17"/>
      <c r="K238" s="62"/>
      <c r="L238" s="62"/>
      <c r="N238" s="18"/>
      <c r="P238" s="18"/>
      <c r="R238" s="18"/>
      <c r="S238" s="18"/>
      <c r="T238" s="18"/>
      <c r="U238" s="18"/>
      <c r="Y238" s="17"/>
      <c r="AB238" s="17"/>
    </row>
    <row r="239" spans="5:28" ht="27" customHeight="1">
      <c r="E239" s="17"/>
      <c r="F239" s="18"/>
      <c r="H239" s="185"/>
      <c r="J239" s="17"/>
      <c r="K239" s="62"/>
      <c r="L239" s="62"/>
      <c r="N239" s="18"/>
      <c r="P239" s="18"/>
      <c r="R239" s="18"/>
      <c r="S239" s="18"/>
      <c r="T239" s="18"/>
      <c r="U239" s="18"/>
      <c r="Y239" s="17"/>
      <c r="AB239" s="17"/>
    </row>
    <row r="240" spans="5:28" ht="27" customHeight="1">
      <c r="E240" s="17"/>
      <c r="F240" s="18"/>
      <c r="H240" s="185"/>
      <c r="J240" s="17"/>
      <c r="K240" s="62"/>
      <c r="L240" s="62"/>
      <c r="N240" s="18"/>
      <c r="P240" s="18"/>
      <c r="R240" s="18"/>
      <c r="S240" s="18"/>
      <c r="T240" s="18"/>
      <c r="U240" s="18"/>
      <c r="Y240" s="17"/>
      <c r="AB240" s="17"/>
    </row>
    <row r="241" spans="5:28" ht="27" customHeight="1">
      <c r="E241" s="17"/>
      <c r="F241" s="18"/>
      <c r="H241" s="185"/>
      <c r="J241" s="17"/>
      <c r="K241" s="62"/>
      <c r="L241" s="62"/>
      <c r="N241" s="18"/>
      <c r="P241" s="18"/>
      <c r="R241" s="18"/>
      <c r="S241" s="18"/>
      <c r="T241" s="18"/>
      <c r="U241" s="18"/>
      <c r="Y241" s="17"/>
      <c r="AB241" s="17"/>
    </row>
    <row r="242" spans="5:28" ht="27" customHeight="1">
      <c r="E242" s="17"/>
      <c r="F242" s="18"/>
      <c r="H242" s="185"/>
      <c r="J242" s="17"/>
      <c r="K242" s="62"/>
      <c r="L242" s="62"/>
      <c r="N242" s="18"/>
      <c r="P242" s="18"/>
      <c r="R242" s="18"/>
      <c r="S242" s="18"/>
      <c r="T242" s="18"/>
      <c r="U242" s="18"/>
      <c r="Y242" s="17"/>
      <c r="AB242" s="17"/>
    </row>
    <row r="243" spans="5:28" ht="27" customHeight="1">
      <c r="E243" s="17"/>
      <c r="F243" s="18"/>
      <c r="H243" s="185"/>
      <c r="J243" s="17"/>
      <c r="K243" s="62"/>
      <c r="L243" s="62"/>
      <c r="N243" s="18"/>
      <c r="P243" s="18"/>
      <c r="R243" s="18"/>
      <c r="S243" s="18"/>
      <c r="T243" s="18"/>
      <c r="U243" s="18"/>
      <c r="Y243" s="17"/>
      <c r="AB243" s="17"/>
    </row>
    <row r="244" spans="5:28" ht="27" customHeight="1">
      <c r="E244" s="17"/>
      <c r="F244" s="18"/>
      <c r="H244" s="185"/>
      <c r="J244" s="17"/>
      <c r="K244" s="62"/>
      <c r="L244" s="62"/>
      <c r="N244" s="18"/>
      <c r="P244" s="18"/>
      <c r="R244" s="18"/>
      <c r="S244" s="18"/>
      <c r="T244" s="18"/>
      <c r="U244" s="18"/>
      <c r="Y244" s="17"/>
      <c r="AB244" s="17"/>
    </row>
    <row r="245" spans="5:28" ht="27" customHeight="1">
      <c r="E245" s="17"/>
      <c r="F245" s="18"/>
      <c r="H245" s="185"/>
      <c r="J245" s="17"/>
      <c r="K245" s="62"/>
      <c r="L245" s="62"/>
      <c r="N245" s="18"/>
      <c r="P245" s="18"/>
      <c r="R245" s="18"/>
      <c r="S245" s="18"/>
      <c r="T245" s="18"/>
      <c r="U245" s="18"/>
      <c r="Y245" s="17"/>
      <c r="AB245" s="17"/>
    </row>
    <row r="246" spans="5:28" ht="27" customHeight="1">
      <c r="E246" s="17"/>
      <c r="F246" s="18"/>
      <c r="H246" s="185"/>
      <c r="J246" s="17"/>
      <c r="K246" s="62"/>
      <c r="L246" s="62"/>
      <c r="N246" s="18"/>
      <c r="P246" s="18"/>
      <c r="R246" s="18"/>
      <c r="S246" s="18"/>
      <c r="T246" s="18"/>
      <c r="U246" s="18"/>
      <c r="Y246" s="17"/>
      <c r="AB246" s="17"/>
    </row>
    <row r="247" spans="5:28" ht="27" customHeight="1">
      <c r="E247" s="17"/>
      <c r="F247" s="18"/>
      <c r="H247" s="185"/>
      <c r="J247" s="17"/>
      <c r="K247" s="62"/>
      <c r="L247" s="62"/>
      <c r="N247" s="18"/>
      <c r="P247" s="18"/>
      <c r="R247" s="18"/>
      <c r="S247" s="18"/>
      <c r="T247" s="18"/>
      <c r="U247" s="18"/>
      <c r="Y247" s="17"/>
      <c r="AB247" s="17"/>
    </row>
    <row r="248" spans="5:28" ht="27" customHeight="1">
      <c r="E248" s="17"/>
      <c r="F248" s="18"/>
      <c r="H248" s="185"/>
      <c r="J248" s="17"/>
      <c r="K248" s="62"/>
      <c r="L248" s="62"/>
      <c r="N248" s="18"/>
      <c r="P248" s="18"/>
      <c r="R248" s="18"/>
      <c r="S248" s="18"/>
      <c r="T248" s="18"/>
      <c r="U248" s="18"/>
      <c r="Y248" s="17"/>
      <c r="AB248" s="17"/>
    </row>
    <row r="249" spans="5:28" ht="27" customHeight="1">
      <c r="E249" s="17"/>
      <c r="F249" s="18"/>
      <c r="H249" s="185"/>
      <c r="J249" s="17"/>
      <c r="K249" s="62"/>
      <c r="L249" s="62"/>
      <c r="N249" s="18"/>
      <c r="P249" s="18"/>
      <c r="R249" s="18"/>
      <c r="S249" s="18"/>
      <c r="T249" s="18"/>
      <c r="U249" s="18"/>
      <c r="Y249" s="17"/>
      <c r="AB249" s="17"/>
    </row>
    <row r="250" spans="5:28" ht="27" customHeight="1">
      <c r="E250" s="17"/>
      <c r="F250" s="18"/>
      <c r="H250" s="185"/>
      <c r="J250" s="17"/>
      <c r="K250" s="62"/>
      <c r="L250" s="62"/>
      <c r="N250" s="18"/>
      <c r="P250" s="18"/>
      <c r="R250" s="18"/>
      <c r="S250" s="18"/>
      <c r="T250" s="18"/>
      <c r="U250" s="18"/>
      <c r="Y250" s="17"/>
      <c r="AB250" s="17"/>
    </row>
    <row r="251" spans="5:28" ht="27" customHeight="1">
      <c r="E251" s="17"/>
      <c r="F251" s="18"/>
      <c r="H251" s="185"/>
      <c r="J251" s="17"/>
      <c r="K251" s="62"/>
      <c r="L251" s="62"/>
      <c r="N251" s="18"/>
      <c r="P251" s="18"/>
      <c r="R251" s="18"/>
      <c r="S251" s="18"/>
      <c r="T251" s="18"/>
      <c r="U251" s="18"/>
      <c r="Y251" s="17"/>
      <c r="AB251" s="17"/>
    </row>
    <row r="252" spans="5:28" ht="27" customHeight="1">
      <c r="E252" s="17"/>
      <c r="F252" s="18"/>
      <c r="H252" s="185"/>
      <c r="J252" s="17"/>
      <c r="K252" s="62"/>
      <c r="L252" s="62"/>
      <c r="N252" s="18"/>
      <c r="P252" s="18"/>
      <c r="R252" s="18"/>
      <c r="S252" s="18"/>
      <c r="T252" s="18"/>
      <c r="U252" s="18"/>
      <c r="Y252" s="17"/>
      <c r="AB252" s="17"/>
    </row>
    <row r="253" spans="5:28" ht="27" customHeight="1">
      <c r="E253" s="17"/>
      <c r="F253" s="18"/>
      <c r="H253" s="185"/>
      <c r="J253" s="17"/>
      <c r="K253" s="62"/>
      <c r="L253" s="62"/>
      <c r="N253" s="18"/>
      <c r="P253" s="18"/>
      <c r="R253" s="18"/>
      <c r="S253" s="18"/>
      <c r="T253" s="18"/>
      <c r="U253" s="18"/>
      <c r="Y253" s="17"/>
      <c r="AB253" s="17"/>
    </row>
    <row r="254" spans="5:28" ht="27" customHeight="1">
      <c r="E254" s="17"/>
      <c r="F254" s="18"/>
      <c r="H254" s="185"/>
      <c r="J254" s="17"/>
      <c r="K254" s="62"/>
      <c r="L254" s="62"/>
      <c r="N254" s="18"/>
      <c r="P254" s="18"/>
      <c r="R254" s="18"/>
      <c r="S254" s="18"/>
      <c r="T254" s="18"/>
      <c r="U254" s="18"/>
      <c r="Y254" s="17"/>
      <c r="AB254" s="17"/>
    </row>
    <row r="255" spans="5:28" ht="27" customHeight="1">
      <c r="E255" s="17"/>
      <c r="F255" s="18"/>
      <c r="H255" s="185"/>
      <c r="J255" s="17"/>
      <c r="K255" s="62"/>
      <c r="L255" s="62"/>
      <c r="N255" s="18"/>
      <c r="P255" s="18"/>
      <c r="R255" s="18"/>
      <c r="S255" s="18"/>
      <c r="T255" s="18"/>
      <c r="U255" s="18"/>
      <c r="Y255" s="17"/>
      <c r="AB255" s="17"/>
    </row>
    <row r="256" spans="5:28" ht="27" customHeight="1">
      <c r="E256" s="17"/>
      <c r="F256" s="18"/>
      <c r="H256" s="185"/>
      <c r="J256" s="17"/>
      <c r="K256" s="62"/>
      <c r="L256" s="62"/>
      <c r="N256" s="18"/>
      <c r="P256" s="18"/>
      <c r="R256" s="18"/>
      <c r="S256" s="18"/>
      <c r="T256" s="18"/>
      <c r="U256" s="18"/>
      <c r="Y256" s="17"/>
      <c r="AB256" s="17"/>
    </row>
    <row r="257" spans="5:28" ht="27" customHeight="1">
      <c r="E257" s="17"/>
      <c r="F257" s="18"/>
      <c r="H257" s="185"/>
      <c r="J257" s="17"/>
      <c r="K257" s="62"/>
      <c r="L257" s="62"/>
      <c r="N257" s="18"/>
      <c r="P257" s="18"/>
      <c r="R257" s="18"/>
      <c r="S257" s="18"/>
      <c r="T257" s="18"/>
      <c r="U257" s="18"/>
      <c r="Y257" s="17"/>
      <c r="AB257" s="17"/>
    </row>
    <row r="258" spans="5:28" ht="27" customHeight="1">
      <c r="E258" s="17"/>
      <c r="F258" s="18"/>
      <c r="H258" s="185"/>
      <c r="J258" s="17"/>
      <c r="K258" s="62"/>
      <c r="L258" s="62"/>
      <c r="N258" s="18"/>
      <c r="P258" s="18"/>
      <c r="R258" s="18"/>
      <c r="S258" s="18"/>
      <c r="T258" s="18"/>
      <c r="U258" s="18"/>
      <c r="Y258" s="17"/>
      <c r="AB258" s="17"/>
    </row>
    <row r="259" spans="5:28" ht="27" customHeight="1">
      <c r="E259" s="17"/>
      <c r="F259" s="18"/>
      <c r="H259" s="185"/>
      <c r="J259" s="17"/>
      <c r="K259" s="62"/>
      <c r="L259" s="62"/>
      <c r="N259" s="18"/>
      <c r="P259" s="18"/>
      <c r="R259" s="18"/>
      <c r="S259" s="18"/>
      <c r="T259" s="18"/>
      <c r="U259" s="18"/>
      <c r="Y259" s="17"/>
      <c r="AB259" s="17"/>
    </row>
    <row r="260" spans="5:28" ht="27" customHeight="1">
      <c r="E260" s="17"/>
      <c r="F260" s="18"/>
      <c r="H260" s="185"/>
      <c r="J260" s="17"/>
      <c r="K260" s="62"/>
      <c r="L260" s="62"/>
      <c r="N260" s="18"/>
      <c r="P260" s="18"/>
      <c r="R260" s="18"/>
      <c r="S260" s="18"/>
      <c r="T260" s="18"/>
      <c r="U260" s="18"/>
      <c r="Y260" s="17"/>
      <c r="AB260" s="17"/>
    </row>
    <row r="261" spans="5:28" ht="27" customHeight="1">
      <c r="E261" s="17"/>
      <c r="F261" s="18"/>
      <c r="H261" s="185"/>
      <c r="J261" s="17"/>
      <c r="K261" s="62"/>
      <c r="L261" s="62"/>
      <c r="N261" s="18"/>
      <c r="P261" s="18"/>
      <c r="R261" s="18"/>
      <c r="S261" s="18"/>
      <c r="T261" s="18"/>
      <c r="U261" s="18"/>
      <c r="Y261" s="17"/>
      <c r="AB261" s="17"/>
    </row>
    <row r="262" spans="5:28" ht="27" customHeight="1">
      <c r="E262" s="17"/>
      <c r="F262" s="18"/>
      <c r="H262" s="185"/>
      <c r="J262" s="17"/>
      <c r="K262" s="62"/>
      <c r="L262" s="62"/>
      <c r="N262" s="18"/>
      <c r="P262" s="18"/>
      <c r="R262" s="18"/>
      <c r="S262" s="18"/>
      <c r="T262" s="18"/>
      <c r="U262" s="18"/>
      <c r="Y262" s="17"/>
      <c r="AB262" s="17"/>
    </row>
    <row r="263" spans="5:28" ht="27" customHeight="1">
      <c r="E263" s="17"/>
      <c r="F263" s="18"/>
      <c r="H263" s="185"/>
      <c r="J263" s="17"/>
      <c r="K263" s="62"/>
      <c r="L263" s="62"/>
      <c r="N263" s="18"/>
      <c r="P263" s="18"/>
      <c r="R263" s="18"/>
      <c r="S263" s="18"/>
      <c r="T263" s="18"/>
      <c r="U263" s="18"/>
      <c r="Y263" s="17"/>
      <c r="AB263" s="17"/>
    </row>
    <row r="264" spans="5:28" ht="27" customHeight="1">
      <c r="E264" s="17"/>
      <c r="F264" s="18"/>
      <c r="H264" s="185"/>
      <c r="J264" s="17"/>
      <c r="K264" s="62"/>
      <c r="L264" s="62"/>
      <c r="N264" s="18"/>
      <c r="P264" s="18"/>
      <c r="R264" s="18"/>
      <c r="S264" s="18"/>
      <c r="T264" s="18"/>
      <c r="U264" s="18"/>
      <c r="Y264" s="17"/>
      <c r="AB264" s="17"/>
    </row>
    <row r="265" spans="5:28" ht="27" customHeight="1">
      <c r="E265" s="17"/>
      <c r="F265" s="18"/>
      <c r="H265" s="185"/>
      <c r="J265" s="17"/>
      <c r="K265" s="62"/>
      <c r="L265" s="62"/>
      <c r="N265" s="18"/>
      <c r="P265" s="18"/>
      <c r="R265" s="18"/>
      <c r="S265" s="18"/>
      <c r="T265" s="18"/>
      <c r="U265" s="18"/>
      <c r="Y265" s="17"/>
      <c r="AB265" s="17"/>
    </row>
    <row r="266" spans="5:28" ht="27" customHeight="1">
      <c r="E266" s="17"/>
      <c r="F266" s="18"/>
      <c r="H266" s="185"/>
      <c r="J266" s="17"/>
      <c r="K266" s="62"/>
      <c r="L266" s="62"/>
      <c r="N266" s="18"/>
      <c r="P266" s="18"/>
      <c r="R266" s="18"/>
      <c r="S266" s="18"/>
      <c r="T266" s="18"/>
      <c r="U266" s="18"/>
      <c r="Y266" s="17"/>
      <c r="AB266" s="17"/>
    </row>
    <row r="267" spans="5:28" ht="27" customHeight="1">
      <c r="E267" s="17"/>
      <c r="F267" s="18"/>
      <c r="H267" s="185"/>
      <c r="J267" s="17"/>
      <c r="K267" s="62"/>
      <c r="L267" s="62"/>
      <c r="N267" s="18"/>
      <c r="P267" s="18"/>
      <c r="R267" s="18"/>
      <c r="S267" s="18"/>
      <c r="T267" s="18"/>
      <c r="U267" s="18"/>
      <c r="Y267" s="17"/>
      <c r="AB267" s="17"/>
    </row>
    <row r="268" spans="5:28" ht="27" customHeight="1">
      <c r="E268" s="17"/>
      <c r="F268" s="18"/>
      <c r="H268" s="185"/>
      <c r="J268" s="17"/>
      <c r="K268" s="62"/>
      <c r="L268" s="62"/>
      <c r="N268" s="18"/>
      <c r="P268" s="18"/>
      <c r="R268" s="18"/>
      <c r="S268" s="18"/>
      <c r="T268" s="18"/>
      <c r="U268" s="18"/>
      <c r="Y268" s="17"/>
      <c r="AB268" s="17"/>
    </row>
    <row r="269" spans="5:28" ht="27" customHeight="1">
      <c r="E269" s="17"/>
      <c r="F269" s="18"/>
      <c r="H269" s="185"/>
      <c r="J269" s="17"/>
      <c r="K269" s="62"/>
      <c r="L269" s="62"/>
      <c r="N269" s="18"/>
      <c r="P269" s="18"/>
      <c r="R269" s="18"/>
      <c r="S269" s="18"/>
      <c r="T269" s="18"/>
      <c r="U269" s="18"/>
      <c r="Y269" s="17"/>
      <c r="AB269" s="17"/>
    </row>
    <row r="270" spans="5:28" ht="27" customHeight="1">
      <c r="E270" s="17"/>
      <c r="F270" s="18"/>
      <c r="H270" s="185"/>
      <c r="J270" s="17"/>
      <c r="K270" s="62"/>
      <c r="L270" s="62"/>
      <c r="N270" s="18"/>
      <c r="P270" s="18"/>
      <c r="R270" s="18"/>
      <c r="S270" s="18"/>
      <c r="T270" s="18"/>
      <c r="U270" s="18"/>
      <c r="Y270" s="17"/>
      <c r="AB270" s="17"/>
    </row>
    <row r="271" spans="5:28" ht="27" customHeight="1">
      <c r="E271" s="17"/>
      <c r="F271" s="18"/>
      <c r="H271" s="185"/>
      <c r="J271" s="17"/>
      <c r="K271" s="62"/>
      <c r="L271" s="62"/>
      <c r="N271" s="18"/>
      <c r="P271" s="18"/>
      <c r="R271" s="18"/>
      <c r="S271" s="18"/>
      <c r="T271" s="18"/>
      <c r="U271" s="18"/>
      <c r="Y271" s="17"/>
      <c r="AB271" s="17"/>
    </row>
    <row r="272" spans="5:28" ht="27" customHeight="1">
      <c r="E272" s="17"/>
      <c r="F272" s="18"/>
      <c r="H272" s="185"/>
      <c r="J272" s="17"/>
      <c r="K272" s="62"/>
      <c r="L272" s="62"/>
      <c r="N272" s="18"/>
      <c r="P272" s="18"/>
      <c r="R272" s="18"/>
      <c r="S272" s="18"/>
      <c r="T272" s="18"/>
      <c r="U272" s="18"/>
      <c r="Y272" s="17"/>
      <c r="AB272" s="17"/>
    </row>
    <row r="273" spans="5:28" ht="27" customHeight="1">
      <c r="E273" s="17"/>
      <c r="F273" s="18"/>
      <c r="H273" s="185"/>
      <c r="J273" s="17"/>
      <c r="K273" s="62"/>
      <c r="L273" s="62"/>
      <c r="N273" s="18"/>
      <c r="P273" s="18"/>
      <c r="R273" s="18"/>
      <c r="S273" s="18"/>
      <c r="T273" s="18"/>
      <c r="U273" s="18"/>
      <c r="Y273" s="17"/>
      <c r="AB273" s="17"/>
    </row>
    <row r="274" spans="5:28" ht="27" customHeight="1">
      <c r="E274" s="17"/>
      <c r="F274" s="18"/>
      <c r="H274" s="185"/>
      <c r="J274" s="17"/>
      <c r="K274" s="62"/>
      <c r="L274" s="62"/>
      <c r="N274" s="18"/>
      <c r="P274" s="18"/>
      <c r="R274" s="18"/>
      <c r="S274" s="18"/>
      <c r="T274" s="18"/>
      <c r="U274" s="18"/>
      <c r="Y274" s="17"/>
      <c r="AB274" s="17"/>
    </row>
    <row r="275" spans="5:28" ht="27" customHeight="1">
      <c r="E275" s="17"/>
      <c r="F275" s="18"/>
      <c r="H275" s="185"/>
      <c r="J275" s="17"/>
      <c r="K275" s="62"/>
      <c r="L275" s="62"/>
      <c r="N275" s="18"/>
      <c r="P275" s="18"/>
      <c r="R275" s="18"/>
      <c r="S275" s="18"/>
      <c r="T275" s="18"/>
      <c r="U275" s="18"/>
      <c r="Y275" s="17"/>
      <c r="AB275" s="17"/>
    </row>
    <row r="276" spans="5:28" ht="27" customHeight="1">
      <c r="E276" s="17"/>
      <c r="F276" s="18"/>
      <c r="H276" s="185"/>
      <c r="J276" s="17"/>
      <c r="K276" s="62"/>
      <c r="L276" s="62"/>
      <c r="N276" s="18"/>
      <c r="P276" s="18"/>
      <c r="R276" s="18"/>
      <c r="S276" s="18"/>
      <c r="T276" s="18"/>
      <c r="U276" s="18"/>
      <c r="Y276" s="17"/>
      <c r="AB276" s="17"/>
    </row>
    <row r="277" spans="5:28" ht="27" customHeight="1">
      <c r="E277" s="17"/>
      <c r="F277" s="18"/>
      <c r="H277" s="185"/>
      <c r="J277" s="17"/>
      <c r="K277" s="62"/>
      <c r="L277" s="62"/>
      <c r="N277" s="18"/>
      <c r="P277" s="18"/>
      <c r="R277" s="18"/>
      <c r="S277" s="18"/>
      <c r="T277" s="18"/>
      <c r="U277" s="18"/>
      <c r="Y277" s="17"/>
      <c r="AB277" s="17"/>
    </row>
    <row r="278" spans="5:28" ht="27" customHeight="1">
      <c r="E278" s="17"/>
      <c r="F278" s="18"/>
      <c r="H278" s="185"/>
      <c r="J278" s="17"/>
      <c r="K278" s="62"/>
      <c r="L278" s="62"/>
      <c r="N278" s="18"/>
      <c r="P278" s="18"/>
      <c r="R278" s="18"/>
      <c r="S278" s="18"/>
      <c r="T278" s="18"/>
      <c r="U278" s="18"/>
      <c r="Y278" s="17"/>
      <c r="AB278" s="17"/>
    </row>
    <row r="279" spans="5:28" ht="27" customHeight="1">
      <c r="E279" s="17"/>
      <c r="F279" s="18"/>
      <c r="H279" s="185"/>
      <c r="J279" s="17"/>
      <c r="K279" s="62"/>
      <c r="L279" s="62"/>
      <c r="N279" s="18"/>
      <c r="P279" s="18"/>
      <c r="R279" s="18"/>
      <c r="S279" s="18"/>
      <c r="T279" s="18"/>
      <c r="U279" s="18"/>
      <c r="Y279" s="17"/>
      <c r="AB279" s="17"/>
    </row>
    <row r="280" spans="5:28" ht="27" customHeight="1">
      <c r="E280" s="17"/>
      <c r="F280" s="18"/>
      <c r="H280" s="185"/>
      <c r="J280" s="17"/>
      <c r="K280" s="62"/>
      <c r="L280" s="62"/>
      <c r="N280" s="18"/>
      <c r="P280" s="18"/>
      <c r="R280" s="18"/>
      <c r="S280" s="18"/>
      <c r="T280" s="18"/>
      <c r="U280" s="18"/>
      <c r="Y280" s="17"/>
      <c r="AB280" s="17"/>
    </row>
    <row r="281" spans="5:28" ht="27" customHeight="1">
      <c r="E281" s="17"/>
      <c r="F281" s="18"/>
      <c r="H281" s="185"/>
      <c r="J281" s="17"/>
      <c r="K281" s="62"/>
      <c r="L281" s="62"/>
      <c r="N281" s="18"/>
      <c r="P281" s="18"/>
      <c r="R281" s="18"/>
      <c r="S281" s="18"/>
      <c r="T281" s="18"/>
      <c r="U281" s="18"/>
      <c r="Y281" s="17"/>
      <c r="AB281" s="17"/>
    </row>
    <row r="282" spans="5:28" ht="27" customHeight="1">
      <c r="E282" s="17"/>
      <c r="F282" s="18"/>
      <c r="H282" s="185"/>
      <c r="J282" s="17"/>
      <c r="K282" s="62"/>
      <c r="L282" s="62"/>
      <c r="N282" s="18"/>
      <c r="P282" s="18"/>
      <c r="R282" s="18"/>
      <c r="S282" s="18"/>
      <c r="T282" s="18"/>
      <c r="U282" s="18"/>
      <c r="Y282" s="17"/>
      <c r="AB282" s="17"/>
    </row>
    <row r="283" spans="5:28" ht="27" customHeight="1">
      <c r="E283" s="17"/>
      <c r="F283" s="18"/>
      <c r="H283" s="185"/>
      <c r="J283" s="17"/>
      <c r="K283" s="62"/>
      <c r="L283" s="62"/>
      <c r="N283" s="18"/>
      <c r="P283" s="18"/>
      <c r="R283" s="18"/>
      <c r="S283" s="18"/>
      <c r="T283" s="18"/>
      <c r="U283" s="18"/>
      <c r="Y283" s="17"/>
      <c r="AB283" s="17"/>
    </row>
    <row r="284" spans="5:28" ht="27" customHeight="1">
      <c r="E284" s="17"/>
      <c r="F284" s="18"/>
      <c r="H284" s="185"/>
      <c r="J284" s="17"/>
      <c r="K284" s="62"/>
      <c r="L284" s="62"/>
      <c r="N284" s="18"/>
      <c r="P284" s="18"/>
      <c r="R284" s="18"/>
      <c r="S284" s="18"/>
      <c r="T284" s="18"/>
      <c r="U284" s="18"/>
      <c r="Y284" s="17"/>
      <c r="AB284" s="17"/>
    </row>
    <row r="285" spans="5:28" ht="27" customHeight="1">
      <c r="E285" s="17"/>
      <c r="F285" s="18"/>
      <c r="H285" s="185"/>
      <c r="J285" s="17"/>
      <c r="K285" s="62"/>
      <c r="L285" s="62"/>
      <c r="N285" s="18"/>
      <c r="P285" s="18"/>
      <c r="R285" s="18"/>
      <c r="S285" s="18"/>
      <c r="T285" s="18"/>
      <c r="U285" s="18"/>
      <c r="Y285" s="17"/>
      <c r="AB285" s="17"/>
    </row>
    <row r="286" spans="5:28" ht="27" customHeight="1">
      <c r="E286" s="17"/>
      <c r="F286" s="18"/>
      <c r="H286" s="185"/>
      <c r="J286" s="17"/>
      <c r="K286" s="62"/>
      <c r="L286" s="62"/>
      <c r="N286" s="18"/>
      <c r="P286" s="18"/>
      <c r="R286" s="18"/>
      <c r="S286" s="18"/>
      <c r="T286" s="18"/>
      <c r="U286" s="18"/>
      <c r="Y286" s="17"/>
      <c r="AB286" s="17"/>
    </row>
    <row r="287" spans="5:28" ht="27" customHeight="1">
      <c r="E287" s="17"/>
      <c r="F287" s="18"/>
      <c r="H287" s="185"/>
      <c r="J287" s="17"/>
      <c r="K287" s="62"/>
      <c r="L287" s="62"/>
      <c r="N287" s="18"/>
      <c r="P287" s="18"/>
      <c r="R287" s="18"/>
      <c r="S287" s="18"/>
      <c r="T287" s="18"/>
      <c r="U287" s="18"/>
      <c r="Y287" s="17"/>
      <c r="AB287" s="17"/>
    </row>
    <row r="288" spans="5:28" ht="27" customHeight="1">
      <c r="E288" s="17"/>
      <c r="F288" s="18"/>
      <c r="H288" s="185"/>
      <c r="J288" s="17"/>
      <c r="K288" s="62"/>
      <c r="L288" s="62"/>
      <c r="N288" s="18"/>
      <c r="P288" s="18"/>
      <c r="R288" s="18"/>
      <c r="S288" s="18"/>
      <c r="T288" s="18"/>
      <c r="U288" s="18"/>
      <c r="Y288" s="17"/>
      <c r="AB288" s="17"/>
    </row>
    <row r="289" spans="5:28" ht="27" customHeight="1">
      <c r="E289" s="17"/>
      <c r="F289" s="18"/>
      <c r="H289" s="185"/>
      <c r="J289" s="17"/>
      <c r="K289" s="62"/>
      <c r="L289" s="62"/>
      <c r="N289" s="18"/>
      <c r="P289" s="18"/>
      <c r="R289" s="18"/>
      <c r="S289" s="18"/>
      <c r="T289" s="18"/>
      <c r="U289" s="18"/>
      <c r="Y289" s="17"/>
      <c r="AB289" s="17"/>
    </row>
    <row r="290" spans="5:28" ht="27" customHeight="1">
      <c r="E290" s="17"/>
      <c r="F290" s="18"/>
      <c r="H290" s="185"/>
      <c r="J290" s="17"/>
      <c r="K290" s="62"/>
      <c r="L290" s="62"/>
      <c r="N290" s="18"/>
      <c r="P290" s="18"/>
      <c r="R290" s="18"/>
      <c r="S290" s="18"/>
      <c r="T290" s="18"/>
      <c r="U290" s="18"/>
      <c r="Y290" s="17"/>
      <c r="AB290" s="17"/>
    </row>
    <row r="291" spans="5:28" ht="27" customHeight="1">
      <c r="E291" s="17"/>
      <c r="F291" s="18"/>
      <c r="H291" s="185"/>
      <c r="J291" s="17"/>
      <c r="K291" s="62"/>
      <c r="L291" s="62"/>
      <c r="N291" s="18"/>
      <c r="P291" s="18"/>
      <c r="R291" s="18"/>
      <c r="S291" s="18"/>
      <c r="T291" s="18"/>
      <c r="U291" s="18"/>
      <c r="Y291" s="17"/>
      <c r="AB291" s="17"/>
    </row>
    <row r="292" spans="5:28" ht="27" customHeight="1">
      <c r="E292" s="17"/>
      <c r="F292" s="18"/>
      <c r="H292" s="185"/>
      <c r="J292" s="17"/>
      <c r="K292" s="62"/>
      <c r="L292" s="62"/>
      <c r="N292" s="18"/>
      <c r="P292" s="18"/>
      <c r="R292" s="18"/>
      <c r="S292" s="18"/>
      <c r="T292" s="18"/>
      <c r="U292" s="18"/>
      <c r="Y292" s="17"/>
      <c r="AB292" s="17"/>
    </row>
    <row r="293" spans="5:28" ht="27" customHeight="1">
      <c r="E293" s="17"/>
      <c r="F293" s="18"/>
      <c r="H293" s="185"/>
      <c r="J293" s="17"/>
      <c r="K293" s="62"/>
      <c r="L293" s="62"/>
      <c r="N293" s="18"/>
      <c r="P293" s="18"/>
      <c r="R293" s="18"/>
      <c r="S293" s="18"/>
      <c r="T293" s="18"/>
      <c r="U293" s="18"/>
      <c r="Y293" s="17"/>
      <c r="AB293" s="17"/>
    </row>
    <row r="294" spans="5:28" ht="27" customHeight="1">
      <c r="E294" s="17"/>
      <c r="F294" s="18"/>
      <c r="H294" s="185"/>
      <c r="J294" s="17"/>
      <c r="K294" s="62"/>
      <c r="L294" s="62"/>
      <c r="N294" s="18"/>
      <c r="P294" s="18"/>
      <c r="R294" s="18"/>
      <c r="S294" s="18"/>
      <c r="T294" s="18"/>
      <c r="U294" s="18"/>
      <c r="Y294" s="17"/>
      <c r="AB294" s="17"/>
    </row>
    <row r="295" spans="5:28" ht="27" customHeight="1">
      <c r="E295" s="17"/>
      <c r="F295" s="18"/>
      <c r="H295" s="185"/>
      <c r="J295" s="17"/>
      <c r="K295" s="62"/>
      <c r="L295" s="62"/>
      <c r="N295" s="18"/>
      <c r="P295" s="18"/>
      <c r="R295" s="18"/>
      <c r="S295" s="18"/>
      <c r="T295" s="18"/>
      <c r="U295" s="18"/>
      <c r="Y295" s="17"/>
      <c r="AB295" s="17"/>
    </row>
    <row r="296" spans="5:28" ht="27" customHeight="1">
      <c r="E296" s="17"/>
      <c r="F296" s="18"/>
      <c r="H296" s="185"/>
      <c r="J296" s="17"/>
      <c r="K296" s="62"/>
      <c r="L296" s="62"/>
      <c r="N296" s="18"/>
      <c r="P296" s="18"/>
      <c r="R296" s="18"/>
      <c r="S296" s="18"/>
      <c r="T296" s="18"/>
      <c r="U296" s="18"/>
      <c r="Y296" s="17"/>
      <c r="AB296" s="17"/>
    </row>
    <row r="297" spans="5:28" ht="27" customHeight="1">
      <c r="E297" s="17"/>
      <c r="F297" s="18"/>
      <c r="H297" s="185"/>
      <c r="J297" s="17"/>
      <c r="K297" s="62"/>
      <c r="L297" s="62"/>
      <c r="N297" s="18"/>
      <c r="P297" s="18"/>
      <c r="R297" s="18"/>
      <c r="S297" s="18"/>
      <c r="T297" s="18"/>
      <c r="U297" s="18"/>
      <c r="Y297" s="17"/>
      <c r="AB297" s="17"/>
    </row>
    <row r="298" spans="5:28" ht="27" customHeight="1">
      <c r="E298" s="17"/>
      <c r="F298" s="18"/>
      <c r="H298" s="185"/>
      <c r="J298" s="17"/>
      <c r="K298" s="62"/>
      <c r="L298" s="62"/>
      <c r="N298" s="18"/>
      <c r="P298" s="18"/>
      <c r="R298" s="18"/>
      <c r="S298" s="18"/>
      <c r="T298" s="18"/>
      <c r="U298" s="18"/>
      <c r="Y298" s="17"/>
      <c r="AB298" s="17"/>
    </row>
    <row r="299" spans="5:28" ht="27" customHeight="1">
      <c r="E299" s="17"/>
      <c r="F299" s="18"/>
      <c r="H299" s="185"/>
      <c r="J299" s="17"/>
      <c r="K299" s="62"/>
      <c r="L299" s="62"/>
      <c r="N299" s="18"/>
      <c r="P299" s="18"/>
      <c r="R299" s="18"/>
      <c r="S299" s="18"/>
      <c r="T299" s="18"/>
      <c r="U299" s="18"/>
      <c r="Y299" s="17"/>
      <c r="AB299" s="17"/>
    </row>
    <row r="300" spans="5:28" ht="27" customHeight="1">
      <c r="E300" s="17"/>
      <c r="F300" s="18"/>
      <c r="H300" s="185"/>
      <c r="J300" s="17"/>
      <c r="K300" s="62"/>
      <c r="L300" s="62"/>
      <c r="N300" s="18"/>
      <c r="P300" s="18"/>
      <c r="R300" s="18"/>
      <c r="S300" s="18"/>
      <c r="T300" s="18"/>
      <c r="U300" s="18"/>
      <c r="Y300" s="17"/>
      <c r="AB300" s="17"/>
    </row>
    <row r="301" spans="5:28" ht="27" customHeight="1">
      <c r="E301" s="17"/>
      <c r="F301" s="18"/>
      <c r="H301" s="185"/>
      <c r="J301" s="17"/>
      <c r="K301" s="62"/>
      <c r="L301" s="62"/>
      <c r="N301" s="18"/>
      <c r="P301" s="18"/>
      <c r="R301" s="18"/>
      <c r="S301" s="18"/>
      <c r="T301" s="18"/>
      <c r="U301" s="18"/>
      <c r="Y301" s="17"/>
      <c r="AB301" s="17"/>
    </row>
    <row r="302" spans="5:28" ht="27" customHeight="1">
      <c r="E302" s="17"/>
      <c r="F302" s="18"/>
      <c r="H302" s="185"/>
      <c r="J302" s="17"/>
      <c r="K302" s="62"/>
      <c r="L302" s="62"/>
      <c r="N302" s="18"/>
      <c r="P302" s="18"/>
      <c r="R302" s="18"/>
      <c r="S302" s="18"/>
      <c r="T302" s="18"/>
      <c r="U302" s="18"/>
      <c r="Y302" s="17"/>
      <c r="AB302" s="17"/>
    </row>
    <row r="303" spans="5:28" ht="27" customHeight="1">
      <c r="E303" s="17"/>
      <c r="F303" s="18"/>
      <c r="H303" s="185"/>
      <c r="J303" s="17"/>
      <c r="K303" s="62"/>
      <c r="L303" s="62"/>
      <c r="N303" s="18"/>
      <c r="P303" s="18"/>
      <c r="R303" s="18"/>
      <c r="S303" s="18"/>
      <c r="T303" s="18"/>
      <c r="U303" s="18"/>
      <c r="Y303" s="17"/>
      <c r="AB303" s="17"/>
    </row>
    <row r="304" spans="5:28" ht="27" customHeight="1">
      <c r="E304" s="17"/>
      <c r="F304" s="18"/>
      <c r="H304" s="185"/>
      <c r="J304" s="17"/>
      <c r="K304" s="62"/>
      <c r="L304" s="62"/>
      <c r="N304" s="18"/>
      <c r="P304" s="18"/>
      <c r="R304" s="18"/>
      <c r="S304" s="18"/>
      <c r="T304" s="18"/>
      <c r="U304" s="18"/>
      <c r="Y304" s="17"/>
      <c r="AB304" s="17"/>
    </row>
    <row r="305" spans="5:28" ht="27" customHeight="1">
      <c r="E305" s="17"/>
      <c r="F305" s="18"/>
      <c r="H305" s="185"/>
      <c r="J305" s="17"/>
      <c r="K305" s="62"/>
      <c r="L305" s="62"/>
      <c r="N305" s="18"/>
      <c r="P305" s="18"/>
      <c r="R305" s="18"/>
      <c r="S305" s="18"/>
      <c r="T305" s="18"/>
      <c r="U305" s="18"/>
      <c r="Y305" s="17"/>
      <c r="AB305" s="17"/>
    </row>
    <row r="306" spans="5:28" ht="27" customHeight="1">
      <c r="E306" s="17"/>
      <c r="F306" s="18"/>
      <c r="H306" s="185"/>
      <c r="J306" s="17"/>
      <c r="K306" s="62"/>
      <c r="L306" s="62"/>
      <c r="N306" s="18"/>
      <c r="P306" s="18"/>
      <c r="R306" s="18"/>
      <c r="S306" s="18"/>
      <c r="T306" s="18"/>
      <c r="U306" s="18"/>
      <c r="Y306" s="17"/>
      <c r="AB306" s="17"/>
    </row>
    <row r="307" spans="5:28" ht="27" customHeight="1">
      <c r="E307" s="17"/>
      <c r="F307" s="18"/>
      <c r="H307" s="185"/>
      <c r="J307" s="17"/>
      <c r="K307" s="62"/>
      <c r="L307" s="62"/>
      <c r="N307" s="18"/>
      <c r="P307" s="18"/>
      <c r="R307" s="18"/>
      <c r="S307" s="18"/>
      <c r="T307" s="18"/>
      <c r="U307" s="18"/>
      <c r="Y307" s="17"/>
      <c r="AB307" s="17"/>
    </row>
    <row r="308" spans="5:28" ht="27" customHeight="1">
      <c r="E308" s="17"/>
      <c r="F308" s="18"/>
      <c r="H308" s="185"/>
      <c r="J308" s="17"/>
      <c r="K308" s="62"/>
      <c r="L308" s="62"/>
      <c r="N308" s="18"/>
      <c r="P308" s="18"/>
      <c r="R308" s="18"/>
      <c r="S308" s="18"/>
      <c r="T308" s="18"/>
      <c r="U308" s="18"/>
      <c r="Y308" s="17"/>
      <c r="AB308" s="17"/>
    </row>
    <row r="309" spans="5:28" ht="27" customHeight="1">
      <c r="E309" s="17"/>
      <c r="F309" s="18"/>
      <c r="H309" s="185"/>
      <c r="J309" s="17"/>
      <c r="K309" s="62"/>
      <c r="L309" s="62"/>
      <c r="N309" s="18"/>
      <c r="P309" s="18"/>
      <c r="R309" s="18"/>
      <c r="S309" s="18"/>
      <c r="T309" s="18"/>
      <c r="U309" s="18"/>
      <c r="Y309" s="17"/>
      <c r="AB309" s="17"/>
    </row>
    <row r="310" spans="5:28" ht="27" customHeight="1">
      <c r="E310" s="17"/>
      <c r="F310" s="18"/>
      <c r="H310" s="185"/>
      <c r="J310" s="17"/>
      <c r="K310" s="62"/>
      <c r="L310" s="62"/>
      <c r="N310" s="18"/>
      <c r="P310" s="18"/>
      <c r="R310" s="18"/>
      <c r="S310" s="18"/>
      <c r="T310" s="18"/>
      <c r="U310" s="18"/>
      <c r="Y310" s="17"/>
      <c r="AB310" s="17"/>
    </row>
    <row r="311" spans="5:28" ht="27" customHeight="1">
      <c r="E311" s="17"/>
      <c r="F311" s="18"/>
      <c r="H311" s="185"/>
      <c r="J311" s="17"/>
      <c r="K311" s="62"/>
      <c r="L311" s="62"/>
      <c r="N311" s="18"/>
      <c r="P311" s="18"/>
      <c r="R311" s="18"/>
      <c r="S311" s="18"/>
      <c r="T311" s="18"/>
      <c r="U311" s="18"/>
      <c r="Y311" s="17"/>
      <c r="AB311" s="17"/>
    </row>
    <row r="312" spans="5:28" ht="27" customHeight="1">
      <c r="E312" s="17"/>
      <c r="F312" s="18"/>
      <c r="H312" s="185"/>
      <c r="J312" s="17"/>
      <c r="K312" s="62"/>
      <c r="L312" s="62"/>
      <c r="N312" s="18"/>
      <c r="P312" s="18"/>
      <c r="R312" s="18"/>
      <c r="S312" s="18"/>
      <c r="T312" s="18"/>
      <c r="U312" s="18"/>
      <c r="Y312" s="17"/>
      <c r="AB312" s="17"/>
    </row>
    <row r="313" spans="5:28" ht="27" customHeight="1">
      <c r="E313" s="17"/>
      <c r="F313" s="18"/>
      <c r="H313" s="185"/>
      <c r="J313" s="17"/>
      <c r="K313" s="62"/>
      <c r="L313" s="62"/>
      <c r="N313" s="18"/>
      <c r="P313" s="18"/>
      <c r="R313" s="18"/>
      <c r="S313" s="18"/>
      <c r="T313" s="18"/>
      <c r="U313" s="18"/>
      <c r="Y313" s="17"/>
      <c r="AB313" s="17"/>
    </row>
    <row r="314" spans="5:28" ht="27" customHeight="1">
      <c r="E314" s="17"/>
      <c r="F314" s="18"/>
      <c r="H314" s="185"/>
      <c r="J314" s="17"/>
      <c r="K314" s="62"/>
      <c r="L314" s="62"/>
      <c r="N314" s="18"/>
      <c r="P314" s="18"/>
      <c r="R314" s="18"/>
      <c r="S314" s="18"/>
      <c r="T314" s="18"/>
      <c r="U314" s="18"/>
      <c r="Y314" s="17"/>
      <c r="AB314" s="17"/>
    </row>
    <row r="315" spans="5:28" ht="27" customHeight="1">
      <c r="E315" s="17"/>
      <c r="F315" s="18"/>
      <c r="H315" s="185"/>
      <c r="J315" s="17"/>
      <c r="K315" s="62"/>
      <c r="L315" s="62"/>
      <c r="N315" s="18"/>
      <c r="P315" s="18"/>
      <c r="R315" s="18"/>
      <c r="S315" s="18"/>
      <c r="T315" s="18"/>
      <c r="U315" s="18"/>
      <c r="Y315" s="17"/>
      <c r="AB315" s="17"/>
    </row>
    <row r="316" spans="5:28" ht="27" customHeight="1">
      <c r="E316" s="17"/>
      <c r="F316" s="18"/>
      <c r="H316" s="185"/>
      <c r="J316" s="17"/>
      <c r="K316" s="62"/>
      <c r="L316" s="62"/>
      <c r="N316" s="18"/>
      <c r="P316" s="18"/>
      <c r="R316" s="18"/>
      <c r="S316" s="18"/>
      <c r="T316" s="18"/>
      <c r="U316" s="18"/>
      <c r="Y316" s="17"/>
      <c r="AB316" s="17"/>
    </row>
    <row r="317" spans="5:28" ht="27" customHeight="1">
      <c r="E317" s="17"/>
      <c r="F317" s="18"/>
      <c r="H317" s="185"/>
      <c r="J317" s="17"/>
      <c r="K317" s="62"/>
      <c r="L317" s="62"/>
      <c r="N317" s="18"/>
      <c r="P317" s="18"/>
      <c r="R317" s="18"/>
      <c r="S317" s="18"/>
      <c r="T317" s="18"/>
      <c r="U317" s="18"/>
      <c r="Y317" s="17"/>
      <c r="AB317" s="17"/>
    </row>
    <row r="318" spans="5:28" ht="27" customHeight="1">
      <c r="E318" s="17"/>
      <c r="F318" s="18"/>
      <c r="H318" s="185"/>
      <c r="J318" s="17"/>
      <c r="K318" s="62"/>
      <c r="L318" s="62"/>
      <c r="N318" s="18"/>
      <c r="P318" s="18"/>
      <c r="R318" s="18"/>
      <c r="S318" s="18"/>
      <c r="T318" s="18"/>
      <c r="U318" s="18"/>
      <c r="Y318" s="17"/>
      <c r="AB318" s="17"/>
    </row>
    <row r="319" spans="5:28" ht="27" customHeight="1">
      <c r="E319" s="17"/>
      <c r="F319" s="18"/>
      <c r="H319" s="185"/>
      <c r="J319" s="17"/>
      <c r="K319" s="62"/>
      <c r="L319" s="62"/>
      <c r="N319" s="18"/>
      <c r="P319" s="18"/>
      <c r="R319" s="18"/>
      <c r="S319" s="18"/>
      <c r="T319" s="18"/>
      <c r="U319" s="18"/>
      <c r="Y319" s="17"/>
      <c r="AB319" s="17"/>
    </row>
    <row r="320" spans="5:28" ht="27" customHeight="1">
      <c r="E320" s="17"/>
      <c r="F320" s="18"/>
      <c r="H320" s="185"/>
      <c r="J320" s="17"/>
      <c r="K320" s="62"/>
      <c r="L320" s="62"/>
      <c r="N320" s="18"/>
      <c r="P320" s="18"/>
      <c r="R320" s="18"/>
      <c r="S320" s="18"/>
      <c r="T320" s="18"/>
      <c r="U320" s="18"/>
      <c r="Y320" s="17"/>
      <c r="AB320" s="17"/>
    </row>
    <row r="321" spans="5:28" ht="27" customHeight="1">
      <c r="E321" s="17"/>
      <c r="F321" s="18"/>
      <c r="H321" s="185"/>
      <c r="J321" s="17"/>
      <c r="K321" s="62"/>
      <c r="L321" s="62"/>
      <c r="N321" s="18"/>
      <c r="P321" s="18"/>
      <c r="R321" s="18"/>
      <c r="S321" s="18"/>
      <c r="T321" s="18"/>
      <c r="U321" s="18"/>
      <c r="Y321" s="17"/>
      <c r="AB321" s="17"/>
    </row>
    <row r="322" spans="5:28" ht="27" customHeight="1">
      <c r="E322" s="17"/>
      <c r="F322" s="18"/>
      <c r="H322" s="185"/>
      <c r="J322" s="17"/>
      <c r="K322" s="62"/>
      <c r="L322" s="62"/>
      <c r="N322" s="18"/>
      <c r="P322" s="18"/>
      <c r="R322" s="18"/>
      <c r="S322" s="18"/>
      <c r="T322" s="18"/>
      <c r="U322" s="18"/>
      <c r="Y322" s="17"/>
      <c r="AB322" s="17"/>
    </row>
    <row r="323" spans="5:28" ht="27" customHeight="1">
      <c r="E323" s="17"/>
      <c r="F323" s="18"/>
      <c r="H323" s="185"/>
      <c r="J323" s="17"/>
      <c r="K323" s="62"/>
      <c r="L323" s="62"/>
      <c r="N323" s="18"/>
      <c r="P323" s="18"/>
      <c r="R323" s="18"/>
      <c r="S323" s="18"/>
      <c r="T323" s="18"/>
      <c r="U323" s="18"/>
      <c r="Y323" s="17"/>
      <c r="AB323" s="17"/>
    </row>
    <row r="324" spans="5:28" ht="27" customHeight="1">
      <c r="E324" s="17"/>
      <c r="F324" s="18"/>
      <c r="H324" s="185"/>
      <c r="J324" s="17"/>
      <c r="K324" s="62"/>
      <c r="L324" s="62"/>
      <c r="N324" s="18"/>
      <c r="P324" s="18"/>
      <c r="R324" s="18"/>
      <c r="S324" s="18"/>
      <c r="T324" s="18"/>
      <c r="U324" s="18"/>
      <c r="Y324" s="17"/>
      <c r="AB324" s="17"/>
    </row>
    <row r="325" spans="5:28" ht="27" customHeight="1">
      <c r="E325" s="17"/>
      <c r="F325" s="18"/>
      <c r="H325" s="185"/>
      <c r="J325" s="17"/>
      <c r="K325" s="62"/>
      <c r="L325" s="62"/>
      <c r="N325" s="18"/>
      <c r="P325" s="18"/>
      <c r="R325" s="18"/>
      <c r="S325" s="18"/>
      <c r="T325" s="18"/>
      <c r="U325" s="18"/>
      <c r="Y325" s="17"/>
      <c r="AB325" s="17"/>
    </row>
    <row r="326" spans="5:28" ht="27" customHeight="1">
      <c r="E326" s="17"/>
      <c r="F326" s="18"/>
      <c r="H326" s="185"/>
      <c r="J326" s="17"/>
      <c r="K326" s="62"/>
      <c r="L326" s="62"/>
      <c r="N326" s="18"/>
      <c r="P326" s="18"/>
      <c r="R326" s="18"/>
      <c r="S326" s="18"/>
      <c r="T326" s="18"/>
      <c r="U326" s="18"/>
      <c r="Y326" s="17"/>
      <c r="AB326" s="17"/>
    </row>
    <row r="327" spans="5:28" ht="27" customHeight="1">
      <c r="E327" s="17"/>
      <c r="F327" s="18"/>
      <c r="H327" s="185"/>
      <c r="J327" s="17"/>
      <c r="K327" s="62"/>
      <c r="L327" s="62"/>
      <c r="N327" s="18"/>
      <c r="P327" s="18"/>
      <c r="R327" s="18"/>
      <c r="S327" s="18"/>
      <c r="T327" s="18"/>
      <c r="U327" s="18"/>
      <c r="Y327" s="17"/>
      <c r="AB327" s="17"/>
    </row>
    <row r="328" spans="5:28" ht="27" customHeight="1">
      <c r="E328" s="17"/>
      <c r="F328" s="18"/>
      <c r="H328" s="185"/>
      <c r="J328" s="17"/>
      <c r="K328" s="62"/>
      <c r="L328" s="62"/>
      <c r="N328" s="18"/>
      <c r="P328" s="18"/>
      <c r="R328" s="18"/>
      <c r="S328" s="18"/>
      <c r="T328" s="18"/>
      <c r="U328" s="18"/>
      <c r="Y328" s="17"/>
      <c r="AB328" s="17"/>
    </row>
    <row r="329" spans="5:28" ht="27" customHeight="1">
      <c r="E329" s="17"/>
      <c r="F329" s="18"/>
      <c r="H329" s="185"/>
      <c r="J329" s="17"/>
      <c r="K329" s="62"/>
      <c r="L329" s="62"/>
      <c r="N329" s="18"/>
      <c r="P329" s="18"/>
      <c r="R329" s="18"/>
      <c r="S329" s="18"/>
      <c r="T329" s="18"/>
      <c r="U329" s="18"/>
      <c r="Y329" s="17"/>
      <c r="AB329" s="17"/>
    </row>
    <row r="330" spans="5:28" ht="27" customHeight="1">
      <c r="E330" s="17"/>
      <c r="F330" s="18"/>
      <c r="H330" s="185"/>
      <c r="J330" s="17"/>
      <c r="K330" s="62"/>
      <c r="L330" s="62"/>
      <c r="N330" s="18"/>
      <c r="P330" s="18"/>
      <c r="R330" s="18"/>
      <c r="S330" s="18"/>
      <c r="T330" s="18"/>
      <c r="U330" s="18"/>
      <c r="Y330" s="17"/>
      <c r="AB330" s="17"/>
    </row>
    <row r="331" spans="5:28" ht="27" customHeight="1">
      <c r="E331" s="17"/>
      <c r="F331" s="18"/>
      <c r="H331" s="185"/>
      <c r="J331" s="17"/>
      <c r="K331" s="62"/>
      <c r="L331" s="62"/>
      <c r="N331" s="18"/>
      <c r="P331" s="18"/>
      <c r="R331" s="18"/>
      <c r="S331" s="18"/>
      <c r="T331" s="18"/>
      <c r="U331" s="18"/>
      <c r="Y331" s="17"/>
      <c r="AB331" s="17"/>
    </row>
    <row r="332" spans="5:28" ht="27" customHeight="1">
      <c r="E332" s="17"/>
      <c r="F332" s="18"/>
      <c r="H332" s="185"/>
      <c r="J332" s="17"/>
      <c r="K332" s="62"/>
      <c r="L332" s="62"/>
      <c r="N332" s="18"/>
      <c r="P332" s="18"/>
      <c r="R332" s="18"/>
      <c r="S332" s="18"/>
      <c r="T332" s="18"/>
      <c r="U332" s="18"/>
      <c r="Y332" s="17"/>
      <c r="AB332" s="17"/>
    </row>
    <row r="333" spans="5:28" ht="27" customHeight="1">
      <c r="E333" s="17"/>
      <c r="F333" s="18"/>
      <c r="H333" s="185"/>
      <c r="J333" s="17"/>
      <c r="K333" s="62"/>
      <c r="L333" s="62"/>
      <c r="N333" s="18"/>
      <c r="P333" s="18"/>
      <c r="R333" s="18"/>
      <c r="S333" s="18"/>
      <c r="T333" s="18"/>
      <c r="U333" s="18"/>
      <c r="Y333" s="17"/>
      <c r="AB333" s="17"/>
    </row>
    <row r="334" spans="5:28" ht="27" customHeight="1">
      <c r="E334" s="17"/>
      <c r="F334" s="18"/>
      <c r="H334" s="185"/>
      <c r="J334" s="17"/>
      <c r="K334" s="62"/>
      <c r="L334" s="62"/>
      <c r="N334" s="18"/>
      <c r="P334" s="18"/>
      <c r="R334" s="18"/>
      <c r="S334" s="18"/>
      <c r="T334" s="18"/>
      <c r="U334" s="18"/>
      <c r="Y334" s="17"/>
      <c r="AB334" s="17"/>
    </row>
    <row r="335" spans="5:28" ht="27" customHeight="1">
      <c r="E335" s="17"/>
      <c r="F335" s="18"/>
      <c r="H335" s="185"/>
      <c r="J335" s="17"/>
      <c r="K335" s="62"/>
      <c r="L335" s="62"/>
      <c r="N335" s="18"/>
      <c r="P335" s="18"/>
      <c r="R335" s="18"/>
      <c r="S335" s="18"/>
      <c r="T335" s="18"/>
      <c r="U335" s="18"/>
      <c r="Y335" s="17"/>
      <c r="AB335" s="17"/>
    </row>
    <row r="336" spans="5:28" ht="27" customHeight="1">
      <c r="E336" s="17"/>
      <c r="F336" s="18"/>
      <c r="H336" s="185"/>
      <c r="J336" s="17"/>
      <c r="K336" s="62"/>
      <c r="L336" s="62"/>
      <c r="N336" s="18"/>
      <c r="P336" s="18"/>
      <c r="R336" s="18"/>
      <c r="S336" s="18"/>
      <c r="T336" s="18"/>
      <c r="U336" s="18"/>
      <c r="Y336" s="17"/>
      <c r="AB336" s="17"/>
    </row>
    <row r="337" spans="5:28" ht="27" customHeight="1">
      <c r="E337" s="17"/>
      <c r="F337" s="18"/>
      <c r="H337" s="185"/>
      <c r="J337" s="17"/>
      <c r="K337" s="62"/>
      <c r="L337" s="62"/>
      <c r="N337" s="18"/>
      <c r="P337" s="18"/>
      <c r="R337" s="18"/>
      <c r="S337" s="18"/>
      <c r="T337" s="18"/>
      <c r="U337" s="18"/>
      <c r="Y337" s="17"/>
      <c r="AB337" s="17"/>
    </row>
    <row r="338" spans="5:28" ht="27" customHeight="1">
      <c r="E338" s="17"/>
      <c r="F338" s="18"/>
      <c r="H338" s="185"/>
      <c r="J338" s="17"/>
      <c r="K338" s="62"/>
      <c r="L338" s="62"/>
      <c r="N338" s="18"/>
      <c r="P338" s="18"/>
      <c r="R338" s="18"/>
      <c r="S338" s="18"/>
      <c r="T338" s="18"/>
      <c r="U338" s="18"/>
      <c r="Y338" s="17"/>
      <c r="AB338" s="17"/>
    </row>
    <row r="339" spans="5:28" ht="27" customHeight="1">
      <c r="E339" s="17"/>
      <c r="F339" s="18"/>
      <c r="H339" s="185"/>
      <c r="J339" s="17"/>
      <c r="K339" s="62"/>
      <c r="L339" s="62"/>
      <c r="N339" s="18"/>
      <c r="P339" s="18"/>
      <c r="R339" s="18"/>
      <c r="S339" s="18"/>
      <c r="T339" s="18"/>
      <c r="U339" s="18"/>
      <c r="Y339" s="17"/>
      <c r="AB339" s="17"/>
    </row>
    <row r="340" spans="5:28" ht="27" customHeight="1">
      <c r="E340" s="17"/>
      <c r="F340" s="18"/>
      <c r="H340" s="185"/>
      <c r="J340" s="17"/>
      <c r="K340" s="62"/>
      <c r="L340" s="62"/>
      <c r="N340" s="18"/>
      <c r="P340" s="18"/>
      <c r="R340" s="18"/>
      <c r="S340" s="18"/>
      <c r="T340" s="18"/>
      <c r="U340" s="18"/>
      <c r="Y340" s="17"/>
      <c r="AB340" s="17"/>
    </row>
    <row r="341" spans="5:28" ht="27" customHeight="1">
      <c r="E341" s="17"/>
      <c r="F341" s="18"/>
      <c r="H341" s="185"/>
      <c r="J341" s="17"/>
      <c r="K341" s="62"/>
      <c r="L341" s="62"/>
      <c r="N341" s="18"/>
      <c r="P341" s="18"/>
      <c r="R341" s="18"/>
      <c r="S341" s="18"/>
      <c r="T341" s="18"/>
      <c r="U341" s="18"/>
      <c r="Y341" s="17"/>
      <c r="AB341" s="17"/>
    </row>
    <row r="342" spans="5:28" ht="27" customHeight="1">
      <c r="E342" s="17"/>
      <c r="F342" s="18"/>
      <c r="H342" s="185"/>
      <c r="J342" s="17"/>
      <c r="K342" s="62"/>
      <c r="L342" s="62"/>
      <c r="N342" s="18"/>
      <c r="P342" s="18"/>
      <c r="R342" s="18"/>
      <c r="S342" s="18"/>
      <c r="T342" s="18"/>
      <c r="U342" s="18"/>
      <c r="Y342" s="17"/>
      <c r="AB342" s="17"/>
    </row>
    <row r="343" spans="5:28" ht="27" customHeight="1">
      <c r="E343" s="17"/>
      <c r="F343" s="18"/>
      <c r="H343" s="185"/>
      <c r="J343" s="17"/>
      <c r="K343" s="62"/>
      <c r="L343" s="62"/>
      <c r="N343" s="18"/>
      <c r="P343" s="18"/>
      <c r="R343" s="18"/>
      <c r="S343" s="18"/>
      <c r="T343" s="18"/>
      <c r="U343" s="18"/>
      <c r="Y343" s="17"/>
      <c r="AB343" s="17"/>
    </row>
    <row r="344" spans="5:28" ht="27" customHeight="1">
      <c r="E344" s="17"/>
      <c r="F344" s="18"/>
      <c r="H344" s="185"/>
      <c r="J344" s="17"/>
      <c r="K344" s="62"/>
      <c r="L344" s="62"/>
      <c r="N344" s="18"/>
      <c r="P344" s="18"/>
      <c r="R344" s="18"/>
      <c r="S344" s="18"/>
      <c r="T344" s="18"/>
      <c r="U344" s="18"/>
      <c r="Y344" s="17"/>
      <c r="AB344" s="17"/>
    </row>
    <row r="345" spans="5:28" ht="27" customHeight="1">
      <c r="E345" s="17"/>
      <c r="F345" s="18"/>
      <c r="H345" s="185"/>
      <c r="J345" s="17"/>
      <c r="K345" s="62"/>
      <c r="L345" s="62"/>
      <c r="N345" s="18"/>
      <c r="P345" s="18"/>
      <c r="R345" s="18"/>
      <c r="S345" s="18"/>
      <c r="T345" s="18"/>
      <c r="U345" s="18"/>
      <c r="Y345" s="17"/>
      <c r="AB345" s="17"/>
    </row>
    <row r="346" spans="5:28" ht="27" customHeight="1">
      <c r="E346" s="17"/>
      <c r="F346" s="18"/>
      <c r="H346" s="185"/>
      <c r="J346" s="17"/>
      <c r="K346" s="62"/>
      <c r="L346" s="62"/>
      <c r="N346" s="18"/>
      <c r="P346" s="18"/>
      <c r="R346" s="18"/>
      <c r="S346" s="18"/>
      <c r="T346" s="18"/>
      <c r="U346" s="18"/>
      <c r="Y346" s="17"/>
      <c r="AB346" s="17"/>
    </row>
    <row r="347" spans="5:28" ht="27" customHeight="1">
      <c r="E347" s="17"/>
      <c r="F347" s="18"/>
      <c r="H347" s="185"/>
      <c r="J347" s="17"/>
      <c r="K347" s="62"/>
      <c r="L347" s="62"/>
      <c r="N347" s="18"/>
      <c r="P347" s="18"/>
      <c r="R347" s="18"/>
      <c r="S347" s="18"/>
      <c r="T347" s="18"/>
      <c r="U347" s="18"/>
      <c r="Y347" s="17"/>
      <c r="AB347" s="17"/>
    </row>
    <row r="348" spans="5:28" ht="27" customHeight="1">
      <c r="E348" s="17"/>
      <c r="F348" s="18"/>
      <c r="H348" s="185"/>
      <c r="J348" s="17"/>
      <c r="K348" s="62"/>
      <c r="L348" s="62"/>
      <c r="N348" s="18"/>
      <c r="P348" s="18"/>
      <c r="R348" s="18"/>
      <c r="S348" s="18"/>
      <c r="T348" s="18"/>
      <c r="U348" s="18"/>
      <c r="Y348" s="17"/>
      <c r="AB348" s="17"/>
    </row>
    <row r="349" spans="5:28" ht="27" customHeight="1">
      <c r="E349" s="17"/>
      <c r="F349" s="18"/>
      <c r="H349" s="185"/>
      <c r="J349" s="17"/>
      <c r="K349" s="62"/>
      <c r="L349" s="62"/>
      <c r="N349" s="18"/>
      <c r="P349" s="18"/>
      <c r="R349" s="18"/>
      <c r="S349" s="18"/>
      <c r="T349" s="18"/>
      <c r="U349" s="18"/>
      <c r="Y349" s="17"/>
      <c r="AB349" s="17"/>
    </row>
    <row r="350" spans="5:28" ht="27" customHeight="1">
      <c r="E350" s="17"/>
      <c r="F350" s="18"/>
      <c r="H350" s="185"/>
      <c r="J350" s="17"/>
      <c r="K350" s="62"/>
      <c r="L350" s="62"/>
      <c r="N350" s="18"/>
      <c r="P350" s="18"/>
      <c r="R350" s="18"/>
      <c r="S350" s="18"/>
      <c r="T350" s="18"/>
      <c r="U350" s="18"/>
      <c r="Y350" s="17"/>
      <c r="AB350" s="17"/>
    </row>
    <row r="351" spans="5:28" ht="27" customHeight="1">
      <c r="E351" s="17"/>
      <c r="F351" s="18"/>
      <c r="H351" s="185"/>
      <c r="J351" s="17"/>
      <c r="K351" s="62"/>
      <c r="L351" s="62"/>
      <c r="N351" s="18"/>
      <c r="P351" s="18"/>
      <c r="R351" s="18"/>
      <c r="S351" s="18"/>
      <c r="T351" s="18"/>
      <c r="U351" s="18"/>
      <c r="Y351" s="17"/>
      <c r="AB351" s="17"/>
    </row>
    <row r="352" spans="5:28" ht="27" customHeight="1">
      <c r="E352" s="17"/>
      <c r="F352" s="18"/>
      <c r="H352" s="185"/>
      <c r="J352" s="17"/>
      <c r="K352" s="62"/>
      <c r="L352" s="62"/>
      <c r="N352" s="18"/>
      <c r="P352" s="18"/>
      <c r="R352" s="18"/>
      <c r="S352" s="18"/>
      <c r="T352" s="18"/>
      <c r="U352" s="18"/>
      <c r="Y352" s="17"/>
      <c r="AB352" s="17"/>
    </row>
    <row r="353" spans="5:28" ht="27" customHeight="1">
      <c r="E353" s="17"/>
      <c r="F353" s="18"/>
      <c r="H353" s="185"/>
      <c r="J353" s="17"/>
      <c r="K353" s="62"/>
      <c r="L353" s="62"/>
      <c r="N353" s="18"/>
      <c r="P353" s="18"/>
      <c r="R353" s="18"/>
      <c r="S353" s="18"/>
      <c r="T353" s="18"/>
      <c r="U353" s="18"/>
      <c r="Y353" s="17"/>
      <c r="AB353" s="17"/>
    </row>
    <row r="354" spans="5:28" ht="27" customHeight="1">
      <c r="E354" s="17"/>
      <c r="F354" s="18"/>
      <c r="H354" s="185"/>
      <c r="J354" s="17"/>
      <c r="K354" s="62"/>
      <c r="L354" s="62"/>
      <c r="N354" s="18"/>
      <c r="P354" s="18"/>
      <c r="R354" s="18"/>
      <c r="S354" s="18"/>
      <c r="T354" s="18"/>
      <c r="U354" s="18"/>
      <c r="Y354" s="17"/>
      <c r="AB354" s="17"/>
    </row>
    <row r="355" spans="5:28" ht="27" customHeight="1">
      <c r="E355" s="17"/>
      <c r="F355" s="18"/>
      <c r="H355" s="185"/>
      <c r="J355" s="17"/>
      <c r="K355" s="62"/>
      <c r="L355" s="62"/>
      <c r="N355" s="18"/>
      <c r="P355" s="18"/>
      <c r="R355" s="18"/>
      <c r="S355" s="18"/>
      <c r="T355" s="18"/>
      <c r="U355" s="18"/>
      <c r="Y355" s="17"/>
      <c r="AB355" s="17"/>
    </row>
    <row r="356" spans="5:28" ht="27" customHeight="1">
      <c r="E356" s="17"/>
      <c r="F356" s="18"/>
      <c r="H356" s="185"/>
      <c r="J356" s="17"/>
      <c r="K356" s="62"/>
      <c r="L356" s="62"/>
      <c r="N356" s="18"/>
      <c r="P356" s="18"/>
      <c r="R356" s="18"/>
      <c r="S356" s="18"/>
      <c r="T356" s="18"/>
      <c r="U356" s="18"/>
      <c r="Y356" s="17"/>
      <c r="AB356" s="17"/>
    </row>
    <row r="357" spans="5:28" ht="27" customHeight="1">
      <c r="E357" s="17"/>
      <c r="F357" s="18"/>
      <c r="H357" s="185"/>
      <c r="J357" s="17"/>
      <c r="K357" s="62"/>
      <c r="L357" s="62"/>
      <c r="N357" s="18"/>
      <c r="P357" s="18"/>
      <c r="R357" s="18"/>
      <c r="S357" s="18"/>
      <c r="T357" s="18"/>
      <c r="U357" s="18"/>
      <c r="Y357" s="17"/>
      <c r="AB357" s="17"/>
    </row>
    <row r="358" spans="5:28" ht="27" customHeight="1">
      <c r="E358" s="17"/>
      <c r="F358" s="18"/>
      <c r="H358" s="185"/>
      <c r="J358" s="17"/>
      <c r="K358" s="62"/>
      <c r="L358" s="62"/>
      <c r="N358" s="18"/>
      <c r="P358" s="18"/>
      <c r="R358" s="18"/>
      <c r="S358" s="18"/>
      <c r="T358" s="18"/>
      <c r="U358" s="18"/>
      <c r="Y358" s="17"/>
      <c r="AB358" s="17"/>
    </row>
    <row r="359" spans="5:28" ht="27" customHeight="1">
      <c r="E359" s="17"/>
      <c r="F359" s="18"/>
      <c r="H359" s="185"/>
      <c r="J359" s="17"/>
      <c r="K359" s="62"/>
      <c r="L359" s="62"/>
      <c r="N359" s="18"/>
      <c r="P359" s="18"/>
      <c r="R359" s="18"/>
      <c r="S359" s="18"/>
      <c r="T359" s="18"/>
      <c r="U359" s="18"/>
      <c r="Y359" s="17"/>
      <c r="AB359" s="17"/>
    </row>
    <row r="360" spans="5:28" ht="27" customHeight="1">
      <c r="E360" s="17"/>
      <c r="F360" s="18"/>
      <c r="H360" s="185"/>
      <c r="J360" s="17"/>
      <c r="K360" s="62"/>
      <c r="L360" s="62"/>
      <c r="N360" s="18"/>
      <c r="P360" s="18"/>
      <c r="R360" s="18"/>
      <c r="S360" s="18"/>
      <c r="T360" s="18"/>
      <c r="U360" s="18"/>
      <c r="Y360" s="17"/>
      <c r="AB360" s="17"/>
    </row>
    <row r="361" spans="5:28" ht="27" customHeight="1">
      <c r="E361" s="17"/>
      <c r="F361" s="18"/>
      <c r="H361" s="185"/>
      <c r="J361" s="17"/>
      <c r="K361" s="62"/>
      <c r="L361" s="62"/>
      <c r="N361" s="18"/>
      <c r="P361" s="18"/>
      <c r="R361" s="18"/>
      <c r="S361" s="18"/>
      <c r="T361" s="18"/>
      <c r="U361" s="18"/>
      <c r="Y361" s="17"/>
      <c r="AB361" s="17"/>
    </row>
    <row r="362" spans="5:28" ht="27" customHeight="1">
      <c r="E362" s="17"/>
      <c r="F362" s="18"/>
      <c r="H362" s="185"/>
      <c r="J362" s="17"/>
      <c r="K362" s="62"/>
      <c r="L362" s="62"/>
      <c r="N362" s="18"/>
      <c r="P362" s="18"/>
      <c r="R362" s="18"/>
      <c r="S362" s="18"/>
      <c r="T362" s="18"/>
      <c r="U362" s="18"/>
      <c r="Y362" s="17"/>
      <c r="AB362" s="17"/>
    </row>
    <row r="363" spans="5:28" ht="27" customHeight="1">
      <c r="E363" s="17"/>
      <c r="F363" s="18"/>
      <c r="H363" s="185"/>
      <c r="J363" s="17"/>
      <c r="K363" s="62"/>
      <c r="L363" s="62"/>
      <c r="N363" s="18"/>
      <c r="P363" s="18"/>
      <c r="R363" s="18"/>
      <c r="S363" s="18"/>
      <c r="T363" s="18"/>
      <c r="U363" s="18"/>
      <c r="Y363" s="17"/>
      <c r="AB363" s="17"/>
    </row>
    <row r="364" spans="5:28" ht="27" customHeight="1">
      <c r="E364" s="17"/>
      <c r="F364" s="18"/>
      <c r="H364" s="185"/>
      <c r="J364" s="17"/>
      <c r="K364" s="62"/>
      <c r="L364" s="62"/>
      <c r="N364" s="18"/>
      <c r="P364" s="18"/>
      <c r="R364" s="18"/>
      <c r="S364" s="18"/>
      <c r="T364" s="18"/>
      <c r="U364" s="18"/>
      <c r="Y364" s="17"/>
      <c r="AB364" s="17"/>
    </row>
    <row r="365" spans="5:28" ht="27" customHeight="1">
      <c r="E365" s="17"/>
      <c r="F365" s="18"/>
      <c r="H365" s="185"/>
      <c r="J365" s="17"/>
      <c r="K365" s="62"/>
      <c r="L365" s="62"/>
      <c r="N365" s="18"/>
      <c r="P365" s="18"/>
      <c r="R365" s="18"/>
      <c r="S365" s="18"/>
      <c r="T365" s="18"/>
      <c r="U365" s="18"/>
      <c r="Y365" s="17"/>
      <c r="AB365" s="17"/>
    </row>
    <row r="366" spans="5:28" ht="27" customHeight="1">
      <c r="E366" s="17"/>
      <c r="F366" s="18"/>
      <c r="H366" s="185"/>
      <c r="J366" s="17"/>
      <c r="K366" s="62"/>
      <c r="L366" s="62"/>
      <c r="N366" s="18"/>
      <c r="P366" s="18"/>
      <c r="R366" s="18"/>
      <c r="S366" s="18"/>
      <c r="T366" s="18"/>
      <c r="U366" s="18"/>
      <c r="Y366" s="17"/>
      <c r="AB366" s="17"/>
    </row>
    <row r="367" spans="5:28" ht="27" customHeight="1">
      <c r="E367" s="17"/>
      <c r="F367" s="18"/>
      <c r="H367" s="185"/>
      <c r="J367" s="17"/>
      <c r="K367" s="62"/>
      <c r="L367" s="62"/>
      <c r="N367" s="18"/>
      <c r="P367" s="18"/>
      <c r="R367" s="18"/>
      <c r="S367" s="18"/>
      <c r="T367" s="18"/>
      <c r="U367" s="18"/>
      <c r="Y367" s="17"/>
      <c r="AB367" s="17"/>
    </row>
    <row r="368" spans="5:28" ht="27" customHeight="1">
      <c r="E368" s="17"/>
      <c r="F368" s="18"/>
      <c r="H368" s="185"/>
      <c r="J368" s="17"/>
      <c r="K368" s="62"/>
      <c r="L368" s="62"/>
      <c r="N368" s="18"/>
      <c r="P368" s="18"/>
      <c r="R368" s="18"/>
      <c r="S368" s="18"/>
      <c r="T368" s="18"/>
      <c r="U368" s="18"/>
      <c r="Y368" s="17"/>
      <c r="AB368" s="17"/>
    </row>
    <row r="369" spans="5:28" ht="27" customHeight="1">
      <c r="E369" s="17"/>
      <c r="F369" s="18"/>
      <c r="H369" s="185"/>
      <c r="J369" s="17"/>
      <c r="K369" s="62"/>
      <c r="L369" s="62"/>
      <c r="N369" s="18"/>
      <c r="P369" s="18"/>
      <c r="R369" s="18"/>
      <c r="S369" s="18"/>
      <c r="T369" s="18"/>
      <c r="U369" s="18"/>
      <c r="Y369" s="17"/>
      <c r="AB369" s="17"/>
    </row>
    <row r="370" spans="5:28" ht="27" customHeight="1">
      <c r="E370" s="17"/>
      <c r="F370" s="18"/>
      <c r="H370" s="185"/>
      <c r="J370" s="17"/>
      <c r="K370" s="62"/>
      <c r="L370" s="62"/>
      <c r="N370" s="18"/>
      <c r="P370" s="18"/>
      <c r="R370" s="18"/>
      <c r="S370" s="18"/>
      <c r="T370" s="18"/>
      <c r="U370" s="18"/>
      <c r="Y370" s="17"/>
      <c r="AB370" s="17"/>
    </row>
    <row r="371" spans="5:28" ht="27" customHeight="1">
      <c r="E371" s="17"/>
      <c r="F371" s="18"/>
      <c r="H371" s="185"/>
      <c r="J371" s="17"/>
      <c r="K371" s="62"/>
      <c r="L371" s="62"/>
      <c r="N371" s="18"/>
      <c r="P371" s="18"/>
      <c r="R371" s="18"/>
      <c r="S371" s="18"/>
      <c r="T371" s="18"/>
      <c r="U371" s="18"/>
      <c r="Y371" s="17"/>
      <c r="AB371" s="17"/>
    </row>
    <row r="372" spans="5:28" ht="27" customHeight="1">
      <c r="E372" s="17"/>
      <c r="F372" s="18"/>
      <c r="H372" s="185"/>
      <c r="J372" s="17"/>
      <c r="K372" s="62"/>
      <c r="L372" s="62"/>
      <c r="N372" s="18"/>
      <c r="P372" s="18"/>
      <c r="R372" s="18"/>
      <c r="S372" s="18"/>
      <c r="T372" s="18"/>
      <c r="U372" s="18"/>
      <c r="Y372" s="17"/>
      <c r="AB372" s="17"/>
    </row>
    <row r="373" spans="5:28" ht="27" customHeight="1">
      <c r="E373" s="17"/>
      <c r="F373" s="18"/>
      <c r="H373" s="185"/>
      <c r="J373" s="17"/>
      <c r="K373" s="62"/>
      <c r="L373" s="62"/>
      <c r="N373" s="18"/>
      <c r="P373" s="18"/>
      <c r="R373" s="18"/>
      <c r="S373" s="18"/>
      <c r="T373" s="18"/>
      <c r="U373" s="18"/>
      <c r="Y373" s="17"/>
      <c r="AB373" s="17"/>
    </row>
    <row r="374" spans="5:28" ht="27" customHeight="1">
      <c r="E374" s="17"/>
      <c r="F374" s="18"/>
      <c r="H374" s="185"/>
      <c r="J374" s="17"/>
      <c r="K374" s="62"/>
      <c r="L374" s="62"/>
      <c r="N374" s="18"/>
      <c r="P374" s="18"/>
      <c r="R374" s="18"/>
      <c r="S374" s="18"/>
      <c r="T374" s="18"/>
      <c r="U374" s="18"/>
      <c r="Y374" s="17"/>
      <c r="AB374" s="17"/>
    </row>
    <row r="375" spans="5:28" ht="27" customHeight="1">
      <c r="E375" s="17"/>
      <c r="F375" s="18"/>
      <c r="H375" s="185"/>
      <c r="J375" s="17"/>
      <c r="K375" s="62"/>
      <c r="L375" s="62"/>
      <c r="N375" s="18"/>
      <c r="P375" s="18"/>
      <c r="R375" s="18"/>
      <c r="S375" s="18"/>
      <c r="T375" s="18"/>
      <c r="U375" s="18"/>
      <c r="Y375" s="17"/>
      <c r="AB375" s="17"/>
    </row>
    <row r="376" spans="5:28" ht="27" customHeight="1">
      <c r="E376" s="17"/>
      <c r="F376" s="18"/>
      <c r="H376" s="185"/>
      <c r="J376" s="17"/>
      <c r="K376" s="62"/>
      <c r="L376" s="62"/>
      <c r="N376" s="18"/>
      <c r="P376" s="18"/>
      <c r="R376" s="18"/>
      <c r="S376" s="18"/>
      <c r="T376" s="18"/>
      <c r="U376" s="18"/>
      <c r="Y376" s="17"/>
      <c r="AB376" s="17"/>
    </row>
    <row r="377" spans="5:28" ht="27" customHeight="1">
      <c r="E377" s="17"/>
      <c r="F377" s="18"/>
      <c r="H377" s="185"/>
      <c r="J377" s="17"/>
      <c r="K377" s="62"/>
      <c r="L377" s="62"/>
      <c r="N377" s="18"/>
      <c r="P377" s="18"/>
      <c r="R377" s="18"/>
      <c r="S377" s="18"/>
      <c r="T377" s="18"/>
      <c r="U377" s="18"/>
      <c r="Y377" s="17"/>
      <c r="AB377" s="17"/>
    </row>
    <row r="378" spans="5:28" ht="27" customHeight="1">
      <c r="E378" s="17"/>
      <c r="F378" s="18"/>
      <c r="H378" s="185"/>
      <c r="J378" s="17"/>
      <c r="K378" s="62"/>
      <c r="L378" s="62"/>
      <c r="N378" s="18"/>
      <c r="P378" s="18"/>
      <c r="R378" s="18"/>
      <c r="S378" s="18"/>
      <c r="T378" s="18"/>
      <c r="U378" s="18"/>
      <c r="Y378" s="17"/>
      <c r="AB378" s="17"/>
    </row>
    <row r="379" spans="5:28" ht="27" customHeight="1">
      <c r="E379" s="17"/>
      <c r="F379" s="18"/>
      <c r="H379" s="185"/>
      <c r="J379" s="17"/>
      <c r="K379" s="62"/>
      <c r="L379" s="62"/>
      <c r="N379" s="18"/>
      <c r="P379" s="18"/>
      <c r="R379" s="18"/>
      <c r="S379" s="18"/>
      <c r="T379" s="18"/>
      <c r="U379" s="18"/>
      <c r="Y379" s="17"/>
      <c r="AB379" s="17"/>
    </row>
    <row r="380" spans="5:28" ht="27" customHeight="1">
      <c r="E380" s="17"/>
      <c r="F380" s="18"/>
      <c r="H380" s="185"/>
      <c r="J380" s="17"/>
      <c r="K380" s="62"/>
      <c r="L380" s="62"/>
      <c r="N380" s="18"/>
      <c r="P380" s="18"/>
      <c r="R380" s="18"/>
      <c r="S380" s="18"/>
      <c r="T380" s="18"/>
      <c r="U380" s="18"/>
      <c r="Y380" s="17"/>
      <c r="AB380" s="17"/>
    </row>
    <row r="381" spans="5:28" ht="27" customHeight="1">
      <c r="E381" s="17"/>
      <c r="F381" s="18"/>
      <c r="H381" s="185"/>
      <c r="J381" s="17"/>
      <c r="K381" s="62"/>
      <c r="L381" s="62"/>
      <c r="N381" s="18"/>
      <c r="P381" s="18"/>
      <c r="R381" s="18"/>
      <c r="S381" s="18"/>
      <c r="T381" s="18"/>
      <c r="U381" s="18"/>
      <c r="Y381" s="17"/>
      <c r="AB381" s="17"/>
    </row>
    <row r="382" spans="5:28" ht="27" customHeight="1">
      <c r="E382" s="17"/>
      <c r="F382" s="18"/>
      <c r="H382" s="185"/>
      <c r="J382" s="17"/>
      <c r="K382" s="62"/>
      <c r="L382" s="62"/>
      <c r="N382" s="18"/>
      <c r="P382" s="18"/>
      <c r="R382" s="18"/>
      <c r="S382" s="18"/>
      <c r="T382" s="18"/>
      <c r="U382" s="18"/>
      <c r="Y382" s="17"/>
      <c r="AB382" s="17"/>
    </row>
    <row r="383" spans="5:28" ht="27" customHeight="1">
      <c r="E383" s="17"/>
      <c r="F383" s="18"/>
      <c r="H383" s="185"/>
      <c r="J383" s="17"/>
      <c r="K383" s="62"/>
      <c r="L383" s="62"/>
      <c r="N383" s="18"/>
      <c r="P383" s="18"/>
      <c r="R383" s="18"/>
      <c r="S383" s="18"/>
      <c r="T383" s="18"/>
      <c r="U383" s="18"/>
      <c r="Y383" s="17"/>
      <c r="AB383" s="17"/>
    </row>
    <row r="384" spans="5:28" ht="27" customHeight="1">
      <c r="E384" s="17"/>
      <c r="F384" s="18"/>
      <c r="H384" s="185"/>
      <c r="J384" s="17"/>
      <c r="K384" s="62"/>
      <c r="L384" s="62"/>
      <c r="N384" s="18"/>
      <c r="P384" s="18"/>
      <c r="R384" s="18"/>
      <c r="S384" s="18"/>
      <c r="T384" s="18"/>
      <c r="U384" s="18"/>
      <c r="Y384" s="17"/>
      <c r="AB384" s="17"/>
    </row>
    <row r="385" spans="5:28" ht="27" customHeight="1">
      <c r="E385" s="17"/>
      <c r="F385" s="18"/>
      <c r="H385" s="185"/>
      <c r="J385" s="17"/>
      <c r="K385" s="62"/>
      <c r="L385" s="62"/>
      <c r="N385" s="18"/>
      <c r="P385" s="18"/>
      <c r="R385" s="18"/>
      <c r="S385" s="18"/>
      <c r="T385" s="18"/>
      <c r="U385" s="18"/>
      <c r="Y385" s="17"/>
      <c r="AB385" s="17"/>
    </row>
    <row r="386" spans="5:28" ht="27" customHeight="1">
      <c r="E386" s="17"/>
      <c r="F386" s="18"/>
      <c r="H386" s="185"/>
      <c r="J386" s="17"/>
      <c r="K386" s="62"/>
      <c r="L386" s="62"/>
      <c r="N386" s="18"/>
      <c r="P386" s="18"/>
      <c r="R386" s="18"/>
      <c r="S386" s="18"/>
      <c r="T386" s="18"/>
      <c r="U386" s="18"/>
      <c r="Y386" s="17"/>
      <c r="AB386" s="17"/>
    </row>
    <row r="387" spans="5:28" ht="27" customHeight="1">
      <c r="E387" s="17"/>
      <c r="F387" s="18"/>
      <c r="H387" s="185"/>
      <c r="J387" s="17"/>
      <c r="K387" s="62"/>
      <c r="L387" s="62"/>
      <c r="N387" s="18"/>
      <c r="P387" s="18"/>
      <c r="R387" s="18"/>
      <c r="S387" s="18"/>
      <c r="T387" s="18"/>
      <c r="U387" s="18"/>
      <c r="Y387" s="17"/>
      <c r="AB387" s="17"/>
    </row>
    <row r="388" spans="5:28" ht="27" customHeight="1">
      <c r="E388" s="17"/>
      <c r="F388" s="18"/>
      <c r="H388" s="185"/>
      <c r="J388" s="17"/>
      <c r="K388" s="62"/>
      <c r="L388" s="62"/>
      <c r="N388" s="18"/>
      <c r="P388" s="18"/>
      <c r="R388" s="18"/>
      <c r="S388" s="18"/>
      <c r="T388" s="18"/>
      <c r="U388" s="18"/>
      <c r="Y388" s="17"/>
      <c r="AB388" s="17"/>
    </row>
    <row r="389" spans="5:28" ht="27" customHeight="1">
      <c r="E389" s="17"/>
      <c r="F389" s="18"/>
      <c r="H389" s="185"/>
      <c r="J389" s="17"/>
      <c r="K389" s="62"/>
      <c r="L389" s="62"/>
      <c r="N389" s="18"/>
      <c r="P389" s="18"/>
      <c r="R389" s="18"/>
      <c r="S389" s="18"/>
      <c r="T389" s="18"/>
      <c r="U389" s="18"/>
      <c r="Y389" s="17"/>
      <c r="AB389" s="17"/>
    </row>
    <row r="390" spans="5:28" ht="27" customHeight="1">
      <c r="E390" s="17"/>
      <c r="F390" s="18"/>
      <c r="H390" s="185"/>
      <c r="J390" s="17"/>
      <c r="K390" s="62"/>
      <c r="L390" s="62"/>
      <c r="N390" s="18"/>
      <c r="P390" s="18"/>
      <c r="R390" s="18"/>
      <c r="S390" s="18"/>
      <c r="T390" s="18"/>
      <c r="U390" s="18"/>
      <c r="Y390" s="17"/>
      <c r="AB390" s="17"/>
    </row>
    <row r="391" spans="5:28" ht="27" customHeight="1">
      <c r="E391" s="17"/>
      <c r="F391" s="18"/>
      <c r="H391" s="185"/>
      <c r="J391" s="17"/>
      <c r="K391" s="62"/>
      <c r="L391" s="62"/>
      <c r="N391" s="18"/>
      <c r="P391" s="18"/>
      <c r="R391" s="18"/>
      <c r="S391" s="18"/>
      <c r="T391" s="18"/>
      <c r="U391" s="18"/>
      <c r="Y391" s="17"/>
      <c r="AB391" s="17"/>
    </row>
    <row r="392" spans="5:28" ht="27" customHeight="1">
      <c r="E392" s="17"/>
      <c r="F392" s="18"/>
      <c r="H392" s="185"/>
      <c r="J392" s="17"/>
      <c r="K392" s="62"/>
      <c r="L392" s="62"/>
      <c r="N392" s="18"/>
      <c r="P392" s="18"/>
      <c r="R392" s="18"/>
      <c r="S392" s="18"/>
      <c r="T392" s="18"/>
      <c r="U392" s="18"/>
      <c r="Y392" s="17"/>
      <c r="AB392" s="17"/>
    </row>
    <row r="393" spans="5:28" ht="27" customHeight="1">
      <c r="E393" s="17"/>
      <c r="F393" s="18"/>
      <c r="H393" s="185"/>
      <c r="J393" s="17"/>
      <c r="K393" s="62"/>
      <c r="L393" s="62"/>
      <c r="N393" s="18"/>
      <c r="P393" s="18"/>
      <c r="R393" s="18"/>
      <c r="S393" s="18"/>
      <c r="T393" s="18"/>
      <c r="U393" s="18"/>
      <c r="Y393" s="17"/>
      <c r="AB393" s="17"/>
    </row>
    <row r="394" spans="5:28" ht="27" customHeight="1">
      <c r="E394" s="17"/>
      <c r="F394" s="18"/>
      <c r="H394" s="185"/>
      <c r="J394" s="17"/>
      <c r="K394" s="62"/>
      <c r="L394" s="62"/>
      <c r="N394" s="18"/>
      <c r="P394" s="18"/>
      <c r="R394" s="18"/>
      <c r="S394" s="18"/>
      <c r="T394" s="18"/>
      <c r="U394" s="18"/>
      <c r="Y394" s="17"/>
      <c r="AB394" s="17"/>
    </row>
    <row r="395" spans="5:28" ht="27" customHeight="1">
      <c r="E395" s="17"/>
      <c r="F395" s="18"/>
      <c r="H395" s="185"/>
      <c r="J395" s="17"/>
      <c r="K395" s="62"/>
      <c r="L395" s="62"/>
      <c r="N395" s="18"/>
      <c r="P395" s="18"/>
      <c r="R395" s="18"/>
      <c r="S395" s="18"/>
      <c r="T395" s="18"/>
      <c r="U395" s="18"/>
      <c r="Y395" s="17"/>
      <c r="AB395" s="17"/>
    </row>
    <row r="396" spans="5:28" ht="27" customHeight="1">
      <c r="E396" s="17"/>
      <c r="F396" s="18"/>
      <c r="H396" s="185"/>
      <c r="J396" s="17"/>
      <c r="K396" s="62"/>
      <c r="L396" s="62"/>
      <c r="N396" s="18"/>
      <c r="P396" s="18"/>
      <c r="R396" s="18"/>
      <c r="S396" s="18"/>
      <c r="T396" s="18"/>
      <c r="U396" s="18"/>
      <c r="Y396" s="17"/>
      <c r="AB396" s="17"/>
    </row>
    <row r="397" spans="5:28" ht="27" customHeight="1">
      <c r="E397" s="17"/>
      <c r="F397" s="18"/>
      <c r="H397" s="185"/>
      <c r="J397" s="17"/>
      <c r="K397" s="62"/>
      <c r="L397" s="62"/>
      <c r="N397" s="18"/>
      <c r="P397" s="18"/>
      <c r="R397" s="18"/>
      <c r="S397" s="18"/>
      <c r="T397" s="18"/>
      <c r="U397" s="18"/>
      <c r="Y397" s="17"/>
      <c r="AB397" s="17"/>
    </row>
    <row r="398" spans="5:28" ht="27" customHeight="1">
      <c r="E398" s="17"/>
      <c r="F398" s="18"/>
      <c r="H398" s="185"/>
      <c r="J398" s="17"/>
      <c r="K398" s="62"/>
      <c r="L398" s="62"/>
      <c r="N398" s="18"/>
      <c r="P398" s="18"/>
      <c r="R398" s="18"/>
      <c r="S398" s="18"/>
      <c r="T398" s="18"/>
      <c r="U398" s="18"/>
      <c r="Y398" s="17"/>
      <c r="AB398" s="17"/>
    </row>
    <row r="399" spans="5:28" ht="27" customHeight="1">
      <c r="E399" s="17"/>
      <c r="F399" s="18"/>
      <c r="H399" s="185"/>
      <c r="J399" s="17"/>
      <c r="K399" s="62"/>
      <c r="L399" s="62"/>
      <c r="N399" s="18"/>
      <c r="P399" s="18"/>
      <c r="R399" s="18"/>
      <c r="S399" s="18"/>
      <c r="T399" s="18"/>
      <c r="U399" s="18"/>
      <c r="Y399" s="17"/>
      <c r="AB399" s="17"/>
    </row>
    <row r="400" spans="5:28" ht="27" customHeight="1">
      <c r="E400" s="17"/>
      <c r="F400" s="18"/>
      <c r="H400" s="185"/>
      <c r="J400" s="17"/>
      <c r="K400" s="62"/>
      <c r="L400" s="62"/>
      <c r="N400" s="18"/>
      <c r="P400" s="18"/>
      <c r="R400" s="18"/>
      <c r="S400" s="18"/>
      <c r="T400" s="18"/>
      <c r="U400" s="18"/>
      <c r="Y400" s="17"/>
      <c r="AB400" s="17"/>
    </row>
    <row r="401" spans="5:28" ht="27" customHeight="1">
      <c r="E401" s="17"/>
      <c r="F401" s="18"/>
      <c r="H401" s="185"/>
      <c r="J401" s="17"/>
      <c r="K401" s="62"/>
      <c r="L401" s="62"/>
      <c r="N401" s="18"/>
      <c r="P401" s="18"/>
      <c r="R401" s="18"/>
      <c r="S401" s="18"/>
      <c r="T401" s="18"/>
      <c r="U401" s="18"/>
      <c r="Y401" s="17"/>
      <c r="AB401" s="17"/>
    </row>
    <row r="402" spans="5:28" ht="27" customHeight="1">
      <c r="E402" s="17"/>
      <c r="F402" s="18"/>
      <c r="H402" s="185"/>
      <c r="J402" s="17"/>
      <c r="K402" s="62"/>
      <c r="L402" s="62"/>
      <c r="N402" s="18"/>
      <c r="P402" s="18"/>
      <c r="R402" s="18"/>
      <c r="S402" s="18"/>
      <c r="T402" s="18"/>
      <c r="U402" s="18"/>
      <c r="Y402" s="17"/>
      <c r="AB402" s="17"/>
    </row>
    <row r="403" spans="5:28" ht="27" customHeight="1">
      <c r="E403" s="17"/>
      <c r="F403" s="18"/>
      <c r="H403" s="185"/>
      <c r="J403" s="17"/>
      <c r="K403" s="62"/>
      <c r="L403" s="62"/>
      <c r="N403" s="18"/>
      <c r="P403" s="18"/>
      <c r="R403" s="18"/>
      <c r="S403" s="18"/>
      <c r="T403" s="18"/>
      <c r="U403" s="18"/>
      <c r="Y403" s="17"/>
      <c r="AB403" s="17"/>
    </row>
    <row r="404" spans="5:28" ht="27" customHeight="1">
      <c r="E404" s="17"/>
      <c r="F404" s="18"/>
      <c r="H404" s="185"/>
      <c r="J404" s="17"/>
      <c r="K404" s="62"/>
      <c r="L404" s="62"/>
      <c r="N404" s="18"/>
      <c r="P404" s="18"/>
      <c r="R404" s="18"/>
      <c r="S404" s="18"/>
      <c r="T404" s="18"/>
      <c r="U404" s="18"/>
      <c r="Y404" s="17"/>
      <c r="AB404" s="17"/>
    </row>
    <row r="405" spans="5:28" ht="27" customHeight="1">
      <c r="E405" s="17"/>
      <c r="F405" s="18"/>
      <c r="H405" s="185"/>
      <c r="J405" s="17"/>
      <c r="K405" s="62"/>
      <c r="L405" s="62"/>
      <c r="N405" s="18"/>
      <c r="P405" s="18"/>
      <c r="R405" s="18"/>
      <c r="S405" s="18"/>
      <c r="T405" s="18"/>
      <c r="U405" s="18"/>
      <c r="Y405" s="17"/>
      <c r="AB405" s="17"/>
    </row>
    <row r="406" spans="5:28" ht="27" customHeight="1">
      <c r="E406" s="17"/>
      <c r="F406" s="18"/>
      <c r="H406" s="185"/>
      <c r="J406" s="17"/>
      <c r="K406" s="62"/>
      <c r="L406" s="62"/>
      <c r="N406" s="18"/>
      <c r="P406" s="18"/>
      <c r="R406" s="18"/>
      <c r="S406" s="18"/>
      <c r="T406" s="18"/>
      <c r="U406" s="18"/>
      <c r="Y406" s="17"/>
      <c r="AB406" s="17"/>
    </row>
    <row r="407" spans="5:28" ht="27" customHeight="1">
      <c r="E407" s="17"/>
      <c r="F407" s="18"/>
      <c r="H407" s="185"/>
      <c r="J407" s="17"/>
      <c r="K407" s="62"/>
      <c r="L407" s="62"/>
      <c r="N407" s="18"/>
      <c r="P407" s="18"/>
      <c r="R407" s="18"/>
      <c r="S407" s="18"/>
      <c r="T407" s="18"/>
      <c r="U407" s="18"/>
      <c r="Y407" s="17"/>
      <c r="AB407" s="17"/>
    </row>
    <row r="408" spans="5:28" ht="27" customHeight="1">
      <c r="E408" s="17"/>
      <c r="F408" s="18"/>
      <c r="H408" s="185"/>
      <c r="J408" s="17"/>
      <c r="K408" s="62"/>
      <c r="L408" s="62"/>
      <c r="N408" s="18"/>
      <c r="P408" s="18"/>
      <c r="R408" s="18"/>
      <c r="S408" s="18"/>
      <c r="T408" s="18"/>
      <c r="U408" s="18"/>
      <c r="Y408" s="17"/>
      <c r="AB408" s="17"/>
    </row>
    <row r="409" spans="5:28" ht="27" customHeight="1">
      <c r="E409" s="17"/>
      <c r="F409" s="18"/>
      <c r="H409" s="185"/>
      <c r="J409" s="17"/>
      <c r="K409" s="62"/>
      <c r="L409" s="62"/>
      <c r="N409" s="18"/>
      <c r="P409" s="18"/>
      <c r="R409" s="18"/>
      <c r="S409" s="18"/>
      <c r="T409" s="18"/>
      <c r="U409" s="18"/>
      <c r="Y409" s="17"/>
      <c r="AB409" s="17"/>
    </row>
    <row r="410" spans="5:28" ht="27" customHeight="1">
      <c r="E410" s="17"/>
      <c r="F410" s="18"/>
      <c r="H410" s="185"/>
      <c r="J410" s="17"/>
      <c r="K410" s="62"/>
      <c r="L410" s="62"/>
      <c r="N410" s="18"/>
      <c r="P410" s="18"/>
      <c r="R410" s="18"/>
      <c r="S410" s="18"/>
      <c r="T410" s="18"/>
      <c r="U410" s="18"/>
      <c r="Y410" s="17"/>
      <c r="AB410" s="17"/>
    </row>
    <row r="411" spans="5:28" ht="27" customHeight="1">
      <c r="E411" s="17"/>
      <c r="F411" s="18"/>
      <c r="H411" s="185"/>
      <c r="J411" s="17"/>
      <c r="K411" s="62"/>
      <c r="L411" s="62"/>
      <c r="N411" s="18"/>
      <c r="P411" s="18"/>
      <c r="R411" s="18"/>
      <c r="S411" s="18"/>
      <c r="T411" s="18"/>
      <c r="U411" s="18"/>
      <c r="Y411" s="17"/>
      <c r="AB411" s="17"/>
    </row>
    <row r="412" spans="5:28" ht="27" customHeight="1">
      <c r="E412" s="17"/>
      <c r="F412" s="18"/>
      <c r="H412" s="185"/>
      <c r="J412" s="17"/>
      <c r="K412" s="62"/>
      <c r="L412" s="62"/>
      <c r="N412" s="18"/>
      <c r="P412" s="18"/>
      <c r="R412" s="18"/>
      <c r="S412" s="18"/>
      <c r="T412" s="18"/>
      <c r="U412" s="18"/>
      <c r="Y412" s="17"/>
      <c r="AB412" s="17"/>
    </row>
    <row r="413" spans="5:28" ht="27" customHeight="1">
      <c r="E413" s="17"/>
      <c r="F413" s="18"/>
      <c r="H413" s="185"/>
      <c r="J413" s="17"/>
      <c r="K413" s="62"/>
      <c r="L413" s="62"/>
      <c r="N413" s="18"/>
      <c r="P413" s="18"/>
      <c r="R413" s="18"/>
      <c r="S413" s="18"/>
      <c r="T413" s="18"/>
      <c r="U413" s="18"/>
      <c r="Y413" s="17"/>
      <c r="AB413" s="17"/>
    </row>
    <row r="414" spans="5:28" ht="27" customHeight="1">
      <c r="E414" s="17"/>
      <c r="F414" s="18"/>
      <c r="H414" s="185"/>
      <c r="J414" s="17"/>
      <c r="K414" s="62"/>
      <c r="L414" s="62"/>
      <c r="N414" s="18"/>
      <c r="P414" s="18"/>
      <c r="R414" s="18"/>
      <c r="S414" s="18"/>
      <c r="T414" s="18"/>
      <c r="U414" s="18"/>
      <c r="Y414" s="17"/>
      <c r="AB414" s="17"/>
    </row>
    <row r="415" spans="5:28" ht="27" customHeight="1">
      <c r="E415" s="17"/>
      <c r="F415" s="18"/>
      <c r="H415" s="185"/>
      <c r="J415" s="17"/>
      <c r="K415" s="62"/>
      <c r="L415" s="62"/>
      <c r="N415" s="18"/>
      <c r="P415" s="18"/>
      <c r="R415" s="18"/>
      <c r="S415" s="18"/>
      <c r="T415" s="18"/>
      <c r="U415" s="18"/>
      <c r="Y415" s="17"/>
      <c r="AB415" s="17"/>
    </row>
    <row r="416" spans="5:28" ht="27" customHeight="1">
      <c r="E416" s="17"/>
      <c r="F416" s="18"/>
      <c r="H416" s="185"/>
      <c r="J416" s="17"/>
      <c r="K416" s="62"/>
      <c r="L416" s="62"/>
      <c r="N416" s="18"/>
      <c r="P416" s="18"/>
      <c r="R416" s="18"/>
      <c r="S416" s="18"/>
      <c r="T416" s="18"/>
      <c r="U416" s="18"/>
      <c r="Y416" s="17"/>
      <c r="AB416" s="17"/>
    </row>
    <row r="417" spans="5:28" ht="27" customHeight="1">
      <c r="E417" s="17"/>
      <c r="F417" s="18"/>
      <c r="H417" s="185"/>
      <c r="J417" s="17"/>
      <c r="K417" s="62"/>
      <c r="L417" s="62"/>
      <c r="N417" s="18"/>
      <c r="P417" s="18"/>
      <c r="R417" s="18"/>
      <c r="S417" s="18"/>
      <c r="T417" s="18"/>
      <c r="U417" s="18"/>
      <c r="Y417" s="17"/>
      <c r="AB417" s="17"/>
    </row>
    <row r="418" spans="5:28" ht="27" customHeight="1">
      <c r="E418" s="17"/>
      <c r="F418" s="18"/>
      <c r="H418" s="185"/>
      <c r="J418" s="17"/>
      <c r="K418" s="62"/>
      <c r="L418" s="62"/>
      <c r="N418" s="18"/>
      <c r="P418" s="18"/>
      <c r="R418" s="18"/>
      <c r="S418" s="18"/>
      <c r="T418" s="18"/>
      <c r="U418" s="18"/>
      <c r="Y418" s="17"/>
      <c r="AB418" s="17"/>
    </row>
    <row r="419" spans="5:28" ht="27" customHeight="1">
      <c r="E419" s="17"/>
      <c r="F419" s="18"/>
      <c r="H419" s="185"/>
      <c r="J419" s="17"/>
      <c r="K419" s="62"/>
      <c r="L419" s="62"/>
      <c r="N419" s="18"/>
      <c r="P419" s="18"/>
      <c r="R419" s="18"/>
      <c r="S419" s="18"/>
      <c r="T419" s="18"/>
      <c r="U419" s="18"/>
      <c r="Y419" s="17"/>
      <c r="AB419" s="17"/>
    </row>
    <row r="420" spans="5:28" ht="27" customHeight="1">
      <c r="E420" s="17"/>
      <c r="F420" s="18"/>
      <c r="H420" s="185"/>
      <c r="J420" s="17"/>
      <c r="K420" s="62"/>
      <c r="L420" s="62"/>
      <c r="N420" s="18"/>
      <c r="P420" s="18"/>
      <c r="R420" s="18"/>
      <c r="S420" s="18"/>
      <c r="T420" s="18"/>
      <c r="U420" s="18"/>
      <c r="Y420" s="17"/>
      <c r="AB420" s="17"/>
    </row>
    <row r="421" spans="5:28" ht="27" customHeight="1">
      <c r="E421" s="17"/>
      <c r="F421" s="18"/>
      <c r="H421" s="185"/>
      <c r="J421" s="17"/>
      <c r="K421" s="62"/>
      <c r="L421" s="62"/>
      <c r="N421" s="18"/>
      <c r="P421" s="18"/>
      <c r="R421" s="18"/>
      <c r="S421" s="18"/>
      <c r="T421" s="18"/>
      <c r="U421" s="18"/>
      <c r="Y421" s="17"/>
      <c r="AB421" s="17"/>
    </row>
    <row r="422" spans="5:28" ht="27" customHeight="1">
      <c r="E422" s="17"/>
      <c r="F422" s="18"/>
      <c r="H422" s="185"/>
      <c r="J422" s="17"/>
      <c r="K422" s="62"/>
      <c r="L422" s="62"/>
      <c r="N422" s="18"/>
      <c r="P422" s="18"/>
      <c r="R422" s="18"/>
      <c r="S422" s="18"/>
      <c r="T422" s="18"/>
      <c r="U422" s="18"/>
      <c r="Y422" s="17"/>
      <c r="AB422" s="17"/>
    </row>
    <row r="423" spans="5:28" ht="27" customHeight="1">
      <c r="E423" s="17"/>
      <c r="F423" s="18"/>
      <c r="H423" s="185"/>
      <c r="J423" s="17"/>
      <c r="K423" s="62"/>
      <c r="L423" s="62"/>
      <c r="N423" s="18"/>
      <c r="P423" s="18"/>
      <c r="R423" s="18"/>
      <c r="S423" s="18"/>
      <c r="T423" s="18"/>
      <c r="U423" s="18"/>
      <c r="Y423" s="17"/>
      <c r="AB423" s="17"/>
    </row>
    <row r="424" spans="5:28" ht="27" customHeight="1">
      <c r="E424" s="17"/>
      <c r="F424" s="18"/>
      <c r="H424" s="185"/>
      <c r="J424" s="17"/>
      <c r="K424" s="62"/>
      <c r="L424" s="62"/>
      <c r="N424" s="18"/>
      <c r="P424" s="18"/>
      <c r="R424" s="18"/>
      <c r="S424" s="18"/>
      <c r="T424" s="18"/>
      <c r="U424" s="18"/>
      <c r="Y424" s="17"/>
      <c r="AB424" s="17"/>
    </row>
    <row r="425" spans="5:28" ht="27" customHeight="1">
      <c r="E425" s="17"/>
      <c r="F425" s="18"/>
      <c r="H425" s="185"/>
      <c r="J425" s="17"/>
      <c r="K425" s="62"/>
      <c r="L425" s="62"/>
      <c r="N425" s="18"/>
      <c r="P425" s="18"/>
      <c r="R425" s="18"/>
      <c r="S425" s="18"/>
      <c r="T425" s="18"/>
      <c r="U425" s="18"/>
      <c r="Y425" s="17"/>
      <c r="AB425" s="17"/>
    </row>
    <row r="426" spans="5:28" ht="27" customHeight="1">
      <c r="E426" s="17"/>
      <c r="F426" s="18"/>
      <c r="H426" s="185"/>
      <c r="J426" s="17"/>
      <c r="K426" s="62"/>
      <c r="L426" s="62"/>
      <c r="N426" s="18"/>
      <c r="P426" s="18"/>
      <c r="R426" s="18"/>
      <c r="S426" s="18"/>
      <c r="T426" s="18"/>
      <c r="U426" s="18"/>
      <c r="Y426" s="17"/>
      <c r="AB426" s="17"/>
    </row>
    <row r="427" spans="5:28" ht="27" customHeight="1">
      <c r="E427" s="17"/>
      <c r="F427" s="18"/>
      <c r="H427" s="185"/>
      <c r="J427" s="17"/>
      <c r="K427" s="62"/>
      <c r="L427" s="62"/>
      <c r="N427" s="18"/>
      <c r="P427" s="18"/>
      <c r="R427" s="18"/>
      <c r="S427" s="18"/>
      <c r="T427" s="18"/>
      <c r="U427" s="18"/>
      <c r="Y427" s="17"/>
      <c r="AB427" s="17"/>
    </row>
    <row r="428" spans="5:28" ht="27" customHeight="1">
      <c r="E428" s="17"/>
      <c r="F428" s="18"/>
      <c r="H428" s="185"/>
      <c r="J428" s="17"/>
      <c r="K428" s="62"/>
      <c r="L428" s="62"/>
      <c r="N428" s="18"/>
      <c r="P428" s="18"/>
      <c r="R428" s="18"/>
      <c r="S428" s="18"/>
      <c r="T428" s="18"/>
      <c r="U428" s="18"/>
      <c r="Y428" s="17"/>
      <c r="AB428" s="17"/>
    </row>
    <row r="429" spans="5:28" ht="27" customHeight="1">
      <c r="E429" s="17"/>
      <c r="F429" s="18"/>
      <c r="H429" s="185"/>
      <c r="J429" s="17"/>
      <c r="K429" s="62"/>
      <c r="L429" s="62"/>
      <c r="N429" s="18"/>
      <c r="P429" s="18"/>
      <c r="R429" s="18"/>
      <c r="S429" s="18"/>
      <c r="T429" s="18"/>
      <c r="U429" s="18"/>
      <c r="Y429" s="17"/>
      <c r="AB429" s="17"/>
    </row>
    <row r="430" spans="5:28" ht="27" customHeight="1">
      <c r="E430" s="17"/>
      <c r="F430" s="18"/>
      <c r="H430" s="185"/>
      <c r="J430" s="17"/>
      <c r="K430" s="62"/>
      <c r="L430" s="62"/>
      <c r="N430" s="18"/>
      <c r="P430" s="18"/>
      <c r="R430" s="18"/>
      <c r="S430" s="18"/>
      <c r="T430" s="18"/>
      <c r="U430" s="18"/>
      <c r="Y430" s="17"/>
      <c r="AB430" s="17"/>
    </row>
    <row r="431" spans="5:28" ht="27" customHeight="1">
      <c r="E431" s="17"/>
      <c r="F431" s="18"/>
      <c r="H431" s="185"/>
      <c r="J431" s="17"/>
      <c r="K431" s="62"/>
      <c r="L431" s="62"/>
      <c r="N431" s="18"/>
      <c r="P431" s="18"/>
      <c r="R431" s="18"/>
      <c r="S431" s="18"/>
      <c r="T431" s="18"/>
      <c r="U431" s="18"/>
      <c r="Y431" s="17"/>
      <c r="AB431" s="17"/>
    </row>
    <row r="432" spans="5:28" ht="27" customHeight="1">
      <c r="E432" s="17"/>
      <c r="F432" s="18"/>
      <c r="H432" s="185"/>
      <c r="J432" s="17"/>
      <c r="K432" s="62"/>
      <c r="L432" s="62"/>
      <c r="N432" s="18"/>
      <c r="P432" s="18"/>
      <c r="R432" s="18"/>
      <c r="S432" s="18"/>
      <c r="T432" s="18"/>
      <c r="U432" s="18"/>
      <c r="Y432" s="17"/>
      <c r="AB432" s="17"/>
    </row>
    <row r="433" spans="5:28" ht="27" customHeight="1">
      <c r="E433" s="17"/>
      <c r="F433" s="18"/>
      <c r="H433" s="185"/>
      <c r="J433" s="17"/>
      <c r="K433" s="62"/>
      <c r="L433" s="62"/>
      <c r="N433" s="18"/>
      <c r="P433" s="18"/>
      <c r="R433" s="18"/>
      <c r="S433" s="18"/>
      <c r="T433" s="18"/>
      <c r="U433" s="18"/>
      <c r="Y433" s="17"/>
      <c r="AB433" s="17"/>
    </row>
    <row r="434" spans="5:28" ht="27" customHeight="1">
      <c r="E434" s="17"/>
      <c r="F434" s="18"/>
      <c r="H434" s="185"/>
      <c r="J434" s="17"/>
      <c r="K434" s="62"/>
      <c r="L434" s="62"/>
      <c r="N434" s="18"/>
      <c r="P434" s="18"/>
      <c r="R434" s="18"/>
      <c r="S434" s="18"/>
      <c r="T434" s="18"/>
      <c r="U434" s="18"/>
      <c r="Y434" s="17"/>
      <c r="AB434" s="17"/>
    </row>
    <row r="435" spans="5:28" ht="27" customHeight="1">
      <c r="E435" s="17"/>
      <c r="F435" s="18"/>
      <c r="H435" s="185"/>
      <c r="J435" s="17"/>
      <c r="K435" s="62"/>
      <c r="L435" s="62"/>
      <c r="N435" s="18"/>
      <c r="P435" s="18"/>
      <c r="R435" s="18"/>
      <c r="S435" s="18"/>
      <c r="T435" s="18"/>
      <c r="U435" s="18"/>
      <c r="Y435" s="17"/>
      <c r="AB435" s="17"/>
    </row>
    <row r="436" spans="5:28" ht="27" customHeight="1">
      <c r="E436" s="17"/>
      <c r="F436" s="18"/>
      <c r="H436" s="185"/>
      <c r="J436" s="17"/>
      <c r="K436" s="62"/>
      <c r="L436" s="62"/>
      <c r="N436" s="18"/>
      <c r="P436" s="18"/>
      <c r="R436" s="18"/>
      <c r="S436" s="18"/>
      <c r="T436" s="18"/>
      <c r="U436" s="18"/>
      <c r="Y436" s="17"/>
      <c r="AB436" s="17"/>
    </row>
    <row r="437" spans="5:28" ht="27" customHeight="1">
      <c r="E437" s="17"/>
      <c r="F437" s="18"/>
      <c r="H437" s="185"/>
      <c r="J437" s="17"/>
      <c r="K437" s="62"/>
      <c r="L437" s="62"/>
      <c r="N437" s="18"/>
      <c r="P437" s="18"/>
      <c r="R437" s="18"/>
      <c r="S437" s="18"/>
      <c r="T437" s="18"/>
      <c r="U437" s="18"/>
      <c r="Y437" s="17"/>
      <c r="AB437" s="17"/>
    </row>
    <row r="438" spans="5:28" ht="27" customHeight="1">
      <c r="E438" s="17"/>
      <c r="F438" s="18"/>
      <c r="H438" s="185"/>
      <c r="J438" s="17"/>
      <c r="K438" s="62"/>
      <c r="L438" s="62"/>
      <c r="N438" s="18"/>
      <c r="P438" s="18"/>
      <c r="R438" s="18"/>
      <c r="S438" s="18"/>
      <c r="T438" s="18"/>
      <c r="U438" s="18"/>
      <c r="Y438" s="17"/>
      <c r="AB438" s="17"/>
    </row>
    <row r="439" spans="5:28" ht="27" customHeight="1">
      <c r="E439" s="17"/>
      <c r="F439" s="18"/>
      <c r="H439" s="185"/>
      <c r="J439" s="17"/>
      <c r="K439" s="62"/>
      <c r="L439" s="62"/>
      <c r="N439" s="18"/>
      <c r="P439" s="18"/>
      <c r="R439" s="18"/>
      <c r="S439" s="18"/>
      <c r="T439" s="18"/>
      <c r="U439" s="18"/>
      <c r="Y439" s="17"/>
      <c r="AB439" s="17"/>
    </row>
    <row r="440" spans="5:28" ht="27" customHeight="1">
      <c r="E440" s="17"/>
      <c r="F440" s="18"/>
      <c r="H440" s="185"/>
      <c r="J440" s="17"/>
      <c r="K440" s="62"/>
      <c r="L440" s="62"/>
      <c r="N440" s="18"/>
      <c r="P440" s="18"/>
      <c r="R440" s="18"/>
      <c r="S440" s="18"/>
      <c r="T440" s="18"/>
      <c r="U440" s="18"/>
      <c r="Y440" s="17"/>
      <c r="AB440" s="17"/>
    </row>
    <row r="441" spans="5:28" ht="27" customHeight="1">
      <c r="E441" s="17"/>
      <c r="F441" s="18"/>
      <c r="H441" s="185"/>
      <c r="J441" s="17"/>
      <c r="K441" s="62"/>
      <c r="L441" s="62"/>
      <c r="N441" s="18"/>
      <c r="P441" s="18"/>
      <c r="R441" s="18"/>
      <c r="S441" s="18"/>
      <c r="T441" s="18"/>
      <c r="U441" s="18"/>
      <c r="Y441" s="17"/>
      <c r="AB441" s="17"/>
    </row>
    <row r="442" spans="5:28" ht="27" customHeight="1">
      <c r="E442" s="17"/>
      <c r="F442" s="18"/>
      <c r="H442" s="185"/>
      <c r="J442" s="17"/>
      <c r="K442" s="62"/>
      <c r="L442" s="62"/>
      <c r="N442" s="18"/>
      <c r="P442" s="18"/>
      <c r="R442" s="18"/>
      <c r="S442" s="18"/>
      <c r="T442" s="18"/>
      <c r="U442" s="18"/>
      <c r="Y442" s="17"/>
      <c r="AB442" s="17"/>
    </row>
    <row r="443" spans="5:28" ht="27" customHeight="1">
      <c r="E443" s="17"/>
      <c r="F443" s="18"/>
      <c r="H443" s="185"/>
      <c r="J443" s="17"/>
      <c r="K443" s="62"/>
      <c r="L443" s="62"/>
      <c r="N443" s="18"/>
      <c r="P443" s="18"/>
      <c r="R443" s="18"/>
      <c r="S443" s="18"/>
      <c r="T443" s="18"/>
      <c r="U443" s="18"/>
      <c r="Y443" s="17"/>
      <c r="AB443" s="17"/>
    </row>
    <row r="444" spans="5:28" ht="27" customHeight="1">
      <c r="E444" s="17"/>
      <c r="F444" s="18"/>
      <c r="H444" s="185"/>
      <c r="J444" s="17"/>
      <c r="K444" s="62"/>
      <c r="L444" s="62"/>
      <c r="N444" s="18"/>
      <c r="P444" s="18"/>
      <c r="R444" s="18"/>
      <c r="S444" s="18"/>
      <c r="T444" s="18"/>
      <c r="U444" s="18"/>
      <c r="Y444" s="17"/>
      <c r="AB444" s="17"/>
    </row>
    <row r="445" spans="5:28" ht="27" customHeight="1">
      <c r="E445" s="17"/>
      <c r="F445" s="18"/>
      <c r="H445" s="185"/>
      <c r="J445" s="17"/>
      <c r="K445" s="62"/>
      <c r="L445" s="62"/>
      <c r="N445" s="18"/>
      <c r="P445" s="18"/>
      <c r="R445" s="18"/>
      <c r="S445" s="18"/>
      <c r="T445" s="18"/>
      <c r="U445" s="18"/>
      <c r="Y445" s="17"/>
      <c r="AB445" s="17"/>
    </row>
    <row r="446" spans="5:28" ht="27" customHeight="1">
      <c r="E446" s="17"/>
      <c r="F446" s="18"/>
      <c r="H446" s="185"/>
      <c r="J446" s="17"/>
      <c r="K446" s="62"/>
      <c r="L446" s="62"/>
      <c r="N446" s="18"/>
      <c r="P446" s="18"/>
      <c r="R446" s="18"/>
      <c r="S446" s="18"/>
      <c r="T446" s="18"/>
      <c r="U446" s="18"/>
      <c r="Y446" s="17"/>
      <c r="AB446" s="17"/>
    </row>
    <row r="447" spans="5:28" ht="27" customHeight="1">
      <c r="E447" s="17"/>
      <c r="F447" s="18"/>
      <c r="H447" s="185"/>
      <c r="J447" s="17"/>
      <c r="K447" s="62"/>
      <c r="L447" s="62"/>
      <c r="N447" s="18"/>
      <c r="P447" s="18"/>
      <c r="R447" s="18"/>
      <c r="S447" s="18"/>
      <c r="T447" s="18"/>
      <c r="U447" s="18"/>
      <c r="Y447" s="17"/>
      <c r="AB447" s="17"/>
    </row>
    <row r="448" spans="5:28" ht="27" customHeight="1">
      <c r="E448" s="17"/>
      <c r="F448" s="18"/>
      <c r="H448" s="185"/>
      <c r="J448" s="17"/>
      <c r="K448" s="62"/>
      <c r="L448" s="62"/>
      <c r="N448" s="18"/>
      <c r="P448" s="18"/>
      <c r="R448" s="18"/>
      <c r="S448" s="18"/>
      <c r="T448" s="18"/>
      <c r="U448" s="18"/>
      <c r="Y448" s="17"/>
      <c r="AB448" s="17"/>
    </row>
    <row r="449" spans="5:28" ht="27" customHeight="1">
      <c r="E449" s="17"/>
      <c r="F449" s="18"/>
      <c r="H449" s="185"/>
      <c r="J449" s="17"/>
      <c r="K449" s="62"/>
      <c r="L449" s="62"/>
      <c r="N449" s="18"/>
      <c r="P449" s="18"/>
      <c r="R449" s="18"/>
      <c r="S449" s="18"/>
      <c r="T449" s="18"/>
      <c r="U449" s="18"/>
      <c r="Y449" s="17"/>
      <c r="AB449" s="17"/>
    </row>
    <row r="450" spans="5:28" ht="27" customHeight="1">
      <c r="E450" s="17"/>
      <c r="F450" s="18"/>
      <c r="H450" s="185"/>
      <c r="J450" s="17"/>
      <c r="K450" s="62"/>
      <c r="L450" s="62"/>
      <c r="N450" s="18"/>
      <c r="P450" s="18"/>
      <c r="R450" s="18"/>
      <c r="S450" s="18"/>
      <c r="T450" s="18"/>
      <c r="U450" s="18"/>
      <c r="Y450" s="17"/>
      <c r="AB450" s="17"/>
    </row>
    <row r="451" spans="5:28" ht="27" customHeight="1">
      <c r="E451" s="17"/>
      <c r="F451" s="18"/>
      <c r="H451" s="185"/>
      <c r="J451" s="17"/>
      <c r="K451" s="62"/>
      <c r="L451" s="62"/>
      <c r="N451" s="18"/>
      <c r="P451" s="18"/>
      <c r="R451" s="18"/>
      <c r="S451" s="18"/>
      <c r="T451" s="18"/>
      <c r="U451" s="18"/>
      <c r="Y451" s="17"/>
      <c r="AB451" s="17"/>
    </row>
    <row r="452" spans="5:28" ht="27" customHeight="1">
      <c r="E452" s="17"/>
      <c r="F452" s="18"/>
      <c r="H452" s="185"/>
      <c r="J452" s="17"/>
      <c r="K452" s="62"/>
      <c r="L452" s="62"/>
      <c r="N452" s="18"/>
      <c r="P452" s="18"/>
      <c r="R452" s="18"/>
      <c r="S452" s="18"/>
      <c r="T452" s="18"/>
      <c r="U452" s="18"/>
      <c r="Y452" s="17"/>
      <c r="AB452" s="17"/>
    </row>
    <row r="453" spans="5:28" ht="27" customHeight="1">
      <c r="E453" s="17"/>
      <c r="F453" s="18"/>
      <c r="H453" s="185"/>
      <c r="J453" s="17"/>
      <c r="K453" s="62"/>
      <c r="L453" s="62"/>
      <c r="N453" s="18"/>
      <c r="P453" s="18"/>
      <c r="R453" s="18"/>
      <c r="S453" s="18"/>
      <c r="T453" s="18"/>
      <c r="U453" s="18"/>
      <c r="Y453" s="17"/>
      <c r="AB453" s="17"/>
    </row>
    <row r="454" spans="5:28" ht="27" customHeight="1">
      <c r="E454" s="17"/>
      <c r="F454" s="18"/>
      <c r="H454" s="185"/>
      <c r="J454" s="17"/>
      <c r="K454" s="62"/>
      <c r="L454" s="62"/>
      <c r="N454" s="18"/>
      <c r="P454" s="18"/>
      <c r="R454" s="18"/>
      <c r="S454" s="18"/>
      <c r="T454" s="18"/>
      <c r="U454" s="18"/>
      <c r="Y454" s="17"/>
      <c r="AB454" s="17"/>
    </row>
    <row r="455" spans="5:28" ht="27" customHeight="1">
      <c r="E455" s="17"/>
      <c r="F455" s="18"/>
      <c r="H455" s="185"/>
      <c r="J455" s="17"/>
      <c r="K455" s="62"/>
      <c r="L455" s="62"/>
      <c r="N455" s="18"/>
      <c r="P455" s="18"/>
      <c r="R455" s="18"/>
      <c r="S455" s="18"/>
      <c r="T455" s="18"/>
      <c r="U455" s="18"/>
      <c r="Y455" s="17"/>
      <c r="AB455" s="17"/>
    </row>
    <row r="456" spans="5:28" ht="27" customHeight="1">
      <c r="E456" s="17"/>
      <c r="F456" s="18"/>
      <c r="H456" s="185"/>
      <c r="J456" s="17"/>
      <c r="K456" s="62"/>
      <c r="L456" s="62"/>
      <c r="N456" s="18"/>
      <c r="P456" s="18"/>
      <c r="R456" s="18"/>
      <c r="S456" s="18"/>
      <c r="T456" s="18"/>
      <c r="U456" s="18"/>
      <c r="Y456" s="17"/>
      <c r="AB456" s="17"/>
    </row>
    <row r="457" spans="5:28" ht="27" customHeight="1">
      <c r="E457" s="17"/>
      <c r="F457" s="18"/>
      <c r="H457" s="185"/>
      <c r="J457" s="17"/>
      <c r="K457" s="62"/>
      <c r="L457" s="62"/>
      <c r="N457" s="18"/>
      <c r="P457" s="18"/>
      <c r="R457" s="18"/>
      <c r="S457" s="18"/>
      <c r="T457" s="18"/>
      <c r="U457" s="18"/>
      <c r="Y457" s="17"/>
      <c r="AB457" s="17"/>
    </row>
    <row r="458" spans="5:28" ht="27" customHeight="1">
      <c r="E458" s="17"/>
      <c r="F458" s="18"/>
      <c r="H458" s="185"/>
      <c r="J458" s="17"/>
      <c r="K458" s="62"/>
      <c r="L458" s="62"/>
      <c r="N458" s="18"/>
      <c r="P458" s="18"/>
      <c r="R458" s="18"/>
      <c r="S458" s="18"/>
      <c r="T458" s="18"/>
      <c r="U458" s="18"/>
      <c r="Y458" s="17"/>
      <c r="AB458" s="17"/>
    </row>
    <row r="459" spans="5:28" ht="27" customHeight="1">
      <c r="E459" s="17"/>
      <c r="F459" s="18"/>
      <c r="H459" s="185"/>
      <c r="J459" s="17"/>
      <c r="K459" s="62"/>
      <c r="L459" s="62"/>
      <c r="N459" s="18"/>
      <c r="P459" s="18"/>
      <c r="R459" s="18"/>
      <c r="S459" s="18"/>
      <c r="T459" s="18"/>
      <c r="U459" s="18"/>
      <c r="Y459" s="17"/>
      <c r="AB459" s="17"/>
    </row>
    <row r="460" spans="5:28" ht="27" customHeight="1">
      <c r="E460" s="17"/>
      <c r="F460" s="18"/>
      <c r="H460" s="185"/>
      <c r="J460" s="17"/>
      <c r="K460" s="62"/>
      <c r="L460" s="62"/>
      <c r="N460" s="18"/>
      <c r="P460" s="18"/>
      <c r="R460" s="18"/>
      <c r="S460" s="18"/>
      <c r="T460" s="18"/>
      <c r="U460" s="18"/>
      <c r="Y460" s="17"/>
      <c r="AB460" s="17"/>
    </row>
    <row r="461" spans="5:28" ht="27" customHeight="1">
      <c r="E461" s="17"/>
      <c r="F461" s="18"/>
      <c r="H461" s="185"/>
      <c r="J461" s="17"/>
      <c r="K461" s="62"/>
      <c r="L461" s="62"/>
      <c r="N461" s="18"/>
      <c r="P461" s="18"/>
      <c r="R461" s="18"/>
      <c r="S461" s="18"/>
      <c r="T461" s="18"/>
      <c r="U461" s="18"/>
      <c r="Y461" s="17"/>
      <c r="AB461" s="17"/>
    </row>
    <row r="462" spans="5:28" ht="27" customHeight="1">
      <c r="E462" s="17"/>
      <c r="F462" s="18"/>
      <c r="H462" s="185"/>
      <c r="J462" s="17"/>
      <c r="K462" s="62"/>
      <c r="L462" s="62"/>
      <c r="N462" s="18"/>
      <c r="P462" s="18"/>
      <c r="R462" s="18"/>
      <c r="S462" s="18"/>
      <c r="T462" s="18"/>
      <c r="U462" s="18"/>
      <c r="Y462" s="17"/>
      <c r="AB462" s="17"/>
    </row>
    <row r="463" spans="5:28" ht="27" customHeight="1">
      <c r="E463" s="17"/>
      <c r="F463" s="18"/>
      <c r="H463" s="185"/>
      <c r="J463" s="17"/>
      <c r="K463" s="62"/>
      <c r="L463" s="62"/>
      <c r="N463" s="18"/>
      <c r="P463" s="18"/>
      <c r="R463" s="18"/>
      <c r="S463" s="18"/>
      <c r="T463" s="18"/>
      <c r="U463" s="18"/>
      <c r="Y463" s="17"/>
      <c r="AB463" s="17"/>
    </row>
    <row r="464" spans="5:28" ht="27" customHeight="1">
      <c r="E464" s="17"/>
      <c r="F464" s="18"/>
      <c r="H464" s="185"/>
      <c r="J464" s="17"/>
      <c r="K464" s="62"/>
      <c r="L464" s="62"/>
      <c r="N464" s="18"/>
      <c r="P464" s="18"/>
      <c r="R464" s="18"/>
      <c r="S464" s="18"/>
      <c r="T464" s="18"/>
      <c r="U464" s="18"/>
      <c r="Y464" s="17"/>
      <c r="AB464" s="17"/>
    </row>
    <row r="465" spans="5:28" ht="27" customHeight="1">
      <c r="E465" s="17"/>
      <c r="F465" s="18"/>
      <c r="H465" s="185"/>
      <c r="J465" s="17"/>
      <c r="K465" s="62"/>
      <c r="L465" s="62"/>
      <c r="N465" s="18"/>
      <c r="P465" s="18"/>
      <c r="R465" s="18"/>
      <c r="S465" s="18"/>
      <c r="T465" s="18"/>
      <c r="U465" s="18"/>
      <c r="Y465" s="17"/>
      <c r="AB465" s="17"/>
    </row>
    <row r="466" spans="5:28" ht="27" customHeight="1">
      <c r="E466" s="17"/>
      <c r="F466" s="18"/>
      <c r="H466" s="185"/>
      <c r="J466" s="17"/>
      <c r="K466" s="62"/>
      <c r="L466" s="62"/>
      <c r="N466" s="18"/>
      <c r="P466" s="18"/>
      <c r="R466" s="18"/>
      <c r="S466" s="18"/>
      <c r="T466" s="18"/>
      <c r="U466" s="18"/>
      <c r="Y466" s="17"/>
      <c r="AB466" s="17"/>
    </row>
    <row r="467" spans="5:28" ht="27" customHeight="1">
      <c r="E467" s="17"/>
      <c r="F467" s="18"/>
      <c r="H467" s="185"/>
      <c r="J467" s="17"/>
      <c r="K467" s="62"/>
      <c r="L467" s="62"/>
      <c r="N467" s="18"/>
      <c r="P467" s="18"/>
      <c r="R467" s="18"/>
      <c r="S467" s="18"/>
      <c r="T467" s="18"/>
      <c r="U467" s="18"/>
      <c r="Y467" s="17"/>
      <c r="AB467" s="17"/>
    </row>
    <row r="468" spans="5:28" ht="27" customHeight="1">
      <c r="E468" s="17"/>
      <c r="F468" s="18"/>
      <c r="H468" s="185"/>
      <c r="J468" s="17"/>
      <c r="K468" s="62"/>
      <c r="L468" s="62"/>
      <c r="N468" s="18"/>
      <c r="P468" s="18"/>
      <c r="R468" s="18"/>
      <c r="S468" s="18"/>
      <c r="T468" s="18"/>
      <c r="U468" s="18"/>
      <c r="Y468" s="17"/>
      <c r="AB468" s="17"/>
    </row>
    <row r="469" spans="5:28" ht="27" customHeight="1">
      <c r="E469" s="17"/>
      <c r="F469" s="18"/>
      <c r="H469" s="185"/>
      <c r="J469" s="17"/>
      <c r="K469" s="62"/>
      <c r="L469" s="62"/>
      <c r="N469" s="18"/>
      <c r="P469" s="18"/>
      <c r="R469" s="18"/>
      <c r="S469" s="18"/>
      <c r="T469" s="18"/>
      <c r="U469" s="18"/>
      <c r="Y469" s="17"/>
      <c r="AB469" s="17"/>
    </row>
    <row r="470" spans="5:28" ht="27" customHeight="1">
      <c r="E470" s="17"/>
      <c r="F470" s="18"/>
      <c r="H470" s="185"/>
      <c r="J470" s="17"/>
      <c r="K470" s="62"/>
      <c r="L470" s="62"/>
      <c r="N470" s="18"/>
      <c r="P470" s="18"/>
      <c r="R470" s="18"/>
      <c r="S470" s="18"/>
      <c r="T470" s="18"/>
      <c r="U470" s="18"/>
      <c r="Y470" s="17"/>
      <c r="AB470" s="17"/>
    </row>
    <row r="471" spans="5:28" ht="27" customHeight="1">
      <c r="E471" s="17"/>
      <c r="F471" s="18"/>
      <c r="H471" s="185"/>
      <c r="J471" s="17"/>
      <c r="K471" s="62"/>
      <c r="L471" s="62"/>
      <c r="N471" s="18"/>
      <c r="P471" s="18"/>
      <c r="R471" s="18"/>
      <c r="S471" s="18"/>
      <c r="T471" s="18"/>
      <c r="U471" s="18"/>
      <c r="Y471" s="17"/>
      <c r="AB471" s="17"/>
    </row>
    <row r="472" spans="5:28" ht="27" customHeight="1">
      <c r="E472" s="17"/>
      <c r="F472" s="18"/>
      <c r="H472" s="185"/>
      <c r="J472" s="17"/>
      <c r="K472" s="62"/>
      <c r="L472" s="62"/>
      <c r="N472" s="18"/>
      <c r="P472" s="18"/>
      <c r="R472" s="18"/>
      <c r="S472" s="18"/>
      <c r="T472" s="18"/>
      <c r="U472" s="18"/>
      <c r="Y472" s="17"/>
      <c r="AB472" s="17"/>
    </row>
    <row r="473" spans="5:28" ht="27" customHeight="1">
      <c r="E473" s="17"/>
      <c r="F473" s="18"/>
      <c r="H473" s="185"/>
      <c r="J473" s="17"/>
      <c r="K473" s="62"/>
      <c r="L473" s="62"/>
      <c r="N473" s="18"/>
      <c r="P473" s="18"/>
      <c r="R473" s="18"/>
      <c r="S473" s="18"/>
      <c r="T473" s="18"/>
      <c r="U473" s="18"/>
      <c r="Y473" s="17"/>
      <c r="AB473" s="17"/>
    </row>
    <row r="474" spans="5:28" ht="27" customHeight="1">
      <c r="E474" s="17"/>
      <c r="F474" s="18"/>
      <c r="H474" s="185"/>
      <c r="J474" s="17"/>
      <c r="K474" s="62"/>
      <c r="L474" s="62"/>
      <c r="N474" s="18"/>
      <c r="P474" s="18"/>
      <c r="R474" s="18"/>
      <c r="S474" s="18"/>
      <c r="T474" s="18"/>
      <c r="U474" s="18"/>
      <c r="Y474" s="17"/>
      <c r="AB474" s="17"/>
    </row>
    <row r="475" spans="5:28" ht="27" customHeight="1">
      <c r="E475" s="17"/>
      <c r="F475" s="18"/>
      <c r="H475" s="185"/>
      <c r="J475" s="17"/>
      <c r="K475" s="62"/>
      <c r="L475" s="62"/>
      <c r="N475" s="18"/>
      <c r="P475" s="18"/>
      <c r="R475" s="18"/>
      <c r="S475" s="18"/>
      <c r="T475" s="18"/>
      <c r="U475" s="18"/>
      <c r="Y475" s="17"/>
      <c r="AB475" s="17"/>
    </row>
    <row r="476" spans="5:28" ht="27" customHeight="1">
      <c r="E476" s="17"/>
      <c r="F476" s="18"/>
      <c r="H476" s="185"/>
      <c r="J476" s="17"/>
      <c r="K476" s="62"/>
      <c r="L476" s="62"/>
      <c r="N476" s="18"/>
      <c r="P476" s="18"/>
      <c r="R476" s="18"/>
      <c r="S476" s="18"/>
      <c r="T476" s="18"/>
      <c r="U476" s="18"/>
      <c r="Y476" s="17"/>
      <c r="AB476" s="17"/>
    </row>
    <row r="477" spans="5:28" ht="27" customHeight="1">
      <c r="E477" s="17"/>
      <c r="F477" s="18"/>
      <c r="H477" s="185"/>
      <c r="J477" s="17"/>
      <c r="K477" s="62"/>
      <c r="L477" s="62"/>
      <c r="N477" s="18"/>
      <c r="P477" s="18"/>
      <c r="R477" s="18"/>
      <c r="S477" s="18"/>
      <c r="T477" s="18"/>
      <c r="U477" s="18"/>
      <c r="Y477" s="17"/>
      <c r="AB477" s="17"/>
    </row>
    <row r="478" spans="5:28" ht="27" customHeight="1">
      <c r="E478" s="17"/>
      <c r="F478" s="18"/>
      <c r="H478" s="185"/>
      <c r="J478" s="17"/>
      <c r="K478" s="62"/>
      <c r="L478" s="62"/>
      <c r="N478" s="18"/>
      <c r="P478" s="18"/>
      <c r="R478" s="18"/>
      <c r="S478" s="18"/>
      <c r="T478" s="18"/>
      <c r="U478" s="18"/>
      <c r="Y478" s="17"/>
      <c r="AB478" s="17"/>
    </row>
    <row r="479" spans="5:28" ht="27" customHeight="1">
      <c r="E479" s="17"/>
      <c r="F479" s="18"/>
      <c r="H479" s="185"/>
      <c r="J479" s="17"/>
      <c r="K479" s="62"/>
      <c r="L479" s="62"/>
      <c r="N479" s="18"/>
      <c r="P479" s="18"/>
      <c r="R479" s="18"/>
      <c r="S479" s="18"/>
      <c r="T479" s="18"/>
      <c r="U479" s="18"/>
      <c r="Y479" s="17"/>
      <c r="AB479" s="17"/>
    </row>
    <row r="480" spans="5:28" ht="27" customHeight="1">
      <c r="E480" s="17"/>
      <c r="F480" s="18"/>
      <c r="H480" s="185"/>
      <c r="J480" s="17"/>
      <c r="K480" s="62"/>
      <c r="L480" s="62"/>
      <c r="N480" s="18"/>
      <c r="P480" s="18"/>
      <c r="R480" s="18"/>
      <c r="S480" s="18"/>
      <c r="T480" s="18"/>
      <c r="U480" s="18"/>
      <c r="Y480" s="17"/>
      <c r="AB480" s="17"/>
    </row>
    <row r="481" spans="5:28" ht="27" customHeight="1">
      <c r="E481" s="17"/>
      <c r="F481" s="18"/>
      <c r="H481" s="185"/>
      <c r="J481" s="17"/>
      <c r="K481" s="62"/>
      <c r="L481" s="62"/>
      <c r="N481" s="18"/>
      <c r="P481" s="18"/>
      <c r="R481" s="18"/>
      <c r="S481" s="18"/>
      <c r="T481" s="18"/>
      <c r="U481" s="18"/>
      <c r="Y481" s="17"/>
      <c r="AB481" s="17"/>
    </row>
    <row r="482" spans="5:28" ht="27" customHeight="1">
      <c r="E482" s="17"/>
      <c r="F482" s="18"/>
      <c r="H482" s="185"/>
      <c r="J482" s="17"/>
      <c r="K482" s="62"/>
      <c r="L482" s="62"/>
      <c r="N482" s="18"/>
      <c r="P482" s="18"/>
      <c r="R482" s="18"/>
      <c r="S482" s="18"/>
      <c r="T482" s="18"/>
      <c r="U482" s="18"/>
      <c r="Y482" s="17"/>
      <c r="AB482" s="17"/>
    </row>
    <row r="483" spans="5:28" ht="27" customHeight="1">
      <c r="E483" s="17"/>
      <c r="F483" s="18"/>
      <c r="H483" s="185"/>
      <c r="J483" s="17"/>
      <c r="K483" s="62"/>
      <c r="L483" s="62"/>
      <c r="N483" s="18"/>
      <c r="P483" s="18"/>
      <c r="R483" s="18"/>
      <c r="S483" s="18"/>
      <c r="T483" s="18"/>
      <c r="U483" s="18"/>
      <c r="Y483" s="17"/>
      <c r="AB483" s="17"/>
    </row>
    <row r="484" spans="5:28" ht="27" customHeight="1">
      <c r="E484" s="17"/>
      <c r="F484" s="18"/>
      <c r="H484" s="185"/>
      <c r="J484" s="17"/>
      <c r="K484" s="62"/>
      <c r="L484" s="62"/>
      <c r="N484" s="18"/>
      <c r="P484" s="18"/>
      <c r="R484" s="18"/>
      <c r="S484" s="18"/>
      <c r="T484" s="18"/>
      <c r="U484" s="18"/>
      <c r="Y484" s="17"/>
      <c r="AB484" s="17"/>
    </row>
    <row r="485" spans="5:28" ht="27" customHeight="1">
      <c r="E485" s="17"/>
      <c r="F485" s="18"/>
      <c r="H485" s="185"/>
      <c r="J485" s="17"/>
      <c r="K485" s="62"/>
      <c r="L485" s="62"/>
      <c r="N485" s="18"/>
      <c r="P485" s="18"/>
      <c r="R485" s="18"/>
      <c r="S485" s="18"/>
      <c r="T485" s="18"/>
      <c r="U485" s="18"/>
      <c r="Y485" s="17"/>
      <c r="AB485" s="17"/>
    </row>
    <row r="486" spans="5:28" ht="27" customHeight="1">
      <c r="E486" s="17"/>
      <c r="F486" s="18"/>
      <c r="H486" s="185"/>
      <c r="J486" s="17"/>
      <c r="K486" s="62"/>
      <c r="L486" s="62"/>
      <c r="N486" s="18"/>
      <c r="P486" s="18"/>
      <c r="R486" s="18"/>
      <c r="S486" s="18"/>
      <c r="T486" s="18"/>
      <c r="U486" s="18"/>
      <c r="Y486" s="17"/>
      <c r="AB486" s="17"/>
    </row>
    <row r="487" spans="5:28" ht="27" customHeight="1">
      <c r="E487" s="17"/>
      <c r="F487" s="18"/>
      <c r="H487" s="185"/>
      <c r="J487" s="17"/>
      <c r="K487" s="62"/>
      <c r="L487" s="62"/>
      <c r="N487" s="18"/>
      <c r="P487" s="18"/>
      <c r="R487" s="18"/>
      <c r="S487" s="18"/>
      <c r="T487" s="18"/>
      <c r="U487" s="18"/>
      <c r="Y487" s="17"/>
      <c r="AB487" s="17"/>
    </row>
    <row r="488" spans="5:28" ht="27" customHeight="1">
      <c r="E488" s="17"/>
      <c r="F488" s="18"/>
      <c r="H488" s="185"/>
      <c r="J488" s="17"/>
      <c r="K488" s="62"/>
      <c r="L488" s="62"/>
      <c r="N488" s="18"/>
      <c r="P488" s="18"/>
      <c r="R488" s="18"/>
      <c r="S488" s="18"/>
      <c r="T488" s="18"/>
      <c r="U488" s="18"/>
      <c r="Y488" s="17"/>
      <c r="AB488" s="17"/>
    </row>
    <row r="489" spans="5:28" ht="27" customHeight="1">
      <c r="E489" s="17"/>
      <c r="F489" s="18"/>
      <c r="H489" s="185"/>
      <c r="J489" s="17"/>
      <c r="K489" s="62"/>
      <c r="L489" s="62"/>
      <c r="N489" s="18"/>
      <c r="P489" s="18"/>
      <c r="R489" s="18"/>
      <c r="S489" s="18"/>
      <c r="T489" s="18"/>
      <c r="U489" s="18"/>
      <c r="Y489" s="17"/>
      <c r="AB489" s="17"/>
    </row>
    <row r="490" spans="5:28" ht="27" customHeight="1">
      <c r="E490" s="17"/>
      <c r="F490" s="18"/>
      <c r="H490" s="185"/>
      <c r="J490" s="17"/>
      <c r="K490" s="62"/>
      <c r="L490" s="62"/>
      <c r="N490" s="18"/>
      <c r="P490" s="18"/>
      <c r="R490" s="18"/>
      <c r="S490" s="18"/>
      <c r="T490" s="18"/>
      <c r="U490" s="18"/>
      <c r="Y490" s="17"/>
      <c r="AB490" s="17"/>
    </row>
    <row r="491" spans="5:28" ht="27" customHeight="1">
      <c r="E491" s="17"/>
      <c r="F491" s="18"/>
      <c r="H491" s="185"/>
      <c r="J491" s="17"/>
      <c r="K491" s="62"/>
      <c r="L491" s="62"/>
      <c r="N491" s="18"/>
      <c r="P491" s="18"/>
      <c r="R491" s="18"/>
      <c r="S491" s="18"/>
      <c r="T491" s="18"/>
      <c r="U491" s="18"/>
      <c r="Y491" s="17"/>
      <c r="AB491" s="17"/>
    </row>
    <row r="492" spans="5:28" ht="27" customHeight="1">
      <c r="E492" s="17"/>
      <c r="F492" s="18"/>
      <c r="H492" s="185"/>
      <c r="J492" s="17"/>
      <c r="K492" s="62"/>
      <c r="L492" s="62"/>
      <c r="N492" s="18"/>
      <c r="P492" s="18"/>
      <c r="R492" s="18"/>
      <c r="S492" s="18"/>
      <c r="T492" s="18"/>
      <c r="U492" s="18"/>
      <c r="Y492" s="17"/>
      <c r="AB492" s="17"/>
    </row>
    <row r="493" spans="5:28" ht="27" customHeight="1">
      <c r="E493" s="17"/>
      <c r="F493" s="18"/>
      <c r="H493" s="185"/>
      <c r="J493" s="17"/>
      <c r="K493" s="62"/>
      <c r="L493" s="62"/>
      <c r="N493" s="18"/>
      <c r="P493" s="18"/>
      <c r="R493" s="18"/>
      <c r="S493" s="18"/>
      <c r="T493" s="18"/>
      <c r="U493" s="18"/>
      <c r="Y493" s="17"/>
      <c r="AB493" s="17"/>
    </row>
    <row r="494" spans="5:28" ht="27" customHeight="1">
      <c r="E494" s="17"/>
      <c r="F494" s="18"/>
      <c r="H494" s="185"/>
      <c r="J494" s="17"/>
      <c r="K494" s="62"/>
      <c r="L494" s="62"/>
      <c r="N494" s="18"/>
      <c r="P494" s="18"/>
      <c r="R494" s="18"/>
      <c r="S494" s="18"/>
      <c r="T494" s="18"/>
      <c r="U494" s="18"/>
      <c r="Y494" s="17"/>
      <c r="AB494" s="17"/>
    </row>
    <row r="495" spans="5:28" ht="27" customHeight="1">
      <c r="E495" s="17"/>
      <c r="F495" s="18"/>
      <c r="H495" s="185"/>
      <c r="J495" s="17"/>
      <c r="K495" s="62"/>
      <c r="L495" s="62"/>
      <c r="N495" s="18"/>
      <c r="P495" s="18"/>
      <c r="R495" s="18"/>
      <c r="S495" s="18"/>
      <c r="T495" s="18"/>
      <c r="U495" s="18"/>
      <c r="Y495" s="17"/>
      <c r="AB495" s="17"/>
    </row>
    <row r="496" spans="5:28" ht="27" customHeight="1">
      <c r="E496" s="17"/>
      <c r="F496" s="18"/>
      <c r="H496" s="185"/>
      <c r="J496" s="17"/>
      <c r="K496" s="62"/>
      <c r="L496" s="62"/>
      <c r="N496" s="18"/>
      <c r="P496" s="18"/>
      <c r="R496" s="18"/>
      <c r="S496" s="18"/>
      <c r="T496" s="18"/>
      <c r="U496" s="18"/>
      <c r="Y496" s="17"/>
      <c r="AB496" s="17"/>
    </row>
    <row r="497" spans="5:28" ht="27" customHeight="1">
      <c r="E497" s="17"/>
      <c r="F497" s="18"/>
      <c r="H497" s="185"/>
      <c r="J497" s="17"/>
      <c r="K497" s="62"/>
      <c r="L497" s="62"/>
      <c r="N497" s="18"/>
      <c r="P497" s="18"/>
      <c r="R497" s="18"/>
      <c r="S497" s="18"/>
      <c r="T497" s="18"/>
      <c r="U497" s="18"/>
      <c r="Y497" s="17"/>
      <c r="AB497" s="17"/>
    </row>
    <row r="498" spans="5:28" ht="27" customHeight="1">
      <c r="E498" s="17"/>
      <c r="F498" s="18"/>
      <c r="H498" s="185"/>
      <c r="J498" s="17"/>
      <c r="K498" s="62"/>
      <c r="L498" s="62"/>
      <c r="N498" s="18"/>
      <c r="P498" s="18"/>
      <c r="R498" s="18"/>
      <c r="S498" s="18"/>
      <c r="T498" s="18"/>
      <c r="U498" s="18"/>
      <c r="Y498" s="17"/>
      <c r="AB498" s="17"/>
    </row>
    <row r="499" spans="5:28" ht="27" customHeight="1">
      <c r="E499" s="17"/>
      <c r="F499" s="18"/>
      <c r="H499" s="185"/>
      <c r="J499" s="17"/>
      <c r="K499" s="62"/>
      <c r="L499" s="62"/>
      <c r="N499" s="18"/>
      <c r="P499" s="18"/>
      <c r="R499" s="18"/>
      <c r="S499" s="18"/>
      <c r="T499" s="18"/>
      <c r="U499" s="18"/>
      <c r="Y499" s="17"/>
      <c r="AB499" s="17"/>
    </row>
    <row r="500" spans="5:28" ht="27" customHeight="1">
      <c r="E500" s="17"/>
      <c r="F500" s="18"/>
      <c r="H500" s="185"/>
      <c r="J500" s="17"/>
      <c r="K500" s="62"/>
      <c r="L500" s="62"/>
      <c r="N500" s="18"/>
      <c r="P500" s="18"/>
      <c r="R500" s="18"/>
      <c r="S500" s="18"/>
      <c r="T500" s="18"/>
      <c r="U500" s="18"/>
      <c r="Y500" s="17"/>
      <c r="AB500" s="17"/>
    </row>
    <row r="501" spans="5:28" ht="27" customHeight="1">
      <c r="E501" s="17"/>
      <c r="F501" s="18"/>
      <c r="H501" s="185"/>
      <c r="J501" s="17"/>
      <c r="K501" s="62"/>
      <c r="L501" s="62"/>
      <c r="N501" s="18"/>
      <c r="P501" s="18"/>
      <c r="R501" s="18"/>
      <c r="S501" s="18"/>
      <c r="T501" s="18"/>
      <c r="U501" s="18"/>
      <c r="Y501" s="17"/>
      <c r="AB501" s="17"/>
    </row>
    <row r="502" spans="5:28" ht="27" customHeight="1">
      <c r="E502" s="17"/>
      <c r="F502" s="18"/>
      <c r="H502" s="185"/>
      <c r="J502" s="17"/>
      <c r="K502" s="62"/>
      <c r="L502" s="62"/>
      <c r="N502" s="18"/>
      <c r="P502" s="18"/>
      <c r="R502" s="18"/>
      <c r="S502" s="18"/>
      <c r="T502" s="18"/>
      <c r="U502" s="18"/>
      <c r="Y502" s="17"/>
      <c r="AB502" s="17"/>
    </row>
    <row r="503" spans="5:28" ht="27" customHeight="1">
      <c r="E503" s="17"/>
      <c r="F503" s="18"/>
      <c r="H503" s="185"/>
      <c r="J503" s="17"/>
      <c r="K503" s="62"/>
      <c r="L503" s="62"/>
      <c r="N503" s="18"/>
      <c r="P503" s="18"/>
      <c r="R503" s="18"/>
      <c r="S503" s="18"/>
      <c r="T503" s="18"/>
      <c r="U503" s="18"/>
      <c r="Y503" s="17"/>
      <c r="AB503" s="17"/>
    </row>
    <row r="504" spans="5:28" ht="27" customHeight="1">
      <c r="E504" s="17"/>
      <c r="F504" s="18"/>
      <c r="H504" s="185"/>
      <c r="J504" s="17"/>
      <c r="K504" s="62"/>
      <c r="L504" s="62"/>
      <c r="N504" s="18"/>
      <c r="P504" s="18"/>
      <c r="R504" s="18"/>
      <c r="S504" s="18"/>
      <c r="T504" s="18"/>
      <c r="U504" s="18"/>
      <c r="Y504" s="17"/>
      <c r="AB504" s="17"/>
    </row>
    <row r="505" spans="5:28" ht="27" customHeight="1">
      <c r="E505" s="17"/>
      <c r="F505" s="18"/>
      <c r="H505" s="185"/>
      <c r="J505" s="17"/>
      <c r="K505" s="62"/>
      <c r="L505" s="62"/>
      <c r="N505" s="18"/>
      <c r="P505" s="18"/>
      <c r="R505" s="18"/>
      <c r="S505" s="18"/>
      <c r="T505" s="18"/>
      <c r="U505" s="18"/>
      <c r="Y505" s="17"/>
      <c r="AB505" s="17"/>
    </row>
    <row r="506" spans="5:28" ht="27" customHeight="1">
      <c r="E506" s="17"/>
      <c r="F506" s="18"/>
      <c r="H506" s="185"/>
      <c r="J506" s="17"/>
      <c r="K506" s="62"/>
      <c r="L506" s="62"/>
      <c r="N506" s="18"/>
      <c r="P506" s="18"/>
      <c r="R506" s="18"/>
      <c r="S506" s="18"/>
      <c r="T506" s="18"/>
      <c r="U506" s="18"/>
      <c r="Y506" s="17"/>
      <c r="AB506" s="17"/>
    </row>
    <row r="507" spans="5:28" ht="27" customHeight="1">
      <c r="E507" s="17"/>
      <c r="F507" s="18"/>
      <c r="H507" s="185"/>
      <c r="J507" s="17"/>
      <c r="K507" s="62"/>
      <c r="L507" s="62"/>
      <c r="N507" s="18"/>
      <c r="P507" s="18"/>
      <c r="R507" s="18"/>
      <c r="S507" s="18"/>
      <c r="T507" s="18"/>
      <c r="U507" s="18"/>
      <c r="Y507" s="17"/>
      <c r="AB507" s="17"/>
    </row>
    <row r="508" spans="5:28" ht="27" customHeight="1">
      <c r="E508" s="17"/>
      <c r="F508" s="18"/>
      <c r="H508" s="185"/>
      <c r="J508" s="17"/>
      <c r="K508" s="62"/>
      <c r="L508" s="62"/>
      <c r="N508" s="18"/>
      <c r="P508" s="18"/>
      <c r="R508" s="18"/>
      <c r="S508" s="18"/>
      <c r="T508" s="18"/>
      <c r="U508" s="18"/>
      <c r="Y508" s="17"/>
      <c r="AB508" s="17"/>
    </row>
    <row r="509" spans="5:28" ht="27" customHeight="1">
      <c r="E509" s="17"/>
      <c r="F509" s="18"/>
      <c r="H509" s="185"/>
      <c r="J509" s="17"/>
      <c r="K509" s="62"/>
      <c r="L509" s="62"/>
      <c r="N509" s="18"/>
      <c r="P509" s="18"/>
      <c r="R509" s="18"/>
      <c r="S509" s="18"/>
      <c r="T509" s="18"/>
      <c r="U509" s="18"/>
      <c r="Y509" s="17"/>
      <c r="AB509" s="17"/>
    </row>
    <row r="510" spans="5:28" ht="27" customHeight="1">
      <c r="E510" s="17"/>
      <c r="F510" s="18"/>
      <c r="H510" s="185"/>
      <c r="J510" s="17"/>
      <c r="K510" s="62"/>
      <c r="L510" s="62"/>
      <c r="N510" s="18"/>
      <c r="P510" s="18"/>
      <c r="R510" s="18"/>
      <c r="S510" s="18"/>
      <c r="T510" s="18"/>
      <c r="U510" s="18"/>
      <c r="Y510" s="17"/>
      <c r="AB510" s="17"/>
    </row>
    <row r="511" spans="5:28" ht="27" customHeight="1">
      <c r="E511" s="17"/>
      <c r="F511" s="18"/>
      <c r="H511" s="185"/>
      <c r="J511" s="17"/>
      <c r="K511" s="62"/>
      <c r="L511" s="62"/>
      <c r="N511" s="18"/>
      <c r="P511" s="18"/>
      <c r="R511" s="18"/>
      <c r="S511" s="18"/>
      <c r="T511" s="18"/>
      <c r="U511" s="18"/>
      <c r="Y511" s="17"/>
      <c r="AB511" s="17"/>
    </row>
    <row r="512" spans="5:28" ht="27" customHeight="1">
      <c r="E512" s="17"/>
      <c r="F512" s="18"/>
      <c r="H512" s="185"/>
      <c r="J512" s="17"/>
      <c r="K512" s="62"/>
      <c r="L512" s="62"/>
      <c r="N512" s="18"/>
      <c r="P512" s="18"/>
      <c r="R512" s="18"/>
      <c r="S512" s="18"/>
      <c r="T512" s="18"/>
      <c r="U512" s="18"/>
      <c r="Y512" s="17"/>
      <c r="AB512" s="17"/>
    </row>
    <row r="513" spans="5:28" ht="27" customHeight="1">
      <c r="E513" s="17"/>
      <c r="F513" s="18"/>
      <c r="H513" s="185"/>
      <c r="J513" s="17"/>
      <c r="K513" s="62"/>
      <c r="L513" s="62"/>
      <c r="N513" s="18"/>
      <c r="P513" s="18"/>
      <c r="R513" s="18"/>
      <c r="S513" s="18"/>
      <c r="T513" s="18"/>
      <c r="U513" s="18"/>
      <c r="Y513" s="17"/>
      <c r="AB513" s="17"/>
    </row>
    <row r="514" spans="5:28" ht="27" customHeight="1">
      <c r="E514" s="17"/>
      <c r="F514" s="18"/>
      <c r="H514" s="185"/>
      <c r="J514" s="17"/>
      <c r="K514" s="62"/>
      <c r="L514" s="62"/>
      <c r="N514" s="18"/>
      <c r="P514" s="18"/>
      <c r="R514" s="18"/>
      <c r="S514" s="18"/>
      <c r="T514" s="18"/>
      <c r="U514" s="18"/>
      <c r="Y514" s="17"/>
      <c r="AB514" s="17"/>
    </row>
    <row r="515" spans="5:28" ht="27" customHeight="1">
      <c r="E515" s="17"/>
      <c r="F515" s="18"/>
      <c r="H515" s="185"/>
      <c r="J515" s="17"/>
      <c r="K515" s="62"/>
      <c r="L515" s="62"/>
      <c r="N515" s="18"/>
      <c r="P515" s="18"/>
      <c r="R515" s="18"/>
      <c r="S515" s="18"/>
      <c r="T515" s="18"/>
      <c r="U515" s="18"/>
      <c r="Y515" s="17"/>
      <c r="AB515" s="17"/>
    </row>
    <row r="516" spans="5:28" ht="27" customHeight="1">
      <c r="E516" s="17"/>
      <c r="F516" s="18"/>
      <c r="H516" s="185"/>
      <c r="J516" s="17"/>
      <c r="K516" s="62"/>
      <c r="L516" s="62"/>
      <c r="N516" s="18"/>
      <c r="P516" s="18"/>
      <c r="R516" s="18"/>
      <c r="S516" s="18"/>
      <c r="T516" s="18"/>
      <c r="U516" s="18"/>
      <c r="Y516" s="17"/>
      <c r="AB516" s="17"/>
    </row>
    <row r="517" spans="5:28" ht="27" customHeight="1">
      <c r="E517" s="17"/>
      <c r="F517" s="18"/>
      <c r="H517" s="185"/>
      <c r="J517" s="17"/>
      <c r="K517" s="62"/>
      <c r="L517" s="62"/>
      <c r="N517" s="18"/>
      <c r="P517" s="18"/>
      <c r="R517" s="18"/>
      <c r="S517" s="18"/>
      <c r="T517" s="18"/>
      <c r="U517" s="18"/>
      <c r="Y517" s="17"/>
      <c r="AB517" s="17"/>
    </row>
    <row r="518" spans="5:28" ht="27" customHeight="1">
      <c r="E518" s="17"/>
      <c r="F518" s="18"/>
      <c r="H518" s="185"/>
      <c r="J518" s="17"/>
      <c r="K518" s="62"/>
      <c r="L518" s="62"/>
      <c r="N518" s="18"/>
      <c r="P518" s="18"/>
      <c r="R518" s="18"/>
      <c r="S518" s="18"/>
      <c r="T518" s="18"/>
      <c r="U518" s="18"/>
      <c r="Y518" s="17"/>
      <c r="AB518" s="17"/>
    </row>
    <row r="519" spans="5:28" ht="27" customHeight="1">
      <c r="E519" s="17"/>
      <c r="F519" s="18"/>
      <c r="H519" s="185"/>
      <c r="J519" s="17"/>
      <c r="K519" s="62"/>
      <c r="L519" s="62"/>
      <c r="N519" s="18"/>
      <c r="P519" s="18"/>
      <c r="R519" s="18"/>
      <c r="S519" s="18"/>
      <c r="T519" s="18"/>
      <c r="U519" s="18"/>
      <c r="Y519" s="17"/>
      <c r="AB519" s="17"/>
    </row>
    <row r="520" spans="5:28" ht="27" customHeight="1">
      <c r="E520" s="17"/>
      <c r="F520" s="18"/>
      <c r="H520" s="185"/>
      <c r="J520" s="17"/>
      <c r="K520" s="62"/>
      <c r="L520" s="62"/>
      <c r="N520" s="18"/>
      <c r="P520" s="18"/>
      <c r="R520" s="18"/>
      <c r="S520" s="18"/>
      <c r="T520" s="18"/>
      <c r="U520" s="18"/>
      <c r="Y520" s="17"/>
      <c r="AB520" s="17"/>
    </row>
    <row r="521" spans="5:28" ht="27" customHeight="1">
      <c r="E521" s="17"/>
      <c r="F521" s="18"/>
      <c r="H521" s="185"/>
      <c r="J521" s="17"/>
      <c r="K521" s="62"/>
      <c r="L521" s="62"/>
      <c r="N521" s="18"/>
      <c r="P521" s="18"/>
      <c r="R521" s="18"/>
      <c r="S521" s="18"/>
      <c r="T521" s="18"/>
      <c r="U521" s="18"/>
      <c r="Y521" s="17"/>
      <c r="AB521" s="17"/>
    </row>
    <row r="522" spans="5:28" ht="27" customHeight="1">
      <c r="E522" s="17"/>
      <c r="F522" s="18"/>
      <c r="H522" s="185"/>
      <c r="J522" s="17"/>
      <c r="K522" s="62"/>
      <c r="L522" s="62"/>
      <c r="N522" s="18"/>
      <c r="P522" s="18"/>
      <c r="R522" s="18"/>
      <c r="S522" s="18"/>
      <c r="T522" s="18"/>
      <c r="U522" s="18"/>
      <c r="Y522" s="17"/>
      <c r="AB522" s="17"/>
    </row>
    <row r="523" spans="5:28" ht="27" customHeight="1">
      <c r="E523" s="17"/>
      <c r="F523" s="18"/>
      <c r="H523" s="185"/>
      <c r="J523" s="17"/>
      <c r="K523" s="62"/>
      <c r="L523" s="62"/>
      <c r="N523" s="18"/>
      <c r="P523" s="18"/>
      <c r="R523" s="18"/>
      <c r="S523" s="18"/>
      <c r="T523" s="18"/>
      <c r="U523" s="18"/>
      <c r="Y523" s="17"/>
      <c r="AB523" s="17"/>
    </row>
    <row r="524" spans="5:28" ht="27" customHeight="1">
      <c r="E524" s="17"/>
      <c r="F524" s="18"/>
      <c r="H524" s="185"/>
      <c r="J524" s="17"/>
      <c r="K524" s="62"/>
      <c r="L524" s="62"/>
      <c r="N524" s="18"/>
      <c r="P524" s="18"/>
      <c r="R524" s="18"/>
      <c r="S524" s="18"/>
      <c r="T524" s="18"/>
      <c r="U524" s="18"/>
      <c r="Y524" s="17"/>
      <c r="AB524" s="17"/>
    </row>
    <row r="525" spans="5:28" ht="27" customHeight="1">
      <c r="E525" s="17"/>
      <c r="F525" s="18"/>
      <c r="H525" s="185"/>
      <c r="J525" s="17"/>
      <c r="K525" s="62"/>
      <c r="L525" s="62"/>
      <c r="N525" s="18"/>
      <c r="P525" s="18"/>
      <c r="R525" s="18"/>
      <c r="S525" s="18"/>
      <c r="T525" s="18"/>
      <c r="U525" s="18"/>
      <c r="Y525" s="17"/>
      <c r="AB525" s="17"/>
    </row>
    <row r="526" spans="5:28" ht="27" customHeight="1">
      <c r="E526" s="17"/>
      <c r="F526" s="18"/>
      <c r="H526" s="185"/>
      <c r="J526" s="17"/>
      <c r="K526" s="62"/>
      <c r="L526" s="62"/>
      <c r="N526" s="18"/>
      <c r="P526" s="18"/>
      <c r="R526" s="18"/>
      <c r="S526" s="18"/>
      <c r="T526" s="18"/>
      <c r="U526" s="18"/>
      <c r="Y526" s="17"/>
      <c r="AB526" s="17"/>
    </row>
    <row r="527" spans="5:28" ht="27" customHeight="1">
      <c r="E527" s="17"/>
      <c r="F527" s="18"/>
      <c r="H527" s="185"/>
      <c r="J527" s="17"/>
      <c r="K527" s="62"/>
      <c r="L527" s="62"/>
      <c r="N527" s="18"/>
      <c r="P527" s="18"/>
      <c r="R527" s="18"/>
      <c r="S527" s="18"/>
      <c r="T527" s="18"/>
      <c r="U527" s="18"/>
      <c r="Y527" s="17"/>
      <c r="AB527" s="17"/>
    </row>
    <row r="528" spans="5:28" ht="27" customHeight="1">
      <c r="E528" s="17"/>
      <c r="F528" s="18"/>
      <c r="H528" s="185"/>
      <c r="J528" s="17"/>
      <c r="K528" s="62"/>
      <c r="L528" s="62"/>
      <c r="N528" s="18"/>
      <c r="P528" s="18"/>
      <c r="R528" s="18"/>
      <c r="S528" s="18"/>
      <c r="T528" s="18"/>
      <c r="U528" s="18"/>
      <c r="Y528" s="17"/>
      <c r="AB528" s="17"/>
    </row>
    <row r="529" spans="5:28" ht="27" customHeight="1">
      <c r="E529" s="17"/>
      <c r="F529" s="18"/>
      <c r="H529" s="185"/>
      <c r="J529" s="17"/>
      <c r="K529" s="62"/>
      <c r="L529" s="62"/>
      <c r="N529" s="18"/>
      <c r="P529" s="18"/>
      <c r="R529" s="18"/>
      <c r="S529" s="18"/>
      <c r="T529" s="18"/>
      <c r="U529" s="18"/>
      <c r="Y529" s="17"/>
      <c r="AB529" s="17"/>
    </row>
    <row r="530" spans="5:28" ht="27" customHeight="1">
      <c r="E530" s="17"/>
      <c r="F530" s="18"/>
      <c r="H530" s="185"/>
      <c r="J530" s="17"/>
      <c r="K530" s="62"/>
      <c r="L530" s="62"/>
      <c r="N530" s="18"/>
      <c r="P530" s="18"/>
      <c r="R530" s="18"/>
      <c r="S530" s="18"/>
      <c r="T530" s="18"/>
      <c r="U530" s="18"/>
      <c r="Y530" s="17"/>
      <c r="AB530" s="17"/>
    </row>
    <row r="531" spans="5:28" ht="27" customHeight="1">
      <c r="E531" s="17"/>
      <c r="F531" s="18"/>
      <c r="H531" s="185"/>
      <c r="J531" s="17"/>
      <c r="K531" s="62"/>
      <c r="L531" s="62"/>
      <c r="N531" s="18"/>
      <c r="P531" s="18"/>
      <c r="R531" s="18"/>
      <c r="S531" s="18"/>
      <c r="T531" s="18"/>
      <c r="U531" s="18"/>
      <c r="Y531" s="17"/>
      <c r="AB531" s="17"/>
    </row>
    <row r="532" spans="5:28" ht="27" customHeight="1">
      <c r="E532" s="17"/>
      <c r="F532" s="18"/>
      <c r="H532" s="185"/>
      <c r="J532" s="17"/>
      <c r="K532" s="62"/>
      <c r="L532" s="62"/>
      <c r="N532" s="18"/>
      <c r="P532" s="18"/>
      <c r="R532" s="18"/>
      <c r="S532" s="18"/>
      <c r="T532" s="18"/>
      <c r="U532" s="18"/>
      <c r="Y532" s="17"/>
      <c r="AB532" s="17"/>
    </row>
    <row r="533" spans="5:28" ht="27" customHeight="1">
      <c r="E533" s="17"/>
      <c r="F533" s="18"/>
      <c r="H533" s="185"/>
      <c r="J533" s="17"/>
      <c r="K533" s="62"/>
      <c r="L533" s="62"/>
      <c r="N533" s="18"/>
      <c r="P533" s="18"/>
      <c r="R533" s="18"/>
      <c r="S533" s="18"/>
      <c r="T533" s="18"/>
      <c r="U533" s="18"/>
      <c r="Y533" s="17"/>
      <c r="AB533" s="17"/>
    </row>
    <row r="534" spans="5:28" ht="27" customHeight="1">
      <c r="E534" s="17"/>
      <c r="F534" s="18"/>
      <c r="H534" s="185"/>
      <c r="J534" s="17"/>
      <c r="K534" s="62"/>
      <c r="L534" s="62"/>
      <c r="N534" s="18"/>
      <c r="P534" s="18"/>
      <c r="R534" s="18"/>
      <c r="S534" s="18"/>
      <c r="T534" s="18"/>
      <c r="U534" s="18"/>
      <c r="Y534" s="17"/>
      <c r="AB534" s="17"/>
    </row>
    <row r="535" spans="5:28" ht="27" customHeight="1">
      <c r="E535" s="17"/>
      <c r="F535" s="18"/>
      <c r="H535" s="185"/>
      <c r="J535" s="17"/>
      <c r="K535" s="62"/>
      <c r="L535" s="62"/>
      <c r="N535" s="18"/>
      <c r="P535" s="18"/>
      <c r="R535" s="18"/>
      <c r="S535" s="18"/>
      <c r="T535" s="18"/>
      <c r="U535" s="18"/>
      <c r="Y535" s="17"/>
      <c r="AB535" s="17"/>
    </row>
    <row r="536" spans="5:28" ht="27" customHeight="1">
      <c r="E536" s="17"/>
      <c r="F536" s="18"/>
      <c r="H536" s="185"/>
      <c r="J536" s="17"/>
      <c r="K536" s="62"/>
      <c r="L536" s="62"/>
      <c r="N536" s="18"/>
      <c r="P536" s="18"/>
      <c r="R536" s="18"/>
      <c r="S536" s="18"/>
      <c r="T536" s="18"/>
      <c r="U536" s="18"/>
      <c r="Y536" s="17"/>
      <c r="AB536" s="17"/>
    </row>
    <row r="537" spans="5:28" ht="27" customHeight="1">
      <c r="E537" s="17"/>
      <c r="F537" s="18"/>
      <c r="H537" s="185"/>
      <c r="J537" s="17"/>
      <c r="K537" s="62"/>
      <c r="L537" s="62"/>
      <c r="N537" s="18"/>
      <c r="P537" s="18"/>
      <c r="R537" s="18"/>
      <c r="S537" s="18"/>
      <c r="T537" s="18"/>
      <c r="U537" s="18"/>
      <c r="Y537" s="17"/>
      <c r="AB537" s="17"/>
    </row>
    <row r="538" spans="5:28" ht="27" customHeight="1">
      <c r="E538" s="17"/>
      <c r="F538" s="18"/>
      <c r="H538" s="185"/>
      <c r="J538" s="17"/>
      <c r="K538" s="62"/>
      <c r="L538" s="62"/>
      <c r="N538" s="18"/>
      <c r="P538" s="18"/>
      <c r="R538" s="18"/>
      <c r="S538" s="18"/>
      <c r="T538" s="18"/>
      <c r="U538" s="18"/>
      <c r="Y538" s="17"/>
      <c r="AB538" s="17"/>
    </row>
    <row r="539" spans="5:28" ht="27" customHeight="1">
      <c r="E539" s="17"/>
      <c r="F539" s="18"/>
      <c r="H539" s="185"/>
      <c r="J539" s="17"/>
      <c r="K539" s="62"/>
      <c r="L539" s="62"/>
      <c r="N539" s="18"/>
      <c r="P539" s="18"/>
      <c r="R539" s="18"/>
      <c r="S539" s="18"/>
      <c r="T539" s="18"/>
      <c r="U539" s="18"/>
      <c r="Y539" s="17"/>
      <c r="AB539" s="17"/>
    </row>
    <row r="540" spans="5:28" ht="27" customHeight="1">
      <c r="E540" s="17"/>
      <c r="F540" s="18"/>
      <c r="H540" s="185"/>
      <c r="J540" s="17"/>
      <c r="K540" s="62"/>
      <c r="L540" s="62"/>
      <c r="N540" s="18"/>
      <c r="P540" s="18"/>
      <c r="R540" s="18"/>
      <c r="S540" s="18"/>
      <c r="T540" s="18"/>
      <c r="U540" s="18"/>
      <c r="Y540" s="17"/>
      <c r="AB540" s="17"/>
    </row>
    <row r="541" spans="5:28" ht="27" customHeight="1">
      <c r="E541" s="17"/>
      <c r="F541" s="18"/>
      <c r="H541" s="185"/>
      <c r="J541" s="17"/>
      <c r="K541" s="62"/>
      <c r="L541" s="62"/>
      <c r="N541" s="18"/>
      <c r="P541" s="18"/>
      <c r="R541" s="18"/>
      <c r="S541" s="18"/>
      <c r="T541" s="18"/>
      <c r="U541" s="18"/>
      <c r="Y541" s="17"/>
      <c r="AB541" s="17"/>
    </row>
    <row r="542" spans="5:28" ht="27" customHeight="1">
      <c r="E542" s="17"/>
      <c r="F542" s="18"/>
      <c r="H542" s="185"/>
      <c r="J542" s="17"/>
      <c r="K542" s="62"/>
      <c r="L542" s="62"/>
      <c r="N542" s="18"/>
      <c r="P542" s="18"/>
      <c r="R542" s="18"/>
      <c r="S542" s="18"/>
      <c r="T542" s="18"/>
      <c r="U542" s="18"/>
      <c r="Y542" s="17"/>
      <c r="AB542" s="17"/>
    </row>
    <row r="543" spans="5:28" ht="27" customHeight="1">
      <c r="E543" s="17"/>
      <c r="F543" s="18"/>
      <c r="H543" s="185"/>
      <c r="J543" s="17"/>
      <c r="K543" s="62"/>
      <c r="L543" s="62"/>
      <c r="N543" s="18"/>
      <c r="P543" s="18"/>
      <c r="R543" s="18"/>
      <c r="S543" s="18"/>
      <c r="T543" s="18"/>
      <c r="U543" s="18"/>
      <c r="Y543" s="17"/>
      <c r="AB543" s="17"/>
    </row>
    <row r="544" spans="5:28" ht="27" customHeight="1">
      <c r="E544" s="17"/>
      <c r="F544" s="18"/>
      <c r="H544" s="185"/>
      <c r="J544" s="17"/>
      <c r="K544" s="62"/>
      <c r="L544" s="62"/>
      <c r="N544" s="18"/>
      <c r="P544" s="18"/>
      <c r="R544" s="18"/>
      <c r="S544" s="18"/>
      <c r="T544" s="18"/>
      <c r="U544" s="18"/>
      <c r="Y544" s="17"/>
      <c r="AB544" s="17"/>
    </row>
    <row r="545" spans="5:28" ht="27" customHeight="1">
      <c r="E545" s="17"/>
      <c r="F545" s="18"/>
      <c r="H545" s="185"/>
      <c r="J545" s="17"/>
      <c r="K545" s="62"/>
      <c r="L545" s="62"/>
      <c r="N545" s="18"/>
      <c r="P545" s="18"/>
      <c r="R545" s="18"/>
      <c r="S545" s="18"/>
      <c r="T545" s="18"/>
      <c r="U545" s="18"/>
      <c r="Y545" s="17"/>
      <c r="AB545" s="17"/>
    </row>
    <row r="546" spans="5:28" ht="27" customHeight="1">
      <c r="E546" s="17"/>
      <c r="F546" s="18"/>
      <c r="H546" s="185"/>
      <c r="J546" s="17"/>
      <c r="K546" s="62"/>
      <c r="L546" s="62"/>
      <c r="N546" s="18"/>
      <c r="P546" s="18"/>
      <c r="R546" s="18"/>
      <c r="S546" s="18"/>
      <c r="T546" s="18"/>
      <c r="U546" s="18"/>
      <c r="Y546" s="17"/>
      <c r="AB546" s="17"/>
    </row>
    <row r="547" spans="5:28" ht="27" customHeight="1">
      <c r="E547" s="17"/>
      <c r="F547" s="18"/>
      <c r="H547" s="185"/>
      <c r="J547" s="17"/>
      <c r="K547" s="62"/>
      <c r="L547" s="62"/>
      <c r="N547" s="18"/>
      <c r="P547" s="18"/>
      <c r="R547" s="18"/>
      <c r="S547" s="18"/>
      <c r="T547" s="18"/>
      <c r="U547" s="18"/>
      <c r="Y547" s="17"/>
      <c r="AB547" s="17"/>
    </row>
    <row r="548" spans="5:28" ht="27" customHeight="1">
      <c r="E548" s="17"/>
      <c r="F548" s="18"/>
      <c r="H548" s="185"/>
      <c r="J548" s="17"/>
      <c r="K548" s="62"/>
      <c r="L548" s="62"/>
      <c r="N548" s="18"/>
      <c r="P548" s="18"/>
      <c r="R548" s="18"/>
      <c r="S548" s="18"/>
      <c r="T548" s="18"/>
      <c r="U548" s="18"/>
      <c r="Y548" s="17"/>
      <c r="AB548" s="17"/>
    </row>
    <row r="549" spans="5:28" ht="27" customHeight="1">
      <c r="E549" s="17"/>
      <c r="F549" s="18"/>
      <c r="H549" s="185"/>
      <c r="J549" s="17"/>
      <c r="K549" s="62"/>
      <c r="L549" s="62"/>
      <c r="N549" s="18"/>
      <c r="P549" s="18"/>
      <c r="R549" s="18"/>
      <c r="S549" s="18"/>
      <c r="T549" s="18"/>
      <c r="U549" s="18"/>
      <c r="Y549" s="17"/>
      <c r="AB549" s="17"/>
    </row>
    <row r="550" spans="5:28" ht="27" customHeight="1">
      <c r="E550" s="17"/>
      <c r="F550" s="18"/>
      <c r="H550" s="185"/>
      <c r="J550" s="17"/>
      <c r="K550" s="62"/>
      <c r="L550" s="62"/>
      <c r="N550" s="18"/>
      <c r="P550" s="18"/>
      <c r="R550" s="18"/>
      <c r="S550" s="18"/>
      <c r="T550" s="18"/>
      <c r="U550" s="18"/>
      <c r="Y550" s="17"/>
      <c r="AB550" s="17"/>
    </row>
    <row r="551" spans="5:28" ht="27" customHeight="1">
      <c r="E551" s="17"/>
      <c r="F551" s="18"/>
      <c r="H551" s="185"/>
      <c r="J551" s="17"/>
      <c r="K551" s="62"/>
      <c r="L551" s="62"/>
      <c r="N551" s="18"/>
      <c r="P551" s="18"/>
      <c r="R551" s="18"/>
      <c r="S551" s="18"/>
      <c r="T551" s="18"/>
      <c r="U551" s="18"/>
      <c r="Y551" s="17"/>
      <c r="AB551" s="17"/>
    </row>
    <row r="552" spans="5:28" ht="27" customHeight="1">
      <c r="E552" s="17"/>
      <c r="F552" s="18"/>
      <c r="H552" s="185"/>
      <c r="J552" s="17"/>
      <c r="K552" s="62"/>
      <c r="L552" s="62"/>
      <c r="N552" s="18"/>
      <c r="P552" s="18"/>
      <c r="R552" s="18"/>
      <c r="S552" s="18"/>
      <c r="T552" s="18"/>
      <c r="U552" s="18"/>
      <c r="Y552" s="17"/>
      <c r="AB552" s="17"/>
    </row>
    <row r="553" spans="5:28" ht="27" customHeight="1">
      <c r="E553" s="17"/>
      <c r="F553" s="18"/>
      <c r="H553" s="185"/>
      <c r="J553" s="17"/>
      <c r="K553" s="62"/>
      <c r="L553" s="62"/>
      <c r="N553" s="18"/>
      <c r="P553" s="18"/>
      <c r="R553" s="18"/>
      <c r="S553" s="18"/>
      <c r="T553" s="18"/>
      <c r="U553" s="18"/>
      <c r="Y553" s="17"/>
      <c r="AB553" s="17"/>
    </row>
    <row r="554" spans="5:28" ht="27" customHeight="1">
      <c r="E554" s="17"/>
      <c r="F554" s="18"/>
      <c r="H554" s="185"/>
      <c r="J554" s="17"/>
      <c r="K554" s="62"/>
      <c r="L554" s="62"/>
      <c r="N554" s="18"/>
      <c r="P554" s="18"/>
      <c r="R554" s="18"/>
      <c r="S554" s="18"/>
      <c r="T554" s="18"/>
      <c r="U554" s="18"/>
      <c r="Y554" s="17"/>
      <c r="AB554" s="17"/>
    </row>
    <row r="555" spans="5:28" ht="27" customHeight="1">
      <c r="E555" s="17"/>
      <c r="F555" s="18"/>
      <c r="H555" s="185"/>
      <c r="J555" s="17"/>
      <c r="K555" s="62"/>
      <c r="L555" s="62"/>
      <c r="N555" s="18"/>
      <c r="P555" s="18"/>
      <c r="R555" s="18"/>
      <c r="S555" s="18"/>
      <c r="T555" s="18"/>
      <c r="U555" s="18"/>
      <c r="Y555" s="17"/>
      <c r="AB555" s="17"/>
    </row>
    <row r="556" spans="5:28" ht="27" customHeight="1">
      <c r="E556" s="17"/>
      <c r="F556" s="18"/>
      <c r="H556" s="185"/>
      <c r="J556" s="17"/>
      <c r="K556" s="62"/>
      <c r="L556" s="62"/>
      <c r="N556" s="18"/>
      <c r="P556" s="18"/>
      <c r="R556" s="18"/>
      <c r="S556" s="18"/>
      <c r="T556" s="18"/>
      <c r="U556" s="18"/>
      <c r="Y556" s="17"/>
      <c r="AB556" s="17"/>
    </row>
    <row r="557" spans="5:28" ht="27" customHeight="1">
      <c r="E557" s="17"/>
      <c r="F557" s="18"/>
      <c r="H557" s="185"/>
      <c r="J557" s="17"/>
      <c r="K557" s="62"/>
      <c r="L557" s="62"/>
      <c r="N557" s="18"/>
      <c r="P557" s="18"/>
      <c r="R557" s="18"/>
      <c r="S557" s="18"/>
      <c r="T557" s="18"/>
      <c r="U557" s="18"/>
      <c r="Y557" s="17"/>
      <c r="AB557" s="17"/>
    </row>
    <row r="558" spans="5:28" ht="27" customHeight="1">
      <c r="E558" s="17"/>
      <c r="F558" s="18"/>
      <c r="H558" s="185"/>
      <c r="J558" s="17"/>
      <c r="K558" s="62"/>
      <c r="L558" s="62"/>
      <c r="N558" s="18"/>
      <c r="P558" s="18"/>
      <c r="R558" s="18"/>
      <c r="S558" s="18"/>
      <c r="T558" s="18"/>
      <c r="U558" s="18"/>
      <c r="Y558" s="17"/>
      <c r="AB558" s="17"/>
    </row>
    <row r="559" spans="5:28" ht="27" customHeight="1">
      <c r="E559" s="17"/>
      <c r="F559" s="18"/>
      <c r="H559" s="185"/>
      <c r="J559" s="17"/>
      <c r="K559" s="62"/>
      <c r="L559" s="62"/>
      <c r="N559" s="18"/>
      <c r="P559" s="18"/>
      <c r="R559" s="18"/>
      <c r="S559" s="18"/>
      <c r="T559" s="18"/>
      <c r="U559" s="18"/>
      <c r="Y559" s="17"/>
      <c r="AB559" s="17"/>
    </row>
    <row r="560" spans="5:28" ht="27" customHeight="1">
      <c r="E560" s="17"/>
      <c r="F560" s="18"/>
      <c r="H560" s="185"/>
      <c r="J560" s="17"/>
      <c r="K560" s="62"/>
      <c r="L560" s="62"/>
      <c r="N560" s="18"/>
      <c r="P560" s="18"/>
      <c r="R560" s="18"/>
      <c r="S560" s="18"/>
      <c r="T560" s="18"/>
      <c r="U560" s="18"/>
      <c r="Y560" s="17"/>
      <c r="AB560" s="17"/>
    </row>
    <row r="561" spans="5:28" ht="27" customHeight="1">
      <c r="E561" s="17"/>
      <c r="F561" s="18"/>
      <c r="H561" s="185"/>
      <c r="J561" s="17"/>
      <c r="K561" s="62"/>
      <c r="L561" s="62"/>
      <c r="N561" s="18"/>
      <c r="P561" s="18"/>
      <c r="R561" s="18"/>
      <c r="S561" s="18"/>
      <c r="T561" s="18"/>
      <c r="U561" s="18"/>
      <c r="Y561" s="17"/>
      <c r="AB561" s="17"/>
    </row>
    <row r="562" spans="5:28" ht="27" customHeight="1">
      <c r="E562" s="17"/>
      <c r="F562" s="18"/>
      <c r="H562" s="185"/>
      <c r="J562" s="17"/>
      <c r="K562" s="62"/>
      <c r="L562" s="62"/>
      <c r="N562" s="18"/>
      <c r="P562" s="18"/>
      <c r="R562" s="18"/>
      <c r="S562" s="18"/>
      <c r="T562" s="18"/>
      <c r="U562" s="18"/>
      <c r="Y562" s="17"/>
      <c r="AB562" s="17"/>
    </row>
    <row r="563" spans="5:28" ht="27" customHeight="1">
      <c r="E563" s="17"/>
      <c r="F563" s="18"/>
      <c r="H563" s="185"/>
      <c r="J563" s="17"/>
      <c r="K563" s="62"/>
      <c r="L563" s="62"/>
      <c r="N563" s="18"/>
      <c r="P563" s="18"/>
      <c r="R563" s="18"/>
      <c r="S563" s="18"/>
      <c r="T563" s="18"/>
      <c r="U563" s="18"/>
      <c r="Y563" s="17"/>
      <c r="AB563" s="17"/>
    </row>
    <row r="564" spans="5:28" ht="27" customHeight="1">
      <c r="E564" s="17"/>
      <c r="F564" s="18"/>
      <c r="H564" s="185"/>
      <c r="J564" s="17"/>
      <c r="K564" s="62"/>
      <c r="L564" s="62"/>
      <c r="N564" s="18"/>
      <c r="P564" s="18"/>
      <c r="R564" s="18"/>
      <c r="S564" s="18"/>
      <c r="T564" s="18"/>
      <c r="U564" s="18"/>
      <c r="Y564" s="17"/>
      <c r="AB564" s="17"/>
    </row>
    <row r="565" spans="5:28" ht="27" customHeight="1">
      <c r="E565" s="17"/>
      <c r="F565" s="18"/>
      <c r="H565" s="185"/>
      <c r="J565" s="17"/>
      <c r="K565" s="62"/>
      <c r="L565" s="62"/>
      <c r="N565" s="18"/>
      <c r="P565" s="18"/>
      <c r="R565" s="18"/>
      <c r="S565" s="18"/>
      <c r="T565" s="18"/>
      <c r="U565" s="18"/>
      <c r="Y565" s="17"/>
      <c r="AB565" s="17"/>
    </row>
    <row r="566" spans="5:28" ht="27" customHeight="1">
      <c r="E566" s="17"/>
      <c r="F566" s="18"/>
      <c r="H566" s="185"/>
      <c r="J566" s="17"/>
      <c r="K566" s="62"/>
      <c r="L566" s="62"/>
      <c r="N566" s="18"/>
      <c r="P566" s="18"/>
      <c r="R566" s="18"/>
      <c r="S566" s="18"/>
      <c r="T566" s="18"/>
      <c r="U566" s="18"/>
      <c r="Y566" s="17"/>
      <c r="AB566" s="17"/>
    </row>
    <row r="567" spans="5:28" ht="27" customHeight="1">
      <c r="E567" s="17"/>
      <c r="F567" s="18"/>
      <c r="H567" s="185"/>
      <c r="J567" s="17"/>
      <c r="K567" s="62"/>
      <c r="L567" s="62"/>
      <c r="N567" s="18"/>
      <c r="P567" s="18"/>
      <c r="R567" s="18"/>
      <c r="S567" s="18"/>
      <c r="T567" s="18"/>
      <c r="U567" s="18"/>
      <c r="Y567" s="17"/>
      <c r="AB567" s="17"/>
    </row>
    <row r="568" spans="5:28" ht="27" customHeight="1">
      <c r="E568" s="17"/>
      <c r="F568" s="18"/>
      <c r="H568" s="185"/>
      <c r="J568" s="17"/>
      <c r="K568" s="62"/>
      <c r="L568" s="62"/>
      <c r="N568" s="18"/>
      <c r="P568" s="18"/>
      <c r="R568" s="18"/>
      <c r="S568" s="18"/>
      <c r="T568" s="18"/>
      <c r="U568" s="18"/>
      <c r="Y568" s="17"/>
      <c r="AB568" s="17"/>
    </row>
    <row r="569" spans="5:28" ht="27" customHeight="1">
      <c r="E569" s="17"/>
      <c r="F569" s="18"/>
      <c r="H569" s="185"/>
      <c r="J569" s="17"/>
      <c r="K569" s="62"/>
      <c r="L569" s="62"/>
      <c r="N569" s="18"/>
      <c r="P569" s="18"/>
      <c r="R569" s="18"/>
      <c r="S569" s="18"/>
      <c r="T569" s="18"/>
      <c r="U569" s="18"/>
      <c r="Y569" s="17"/>
      <c r="AB569" s="17"/>
    </row>
    <row r="570" spans="5:28" ht="27" customHeight="1">
      <c r="E570" s="17"/>
      <c r="F570" s="18"/>
      <c r="H570" s="185"/>
      <c r="J570" s="17"/>
      <c r="K570" s="62"/>
      <c r="L570" s="62"/>
      <c r="N570" s="18"/>
      <c r="P570" s="18"/>
      <c r="R570" s="18"/>
      <c r="S570" s="18"/>
      <c r="T570" s="18"/>
      <c r="U570" s="18"/>
      <c r="Y570" s="17"/>
      <c r="AB570" s="17"/>
    </row>
    <row r="571" spans="5:28" ht="27" customHeight="1">
      <c r="E571" s="17"/>
      <c r="F571" s="18"/>
      <c r="H571" s="185"/>
      <c r="J571" s="17"/>
      <c r="K571" s="62"/>
      <c r="L571" s="62"/>
      <c r="N571" s="18"/>
      <c r="P571" s="18"/>
      <c r="R571" s="18"/>
      <c r="S571" s="18"/>
      <c r="T571" s="18"/>
      <c r="U571" s="18"/>
      <c r="Y571" s="17"/>
      <c r="AB571" s="17"/>
    </row>
    <row r="572" spans="5:28" ht="27" customHeight="1">
      <c r="E572" s="17"/>
      <c r="F572" s="18"/>
      <c r="H572" s="185"/>
      <c r="J572" s="17"/>
      <c r="K572" s="62"/>
      <c r="L572" s="62"/>
      <c r="N572" s="18"/>
      <c r="P572" s="18"/>
      <c r="R572" s="18"/>
      <c r="S572" s="18"/>
      <c r="T572" s="18"/>
      <c r="U572" s="18"/>
      <c r="Y572" s="17"/>
      <c r="AB572" s="17"/>
    </row>
    <row r="573" spans="5:28" ht="27" customHeight="1">
      <c r="E573" s="17"/>
      <c r="F573" s="18"/>
      <c r="H573" s="185"/>
      <c r="J573" s="17"/>
      <c r="K573" s="62"/>
      <c r="L573" s="62"/>
      <c r="N573" s="18"/>
      <c r="P573" s="18"/>
      <c r="R573" s="18"/>
      <c r="S573" s="18"/>
      <c r="T573" s="18"/>
      <c r="U573" s="18"/>
      <c r="Y573" s="17"/>
      <c r="AB573" s="17"/>
    </row>
    <row r="574" spans="5:28" ht="27" customHeight="1">
      <c r="E574" s="17"/>
      <c r="F574" s="18"/>
      <c r="H574" s="185"/>
      <c r="J574" s="17"/>
      <c r="K574" s="62"/>
      <c r="L574" s="62"/>
      <c r="N574" s="18"/>
      <c r="P574" s="18"/>
      <c r="R574" s="18"/>
      <c r="S574" s="18"/>
      <c r="T574" s="18"/>
      <c r="U574" s="18"/>
      <c r="Y574" s="17"/>
      <c r="AB574" s="17"/>
    </row>
    <row r="575" spans="5:28" ht="27" customHeight="1">
      <c r="E575" s="17"/>
      <c r="F575" s="18"/>
      <c r="H575" s="185"/>
      <c r="J575" s="17"/>
      <c r="K575" s="62"/>
      <c r="L575" s="62"/>
      <c r="N575" s="18"/>
      <c r="P575" s="18"/>
      <c r="R575" s="18"/>
      <c r="S575" s="18"/>
      <c r="T575" s="18"/>
      <c r="U575" s="18"/>
      <c r="Y575" s="17"/>
      <c r="AB575" s="17"/>
    </row>
    <row r="576" spans="5:28" ht="27" customHeight="1">
      <c r="E576" s="17"/>
      <c r="F576" s="18"/>
      <c r="H576" s="185"/>
      <c r="J576" s="17"/>
      <c r="K576" s="62"/>
      <c r="L576" s="62"/>
      <c r="N576" s="18"/>
      <c r="P576" s="18"/>
      <c r="R576" s="18"/>
      <c r="S576" s="18"/>
      <c r="T576" s="18"/>
      <c r="U576" s="18"/>
      <c r="Y576" s="17"/>
      <c r="AB576" s="17"/>
    </row>
    <row r="577" spans="5:28" ht="27" customHeight="1">
      <c r="E577" s="17"/>
      <c r="F577" s="18"/>
      <c r="H577" s="185"/>
      <c r="J577" s="17"/>
      <c r="K577" s="62"/>
      <c r="L577" s="62"/>
      <c r="N577" s="18"/>
      <c r="P577" s="18"/>
      <c r="R577" s="18"/>
      <c r="S577" s="18"/>
      <c r="T577" s="18"/>
      <c r="U577" s="18"/>
      <c r="Y577" s="17"/>
      <c r="AB577" s="17"/>
    </row>
    <row r="578" spans="5:28" ht="27" customHeight="1">
      <c r="E578" s="17"/>
      <c r="F578" s="18"/>
      <c r="H578" s="185"/>
      <c r="J578" s="17"/>
      <c r="K578" s="62"/>
      <c r="L578" s="62"/>
      <c r="N578" s="18"/>
      <c r="P578" s="18"/>
      <c r="R578" s="18"/>
      <c r="S578" s="18"/>
      <c r="T578" s="18"/>
      <c r="U578" s="18"/>
      <c r="Y578" s="17"/>
      <c r="AB578" s="17"/>
    </row>
    <row r="579" spans="5:28" ht="27" customHeight="1">
      <c r="E579" s="17"/>
      <c r="F579" s="18"/>
      <c r="H579" s="185"/>
      <c r="J579" s="17"/>
      <c r="K579" s="62"/>
      <c r="L579" s="62"/>
      <c r="N579" s="18"/>
      <c r="P579" s="18"/>
      <c r="R579" s="18"/>
      <c r="S579" s="18"/>
      <c r="T579" s="18"/>
      <c r="U579" s="18"/>
      <c r="Y579" s="17"/>
      <c r="AB579" s="17"/>
    </row>
    <row r="580" spans="5:28" ht="27" customHeight="1">
      <c r="E580" s="17"/>
      <c r="F580" s="18"/>
      <c r="H580" s="185"/>
      <c r="J580" s="17"/>
      <c r="K580" s="62"/>
      <c r="L580" s="62"/>
      <c r="N580" s="18"/>
      <c r="P580" s="18"/>
      <c r="R580" s="18"/>
      <c r="S580" s="18"/>
      <c r="T580" s="18"/>
      <c r="U580" s="18"/>
      <c r="Y580" s="17"/>
      <c r="AB580" s="17"/>
    </row>
    <row r="581" spans="5:28" ht="27" customHeight="1">
      <c r="E581" s="17"/>
      <c r="F581" s="18"/>
      <c r="H581" s="185"/>
      <c r="J581" s="17"/>
      <c r="K581" s="62"/>
      <c r="L581" s="62"/>
      <c r="N581" s="18"/>
      <c r="P581" s="18"/>
      <c r="R581" s="18"/>
      <c r="S581" s="18"/>
      <c r="T581" s="18"/>
      <c r="U581" s="18"/>
      <c r="Y581" s="17"/>
      <c r="AB581" s="17"/>
    </row>
    <row r="582" spans="5:28" ht="27" customHeight="1">
      <c r="E582" s="17"/>
      <c r="F582" s="18"/>
      <c r="H582" s="185"/>
      <c r="J582" s="17"/>
      <c r="K582" s="62"/>
      <c r="L582" s="62"/>
      <c r="N582" s="18"/>
      <c r="P582" s="18"/>
      <c r="R582" s="18"/>
      <c r="S582" s="18"/>
      <c r="T582" s="18"/>
      <c r="U582" s="18"/>
      <c r="Y582" s="17"/>
      <c r="AB582" s="17"/>
    </row>
    <row r="583" spans="5:28" ht="27" customHeight="1">
      <c r="E583" s="17"/>
      <c r="F583" s="18"/>
      <c r="H583" s="185"/>
      <c r="J583" s="17"/>
      <c r="K583" s="62"/>
      <c r="L583" s="62"/>
      <c r="N583" s="18"/>
      <c r="P583" s="18"/>
      <c r="R583" s="18"/>
      <c r="S583" s="18"/>
      <c r="T583" s="18"/>
      <c r="U583" s="18"/>
      <c r="Y583" s="17"/>
      <c r="AB583" s="17"/>
    </row>
    <row r="584" spans="5:28" ht="27" customHeight="1">
      <c r="E584" s="17"/>
      <c r="F584" s="18"/>
      <c r="H584" s="185"/>
      <c r="J584" s="17"/>
      <c r="K584" s="62"/>
      <c r="L584" s="62"/>
      <c r="N584" s="18"/>
      <c r="P584" s="18"/>
      <c r="R584" s="18"/>
      <c r="S584" s="18"/>
      <c r="T584" s="18"/>
      <c r="U584" s="18"/>
      <c r="Y584" s="17"/>
      <c r="AB584" s="17"/>
    </row>
    <row r="585" spans="5:28" ht="27" customHeight="1">
      <c r="E585" s="17"/>
      <c r="F585" s="18"/>
      <c r="H585" s="185"/>
      <c r="J585" s="17"/>
      <c r="K585" s="62"/>
      <c r="L585" s="62"/>
      <c r="N585" s="18"/>
      <c r="P585" s="18"/>
      <c r="R585" s="18"/>
      <c r="S585" s="18"/>
      <c r="T585" s="18"/>
      <c r="U585" s="18"/>
      <c r="Y585" s="17"/>
      <c r="AB585" s="17"/>
    </row>
    <row r="586" spans="5:28" ht="27" customHeight="1">
      <c r="E586" s="17"/>
      <c r="F586" s="18"/>
      <c r="H586" s="185"/>
      <c r="J586" s="17"/>
      <c r="K586" s="62"/>
      <c r="L586" s="62"/>
      <c r="N586" s="18"/>
      <c r="P586" s="18"/>
      <c r="R586" s="18"/>
      <c r="S586" s="18"/>
      <c r="T586" s="18"/>
      <c r="U586" s="18"/>
      <c r="Y586" s="17"/>
      <c r="AB586" s="17"/>
    </row>
    <row r="587" spans="5:28" ht="27" customHeight="1">
      <c r="E587" s="17"/>
      <c r="F587" s="18"/>
      <c r="H587" s="185"/>
      <c r="J587" s="17"/>
      <c r="K587" s="62"/>
      <c r="L587" s="62"/>
      <c r="N587" s="18"/>
      <c r="P587" s="18"/>
      <c r="R587" s="18"/>
      <c r="S587" s="18"/>
      <c r="T587" s="18"/>
      <c r="U587" s="18"/>
      <c r="Y587" s="17"/>
      <c r="AB587" s="17"/>
    </row>
    <row r="588" spans="5:28" ht="27" customHeight="1">
      <c r="E588" s="17"/>
      <c r="F588" s="18"/>
      <c r="H588" s="185"/>
      <c r="J588" s="17"/>
      <c r="K588" s="62"/>
      <c r="L588" s="62"/>
      <c r="N588" s="18"/>
      <c r="P588" s="18"/>
      <c r="R588" s="18"/>
      <c r="S588" s="18"/>
      <c r="T588" s="18"/>
      <c r="U588" s="18"/>
      <c r="Y588" s="17"/>
      <c r="AB588" s="17"/>
    </row>
    <row r="589" spans="5:28" ht="27" customHeight="1">
      <c r="E589" s="17"/>
      <c r="F589" s="18"/>
      <c r="H589" s="185"/>
      <c r="J589" s="17"/>
      <c r="K589" s="62"/>
      <c r="L589" s="62"/>
      <c r="N589" s="18"/>
      <c r="P589" s="18"/>
      <c r="R589" s="18"/>
      <c r="S589" s="18"/>
      <c r="T589" s="18"/>
      <c r="U589" s="18"/>
      <c r="Y589" s="17"/>
      <c r="AB589" s="17"/>
    </row>
    <row r="590" spans="5:28" ht="27" customHeight="1">
      <c r="E590" s="17"/>
      <c r="F590" s="18"/>
      <c r="H590" s="185"/>
      <c r="J590" s="17"/>
      <c r="K590" s="62"/>
      <c r="L590" s="62"/>
      <c r="N590" s="18"/>
      <c r="P590" s="18"/>
      <c r="R590" s="18"/>
      <c r="S590" s="18"/>
      <c r="T590" s="18"/>
      <c r="U590" s="18"/>
      <c r="Y590" s="17"/>
      <c r="AB590" s="17"/>
    </row>
    <row r="591" spans="5:28" ht="27" customHeight="1">
      <c r="E591" s="17"/>
      <c r="F591" s="18"/>
      <c r="H591" s="185"/>
      <c r="J591" s="17"/>
      <c r="K591" s="62"/>
      <c r="L591" s="62"/>
      <c r="N591" s="18"/>
      <c r="P591" s="18"/>
      <c r="R591" s="18"/>
      <c r="S591" s="18"/>
      <c r="T591" s="18"/>
      <c r="U591" s="18"/>
      <c r="Y591" s="17"/>
      <c r="AB591" s="17"/>
    </row>
    <row r="592" spans="5:28" ht="27" customHeight="1">
      <c r="E592" s="17"/>
      <c r="F592" s="18"/>
      <c r="H592" s="185"/>
      <c r="J592" s="17"/>
      <c r="K592" s="62"/>
      <c r="L592" s="62"/>
      <c r="N592" s="18"/>
      <c r="P592" s="18"/>
      <c r="R592" s="18"/>
      <c r="S592" s="18"/>
      <c r="T592" s="18"/>
      <c r="U592" s="18"/>
      <c r="Y592" s="17"/>
      <c r="AB592" s="17"/>
    </row>
    <row r="593" spans="5:28" ht="27" customHeight="1">
      <c r="E593" s="17"/>
      <c r="F593" s="18"/>
      <c r="H593" s="185"/>
      <c r="J593" s="17"/>
      <c r="K593" s="62"/>
      <c r="L593" s="62"/>
      <c r="N593" s="18"/>
      <c r="P593" s="18"/>
      <c r="R593" s="18"/>
      <c r="S593" s="18"/>
      <c r="T593" s="18"/>
      <c r="U593" s="18"/>
      <c r="Y593" s="17"/>
      <c r="AB593" s="17"/>
    </row>
    <row r="594" spans="5:28" ht="27" customHeight="1">
      <c r="E594" s="17"/>
      <c r="F594" s="18"/>
      <c r="H594" s="185"/>
      <c r="J594" s="17"/>
      <c r="K594" s="62"/>
      <c r="L594" s="62"/>
      <c r="N594" s="18"/>
      <c r="P594" s="18"/>
      <c r="R594" s="18"/>
      <c r="S594" s="18"/>
      <c r="T594" s="18"/>
      <c r="U594" s="18"/>
      <c r="Y594" s="17"/>
      <c r="AB594" s="17"/>
    </row>
    <row r="595" spans="5:28" ht="27" customHeight="1">
      <c r="E595" s="17"/>
      <c r="F595" s="18"/>
      <c r="H595" s="185"/>
      <c r="J595" s="17"/>
      <c r="K595" s="62"/>
      <c r="L595" s="62"/>
      <c r="N595" s="18"/>
      <c r="P595" s="18"/>
      <c r="R595" s="18"/>
      <c r="S595" s="18"/>
      <c r="T595" s="18"/>
      <c r="U595" s="18"/>
      <c r="Y595" s="17"/>
      <c r="AB595" s="17"/>
    </row>
    <row r="596" spans="5:28" ht="27" customHeight="1">
      <c r="E596" s="17"/>
      <c r="F596" s="18"/>
      <c r="H596" s="185"/>
      <c r="J596" s="17"/>
      <c r="K596" s="62"/>
      <c r="L596" s="62"/>
      <c r="N596" s="18"/>
      <c r="P596" s="18"/>
      <c r="R596" s="18"/>
      <c r="S596" s="18"/>
      <c r="T596" s="18"/>
      <c r="U596" s="18"/>
      <c r="Y596" s="17"/>
      <c r="AB596" s="17"/>
    </row>
    <row r="597" spans="5:28" ht="27" customHeight="1">
      <c r="E597" s="17"/>
      <c r="F597" s="18"/>
      <c r="H597" s="185"/>
      <c r="J597" s="17"/>
      <c r="K597" s="62"/>
      <c r="L597" s="62"/>
      <c r="N597" s="18"/>
      <c r="P597" s="18"/>
      <c r="R597" s="18"/>
      <c r="S597" s="18"/>
      <c r="T597" s="18"/>
      <c r="U597" s="18"/>
      <c r="Y597" s="17"/>
      <c r="AB597" s="17"/>
    </row>
    <row r="598" spans="5:28" ht="27" customHeight="1">
      <c r="E598" s="17"/>
      <c r="F598" s="18"/>
      <c r="H598" s="185"/>
      <c r="J598" s="17"/>
      <c r="K598" s="62"/>
      <c r="L598" s="62"/>
      <c r="N598" s="18"/>
      <c r="P598" s="18"/>
      <c r="R598" s="18"/>
      <c r="S598" s="18"/>
      <c r="T598" s="18"/>
      <c r="U598" s="18"/>
      <c r="Y598" s="17"/>
      <c r="AB598" s="17"/>
    </row>
    <row r="599" spans="5:28" ht="27" customHeight="1">
      <c r="E599" s="17"/>
      <c r="F599" s="18"/>
      <c r="H599" s="185"/>
      <c r="J599" s="17"/>
      <c r="K599" s="62"/>
      <c r="L599" s="62"/>
      <c r="N599" s="18"/>
      <c r="P599" s="18"/>
      <c r="R599" s="18"/>
      <c r="S599" s="18"/>
      <c r="T599" s="18"/>
      <c r="U599" s="18"/>
      <c r="Y599" s="17"/>
      <c r="AB599" s="17"/>
    </row>
    <row r="600" spans="5:28" ht="27" customHeight="1">
      <c r="E600" s="17"/>
      <c r="F600" s="18"/>
      <c r="H600" s="185"/>
      <c r="J600" s="17"/>
      <c r="K600" s="62"/>
      <c r="L600" s="62"/>
      <c r="N600" s="18"/>
      <c r="P600" s="18"/>
      <c r="R600" s="18"/>
      <c r="S600" s="18"/>
      <c r="T600" s="18"/>
      <c r="U600" s="18"/>
      <c r="Y600" s="17"/>
      <c r="AB600" s="17"/>
    </row>
    <row r="601" spans="5:28" ht="27" customHeight="1">
      <c r="E601" s="17"/>
      <c r="F601" s="18"/>
      <c r="H601" s="185"/>
      <c r="J601" s="17"/>
      <c r="K601" s="62"/>
      <c r="L601" s="62"/>
      <c r="N601" s="18"/>
      <c r="P601" s="18"/>
      <c r="R601" s="18"/>
      <c r="S601" s="18"/>
      <c r="T601" s="18"/>
      <c r="U601" s="18"/>
      <c r="Y601" s="17"/>
      <c r="AB601" s="17"/>
    </row>
    <row r="602" spans="5:28" ht="27" customHeight="1">
      <c r="E602" s="17"/>
      <c r="F602" s="18"/>
      <c r="H602" s="185"/>
      <c r="J602" s="17"/>
      <c r="K602" s="62"/>
      <c r="L602" s="62"/>
      <c r="N602" s="18"/>
      <c r="P602" s="18"/>
      <c r="R602" s="18"/>
      <c r="S602" s="18"/>
      <c r="T602" s="18"/>
      <c r="U602" s="18"/>
      <c r="Y602" s="17"/>
      <c r="AB602" s="17"/>
    </row>
    <row r="603" spans="5:28" ht="27" customHeight="1">
      <c r="E603" s="17"/>
      <c r="F603" s="18"/>
      <c r="H603" s="185"/>
      <c r="J603" s="17"/>
      <c r="K603" s="62"/>
      <c r="L603" s="62"/>
      <c r="N603" s="18"/>
      <c r="P603" s="18"/>
      <c r="R603" s="18"/>
      <c r="S603" s="18"/>
      <c r="T603" s="18"/>
      <c r="U603" s="18"/>
      <c r="Y603" s="17"/>
      <c r="AB603" s="17"/>
    </row>
    <row r="604" spans="5:28" ht="27" customHeight="1">
      <c r="E604" s="17"/>
      <c r="F604" s="18"/>
      <c r="H604" s="185"/>
      <c r="J604" s="17"/>
      <c r="K604" s="62"/>
      <c r="L604" s="62"/>
      <c r="N604" s="18"/>
      <c r="P604" s="18"/>
      <c r="R604" s="18"/>
      <c r="S604" s="18"/>
      <c r="T604" s="18"/>
      <c r="U604" s="18"/>
      <c r="Y604" s="17"/>
      <c r="AB604" s="17"/>
    </row>
    <row r="605" spans="5:28" ht="27" customHeight="1">
      <c r="E605" s="17"/>
      <c r="F605" s="18"/>
      <c r="H605" s="185"/>
      <c r="J605" s="17"/>
      <c r="K605" s="62"/>
      <c r="L605" s="62"/>
      <c r="N605" s="18"/>
      <c r="P605" s="18"/>
      <c r="R605" s="18"/>
      <c r="S605" s="18"/>
      <c r="T605" s="18"/>
      <c r="U605" s="18"/>
      <c r="Y605" s="17"/>
      <c r="AB605" s="17"/>
    </row>
    <row r="606" spans="5:28" ht="27" customHeight="1">
      <c r="E606" s="17"/>
      <c r="F606" s="18"/>
      <c r="H606" s="185"/>
      <c r="J606" s="17"/>
      <c r="K606" s="62"/>
      <c r="L606" s="62"/>
      <c r="N606" s="18"/>
      <c r="P606" s="18"/>
      <c r="R606" s="18"/>
      <c r="S606" s="18"/>
      <c r="T606" s="18"/>
      <c r="U606" s="18"/>
      <c r="Y606" s="17"/>
      <c r="AB606" s="17"/>
    </row>
    <row r="607" spans="5:28" ht="27" customHeight="1">
      <c r="E607" s="17"/>
      <c r="F607" s="18"/>
      <c r="H607" s="185"/>
      <c r="J607" s="17"/>
      <c r="K607" s="62"/>
      <c r="L607" s="62"/>
      <c r="N607" s="18"/>
      <c r="P607" s="18"/>
      <c r="R607" s="18"/>
      <c r="S607" s="18"/>
      <c r="T607" s="18"/>
      <c r="U607" s="18"/>
      <c r="Y607" s="17"/>
      <c r="AB607" s="17"/>
    </row>
    <row r="608" spans="5:28" ht="27" customHeight="1">
      <c r="E608" s="17"/>
      <c r="F608" s="18"/>
      <c r="H608" s="185"/>
      <c r="J608" s="17"/>
      <c r="K608" s="62"/>
      <c r="L608" s="62"/>
      <c r="N608" s="18"/>
      <c r="P608" s="18"/>
      <c r="R608" s="18"/>
      <c r="S608" s="18"/>
      <c r="T608" s="18"/>
      <c r="U608" s="18"/>
      <c r="Y608" s="17"/>
      <c r="AB608" s="17"/>
    </row>
    <row r="609" spans="5:28" ht="27" customHeight="1">
      <c r="E609" s="17"/>
      <c r="F609" s="18"/>
      <c r="H609" s="185"/>
      <c r="J609" s="17"/>
      <c r="K609" s="62"/>
      <c r="L609" s="62"/>
      <c r="N609" s="18"/>
      <c r="P609" s="18"/>
      <c r="R609" s="18"/>
      <c r="S609" s="18"/>
      <c r="T609" s="18"/>
      <c r="U609" s="18"/>
      <c r="Y609" s="17"/>
      <c r="AB609" s="17"/>
    </row>
    <row r="610" spans="5:28" ht="27" customHeight="1">
      <c r="E610" s="17"/>
      <c r="F610" s="18"/>
      <c r="H610" s="185"/>
      <c r="J610" s="17"/>
      <c r="K610" s="62"/>
      <c r="L610" s="62"/>
      <c r="N610" s="18"/>
      <c r="P610" s="18"/>
      <c r="R610" s="18"/>
      <c r="S610" s="18"/>
      <c r="T610" s="18"/>
      <c r="U610" s="18"/>
      <c r="Y610" s="17"/>
      <c r="AB610" s="17"/>
    </row>
    <row r="611" spans="5:28" ht="27" customHeight="1">
      <c r="E611" s="17"/>
      <c r="F611" s="18"/>
      <c r="H611" s="185"/>
      <c r="J611" s="17"/>
      <c r="K611" s="62"/>
      <c r="L611" s="62"/>
      <c r="N611" s="18"/>
      <c r="P611" s="18"/>
      <c r="R611" s="18"/>
      <c r="S611" s="18"/>
      <c r="T611" s="18"/>
      <c r="U611" s="18"/>
      <c r="Y611" s="17"/>
      <c r="AB611" s="17"/>
    </row>
    <row r="612" spans="5:28" ht="27" customHeight="1">
      <c r="E612" s="17"/>
      <c r="F612" s="18"/>
      <c r="H612" s="185"/>
      <c r="J612" s="17"/>
      <c r="K612" s="62"/>
      <c r="L612" s="62"/>
      <c r="N612" s="18"/>
      <c r="P612" s="18"/>
      <c r="R612" s="18"/>
      <c r="S612" s="18"/>
      <c r="T612" s="18"/>
      <c r="U612" s="18"/>
      <c r="Y612" s="17"/>
      <c r="AB612" s="17"/>
    </row>
    <row r="613" spans="5:28" ht="27" customHeight="1">
      <c r="E613" s="17"/>
      <c r="F613" s="18"/>
      <c r="H613" s="185"/>
      <c r="J613" s="17"/>
      <c r="K613" s="62"/>
      <c r="L613" s="62"/>
      <c r="N613" s="18"/>
      <c r="P613" s="18"/>
      <c r="R613" s="18"/>
      <c r="S613" s="18"/>
      <c r="T613" s="18"/>
      <c r="U613" s="18"/>
      <c r="Y613" s="17"/>
      <c r="AB613" s="17"/>
    </row>
    <row r="614" spans="5:28" ht="27" customHeight="1">
      <c r="E614" s="17"/>
      <c r="F614" s="18"/>
      <c r="H614" s="185"/>
      <c r="J614" s="17"/>
      <c r="K614" s="62"/>
      <c r="L614" s="62"/>
      <c r="N614" s="18"/>
      <c r="P614" s="18"/>
      <c r="R614" s="18"/>
      <c r="S614" s="18"/>
      <c r="T614" s="18"/>
      <c r="U614" s="18"/>
      <c r="Y614" s="17"/>
      <c r="AB614" s="17"/>
    </row>
    <row r="615" spans="5:28" ht="27" customHeight="1">
      <c r="E615" s="17"/>
      <c r="F615" s="18"/>
      <c r="H615" s="185"/>
      <c r="J615" s="17"/>
      <c r="K615" s="62"/>
      <c r="L615" s="62"/>
      <c r="N615" s="18"/>
      <c r="P615" s="18"/>
      <c r="R615" s="18"/>
      <c r="S615" s="18"/>
      <c r="T615" s="18"/>
      <c r="U615" s="18"/>
      <c r="Y615" s="17"/>
      <c r="AB615" s="17"/>
    </row>
    <row r="616" spans="5:28" ht="27" customHeight="1">
      <c r="E616" s="17"/>
      <c r="F616" s="18"/>
      <c r="H616" s="185"/>
      <c r="J616" s="17"/>
      <c r="K616" s="62"/>
      <c r="L616" s="62"/>
      <c r="N616" s="18"/>
      <c r="P616" s="18"/>
      <c r="R616" s="18"/>
      <c r="S616" s="18"/>
      <c r="T616" s="18"/>
      <c r="U616" s="18"/>
      <c r="Y616" s="17"/>
      <c r="AB616" s="17"/>
    </row>
    <row r="617" spans="5:28" ht="27" customHeight="1">
      <c r="E617" s="17"/>
      <c r="F617" s="18"/>
      <c r="H617" s="185"/>
      <c r="J617" s="17"/>
      <c r="K617" s="62"/>
      <c r="L617" s="62"/>
      <c r="N617" s="18"/>
      <c r="P617" s="18"/>
      <c r="R617" s="18"/>
      <c r="S617" s="18"/>
      <c r="T617" s="18"/>
      <c r="U617" s="18"/>
      <c r="Y617" s="17"/>
      <c r="AB617" s="17"/>
    </row>
    <row r="618" spans="5:28" ht="27" customHeight="1">
      <c r="E618" s="17"/>
      <c r="F618" s="18"/>
      <c r="H618" s="185"/>
      <c r="J618" s="17"/>
      <c r="K618" s="62"/>
      <c r="L618" s="62"/>
      <c r="N618" s="18"/>
      <c r="P618" s="18"/>
      <c r="R618" s="18"/>
      <c r="S618" s="18"/>
      <c r="T618" s="18"/>
      <c r="U618" s="18"/>
      <c r="Y618" s="17"/>
      <c r="AB618" s="17"/>
    </row>
    <row r="619" spans="5:28" ht="27" customHeight="1">
      <c r="E619" s="17"/>
      <c r="F619" s="18"/>
      <c r="H619" s="185"/>
      <c r="J619" s="17"/>
      <c r="K619" s="62"/>
      <c r="L619" s="62"/>
      <c r="N619" s="18"/>
      <c r="P619" s="18"/>
      <c r="R619" s="18"/>
      <c r="S619" s="18"/>
      <c r="T619" s="18"/>
      <c r="U619" s="18"/>
      <c r="Y619" s="17"/>
      <c r="AB619" s="17"/>
    </row>
    <row r="620" spans="5:28" ht="27" customHeight="1">
      <c r="E620" s="17"/>
      <c r="F620" s="18"/>
      <c r="H620" s="185"/>
      <c r="J620" s="17"/>
      <c r="K620" s="62"/>
      <c r="L620" s="62"/>
      <c r="N620" s="18"/>
      <c r="P620" s="18"/>
      <c r="R620" s="18"/>
      <c r="S620" s="18"/>
      <c r="T620" s="18"/>
      <c r="U620" s="18"/>
      <c r="Y620" s="17"/>
      <c r="AB620" s="17"/>
    </row>
    <row r="621" spans="5:28" ht="27" customHeight="1">
      <c r="E621" s="17"/>
      <c r="F621" s="18"/>
      <c r="H621" s="185"/>
      <c r="J621" s="17"/>
      <c r="K621" s="62"/>
      <c r="L621" s="62"/>
      <c r="N621" s="18"/>
      <c r="P621" s="18"/>
      <c r="R621" s="18"/>
      <c r="S621" s="18"/>
      <c r="T621" s="18"/>
      <c r="U621" s="18"/>
      <c r="Y621" s="17"/>
      <c r="AB621" s="17"/>
    </row>
    <row r="622" spans="5:28" ht="27" customHeight="1">
      <c r="E622" s="17"/>
      <c r="F622" s="18"/>
      <c r="H622" s="185"/>
      <c r="J622" s="17"/>
      <c r="K622" s="62"/>
      <c r="L622" s="62"/>
      <c r="N622" s="18"/>
      <c r="P622" s="18"/>
      <c r="R622" s="18"/>
      <c r="S622" s="18"/>
      <c r="T622" s="18"/>
      <c r="U622" s="18"/>
      <c r="Y622" s="17"/>
      <c r="AB622" s="17"/>
    </row>
    <row r="623" spans="5:28" ht="27" customHeight="1">
      <c r="E623" s="17"/>
      <c r="F623" s="18"/>
      <c r="H623" s="185"/>
      <c r="J623" s="17"/>
      <c r="K623" s="62"/>
      <c r="L623" s="62"/>
      <c r="N623" s="18"/>
      <c r="P623" s="18"/>
      <c r="R623" s="18"/>
      <c r="S623" s="18"/>
      <c r="T623" s="18"/>
      <c r="U623" s="18"/>
      <c r="Y623" s="17"/>
      <c r="AB623" s="17"/>
    </row>
    <row r="624" spans="5:28" ht="27" customHeight="1">
      <c r="E624" s="17"/>
      <c r="F624" s="18"/>
      <c r="H624" s="185"/>
      <c r="J624" s="17"/>
      <c r="K624" s="62"/>
      <c r="L624" s="62"/>
      <c r="N624" s="18"/>
      <c r="P624" s="18"/>
      <c r="R624" s="18"/>
      <c r="S624" s="18"/>
      <c r="T624" s="18"/>
      <c r="U624" s="18"/>
      <c r="Y624" s="17"/>
      <c r="AB624" s="17"/>
    </row>
    <row r="625" spans="5:28" ht="27" customHeight="1">
      <c r="E625" s="17"/>
      <c r="F625" s="18"/>
      <c r="H625" s="185"/>
      <c r="J625" s="17"/>
      <c r="K625" s="62"/>
      <c r="L625" s="62"/>
      <c r="N625" s="18"/>
      <c r="P625" s="18"/>
      <c r="R625" s="18"/>
      <c r="S625" s="18"/>
      <c r="T625" s="18"/>
      <c r="U625" s="18"/>
      <c r="Y625" s="17"/>
      <c r="AB625" s="17"/>
    </row>
    <row r="626" spans="5:28" ht="27" customHeight="1">
      <c r="E626" s="17"/>
      <c r="F626" s="18"/>
      <c r="H626" s="185"/>
      <c r="J626" s="17"/>
      <c r="K626" s="62"/>
      <c r="L626" s="62"/>
      <c r="N626" s="18"/>
      <c r="P626" s="18"/>
      <c r="R626" s="18"/>
      <c r="S626" s="18"/>
      <c r="T626" s="18"/>
      <c r="U626" s="18"/>
      <c r="Y626" s="17"/>
      <c r="AB626" s="17"/>
    </row>
    <row r="627" spans="5:28" ht="27" customHeight="1">
      <c r="E627" s="17"/>
      <c r="F627" s="18"/>
      <c r="H627" s="185"/>
      <c r="J627" s="17"/>
      <c r="K627" s="62"/>
      <c r="L627" s="62"/>
      <c r="N627" s="18"/>
      <c r="P627" s="18"/>
      <c r="R627" s="18"/>
      <c r="S627" s="18"/>
      <c r="T627" s="18"/>
      <c r="U627" s="18"/>
      <c r="Y627" s="17"/>
      <c r="AB627" s="17"/>
    </row>
    <row r="628" spans="5:28" ht="27" customHeight="1">
      <c r="E628" s="17"/>
      <c r="F628" s="18"/>
      <c r="H628" s="185"/>
      <c r="J628" s="17"/>
      <c r="K628" s="62"/>
      <c r="L628" s="62"/>
      <c r="N628" s="18"/>
      <c r="P628" s="18"/>
      <c r="R628" s="18"/>
      <c r="S628" s="18"/>
      <c r="T628" s="18"/>
      <c r="U628" s="18"/>
      <c r="Y628" s="17"/>
      <c r="AB628" s="17"/>
    </row>
    <row r="629" spans="5:28" ht="27" customHeight="1">
      <c r="E629" s="17"/>
      <c r="F629" s="18"/>
      <c r="H629" s="185"/>
      <c r="J629" s="17"/>
      <c r="K629" s="62"/>
      <c r="L629" s="62"/>
      <c r="N629" s="18"/>
      <c r="P629" s="18"/>
      <c r="R629" s="18"/>
      <c r="S629" s="18"/>
      <c r="T629" s="18"/>
      <c r="U629" s="18"/>
      <c r="Y629" s="17"/>
      <c r="AB629" s="17"/>
    </row>
    <row r="630" spans="5:28" ht="27" customHeight="1">
      <c r="E630" s="17"/>
      <c r="F630" s="18"/>
      <c r="H630" s="185"/>
      <c r="J630" s="17"/>
      <c r="K630" s="62"/>
      <c r="L630" s="62"/>
      <c r="N630" s="18"/>
      <c r="P630" s="18"/>
      <c r="R630" s="18"/>
      <c r="S630" s="18"/>
      <c r="T630" s="18"/>
      <c r="U630" s="18"/>
      <c r="Y630" s="17"/>
      <c r="AB630" s="17"/>
    </row>
    <row r="631" spans="5:28" ht="27" customHeight="1">
      <c r="E631" s="17"/>
      <c r="F631" s="18"/>
      <c r="H631" s="185"/>
      <c r="J631" s="17"/>
      <c r="K631" s="62"/>
      <c r="L631" s="62"/>
      <c r="N631" s="18"/>
      <c r="P631" s="18"/>
      <c r="R631" s="18"/>
      <c r="S631" s="18"/>
      <c r="T631" s="18"/>
      <c r="U631" s="18"/>
      <c r="Y631" s="17"/>
      <c r="AB631" s="17"/>
    </row>
    <row r="632" spans="5:28" ht="27" customHeight="1">
      <c r="E632" s="17"/>
      <c r="F632" s="18"/>
      <c r="H632" s="185"/>
      <c r="J632" s="17"/>
      <c r="K632" s="62"/>
      <c r="L632" s="62"/>
      <c r="N632" s="18"/>
      <c r="P632" s="18"/>
      <c r="R632" s="18"/>
      <c r="S632" s="18"/>
      <c r="T632" s="18"/>
      <c r="U632" s="18"/>
      <c r="Y632" s="17"/>
      <c r="AB632" s="17"/>
    </row>
    <row r="633" spans="5:28" ht="27" customHeight="1">
      <c r="E633" s="17"/>
      <c r="F633" s="18"/>
      <c r="H633" s="185"/>
      <c r="J633" s="17"/>
      <c r="K633" s="62"/>
      <c r="L633" s="62"/>
      <c r="N633" s="18"/>
      <c r="P633" s="18"/>
      <c r="R633" s="18"/>
      <c r="S633" s="18"/>
      <c r="T633" s="18"/>
      <c r="U633" s="18"/>
      <c r="Y633" s="17"/>
      <c r="AB633" s="17"/>
    </row>
    <row r="634" spans="5:28" ht="27" customHeight="1">
      <c r="E634" s="17"/>
      <c r="F634" s="18"/>
      <c r="H634" s="185"/>
      <c r="J634" s="17"/>
      <c r="K634" s="62"/>
      <c r="L634" s="62"/>
      <c r="N634" s="18"/>
      <c r="P634" s="18"/>
      <c r="R634" s="18"/>
      <c r="S634" s="18"/>
      <c r="T634" s="18"/>
      <c r="U634" s="18"/>
      <c r="Y634" s="17"/>
      <c r="AB634" s="17"/>
    </row>
    <row r="635" spans="5:28" ht="27" customHeight="1">
      <c r="E635" s="17"/>
      <c r="F635" s="18"/>
      <c r="H635" s="185"/>
      <c r="J635" s="17"/>
      <c r="K635" s="62"/>
      <c r="L635" s="62"/>
      <c r="N635" s="18"/>
      <c r="P635" s="18"/>
      <c r="R635" s="18"/>
      <c r="S635" s="18"/>
      <c r="T635" s="18"/>
      <c r="U635" s="18"/>
      <c r="Y635" s="17"/>
      <c r="AB635" s="17"/>
    </row>
    <row r="636" spans="5:28" ht="27" customHeight="1">
      <c r="E636" s="17"/>
      <c r="F636" s="18"/>
      <c r="H636" s="185"/>
      <c r="J636" s="17"/>
      <c r="K636" s="62"/>
      <c r="L636" s="62"/>
      <c r="N636" s="18"/>
      <c r="P636" s="18"/>
      <c r="R636" s="18"/>
      <c r="S636" s="18"/>
      <c r="T636" s="18"/>
      <c r="U636" s="18"/>
      <c r="Y636" s="17"/>
      <c r="AB636" s="17"/>
    </row>
    <row r="637" spans="5:28" ht="27" customHeight="1">
      <c r="E637" s="17"/>
      <c r="F637" s="18"/>
      <c r="H637" s="185"/>
      <c r="J637" s="17"/>
      <c r="K637" s="62"/>
      <c r="L637" s="62"/>
      <c r="N637" s="18"/>
      <c r="P637" s="18"/>
      <c r="R637" s="18"/>
      <c r="S637" s="18"/>
      <c r="T637" s="18"/>
      <c r="U637" s="18"/>
      <c r="Y637" s="17"/>
      <c r="AB637" s="17"/>
    </row>
    <row r="638" spans="5:28" ht="27" customHeight="1">
      <c r="E638" s="17"/>
      <c r="F638" s="18"/>
      <c r="H638" s="185"/>
      <c r="J638" s="17"/>
      <c r="K638" s="62"/>
      <c r="L638" s="62"/>
      <c r="N638" s="18"/>
      <c r="P638" s="18"/>
      <c r="R638" s="18"/>
      <c r="S638" s="18"/>
      <c r="T638" s="18"/>
      <c r="U638" s="18"/>
      <c r="Y638" s="17"/>
      <c r="AB638" s="17"/>
    </row>
    <row r="639" spans="5:28" ht="27" customHeight="1">
      <c r="E639" s="17"/>
      <c r="F639" s="18"/>
      <c r="H639" s="185"/>
      <c r="J639" s="17"/>
      <c r="K639" s="62"/>
      <c r="L639" s="62"/>
      <c r="N639" s="18"/>
      <c r="P639" s="18"/>
      <c r="R639" s="18"/>
      <c r="S639" s="18"/>
      <c r="T639" s="18"/>
      <c r="U639" s="18"/>
      <c r="Y639" s="17"/>
      <c r="AB639" s="17"/>
    </row>
    <row r="640" spans="5:28" ht="27" customHeight="1">
      <c r="E640" s="17"/>
      <c r="F640" s="18"/>
      <c r="H640" s="185"/>
      <c r="J640" s="17"/>
      <c r="K640" s="62"/>
      <c r="L640" s="62"/>
      <c r="N640" s="18"/>
      <c r="P640" s="18"/>
      <c r="R640" s="18"/>
      <c r="S640" s="18"/>
      <c r="T640" s="18"/>
      <c r="U640" s="18"/>
      <c r="Y640" s="17"/>
      <c r="AB640" s="17"/>
    </row>
    <row r="641" spans="5:28" ht="27" customHeight="1">
      <c r="E641" s="17"/>
      <c r="F641" s="18"/>
      <c r="H641" s="185"/>
      <c r="J641" s="17"/>
      <c r="K641" s="62"/>
      <c r="L641" s="62"/>
      <c r="N641" s="18"/>
      <c r="P641" s="18"/>
      <c r="R641" s="18"/>
      <c r="S641" s="18"/>
      <c r="T641" s="18"/>
      <c r="U641" s="18"/>
      <c r="Y641" s="17"/>
      <c r="AB641" s="17"/>
    </row>
    <row r="642" spans="5:28" ht="27" customHeight="1">
      <c r="E642" s="17"/>
      <c r="F642" s="18"/>
      <c r="H642" s="185"/>
      <c r="J642" s="17"/>
      <c r="K642" s="62"/>
      <c r="L642" s="62"/>
      <c r="N642" s="18"/>
      <c r="P642" s="18"/>
      <c r="R642" s="18"/>
      <c r="S642" s="18"/>
      <c r="T642" s="18"/>
      <c r="U642" s="18"/>
      <c r="Y642" s="17"/>
      <c r="AB642" s="17"/>
    </row>
    <row r="643" spans="5:28" ht="27" customHeight="1">
      <c r="E643" s="17"/>
      <c r="F643" s="18"/>
      <c r="H643" s="185"/>
      <c r="J643" s="17"/>
      <c r="K643" s="62"/>
      <c r="L643" s="62"/>
      <c r="N643" s="18"/>
      <c r="P643" s="18"/>
      <c r="R643" s="18"/>
      <c r="S643" s="18"/>
      <c r="T643" s="18"/>
      <c r="U643" s="18"/>
      <c r="Y643" s="17"/>
      <c r="AB643" s="17"/>
    </row>
    <row r="644" spans="5:28" ht="27" customHeight="1">
      <c r="E644" s="17"/>
      <c r="F644" s="18"/>
      <c r="H644" s="185"/>
      <c r="J644" s="17"/>
      <c r="K644" s="62"/>
      <c r="L644" s="62"/>
      <c r="N644" s="18"/>
      <c r="P644" s="18"/>
      <c r="R644" s="18"/>
      <c r="S644" s="18"/>
      <c r="T644" s="18"/>
      <c r="U644" s="18"/>
      <c r="Y644" s="17"/>
      <c r="AB644" s="17"/>
    </row>
    <row r="645" spans="5:28" ht="27" customHeight="1">
      <c r="E645" s="17"/>
      <c r="F645" s="18"/>
      <c r="H645" s="185"/>
      <c r="J645" s="17"/>
      <c r="K645" s="62"/>
      <c r="L645" s="62"/>
      <c r="N645" s="18"/>
      <c r="P645" s="18"/>
      <c r="R645" s="18"/>
      <c r="S645" s="18"/>
      <c r="T645" s="18"/>
      <c r="U645" s="18"/>
      <c r="Y645" s="17"/>
      <c r="AB645" s="17"/>
    </row>
    <row r="646" spans="5:28" ht="27" customHeight="1">
      <c r="E646" s="17"/>
      <c r="F646" s="18"/>
      <c r="H646" s="185"/>
      <c r="J646" s="17"/>
      <c r="K646" s="62"/>
      <c r="L646" s="62"/>
      <c r="N646" s="18"/>
      <c r="P646" s="18"/>
      <c r="R646" s="18"/>
      <c r="S646" s="18"/>
      <c r="T646" s="18"/>
      <c r="U646" s="18"/>
      <c r="Y646" s="17"/>
      <c r="AB646" s="17"/>
    </row>
    <row r="647" spans="5:28" ht="27" customHeight="1">
      <c r="E647" s="17"/>
      <c r="F647" s="18"/>
      <c r="H647" s="185"/>
      <c r="J647" s="17"/>
      <c r="K647" s="62"/>
      <c r="L647" s="62"/>
      <c r="N647" s="18"/>
      <c r="P647" s="18"/>
      <c r="R647" s="18"/>
      <c r="S647" s="18"/>
      <c r="T647" s="18"/>
      <c r="U647" s="18"/>
      <c r="Y647" s="17"/>
      <c r="AB647" s="17"/>
    </row>
    <row r="648" spans="5:28" ht="27" customHeight="1">
      <c r="E648" s="17"/>
      <c r="F648" s="18"/>
      <c r="H648" s="185"/>
      <c r="J648" s="17"/>
      <c r="K648" s="62"/>
      <c r="L648" s="62"/>
      <c r="N648" s="18"/>
      <c r="P648" s="18"/>
      <c r="R648" s="18"/>
      <c r="S648" s="18"/>
      <c r="T648" s="18"/>
      <c r="U648" s="18"/>
      <c r="Y648" s="17"/>
      <c r="AB648" s="17"/>
    </row>
    <row r="649" spans="5:28" ht="27" customHeight="1">
      <c r="E649" s="17"/>
      <c r="F649" s="18"/>
      <c r="H649" s="185"/>
      <c r="J649" s="17"/>
      <c r="K649" s="62"/>
      <c r="L649" s="62"/>
      <c r="N649" s="18"/>
      <c r="P649" s="18"/>
      <c r="R649" s="18"/>
      <c r="S649" s="18"/>
      <c r="T649" s="18"/>
      <c r="U649" s="18"/>
      <c r="Y649" s="17"/>
      <c r="AB649" s="17"/>
    </row>
    <row r="650" spans="5:28" ht="27" customHeight="1">
      <c r="E650" s="17"/>
      <c r="F650" s="18"/>
      <c r="H650" s="185"/>
      <c r="J650" s="17"/>
      <c r="K650" s="62"/>
      <c r="L650" s="62"/>
      <c r="N650" s="18"/>
      <c r="P650" s="18"/>
      <c r="R650" s="18"/>
      <c r="S650" s="18"/>
      <c r="T650" s="18"/>
      <c r="U650" s="18"/>
      <c r="Y650" s="17"/>
      <c r="AB650" s="17"/>
    </row>
    <row r="651" spans="5:28" ht="27" customHeight="1">
      <c r="E651" s="17"/>
      <c r="F651" s="18"/>
      <c r="H651" s="185"/>
      <c r="J651" s="17"/>
      <c r="K651" s="62"/>
      <c r="L651" s="62"/>
      <c r="N651" s="18"/>
      <c r="P651" s="18"/>
      <c r="R651" s="18"/>
      <c r="S651" s="18"/>
      <c r="T651" s="18"/>
      <c r="U651" s="18"/>
      <c r="Y651" s="17"/>
      <c r="AB651" s="17"/>
    </row>
    <row r="652" spans="5:28" ht="27" customHeight="1">
      <c r="E652" s="17"/>
      <c r="F652" s="18"/>
      <c r="H652" s="185"/>
      <c r="J652" s="17"/>
      <c r="K652" s="62"/>
      <c r="L652" s="62"/>
      <c r="N652" s="18"/>
      <c r="P652" s="18"/>
      <c r="R652" s="18"/>
      <c r="S652" s="18"/>
      <c r="T652" s="18"/>
      <c r="U652" s="18"/>
      <c r="Y652" s="17"/>
      <c r="AB652" s="17"/>
    </row>
    <row r="653" spans="5:28" ht="27" customHeight="1">
      <c r="E653" s="17"/>
      <c r="F653" s="18"/>
      <c r="H653" s="185"/>
      <c r="J653" s="17"/>
      <c r="K653" s="62"/>
      <c r="L653" s="62"/>
      <c r="N653" s="18"/>
      <c r="P653" s="18"/>
      <c r="R653" s="18"/>
      <c r="S653" s="18"/>
      <c r="T653" s="18"/>
      <c r="U653" s="18"/>
      <c r="Y653" s="17"/>
      <c r="AB653" s="17"/>
    </row>
    <row r="654" spans="5:28" ht="27" customHeight="1">
      <c r="E654" s="17"/>
      <c r="F654" s="18"/>
      <c r="H654" s="185"/>
      <c r="J654" s="17"/>
      <c r="K654" s="62"/>
      <c r="L654" s="62"/>
      <c r="N654" s="18"/>
      <c r="P654" s="18"/>
      <c r="R654" s="18"/>
      <c r="S654" s="18"/>
      <c r="T654" s="18"/>
      <c r="U654" s="18"/>
      <c r="Y654" s="17"/>
      <c r="AB654" s="17"/>
    </row>
    <row r="655" spans="5:28" ht="27" customHeight="1">
      <c r="E655" s="17"/>
      <c r="F655" s="18"/>
      <c r="H655" s="185"/>
      <c r="J655" s="17"/>
      <c r="K655" s="62"/>
      <c r="L655" s="62"/>
      <c r="N655" s="18"/>
      <c r="P655" s="18"/>
      <c r="R655" s="18"/>
      <c r="S655" s="18"/>
      <c r="T655" s="18"/>
      <c r="U655" s="18"/>
      <c r="Y655" s="17"/>
      <c r="AB655" s="17"/>
    </row>
    <row r="656" spans="5:28" ht="27" customHeight="1">
      <c r="E656" s="17"/>
      <c r="F656" s="18"/>
      <c r="H656" s="185"/>
      <c r="J656" s="17"/>
      <c r="K656" s="62"/>
      <c r="L656" s="62"/>
      <c r="N656" s="18"/>
      <c r="P656" s="18"/>
      <c r="R656" s="18"/>
      <c r="S656" s="18"/>
      <c r="T656" s="18"/>
      <c r="U656" s="18"/>
      <c r="Y656" s="17"/>
      <c r="AB656" s="17"/>
    </row>
    <row r="657" spans="5:28" ht="27" customHeight="1">
      <c r="E657" s="17"/>
      <c r="F657" s="18"/>
      <c r="H657" s="185"/>
      <c r="J657" s="17"/>
      <c r="K657" s="62"/>
      <c r="L657" s="62"/>
      <c r="N657" s="18"/>
      <c r="P657" s="18"/>
      <c r="R657" s="18"/>
      <c r="S657" s="18"/>
      <c r="T657" s="18"/>
      <c r="U657" s="18"/>
      <c r="Y657" s="17"/>
      <c r="AB657" s="17"/>
    </row>
    <row r="658" spans="5:28" ht="27" customHeight="1">
      <c r="E658" s="17"/>
      <c r="F658" s="18"/>
      <c r="H658" s="185"/>
      <c r="J658" s="17"/>
      <c r="K658" s="62"/>
      <c r="L658" s="62"/>
      <c r="N658" s="18"/>
      <c r="P658" s="18"/>
      <c r="R658" s="18"/>
      <c r="S658" s="18"/>
      <c r="T658" s="18"/>
      <c r="U658" s="18"/>
      <c r="Y658" s="17"/>
      <c r="AB658" s="17"/>
    </row>
    <row r="659" spans="5:28" ht="27" customHeight="1">
      <c r="E659" s="17"/>
      <c r="F659" s="18"/>
      <c r="H659" s="185"/>
      <c r="J659" s="17"/>
      <c r="K659" s="62"/>
      <c r="L659" s="62"/>
      <c r="N659" s="18"/>
      <c r="P659" s="18"/>
      <c r="R659" s="18"/>
      <c r="S659" s="18"/>
      <c r="T659" s="18"/>
      <c r="U659" s="18"/>
      <c r="Y659" s="17"/>
      <c r="AB659" s="17"/>
    </row>
    <row r="660" spans="5:28" ht="27" customHeight="1">
      <c r="E660" s="17"/>
      <c r="F660" s="18"/>
      <c r="H660" s="185"/>
      <c r="J660" s="17"/>
      <c r="K660" s="62"/>
      <c r="L660" s="62"/>
      <c r="N660" s="18"/>
      <c r="P660" s="18"/>
      <c r="R660" s="18"/>
      <c r="S660" s="18"/>
      <c r="T660" s="18"/>
      <c r="U660" s="18"/>
      <c r="Y660" s="17"/>
      <c r="AB660" s="17"/>
    </row>
    <row r="661" spans="5:28" ht="27" customHeight="1">
      <c r="E661" s="17"/>
      <c r="F661" s="18"/>
      <c r="H661" s="185"/>
      <c r="J661" s="17"/>
      <c r="K661" s="62"/>
      <c r="L661" s="62"/>
      <c r="N661" s="18"/>
      <c r="P661" s="18"/>
      <c r="R661" s="18"/>
      <c r="S661" s="18"/>
      <c r="T661" s="18"/>
      <c r="U661" s="18"/>
      <c r="Y661" s="17"/>
      <c r="AB661" s="17"/>
    </row>
    <row r="662" spans="5:28" ht="27" customHeight="1">
      <c r="E662" s="17"/>
      <c r="F662" s="18"/>
      <c r="H662" s="185"/>
      <c r="J662" s="17"/>
      <c r="K662" s="62"/>
      <c r="L662" s="62"/>
      <c r="N662" s="18"/>
      <c r="P662" s="18"/>
      <c r="R662" s="18"/>
      <c r="S662" s="18"/>
      <c r="T662" s="18"/>
      <c r="U662" s="18"/>
      <c r="Y662" s="17"/>
      <c r="AB662" s="17"/>
    </row>
    <row r="663" spans="5:28" ht="27" customHeight="1">
      <c r="E663" s="17"/>
      <c r="F663" s="18"/>
      <c r="H663" s="185"/>
      <c r="J663" s="17"/>
      <c r="K663" s="62"/>
      <c r="L663" s="62"/>
      <c r="N663" s="18"/>
      <c r="P663" s="18"/>
      <c r="R663" s="18"/>
      <c r="S663" s="18"/>
      <c r="T663" s="18"/>
      <c r="U663" s="18"/>
      <c r="Y663" s="17"/>
      <c r="AB663" s="17"/>
    </row>
    <row r="664" spans="5:28" ht="27" customHeight="1">
      <c r="E664" s="17"/>
      <c r="F664" s="18"/>
      <c r="H664" s="185"/>
      <c r="J664" s="17"/>
      <c r="K664" s="62"/>
      <c r="L664" s="62"/>
      <c r="N664" s="18"/>
      <c r="P664" s="18"/>
      <c r="R664" s="18"/>
      <c r="S664" s="18"/>
      <c r="T664" s="18"/>
      <c r="U664" s="18"/>
      <c r="Y664" s="17"/>
      <c r="AB664" s="17"/>
    </row>
    <row r="665" spans="5:28" ht="27" customHeight="1">
      <c r="E665" s="17"/>
      <c r="F665" s="18"/>
      <c r="H665" s="185"/>
      <c r="J665" s="17"/>
      <c r="K665" s="62"/>
      <c r="L665" s="62"/>
      <c r="N665" s="18"/>
      <c r="P665" s="18"/>
      <c r="R665" s="18"/>
      <c r="S665" s="18"/>
      <c r="T665" s="18"/>
      <c r="U665" s="18"/>
      <c r="Y665" s="17"/>
      <c r="AB665" s="17"/>
    </row>
    <row r="666" spans="5:28" ht="27" customHeight="1">
      <c r="E666" s="17"/>
      <c r="F666" s="18"/>
      <c r="H666" s="185"/>
      <c r="J666" s="17"/>
      <c r="K666" s="62"/>
      <c r="L666" s="62"/>
      <c r="N666" s="18"/>
      <c r="P666" s="18"/>
      <c r="R666" s="18"/>
      <c r="S666" s="18"/>
      <c r="T666" s="18"/>
      <c r="U666" s="18"/>
      <c r="Y666" s="17"/>
      <c r="AB666" s="17"/>
    </row>
    <row r="667" spans="5:28" ht="27" customHeight="1">
      <c r="E667" s="17"/>
      <c r="F667" s="18"/>
      <c r="H667" s="185"/>
      <c r="J667" s="17"/>
      <c r="K667" s="62"/>
      <c r="L667" s="62"/>
      <c r="N667" s="18"/>
      <c r="P667" s="18"/>
      <c r="R667" s="18"/>
      <c r="S667" s="18"/>
      <c r="T667" s="18"/>
      <c r="U667" s="18"/>
      <c r="Y667" s="17"/>
      <c r="AB667" s="17"/>
    </row>
    <row r="668" spans="5:28" ht="27" customHeight="1">
      <c r="E668" s="17"/>
      <c r="F668" s="18"/>
      <c r="H668" s="185"/>
      <c r="J668" s="17"/>
      <c r="K668" s="62"/>
      <c r="L668" s="62"/>
      <c r="N668" s="18"/>
      <c r="P668" s="18"/>
      <c r="R668" s="18"/>
      <c r="S668" s="18"/>
      <c r="T668" s="18"/>
      <c r="U668" s="18"/>
      <c r="Y668" s="17"/>
      <c r="AB668" s="17"/>
    </row>
    <row r="669" spans="5:28" ht="27" customHeight="1">
      <c r="E669" s="17"/>
      <c r="F669" s="18"/>
      <c r="H669" s="185"/>
      <c r="J669" s="17"/>
      <c r="K669" s="62"/>
      <c r="L669" s="62"/>
      <c r="N669" s="18"/>
      <c r="P669" s="18"/>
      <c r="R669" s="18"/>
      <c r="S669" s="18"/>
      <c r="T669" s="18"/>
      <c r="U669" s="18"/>
      <c r="Y669" s="17"/>
      <c r="AB669" s="17"/>
    </row>
    <row r="670" spans="5:28" ht="27" customHeight="1">
      <c r="E670" s="17"/>
      <c r="F670" s="18"/>
      <c r="H670" s="185"/>
      <c r="J670" s="17"/>
      <c r="K670" s="62"/>
      <c r="L670" s="62"/>
      <c r="N670" s="18"/>
      <c r="P670" s="18"/>
      <c r="R670" s="18"/>
      <c r="S670" s="18"/>
      <c r="T670" s="18"/>
      <c r="U670" s="18"/>
      <c r="Y670" s="17"/>
      <c r="AB670" s="17"/>
    </row>
    <row r="671" spans="5:28" ht="27" customHeight="1">
      <c r="E671" s="17"/>
      <c r="F671" s="18"/>
      <c r="H671" s="185"/>
      <c r="J671" s="17"/>
      <c r="K671" s="62"/>
      <c r="L671" s="62"/>
      <c r="N671" s="18"/>
      <c r="P671" s="18"/>
      <c r="R671" s="18"/>
      <c r="S671" s="18"/>
      <c r="T671" s="18"/>
      <c r="U671" s="18"/>
      <c r="Y671" s="17"/>
      <c r="AB671" s="17"/>
    </row>
    <row r="672" spans="5:28" ht="27" customHeight="1">
      <c r="E672" s="17"/>
      <c r="F672" s="18"/>
      <c r="H672" s="185"/>
      <c r="J672" s="17"/>
      <c r="K672" s="62"/>
      <c r="L672" s="62"/>
      <c r="N672" s="18"/>
      <c r="P672" s="18"/>
      <c r="R672" s="18"/>
      <c r="S672" s="18"/>
      <c r="T672" s="18"/>
      <c r="U672" s="18"/>
      <c r="Y672" s="17"/>
      <c r="AB672" s="17"/>
    </row>
    <row r="673" spans="5:28" ht="27" customHeight="1">
      <c r="E673" s="17"/>
      <c r="F673" s="18"/>
      <c r="H673" s="185"/>
      <c r="J673" s="17"/>
      <c r="K673" s="62"/>
      <c r="L673" s="62"/>
      <c r="N673" s="18"/>
      <c r="P673" s="18"/>
      <c r="R673" s="18"/>
      <c r="S673" s="18"/>
      <c r="T673" s="18"/>
      <c r="U673" s="18"/>
      <c r="Y673" s="17"/>
      <c r="AB673" s="17"/>
    </row>
    <row r="674" spans="5:28" ht="27" customHeight="1">
      <c r="E674" s="17"/>
      <c r="F674" s="18"/>
      <c r="H674" s="185"/>
      <c r="J674" s="17"/>
      <c r="K674" s="62"/>
      <c r="L674" s="62"/>
      <c r="N674" s="18"/>
      <c r="P674" s="18"/>
      <c r="R674" s="18"/>
      <c r="S674" s="18"/>
      <c r="T674" s="18"/>
      <c r="U674" s="18"/>
      <c r="Y674" s="17"/>
      <c r="AB674" s="17"/>
    </row>
    <row r="675" spans="5:28" ht="27" customHeight="1">
      <c r="E675" s="17"/>
      <c r="F675" s="18"/>
      <c r="H675" s="185"/>
      <c r="J675" s="17"/>
      <c r="K675" s="62"/>
      <c r="L675" s="62"/>
      <c r="N675" s="18"/>
      <c r="P675" s="18"/>
      <c r="R675" s="18"/>
      <c r="S675" s="18"/>
      <c r="T675" s="18"/>
      <c r="U675" s="18"/>
      <c r="Y675" s="17"/>
      <c r="AB675" s="17"/>
    </row>
    <row r="676" spans="5:28" ht="27" customHeight="1">
      <c r="E676" s="17"/>
      <c r="F676" s="18"/>
      <c r="H676" s="185"/>
      <c r="J676" s="17"/>
      <c r="K676" s="62"/>
      <c r="L676" s="62"/>
      <c r="N676" s="18"/>
      <c r="P676" s="18"/>
      <c r="R676" s="18"/>
      <c r="S676" s="18"/>
      <c r="T676" s="18"/>
      <c r="U676" s="18"/>
      <c r="Y676" s="17"/>
      <c r="AB676" s="17"/>
    </row>
    <row r="677" spans="5:28" ht="27" customHeight="1">
      <c r="E677" s="17"/>
      <c r="F677" s="18"/>
      <c r="H677" s="185"/>
      <c r="J677" s="17"/>
      <c r="K677" s="62"/>
      <c r="L677" s="62"/>
      <c r="N677" s="18"/>
      <c r="P677" s="18"/>
      <c r="R677" s="18"/>
      <c r="S677" s="18"/>
      <c r="T677" s="18"/>
      <c r="U677" s="18"/>
      <c r="Y677" s="17"/>
      <c r="AB677" s="17"/>
    </row>
    <row r="678" spans="5:28" ht="27" customHeight="1">
      <c r="E678" s="17"/>
      <c r="F678" s="18"/>
      <c r="H678" s="185"/>
      <c r="J678" s="17"/>
      <c r="K678" s="62"/>
      <c r="L678" s="62"/>
      <c r="N678" s="18"/>
      <c r="P678" s="18"/>
      <c r="R678" s="18"/>
      <c r="S678" s="18"/>
      <c r="T678" s="18"/>
      <c r="U678" s="18"/>
      <c r="Y678" s="17"/>
      <c r="AB678" s="17"/>
    </row>
    <row r="679" spans="5:28" ht="27" customHeight="1">
      <c r="E679" s="17"/>
      <c r="F679" s="18"/>
      <c r="H679" s="185"/>
      <c r="J679" s="17"/>
      <c r="K679" s="62"/>
      <c r="L679" s="62"/>
      <c r="N679" s="18"/>
      <c r="P679" s="18"/>
      <c r="R679" s="18"/>
      <c r="S679" s="18"/>
      <c r="T679" s="18"/>
      <c r="U679" s="18"/>
      <c r="Y679" s="17"/>
      <c r="AB679" s="17"/>
    </row>
    <row r="680" spans="5:28" ht="27" customHeight="1">
      <c r="E680" s="17"/>
      <c r="F680" s="18"/>
      <c r="H680" s="185"/>
      <c r="J680" s="17"/>
      <c r="K680" s="62"/>
      <c r="L680" s="62"/>
      <c r="N680" s="18"/>
      <c r="P680" s="18"/>
      <c r="R680" s="18"/>
      <c r="S680" s="18"/>
      <c r="T680" s="18"/>
      <c r="U680" s="18"/>
      <c r="Y680" s="17"/>
      <c r="AB680" s="17"/>
    </row>
    <row r="681" spans="5:28" ht="27" customHeight="1">
      <c r="E681" s="17"/>
      <c r="F681" s="18"/>
      <c r="H681" s="185"/>
      <c r="J681" s="17"/>
      <c r="K681" s="62"/>
      <c r="L681" s="62"/>
      <c r="N681" s="18"/>
      <c r="P681" s="18"/>
      <c r="R681" s="18"/>
      <c r="S681" s="18"/>
      <c r="T681" s="18"/>
      <c r="U681" s="18"/>
      <c r="Y681" s="17"/>
      <c r="AB681" s="17"/>
    </row>
    <row r="682" spans="5:28" ht="27" customHeight="1">
      <c r="E682" s="17"/>
      <c r="F682" s="18"/>
      <c r="H682" s="185"/>
      <c r="J682" s="17"/>
      <c r="K682" s="62"/>
      <c r="L682" s="62"/>
      <c r="N682" s="18"/>
      <c r="P682" s="18"/>
      <c r="R682" s="18"/>
      <c r="S682" s="18"/>
      <c r="T682" s="18"/>
      <c r="U682" s="18"/>
      <c r="Y682" s="17"/>
      <c r="AB682" s="17"/>
    </row>
    <row r="683" spans="5:28" ht="27" customHeight="1">
      <c r="E683" s="17"/>
      <c r="F683" s="18"/>
      <c r="H683" s="185"/>
      <c r="J683" s="17"/>
      <c r="K683" s="62"/>
      <c r="L683" s="62"/>
      <c r="N683" s="18"/>
      <c r="P683" s="18"/>
      <c r="R683" s="18"/>
      <c r="S683" s="18"/>
      <c r="T683" s="18"/>
      <c r="U683" s="18"/>
      <c r="Y683" s="17"/>
      <c r="AB683" s="17"/>
    </row>
    <row r="684" spans="5:28" ht="27" customHeight="1">
      <c r="E684" s="17"/>
      <c r="F684" s="18"/>
      <c r="H684" s="185"/>
      <c r="J684" s="17"/>
      <c r="K684" s="62"/>
      <c r="L684" s="62"/>
      <c r="N684" s="18"/>
      <c r="P684" s="18"/>
      <c r="R684" s="18"/>
      <c r="S684" s="18"/>
      <c r="T684" s="18"/>
      <c r="U684" s="18"/>
      <c r="Y684" s="17"/>
      <c r="AB684" s="17"/>
    </row>
    <row r="685" spans="5:28" ht="27" customHeight="1">
      <c r="E685" s="17"/>
      <c r="F685" s="18"/>
      <c r="H685" s="185"/>
      <c r="J685" s="17"/>
      <c r="K685" s="62"/>
      <c r="L685" s="62"/>
      <c r="N685" s="18"/>
      <c r="P685" s="18"/>
      <c r="R685" s="18"/>
      <c r="S685" s="18"/>
      <c r="T685" s="18"/>
      <c r="U685" s="18"/>
      <c r="Y685" s="17"/>
      <c r="AB685" s="17"/>
    </row>
    <row r="686" spans="5:28" ht="27" customHeight="1">
      <c r="E686" s="17"/>
      <c r="F686" s="18"/>
      <c r="H686" s="185"/>
      <c r="J686" s="17"/>
      <c r="K686" s="62"/>
      <c r="L686" s="62"/>
      <c r="N686" s="18"/>
      <c r="P686" s="18"/>
      <c r="R686" s="18"/>
      <c r="S686" s="18"/>
      <c r="T686" s="18"/>
      <c r="U686" s="18"/>
      <c r="Y686" s="17"/>
      <c r="AB686" s="17"/>
    </row>
    <row r="687" spans="5:28" ht="27" customHeight="1">
      <c r="E687" s="17"/>
      <c r="F687" s="18"/>
      <c r="H687" s="185"/>
      <c r="J687" s="17"/>
      <c r="K687" s="62"/>
      <c r="L687" s="62"/>
      <c r="N687" s="18"/>
      <c r="P687" s="18"/>
      <c r="R687" s="18"/>
      <c r="S687" s="18"/>
      <c r="T687" s="18"/>
      <c r="U687" s="18"/>
      <c r="Y687" s="17"/>
      <c r="AB687" s="17"/>
    </row>
    <row r="688" spans="5:28" ht="27" customHeight="1">
      <c r="E688" s="17"/>
      <c r="F688" s="18"/>
      <c r="H688" s="185"/>
      <c r="J688" s="17"/>
      <c r="K688" s="62"/>
      <c r="L688" s="62"/>
      <c r="N688" s="18"/>
      <c r="P688" s="18"/>
      <c r="R688" s="18"/>
      <c r="S688" s="18"/>
      <c r="T688" s="18"/>
      <c r="U688" s="18"/>
      <c r="Y688" s="17"/>
      <c r="AB688" s="17"/>
    </row>
    <row r="689" spans="5:28" ht="27" customHeight="1">
      <c r="E689" s="17"/>
      <c r="F689" s="18"/>
      <c r="H689" s="185"/>
      <c r="J689" s="17"/>
      <c r="K689" s="62"/>
      <c r="L689" s="62"/>
      <c r="N689" s="18"/>
      <c r="P689" s="18"/>
      <c r="R689" s="18"/>
      <c r="S689" s="18"/>
      <c r="T689" s="18"/>
      <c r="U689" s="18"/>
      <c r="Y689" s="17"/>
      <c r="AB689" s="17"/>
    </row>
    <row r="690" spans="5:28" ht="27" customHeight="1">
      <c r="E690" s="17"/>
      <c r="F690" s="18"/>
      <c r="H690" s="185"/>
      <c r="J690" s="17"/>
      <c r="K690" s="62"/>
      <c r="L690" s="62"/>
      <c r="N690" s="18"/>
      <c r="P690" s="18"/>
      <c r="R690" s="18"/>
      <c r="S690" s="18"/>
      <c r="T690" s="18"/>
      <c r="U690" s="18"/>
      <c r="Y690" s="17"/>
      <c r="AB690" s="17"/>
    </row>
    <row r="691" spans="5:28" ht="27" customHeight="1">
      <c r="E691" s="17"/>
      <c r="F691" s="18"/>
      <c r="H691" s="185"/>
      <c r="J691" s="17"/>
      <c r="K691" s="62"/>
      <c r="L691" s="62"/>
      <c r="N691" s="18"/>
      <c r="P691" s="18"/>
      <c r="R691" s="18"/>
      <c r="S691" s="18"/>
      <c r="T691" s="18"/>
      <c r="U691" s="18"/>
      <c r="Y691" s="17"/>
      <c r="AB691" s="17"/>
    </row>
    <row r="692" spans="5:28" ht="27" customHeight="1">
      <c r="E692" s="17"/>
      <c r="F692" s="18"/>
      <c r="H692" s="185"/>
      <c r="J692" s="17"/>
      <c r="K692" s="62"/>
      <c r="L692" s="62"/>
      <c r="N692" s="18"/>
      <c r="P692" s="18"/>
      <c r="R692" s="18"/>
      <c r="S692" s="18"/>
      <c r="T692" s="18"/>
      <c r="U692" s="18"/>
      <c r="Y692" s="17"/>
      <c r="AB692" s="17"/>
    </row>
    <row r="693" spans="5:28" ht="27" customHeight="1">
      <c r="E693" s="17"/>
      <c r="F693" s="18"/>
      <c r="H693" s="185"/>
      <c r="J693" s="17"/>
      <c r="K693" s="62"/>
      <c r="L693" s="62"/>
      <c r="N693" s="18"/>
      <c r="P693" s="18"/>
      <c r="R693" s="18"/>
      <c r="S693" s="18"/>
      <c r="T693" s="18"/>
      <c r="U693" s="18"/>
      <c r="Y693" s="17"/>
      <c r="AB693" s="17"/>
    </row>
    <row r="694" spans="5:28" ht="27" customHeight="1">
      <c r="E694" s="17"/>
      <c r="F694" s="18"/>
      <c r="H694" s="185"/>
      <c r="J694" s="17"/>
      <c r="K694" s="62"/>
      <c r="L694" s="62"/>
      <c r="N694" s="18"/>
      <c r="P694" s="18"/>
      <c r="R694" s="18"/>
      <c r="S694" s="18"/>
      <c r="T694" s="18"/>
      <c r="U694" s="18"/>
      <c r="Y694" s="17"/>
      <c r="AB694" s="17"/>
    </row>
    <row r="695" spans="5:28" ht="27" customHeight="1">
      <c r="E695" s="17"/>
      <c r="F695" s="18"/>
      <c r="H695" s="185"/>
      <c r="J695" s="17"/>
      <c r="K695" s="62"/>
      <c r="L695" s="62"/>
      <c r="N695" s="18"/>
      <c r="P695" s="18"/>
      <c r="R695" s="18"/>
      <c r="S695" s="18"/>
      <c r="T695" s="18"/>
      <c r="U695" s="18"/>
      <c r="Y695" s="17"/>
      <c r="AB695" s="17"/>
    </row>
    <row r="696" spans="5:28" ht="27" customHeight="1">
      <c r="E696" s="17"/>
      <c r="F696" s="18"/>
      <c r="H696" s="185"/>
      <c r="J696" s="17"/>
      <c r="K696" s="62"/>
      <c r="L696" s="62"/>
      <c r="N696" s="18"/>
      <c r="P696" s="18"/>
      <c r="R696" s="18"/>
      <c r="S696" s="18"/>
      <c r="T696" s="18"/>
      <c r="U696" s="18"/>
      <c r="Y696" s="17"/>
      <c r="AB696" s="17"/>
    </row>
    <row r="697" spans="5:28" ht="27" customHeight="1">
      <c r="E697" s="17"/>
      <c r="F697" s="18"/>
      <c r="H697" s="185"/>
      <c r="J697" s="17"/>
      <c r="K697" s="62"/>
      <c r="L697" s="62"/>
      <c r="N697" s="18"/>
      <c r="P697" s="18"/>
      <c r="R697" s="18"/>
      <c r="S697" s="18"/>
      <c r="T697" s="18"/>
      <c r="U697" s="18"/>
      <c r="Y697" s="17"/>
      <c r="AB697" s="17"/>
    </row>
    <row r="698" spans="5:28" ht="27" customHeight="1">
      <c r="E698" s="17"/>
      <c r="F698" s="18"/>
      <c r="H698" s="185"/>
      <c r="J698" s="17"/>
      <c r="K698" s="62"/>
      <c r="L698" s="62"/>
      <c r="N698" s="18"/>
      <c r="P698" s="18"/>
      <c r="R698" s="18"/>
      <c r="S698" s="18"/>
      <c r="T698" s="18"/>
      <c r="U698" s="18"/>
      <c r="Y698" s="17"/>
      <c r="AB698" s="17"/>
    </row>
    <row r="699" spans="5:28" ht="27" customHeight="1">
      <c r="E699" s="17"/>
      <c r="F699" s="18"/>
      <c r="H699" s="185"/>
      <c r="J699" s="17"/>
      <c r="K699" s="62"/>
      <c r="L699" s="62"/>
      <c r="N699" s="18"/>
      <c r="P699" s="18"/>
      <c r="R699" s="18"/>
      <c r="S699" s="18"/>
      <c r="T699" s="18"/>
      <c r="U699" s="18"/>
      <c r="Y699" s="17"/>
      <c r="AB699" s="17"/>
    </row>
    <row r="700" spans="5:28" ht="27" customHeight="1">
      <c r="E700" s="17"/>
      <c r="F700" s="18"/>
      <c r="H700" s="185"/>
      <c r="J700" s="17"/>
      <c r="K700" s="62"/>
      <c r="L700" s="62"/>
      <c r="N700" s="18"/>
      <c r="P700" s="18"/>
      <c r="R700" s="18"/>
      <c r="S700" s="18"/>
      <c r="T700" s="18"/>
      <c r="U700" s="18"/>
      <c r="Y700" s="17"/>
      <c r="AB700" s="17"/>
    </row>
    <row r="701" spans="5:28" ht="27" customHeight="1">
      <c r="E701" s="17"/>
      <c r="F701" s="18"/>
      <c r="H701" s="185"/>
      <c r="J701" s="17"/>
      <c r="K701" s="62"/>
      <c r="L701" s="62"/>
      <c r="N701" s="18"/>
      <c r="P701" s="18"/>
      <c r="R701" s="18"/>
      <c r="S701" s="18"/>
      <c r="T701" s="18"/>
      <c r="U701" s="18"/>
      <c r="Y701" s="17"/>
      <c r="AB701" s="17"/>
    </row>
    <row r="702" spans="5:28" ht="27" customHeight="1">
      <c r="E702" s="17"/>
      <c r="F702" s="18"/>
      <c r="H702" s="185"/>
      <c r="J702" s="17"/>
      <c r="K702" s="62"/>
      <c r="L702" s="62"/>
      <c r="N702" s="18"/>
      <c r="P702" s="18"/>
      <c r="R702" s="18"/>
      <c r="S702" s="18"/>
      <c r="T702" s="18"/>
      <c r="U702" s="18"/>
      <c r="Y702" s="17"/>
      <c r="AB702" s="17"/>
    </row>
    <row r="703" spans="5:28" ht="27" customHeight="1">
      <c r="E703" s="17"/>
      <c r="F703" s="18"/>
      <c r="H703" s="185"/>
      <c r="J703" s="17"/>
      <c r="K703" s="62"/>
      <c r="L703" s="62"/>
      <c r="N703" s="18"/>
      <c r="P703" s="18"/>
      <c r="R703" s="18"/>
      <c r="S703" s="18"/>
      <c r="T703" s="18"/>
      <c r="U703" s="18"/>
      <c r="Y703" s="17"/>
      <c r="AB703" s="17"/>
    </row>
    <row r="704" spans="5:28" ht="27" customHeight="1">
      <c r="E704" s="17"/>
      <c r="F704" s="18"/>
      <c r="H704" s="185"/>
      <c r="J704" s="17"/>
      <c r="K704" s="62"/>
      <c r="L704" s="62"/>
      <c r="N704" s="18"/>
      <c r="P704" s="18"/>
      <c r="R704" s="18"/>
      <c r="S704" s="18"/>
      <c r="T704" s="18"/>
      <c r="U704" s="18"/>
      <c r="Y704" s="17"/>
      <c r="AB704" s="17"/>
    </row>
    <row r="705" spans="5:28" ht="27" customHeight="1">
      <c r="E705" s="17"/>
      <c r="F705" s="18"/>
      <c r="H705" s="185"/>
      <c r="J705" s="17"/>
      <c r="K705" s="62"/>
      <c r="L705" s="62"/>
      <c r="N705" s="18"/>
      <c r="P705" s="18"/>
      <c r="R705" s="18"/>
      <c r="S705" s="18"/>
      <c r="T705" s="18"/>
      <c r="U705" s="18"/>
      <c r="Y705" s="17"/>
      <c r="AB705" s="17"/>
    </row>
    <row r="706" spans="5:28" ht="27" customHeight="1">
      <c r="E706" s="17"/>
      <c r="F706" s="18"/>
      <c r="H706" s="185"/>
      <c r="J706" s="17"/>
      <c r="K706" s="62"/>
      <c r="L706" s="62"/>
      <c r="N706" s="18"/>
      <c r="P706" s="18"/>
      <c r="R706" s="18"/>
      <c r="S706" s="18"/>
      <c r="T706" s="18"/>
      <c r="U706" s="18"/>
      <c r="Y706" s="17"/>
      <c r="AB706" s="17"/>
    </row>
    <row r="707" spans="5:28" ht="27" customHeight="1">
      <c r="E707" s="17"/>
      <c r="F707" s="18"/>
      <c r="H707" s="185"/>
      <c r="J707" s="17"/>
      <c r="K707" s="62"/>
      <c r="L707" s="62"/>
      <c r="N707" s="18"/>
      <c r="P707" s="18"/>
      <c r="R707" s="18"/>
      <c r="S707" s="18"/>
      <c r="T707" s="18"/>
      <c r="U707" s="18"/>
      <c r="Y707" s="17"/>
      <c r="AB707" s="17"/>
    </row>
    <row r="708" spans="5:28" ht="27" customHeight="1">
      <c r="E708" s="17"/>
      <c r="F708" s="18"/>
      <c r="H708" s="185"/>
      <c r="J708" s="17"/>
      <c r="K708" s="62"/>
      <c r="L708" s="62"/>
      <c r="N708" s="18"/>
      <c r="P708" s="18"/>
      <c r="R708" s="18"/>
      <c r="S708" s="18"/>
      <c r="T708" s="18"/>
      <c r="U708" s="18"/>
      <c r="Y708" s="17"/>
      <c r="AB708" s="17"/>
    </row>
    <row r="709" spans="5:28" ht="27" customHeight="1">
      <c r="E709" s="17"/>
      <c r="F709" s="18"/>
      <c r="H709" s="185"/>
      <c r="J709" s="17"/>
      <c r="K709" s="62"/>
      <c r="L709" s="62"/>
      <c r="N709" s="18"/>
      <c r="P709" s="18"/>
      <c r="R709" s="18"/>
      <c r="S709" s="18"/>
      <c r="T709" s="18"/>
      <c r="U709" s="18"/>
      <c r="Y709" s="17"/>
      <c r="AB709" s="17"/>
    </row>
    <row r="710" spans="5:28" ht="27" customHeight="1">
      <c r="E710" s="17"/>
      <c r="F710" s="18"/>
      <c r="H710" s="185"/>
      <c r="J710" s="17"/>
      <c r="K710" s="62"/>
      <c r="L710" s="62"/>
      <c r="N710" s="18"/>
      <c r="P710" s="18"/>
      <c r="R710" s="18"/>
      <c r="S710" s="18"/>
      <c r="T710" s="18"/>
      <c r="U710" s="18"/>
      <c r="Y710" s="17"/>
      <c r="AB710" s="17"/>
    </row>
    <row r="711" spans="5:28" ht="27" customHeight="1">
      <c r="E711" s="17"/>
      <c r="F711" s="18"/>
      <c r="H711" s="185"/>
      <c r="J711" s="17"/>
      <c r="K711" s="62"/>
      <c r="L711" s="62"/>
      <c r="N711" s="18"/>
      <c r="P711" s="18"/>
      <c r="R711" s="18"/>
      <c r="S711" s="18"/>
      <c r="T711" s="18"/>
      <c r="U711" s="18"/>
      <c r="Y711" s="17"/>
      <c r="AB711" s="17"/>
    </row>
    <row r="712" spans="5:28" ht="27" customHeight="1">
      <c r="E712" s="17"/>
      <c r="F712" s="18"/>
      <c r="H712" s="185"/>
      <c r="J712" s="17"/>
      <c r="K712" s="62"/>
      <c r="L712" s="62"/>
      <c r="N712" s="18"/>
      <c r="P712" s="18"/>
      <c r="R712" s="18"/>
      <c r="S712" s="18"/>
      <c r="T712" s="18"/>
      <c r="U712" s="18"/>
      <c r="Y712" s="17"/>
      <c r="AB712" s="17"/>
    </row>
    <row r="713" spans="5:28" ht="27" customHeight="1">
      <c r="E713" s="17"/>
      <c r="F713" s="18"/>
      <c r="H713" s="185"/>
      <c r="J713" s="17"/>
      <c r="K713" s="62"/>
      <c r="L713" s="62"/>
      <c r="N713" s="18"/>
      <c r="P713" s="18"/>
      <c r="R713" s="18"/>
      <c r="S713" s="18"/>
      <c r="T713" s="18"/>
      <c r="U713" s="18"/>
      <c r="Y713" s="17"/>
      <c r="AB713" s="17"/>
    </row>
    <row r="714" spans="5:28" ht="27" customHeight="1">
      <c r="E714" s="17"/>
      <c r="F714" s="18"/>
      <c r="H714" s="185"/>
      <c r="J714" s="17"/>
      <c r="K714" s="62"/>
      <c r="L714" s="62"/>
      <c r="N714" s="18"/>
      <c r="P714" s="18"/>
      <c r="R714" s="18"/>
      <c r="S714" s="18"/>
      <c r="T714" s="18"/>
      <c r="U714" s="18"/>
      <c r="Y714" s="17"/>
      <c r="AB714" s="17"/>
    </row>
    <row r="715" spans="5:28" ht="27" customHeight="1">
      <c r="E715" s="17"/>
      <c r="F715" s="18"/>
      <c r="H715" s="185"/>
      <c r="J715" s="17"/>
      <c r="K715" s="62"/>
      <c r="L715" s="62"/>
      <c r="N715" s="18"/>
      <c r="P715" s="18"/>
      <c r="R715" s="18"/>
      <c r="S715" s="18"/>
      <c r="T715" s="18"/>
      <c r="U715" s="18"/>
      <c r="Y715" s="17"/>
      <c r="AB715" s="17"/>
    </row>
    <row r="716" spans="5:28" ht="27" customHeight="1">
      <c r="E716" s="17"/>
      <c r="F716" s="18"/>
      <c r="H716" s="185"/>
      <c r="J716" s="17"/>
      <c r="K716" s="62"/>
      <c r="L716" s="62"/>
      <c r="N716" s="18"/>
      <c r="P716" s="18"/>
      <c r="R716" s="18"/>
      <c r="S716" s="18"/>
      <c r="T716" s="18"/>
      <c r="U716" s="18"/>
      <c r="Y716" s="17"/>
      <c r="AB716" s="17"/>
    </row>
    <row r="717" spans="5:28" ht="27" customHeight="1">
      <c r="E717" s="17"/>
      <c r="F717" s="18"/>
      <c r="H717" s="185"/>
      <c r="J717" s="17"/>
      <c r="K717" s="62"/>
      <c r="L717" s="62"/>
      <c r="N717" s="18"/>
      <c r="P717" s="18"/>
      <c r="R717" s="18"/>
      <c r="S717" s="18"/>
      <c r="T717" s="18"/>
      <c r="U717" s="18"/>
      <c r="Y717" s="17"/>
      <c r="AB717" s="17"/>
    </row>
    <row r="718" spans="5:28" ht="27" customHeight="1">
      <c r="E718" s="17"/>
      <c r="F718" s="18"/>
      <c r="H718" s="185"/>
      <c r="J718" s="17"/>
      <c r="K718" s="62"/>
      <c r="L718" s="62"/>
      <c r="N718" s="18"/>
      <c r="P718" s="18"/>
      <c r="R718" s="18"/>
      <c r="S718" s="18"/>
      <c r="T718" s="18"/>
      <c r="U718" s="18"/>
      <c r="Y718" s="17"/>
      <c r="AB718" s="17"/>
    </row>
    <row r="719" spans="5:28" ht="27" customHeight="1">
      <c r="E719" s="17"/>
      <c r="F719" s="18"/>
      <c r="H719" s="185"/>
      <c r="J719" s="17"/>
      <c r="K719" s="62"/>
      <c r="L719" s="62"/>
      <c r="N719" s="18"/>
      <c r="P719" s="18"/>
      <c r="R719" s="18"/>
      <c r="S719" s="18"/>
      <c r="T719" s="18"/>
      <c r="U719" s="18"/>
      <c r="Y719" s="17"/>
      <c r="AB719" s="17"/>
    </row>
    <row r="720" spans="5:28" ht="27" customHeight="1">
      <c r="E720" s="17"/>
      <c r="F720" s="18"/>
      <c r="H720" s="185"/>
      <c r="J720" s="17"/>
      <c r="K720" s="62"/>
      <c r="L720" s="62"/>
      <c r="N720" s="18"/>
      <c r="P720" s="18"/>
      <c r="R720" s="18"/>
      <c r="S720" s="18"/>
      <c r="T720" s="18"/>
      <c r="U720" s="18"/>
      <c r="Y720" s="17"/>
      <c r="AB720" s="17"/>
    </row>
    <row r="721" spans="5:28" ht="27" customHeight="1">
      <c r="E721" s="17"/>
      <c r="F721" s="18"/>
      <c r="H721" s="185"/>
      <c r="J721" s="17"/>
      <c r="K721" s="62"/>
      <c r="L721" s="62"/>
      <c r="N721" s="18"/>
      <c r="P721" s="18"/>
      <c r="R721" s="18"/>
      <c r="S721" s="18"/>
      <c r="T721" s="18"/>
      <c r="U721" s="18"/>
      <c r="Y721" s="17"/>
      <c r="AB721" s="17"/>
    </row>
    <row r="722" spans="5:28" ht="27" customHeight="1">
      <c r="E722" s="17"/>
      <c r="F722" s="18"/>
      <c r="H722" s="185"/>
      <c r="J722" s="17"/>
      <c r="K722" s="62"/>
      <c r="L722" s="62"/>
      <c r="N722" s="18"/>
      <c r="P722" s="18"/>
      <c r="R722" s="18"/>
      <c r="S722" s="18"/>
      <c r="T722" s="18"/>
      <c r="U722" s="18"/>
      <c r="Y722" s="17"/>
      <c r="AB722" s="17"/>
    </row>
    <row r="723" spans="5:28" ht="27" customHeight="1">
      <c r="E723" s="17"/>
      <c r="F723" s="18"/>
      <c r="H723" s="185"/>
      <c r="J723" s="17"/>
      <c r="K723" s="62"/>
      <c r="L723" s="62"/>
      <c r="N723" s="18"/>
      <c r="P723" s="18"/>
      <c r="R723" s="18"/>
      <c r="S723" s="18"/>
      <c r="T723" s="18"/>
      <c r="U723" s="18"/>
      <c r="Y723" s="17"/>
      <c r="AB723" s="17"/>
    </row>
    <row r="724" spans="5:28" ht="27" customHeight="1">
      <c r="E724" s="17"/>
      <c r="F724" s="18"/>
      <c r="H724" s="185"/>
      <c r="J724" s="17"/>
      <c r="K724" s="62"/>
      <c r="L724" s="62"/>
      <c r="N724" s="18"/>
      <c r="P724" s="18"/>
      <c r="R724" s="18"/>
      <c r="S724" s="18"/>
      <c r="T724" s="18"/>
      <c r="U724" s="18"/>
      <c r="Y724" s="17"/>
      <c r="AB724" s="17"/>
    </row>
    <row r="725" spans="5:28" ht="27" customHeight="1">
      <c r="E725" s="17"/>
      <c r="F725" s="18"/>
      <c r="H725" s="185"/>
      <c r="J725" s="17"/>
      <c r="K725" s="62"/>
      <c r="L725" s="62"/>
      <c r="N725" s="18"/>
      <c r="P725" s="18"/>
      <c r="R725" s="18"/>
      <c r="S725" s="18"/>
      <c r="T725" s="18"/>
      <c r="U725" s="18"/>
      <c r="Y725" s="17"/>
      <c r="AB725" s="17"/>
    </row>
    <row r="726" spans="5:28" ht="27" customHeight="1">
      <c r="E726" s="17"/>
      <c r="F726" s="18"/>
      <c r="H726" s="185"/>
      <c r="J726" s="17"/>
      <c r="K726" s="62"/>
      <c r="L726" s="62"/>
      <c r="N726" s="18"/>
      <c r="P726" s="18"/>
      <c r="R726" s="18"/>
      <c r="S726" s="18"/>
      <c r="T726" s="18"/>
      <c r="U726" s="18"/>
      <c r="Y726" s="17"/>
      <c r="AB726" s="17"/>
    </row>
    <row r="727" spans="5:28" ht="27" customHeight="1">
      <c r="E727" s="17"/>
      <c r="F727" s="18"/>
      <c r="H727" s="185"/>
      <c r="J727" s="17"/>
      <c r="K727" s="62"/>
      <c r="L727" s="62"/>
      <c r="N727" s="18"/>
      <c r="P727" s="18"/>
      <c r="R727" s="18"/>
      <c r="S727" s="18"/>
      <c r="T727" s="18"/>
      <c r="U727" s="18"/>
      <c r="Y727" s="17"/>
      <c r="AB727" s="17"/>
    </row>
    <row r="728" spans="5:28" ht="27" customHeight="1">
      <c r="E728" s="17"/>
      <c r="F728" s="18"/>
      <c r="H728" s="185"/>
      <c r="J728" s="17"/>
      <c r="K728" s="62"/>
      <c r="L728" s="62"/>
      <c r="N728" s="18"/>
      <c r="P728" s="18"/>
      <c r="R728" s="18"/>
      <c r="S728" s="18"/>
      <c r="T728" s="18"/>
      <c r="U728" s="18"/>
      <c r="Y728" s="17"/>
      <c r="AB728" s="17"/>
    </row>
    <row r="729" spans="5:28" ht="27" customHeight="1">
      <c r="E729" s="17"/>
      <c r="F729" s="18"/>
      <c r="H729" s="185"/>
      <c r="J729" s="17"/>
      <c r="K729" s="62"/>
      <c r="L729" s="62"/>
      <c r="N729" s="18"/>
      <c r="P729" s="18"/>
      <c r="R729" s="18"/>
      <c r="S729" s="18"/>
      <c r="T729" s="18"/>
      <c r="U729" s="18"/>
      <c r="Y729" s="17"/>
      <c r="AB729" s="17"/>
    </row>
    <row r="730" spans="5:28" ht="27" customHeight="1">
      <c r="E730" s="17"/>
      <c r="F730" s="18"/>
      <c r="H730" s="185"/>
      <c r="J730" s="17"/>
      <c r="K730" s="62"/>
      <c r="L730" s="62"/>
      <c r="N730" s="18"/>
      <c r="P730" s="18"/>
      <c r="R730" s="18"/>
      <c r="S730" s="18"/>
      <c r="T730" s="18"/>
      <c r="U730" s="18"/>
      <c r="Y730" s="17"/>
      <c r="AB730" s="17"/>
    </row>
    <row r="731" spans="5:28" ht="27" customHeight="1">
      <c r="E731" s="17"/>
      <c r="F731" s="18"/>
      <c r="H731" s="185"/>
      <c r="J731" s="17"/>
      <c r="K731" s="62"/>
      <c r="L731" s="62"/>
      <c r="N731" s="18"/>
      <c r="P731" s="18"/>
      <c r="R731" s="18"/>
      <c r="S731" s="18"/>
      <c r="T731" s="18"/>
      <c r="U731" s="18"/>
      <c r="Y731" s="17"/>
      <c r="AB731" s="17"/>
    </row>
    <row r="732" spans="5:28" ht="27" customHeight="1">
      <c r="E732" s="17"/>
      <c r="F732" s="18"/>
      <c r="H732" s="185"/>
      <c r="J732" s="17"/>
      <c r="K732" s="62"/>
      <c r="L732" s="62"/>
      <c r="N732" s="18"/>
      <c r="P732" s="18"/>
      <c r="R732" s="18"/>
      <c r="S732" s="18"/>
      <c r="T732" s="18"/>
      <c r="U732" s="18"/>
      <c r="Y732" s="17"/>
      <c r="AB732" s="17"/>
    </row>
    <row r="733" spans="5:28" ht="27" customHeight="1">
      <c r="E733" s="17"/>
      <c r="F733" s="18"/>
      <c r="H733" s="185"/>
      <c r="J733" s="17"/>
      <c r="K733" s="62"/>
      <c r="L733" s="62"/>
      <c r="N733" s="18"/>
      <c r="P733" s="18"/>
      <c r="R733" s="18"/>
      <c r="S733" s="18"/>
      <c r="T733" s="18"/>
      <c r="U733" s="18"/>
      <c r="Y733" s="17"/>
      <c r="AB733" s="17"/>
    </row>
    <row r="734" spans="5:28" ht="27" customHeight="1">
      <c r="E734" s="17"/>
      <c r="F734" s="18"/>
      <c r="H734" s="185"/>
      <c r="J734" s="17"/>
      <c r="K734" s="62"/>
      <c r="L734" s="62"/>
      <c r="N734" s="18"/>
      <c r="P734" s="18"/>
      <c r="R734" s="18"/>
      <c r="S734" s="18"/>
      <c r="T734" s="18"/>
      <c r="U734" s="18"/>
      <c r="Y734" s="17"/>
      <c r="AB734" s="17"/>
    </row>
    <row r="735" spans="5:28" ht="27" customHeight="1">
      <c r="E735" s="17"/>
      <c r="F735" s="18"/>
      <c r="H735" s="185"/>
      <c r="J735" s="17"/>
      <c r="K735" s="62"/>
      <c r="L735" s="62"/>
      <c r="N735" s="18"/>
      <c r="P735" s="18"/>
      <c r="R735" s="18"/>
      <c r="S735" s="18"/>
      <c r="T735" s="18"/>
      <c r="U735" s="18"/>
      <c r="Y735" s="17"/>
      <c r="AB735" s="17"/>
    </row>
    <row r="736" spans="5:28" ht="27" customHeight="1">
      <c r="E736" s="17"/>
      <c r="F736" s="18"/>
      <c r="H736" s="185"/>
      <c r="J736" s="17"/>
      <c r="K736" s="62"/>
      <c r="L736" s="62"/>
      <c r="N736" s="18"/>
      <c r="P736" s="18"/>
      <c r="R736" s="18"/>
      <c r="S736" s="18"/>
      <c r="T736" s="18"/>
      <c r="U736" s="18"/>
      <c r="Y736" s="17"/>
      <c r="AB736" s="17"/>
    </row>
    <row r="737" spans="5:28" ht="27" customHeight="1">
      <c r="E737" s="17"/>
      <c r="F737" s="18"/>
      <c r="H737" s="185"/>
      <c r="J737" s="17"/>
      <c r="K737" s="62"/>
      <c r="L737" s="62"/>
      <c r="N737" s="18"/>
      <c r="P737" s="18"/>
      <c r="R737" s="18"/>
      <c r="S737" s="18"/>
      <c r="T737" s="18"/>
      <c r="U737" s="18"/>
      <c r="Y737" s="17"/>
      <c r="AB737" s="17"/>
    </row>
    <row r="738" spans="5:28" ht="27" customHeight="1">
      <c r="E738" s="17"/>
      <c r="F738" s="18"/>
      <c r="H738" s="185"/>
      <c r="J738" s="17"/>
      <c r="K738" s="62"/>
      <c r="L738" s="62"/>
      <c r="N738" s="18"/>
      <c r="P738" s="18"/>
      <c r="R738" s="18"/>
      <c r="S738" s="18"/>
      <c r="T738" s="18"/>
      <c r="U738" s="18"/>
      <c r="Y738" s="17"/>
      <c r="AB738" s="17"/>
    </row>
    <row r="739" spans="5:28" ht="27" customHeight="1">
      <c r="E739" s="17"/>
      <c r="F739" s="18"/>
      <c r="H739" s="185"/>
      <c r="J739" s="17"/>
      <c r="K739" s="62"/>
      <c r="L739" s="62"/>
      <c r="N739" s="18"/>
      <c r="P739" s="18"/>
      <c r="R739" s="18"/>
      <c r="S739" s="18"/>
      <c r="T739" s="18"/>
      <c r="U739" s="18"/>
      <c r="Y739" s="17"/>
      <c r="AB739" s="17"/>
    </row>
    <row r="740" spans="5:28" ht="27" customHeight="1">
      <c r="E740" s="17"/>
      <c r="F740" s="18"/>
      <c r="H740" s="185"/>
      <c r="J740" s="17"/>
      <c r="K740" s="62"/>
      <c r="L740" s="62"/>
      <c r="N740" s="18"/>
      <c r="P740" s="18"/>
      <c r="R740" s="18"/>
      <c r="S740" s="18"/>
      <c r="T740" s="18"/>
      <c r="U740" s="18"/>
      <c r="Y740" s="17"/>
      <c r="AB740" s="17"/>
    </row>
    <row r="741" spans="5:28" ht="27" customHeight="1">
      <c r="E741" s="17"/>
      <c r="F741" s="18"/>
      <c r="H741" s="185"/>
      <c r="J741" s="17"/>
      <c r="K741" s="62"/>
      <c r="L741" s="62"/>
      <c r="N741" s="18"/>
      <c r="P741" s="18"/>
      <c r="R741" s="18"/>
      <c r="S741" s="18"/>
      <c r="T741" s="18"/>
      <c r="U741" s="18"/>
      <c r="Y741" s="17"/>
      <c r="AB741" s="17"/>
    </row>
    <row r="742" spans="5:28" ht="27" customHeight="1">
      <c r="E742" s="17"/>
      <c r="F742" s="18"/>
      <c r="H742" s="185"/>
      <c r="J742" s="17"/>
      <c r="K742" s="62"/>
      <c r="L742" s="62"/>
      <c r="N742" s="18"/>
      <c r="P742" s="18"/>
      <c r="R742" s="18"/>
      <c r="S742" s="18"/>
      <c r="T742" s="18"/>
      <c r="U742" s="18"/>
      <c r="Y742" s="17"/>
      <c r="AB742" s="17"/>
    </row>
    <row r="743" spans="5:28" ht="27" customHeight="1">
      <c r="E743" s="17"/>
      <c r="F743" s="18"/>
      <c r="H743" s="185"/>
      <c r="J743" s="17"/>
      <c r="K743" s="62"/>
      <c r="L743" s="62"/>
      <c r="N743" s="18"/>
      <c r="P743" s="18"/>
      <c r="R743" s="18"/>
      <c r="S743" s="18"/>
      <c r="T743" s="18"/>
      <c r="U743" s="18"/>
      <c r="Y743" s="17"/>
      <c r="AB743" s="17"/>
    </row>
    <row r="744" spans="5:28" ht="27" customHeight="1">
      <c r="E744" s="17"/>
      <c r="F744" s="18"/>
      <c r="H744" s="185"/>
      <c r="J744" s="17"/>
      <c r="K744" s="62"/>
      <c r="L744" s="62"/>
      <c r="N744" s="18"/>
      <c r="P744" s="18"/>
      <c r="R744" s="18"/>
      <c r="S744" s="18"/>
      <c r="T744" s="18"/>
      <c r="U744" s="18"/>
      <c r="Y744" s="17"/>
      <c r="AB744" s="17"/>
    </row>
    <row r="745" spans="5:28" ht="27" customHeight="1">
      <c r="E745" s="17"/>
      <c r="F745" s="18"/>
      <c r="H745" s="185"/>
      <c r="J745" s="17"/>
      <c r="K745" s="62"/>
      <c r="L745" s="62"/>
      <c r="N745" s="18"/>
      <c r="P745" s="18"/>
      <c r="R745" s="18"/>
      <c r="S745" s="18"/>
      <c r="T745" s="18"/>
      <c r="U745" s="18"/>
      <c r="Y745" s="17"/>
      <c r="AB745" s="17"/>
    </row>
    <row r="746" spans="5:28" ht="27" customHeight="1">
      <c r="E746" s="17"/>
      <c r="F746" s="18"/>
      <c r="H746" s="185"/>
      <c r="J746" s="17"/>
      <c r="K746" s="62"/>
      <c r="L746" s="62"/>
      <c r="N746" s="18"/>
      <c r="P746" s="18"/>
      <c r="R746" s="18"/>
      <c r="S746" s="18"/>
      <c r="T746" s="18"/>
      <c r="U746" s="18"/>
      <c r="Y746" s="17"/>
      <c r="AB746" s="17"/>
    </row>
    <row r="747" spans="5:28" ht="27" customHeight="1">
      <c r="E747" s="17"/>
      <c r="F747" s="18"/>
      <c r="H747" s="185"/>
      <c r="J747" s="17"/>
      <c r="K747" s="62"/>
      <c r="L747" s="62"/>
      <c r="N747" s="18"/>
      <c r="P747" s="18"/>
      <c r="R747" s="18"/>
      <c r="S747" s="18"/>
      <c r="T747" s="18"/>
      <c r="U747" s="18"/>
      <c r="Y747" s="17"/>
      <c r="AB747" s="17"/>
    </row>
    <row r="748" spans="5:28" ht="27" customHeight="1">
      <c r="E748" s="17"/>
      <c r="F748" s="18"/>
      <c r="H748" s="185"/>
      <c r="J748" s="17"/>
      <c r="K748" s="62"/>
      <c r="L748" s="62"/>
      <c r="N748" s="18"/>
      <c r="P748" s="18"/>
      <c r="R748" s="18"/>
      <c r="S748" s="18"/>
      <c r="T748" s="18"/>
      <c r="U748" s="18"/>
      <c r="Y748" s="17"/>
      <c r="AB748" s="17"/>
    </row>
    <row r="749" spans="5:28" ht="27" customHeight="1">
      <c r="E749" s="17"/>
      <c r="F749" s="18"/>
      <c r="H749" s="185"/>
      <c r="J749" s="17"/>
      <c r="K749" s="62"/>
      <c r="L749" s="62"/>
      <c r="N749" s="18"/>
      <c r="P749" s="18"/>
      <c r="R749" s="18"/>
      <c r="S749" s="18"/>
      <c r="T749" s="18"/>
      <c r="U749" s="18"/>
      <c r="Y749" s="17"/>
      <c r="AB749" s="17"/>
    </row>
    <row r="750" spans="5:28" ht="27" customHeight="1">
      <c r="E750" s="17"/>
      <c r="F750" s="18"/>
      <c r="H750" s="185"/>
      <c r="J750" s="17"/>
      <c r="K750" s="62"/>
      <c r="L750" s="62"/>
      <c r="N750" s="18"/>
      <c r="P750" s="18"/>
      <c r="R750" s="18"/>
      <c r="S750" s="18"/>
      <c r="T750" s="18"/>
      <c r="U750" s="18"/>
      <c r="Y750" s="17"/>
      <c r="AB750" s="17"/>
    </row>
    <row r="751" spans="5:28" ht="27" customHeight="1">
      <c r="E751" s="17"/>
      <c r="F751" s="18"/>
      <c r="H751" s="185"/>
      <c r="J751" s="17"/>
      <c r="K751" s="62"/>
      <c r="L751" s="62"/>
      <c r="N751" s="18"/>
      <c r="P751" s="18"/>
      <c r="R751" s="18"/>
      <c r="S751" s="18"/>
      <c r="T751" s="18"/>
      <c r="U751" s="18"/>
      <c r="Y751" s="17"/>
      <c r="AB751" s="17"/>
    </row>
    <row r="752" spans="5:28" ht="27" customHeight="1">
      <c r="E752" s="17"/>
      <c r="F752" s="18"/>
      <c r="H752" s="185"/>
      <c r="J752" s="17"/>
      <c r="K752" s="62"/>
      <c r="L752" s="62"/>
      <c r="N752" s="18"/>
      <c r="P752" s="18"/>
      <c r="R752" s="18"/>
      <c r="S752" s="18"/>
      <c r="T752" s="18"/>
      <c r="U752" s="18"/>
      <c r="Y752" s="17"/>
      <c r="AB752" s="17"/>
    </row>
    <row r="753" spans="5:28" ht="27" customHeight="1">
      <c r="E753" s="17"/>
      <c r="F753" s="18"/>
      <c r="H753" s="185"/>
      <c r="J753" s="17"/>
      <c r="K753" s="62"/>
      <c r="L753" s="62"/>
      <c r="N753" s="18"/>
      <c r="P753" s="18"/>
      <c r="R753" s="18"/>
      <c r="S753" s="18"/>
      <c r="T753" s="18"/>
      <c r="U753" s="18"/>
      <c r="Y753" s="17"/>
      <c r="AB753" s="17"/>
    </row>
    <row r="754" spans="5:28" ht="27" customHeight="1">
      <c r="E754" s="17"/>
      <c r="F754" s="18"/>
      <c r="H754" s="185"/>
      <c r="J754" s="17"/>
      <c r="K754" s="62"/>
      <c r="L754" s="62"/>
      <c r="N754" s="18"/>
      <c r="P754" s="18"/>
      <c r="R754" s="18"/>
      <c r="S754" s="18"/>
      <c r="T754" s="18"/>
      <c r="U754" s="18"/>
      <c r="Y754" s="17"/>
      <c r="AB754" s="17"/>
    </row>
    <row r="755" spans="5:28" ht="27" customHeight="1">
      <c r="E755" s="17"/>
      <c r="F755" s="18"/>
      <c r="H755" s="185"/>
      <c r="J755" s="17"/>
      <c r="K755" s="62"/>
      <c r="L755" s="62"/>
      <c r="N755" s="18"/>
      <c r="P755" s="18"/>
      <c r="R755" s="18"/>
      <c r="S755" s="18"/>
      <c r="T755" s="18"/>
      <c r="U755" s="18"/>
      <c r="Y755" s="17"/>
      <c r="AB755" s="17"/>
    </row>
    <row r="756" spans="5:28" ht="27" customHeight="1">
      <c r="E756" s="17"/>
      <c r="F756" s="18"/>
      <c r="H756" s="185"/>
      <c r="J756" s="17"/>
      <c r="K756" s="62"/>
      <c r="L756" s="62"/>
      <c r="N756" s="18"/>
      <c r="P756" s="18"/>
      <c r="R756" s="18"/>
      <c r="S756" s="18"/>
      <c r="T756" s="18"/>
      <c r="U756" s="18"/>
      <c r="Y756" s="17"/>
      <c r="AB756" s="17"/>
    </row>
    <row r="757" spans="5:28" ht="27" customHeight="1">
      <c r="E757" s="17"/>
      <c r="F757" s="18"/>
      <c r="H757" s="185"/>
      <c r="J757" s="17"/>
      <c r="K757" s="62"/>
      <c r="L757" s="62"/>
      <c r="N757" s="18"/>
      <c r="P757" s="18"/>
      <c r="R757" s="18"/>
      <c r="S757" s="18"/>
      <c r="T757" s="18"/>
      <c r="U757" s="18"/>
      <c r="Y757" s="17"/>
      <c r="AB757" s="17"/>
    </row>
    <row r="758" spans="5:28" ht="27" customHeight="1">
      <c r="E758" s="17"/>
      <c r="F758" s="18"/>
      <c r="H758" s="185"/>
      <c r="J758" s="17"/>
      <c r="K758" s="62"/>
      <c r="L758" s="62"/>
      <c r="N758" s="18"/>
      <c r="P758" s="18"/>
      <c r="R758" s="18"/>
      <c r="S758" s="18"/>
      <c r="T758" s="18"/>
      <c r="U758" s="18"/>
      <c r="Y758" s="17"/>
      <c r="AB758" s="17"/>
    </row>
    <row r="759" spans="5:28" ht="27" customHeight="1">
      <c r="E759" s="17"/>
      <c r="F759" s="18"/>
      <c r="H759" s="185"/>
      <c r="J759" s="17"/>
      <c r="K759" s="62"/>
      <c r="L759" s="62"/>
      <c r="N759" s="18"/>
      <c r="P759" s="18"/>
      <c r="R759" s="18"/>
      <c r="S759" s="18"/>
      <c r="T759" s="18"/>
      <c r="U759" s="18"/>
      <c r="Y759" s="17"/>
      <c r="AB759" s="17"/>
    </row>
    <row r="760" spans="5:28" ht="27" customHeight="1">
      <c r="E760" s="17"/>
      <c r="F760" s="18"/>
      <c r="H760" s="185"/>
      <c r="J760" s="17"/>
      <c r="K760" s="62"/>
      <c r="L760" s="62"/>
      <c r="N760" s="18"/>
      <c r="P760" s="18"/>
      <c r="R760" s="18"/>
      <c r="S760" s="18"/>
      <c r="T760" s="18"/>
      <c r="U760" s="18"/>
      <c r="Y760" s="17"/>
      <c r="AB760" s="17"/>
    </row>
    <row r="761" spans="5:28" ht="27" customHeight="1">
      <c r="E761" s="17"/>
      <c r="F761" s="18"/>
      <c r="H761" s="185"/>
      <c r="J761" s="17"/>
      <c r="K761" s="62"/>
      <c r="L761" s="62"/>
      <c r="N761" s="18"/>
      <c r="P761" s="18"/>
      <c r="R761" s="18"/>
      <c r="S761" s="18"/>
      <c r="T761" s="18"/>
      <c r="U761" s="18"/>
      <c r="Y761" s="17"/>
      <c r="AB761" s="17"/>
    </row>
    <row r="762" spans="5:28" ht="27" customHeight="1">
      <c r="E762" s="17"/>
      <c r="F762" s="18"/>
      <c r="H762" s="185"/>
      <c r="J762" s="17"/>
      <c r="K762" s="62"/>
      <c r="L762" s="62"/>
      <c r="N762" s="18"/>
      <c r="P762" s="18"/>
      <c r="R762" s="18"/>
      <c r="S762" s="18"/>
      <c r="T762" s="18"/>
      <c r="U762" s="18"/>
      <c r="Y762" s="17"/>
      <c r="AB762" s="17"/>
    </row>
    <row r="763" spans="5:28" ht="27" customHeight="1">
      <c r="E763" s="17"/>
      <c r="F763" s="18"/>
      <c r="H763" s="185"/>
      <c r="J763" s="17"/>
      <c r="K763" s="62"/>
      <c r="L763" s="62"/>
      <c r="N763" s="18"/>
      <c r="P763" s="18"/>
      <c r="R763" s="18"/>
      <c r="S763" s="18"/>
      <c r="T763" s="18"/>
      <c r="U763" s="18"/>
      <c r="Y763" s="17"/>
      <c r="AB763" s="17"/>
    </row>
    <row r="764" spans="5:28" ht="27" customHeight="1">
      <c r="E764" s="17"/>
      <c r="F764" s="18"/>
      <c r="H764" s="185"/>
      <c r="J764" s="17"/>
      <c r="K764" s="62"/>
      <c r="L764" s="62"/>
      <c r="N764" s="18"/>
      <c r="P764" s="18"/>
      <c r="R764" s="18"/>
      <c r="S764" s="18"/>
      <c r="T764" s="18"/>
      <c r="U764" s="18"/>
      <c r="Y764" s="17"/>
      <c r="AB764" s="17"/>
    </row>
    <row r="765" spans="5:28" ht="27" customHeight="1">
      <c r="E765" s="17"/>
      <c r="F765" s="18"/>
      <c r="H765" s="185"/>
      <c r="J765" s="17"/>
      <c r="K765" s="62"/>
      <c r="L765" s="62"/>
      <c r="N765" s="18"/>
      <c r="P765" s="18"/>
      <c r="R765" s="18"/>
      <c r="S765" s="18"/>
      <c r="T765" s="18"/>
      <c r="U765" s="18"/>
      <c r="Y765" s="17"/>
      <c r="AB765" s="17"/>
    </row>
    <row r="766" spans="5:28" ht="27" customHeight="1">
      <c r="E766" s="17"/>
      <c r="F766" s="18"/>
      <c r="H766" s="185"/>
      <c r="J766" s="17"/>
      <c r="K766" s="62"/>
      <c r="L766" s="62"/>
      <c r="N766" s="18"/>
      <c r="P766" s="18"/>
      <c r="R766" s="18"/>
      <c r="S766" s="18"/>
      <c r="T766" s="18"/>
      <c r="U766" s="18"/>
      <c r="Y766" s="17"/>
      <c r="AB766" s="17"/>
    </row>
    <row r="767" spans="5:28" ht="27" customHeight="1">
      <c r="E767" s="17"/>
      <c r="F767" s="18"/>
      <c r="H767" s="185"/>
      <c r="J767" s="17"/>
      <c r="K767" s="62"/>
      <c r="L767" s="62"/>
      <c r="N767" s="18"/>
      <c r="P767" s="18"/>
      <c r="R767" s="18"/>
      <c r="S767" s="18"/>
      <c r="T767" s="18"/>
      <c r="U767" s="18"/>
      <c r="Y767" s="17"/>
      <c r="AB767" s="17"/>
    </row>
    <row r="768" spans="5:28" ht="27" customHeight="1">
      <c r="E768" s="17"/>
      <c r="F768" s="18"/>
      <c r="H768" s="185"/>
      <c r="J768" s="17"/>
      <c r="K768" s="62"/>
      <c r="L768" s="62"/>
      <c r="N768" s="18"/>
      <c r="P768" s="18"/>
      <c r="R768" s="18"/>
      <c r="S768" s="18"/>
      <c r="T768" s="18"/>
      <c r="U768" s="18"/>
      <c r="Y768" s="17"/>
      <c r="AB768" s="17"/>
    </row>
    <row r="769" spans="5:28" ht="27" customHeight="1">
      <c r="E769" s="17"/>
      <c r="F769" s="18"/>
      <c r="H769" s="185"/>
      <c r="J769" s="17"/>
      <c r="K769" s="62"/>
      <c r="L769" s="62"/>
      <c r="N769" s="18"/>
      <c r="P769" s="18"/>
      <c r="R769" s="18"/>
      <c r="S769" s="18"/>
      <c r="T769" s="18"/>
      <c r="U769" s="18"/>
      <c r="Y769" s="17"/>
      <c r="AB769" s="17"/>
    </row>
    <row r="770" spans="5:28" ht="27" customHeight="1">
      <c r="E770" s="17"/>
      <c r="F770" s="18"/>
      <c r="H770" s="185"/>
      <c r="J770" s="17"/>
      <c r="K770" s="62"/>
      <c r="L770" s="62"/>
      <c r="N770" s="18"/>
      <c r="P770" s="18"/>
      <c r="R770" s="18"/>
      <c r="S770" s="18"/>
      <c r="T770" s="18"/>
      <c r="U770" s="18"/>
      <c r="Y770" s="17"/>
      <c r="AB770" s="17"/>
    </row>
    <row r="771" spans="5:28" ht="27" customHeight="1">
      <c r="E771" s="17"/>
      <c r="F771" s="18"/>
      <c r="H771" s="185"/>
      <c r="J771" s="17"/>
      <c r="K771" s="62"/>
      <c r="L771" s="62"/>
      <c r="N771" s="18"/>
      <c r="P771" s="18"/>
      <c r="R771" s="18"/>
      <c r="S771" s="18"/>
      <c r="T771" s="18"/>
      <c r="U771" s="18"/>
      <c r="Y771" s="17"/>
      <c r="AB771" s="17"/>
    </row>
    <row r="772" spans="5:28" ht="27" customHeight="1">
      <c r="E772" s="17"/>
      <c r="F772" s="18"/>
      <c r="H772" s="185"/>
      <c r="J772" s="17"/>
      <c r="K772" s="62"/>
      <c r="L772" s="62"/>
      <c r="N772" s="18"/>
      <c r="P772" s="18"/>
      <c r="R772" s="18"/>
      <c r="S772" s="18"/>
      <c r="T772" s="18"/>
      <c r="U772" s="18"/>
      <c r="Y772" s="17"/>
      <c r="AB772" s="17"/>
    </row>
    <row r="773" spans="5:28" ht="27" customHeight="1">
      <c r="E773" s="17"/>
      <c r="F773" s="18"/>
      <c r="H773" s="185"/>
      <c r="J773" s="17"/>
      <c r="K773" s="62"/>
      <c r="L773" s="62"/>
      <c r="N773" s="18"/>
      <c r="P773" s="18"/>
      <c r="R773" s="18"/>
      <c r="S773" s="18"/>
      <c r="T773" s="18"/>
      <c r="U773" s="18"/>
      <c r="Y773" s="17"/>
      <c r="AB773" s="17"/>
    </row>
    <row r="774" spans="5:28" ht="27" customHeight="1">
      <c r="E774" s="17"/>
      <c r="F774" s="18"/>
      <c r="H774" s="185"/>
      <c r="J774" s="17"/>
      <c r="K774" s="62"/>
      <c r="L774" s="62"/>
      <c r="N774" s="18"/>
      <c r="P774" s="18"/>
      <c r="R774" s="18"/>
      <c r="S774" s="18"/>
      <c r="T774" s="18"/>
      <c r="U774" s="18"/>
      <c r="Y774" s="17"/>
      <c r="AB774" s="17"/>
    </row>
    <row r="775" spans="5:28" ht="27" customHeight="1">
      <c r="E775" s="17"/>
      <c r="F775" s="18"/>
      <c r="H775" s="185"/>
      <c r="J775" s="17"/>
      <c r="K775" s="62"/>
      <c r="L775" s="62"/>
      <c r="N775" s="18"/>
      <c r="P775" s="18"/>
      <c r="R775" s="18"/>
      <c r="S775" s="18"/>
      <c r="T775" s="18"/>
      <c r="U775" s="18"/>
      <c r="Y775" s="17"/>
      <c r="AB775" s="17"/>
    </row>
    <row r="776" spans="5:28" ht="27" customHeight="1">
      <c r="E776" s="17"/>
      <c r="F776" s="18"/>
      <c r="H776" s="185"/>
      <c r="J776" s="17"/>
      <c r="K776" s="62"/>
      <c r="L776" s="62"/>
      <c r="N776" s="18"/>
      <c r="P776" s="18"/>
      <c r="R776" s="18"/>
      <c r="S776" s="18"/>
      <c r="T776" s="18"/>
      <c r="U776" s="18"/>
      <c r="Y776" s="17"/>
      <c r="AB776" s="17"/>
    </row>
    <row r="777" spans="5:28" ht="27" customHeight="1">
      <c r="E777" s="17"/>
      <c r="F777" s="18"/>
      <c r="H777" s="185"/>
      <c r="J777" s="17"/>
      <c r="K777" s="62"/>
      <c r="L777" s="62"/>
      <c r="N777" s="18"/>
      <c r="P777" s="18"/>
      <c r="R777" s="18"/>
      <c r="S777" s="18"/>
      <c r="T777" s="18"/>
      <c r="U777" s="18"/>
      <c r="Y777" s="17"/>
      <c r="AB777" s="17"/>
    </row>
    <row r="778" spans="5:28" ht="27" customHeight="1">
      <c r="E778" s="17"/>
      <c r="F778" s="18"/>
      <c r="H778" s="185"/>
      <c r="J778" s="17"/>
      <c r="K778" s="62"/>
      <c r="L778" s="62"/>
      <c r="N778" s="18"/>
      <c r="P778" s="18"/>
      <c r="R778" s="18"/>
      <c r="S778" s="18"/>
      <c r="T778" s="18"/>
      <c r="U778" s="18"/>
      <c r="Y778" s="17"/>
      <c r="AB778" s="17"/>
    </row>
    <row r="779" spans="5:28" ht="27" customHeight="1">
      <c r="E779" s="17"/>
      <c r="F779" s="18"/>
      <c r="H779" s="185"/>
      <c r="J779" s="17"/>
      <c r="K779" s="62"/>
      <c r="L779" s="62"/>
      <c r="N779" s="18"/>
      <c r="P779" s="18"/>
      <c r="R779" s="18"/>
      <c r="S779" s="18"/>
      <c r="T779" s="18"/>
      <c r="U779" s="18"/>
      <c r="Y779" s="17"/>
      <c r="AB779" s="17"/>
    </row>
    <row r="780" spans="5:28" ht="27" customHeight="1">
      <c r="E780" s="17"/>
      <c r="F780" s="18"/>
      <c r="H780" s="185"/>
      <c r="J780" s="17"/>
      <c r="K780" s="62"/>
      <c r="L780" s="62"/>
      <c r="N780" s="18"/>
      <c r="P780" s="18"/>
      <c r="R780" s="18"/>
      <c r="S780" s="18"/>
      <c r="T780" s="18"/>
      <c r="U780" s="18"/>
      <c r="Y780" s="17"/>
      <c r="AB780" s="17"/>
    </row>
    <row r="781" spans="5:28" ht="27" customHeight="1">
      <c r="E781" s="17"/>
      <c r="F781" s="18"/>
      <c r="H781" s="185"/>
      <c r="J781" s="17"/>
      <c r="K781" s="62"/>
      <c r="L781" s="62"/>
      <c r="N781" s="18"/>
      <c r="P781" s="18"/>
      <c r="R781" s="18"/>
      <c r="S781" s="18"/>
      <c r="T781" s="18"/>
      <c r="U781" s="18"/>
      <c r="Y781" s="17"/>
      <c r="AB781" s="17"/>
    </row>
    <row r="782" spans="5:28" ht="27" customHeight="1">
      <c r="E782" s="17"/>
      <c r="F782" s="18"/>
      <c r="H782" s="185"/>
      <c r="J782" s="17"/>
      <c r="K782" s="62"/>
      <c r="L782" s="62"/>
      <c r="N782" s="18"/>
      <c r="P782" s="18"/>
      <c r="R782" s="18"/>
      <c r="S782" s="18"/>
      <c r="T782" s="18"/>
      <c r="U782" s="18"/>
      <c r="Y782" s="17"/>
      <c r="AB782" s="17"/>
    </row>
    <row r="783" spans="5:28" ht="27" customHeight="1">
      <c r="E783" s="17"/>
      <c r="F783" s="18"/>
      <c r="H783" s="185"/>
      <c r="J783" s="17"/>
      <c r="K783" s="62"/>
      <c r="L783" s="62"/>
      <c r="N783" s="18"/>
      <c r="P783" s="18"/>
      <c r="R783" s="18"/>
      <c r="S783" s="18"/>
      <c r="T783" s="18"/>
      <c r="U783" s="18"/>
      <c r="Y783" s="17"/>
      <c r="AB783" s="17"/>
    </row>
    <row r="784" spans="5:28" ht="27" customHeight="1">
      <c r="E784" s="17"/>
      <c r="F784" s="18"/>
      <c r="H784" s="185"/>
      <c r="J784" s="17"/>
      <c r="K784" s="62"/>
      <c r="L784" s="62"/>
      <c r="N784" s="18"/>
      <c r="P784" s="18"/>
      <c r="R784" s="18"/>
      <c r="S784" s="18"/>
      <c r="T784" s="18"/>
      <c r="U784" s="18"/>
      <c r="Y784" s="17"/>
      <c r="AB784" s="17"/>
    </row>
    <row r="785" spans="5:28" ht="27" customHeight="1">
      <c r="E785" s="17"/>
      <c r="F785" s="18"/>
      <c r="H785" s="185"/>
      <c r="J785" s="17"/>
      <c r="K785" s="62"/>
      <c r="L785" s="62"/>
      <c r="N785" s="18"/>
      <c r="P785" s="18"/>
      <c r="R785" s="18"/>
      <c r="S785" s="18"/>
      <c r="T785" s="18"/>
      <c r="U785" s="18"/>
      <c r="Y785" s="17"/>
      <c r="AB785" s="17"/>
    </row>
    <row r="786" spans="5:28" ht="27" customHeight="1">
      <c r="E786" s="17"/>
      <c r="F786" s="18"/>
      <c r="H786" s="185"/>
      <c r="J786" s="17"/>
      <c r="K786" s="62"/>
      <c r="L786" s="62"/>
      <c r="N786" s="18"/>
      <c r="P786" s="18"/>
      <c r="R786" s="18"/>
      <c r="S786" s="18"/>
      <c r="T786" s="18"/>
      <c r="U786" s="18"/>
      <c r="Y786" s="17"/>
      <c r="AB786" s="17"/>
    </row>
    <row r="787" spans="5:28" ht="27" customHeight="1">
      <c r="E787" s="17"/>
      <c r="F787" s="18"/>
      <c r="H787" s="185"/>
      <c r="J787" s="17"/>
      <c r="K787" s="62"/>
      <c r="L787" s="62"/>
      <c r="N787" s="18"/>
      <c r="P787" s="18"/>
      <c r="R787" s="18"/>
      <c r="S787" s="18"/>
      <c r="T787" s="18"/>
      <c r="U787" s="18"/>
      <c r="Y787" s="17"/>
      <c r="AB787" s="17"/>
    </row>
    <row r="788" spans="5:28" ht="27" customHeight="1">
      <c r="E788" s="17"/>
      <c r="F788" s="18"/>
      <c r="H788" s="185"/>
      <c r="J788" s="17"/>
      <c r="K788" s="62"/>
      <c r="L788" s="62"/>
      <c r="N788" s="18"/>
      <c r="P788" s="18"/>
      <c r="R788" s="18"/>
      <c r="S788" s="18"/>
      <c r="T788" s="18"/>
      <c r="U788" s="18"/>
      <c r="Y788" s="17"/>
      <c r="AB788" s="17"/>
    </row>
    <row r="789" spans="5:28" ht="27" customHeight="1">
      <c r="E789" s="17"/>
      <c r="F789" s="18"/>
      <c r="H789" s="185"/>
      <c r="J789" s="17"/>
      <c r="K789" s="62"/>
      <c r="L789" s="62"/>
      <c r="N789" s="18"/>
      <c r="P789" s="18"/>
      <c r="R789" s="18"/>
      <c r="S789" s="18"/>
      <c r="T789" s="18"/>
      <c r="U789" s="18"/>
      <c r="Y789" s="17"/>
      <c r="AB789" s="17"/>
    </row>
    <row r="790" spans="5:28" ht="27" customHeight="1">
      <c r="E790" s="17"/>
      <c r="F790" s="18"/>
      <c r="H790" s="185"/>
      <c r="J790" s="17"/>
      <c r="K790" s="62"/>
      <c r="L790" s="62"/>
      <c r="N790" s="18"/>
      <c r="P790" s="18"/>
      <c r="R790" s="18"/>
      <c r="S790" s="18"/>
      <c r="T790" s="18"/>
      <c r="U790" s="18"/>
      <c r="Y790" s="17"/>
      <c r="AB790" s="17"/>
    </row>
    <row r="791" spans="5:28" ht="27" customHeight="1">
      <c r="E791" s="17"/>
      <c r="F791" s="18"/>
      <c r="H791" s="185"/>
      <c r="J791" s="17"/>
      <c r="K791" s="62"/>
      <c r="L791" s="62"/>
      <c r="N791" s="18"/>
      <c r="P791" s="18"/>
      <c r="R791" s="18"/>
      <c r="S791" s="18"/>
      <c r="T791" s="18"/>
      <c r="U791" s="18"/>
      <c r="Y791" s="17"/>
      <c r="AB791" s="17"/>
    </row>
    <row r="792" spans="5:28" ht="27" customHeight="1">
      <c r="E792" s="17"/>
      <c r="F792" s="18"/>
      <c r="H792" s="185"/>
      <c r="J792" s="17"/>
      <c r="K792" s="62"/>
      <c r="L792" s="62"/>
      <c r="N792" s="18"/>
      <c r="P792" s="18"/>
      <c r="R792" s="18"/>
      <c r="S792" s="18"/>
      <c r="T792" s="18"/>
      <c r="U792" s="18"/>
      <c r="Y792" s="17"/>
      <c r="AB792" s="17"/>
    </row>
    <row r="793" spans="5:28" ht="27" customHeight="1">
      <c r="E793" s="17"/>
      <c r="F793" s="18"/>
      <c r="H793" s="185"/>
      <c r="J793" s="17"/>
      <c r="K793" s="62"/>
      <c r="L793" s="62"/>
      <c r="N793" s="18"/>
      <c r="P793" s="18"/>
      <c r="R793" s="18"/>
      <c r="S793" s="18"/>
      <c r="T793" s="18"/>
      <c r="U793" s="18"/>
      <c r="Y793" s="17"/>
      <c r="AB793" s="17"/>
    </row>
    <row r="794" spans="5:28" ht="27" customHeight="1">
      <c r="E794" s="17"/>
      <c r="F794" s="18"/>
      <c r="H794" s="185"/>
      <c r="J794" s="17"/>
      <c r="K794" s="62"/>
      <c r="L794" s="62"/>
      <c r="N794" s="18"/>
      <c r="P794" s="18"/>
      <c r="R794" s="18"/>
      <c r="S794" s="18"/>
      <c r="T794" s="18"/>
      <c r="U794" s="18"/>
      <c r="Y794" s="17"/>
      <c r="AB794" s="17"/>
    </row>
    <row r="795" spans="5:28" ht="27" customHeight="1">
      <c r="E795" s="17"/>
      <c r="F795" s="18"/>
      <c r="H795" s="185"/>
      <c r="J795" s="17"/>
      <c r="K795" s="62"/>
      <c r="L795" s="62"/>
      <c r="N795" s="18"/>
      <c r="P795" s="18"/>
      <c r="R795" s="18"/>
      <c r="S795" s="18"/>
      <c r="T795" s="18"/>
      <c r="U795" s="18"/>
      <c r="Y795" s="17"/>
      <c r="AB795" s="17"/>
    </row>
    <row r="796" spans="5:28" ht="27" customHeight="1">
      <c r="E796" s="17"/>
      <c r="F796" s="18"/>
      <c r="H796" s="185"/>
      <c r="J796" s="17"/>
      <c r="K796" s="62"/>
      <c r="L796" s="62"/>
      <c r="N796" s="18"/>
      <c r="P796" s="18"/>
      <c r="R796" s="18"/>
      <c r="S796" s="18"/>
      <c r="T796" s="18"/>
      <c r="U796" s="18"/>
      <c r="Y796" s="17"/>
      <c r="AB796" s="17"/>
    </row>
    <row r="797" spans="5:28" ht="27" customHeight="1">
      <c r="E797" s="17"/>
      <c r="F797" s="18"/>
      <c r="H797" s="185"/>
      <c r="J797" s="17"/>
      <c r="K797" s="62"/>
      <c r="L797" s="62"/>
      <c r="N797" s="18"/>
      <c r="P797" s="18"/>
      <c r="R797" s="18"/>
      <c r="S797" s="18"/>
      <c r="T797" s="18"/>
      <c r="U797" s="18"/>
      <c r="Y797" s="17"/>
      <c r="AB797" s="17"/>
    </row>
    <row r="798" spans="5:28" ht="27" customHeight="1">
      <c r="E798" s="17"/>
      <c r="F798" s="18"/>
      <c r="H798" s="185"/>
      <c r="J798" s="17"/>
      <c r="K798" s="62"/>
      <c r="L798" s="62"/>
      <c r="N798" s="18"/>
      <c r="P798" s="18"/>
      <c r="R798" s="18"/>
      <c r="S798" s="18"/>
      <c r="T798" s="18"/>
      <c r="U798" s="18"/>
      <c r="Y798" s="17"/>
      <c r="AB798" s="17"/>
    </row>
    <row r="799" spans="5:28" ht="27" customHeight="1">
      <c r="E799" s="17"/>
      <c r="F799" s="18"/>
      <c r="H799" s="185"/>
      <c r="J799" s="17"/>
      <c r="K799" s="62"/>
      <c r="L799" s="62"/>
      <c r="N799" s="18"/>
      <c r="P799" s="18"/>
      <c r="R799" s="18"/>
      <c r="S799" s="18"/>
      <c r="T799" s="18"/>
      <c r="U799" s="18"/>
      <c r="Y799" s="17"/>
      <c r="AB799" s="17"/>
    </row>
    <row r="800" spans="5:28" ht="27" customHeight="1">
      <c r="E800" s="17"/>
      <c r="F800" s="18"/>
      <c r="H800" s="185"/>
      <c r="J800" s="17"/>
      <c r="K800" s="62"/>
      <c r="L800" s="62"/>
      <c r="N800" s="18"/>
      <c r="P800" s="18"/>
      <c r="R800" s="18"/>
      <c r="S800" s="18"/>
      <c r="T800" s="18"/>
      <c r="U800" s="18"/>
      <c r="Y800" s="17"/>
      <c r="AB800" s="17"/>
    </row>
    <row r="801" spans="5:28" ht="27" customHeight="1">
      <c r="E801" s="17"/>
      <c r="F801" s="18"/>
      <c r="H801" s="185"/>
      <c r="J801" s="17"/>
      <c r="K801" s="62"/>
      <c r="L801" s="62"/>
      <c r="N801" s="18"/>
      <c r="P801" s="18"/>
      <c r="R801" s="18"/>
      <c r="S801" s="18"/>
      <c r="T801" s="18"/>
      <c r="U801" s="18"/>
      <c r="Y801" s="17"/>
      <c r="AB801" s="17"/>
    </row>
    <row r="802" spans="5:28" ht="27" customHeight="1">
      <c r="E802" s="17"/>
      <c r="F802" s="18"/>
      <c r="H802" s="185"/>
      <c r="J802" s="17"/>
      <c r="K802" s="62"/>
      <c r="L802" s="62"/>
      <c r="N802" s="18"/>
      <c r="P802" s="18"/>
      <c r="R802" s="18"/>
      <c r="S802" s="18"/>
      <c r="T802" s="18"/>
      <c r="U802" s="18"/>
      <c r="Y802" s="17"/>
      <c r="AB802" s="17"/>
    </row>
    <row r="803" spans="5:28" ht="27" customHeight="1">
      <c r="E803" s="17"/>
      <c r="F803" s="18"/>
      <c r="H803" s="185"/>
      <c r="J803" s="17"/>
      <c r="K803" s="62"/>
      <c r="L803" s="62"/>
      <c r="N803" s="18"/>
      <c r="P803" s="18"/>
      <c r="R803" s="18"/>
      <c r="S803" s="18"/>
      <c r="T803" s="18"/>
      <c r="U803" s="18"/>
      <c r="Y803" s="17"/>
      <c r="AB803" s="17"/>
    </row>
    <row r="804" spans="5:28" ht="27" customHeight="1">
      <c r="E804" s="17"/>
      <c r="F804" s="18"/>
      <c r="H804" s="185"/>
      <c r="J804" s="17"/>
      <c r="K804" s="62"/>
      <c r="L804" s="62"/>
      <c r="N804" s="18"/>
      <c r="P804" s="18"/>
      <c r="R804" s="18"/>
      <c r="S804" s="18"/>
      <c r="T804" s="18"/>
      <c r="U804" s="18"/>
      <c r="Y804" s="17"/>
      <c r="AB804" s="17"/>
    </row>
    <row r="805" spans="5:28" ht="27" customHeight="1">
      <c r="E805" s="17"/>
      <c r="F805" s="18"/>
      <c r="H805" s="185"/>
      <c r="J805" s="17"/>
      <c r="K805" s="62"/>
      <c r="L805" s="62"/>
      <c r="N805" s="18"/>
      <c r="P805" s="18"/>
      <c r="R805" s="18"/>
      <c r="S805" s="18"/>
      <c r="T805" s="18"/>
      <c r="U805" s="18"/>
      <c r="Y805" s="17"/>
      <c r="AB805" s="17"/>
    </row>
    <row r="806" spans="5:28" ht="27" customHeight="1">
      <c r="E806" s="17"/>
      <c r="F806" s="18"/>
      <c r="H806" s="185"/>
      <c r="J806" s="17"/>
      <c r="K806" s="62"/>
      <c r="L806" s="62"/>
      <c r="N806" s="18"/>
      <c r="P806" s="18"/>
      <c r="R806" s="18"/>
      <c r="S806" s="18"/>
      <c r="T806" s="18"/>
      <c r="U806" s="18"/>
      <c r="Y806" s="17"/>
      <c r="AB806" s="17"/>
    </row>
    <row r="807" spans="5:28" ht="27" customHeight="1">
      <c r="E807" s="17"/>
      <c r="F807" s="18"/>
      <c r="H807" s="185"/>
      <c r="J807" s="17"/>
      <c r="K807" s="62"/>
      <c r="L807" s="62"/>
      <c r="N807" s="18"/>
      <c r="P807" s="18"/>
      <c r="R807" s="18"/>
      <c r="S807" s="18"/>
      <c r="T807" s="18"/>
      <c r="U807" s="18"/>
      <c r="Y807" s="17"/>
      <c r="AB807" s="17"/>
    </row>
    <row r="808" spans="5:28" ht="27" customHeight="1">
      <c r="E808" s="17"/>
      <c r="F808" s="18"/>
      <c r="H808" s="185"/>
      <c r="J808" s="17"/>
      <c r="K808" s="62"/>
      <c r="L808" s="62"/>
      <c r="N808" s="18"/>
      <c r="P808" s="18"/>
      <c r="R808" s="18"/>
      <c r="S808" s="18"/>
      <c r="T808" s="18"/>
      <c r="U808" s="18"/>
      <c r="Y808" s="17"/>
      <c r="AB808" s="17"/>
    </row>
    <row r="809" spans="5:28" ht="27" customHeight="1">
      <c r="E809" s="17"/>
      <c r="F809" s="18"/>
      <c r="H809" s="185"/>
      <c r="J809" s="17"/>
      <c r="K809" s="62"/>
      <c r="L809" s="62"/>
      <c r="N809" s="18"/>
      <c r="P809" s="18"/>
      <c r="R809" s="18"/>
      <c r="S809" s="18"/>
      <c r="T809" s="18"/>
      <c r="U809" s="18"/>
      <c r="Y809" s="17"/>
      <c r="AB809" s="17"/>
    </row>
    <row r="810" spans="5:28" ht="27" customHeight="1">
      <c r="E810" s="17"/>
      <c r="F810" s="18"/>
      <c r="H810" s="185"/>
      <c r="J810" s="17"/>
      <c r="K810" s="62"/>
      <c r="L810" s="62"/>
      <c r="N810" s="18"/>
      <c r="P810" s="18"/>
      <c r="R810" s="18"/>
      <c r="S810" s="18"/>
      <c r="T810" s="18"/>
      <c r="U810" s="18"/>
      <c r="Y810" s="17"/>
      <c r="AB810" s="17"/>
    </row>
    <row r="811" spans="5:28" ht="27" customHeight="1">
      <c r="E811" s="17"/>
      <c r="F811" s="18"/>
      <c r="H811" s="185"/>
      <c r="J811" s="17"/>
      <c r="K811" s="62"/>
      <c r="L811" s="62"/>
      <c r="N811" s="18"/>
      <c r="P811" s="18"/>
      <c r="R811" s="18"/>
      <c r="S811" s="18"/>
      <c r="T811" s="18"/>
      <c r="U811" s="18"/>
      <c r="Y811" s="17"/>
      <c r="AB811" s="17"/>
    </row>
    <row r="812" spans="5:28" ht="27" customHeight="1">
      <c r="E812" s="17"/>
      <c r="F812" s="18"/>
      <c r="H812" s="185"/>
      <c r="J812" s="17"/>
      <c r="K812" s="62"/>
      <c r="L812" s="62"/>
      <c r="N812" s="18"/>
      <c r="P812" s="18"/>
      <c r="R812" s="18"/>
      <c r="S812" s="18"/>
      <c r="T812" s="18"/>
      <c r="U812" s="18"/>
      <c r="Y812" s="17"/>
      <c r="AB812" s="17"/>
    </row>
    <row r="813" spans="5:28" ht="27" customHeight="1">
      <c r="E813" s="17"/>
      <c r="F813" s="18"/>
      <c r="H813" s="185"/>
      <c r="J813" s="17"/>
      <c r="K813" s="62"/>
      <c r="L813" s="62"/>
      <c r="N813" s="18"/>
      <c r="P813" s="18"/>
      <c r="R813" s="18"/>
      <c r="S813" s="18"/>
      <c r="T813" s="18"/>
      <c r="U813" s="18"/>
      <c r="Y813" s="17"/>
      <c r="AB813" s="17"/>
    </row>
    <row r="814" spans="5:28" ht="27" customHeight="1">
      <c r="E814" s="17"/>
      <c r="F814" s="18"/>
      <c r="H814" s="185"/>
      <c r="J814" s="17"/>
      <c r="K814" s="62"/>
      <c r="L814" s="62"/>
      <c r="N814" s="18"/>
      <c r="P814" s="18"/>
      <c r="R814" s="18"/>
      <c r="S814" s="18"/>
      <c r="T814" s="18"/>
      <c r="U814" s="18"/>
      <c r="Y814" s="17"/>
      <c r="AB814" s="17"/>
    </row>
    <row r="815" spans="5:28" ht="27" customHeight="1">
      <c r="E815" s="17"/>
      <c r="F815" s="18"/>
      <c r="H815" s="185"/>
      <c r="J815" s="17"/>
      <c r="K815" s="62"/>
      <c r="L815" s="62"/>
      <c r="N815" s="18"/>
      <c r="P815" s="18"/>
      <c r="R815" s="18"/>
      <c r="S815" s="18"/>
      <c r="T815" s="18"/>
      <c r="U815" s="18"/>
      <c r="Y815" s="17"/>
      <c r="AB815" s="17"/>
    </row>
    <row r="816" spans="5:28" ht="27" customHeight="1">
      <c r="E816" s="17"/>
      <c r="F816" s="18"/>
      <c r="H816" s="185"/>
      <c r="J816" s="17"/>
      <c r="K816" s="62"/>
      <c r="L816" s="62"/>
      <c r="N816" s="18"/>
      <c r="P816" s="18"/>
      <c r="R816" s="18"/>
      <c r="S816" s="18"/>
      <c r="T816" s="18"/>
      <c r="U816" s="18"/>
      <c r="Y816" s="17"/>
      <c r="AB816" s="17"/>
    </row>
    <row r="817" spans="5:28" ht="27" customHeight="1">
      <c r="E817" s="17"/>
      <c r="F817" s="18"/>
      <c r="H817" s="185"/>
      <c r="J817" s="17"/>
      <c r="K817" s="62"/>
      <c r="L817" s="62"/>
      <c r="N817" s="18"/>
      <c r="P817" s="18"/>
      <c r="R817" s="18"/>
      <c r="S817" s="18"/>
      <c r="T817" s="18"/>
      <c r="U817" s="18"/>
      <c r="Y817" s="17"/>
      <c r="AB817" s="17"/>
    </row>
    <row r="818" spans="5:28" ht="27" customHeight="1">
      <c r="E818" s="17"/>
      <c r="F818" s="18"/>
      <c r="H818" s="185"/>
      <c r="J818" s="17"/>
      <c r="K818" s="62"/>
      <c r="L818" s="62"/>
      <c r="N818" s="18"/>
      <c r="P818" s="18"/>
      <c r="R818" s="18"/>
      <c r="S818" s="18"/>
      <c r="T818" s="18"/>
      <c r="U818" s="18"/>
      <c r="Y818" s="17"/>
      <c r="AB818" s="17"/>
    </row>
    <row r="819" spans="5:28" ht="27" customHeight="1">
      <c r="E819" s="17"/>
      <c r="F819" s="18"/>
      <c r="H819" s="185"/>
      <c r="J819" s="17"/>
      <c r="K819" s="62"/>
      <c r="L819" s="62"/>
      <c r="N819" s="18"/>
      <c r="P819" s="18"/>
      <c r="R819" s="18"/>
      <c r="S819" s="18"/>
      <c r="T819" s="18"/>
      <c r="U819" s="18"/>
      <c r="Y819" s="17"/>
      <c r="AB819" s="17"/>
    </row>
    <row r="820" spans="5:28" ht="27" customHeight="1">
      <c r="E820" s="17"/>
      <c r="F820" s="18"/>
      <c r="H820" s="185"/>
      <c r="J820" s="17"/>
      <c r="K820" s="62"/>
      <c r="L820" s="62"/>
      <c r="N820" s="18"/>
      <c r="P820" s="18"/>
      <c r="R820" s="18"/>
      <c r="S820" s="18"/>
      <c r="T820" s="18"/>
      <c r="U820" s="18"/>
      <c r="Y820" s="17"/>
      <c r="AB820" s="17"/>
    </row>
    <row r="821" spans="5:28" ht="27" customHeight="1">
      <c r="E821" s="17"/>
      <c r="F821" s="18"/>
      <c r="H821" s="185"/>
      <c r="J821" s="17"/>
      <c r="K821" s="62"/>
      <c r="L821" s="62"/>
      <c r="N821" s="18"/>
      <c r="P821" s="18"/>
      <c r="R821" s="18"/>
      <c r="S821" s="18"/>
      <c r="T821" s="18"/>
      <c r="U821" s="18"/>
      <c r="Y821" s="17"/>
      <c r="AB821" s="17"/>
    </row>
    <row r="822" spans="5:28" ht="27" customHeight="1">
      <c r="E822" s="17"/>
      <c r="F822" s="18"/>
      <c r="H822" s="185"/>
      <c r="J822" s="17"/>
      <c r="K822" s="62"/>
      <c r="L822" s="62"/>
      <c r="N822" s="18"/>
      <c r="P822" s="18"/>
      <c r="R822" s="18"/>
      <c r="S822" s="18"/>
      <c r="T822" s="18"/>
      <c r="U822" s="18"/>
      <c r="Y822" s="17"/>
      <c r="AB822" s="17"/>
    </row>
    <row r="823" spans="5:28" ht="27" customHeight="1">
      <c r="E823" s="17"/>
      <c r="F823" s="18"/>
      <c r="H823" s="185"/>
      <c r="J823" s="17"/>
      <c r="K823" s="62"/>
      <c r="L823" s="62"/>
      <c r="N823" s="18"/>
      <c r="P823" s="18"/>
      <c r="R823" s="18"/>
      <c r="S823" s="18"/>
      <c r="T823" s="18"/>
      <c r="U823" s="18"/>
      <c r="Y823" s="17"/>
      <c r="AB823" s="17"/>
    </row>
    <row r="824" spans="5:28" ht="27" customHeight="1">
      <c r="E824" s="17"/>
      <c r="F824" s="18"/>
      <c r="H824" s="185"/>
      <c r="J824" s="17"/>
      <c r="K824" s="62"/>
      <c r="L824" s="62"/>
      <c r="N824" s="18"/>
      <c r="P824" s="18"/>
      <c r="R824" s="18"/>
      <c r="S824" s="18"/>
      <c r="T824" s="18"/>
      <c r="U824" s="18"/>
      <c r="Y824" s="17"/>
      <c r="AB824" s="17"/>
    </row>
    <row r="825" spans="5:28" ht="27" customHeight="1">
      <c r="E825" s="17"/>
      <c r="F825" s="18"/>
      <c r="H825" s="185"/>
      <c r="J825" s="17"/>
      <c r="K825" s="62"/>
      <c r="L825" s="62"/>
      <c r="N825" s="18"/>
      <c r="P825" s="18"/>
      <c r="R825" s="18"/>
      <c r="S825" s="18"/>
      <c r="T825" s="18"/>
      <c r="U825" s="18"/>
      <c r="Y825" s="17"/>
      <c r="AB825" s="17"/>
    </row>
    <row r="826" spans="5:28" ht="27" customHeight="1">
      <c r="E826" s="17"/>
      <c r="F826" s="18"/>
      <c r="H826" s="185"/>
      <c r="J826" s="17"/>
      <c r="K826" s="62"/>
      <c r="L826" s="62"/>
      <c r="N826" s="18"/>
      <c r="P826" s="18"/>
      <c r="R826" s="18"/>
      <c r="S826" s="18"/>
      <c r="T826" s="18"/>
      <c r="U826" s="18"/>
      <c r="Y826" s="17"/>
      <c r="AB826" s="17"/>
    </row>
    <row r="827" spans="5:28" ht="27" customHeight="1">
      <c r="E827" s="17"/>
      <c r="F827" s="18"/>
      <c r="H827" s="185"/>
      <c r="J827" s="17"/>
      <c r="K827" s="62"/>
      <c r="L827" s="62"/>
      <c r="N827" s="18"/>
      <c r="P827" s="18"/>
      <c r="R827" s="18"/>
      <c r="S827" s="18"/>
      <c r="T827" s="18"/>
      <c r="U827" s="18"/>
      <c r="Y827" s="17"/>
      <c r="AB827" s="17"/>
    </row>
    <row r="828" spans="5:28" ht="27" customHeight="1">
      <c r="E828" s="17"/>
      <c r="F828" s="18"/>
      <c r="H828" s="185"/>
      <c r="J828" s="17"/>
      <c r="K828" s="62"/>
      <c r="L828" s="62"/>
      <c r="N828" s="18"/>
      <c r="P828" s="18"/>
      <c r="R828" s="18"/>
      <c r="S828" s="18"/>
      <c r="T828" s="18"/>
      <c r="U828" s="18"/>
      <c r="Y828" s="17"/>
      <c r="AB828" s="17"/>
    </row>
    <row r="829" spans="5:28" ht="27" customHeight="1">
      <c r="E829" s="17"/>
      <c r="F829" s="18"/>
      <c r="H829" s="185"/>
      <c r="J829" s="17"/>
      <c r="K829" s="62"/>
      <c r="L829" s="62"/>
      <c r="N829" s="18"/>
      <c r="P829" s="18"/>
      <c r="R829" s="18"/>
      <c r="S829" s="18"/>
      <c r="T829" s="18"/>
      <c r="U829" s="18"/>
      <c r="Y829" s="17"/>
      <c r="AB829" s="17"/>
    </row>
    <row r="830" spans="5:28" ht="27" customHeight="1">
      <c r="E830" s="17"/>
      <c r="F830" s="18"/>
      <c r="H830" s="185"/>
      <c r="J830" s="17"/>
      <c r="K830" s="62"/>
      <c r="L830" s="62"/>
      <c r="N830" s="18"/>
      <c r="P830" s="18"/>
      <c r="R830" s="18"/>
      <c r="S830" s="18"/>
      <c r="T830" s="18"/>
      <c r="U830" s="18"/>
      <c r="Y830" s="17"/>
      <c r="AB830" s="17"/>
    </row>
    <row r="831" spans="5:28" ht="27" customHeight="1">
      <c r="E831" s="17"/>
      <c r="F831" s="18"/>
      <c r="H831" s="185"/>
      <c r="J831" s="17"/>
      <c r="K831" s="62"/>
      <c r="L831" s="62"/>
      <c r="N831" s="18"/>
      <c r="P831" s="18"/>
      <c r="R831" s="18"/>
      <c r="S831" s="18"/>
      <c r="T831" s="18"/>
      <c r="U831" s="18"/>
      <c r="Y831" s="17"/>
      <c r="AB831" s="17"/>
    </row>
    <row r="832" spans="5:28" ht="27" customHeight="1">
      <c r="E832" s="17"/>
      <c r="F832" s="18"/>
      <c r="H832" s="185"/>
      <c r="J832" s="17"/>
      <c r="K832" s="62"/>
      <c r="L832" s="62"/>
      <c r="N832" s="18"/>
      <c r="P832" s="18"/>
      <c r="R832" s="18"/>
      <c r="S832" s="18"/>
      <c r="T832" s="18"/>
      <c r="U832" s="18"/>
      <c r="Y832" s="17"/>
      <c r="AB832" s="17"/>
    </row>
    <row r="833" spans="5:28" ht="27" customHeight="1">
      <c r="E833" s="17"/>
      <c r="F833" s="18"/>
      <c r="H833" s="185"/>
      <c r="J833" s="17"/>
      <c r="K833" s="62"/>
      <c r="L833" s="62"/>
      <c r="N833" s="18"/>
      <c r="P833" s="18"/>
      <c r="R833" s="18"/>
      <c r="S833" s="18"/>
      <c r="T833" s="18"/>
      <c r="U833" s="18"/>
      <c r="Y833" s="17"/>
      <c r="AB833" s="17"/>
    </row>
    <row r="834" spans="5:28" ht="27" customHeight="1">
      <c r="E834" s="17"/>
      <c r="F834" s="18"/>
      <c r="H834" s="185"/>
      <c r="J834" s="17"/>
      <c r="K834" s="62"/>
      <c r="L834" s="62"/>
      <c r="N834" s="18"/>
      <c r="P834" s="18"/>
      <c r="R834" s="18"/>
      <c r="S834" s="18"/>
      <c r="T834" s="18"/>
      <c r="U834" s="18"/>
      <c r="Y834" s="17"/>
      <c r="AB834" s="17"/>
    </row>
    <row r="835" spans="5:28" ht="27" customHeight="1">
      <c r="E835" s="17"/>
      <c r="F835" s="18"/>
      <c r="H835" s="185"/>
      <c r="J835" s="17"/>
      <c r="K835" s="62"/>
      <c r="L835" s="62"/>
      <c r="N835" s="18"/>
      <c r="P835" s="18"/>
      <c r="R835" s="18"/>
      <c r="S835" s="18"/>
      <c r="T835" s="18"/>
      <c r="U835" s="18"/>
      <c r="Y835" s="17"/>
      <c r="AB835" s="17"/>
    </row>
    <row r="836" spans="5:28" ht="27" customHeight="1">
      <c r="E836" s="17"/>
      <c r="F836" s="18"/>
      <c r="H836" s="185"/>
      <c r="J836" s="17"/>
      <c r="K836" s="62"/>
      <c r="L836" s="62"/>
      <c r="N836" s="18"/>
      <c r="P836" s="18"/>
      <c r="R836" s="18"/>
      <c r="S836" s="18"/>
      <c r="T836" s="18"/>
      <c r="U836" s="18"/>
      <c r="Y836" s="17"/>
      <c r="AB836" s="17"/>
    </row>
    <row r="837" spans="5:28" ht="27" customHeight="1">
      <c r="E837" s="17"/>
      <c r="F837" s="18"/>
      <c r="H837" s="185"/>
      <c r="J837" s="17"/>
      <c r="K837" s="62"/>
      <c r="L837" s="62"/>
      <c r="N837" s="18"/>
      <c r="P837" s="18"/>
      <c r="R837" s="18"/>
      <c r="S837" s="18"/>
      <c r="T837" s="18"/>
      <c r="U837" s="18"/>
      <c r="Y837" s="17"/>
      <c r="AB837" s="17"/>
    </row>
    <row r="838" spans="5:28" ht="27" customHeight="1">
      <c r="E838" s="17"/>
      <c r="F838" s="18"/>
      <c r="H838" s="185"/>
      <c r="J838" s="17"/>
      <c r="K838" s="62"/>
      <c r="L838" s="62"/>
      <c r="N838" s="18"/>
      <c r="P838" s="18"/>
      <c r="R838" s="18"/>
      <c r="S838" s="18"/>
      <c r="T838" s="18"/>
      <c r="U838" s="18"/>
      <c r="Y838" s="17"/>
      <c r="AB838" s="17"/>
    </row>
    <row r="839" spans="5:28" ht="27" customHeight="1">
      <c r="E839" s="17"/>
      <c r="F839" s="18"/>
      <c r="H839" s="185"/>
      <c r="J839" s="17"/>
      <c r="K839" s="62"/>
      <c r="L839" s="62"/>
      <c r="N839" s="18"/>
      <c r="P839" s="18"/>
      <c r="R839" s="18"/>
      <c r="S839" s="18"/>
      <c r="T839" s="18"/>
      <c r="U839" s="18"/>
      <c r="Y839" s="17"/>
      <c r="AB839" s="17"/>
    </row>
    <row r="840" spans="5:28" ht="27" customHeight="1">
      <c r="E840" s="17"/>
      <c r="F840" s="18"/>
      <c r="H840" s="185"/>
      <c r="J840" s="17"/>
      <c r="K840" s="62"/>
      <c r="L840" s="62"/>
      <c r="N840" s="18"/>
      <c r="P840" s="18"/>
      <c r="R840" s="18"/>
      <c r="S840" s="18"/>
      <c r="T840" s="18"/>
      <c r="U840" s="18"/>
      <c r="Y840" s="17"/>
      <c r="AB840" s="17"/>
    </row>
    <row r="841" spans="5:28" ht="27" customHeight="1">
      <c r="E841" s="17"/>
      <c r="F841" s="18"/>
      <c r="H841" s="185"/>
      <c r="J841" s="17"/>
      <c r="K841" s="62"/>
      <c r="L841" s="62"/>
      <c r="N841" s="18"/>
      <c r="P841" s="18"/>
      <c r="R841" s="18"/>
      <c r="S841" s="18"/>
      <c r="T841" s="18"/>
      <c r="U841" s="18"/>
      <c r="Y841" s="17"/>
      <c r="AB841" s="17"/>
    </row>
    <row r="842" spans="5:28" ht="27" customHeight="1">
      <c r="E842" s="17"/>
      <c r="F842" s="18"/>
      <c r="H842" s="185"/>
      <c r="J842" s="17"/>
      <c r="K842" s="62"/>
      <c r="L842" s="62"/>
      <c r="N842" s="18"/>
      <c r="P842" s="18"/>
      <c r="R842" s="18"/>
      <c r="S842" s="18"/>
      <c r="T842" s="18"/>
      <c r="U842" s="18"/>
      <c r="Y842" s="17"/>
      <c r="AB842" s="17"/>
    </row>
    <row r="843" spans="5:28" ht="27" customHeight="1">
      <c r="E843" s="17"/>
      <c r="F843" s="18"/>
      <c r="H843" s="185"/>
      <c r="J843" s="17"/>
      <c r="K843" s="62"/>
      <c r="L843" s="62"/>
      <c r="N843" s="18"/>
      <c r="P843" s="18"/>
      <c r="R843" s="18"/>
      <c r="S843" s="18"/>
      <c r="T843" s="18"/>
      <c r="U843" s="18"/>
      <c r="Y843" s="17"/>
      <c r="AB843" s="17"/>
    </row>
    <row r="844" spans="5:28" ht="27" customHeight="1">
      <c r="E844" s="17"/>
      <c r="F844" s="18"/>
      <c r="H844" s="185"/>
      <c r="J844" s="17"/>
      <c r="K844" s="62"/>
      <c r="L844" s="62"/>
      <c r="N844" s="18"/>
      <c r="P844" s="18"/>
      <c r="R844" s="18"/>
      <c r="S844" s="18"/>
      <c r="T844" s="18"/>
      <c r="U844" s="18"/>
      <c r="Y844" s="17"/>
      <c r="AB844" s="17"/>
    </row>
    <row r="845" spans="5:28" ht="27" customHeight="1">
      <c r="E845" s="17"/>
      <c r="F845" s="18"/>
      <c r="H845" s="185"/>
      <c r="J845" s="17"/>
      <c r="K845" s="62"/>
      <c r="L845" s="62"/>
      <c r="N845" s="18"/>
      <c r="P845" s="18"/>
      <c r="R845" s="18"/>
      <c r="S845" s="18"/>
      <c r="T845" s="18"/>
      <c r="U845" s="18"/>
      <c r="Y845" s="17"/>
      <c r="AB845" s="17"/>
    </row>
    <row r="846" spans="5:28" ht="27" customHeight="1">
      <c r="E846" s="17"/>
      <c r="F846" s="18"/>
      <c r="H846" s="185"/>
      <c r="J846" s="17"/>
      <c r="K846" s="62"/>
      <c r="L846" s="62"/>
      <c r="N846" s="18"/>
      <c r="P846" s="18"/>
      <c r="R846" s="18"/>
      <c r="S846" s="18"/>
      <c r="T846" s="18"/>
      <c r="U846" s="18"/>
      <c r="Y846" s="17"/>
      <c r="AB846" s="17"/>
    </row>
    <row r="847" spans="5:28" ht="27" customHeight="1">
      <c r="E847" s="17"/>
      <c r="F847" s="18"/>
      <c r="H847" s="185"/>
      <c r="J847" s="17"/>
      <c r="K847" s="62"/>
      <c r="L847" s="62"/>
      <c r="N847" s="18"/>
      <c r="P847" s="18"/>
      <c r="R847" s="18"/>
      <c r="S847" s="18"/>
      <c r="T847" s="18"/>
      <c r="U847" s="18"/>
      <c r="Y847" s="17"/>
      <c r="AB847" s="17"/>
    </row>
    <row r="848" spans="5:28" ht="27" customHeight="1">
      <c r="E848" s="17"/>
      <c r="F848" s="18"/>
      <c r="H848" s="185"/>
      <c r="J848" s="17"/>
      <c r="K848" s="62"/>
      <c r="L848" s="62"/>
      <c r="N848" s="18"/>
      <c r="P848" s="18"/>
      <c r="R848" s="18"/>
      <c r="S848" s="18"/>
      <c r="T848" s="18"/>
      <c r="U848" s="18"/>
      <c r="Y848" s="17"/>
      <c r="AB848" s="17"/>
    </row>
    <row r="849" spans="5:28" ht="27" customHeight="1">
      <c r="E849" s="17"/>
      <c r="F849" s="18"/>
      <c r="H849" s="185"/>
      <c r="J849" s="17"/>
      <c r="K849" s="62"/>
      <c r="L849" s="62"/>
      <c r="N849" s="18"/>
      <c r="P849" s="18"/>
      <c r="R849" s="18"/>
      <c r="S849" s="18"/>
      <c r="T849" s="18"/>
      <c r="U849" s="18"/>
      <c r="Y849" s="17"/>
      <c r="AB849" s="17"/>
    </row>
    <row r="850" spans="5:28" ht="27" customHeight="1">
      <c r="E850" s="17"/>
      <c r="F850" s="18"/>
      <c r="H850" s="185"/>
      <c r="J850" s="17"/>
      <c r="K850" s="62"/>
      <c r="L850" s="62"/>
      <c r="N850" s="18"/>
      <c r="P850" s="18"/>
      <c r="R850" s="18"/>
      <c r="S850" s="18"/>
      <c r="T850" s="18"/>
      <c r="U850" s="18"/>
      <c r="Y850" s="17"/>
      <c r="AB850" s="17"/>
    </row>
    <row r="851" spans="5:28" ht="27" customHeight="1">
      <c r="E851" s="17"/>
      <c r="F851" s="18"/>
      <c r="H851" s="185"/>
      <c r="J851" s="17"/>
      <c r="K851" s="62"/>
      <c r="L851" s="62"/>
      <c r="N851" s="18"/>
      <c r="P851" s="18"/>
      <c r="R851" s="18"/>
      <c r="S851" s="18"/>
      <c r="T851" s="18"/>
      <c r="U851" s="18"/>
      <c r="Y851" s="17"/>
      <c r="AB851" s="17"/>
    </row>
    <row r="852" spans="5:28" ht="27" customHeight="1">
      <c r="E852" s="17"/>
      <c r="F852" s="18"/>
      <c r="H852" s="185"/>
      <c r="J852" s="17"/>
      <c r="K852" s="62"/>
      <c r="L852" s="62"/>
      <c r="N852" s="18"/>
      <c r="P852" s="18"/>
      <c r="R852" s="18"/>
      <c r="S852" s="18"/>
      <c r="T852" s="18"/>
      <c r="U852" s="18"/>
      <c r="Y852" s="17"/>
      <c r="AB852" s="17"/>
    </row>
    <row r="853" spans="5:28" ht="27" customHeight="1">
      <c r="E853" s="17"/>
      <c r="F853" s="18"/>
      <c r="H853" s="185"/>
      <c r="J853" s="17"/>
      <c r="K853" s="62"/>
      <c r="L853" s="62"/>
      <c r="N853" s="18"/>
      <c r="P853" s="18"/>
      <c r="R853" s="18"/>
      <c r="S853" s="18"/>
      <c r="T853" s="18"/>
      <c r="U853" s="18"/>
      <c r="Y853" s="17"/>
      <c r="AB853" s="17"/>
    </row>
    <row r="854" spans="5:28" ht="27" customHeight="1">
      <c r="E854" s="17"/>
      <c r="F854" s="18"/>
      <c r="H854" s="185"/>
      <c r="J854" s="17"/>
      <c r="K854" s="62"/>
      <c r="L854" s="62"/>
      <c r="N854" s="18"/>
      <c r="P854" s="18"/>
      <c r="R854" s="18"/>
      <c r="S854" s="18"/>
      <c r="T854" s="18"/>
      <c r="U854" s="18"/>
      <c r="Y854" s="17"/>
      <c r="AB854" s="17"/>
    </row>
    <row r="855" spans="5:28" ht="27" customHeight="1">
      <c r="E855" s="17"/>
      <c r="F855" s="18"/>
      <c r="H855" s="185"/>
      <c r="J855" s="17"/>
      <c r="K855" s="62"/>
      <c r="L855" s="62"/>
      <c r="N855" s="18"/>
      <c r="P855" s="18"/>
      <c r="R855" s="18"/>
      <c r="S855" s="18"/>
      <c r="T855" s="18"/>
      <c r="U855" s="18"/>
      <c r="Y855" s="17"/>
      <c r="AB855" s="17"/>
    </row>
    <row r="856" spans="5:28" ht="27" customHeight="1">
      <c r="E856" s="17"/>
      <c r="F856" s="18"/>
      <c r="H856" s="185"/>
      <c r="J856" s="17"/>
      <c r="K856" s="62"/>
      <c r="L856" s="62"/>
      <c r="N856" s="18"/>
      <c r="P856" s="18"/>
      <c r="R856" s="18"/>
      <c r="S856" s="18"/>
      <c r="T856" s="18"/>
      <c r="U856" s="18"/>
      <c r="Y856" s="17"/>
      <c r="AB856" s="17"/>
    </row>
    <row r="857" spans="5:28" ht="27" customHeight="1">
      <c r="E857" s="17"/>
      <c r="F857" s="18"/>
      <c r="H857" s="185"/>
      <c r="J857" s="17"/>
      <c r="K857" s="62"/>
      <c r="L857" s="62"/>
      <c r="N857" s="18"/>
      <c r="P857" s="18"/>
      <c r="R857" s="18"/>
      <c r="S857" s="18"/>
      <c r="T857" s="18"/>
      <c r="U857" s="18"/>
      <c r="Y857" s="17"/>
      <c r="AB857" s="17"/>
    </row>
    <row r="858" spans="5:28" ht="27" customHeight="1">
      <c r="E858" s="17"/>
      <c r="F858" s="18"/>
      <c r="H858" s="185"/>
      <c r="J858" s="17"/>
      <c r="K858" s="62"/>
      <c r="L858" s="62"/>
      <c r="N858" s="18"/>
      <c r="P858" s="18"/>
      <c r="R858" s="18"/>
      <c r="S858" s="18"/>
      <c r="T858" s="18"/>
      <c r="U858" s="18"/>
      <c r="Y858" s="17"/>
      <c r="AB858" s="17"/>
    </row>
    <row r="859" spans="5:28" ht="27" customHeight="1">
      <c r="E859" s="17"/>
      <c r="F859" s="18"/>
      <c r="H859" s="185"/>
      <c r="J859" s="17"/>
      <c r="K859" s="62"/>
      <c r="L859" s="62"/>
      <c r="N859" s="18"/>
      <c r="P859" s="18"/>
      <c r="R859" s="18"/>
      <c r="S859" s="18"/>
      <c r="T859" s="18"/>
      <c r="U859" s="18"/>
      <c r="Y859" s="17"/>
      <c r="AB859" s="17"/>
    </row>
    <row r="860" spans="5:28" ht="27" customHeight="1">
      <c r="E860" s="17"/>
      <c r="F860" s="18"/>
      <c r="H860" s="185"/>
      <c r="J860" s="17"/>
      <c r="K860" s="62"/>
      <c r="L860" s="62"/>
      <c r="N860" s="18"/>
      <c r="P860" s="18"/>
      <c r="R860" s="18"/>
      <c r="S860" s="18"/>
      <c r="T860" s="18"/>
      <c r="U860" s="18"/>
      <c r="Y860" s="17"/>
      <c r="AB860" s="17"/>
    </row>
    <row r="861" spans="5:28" ht="27" customHeight="1">
      <c r="E861" s="17"/>
      <c r="F861" s="18"/>
      <c r="H861" s="185"/>
      <c r="J861" s="17"/>
      <c r="K861" s="62"/>
      <c r="L861" s="62"/>
      <c r="N861" s="18"/>
      <c r="P861" s="18"/>
      <c r="R861" s="18"/>
      <c r="S861" s="18"/>
      <c r="T861" s="18"/>
      <c r="U861" s="18"/>
      <c r="Y861" s="17"/>
      <c r="AB861" s="17"/>
    </row>
    <row r="862" spans="5:28" ht="27" customHeight="1">
      <c r="E862" s="17"/>
      <c r="F862" s="18"/>
      <c r="H862" s="185"/>
      <c r="J862" s="17"/>
      <c r="K862" s="62"/>
      <c r="L862" s="62"/>
      <c r="N862" s="18"/>
      <c r="P862" s="18"/>
      <c r="R862" s="18"/>
      <c r="S862" s="18"/>
      <c r="T862" s="18"/>
      <c r="U862" s="18"/>
      <c r="Y862" s="17"/>
      <c r="AB862" s="17"/>
    </row>
    <row r="863" spans="5:28" ht="27" customHeight="1">
      <c r="E863" s="17"/>
      <c r="F863" s="18"/>
      <c r="H863" s="185"/>
      <c r="J863" s="17"/>
      <c r="K863" s="62"/>
      <c r="L863" s="62"/>
      <c r="N863" s="18"/>
      <c r="P863" s="18"/>
      <c r="R863" s="18"/>
      <c r="S863" s="18"/>
      <c r="T863" s="18"/>
      <c r="U863" s="18"/>
      <c r="Y863" s="17"/>
      <c r="AB863" s="17"/>
    </row>
    <row r="864" spans="5:28" ht="27" customHeight="1">
      <c r="E864" s="17"/>
      <c r="F864" s="18"/>
      <c r="H864" s="185"/>
      <c r="J864" s="17"/>
      <c r="K864" s="62"/>
      <c r="L864" s="62"/>
      <c r="N864" s="18"/>
      <c r="P864" s="18"/>
      <c r="R864" s="18"/>
      <c r="S864" s="18"/>
      <c r="T864" s="18"/>
      <c r="U864" s="18"/>
      <c r="Y864" s="17"/>
      <c r="AB864" s="17"/>
    </row>
    <row r="865" spans="5:28" ht="27" customHeight="1">
      <c r="E865" s="17"/>
      <c r="F865" s="18"/>
      <c r="H865" s="185"/>
      <c r="J865" s="17"/>
      <c r="K865" s="62"/>
      <c r="L865" s="62"/>
      <c r="N865" s="18"/>
      <c r="P865" s="18"/>
      <c r="R865" s="18"/>
      <c r="S865" s="18"/>
      <c r="T865" s="18"/>
      <c r="U865" s="18"/>
      <c r="Y865" s="17"/>
      <c r="AB865" s="17"/>
    </row>
    <row r="866" spans="5:28" ht="27" customHeight="1">
      <c r="E866" s="17"/>
      <c r="F866" s="18"/>
      <c r="H866" s="185"/>
      <c r="J866" s="17"/>
      <c r="K866" s="62"/>
      <c r="L866" s="62"/>
      <c r="N866" s="18"/>
      <c r="P866" s="18"/>
      <c r="R866" s="18"/>
      <c r="S866" s="18"/>
      <c r="T866" s="18"/>
      <c r="U866" s="18"/>
      <c r="Y866" s="17"/>
      <c r="AB866" s="17"/>
    </row>
    <row r="867" spans="5:28" ht="27" customHeight="1">
      <c r="E867" s="17"/>
      <c r="F867" s="18"/>
      <c r="H867" s="185"/>
      <c r="J867" s="17"/>
      <c r="K867" s="62"/>
      <c r="L867" s="62"/>
      <c r="N867" s="18"/>
      <c r="P867" s="18"/>
      <c r="R867" s="18"/>
      <c r="S867" s="18"/>
      <c r="T867" s="18"/>
      <c r="U867" s="18"/>
      <c r="Y867" s="17"/>
      <c r="AB867" s="17"/>
    </row>
    <row r="868" spans="5:28" ht="27" customHeight="1">
      <c r="E868" s="17"/>
      <c r="F868" s="18"/>
      <c r="H868" s="185"/>
      <c r="J868" s="17"/>
      <c r="K868" s="62"/>
      <c r="L868" s="62"/>
      <c r="N868" s="18"/>
      <c r="P868" s="18"/>
      <c r="R868" s="18"/>
      <c r="S868" s="18"/>
      <c r="T868" s="18"/>
      <c r="U868" s="18"/>
      <c r="Y868" s="17"/>
      <c r="AB868" s="17"/>
    </row>
    <row r="869" spans="5:28" ht="27" customHeight="1">
      <c r="E869" s="17"/>
      <c r="F869" s="18"/>
      <c r="H869" s="185"/>
      <c r="J869" s="17"/>
      <c r="K869" s="62"/>
      <c r="L869" s="62"/>
      <c r="N869" s="18"/>
      <c r="P869" s="18"/>
      <c r="R869" s="18"/>
      <c r="S869" s="18"/>
      <c r="T869" s="18"/>
      <c r="U869" s="18"/>
      <c r="Y869" s="17"/>
      <c r="AB869" s="17"/>
    </row>
    <row r="870" spans="5:28" ht="27" customHeight="1">
      <c r="E870" s="17"/>
      <c r="F870" s="18"/>
      <c r="H870" s="185"/>
      <c r="J870" s="17"/>
      <c r="K870" s="62"/>
      <c r="L870" s="62"/>
      <c r="N870" s="18"/>
      <c r="P870" s="18"/>
      <c r="R870" s="18"/>
      <c r="S870" s="18"/>
      <c r="T870" s="18"/>
      <c r="U870" s="18"/>
      <c r="Y870" s="17"/>
      <c r="AB870" s="17"/>
    </row>
    <row r="871" spans="5:28" ht="27" customHeight="1">
      <c r="E871" s="17"/>
      <c r="F871" s="18"/>
      <c r="H871" s="185"/>
      <c r="J871" s="17"/>
      <c r="K871" s="62"/>
      <c r="L871" s="62"/>
      <c r="N871" s="18"/>
      <c r="P871" s="18"/>
      <c r="R871" s="18"/>
      <c r="S871" s="18"/>
      <c r="T871" s="18"/>
      <c r="U871" s="18"/>
      <c r="Y871" s="17"/>
      <c r="AB871" s="17"/>
    </row>
    <row r="872" spans="5:28" ht="27" customHeight="1">
      <c r="E872" s="17"/>
      <c r="F872" s="18"/>
      <c r="H872" s="185"/>
      <c r="J872" s="17"/>
      <c r="K872" s="62"/>
      <c r="L872" s="62"/>
      <c r="N872" s="18"/>
      <c r="P872" s="18"/>
      <c r="R872" s="18"/>
      <c r="S872" s="18"/>
      <c r="T872" s="18"/>
      <c r="U872" s="18"/>
      <c r="Y872" s="17"/>
      <c r="AB872" s="17"/>
    </row>
    <row r="873" spans="5:28" ht="27" customHeight="1">
      <c r="E873" s="17"/>
      <c r="F873" s="18"/>
      <c r="H873" s="185"/>
      <c r="J873" s="17"/>
      <c r="K873" s="62"/>
      <c r="L873" s="62"/>
      <c r="N873" s="18"/>
      <c r="P873" s="18"/>
      <c r="R873" s="18"/>
      <c r="S873" s="18"/>
      <c r="T873" s="18"/>
      <c r="U873" s="18"/>
      <c r="Y873" s="17"/>
      <c r="AB873" s="17"/>
    </row>
    <row r="874" spans="5:28" ht="27" customHeight="1">
      <c r="E874" s="17"/>
      <c r="F874" s="18"/>
      <c r="H874" s="185"/>
      <c r="J874" s="17"/>
      <c r="K874" s="62"/>
      <c r="L874" s="62"/>
      <c r="N874" s="18"/>
      <c r="P874" s="18"/>
      <c r="R874" s="18"/>
      <c r="S874" s="18"/>
      <c r="T874" s="18"/>
      <c r="U874" s="18"/>
      <c r="Y874" s="17"/>
      <c r="AB874" s="17"/>
    </row>
    <row r="875" spans="5:28" ht="27" customHeight="1">
      <c r="E875" s="17"/>
      <c r="F875" s="18"/>
      <c r="H875" s="185"/>
      <c r="J875" s="17"/>
      <c r="K875" s="62"/>
      <c r="L875" s="62"/>
      <c r="N875" s="18"/>
      <c r="P875" s="18"/>
      <c r="R875" s="18"/>
      <c r="S875" s="18"/>
      <c r="T875" s="18"/>
      <c r="U875" s="18"/>
      <c r="Y875" s="17"/>
      <c r="AB875" s="17"/>
    </row>
    <row r="876" spans="5:28" ht="27" customHeight="1">
      <c r="E876" s="17"/>
      <c r="F876" s="18"/>
      <c r="H876" s="185"/>
      <c r="J876" s="17"/>
      <c r="K876" s="62"/>
      <c r="L876" s="62"/>
      <c r="N876" s="18"/>
      <c r="P876" s="18"/>
      <c r="R876" s="18"/>
      <c r="S876" s="18"/>
      <c r="T876" s="18"/>
      <c r="U876" s="18"/>
      <c r="Y876" s="17"/>
      <c r="AB876" s="17"/>
    </row>
    <row r="877" spans="5:28" ht="27" customHeight="1">
      <c r="E877" s="17"/>
      <c r="F877" s="18"/>
      <c r="H877" s="185"/>
      <c r="J877" s="17"/>
      <c r="K877" s="62"/>
      <c r="L877" s="62"/>
      <c r="N877" s="18"/>
      <c r="P877" s="18"/>
      <c r="R877" s="18"/>
      <c r="S877" s="18"/>
      <c r="T877" s="18"/>
      <c r="U877" s="18"/>
      <c r="Y877" s="17"/>
      <c r="AB877" s="17"/>
    </row>
    <row r="878" spans="5:28" ht="27" customHeight="1">
      <c r="E878" s="17"/>
      <c r="F878" s="18"/>
      <c r="H878" s="185"/>
      <c r="J878" s="17"/>
      <c r="K878" s="62"/>
      <c r="L878" s="62"/>
      <c r="N878" s="18"/>
      <c r="P878" s="18"/>
      <c r="R878" s="18"/>
      <c r="S878" s="18"/>
      <c r="T878" s="18"/>
      <c r="U878" s="18"/>
      <c r="Y878" s="17"/>
      <c r="AB878" s="17"/>
    </row>
    <row r="879" spans="5:28" ht="27" customHeight="1">
      <c r="E879" s="17"/>
      <c r="F879" s="18"/>
      <c r="H879" s="185"/>
      <c r="J879" s="17"/>
      <c r="K879" s="62"/>
      <c r="L879" s="62"/>
      <c r="N879" s="18"/>
      <c r="P879" s="18"/>
      <c r="R879" s="18"/>
      <c r="S879" s="18"/>
      <c r="T879" s="18"/>
      <c r="U879" s="18"/>
      <c r="Y879" s="17"/>
      <c r="AB879" s="17"/>
    </row>
    <row r="880" spans="5:28" ht="27" customHeight="1">
      <c r="E880" s="17"/>
      <c r="F880" s="18"/>
      <c r="H880" s="185"/>
      <c r="J880" s="17"/>
      <c r="K880" s="62"/>
      <c r="L880" s="62"/>
      <c r="N880" s="18"/>
      <c r="P880" s="18"/>
      <c r="R880" s="18"/>
      <c r="S880" s="18"/>
      <c r="T880" s="18"/>
      <c r="U880" s="18"/>
      <c r="Y880" s="17"/>
      <c r="AB880" s="17"/>
    </row>
    <row r="881" spans="5:28" ht="27" customHeight="1">
      <c r="E881" s="17"/>
      <c r="F881" s="18"/>
      <c r="H881" s="185"/>
      <c r="J881" s="17"/>
      <c r="K881" s="62"/>
      <c r="L881" s="62"/>
      <c r="N881" s="18"/>
      <c r="P881" s="18"/>
      <c r="R881" s="18"/>
      <c r="S881" s="18"/>
      <c r="T881" s="18"/>
      <c r="U881" s="18"/>
      <c r="Y881" s="17"/>
      <c r="AB881" s="17"/>
    </row>
    <row r="882" spans="5:28" ht="27" customHeight="1">
      <c r="E882" s="17"/>
      <c r="F882" s="18"/>
      <c r="H882" s="185"/>
      <c r="J882" s="17"/>
      <c r="K882" s="62"/>
      <c r="L882" s="62"/>
      <c r="N882" s="18"/>
      <c r="P882" s="18"/>
      <c r="R882" s="18"/>
      <c r="S882" s="18"/>
      <c r="T882" s="18"/>
      <c r="U882" s="18"/>
      <c r="Y882" s="17"/>
      <c r="AB882" s="17"/>
    </row>
    <row r="883" spans="5:28" ht="27" customHeight="1">
      <c r="E883" s="17"/>
      <c r="F883" s="18"/>
      <c r="H883" s="185"/>
      <c r="J883" s="17"/>
      <c r="K883" s="62"/>
      <c r="L883" s="62"/>
      <c r="N883" s="18"/>
      <c r="P883" s="18"/>
      <c r="R883" s="18"/>
      <c r="S883" s="18"/>
      <c r="T883" s="18"/>
      <c r="U883" s="18"/>
      <c r="Y883" s="17"/>
      <c r="AB883" s="17"/>
    </row>
    <row r="884" spans="5:28" ht="27" customHeight="1">
      <c r="E884" s="17"/>
      <c r="F884" s="18"/>
      <c r="H884" s="185"/>
      <c r="J884" s="17"/>
      <c r="K884" s="62"/>
      <c r="L884" s="62"/>
      <c r="N884" s="18"/>
      <c r="P884" s="18"/>
      <c r="R884" s="18"/>
      <c r="S884" s="18"/>
      <c r="T884" s="18"/>
      <c r="U884" s="18"/>
      <c r="Y884" s="17"/>
      <c r="AB884" s="17"/>
    </row>
    <row r="885" spans="5:28" ht="27" customHeight="1">
      <c r="E885" s="17"/>
      <c r="F885" s="18"/>
      <c r="H885" s="185"/>
      <c r="J885" s="17"/>
      <c r="K885" s="62"/>
      <c r="L885" s="62"/>
      <c r="N885" s="18"/>
      <c r="P885" s="18"/>
      <c r="R885" s="18"/>
      <c r="S885" s="18"/>
      <c r="T885" s="18"/>
      <c r="U885" s="18"/>
      <c r="Y885" s="17"/>
      <c r="AB885" s="17"/>
    </row>
    <row r="886" spans="5:28" ht="27" customHeight="1">
      <c r="E886" s="17"/>
      <c r="F886" s="18"/>
      <c r="H886" s="185"/>
      <c r="J886" s="17"/>
      <c r="K886" s="62"/>
      <c r="L886" s="62"/>
      <c r="N886" s="18"/>
      <c r="P886" s="18"/>
      <c r="R886" s="18"/>
      <c r="S886" s="18"/>
      <c r="T886" s="18"/>
      <c r="U886" s="18"/>
      <c r="Y886" s="17"/>
      <c r="AB886" s="17"/>
    </row>
    <row r="887" spans="5:28" ht="27" customHeight="1">
      <c r="E887" s="17"/>
      <c r="F887" s="18"/>
      <c r="H887" s="185"/>
      <c r="J887" s="17"/>
      <c r="K887" s="62"/>
      <c r="L887" s="62"/>
      <c r="N887" s="18"/>
      <c r="P887" s="18"/>
      <c r="R887" s="18"/>
      <c r="S887" s="18"/>
      <c r="T887" s="18"/>
      <c r="U887" s="18"/>
      <c r="Y887" s="17"/>
      <c r="AB887" s="17"/>
    </row>
    <row r="888" spans="5:28" ht="27" customHeight="1">
      <c r="E888" s="17"/>
      <c r="F888" s="18"/>
      <c r="H888" s="185"/>
      <c r="J888" s="17"/>
      <c r="K888" s="62"/>
      <c r="L888" s="62"/>
      <c r="N888" s="18"/>
      <c r="P888" s="18"/>
      <c r="R888" s="18"/>
      <c r="S888" s="18"/>
      <c r="T888" s="18"/>
      <c r="U888" s="18"/>
      <c r="Y888" s="17"/>
      <c r="AB888" s="17"/>
    </row>
    <row r="889" spans="5:28" ht="27" customHeight="1">
      <c r="E889" s="17"/>
      <c r="F889" s="18"/>
      <c r="H889" s="185"/>
      <c r="J889" s="17"/>
      <c r="K889" s="62"/>
      <c r="L889" s="62"/>
      <c r="N889" s="18"/>
      <c r="P889" s="18"/>
      <c r="R889" s="18"/>
      <c r="S889" s="18"/>
      <c r="T889" s="18"/>
      <c r="U889" s="18"/>
      <c r="Y889" s="17"/>
      <c r="AB889" s="17"/>
    </row>
    <row r="890" spans="5:28" ht="27" customHeight="1">
      <c r="E890" s="17"/>
      <c r="F890" s="18"/>
      <c r="H890" s="185"/>
      <c r="J890" s="17"/>
      <c r="K890" s="62"/>
      <c r="L890" s="62"/>
      <c r="N890" s="18"/>
      <c r="P890" s="18"/>
      <c r="R890" s="18"/>
      <c r="S890" s="18"/>
      <c r="T890" s="18"/>
      <c r="U890" s="18"/>
      <c r="Y890" s="17"/>
      <c r="AB890" s="17"/>
    </row>
    <row r="891" spans="5:28" ht="27" customHeight="1">
      <c r="E891" s="17"/>
      <c r="F891" s="18"/>
      <c r="H891" s="185"/>
      <c r="J891" s="17"/>
      <c r="K891" s="62"/>
      <c r="L891" s="62"/>
      <c r="N891" s="18"/>
      <c r="P891" s="18"/>
      <c r="R891" s="18"/>
      <c r="S891" s="18"/>
      <c r="T891" s="18"/>
      <c r="U891" s="18"/>
      <c r="Y891" s="17"/>
      <c r="AB891" s="17"/>
    </row>
    <row r="892" spans="5:28" ht="27" customHeight="1">
      <c r="E892" s="17"/>
      <c r="F892" s="18"/>
      <c r="H892" s="185"/>
      <c r="J892" s="17"/>
      <c r="K892" s="62"/>
      <c r="L892" s="62"/>
      <c r="N892" s="18"/>
      <c r="P892" s="18"/>
      <c r="R892" s="18"/>
      <c r="S892" s="18"/>
      <c r="T892" s="18"/>
      <c r="U892" s="18"/>
      <c r="Y892" s="17"/>
      <c r="AB892" s="17"/>
    </row>
    <row r="893" spans="5:28" ht="27" customHeight="1">
      <c r="E893" s="17"/>
      <c r="F893" s="18"/>
      <c r="H893" s="185"/>
      <c r="J893" s="17"/>
      <c r="K893" s="62"/>
      <c r="L893" s="62"/>
      <c r="N893" s="18"/>
      <c r="P893" s="18"/>
      <c r="R893" s="18"/>
      <c r="S893" s="18"/>
      <c r="T893" s="18"/>
      <c r="U893" s="18"/>
      <c r="Y893" s="17"/>
      <c r="AB893" s="17"/>
    </row>
    <row r="894" spans="5:28" ht="27" customHeight="1">
      <c r="E894" s="17"/>
      <c r="F894" s="18"/>
      <c r="H894" s="185"/>
      <c r="J894" s="17"/>
      <c r="K894" s="62"/>
      <c r="L894" s="62"/>
      <c r="N894" s="18"/>
      <c r="P894" s="18"/>
      <c r="R894" s="18"/>
      <c r="S894" s="18"/>
      <c r="T894" s="18"/>
      <c r="U894" s="18"/>
      <c r="Y894" s="17"/>
      <c r="AB894" s="17"/>
    </row>
    <row r="895" spans="5:28" ht="27" customHeight="1">
      <c r="E895" s="17"/>
      <c r="F895" s="18"/>
      <c r="H895" s="185"/>
      <c r="J895" s="17"/>
      <c r="K895" s="62"/>
      <c r="L895" s="62"/>
      <c r="N895" s="18"/>
      <c r="P895" s="18"/>
      <c r="R895" s="18"/>
      <c r="S895" s="18"/>
      <c r="T895" s="18"/>
      <c r="U895" s="18"/>
      <c r="Y895" s="17"/>
      <c r="AB895" s="17"/>
    </row>
    <row r="896" spans="5:28" ht="27" customHeight="1">
      <c r="E896" s="17"/>
      <c r="F896" s="18"/>
      <c r="H896" s="185"/>
      <c r="J896" s="17"/>
      <c r="K896" s="62"/>
      <c r="L896" s="62"/>
      <c r="N896" s="18"/>
      <c r="P896" s="18"/>
      <c r="R896" s="18"/>
      <c r="S896" s="18"/>
      <c r="T896" s="18"/>
      <c r="U896" s="18"/>
      <c r="Y896" s="17"/>
      <c r="AB896" s="17"/>
    </row>
    <row r="897" spans="5:28" ht="27" customHeight="1">
      <c r="E897" s="17"/>
      <c r="F897" s="18"/>
      <c r="H897" s="185"/>
      <c r="J897" s="17"/>
      <c r="K897" s="62"/>
      <c r="L897" s="62"/>
      <c r="N897" s="18"/>
      <c r="P897" s="18"/>
      <c r="R897" s="18"/>
      <c r="S897" s="18"/>
      <c r="T897" s="18"/>
      <c r="U897" s="18"/>
      <c r="Y897" s="17"/>
      <c r="AB897" s="17"/>
    </row>
    <row r="898" spans="5:28" ht="27" customHeight="1">
      <c r="E898" s="17"/>
      <c r="F898" s="18"/>
      <c r="H898" s="185"/>
      <c r="J898" s="17"/>
      <c r="K898" s="62"/>
      <c r="L898" s="62"/>
      <c r="N898" s="18"/>
      <c r="P898" s="18"/>
      <c r="R898" s="18"/>
      <c r="S898" s="18"/>
      <c r="T898" s="18"/>
      <c r="U898" s="18"/>
      <c r="Y898" s="17"/>
      <c r="AB898" s="17"/>
    </row>
    <row r="899" spans="5:28" ht="27" customHeight="1">
      <c r="E899" s="17"/>
      <c r="F899" s="18"/>
      <c r="H899" s="185"/>
      <c r="J899" s="17"/>
      <c r="K899" s="62"/>
      <c r="L899" s="62"/>
      <c r="N899" s="18"/>
      <c r="P899" s="18"/>
      <c r="R899" s="18"/>
      <c r="S899" s="18"/>
      <c r="T899" s="18"/>
      <c r="U899" s="18"/>
      <c r="Y899" s="17"/>
      <c r="AB899" s="17"/>
    </row>
    <row r="900" spans="5:28" ht="27" customHeight="1">
      <c r="E900" s="17"/>
      <c r="F900" s="18"/>
      <c r="H900" s="185"/>
      <c r="J900" s="17"/>
      <c r="K900" s="62"/>
      <c r="L900" s="62"/>
      <c r="N900" s="18"/>
      <c r="P900" s="18"/>
      <c r="R900" s="18"/>
      <c r="S900" s="18"/>
      <c r="T900" s="18"/>
      <c r="U900" s="18"/>
      <c r="Y900" s="17"/>
      <c r="AB900" s="17"/>
    </row>
    <row r="901" spans="5:28" ht="27" customHeight="1">
      <c r="E901" s="17"/>
      <c r="F901" s="18"/>
      <c r="H901" s="185"/>
      <c r="J901" s="17"/>
      <c r="K901" s="62"/>
      <c r="L901" s="62"/>
      <c r="N901" s="18"/>
      <c r="P901" s="18"/>
      <c r="R901" s="18"/>
      <c r="S901" s="18"/>
      <c r="T901" s="18"/>
      <c r="U901" s="18"/>
      <c r="Y901" s="17"/>
      <c r="AB901" s="17"/>
    </row>
    <row r="902" spans="5:28" ht="27" customHeight="1">
      <c r="E902" s="17"/>
      <c r="F902" s="18"/>
      <c r="H902" s="185"/>
      <c r="J902" s="17"/>
      <c r="K902" s="62"/>
      <c r="L902" s="62"/>
      <c r="N902" s="18"/>
      <c r="P902" s="18"/>
      <c r="R902" s="18"/>
      <c r="S902" s="18"/>
      <c r="T902" s="18"/>
      <c r="U902" s="18"/>
      <c r="Y902" s="17"/>
      <c r="AB902" s="17"/>
    </row>
    <row r="903" spans="5:28" ht="27" customHeight="1">
      <c r="E903" s="17"/>
      <c r="F903" s="18"/>
      <c r="H903" s="185"/>
      <c r="J903" s="17"/>
      <c r="K903" s="62"/>
      <c r="L903" s="62"/>
      <c r="N903" s="18"/>
      <c r="P903" s="18"/>
      <c r="R903" s="18"/>
      <c r="S903" s="18"/>
      <c r="T903" s="18"/>
      <c r="U903" s="18"/>
      <c r="Y903" s="17"/>
      <c r="AB903" s="17"/>
    </row>
  </sheetData>
  <hyperlinks>
    <hyperlink ref="R2" r:id="rId1" xr:uid="{377A748E-666E-4FD8-BF27-9CB092EC001A}"/>
    <hyperlink ref="R3" r:id="rId2" xr:uid="{D727AF35-9E6E-4D02-BD4E-FD3B84157804}"/>
    <hyperlink ref="R5" r:id="rId3" xr:uid="{4299DCBC-2512-4E8B-8246-DD57EA8E51C1}"/>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C2465605-6A09-4D0C-9A5B-F80579EA00EC}">
          <x14:formula1>
            <xm:f>Settings!$C$3:$C$20</xm:f>
          </x14:formula1>
          <xm:sqref>H8 I9 I2:I8</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E7CB0-8D08-4B99-BE39-D44C6ACD1038}">
  <sheetPr>
    <outlinePr summaryBelow="0" summaryRight="0"/>
  </sheetPr>
  <dimension ref="A1:AB989"/>
  <sheetViews>
    <sheetView topLeftCell="B1" workbookViewId="0">
      <selection activeCell="F17" sqref="F17"/>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52.5" customHeight="1">
      <c r="A2" s="39"/>
      <c r="B2" s="227"/>
      <c r="C2" s="439"/>
      <c r="D2" s="441"/>
      <c r="E2" s="189"/>
      <c r="F2" s="442"/>
      <c r="G2" s="566"/>
      <c r="H2" s="97"/>
      <c r="I2" s="442"/>
      <c r="J2" s="97"/>
      <c r="K2" s="468"/>
      <c r="L2" s="97"/>
      <c r="M2" s="567"/>
    </row>
    <row r="3" spans="1:28" ht="53.25" customHeight="1">
      <c r="A3" s="39"/>
      <c r="B3" s="227"/>
      <c r="C3" s="439"/>
      <c r="D3" s="441"/>
      <c r="E3" s="189"/>
      <c r="F3" s="442"/>
      <c r="G3" s="566"/>
      <c r="H3" s="97"/>
      <c r="I3" s="442"/>
      <c r="J3" s="97"/>
      <c r="K3" s="468"/>
      <c r="L3" s="97"/>
      <c r="M3" s="567"/>
    </row>
    <row r="4" spans="1:28" ht="15.75" customHeight="1">
      <c r="F4" s="43"/>
    </row>
    <row r="5" spans="1:28" ht="15.75" customHeight="1"/>
    <row r="6" spans="1:28" ht="15.75" customHeight="1"/>
    <row r="7" spans="1:28" ht="15.75" customHeight="1">
      <c r="K7" s="43"/>
    </row>
    <row r="8" spans="1:28" ht="15.75" customHeight="1"/>
    <row r="9" spans="1:28" ht="15.75" customHeight="1"/>
    <row r="10" spans="1:28" ht="15.75" customHeight="1"/>
    <row r="11" spans="1:28" ht="15.75" customHeight="1">
      <c r="N11" s="43"/>
    </row>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5">
    <dataValidation type="list" allowBlank="1" showErrorMessage="1" sqref="L2:L3" xr:uid="{0C94A9BF-0994-4C1F-8D5E-03F97CADF6B2}">
      <formula1>"Existing Issue, Internal, Client Reported"</formula1>
    </dataValidation>
    <dataValidation type="list" allowBlank="1" showErrorMessage="1" sqref="I2:I3" xr:uid="{737E06D9-ADC6-4A01-AB39-1B2F76FB1A54}">
      <formula1>"Manual, Automation"</formula1>
    </dataValidation>
    <dataValidation type="list" allowBlank="1" showErrorMessage="1" sqref="F2:F3" xr:uid="{86C6A112-AB18-4A45-8954-BA63DDC5EB98}">
      <formula1>"Bounceback/Sub-Defect,Defect,None"</formula1>
    </dataValidation>
    <dataValidation type="list" allowBlank="1" showErrorMessage="1" sqref="H2:H3" xr:uid="{B78FD991-D933-4C66-AE2A-5B70B680044B}">
      <formula1>"Minor,Significant,Major"</formula1>
    </dataValidation>
    <dataValidation type="list" allowBlank="1" showErrorMessage="1" sqref="J2:J3" xr:uid="{CE02F54F-F249-40CD-95C4-CBD2245BC263}">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2C4BBC10-D5C5-46E4-9589-5B2134EB8157}">
          <x14:formula1>
            <xm:f>Settings!$C$3:$C$20</xm:f>
          </x14:formula1>
          <xm:sqref>K1:K1048576</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C74E2-BAFE-499B-ADE0-638A1156D620}">
  <sheetPr>
    <outlinePr summaryBelow="0" summaryRight="0"/>
  </sheetPr>
  <dimension ref="A1:AC899"/>
  <sheetViews>
    <sheetView showGridLines="0" workbookViewId="0">
      <pane ySplit="1" topLeftCell="Z2" activePane="bottomLeft" state="frozen"/>
      <selection pane="bottomLeft" activeCell="Z2" sqref="Z2"/>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style="63" customWidth="1"/>
    <col min="8" max="8" width="55.85546875" style="186" customWidth="1"/>
    <col min="9" max="9" width="19.28515625" customWidth="1"/>
    <col min="10" max="10" width="16.85546875" customWidth="1"/>
    <col min="11" max="12" width="14.42578125" style="63" customWidth="1"/>
    <col min="13" max="13" width="20.140625" bestFit="1" customWidth="1"/>
    <col min="14" max="14" width="19.28515625" customWidth="1"/>
    <col min="15" max="15" width="43.7109375"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7.7109375" style="43" customWidth="1"/>
  </cols>
  <sheetData>
    <row r="1" spans="1:29" ht="29.25" customHeight="1">
      <c r="A1" s="316" t="s">
        <v>196</v>
      </c>
      <c r="B1" s="95" t="s">
        <v>4</v>
      </c>
      <c r="C1" s="95" t="s">
        <v>2</v>
      </c>
      <c r="D1" s="95" t="s">
        <v>3</v>
      </c>
      <c r="E1" s="317" t="s">
        <v>226</v>
      </c>
      <c r="F1" s="317" t="s">
        <v>199</v>
      </c>
      <c r="G1" s="585" t="s">
        <v>227</v>
      </c>
      <c r="H1" s="448"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c r="AC1" s="317" t="s">
        <v>249</v>
      </c>
    </row>
    <row r="2" spans="1:29" s="571" customFormat="1" ht="35.25" customHeight="1">
      <c r="A2" s="234">
        <v>1</v>
      </c>
      <c r="B2" s="227" t="str">
        <f>Dashboard!$J$1</f>
        <v>MCS</v>
      </c>
      <c r="C2" s="568">
        <v>45786</v>
      </c>
      <c r="D2" s="569">
        <v>45799</v>
      </c>
      <c r="E2" s="360" t="s">
        <v>592</v>
      </c>
      <c r="F2" s="227" t="s">
        <v>538</v>
      </c>
      <c r="G2" s="399">
        <v>47496</v>
      </c>
      <c r="H2" s="570" t="s">
        <v>578</v>
      </c>
      <c r="I2" s="555" t="s">
        <v>330</v>
      </c>
      <c r="J2" s="497">
        <v>3</v>
      </c>
      <c r="K2" s="497">
        <f>Table14596781011123141513[[#This Row],[Estimated(hrs/sp)]] * 4</f>
        <v>12</v>
      </c>
      <c r="L2" s="329">
        <v>55</v>
      </c>
      <c r="M2" s="555" t="s">
        <v>267</v>
      </c>
      <c r="N2" s="498"/>
      <c r="O2" s="555"/>
      <c r="P2" s="543"/>
      <c r="Q2" s="555"/>
      <c r="R2" s="487"/>
      <c r="S2" s="499"/>
      <c r="T2" s="497"/>
      <c r="U2" s="499"/>
      <c r="V2" s="497"/>
      <c r="W2" s="493"/>
      <c r="X2" s="499"/>
      <c r="Y2" s="497"/>
      <c r="Z2" s="497" t="s">
        <v>593</v>
      </c>
      <c r="AA2" s="497" t="s">
        <v>594</v>
      </c>
      <c r="AB2" s="500" t="s">
        <v>595</v>
      </c>
      <c r="AC2" s="497"/>
    </row>
    <row r="3" spans="1:29" s="572" customFormat="1" ht="35.25">
      <c r="A3" s="563">
        <v>2</v>
      </c>
      <c r="B3" s="329" t="s">
        <v>5</v>
      </c>
      <c r="C3" s="568">
        <v>45786</v>
      </c>
      <c r="D3" s="569">
        <v>45799</v>
      </c>
      <c r="E3" s="360" t="s">
        <v>592</v>
      </c>
      <c r="F3" s="554" t="s">
        <v>552</v>
      </c>
      <c r="G3" s="554">
        <v>48013</v>
      </c>
      <c r="H3" s="402" t="s">
        <v>596</v>
      </c>
      <c r="I3" s="497" t="s">
        <v>300</v>
      </c>
      <c r="J3" s="555">
        <v>5</v>
      </c>
      <c r="K3" s="497">
        <f>Table14596781011123141513[[#This Row],[Estimated(hrs/sp)]] * 4</f>
        <v>20</v>
      </c>
      <c r="L3" s="329">
        <v>36</v>
      </c>
      <c r="M3" s="555" t="s">
        <v>267</v>
      </c>
      <c r="N3" s="556" t="s">
        <v>268</v>
      </c>
      <c r="O3" s="555"/>
      <c r="P3" s="555"/>
      <c r="Q3" s="555"/>
      <c r="R3" s="517"/>
      <c r="S3" s="557"/>
      <c r="T3" s="555"/>
      <c r="U3" s="557"/>
      <c r="V3" s="555"/>
      <c r="W3" s="555"/>
      <c r="X3" s="557"/>
      <c r="Y3" s="555"/>
      <c r="Z3" s="555"/>
      <c r="AA3" s="555"/>
      <c r="AB3" s="409" t="s">
        <v>597</v>
      </c>
      <c r="AC3" s="555"/>
    </row>
    <row r="4" spans="1:29" s="572" customFormat="1" ht="23.25">
      <c r="A4" s="579">
        <v>3</v>
      </c>
      <c r="B4" s="227" t="str">
        <f>Dashboard!$J$1</f>
        <v>MCS</v>
      </c>
      <c r="C4" s="568">
        <v>45786</v>
      </c>
      <c r="D4" s="569">
        <v>45799</v>
      </c>
      <c r="E4" s="578" t="s">
        <v>592</v>
      </c>
      <c r="F4" s="227" t="s">
        <v>598</v>
      </c>
      <c r="G4" s="554">
        <v>47376</v>
      </c>
      <c r="H4" s="402" t="s">
        <v>590</v>
      </c>
      <c r="I4" s="580" t="s">
        <v>260</v>
      </c>
      <c r="J4" s="543">
        <v>5</v>
      </c>
      <c r="K4" s="543">
        <f>Table14596781011123141513[[#This Row],[Estimated(hrs/sp)]] * 4</f>
        <v>20</v>
      </c>
      <c r="L4" s="329">
        <v>6</v>
      </c>
      <c r="M4" s="543"/>
      <c r="N4" s="581"/>
      <c r="O4" s="543"/>
      <c r="P4" s="543"/>
      <c r="Q4" s="543"/>
      <c r="R4" s="582"/>
      <c r="S4" s="583"/>
      <c r="T4" s="543"/>
      <c r="U4" s="583"/>
      <c r="V4" s="543"/>
      <c r="W4" s="580"/>
      <c r="X4" s="583"/>
      <c r="Y4" s="543"/>
      <c r="Z4" s="543"/>
      <c r="AA4" s="543"/>
      <c r="AB4" s="409"/>
      <c r="AC4" s="543"/>
    </row>
    <row r="5" spans="1:29">
      <c r="E5" s="17"/>
      <c r="F5" s="18"/>
      <c r="H5" s="185"/>
      <c r="J5" s="17"/>
      <c r="K5" s="62"/>
      <c r="L5" s="62"/>
      <c r="N5" s="18"/>
      <c r="P5" s="18"/>
      <c r="R5" s="18"/>
      <c r="S5" s="18"/>
      <c r="T5" s="18"/>
      <c r="U5" s="18"/>
      <c r="Y5" s="17"/>
      <c r="AB5" s="17"/>
    </row>
    <row r="6" spans="1:29">
      <c r="E6" s="17"/>
      <c r="F6" s="18"/>
      <c r="H6" s="185"/>
      <c r="J6" s="17"/>
      <c r="K6" s="62"/>
      <c r="L6" s="62"/>
      <c r="N6" s="18"/>
      <c r="P6" s="18"/>
      <c r="R6" s="18"/>
      <c r="S6" s="18"/>
      <c r="T6" s="18"/>
      <c r="U6" s="18"/>
      <c r="Y6" s="17"/>
      <c r="AB6" s="17"/>
    </row>
    <row r="7" spans="1:29">
      <c r="E7" s="17"/>
      <c r="F7" s="18"/>
      <c r="H7" s="185"/>
      <c r="J7" s="17"/>
      <c r="K7" s="62"/>
      <c r="L7" s="62"/>
      <c r="N7" s="18"/>
      <c r="P7" s="18"/>
      <c r="R7" s="18"/>
      <c r="S7" s="18"/>
      <c r="T7" s="18"/>
      <c r="U7" s="18"/>
      <c r="Y7" s="17"/>
      <c r="AB7" s="17"/>
    </row>
    <row r="8" spans="1:29">
      <c r="E8" s="17"/>
      <c r="F8" s="18"/>
      <c r="H8" s="185"/>
      <c r="J8" s="17"/>
      <c r="K8" s="62"/>
      <c r="L8" s="62"/>
      <c r="N8" s="18"/>
      <c r="P8" s="18"/>
      <c r="R8" s="18"/>
      <c r="S8" s="18"/>
      <c r="T8" s="18"/>
      <c r="U8" s="18"/>
      <c r="Y8" s="17"/>
      <c r="AB8" s="17"/>
    </row>
    <row r="9" spans="1:29">
      <c r="E9" s="17"/>
      <c r="F9" s="18"/>
      <c r="H9" s="185"/>
      <c r="J9" s="17"/>
      <c r="K9" s="62"/>
      <c r="L9" s="62"/>
      <c r="N9" s="18"/>
      <c r="P9" s="18"/>
      <c r="R9" s="18"/>
      <c r="S9" s="18"/>
      <c r="T9" s="18"/>
      <c r="U9" s="18"/>
      <c r="Y9" s="17"/>
      <c r="AB9" s="17"/>
    </row>
    <row r="10" spans="1:29">
      <c r="E10" s="17"/>
      <c r="F10" s="18"/>
      <c r="H10" s="185"/>
      <c r="J10" s="17"/>
      <c r="K10" s="62"/>
      <c r="L10" s="62"/>
      <c r="N10" s="18"/>
      <c r="P10" s="18"/>
      <c r="R10" s="18"/>
      <c r="S10" s="18"/>
      <c r="T10" s="18"/>
      <c r="U10" s="18"/>
      <c r="Y10" s="17"/>
      <c r="AB10" s="17"/>
    </row>
    <row r="11" spans="1:29">
      <c r="E11" s="17"/>
      <c r="F11" s="18"/>
      <c r="H11" s="185"/>
      <c r="J11" s="17"/>
      <c r="K11" s="62"/>
      <c r="L11" s="62"/>
      <c r="N11" s="18"/>
      <c r="P11" s="18"/>
      <c r="R11" s="18"/>
      <c r="S11" s="18"/>
      <c r="T11" s="18"/>
      <c r="U11" s="18"/>
      <c r="Y11" s="17"/>
      <c r="AB11" s="17"/>
    </row>
    <row r="12" spans="1:29">
      <c r="E12" s="17"/>
      <c r="F12" s="18"/>
      <c r="H12" s="185"/>
      <c r="J12" s="17"/>
      <c r="K12" s="62"/>
      <c r="L12" s="62"/>
      <c r="N12" s="18"/>
      <c r="P12" s="18"/>
      <c r="R12" s="18"/>
      <c r="S12" s="18"/>
      <c r="T12" s="18"/>
      <c r="U12" s="18"/>
      <c r="Y12" s="17"/>
      <c r="AB12" s="17"/>
    </row>
    <row r="13" spans="1:29">
      <c r="E13" s="17"/>
      <c r="F13" s="18"/>
      <c r="H13" s="185"/>
      <c r="J13" s="17"/>
      <c r="K13" s="62"/>
      <c r="L13" s="62"/>
      <c r="N13" s="18"/>
      <c r="P13" s="18"/>
      <c r="R13" s="18"/>
      <c r="S13" s="18"/>
      <c r="T13" s="18"/>
      <c r="U13" s="18"/>
      <c r="Y13" s="17"/>
      <c r="AB13" s="17"/>
    </row>
    <row r="14" spans="1:29">
      <c r="E14" s="17"/>
      <c r="F14" s="18"/>
      <c r="H14" s="185"/>
      <c r="J14" s="17"/>
      <c r="K14" s="62"/>
      <c r="L14" s="62"/>
      <c r="N14" s="18"/>
      <c r="P14" s="18"/>
      <c r="R14" s="18"/>
      <c r="S14" s="18"/>
      <c r="T14" s="18"/>
      <c r="U14" s="18"/>
      <c r="Y14" s="17"/>
      <c r="AB14" s="17"/>
    </row>
    <row r="15" spans="1:29">
      <c r="E15" s="17"/>
      <c r="F15" s="18"/>
      <c r="H15" s="185"/>
      <c r="J15" s="17"/>
      <c r="K15" s="62"/>
      <c r="L15" s="62"/>
      <c r="N15" s="18"/>
      <c r="P15" s="18"/>
      <c r="R15" s="18"/>
      <c r="S15" s="18"/>
      <c r="T15" s="18"/>
      <c r="U15" s="18"/>
      <c r="Y15" s="17"/>
      <c r="AB15" s="17"/>
    </row>
    <row r="16" spans="1:29">
      <c r="E16" s="17"/>
      <c r="F16" s="18"/>
      <c r="H16" s="185"/>
      <c r="J16" s="17"/>
      <c r="K16" s="62"/>
      <c r="L16" s="62"/>
      <c r="N16" s="18"/>
      <c r="P16" s="18"/>
      <c r="R16" s="18"/>
      <c r="S16" s="18"/>
      <c r="T16" s="18"/>
      <c r="U16" s="18"/>
      <c r="Y16" s="17"/>
      <c r="AB16" s="17"/>
    </row>
    <row r="17" spans="5:28">
      <c r="E17" s="17"/>
      <c r="F17" s="18"/>
      <c r="H17" s="185"/>
      <c r="J17" s="17"/>
      <c r="K17" s="62"/>
      <c r="L17" s="62"/>
      <c r="N17" s="18"/>
      <c r="P17" s="18"/>
      <c r="R17" s="18"/>
      <c r="S17" s="18"/>
      <c r="T17" s="18"/>
      <c r="U17" s="18"/>
      <c r="Y17" s="17"/>
      <c r="AB17" s="17"/>
    </row>
    <row r="18" spans="5:28">
      <c r="E18" s="17"/>
      <c r="F18" s="18"/>
      <c r="H18" s="185"/>
      <c r="J18" s="17"/>
      <c r="K18" s="62"/>
      <c r="L18" s="62"/>
      <c r="N18" s="18"/>
      <c r="P18" s="18"/>
      <c r="R18" s="18"/>
      <c r="S18" s="18"/>
      <c r="T18" s="18"/>
      <c r="U18" s="18"/>
      <c r="Y18" s="17"/>
      <c r="AB18" s="17"/>
    </row>
    <row r="19" spans="5:28">
      <c r="E19" s="17"/>
      <c r="F19" s="18"/>
      <c r="H19" s="185"/>
      <c r="J19" s="17"/>
      <c r="K19" s="62"/>
      <c r="L19" s="62"/>
      <c r="N19" s="18"/>
      <c r="P19" s="18"/>
      <c r="R19" s="18"/>
      <c r="S19" s="18"/>
      <c r="T19" s="18"/>
      <c r="U19" s="18"/>
      <c r="Y19" s="17"/>
      <c r="AB19" s="17"/>
    </row>
    <row r="20" spans="5:28">
      <c r="E20" s="17"/>
      <c r="F20" s="18"/>
      <c r="H20" s="185"/>
      <c r="J20" s="17"/>
      <c r="K20" s="62"/>
      <c r="L20" s="62"/>
      <c r="N20" s="18"/>
      <c r="P20" s="18"/>
      <c r="R20" s="18"/>
      <c r="S20" s="18"/>
      <c r="T20" s="18"/>
      <c r="U20" s="18"/>
      <c r="Y20" s="17"/>
      <c r="AB20" s="17"/>
    </row>
    <row r="21" spans="5:28">
      <c r="E21" s="17"/>
      <c r="F21" s="18"/>
      <c r="H21" s="185"/>
      <c r="J21" s="17"/>
      <c r="K21" s="62"/>
      <c r="L21" s="62"/>
      <c r="N21" s="18"/>
      <c r="P21" s="18"/>
      <c r="R21" s="18"/>
      <c r="S21" s="18"/>
      <c r="T21" s="18"/>
      <c r="U21" s="18"/>
      <c r="Y21" s="17"/>
      <c r="AB21" s="17"/>
    </row>
    <row r="22" spans="5:28">
      <c r="E22" s="17"/>
      <c r="F22" s="18"/>
      <c r="H22" s="185"/>
      <c r="J22" s="17"/>
      <c r="K22" s="62"/>
      <c r="L22" s="62"/>
      <c r="N22" s="18"/>
      <c r="P22" s="18"/>
      <c r="R22" s="18"/>
      <c r="S22" s="18"/>
      <c r="T22" s="18"/>
      <c r="U22" s="18"/>
      <c r="Y22" s="17"/>
      <c r="AB22" s="17"/>
    </row>
    <row r="23" spans="5:28">
      <c r="E23" s="17"/>
      <c r="F23" s="18"/>
      <c r="H23" s="185"/>
      <c r="J23" s="17"/>
      <c r="K23" s="62"/>
      <c r="L23" s="62"/>
      <c r="N23" s="18"/>
      <c r="P23" s="18"/>
      <c r="R23" s="18"/>
      <c r="S23" s="18"/>
      <c r="T23" s="18"/>
      <c r="U23" s="18"/>
      <c r="Y23" s="17"/>
      <c r="AB23" s="17"/>
    </row>
    <row r="24" spans="5:28">
      <c r="E24" s="17"/>
      <c r="F24" s="18"/>
      <c r="H24" s="185"/>
      <c r="J24" s="17"/>
      <c r="K24" s="62"/>
      <c r="L24" s="62"/>
      <c r="N24" s="18"/>
      <c r="P24" s="18"/>
      <c r="R24" s="18"/>
      <c r="S24" s="18"/>
      <c r="T24" s="18"/>
      <c r="U24" s="18"/>
      <c r="Y24" s="17"/>
      <c r="AB24" s="17"/>
    </row>
    <row r="25" spans="5:28">
      <c r="E25" s="17"/>
      <c r="F25" s="18"/>
      <c r="H25" s="185"/>
      <c r="J25" s="17"/>
      <c r="K25" s="62"/>
      <c r="L25" s="62"/>
      <c r="N25" s="18"/>
      <c r="P25" s="18"/>
      <c r="R25" s="18"/>
      <c r="S25" s="18"/>
      <c r="T25" s="18"/>
      <c r="U25" s="18"/>
      <c r="Y25" s="17"/>
      <c r="AB25" s="17"/>
    </row>
    <row r="26" spans="5:28">
      <c r="E26" s="17"/>
      <c r="F26" s="18"/>
      <c r="H26" s="185"/>
      <c r="J26" s="17"/>
      <c r="K26" s="62"/>
      <c r="L26" s="62"/>
      <c r="N26" s="18"/>
      <c r="P26" s="18"/>
      <c r="R26" s="18"/>
      <c r="S26" s="18"/>
      <c r="T26" s="18"/>
      <c r="U26" s="18"/>
      <c r="Y26" s="17"/>
      <c r="AB26" s="17"/>
    </row>
    <row r="27" spans="5:28">
      <c r="E27" s="17"/>
      <c r="F27" s="18"/>
      <c r="H27" s="185"/>
      <c r="J27" s="17"/>
      <c r="K27" s="62"/>
      <c r="L27" s="62"/>
      <c r="N27" s="18"/>
      <c r="P27" s="18"/>
      <c r="R27" s="18"/>
      <c r="S27" s="18"/>
      <c r="T27" s="18"/>
      <c r="U27" s="18"/>
      <c r="Y27" s="17"/>
      <c r="AB27" s="17"/>
    </row>
    <row r="28" spans="5:28">
      <c r="E28" s="17"/>
      <c r="F28" s="18"/>
      <c r="H28" s="185"/>
      <c r="J28" s="17"/>
      <c r="K28" s="62"/>
      <c r="L28" s="62"/>
      <c r="N28" s="18"/>
      <c r="P28" s="18"/>
      <c r="R28" s="18"/>
      <c r="S28" s="18"/>
      <c r="T28" s="18"/>
      <c r="U28" s="18"/>
      <c r="Y28" s="17"/>
      <c r="AB28" s="17"/>
    </row>
    <row r="29" spans="5:28">
      <c r="E29" s="17"/>
      <c r="F29" s="18"/>
      <c r="H29" s="185"/>
      <c r="J29" s="17"/>
      <c r="K29" s="62"/>
      <c r="L29" s="62"/>
      <c r="N29" s="18"/>
      <c r="P29" s="18"/>
      <c r="R29" s="18"/>
      <c r="S29" s="18"/>
      <c r="T29" s="18"/>
      <c r="U29" s="18"/>
      <c r="Y29" s="17"/>
      <c r="AB29" s="17"/>
    </row>
    <row r="30" spans="5:28">
      <c r="E30" s="17"/>
      <c r="F30" s="18"/>
      <c r="H30" s="185"/>
      <c r="J30" s="17"/>
      <c r="K30" s="62"/>
      <c r="L30" s="62"/>
      <c r="N30" s="18"/>
      <c r="P30" s="18"/>
      <c r="R30" s="18"/>
      <c r="S30" s="18"/>
      <c r="T30" s="18"/>
      <c r="U30" s="18"/>
      <c r="Y30" s="17"/>
      <c r="AB30" s="17"/>
    </row>
    <row r="31" spans="5:28">
      <c r="E31" s="17"/>
      <c r="F31" s="18"/>
      <c r="H31" s="185"/>
      <c r="J31" s="17"/>
      <c r="K31" s="62"/>
      <c r="L31" s="62"/>
      <c r="N31" s="18"/>
      <c r="P31" s="18"/>
      <c r="R31" s="18"/>
      <c r="S31" s="18"/>
      <c r="T31" s="18"/>
      <c r="U31" s="18"/>
      <c r="Y31" s="17"/>
      <c r="AB31" s="17"/>
    </row>
    <row r="32" spans="5:28">
      <c r="E32" s="17"/>
      <c r="F32" s="18"/>
      <c r="H32" s="185"/>
      <c r="J32" s="17"/>
      <c r="K32" s="62"/>
      <c r="L32" s="62"/>
      <c r="N32" s="18"/>
      <c r="P32" s="18"/>
      <c r="R32" s="18"/>
      <c r="S32" s="18"/>
      <c r="T32" s="18"/>
      <c r="U32" s="18"/>
      <c r="Y32" s="17"/>
      <c r="AB32" s="17"/>
    </row>
    <row r="33" spans="5:28">
      <c r="E33" s="17"/>
      <c r="F33" s="18"/>
      <c r="H33" s="185"/>
      <c r="J33" s="17"/>
      <c r="K33" s="62"/>
      <c r="L33" s="62"/>
      <c r="N33" s="18"/>
      <c r="P33" s="18"/>
      <c r="R33" s="18"/>
      <c r="S33" s="18"/>
      <c r="T33" s="18"/>
      <c r="U33" s="18"/>
      <c r="Y33" s="17"/>
      <c r="AB33" s="17"/>
    </row>
    <row r="34" spans="5:28">
      <c r="E34" s="17"/>
      <c r="F34" s="18"/>
      <c r="H34" s="185"/>
      <c r="J34" s="17"/>
      <c r="K34" s="62"/>
      <c r="L34" s="62"/>
      <c r="N34" s="18"/>
      <c r="P34" s="18"/>
      <c r="R34" s="18"/>
      <c r="S34" s="18"/>
      <c r="T34" s="18"/>
      <c r="U34" s="18"/>
      <c r="Y34" s="17"/>
      <c r="AB34" s="17"/>
    </row>
    <row r="35" spans="5:28">
      <c r="E35" s="17"/>
      <c r="F35" s="18"/>
      <c r="H35" s="185"/>
      <c r="J35" s="17"/>
      <c r="K35" s="62"/>
      <c r="L35" s="62"/>
      <c r="N35" s="18"/>
      <c r="P35" s="18"/>
      <c r="R35" s="18"/>
      <c r="S35" s="18"/>
      <c r="T35" s="18"/>
      <c r="U35" s="18"/>
      <c r="Y35" s="17"/>
      <c r="AB35" s="17"/>
    </row>
    <row r="36" spans="5:28">
      <c r="E36" s="17"/>
      <c r="F36" s="18"/>
      <c r="H36" s="185"/>
      <c r="J36" s="17"/>
      <c r="K36" s="62"/>
      <c r="L36" s="62"/>
      <c r="N36" s="18"/>
      <c r="P36" s="18"/>
      <c r="R36" s="18"/>
      <c r="S36" s="18"/>
      <c r="T36" s="18"/>
      <c r="U36" s="18"/>
      <c r="Y36" s="17"/>
      <c r="AB36" s="17"/>
    </row>
    <row r="37" spans="5:28">
      <c r="E37" s="17"/>
      <c r="F37" s="18"/>
      <c r="H37" s="185"/>
      <c r="J37" s="17"/>
      <c r="K37" s="62"/>
      <c r="L37" s="62"/>
      <c r="N37" s="18"/>
      <c r="P37" s="18"/>
      <c r="R37" s="18"/>
      <c r="S37" s="18"/>
      <c r="T37" s="18"/>
      <c r="U37" s="18"/>
      <c r="Y37" s="17"/>
      <c r="AB37" s="17"/>
    </row>
    <row r="38" spans="5:28">
      <c r="E38" s="17"/>
      <c r="F38" s="18"/>
      <c r="H38" s="185"/>
      <c r="J38" s="17"/>
      <c r="K38" s="62"/>
      <c r="L38" s="62"/>
      <c r="N38" s="18"/>
      <c r="P38" s="18"/>
      <c r="R38" s="18"/>
      <c r="S38" s="18"/>
      <c r="T38" s="18"/>
      <c r="U38" s="18"/>
      <c r="Y38" s="17"/>
      <c r="AB38" s="17"/>
    </row>
    <row r="39" spans="5:28">
      <c r="E39" s="17"/>
      <c r="F39" s="18"/>
      <c r="H39" s="185"/>
      <c r="J39" s="17"/>
      <c r="K39" s="62"/>
      <c r="L39" s="62"/>
      <c r="N39" s="18"/>
      <c r="P39" s="18"/>
      <c r="R39" s="18"/>
      <c r="S39" s="18"/>
      <c r="T39" s="18"/>
      <c r="U39" s="18"/>
      <c r="Y39" s="17"/>
      <c r="AB39" s="17"/>
    </row>
    <row r="40" spans="5:28">
      <c r="E40" s="17"/>
      <c r="F40" s="18"/>
      <c r="H40" s="185"/>
      <c r="J40" s="17"/>
      <c r="K40" s="62"/>
      <c r="L40" s="62"/>
      <c r="N40" s="18"/>
      <c r="P40" s="18"/>
      <c r="R40" s="18"/>
      <c r="S40" s="18"/>
      <c r="T40" s="18"/>
      <c r="U40" s="18"/>
      <c r="Y40" s="17"/>
      <c r="AB40" s="17"/>
    </row>
    <row r="41" spans="5:28">
      <c r="E41" s="17"/>
      <c r="F41" s="18"/>
      <c r="H41" s="185"/>
      <c r="J41" s="17"/>
      <c r="K41" s="62"/>
      <c r="L41" s="62"/>
      <c r="N41" s="18"/>
      <c r="P41" s="18"/>
      <c r="R41" s="18"/>
      <c r="S41" s="18"/>
      <c r="T41" s="18"/>
      <c r="U41" s="18"/>
      <c r="Y41" s="17"/>
      <c r="AB41" s="17"/>
    </row>
    <row r="42" spans="5:28">
      <c r="E42" s="17"/>
      <c r="F42" s="18"/>
      <c r="H42" s="185"/>
      <c r="J42" s="17"/>
      <c r="K42" s="62"/>
      <c r="L42" s="62"/>
      <c r="N42" s="18"/>
      <c r="P42" s="18"/>
      <c r="R42" s="18"/>
      <c r="S42" s="18"/>
      <c r="T42" s="18"/>
      <c r="U42" s="18"/>
      <c r="Y42" s="17"/>
      <c r="AB42" s="17"/>
    </row>
    <row r="43" spans="5:28">
      <c r="E43" s="17"/>
      <c r="F43" s="18"/>
      <c r="H43" s="185"/>
      <c r="J43" s="17"/>
      <c r="K43" s="62"/>
      <c r="L43" s="62"/>
      <c r="N43" s="18"/>
      <c r="P43" s="18"/>
      <c r="R43" s="18"/>
      <c r="S43" s="18"/>
      <c r="T43" s="18"/>
      <c r="U43" s="18"/>
      <c r="Y43" s="17"/>
      <c r="AB43" s="17"/>
    </row>
    <row r="44" spans="5:28">
      <c r="E44" s="17"/>
      <c r="F44" s="18"/>
      <c r="H44" s="185"/>
      <c r="J44" s="17"/>
      <c r="K44" s="62"/>
      <c r="L44" s="62"/>
      <c r="N44" s="18"/>
      <c r="P44" s="18"/>
      <c r="R44" s="18"/>
      <c r="S44" s="18"/>
      <c r="T44" s="18"/>
      <c r="U44" s="18"/>
      <c r="Y44" s="17"/>
      <c r="AB44" s="17"/>
    </row>
    <row r="45" spans="5:28">
      <c r="E45" s="17"/>
      <c r="F45" s="18"/>
      <c r="H45" s="185"/>
      <c r="J45" s="17"/>
      <c r="K45" s="62"/>
      <c r="L45" s="62"/>
      <c r="N45" s="18"/>
      <c r="P45" s="18"/>
      <c r="R45" s="18"/>
      <c r="S45" s="18"/>
      <c r="T45" s="18"/>
      <c r="U45" s="18"/>
      <c r="Y45" s="17"/>
      <c r="AB45" s="17"/>
    </row>
    <row r="46" spans="5:28">
      <c r="E46" s="17"/>
      <c r="F46" s="18"/>
      <c r="H46" s="185"/>
      <c r="J46" s="17"/>
      <c r="K46" s="62"/>
      <c r="L46" s="62"/>
      <c r="N46" s="18"/>
      <c r="P46" s="18"/>
      <c r="R46" s="18"/>
      <c r="S46" s="18"/>
      <c r="T46" s="18"/>
      <c r="U46" s="18"/>
      <c r="Y46" s="17"/>
      <c r="AB46" s="17"/>
    </row>
    <row r="47" spans="5:28">
      <c r="E47" s="17"/>
      <c r="F47" s="18"/>
      <c r="H47" s="185"/>
      <c r="J47" s="17"/>
      <c r="K47" s="62"/>
      <c r="L47" s="62"/>
      <c r="N47" s="18"/>
      <c r="P47" s="18"/>
      <c r="R47" s="18"/>
      <c r="S47" s="18"/>
      <c r="T47" s="18"/>
      <c r="U47" s="18"/>
      <c r="Y47" s="17"/>
      <c r="AB47" s="17"/>
    </row>
    <row r="48" spans="5:28">
      <c r="E48" s="17"/>
      <c r="F48" s="18"/>
      <c r="H48" s="185"/>
      <c r="J48" s="17"/>
      <c r="K48" s="62"/>
      <c r="L48" s="62"/>
      <c r="N48" s="18"/>
      <c r="P48" s="18"/>
      <c r="R48" s="18"/>
      <c r="S48" s="18"/>
      <c r="T48" s="18"/>
      <c r="U48" s="18"/>
      <c r="Y48" s="17"/>
      <c r="AB48" s="17"/>
    </row>
    <row r="49" spans="5:28">
      <c r="E49" s="17"/>
      <c r="F49" s="18"/>
      <c r="H49" s="185"/>
      <c r="J49" s="17"/>
      <c r="K49" s="62"/>
      <c r="L49" s="62"/>
      <c r="N49" s="18"/>
      <c r="P49" s="18"/>
      <c r="R49" s="18"/>
      <c r="S49" s="18"/>
      <c r="T49" s="18"/>
      <c r="U49" s="18"/>
      <c r="Y49" s="17"/>
      <c r="AB49" s="17"/>
    </row>
    <row r="50" spans="5:28">
      <c r="E50" s="17"/>
      <c r="F50" s="18"/>
      <c r="H50" s="185"/>
      <c r="J50" s="17"/>
      <c r="K50" s="62"/>
      <c r="L50" s="62"/>
      <c r="N50" s="18"/>
      <c r="P50" s="18"/>
      <c r="R50" s="18"/>
      <c r="S50" s="18"/>
      <c r="T50" s="18"/>
      <c r="U50" s="18"/>
      <c r="Y50" s="17"/>
      <c r="AB50" s="17"/>
    </row>
    <row r="51" spans="5:28">
      <c r="E51" s="17"/>
      <c r="F51" s="18"/>
      <c r="H51" s="185"/>
      <c r="J51" s="17"/>
      <c r="K51" s="62"/>
      <c r="L51" s="62"/>
      <c r="N51" s="18"/>
      <c r="P51" s="18"/>
      <c r="R51" s="18"/>
      <c r="S51" s="18"/>
      <c r="T51" s="18"/>
      <c r="U51" s="18"/>
      <c r="Y51" s="17"/>
      <c r="AB51" s="17"/>
    </row>
    <row r="52" spans="5:28">
      <c r="E52" s="17"/>
      <c r="F52" s="18"/>
      <c r="H52" s="185"/>
      <c r="J52" s="17"/>
      <c r="K52" s="62"/>
      <c r="L52" s="62"/>
      <c r="N52" s="18"/>
      <c r="P52" s="18"/>
      <c r="R52" s="18"/>
      <c r="S52" s="18"/>
      <c r="T52" s="18"/>
      <c r="U52" s="18"/>
      <c r="Y52" s="17"/>
      <c r="AB52" s="17"/>
    </row>
    <row r="53" spans="5:28">
      <c r="E53" s="17"/>
      <c r="F53" s="18"/>
      <c r="H53" s="185"/>
      <c r="J53" s="17"/>
      <c r="K53" s="62"/>
      <c r="L53" s="62"/>
      <c r="N53" s="18"/>
      <c r="P53" s="18"/>
      <c r="R53" s="18"/>
      <c r="S53" s="18"/>
      <c r="T53" s="18"/>
      <c r="U53" s="18"/>
      <c r="Y53" s="17"/>
      <c r="AB53" s="17"/>
    </row>
    <row r="54" spans="5:28">
      <c r="E54" s="17"/>
      <c r="F54" s="18"/>
      <c r="H54" s="185"/>
      <c r="J54" s="17"/>
      <c r="K54" s="62"/>
      <c r="L54" s="62"/>
      <c r="N54" s="18"/>
      <c r="P54" s="18"/>
      <c r="R54" s="18"/>
      <c r="S54" s="18"/>
      <c r="T54" s="18"/>
      <c r="U54" s="18"/>
      <c r="Y54" s="17"/>
      <c r="AB54" s="17"/>
    </row>
    <row r="55" spans="5:28">
      <c r="E55" s="17"/>
      <c r="F55" s="18"/>
      <c r="H55" s="185"/>
      <c r="J55" s="17"/>
      <c r="K55" s="62"/>
      <c r="L55" s="62"/>
      <c r="N55" s="18"/>
      <c r="P55" s="18"/>
      <c r="R55" s="18"/>
      <c r="S55" s="18"/>
      <c r="T55" s="18"/>
      <c r="U55" s="18"/>
      <c r="Y55" s="17"/>
      <c r="AB55" s="17"/>
    </row>
    <row r="56" spans="5:28">
      <c r="E56" s="17"/>
      <c r="F56" s="18"/>
      <c r="H56" s="185"/>
      <c r="J56" s="17"/>
      <c r="K56" s="62"/>
      <c r="L56" s="62"/>
      <c r="N56" s="18"/>
      <c r="P56" s="18"/>
      <c r="R56" s="18"/>
      <c r="S56" s="18"/>
      <c r="T56" s="18"/>
      <c r="U56" s="18"/>
      <c r="Y56" s="17"/>
      <c r="AB56" s="17"/>
    </row>
    <row r="57" spans="5:28">
      <c r="E57" s="17"/>
      <c r="F57" s="18"/>
      <c r="H57" s="185"/>
      <c r="J57" s="17"/>
      <c r="K57" s="62"/>
      <c r="L57" s="62"/>
      <c r="N57" s="18"/>
      <c r="P57" s="18"/>
      <c r="R57" s="18"/>
      <c r="S57" s="18"/>
      <c r="T57" s="18"/>
      <c r="U57" s="18"/>
      <c r="Y57" s="17"/>
      <c r="AB57" s="17"/>
    </row>
    <row r="58" spans="5:28">
      <c r="E58" s="17"/>
      <c r="F58" s="18"/>
      <c r="H58" s="185"/>
      <c r="J58" s="17"/>
      <c r="K58" s="62"/>
      <c r="L58" s="62"/>
      <c r="N58" s="18"/>
      <c r="P58" s="18"/>
      <c r="R58" s="18"/>
      <c r="S58" s="18"/>
      <c r="T58" s="18"/>
      <c r="U58" s="18"/>
      <c r="Y58" s="17"/>
      <c r="AB58" s="17"/>
    </row>
    <row r="59" spans="5:28">
      <c r="E59" s="17"/>
      <c r="F59" s="18"/>
      <c r="H59" s="185"/>
      <c r="J59" s="17"/>
      <c r="K59" s="62"/>
      <c r="L59" s="62"/>
      <c r="N59" s="18"/>
      <c r="P59" s="18"/>
      <c r="R59" s="18"/>
      <c r="S59" s="18"/>
      <c r="T59" s="18"/>
      <c r="U59" s="18"/>
      <c r="Y59" s="17"/>
      <c r="AB59" s="17"/>
    </row>
    <row r="60" spans="5:28">
      <c r="E60" s="17"/>
      <c r="F60" s="18"/>
      <c r="H60" s="185"/>
      <c r="J60" s="17"/>
      <c r="K60" s="62"/>
      <c r="L60" s="62"/>
      <c r="N60" s="18"/>
      <c r="P60" s="18"/>
      <c r="R60" s="18"/>
      <c r="S60" s="18"/>
      <c r="T60" s="18"/>
      <c r="U60" s="18"/>
      <c r="Y60" s="17"/>
      <c r="AB60" s="17"/>
    </row>
    <row r="61" spans="5:28">
      <c r="E61" s="17"/>
      <c r="F61" s="18"/>
      <c r="H61" s="185"/>
      <c r="J61" s="17"/>
      <c r="K61" s="62"/>
      <c r="L61" s="62"/>
      <c r="N61" s="18"/>
      <c r="P61" s="18"/>
      <c r="R61" s="18"/>
      <c r="S61" s="18"/>
      <c r="T61" s="18"/>
      <c r="U61" s="18"/>
      <c r="Y61" s="17"/>
      <c r="AB61" s="17"/>
    </row>
    <row r="62" spans="5:28">
      <c r="E62" s="17"/>
      <c r="F62" s="18"/>
      <c r="H62" s="185"/>
      <c r="J62" s="17"/>
      <c r="K62" s="62"/>
      <c r="L62" s="62"/>
      <c r="N62" s="18"/>
      <c r="P62" s="18"/>
      <c r="R62" s="18"/>
      <c r="S62" s="18"/>
      <c r="T62" s="18"/>
      <c r="U62" s="18"/>
      <c r="Y62" s="17"/>
      <c r="AB62" s="17"/>
    </row>
    <row r="63" spans="5:28">
      <c r="E63" s="17"/>
      <c r="F63" s="18"/>
      <c r="H63" s="185"/>
      <c r="J63" s="17"/>
      <c r="K63" s="62"/>
      <c r="L63" s="62"/>
      <c r="N63" s="18"/>
      <c r="P63" s="18"/>
      <c r="R63" s="18"/>
      <c r="S63" s="18"/>
      <c r="T63" s="18"/>
      <c r="U63" s="18"/>
      <c r="Y63" s="17"/>
      <c r="AB63" s="17"/>
    </row>
    <row r="64" spans="5:28">
      <c r="E64" s="17"/>
      <c r="F64" s="18"/>
      <c r="H64" s="185"/>
      <c r="J64" s="17"/>
      <c r="K64" s="62"/>
      <c r="L64" s="62"/>
      <c r="N64" s="18"/>
      <c r="P64" s="18"/>
      <c r="R64" s="18"/>
      <c r="S64" s="18"/>
      <c r="T64" s="18"/>
      <c r="U64" s="18"/>
      <c r="Y64" s="17"/>
      <c r="AB64" s="17"/>
    </row>
    <row r="65" spans="5:28">
      <c r="E65" s="17"/>
      <c r="F65" s="18"/>
      <c r="H65" s="185"/>
      <c r="J65" s="17"/>
      <c r="K65" s="62"/>
      <c r="L65" s="62"/>
      <c r="N65" s="18"/>
      <c r="P65" s="18"/>
      <c r="R65" s="18"/>
      <c r="S65" s="18"/>
      <c r="T65" s="18"/>
      <c r="U65" s="18"/>
      <c r="Y65" s="17"/>
      <c r="AB65" s="17"/>
    </row>
    <row r="66" spans="5:28">
      <c r="E66" s="17"/>
      <c r="F66" s="18"/>
      <c r="H66" s="185"/>
      <c r="J66" s="17"/>
      <c r="K66" s="62"/>
      <c r="L66" s="62"/>
      <c r="N66" s="18"/>
      <c r="P66" s="18"/>
      <c r="R66" s="18"/>
      <c r="S66" s="18"/>
      <c r="T66" s="18"/>
      <c r="U66" s="18"/>
      <c r="Y66" s="17"/>
      <c r="AB66" s="17"/>
    </row>
    <row r="67" spans="5:28">
      <c r="E67" s="17"/>
      <c r="F67" s="18"/>
      <c r="H67" s="185"/>
      <c r="J67" s="17"/>
      <c r="K67" s="62"/>
      <c r="L67" s="62"/>
      <c r="N67" s="18"/>
      <c r="P67" s="18"/>
      <c r="R67" s="18"/>
      <c r="S67" s="18"/>
      <c r="T67" s="18"/>
      <c r="U67" s="18"/>
      <c r="Y67" s="17"/>
      <c r="AB67" s="17"/>
    </row>
    <row r="68" spans="5:28">
      <c r="E68" s="17"/>
      <c r="F68" s="18"/>
      <c r="H68" s="185"/>
      <c r="J68" s="17"/>
      <c r="K68" s="62"/>
      <c r="L68" s="62"/>
      <c r="N68" s="18"/>
      <c r="P68" s="18"/>
      <c r="R68" s="18"/>
      <c r="S68" s="18"/>
      <c r="T68" s="18"/>
      <c r="U68" s="18"/>
      <c r="Y68" s="17"/>
      <c r="AB68" s="17"/>
    </row>
    <row r="69" spans="5:28">
      <c r="E69" s="17"/>
      <c r="F69" s="18"/>
      <c r="H69" s="185"/>
      <c r="J69" s="17"/>
      <c r="K69" s="62"/>
      <c r="L69" s="62"/>
      <c r="N69" s="18"/>
      <c r="P69" s="18"/>
      <c r="R69" s="18"/>
      <c r="S69" s="18"/>
      <c r="T69" s="18"/>
      <c r="U69" s="18"/>
      <c r="Y69" s="17"/>
      <c r="AB69" s="17"/>
    </row>
    <row r="70" spans="5:28">
      <c r="E70" s="17"/>
      <c r="F70" s="18"/>
      <c r="H70" s="185"/>
      <c r="J70" s="17"/>
      <c r="K70" s="62"/>
      <c r="L70" s="62"/>
      <c r="N70" s="18"/>
      <c r="P70" s="18"/>
      <c r="R70" s="18"/>
      <c r="S70" s="18"/>
      <c r="T70" s="18"/>
      <c r="U70" s="18"/>
      <c r="Y70" s="17"/>
      <c r="AB70" s="17"/>
    </row>
    <row r="71" spans="5:28">
      <c r="E71" s="17"/>
      <c r="F71" s="18"/>
      <c r="H71" s="185"/>
      <c r="J71" s="17"/>
      <c r="K71" s="62"/>
      <c r="L71" s="62"/>
      <c r="N71" s="18"/>
      <c r="P71" s="18"/>
      <c r="R71" s="18"/>
      <c r="S71" s="18"/>
      <c r="T71" s="18"/>
      <c r="U71" s="18"/>
      <c r="Y71" s="17"/>
      <c r="AB71" s="17"/>
    </row>
    <row r="72" spans="5:28">
      <c r="E72" s="17"/>
      <c r="F72" s="18"/>
      <c r="H72" s="185"/>
      <c r="J72" s="17"/>
      <c r="K72" s="62"/>
      <c r="L72" s="62"/>
      <c r="N72" s="18"/>
      <c r="P72" s="18"/>
      <c r="R72" s="18"/>
      <c r="S72" s="18"/>
      <c r="T72" s="18"/>
      <c r="U72" s="18"/>
      <c r="Y72" s="17"/>
      <c r="AB72" s="17"/>
    </row>
    <row r="73" spans="5:28">
      <c r="E73" s="17"/>
      <c r="F73" s="18"/>
      <c r="H73" s="185"/>
      <c r="J73" s="17"/>
      <c r="K73" s="62"/>
      <c r="L73" s="62"/>
      <c r="N73" s="18"/>
      <c r="P73" s="18"/>
      <c r="R73" s="18"/>
      <c r="S73" s="18"/>
      <c r="T73" s="18"/>
      <c r="U73" s="18"/>
      <c r="Y73" s="17"/>
      <c r="AB73" s="17"/>
    </row>
    <row r="74" spans="5:28">
      <c r="E74" s="17"/>
      <c r="F74" s="18"/>
      <c r="H74" s="185"/>
      <c r="J74" s="17"/>
      <c r="K74" s="62"/>
      <c r="L74" s="62"/>
      <c r="N74" s="18"/>
      <c r="P74" s="18"/>
      <c r="R74" s="18"/>
      <c r="S74" s="18"/>
      <c r="T74" s="18"/>
      <c r="U74" s="18"/>
      <c r="Y74" s="17"/>
      <c r="AB74" s="17"/>
    </row>
    <row r="75" spans="5:28">
      <c r="E75" s="17"/>
      <c r="F75" s="18"/>
      <c r="H75" s="185"/>
      <c r="J75" s="17"/>
      <c r="K75" s="62"/>
      <c r="L75" s="62"/>
      <c r="N75" s="18"/>
      <c r="P75" s="18"/>
      <c r="R75" s="18"/>
      <c r="S75" s="18"/>
      <c r="T75" s="18"/>
      <c r="U75" s="18"/>
      <c r="Y75" s="17"/>
      <c r="AB75" s="17"/>
    </row>
    <row r="76" spans="5:28">
      <c r="E76" s="17"/>
      <c r="F76" s="18"/>
      <c r="H76" s="185"/>
      <c r="J76" s="17"/>
      <c r="K76" s="62"/>
      <c r="L76" s="62"/>
      <c r="N76" s="18"/>
      <c r="P76" s="18"/>
      <c r="R76" s="18"/>
      <c r="S76" s="18"/>
      <c r="T76" s="18"/>
      <c r="U76" s="18"/>
      <c r="Y76" s="17"/>
      <c r="AB76" s="17"/>
    </row>
    <row r="77" spans="5:28">
      <c r="E77" s="17"/>
      <c r="F77" s="18"/>
      <c r="H77" s="185"/>
      <c r="J77" s="17"/>
      <c r="K77" s="62"/>
      <c r="L77" s="62"/>
      <c r="N77" s="18"/>
      <c r="P77" s="18"/>
      <c r="R77" s="18"/>
      <c r="S77" s="18"/>
      <c r="T77" s="18"/>
      <c r="U77" s="18"/>
      <c r="Y77" s="17"/>
      <c r="AB77" s="17"/>
    </row>
    <row r="78" spans="5:28">
      <c r="E78" s="17"/>
      <c r="F78" s="18"/>
      <c r="H78" s="185"/>
      <c r="J78" s="17"/>
      <c r="K78" s="62"/>
      <c r="L78" s="62"/>
      <c r="N78" s="18"/>
      <c r="P78" s="18"/>
      <c r="R78" s="18"/>
      <c r="S78" s="18"/>
      <c r="T78" s="18"/>
      <c r="U78" s="18"/>
      <c r="Y78" s="17"/>
      <c r="AB78" s="17"/>
    </row>
    <row r="79" spans="5:28">
      <c r="E79" s="17"/>
      <c r="F79" s="18"/>
      <c r="H79" s="185"/>
      <c r="J79" s="17"/>
      <c r="K79" s="62"/>
      <c r="L79" s="62"/>
      <c r="N79" s="18"/>
      <c r="P79" s="18"/>
      <c r="R79" s="18"/>
      <c r="S79" s="18"/>
      <c r="T79" s="18"/>
      <c r="U79" s="18"/>
      <c r="Y79" s="17"/>
      <c r="AB79" s="17"/>
    </row>
    <row r="80" spans="5:28">
      <c r="E80" s="17"/>
      <c r="F80" s="18"/>
      <c r="H80" s="185"/>
      <c r="J80" s="17"/>
      <c r="K80" s="62"/>
      <c r="L80" s="62"/>
      <c r="N80" s="18"/>
      <c r="P80" s="18"/>
      <c r="R80" s="18"/>
      <c r="S80" s="18"/>
      <c r="T80" s="18"/>
      <c r="U80" s="18"/>
      <c r="Y80" s="17"/>
      <c r="AB80" s="17"/>
    </row>
    <row r="81" spans="5:28">
      <c r="E81" s="17"/>
      <c r="F81" s="18"/>
      <c r="H81" s="185"/>
      <c r="J81" s="17"/>
      <c r="K81" s="62"/>
      <c r="L81" s="62"/>
      <c r="N81" s="18"/>
      <c r="P81" s="18"/>
      <c r="R81" s="18"/>
      <c r="S81" s="18"/>
      <c r="T81" s="18"/>
      <c r="U81" s="18"/>
      <c r="Y81" s="17"/>
      <c r="AB81" s="17"/>
    </row>
    <row r="82" spans="5:28">
      <c r="E82" s="17"/>
      <c r="F82" s="18"/>
      <c r="H82" s="185"/>
      <c r="J82" s="17"/>
      <c r="K82" s="62"/>
      <c r="L82" s="62"/>
      <c r="N82" s="18"/>
      <c r="P82" s="18"/>
      <c r="R82" s="18"/>
      <c r="S82" s="18"/>
      <c r="T82" s="18"/>
      <c r="U82" s="18"/>
      <c r="Y82" s="17"/>
      <c r="AB82" s="17"/>
    </row>
    <row r="83" spans="5:28">
      <c r="E83" s="17"/>
      <c r="F83" s="18"/>
      <c r="H83" s="185"/>
      <c r="J83" s="17"/>
      <c r="K83" s="62"/>
      <c r="L83" s="62"/>
      <c r="N83" s="18"/>
      <c r="P83" s="18"/>
      <c r="R83" s="18"/>
      <c r="S83" s="18"/>
      <c r="T83" s="18"/>
      <c r="U83" s="18"/>
      <c r="Y83" s="17"/>
      <c r="AB83" s="17"/>
    </row>
    <row r="84" spans="5:28">
      <c r="E84" s="17"/>
      <c r="F84" s="18"/>
      <c r="H84" s="185"/>
      <c r="J84" s="17"/>
      <c r="K84" s="62"/>
      <c r="L84" s="62"/>
      <c r="N84" s="18"/>
      <c r="P84" s="18"/>
      <c r="R84" s="18"/>
      <c r="S84" s="18"/>
      <c r="T84" s="18"/>
      <c r="U84" s="18"/>
      <c r="Y84" s="17"/>
      <c r="AB84" s="17"/>
    </row>
    <row r="85" spans="5:28">
      <c r="E85" s="17"/>
      <c r="F85" s="18"/>
      <c r="H85" s="185"/>
      <c r="J85" s="17"/>
      <c r="K85" s="62"/>
      <c r="L85" s="62"/>
      <c r="N85" s="18"/>
      <c r="P85" s="18"/>
      <c r="R85" s="18"/>
      <c r="S85" s="18"/>
      <c r="T85" s="18"/>
      <c r="U85" s="18"/>
      <c r="Y85" s="17"/>
      <c r="AB85" s="17"/>
    </row>
    <row r="86" spans="5:28">
      <c r="E86" s="17"/>
      <c r="F86" s="18"/>
      <c r="H86" s="185"/>
      <c r="J86" s="17"/>
      <c r="K86" s="62"/>
      <c r="L86" s="62"/>
      <c r="N86" s="18"/>
      <c r="P86" s="18"/>
      <c r="R86" s="18"/>
      <c r="S86" s="18"/>
      <c r="T86" s="18"/>
      <c r="U86" s="18"/>
      <c r="Y86" s="17"/>
      <c r="AB86" s="17"/>
    </row>
    <row r="87" spans="5:28">
      <c r="E87" s="17"/>
      <c r="F87" s="18"/>
      <c r="H87" s="185"/>
      <c r="J87" s="17"/>
      <c r="K87" s="62"/>
      <c r="L87" s="62"/>
      <c r="N87" s="18"/>
      <c r="P87" s="18"/>
      <c r="R87" s="18"/>
      <c r="S87" s="18"/>
      <c r="T87" s="18"/>
      <c r="U87" s="18"/>
      <c r="Y87" s="17"/>
      <c r="AB87" s="17"/>
    </row>
    <row r="88" spans="5:28">
      <c r="E88" s="17"/>
      <c r="F88" s="18"/>
      <c r="H88" s="185"/>
      <c r="J88" s="17"/>
      <c r="K88" s="62"/>
      <c r="L88" s="62"/>
      <c r="N88" s="18"/>
      <c r="P88" s="18"/>
      <c r="R88" s="18"/>
      <c r="S88" s="18"/>
      <c r="T88" s="18"/>
      <c r="U88" s="18"/>
      <c r="Y88" s="17"/>
      <c r="AB88" s="17"/>
    </row>
    <row r="89" spans="5:28">
      <c r="E89" s="17"/>
      <c r="F89" s="18"/>
      <c r="H89" s="185"/>
      <c r="J89" s="17"/>
      <c r="K89" s="62"/>
      <c r="L89" s="62"/>
      <c r="N89" s="18"/>
      <c r="P89" s="18"/>
      <c r="R89" s="18"/>
      <c r="S89" s="18"/>
      <c r="T89" s="18"/>
      <c r="U89" s="18"/>
      <c r="Y89" s="17"/>
      <c r="AB89" s="17"/>
    </row>
    <row r="90" spans="5:28">
      <c r="E90" s="17"/>
      <c r="F90" s="18"/>
      <c r="H90" s="185"/>
      <c r="J90" s="17"/>
      <c r="K90" s="62"/>
      <c r="L90" s="62"/>
      <c r="N90" s="18"/>
      <c r="P90" s="18"/>
      <c r="R90" s="18"/>
      <c r="S90" s="18"/>
      <c r="T90" s="18"/>
      <c r="U90" s="18"/>
      <c r="Y90" s="17"/>
      <c r="AB90" s="17"/>
    </row>
    <row r="91" spans="5:28">
      <c r="E91" s="17"/>
      <c r="F91" s="18"/>
      <c r="H91" s="185"/>
      <c r="J91" s="17"/>
      <c r="K91" s="62"/>
      <c r="L91" s="62"/>
      <c r="N91" s="18"/>
      <c r="P91" s="18"/>
      <c r="R91" s="18"/>
      <c r="S91" s="18"/>
      <c r="T91" s="18"/>
      <c r="U91" s="18"/>
      <c r="Y91" s="17"/>
      <c r="AB91" s="17"/>
    </row>
    <row r="92" spans="5:28">
      <c r="E92" s="17"/>
      <c r="F92" s="18"/>
      <c r="H92" s="185"/>
      <c r="J92" s="17"/>
      <c r="K92" s="62"/>
      <c r="L92" s="62"/>
      <c r="N92" s="18"/>
      <c r="P92" s="18"/>
      <c r="R92" s="18"/>
      <c r="S92" s="18"/>
      <c r="T92" s="18"/>
      <c r="U92" s="18"/>
      <c r="Y92" s="17"/>
      <c r="AB92" s="17"/>
    </row>
    <row r="93" spans="5:28">
      <c r="E93" s="17"/>
      <c r="F93" s="18"/>
      <c r="H93" s="185"/>
      <c r="J93" s="17"/>
      <c r="K93" s="62"/>
      <c r="L93" s="62"/>
      <c r="N93" s="18"/>
      <c r="P93" s="18"/>
      <c r="R93" s="18"/>
      <c r="S93" s="18"/>
      <c r="T93" s="18"/>
      <c r="U93" s="18"/>
      <c r="Y93" s="17"/>
      <c r="AB93" s="17"/>
    </row>
    <row r="94" spans="5:28">
      <c r="E94" s="17"/>
      <c r="F94" s="18"/>
      <c r="H94" s="185"/>
      <c r="J94" s="17"/>
      <c r="K94" s="62"/>
      <c r="L94" s="62"/>
      <c r="N94" s="18"/>
      <c r="P94" s="18"/>
      <c r="R94" s="18"/>
      <c r="S94" s="18"/>
      <c r="T94" s="18"/>
      <c r="U94" s="18"/>
      <c r="Y94" s="17"/>
      <c r="AB94" s="17"/>
    </row>
    <row r="95" spans="5:28">
      <c r="E95" s="17"/>
      <c r="F95" s="18"/>
      <c r="H95" s="185"/>
      <c r="J95" s="17"/>
      <c r="K95" s="62"/>
      <c r="L95" s="62"/>
      <c r="N95" s="18"/>
      <c r="P95" s="18"/>
      <c r="R95" s="18"/>
      <c r="S95" s="18"/>
      <c r="T95" s="18"/>
      <c r="U95" s="18"/>
      <c r="Y95" s="17"/>
      <c r="AB95" s="17"/>
    </row>
    <row r="96" spans="5:28">
      <c r="E96" s="17"/>
      <c r="F96" s="18"/>
      <c r="H96" s="185"/>
      <c r="J96" s="17"/>
      <c r="K96" s="62"/>
      <c r="L96" s="62"/>
      <c r="N96" s="18"/>
      <c r="P96" s="18"/>
      <c r="R96" s="18"/>
      <c r="S96" s="18"/>
      <c r="T96" s="18"/>
      <c r="U96" s="18"/>
      <c r="Y96" s="17"/>
      <c r="AB96" s="17"/>
    </row>
    <row r="97" spans="5:28">
      <c r="E97" s="17"/>
      <c r="F97" s="18"/>
      <c r="H97" s="185"/>
      <c r="J97" s="17"/>
      <c r="K97" s="62"/>
      <c r="L97" s="62"/>
      <c r="N97" s="18"/>
      <c r="P97" s="18"/>
      <c r="R97" s="18"/>
      <c r="S97" s="18"/>
      <c r="T97" s="18"/>
      <c r="U97" s="18"/>
      <c r="Y97" s="17"/>
      <c r="AB97" s="17"/>
    </row>
    <row r="98" spans="5:28">
      <c r="E98" s="17"/>
      <c r="F98" s="18"/>
      <c r="H98" s="185"/>
      <c r="J98" s="17"/>
      <c r="K98" s="62"/>
      <c r="L98" s="62"/>
      <c r="N98" s="18"/>
      <c r="P98" s="18"/>
      <c r="R98" s="18"/>
      <c r="S98" s="18"/>
      <c r="T98" s="18"/>
      <c r="U98" s="18"/>
      <c r="Y98" s="17"/>
      <c r="AB98" s="17"/>
    </row>
    <row r="99" spans="5:28">
      <c r="E99" s="17"/>
      <c r="F99" s="18"/>
      <c r="H99" s="185"/>
      <c r="J99" s="17"/>
      <c r="K99" s="62"/>
      <c r="L99" s="62"/>
      <c r="N99" s="18"/>
      <c r="P99" s="18"/>
      <c r="R99" s="18"/>
      <c r="S99" s="18"/>
      <c r="T99" s="18"/>
      <c r="U99" s="18"/>
      <c r="Y99" s="17"/>
      <c r="AB99" s="17"/>
    </row>
    <row r="100" spans="5:28">
      <c r="E100" s="17"/>
      <c r="F100" s="18"/>
      <c r="H100" s="185"/>
      <c r="J100" s="17"/>
      <c r="K100" s="62"/>
      <c r="L100" s="62"/>
      <c r="N100" s="18"/>
      <c r="P100" s="18"/>
      <c r="R100" s="18"/>
      <c r="S100" s="18"/>
      <c r="T100" s="18"/>
      <c r="U100" s="18"/>
      <c r="Y100" s="17"/>
      <c r="AB100" s="17"/>
    </row>
    <row r="101" spans="5:28">
      <c r="E101" s="17"/>
      <c r="F101" s="18"/>
      <c r="H101" s="185"/>
      <c r="J101" s="17"/>
      <c r="K101" s="62"/>
      <c r="L101" s="62"/>
      <c r="N101" s="18"/>
      <c r="P101" s="18"/>
      <c r="R101" s="18"/>
      <c r="S101" s="18"/>
      <c r="T101" s="18"/>
      <c r="U101" s="18"/>
      <c r="Y101" s="17"/>
      <c r="AB101" s="17"/>
    </row>
    <row r="102" spans="5:28">
      <c r="E102" s="17"/>
      <c r="F102" s="18"/>
      <c r="H102" s="185"/>
      <c r="J102" s="17"/>
      <c r="K102" s="62"/>
      <c r="L102" s="62"/>
      <c r="N102" s="18"/>
      <c r="P102" s="18"/>
      <c r="R102" s="18"/>
      <c r="S102" s="18"/>
      <c r="T102" s="18"/>
      <c r="U102" s="18"/>
      <c r="Y102" s="17"/>
      <c r="AB102" s="17"/>
    </row>
    <row r="103" spans="5:28">
      <c r="E103" s="17"/>
      <c r="F103" s="18"/>
      <c r="H103" s="185"/>
      <c r="J103" s="17"/>
      <c r="K103" s="62"/>
      <c r="L103" s="62"/>
      <c r="N103" s="18"/>
      <c r="P103" s="18"/>
      <c r="R103" s="18"/>
      <c r="S103" s="18"/>
      <c r="T103" s="18"/>
      <c r="U103" s="18"/>
      <c r="Y103" s="17"/>
      <c r="AB103" s="17"/>
    </row>
    <row r="104" spans="5:28">
      <c r="E104" s="17"/>
      <c r="F104" s="18"/>
      <c r="H104" s="185"/>
      <c r="J104" s="17"/>
      <c r="K104" s="62"/>
      <c r="L104" s="62"/>
      <c r="N104" s="18"/>
      <c r="P104" s="18"/>
      <c r="R104" s="18"/>
      <c r="S104" s="18"/>
      <c r="T104" s="18"/>
      <c r="U104" s="18"/>
      <c r="Y104" s="17"/>
      <c r="AB104" s="17"/>
    </row>
    <row r="105" spans="5:28">
      <c r="E105" s="17"/>
      <c r="F105" s="18"/>
      <c r="H105" s="185"/>
      <c r="J105" s="17"/>
      <c r="K105" s="62"/>
      <c r="L105" s="62"/>
      <c r="N105" s="18"/>
      <c r="P105" s="18"/>
      <c r="R105" s="18"/>
      <c r="S105" s="18"/>
      <c r="T105" s="18"/>
      <c r="U105" s="18"/>
      <c r="Y105" s="17"/>
      <c r="AB105" s="17"/>
    </row>
    <row r="106" spans="5:28">
      <c r="E106" s="17"/>
      <c r="F106" s="18"/>
      <c r="H106" s="185"/>
      <c r="J106" s="17"/>
      <c r="K106" s="62"/>
      <c r="L106" s="62"/>
      <c r="N106" s="18"/>
      <c r="P106" s="18"/>
      <c r="R106" s="18"/>
      <c r="S106" s="18"/>
      <c r="T106" s="18"/>
      <c r="U106" s="18"/>
      <c r="Y106" s="17"/>
      <c r="AB106" s="17"/>
    </row>
    <row r="107" spans="5:28">
      <c r="E107" s="17"/>
      <c r="F107" s="18"/>
      <c r="H107" s="185"/>
      <c r="J107" s="17"/>
      <c r="K107" s="62"/>
      <c r="L107" s="62"/>
      <c r="N107" s="18"/>
      <c r="P107" s="18"/>
      <c r="R107" s="18"/>
      <c r="S107" s="18"/>
      <c r="T107" s="18"/>
      <c r="U107" s="18"/>
      <c r="Y107" s="17"/>
      <c r="AB107" s="17"/>
    </row>
    <row r="108" spans="5:28">
      <c r="E108" s="17"/>
      <c r="F108" s="18"/>
      <c r="H108" s="185"/>
      <c r="J108" s="17"/>
      <c r="K108" s="62"/>
      <c r="L108" s="62"/>
      <c r="N108" s="18"/>
      <c r="P108" s="18"/>
      <c r="R108" s="18"/>
      <c r="S108" s="18"/>
      <c r="T108" s="18"/>
      <c r="U108" s="18"/>
      <c r="Y108" s="17"/>
      <c r="AB108" s="17"/>
    </row>
    <row r="109" spans="5:28">
      <c r="E109" s="17"/>
      <c r="F109" s="18"/>
      <c r="H109" s="185"/>
      <c r="J109" s="17"/>
      <c r="K109" s="62"/>
      <c r="L109" s="62"/>
      <c r="N109" s="18"/>
      <c r="P109" s="18"/>
      <c r="R109" s="18"/>
      <c r="S109" s="18"/>
      <c r="T109" s="18"/>
      <c r="U109" s="18"/>
      <c r="Y109" s="17"/>
      <c r="AB109" s="17"/>
    </row>
    <row r="110" spans="5:28">
      <c r="E110" s="17"/>
      <c r="F110" s="18"/>
      <c r="H110" s="185"/>
      <c r="J110" s="17"/>
      <c r="K110" s="62"/>
      <c r="L110" s="62"/>
      <c r="N110" s="18"/>
      <c r="P110" s="18"/>
      <c r="R110" s="18"/>
      <c r="S110" s="18"/>
      <c r="T110" s="18"/>
      <c r="U110" s="18"/>
      <c r="Y110" s="17"/>
      <c r="AB110" s="17"/>
    </row>
    <row r="111" spans="5:28">
      <c r="E111" s="17"/>
      <c r="F111" s="18"/>
      <c r="H111" s="185"/>
      <c r="J111" s="17"/>
      <c r="K111" s="62"/>
      <c r="L111" s="62"/>
      <c r="N111" s="18"/>
      <c r="P111" s="18"/>
      <c r="R111" s="18"/>
      <c r="S111" s="18"/>
      <c r="T111" s="18"/>
      <c r="U111" s="18"/>
      <c r="Y111" s="17"/>
      <c r="AB111" s="17"/>
    </row>
    <row r="112" spans="5:28">
      <c r="E112" s="17"/>
      <c r="F112" s="18"/>
      <c r="H112" s="185"/>
      <c r="J112" s="17"/>
      <c r="K112" s="62"/>
      <c r="L112" s="62"/>
      <c r="N112" s="18"/>
      <c r="P112" s="18"/>
      <c r="R112" s="18"/>
      <c r="S112" s="18"/>
      <c r="T112" s="18"/>
      <c r="U112" s="18"/>
      <c r="Y112" s="17"/>
      <c r="AB112" s="17"/>
    </row>
    <row r="113" spans="5:28">
      <c r="E113" s="17"/>
      <c r="F113" s="18"/>
      <c r="H113" s="185"/>
      <c r="J113" s="17"/>
      <c r="K113" s="62"/>
      <c r="L113" s="62"/>
      <c r="N113" s="18"/>
      <c r="P113" s="18"/>
      <c r="R113" s="18"/>
      <c r="S113" s="18"/>
      <c r="T113" s="18"/>
      <c r="U113" s="18"/>
      <c r="Y113" s="17"/>
      <c r="AB113" s="17"/>
    </row>
    <row r="114" spans="5:28">
      <c r="E114" s="17"/>
      <c r="F114" s="18"/>
      <c r="H114" s="185"/>
      <c r="J114" s="17"/>
      <c r="K114" s="62"/>
      <c r="L114" s="62"/>
      <c r="N114" s="18"/>
      <c r="P114" s="18"/>
      <c r="R114" s="18"/>
      <c r="S114" s="18"/>
      <c r="T114" s="18"/>
      <c r="U114" s="18"/>
      <c r="Y114" s="17"/>
      <c r="AB114" s="17"/>
    </row>
    <row r="115" spans="5:28">
      <c r="E115" s="17"/>
      <c r="F115" s="18"/>
      <c r="H115" s="185"/>
      <c r="J115" s="17"/>
      <c r="K115" s="62"/>
      <c r="L115" s="62"/>
      <c r="N115" s="18"/>
      <c r="P115" s="18"/>
      <c r="R115" s="18"/>
      <c r="S115" s="18"/>
      <c r="T115" s="18"/>
      <c r="U115" s="18"/>
      <c r="Y115" s="17"/>
      <c r="AB115" s="17"/>
    </row>
    <row r="116" spans="5:28">
      <c r="E116" s="17"/>
      <c r="F116" s="18"/>
      <c r="H116" s="185"/>
      <c r="J116" s="17"/>
      <c r="K116" s="62"/>
      <c r="L116" s="62"/>
      <c r="N116" s="18"/>
      <c r="P116" s="18"/>
      <c r="R116" s="18"/>
      <c r="S116" s="18"/>
      <c r="T116" s="18"/>
      <c r="U116" s="18"/>
      <c r="Y116" s="17"/>
      <c r="AB116" s="17"/>
    </row>
    <row r="117" spans="5:28">
      <c r="E117" s="17"/>
      <c r="F117" s="18"/>
      <c r="H117" s="185"/>
      <c r="J117" s="17"/>
      <c r="K117" s="62"/>
      <c r="L117" s="62"/>
      <c r="N117" s="18"/>
      <c r="P117" s="18"/>
      <c r="R117" s="18"/>
      <c r="S117" s="18"/>
      <c r="T117" s="18"/>
      <c r="U117" s="18"/>
      <c r="Y117" s="17"/>
      <c r="AB117" s="17"/>
    </row>
    <row r="118" spans="5:28">
      <c r="E118" s="17"/>
      <c r="F118" s="18"/>
      <c r="H118" s="185"/>
      <c r="J118" s="17"/>
      <c r="K118" s="62"/>
      <c r="L118" s="62"/>
      <c r="N118" s="18"/>
      <c r="P118" s="18"/>
      <c r="R118" s="18"/>
      <c r="S118" s="18"/>
      <c r="T118" s="18"/>
      <c r="U118" s="18"/>
      <c r="Y118" s="17"/>
      <c r="AB118" s="17"/>
    </row>
    <row r="119" spans="5:28">
      <c r="E119" s="17"/>
      <c r="F119" s="18"/>
      <c r="H119" s="185"/>
      <c r="J119" s="17"/>
      <c r="K119" s="62"/>
      <c r="L119" s="62"/>
      <c r="N119" s="18"/>
      <c r="P119" s="18"/>
      <c r="R119" s="18"/>
      <c r="S119" s="18"/>
      <c r="T119" s="18"/>
      <c r="U119" s="18"/>
      <c r="Y119" s="17"/>
      <c r="AB119" s="17"/>
    </row>
    <row r="120" spans="5:28">
      <c r="E120" s="17"/>
      <c r="F120" s="18"/>
      <c r="H120" s="185"/>
      <c r="J120" s="17"/>
      <c r="K120" s="62"/>
      <c r="L120" s="62"/>
      <c r="N120" s="18"/>
      <c r="P120" s="18"/>
      <c r="R120" s="18"/>
      <c r="S120" s="18"/>
      <c r="T120" s="18"/>
      <c r="U120" s="18"/>
      <c r="Y120" s="17"/>
      <c r="AB120" s="17"/>
    </row>
    <row r="121" spans="5:28">
      <c r="E121" s="17"/>
      <c r="F121" s="18"/>
      <c r="H121" s="185"/>
      <c r="J121" s="17"/>
      <c r="K121" s="62"/>
      <c r="L121" s="62"/>
      <c r="N121" s="18"/>
      <c r="P121" s="18"/>
      <c r="R121" s="18"/>
      <c r="S121" s="18"/>
      <c r="T121" s="18"/>
      <c r="U121" s="18"/>
      <c r="Y121" s="17"/>
      <c r="AB121" s="17"/>
    </row>
    <row r="122" spans="5:28">
      <c r="E122" s="17"/>
      <c r="F122" s="18"/>
      <c r="H122" s="185"/>
      <c r="J122" s="17"/>
      <c r="K122" s="62"/>
      <c r="L122" s="62"/>
      <c r="N122" s="18"/>
      <c r="P122" s="18"/>
      <c r="R122" s="18"/>
      <c r="S122" s="18"/>
      <c r="T122" s="18"/>
      <c r="U122" s="18"/>
      <c r="Y122" s="17"/>
      <c r="AB122" s="17"/>
    </row>
    <row r="123" spans="5:28">
      <c r="E123" s="17"/>
      <c r="F123" s="18"/>
      <c r="H123" s="185"/>
      <c r="J123" s="17"/>
      <c r="K123" s="62"/>
      <c r="L123" s="62"/>
      <c r="N123" s="18"/>
      <c r="P123" s="18"/>
      <c r="R123" s="18"/>
      <c r="S123" s="18"/>
      <c r="T123" s="18"/>
      <c r="U123" s="18"/>
      <c r="Y123" s="17"/>
      <c r="AB123" s="17"/>
    </row>
    <row r="124" spans="5:28">
      <c r="E124" s="17"/>
      <c r="F124" s="18"/>
      <c r="H124" s="185"/>
      <c r="J124" s="17"/>
      <c r="K124" s="62"/>
      <c r="L124" s="62"/>
      <c r="N124" s="18"/>
      <c r="P124" s="18"/>
      <c r="R124" s="18"/>
      <c r="S124" s="18"/>
      <c r="T124" s="18"/>
      <c r="U124" s="18"/>
      <c r="Y124" s="17"/>
      <c r="AB124" s="17"/>
    </row>
    <row r="125" spans="5:28">
      <c r="E125" s="17"/>
      <c r="F125" s="18"/>
      <c r="H125" s="185"/>
      <c r="J125" s="17"/>
      <c r="K125" s="62"/>
      <c r="L125" s="62"/>
      <c r="N125" s="18"/>
      <c r="P125" s="18"/>
      <c r="R125" s="18"/>
      <c r="S125" s="18"/>
      <c r="T125" s="18"/>
      <c r="U125" s="18"/>
      <c r="Y125" s="17"/>
      <c r="AB125" s="17"/>
    </row>
    <row r="126" spans="5:28">
      <c r="E126" s="17"/>
      <c r="F126" s="18"/>
      <c r="H126" s="185"/>
      <c r="J126" s="17"/>
      <c r="K126" s="62"/>
      <c r="L126" s="62"/>
      <c r="N126" s="18"/>
      <c r="P126" s="18"/>
      <c r="R126" s="18"/>
      <c r="S126" s="18"/>
      <c r="T126" s="18"/>
      <c r="U126" s="18"/>
      <c r="Y126" s="17"/>
      <c r="AB126" s="17"/>
    </row>
    <row r="127" spans="5:28">
      <c r="E127" s="17"/>
      <c r="F127" s="18"/>
      <c r="H127" s="185"/>
      <c r="J127" s="17"/>
      <c r="K127" s="62"/>
      <c r="L127" s="62"/>
      <c r="N127" s="18"/>
      <c r="P127" s="18"/>
      <c r="R127" s="18"/>
      <c r="S127" s="18"/>
      <c r="T127" s="18"/>
      <c r="U127" s="18"/>
      <c r="Y127" s="17"/>
      <c r="AB127" s="17"/>
    </row>
    <row r="128" spans="5:28">
      <c r="E128" s="17"/>
      <c r="F128" s="18"/>
      <c r="H128" s="185"/>
      <c r="J128" s="17"/>
      <c r="K128" s="62"/>
      <c r="L128" s="62"/>
      <c r="N128" s="18"/>
      <c r="P128" s="18"/>
      <c r="R128" s="18"/>
      <c r="S128" s="18"/>
      <c r="T128" s="18"/>
      <c r="U128" s="18"/>
      <c r="Y128" s="17"/>
      <c r="AB128" s="17"/>
    </row>
    <row r="129" spans="5:28">
      <c r="E129" s="17"/>
      <c r="F129" s="18"/>
      <c r="H129" s="185"/>
      <c r="J129" s="17"/>
      <c r="K129" s="62"/>
      <c r="L129" s="62"/>
      <c r="N129" s="18"/>
      <c r="P129" s="18"/>
      <c r="R129" s="18"/>
      <c r="S129" s="18"/>
      <c r="T129" s="18"/>
      <c r="U129" s="18"/>
      <c r="Y129" s="17"/>
      <c r="AB129" s="17"/>
    </row>
    <row r="130" spans="5:28">
      <c r="E130" s="17"/>
      <c r="F130" s="18"/>
      <c r="H130" s="185"/>
      <c r="J130" s="17"/>
      <c r="K130" s="62"/>
      <c r="L130" s="62"/>
      <c r="N130" s="18"/>
      <c r="P130" s="18"/>
      <c r="R130" s="18"/>
      <c r="S130" s="18"/>
      <c r="T130" s="18"/>
      <c r="U130" s="18"/>
      <c r="Y130" s="17"/>
      <c r="AB130" s="17"/>
    </row>
    <row r="131" spans="5:28">
      <c r="E131" s="17"/>
      <c r="F131" s="18"/>
      <c r="H131" s="185"/>
      <c r="J131" s="17"/>
      <c r="K131" s="62"/>
      <c r="L131" s="62"/>
      <c r="N131" s="18"/>
      <c r="P131" s="18"/>
      <c r="R131" s="18"/>
      <c r="S131" s="18"/>
      <c r="T131" s="18"/>
      <c r="U131" s="18"/>
      <c r="Y131" s="17"/>
      <c r="AB131" s="17"/>
    </row>
    <row r="132" spans="5:28">
      <c r="E132" s="17"/>
      <c r="F132" s="18"/>
      <c r="H132" s="185"/>
      <c r="J132" s="17"/>
      <c r="K132" s="62"/>
      <c r="L132" s="62"/>
      <c r="N132" s="18"/>
      <c r="P132" s="18"/>
      <c r="R132" s="18"/>
      <c r="S132" s="18"/>
      <c r="T132" s="18"/>
      <c r="U132" s="18"/>
      <c r="Y132" s="17"/>
      <c r="AB132" s="17"/>
    </row>
    <row r="133" spans="5:28">
      <c r="E133" s="17"/>
      <c r="F133" s="18"/>
      <c r="H133" s="185"/>
      <c r="J133" s="17"/>
      <c r="K133" s="62"/>
      <c r="L133" s="62"/>
      <c r="N133" s="18"/>
      <c r="P133" s="18"/>
      <c r="R133" s="18"/>
      <c r="S133" s="18"/>
      <c r="T133" s="18"/>
      <c r="U133" s="18"/>
      <c r="Y133" s="17"/>
      <c r="AB133" s="17"/>
    </row>
    <row r="134" spans="5:28">
      <c r="E134" s="17"/>
      <c r="F134" s="18"/>
      <c r="H134" s="185"/>
      <c r="J134" s="17"/>
      <c r="K134" s="62"/>
      <c r="L134" s="62"/>
      <c r="N134" s="18"/>
      <c r="P134" s="18"/>
      <c r="R134" s="18"/>
      <c r="S134" s="18"/>
      <c r="T134" s="18"/>
      <c r="U134" s="18"/>
      <c r="Y134" s="17"/>
      <c r="AB134" s="17"/>
    </row>
    <row r="135" spans="5:28">
      <c r="E135" s="17"/>
      <c r="F135" s="18"/>
      <c r="H135" s="185"/>
      <c r="J135" s="17"/>
      <c r="K135" s="62"/>
      <c r="L135" s="62"/>
      <c r="N135" s="18"/>
      <c r="P135" s="18"/>
      <c r="R135" s="18"/>
      <c r="S135" s="18"/>
      <c r="T135" s="18"/>
      <c r="U135" s="18"/>
      <c r="Y135" s="17"/>
      <c r="AB135" s="17"/>
    </row>
    <row r="136" spans="5:28">
      <c r="E136" s="17"/>
      <c r="F136" s="18"/>
      <c r="H136" s="185"/>
      <c r="J136" s="17"/>
      <c r="K136" s="62"/>
      <c r="L136" s="62"/>
      <c r="N136" s="18"/>
      <c r="P136" s="18"/>
      <c r="R136" s="18"/>
      <c r="S136" s="18"/>
      <c r="T136" s="18"/>
      <c r="U136" s="18"/>
      <c r="Y136" s="17"/>
      <c r="AB136" s="17"/>
    </row>
    <row r="137" spans="5:28">
      <c r="E137" s="17"/>
      <c r="F137" s="18"/>
      <c r="H137" s="185"/>
      <c r="J137" s="17"/>
      <c r="K137" s="62"/>
      <c r="L137" s="62"/>
      <c r="N137" s="18"/>
      <c r="P137" s="18"/>
      <c r="R137" s="18"/>
      <c r="S137" s="18"/>
      <c r="T137" s="18"/>
      <c r="U137" s="18"/>
      <c r="Y137" s="17"/>
      <c r="AB137" s="17"/>
    </row>
    <row r="138" spans="5:28">
      <c r="E138" s="17"/>
      <c r="F138" s="18"/>
      <c r="H138" s="185"/>
      <c r="J138" s="17"/>
      <c r="K138" s="62"/>
      <c r="L138" s="62"/>
      <c r="N138" s="18"/>
      <c r="P138" s="18"/>
      <c r="R138" s="18"/>
      <c r="S138" s="18"/>
      <c r="T138" s="18"/>
      <c r="U138" s="18"/>
      <c r="Y138" s="17"/>
      <c r="AB138" s="17"/>
    </row>
    <row r="139" spans="5:28">
      <c r="E139" s="17"/>
      <c r="F139" s="18"/>
      <c r="H139" s="185"/>
      <c r="J139" s="17"/>
      <c r="K139" s="62"/>
      <c r="L139" s="62"/>
      <c r="N139" s="18"/>
      <c r="P139" s="18"/>
      <c r="R139" s="18"/>
      <c r="S139" s="18"/>
      <c r="T139" s="18"/>
      <c r="U139" s="18"/>
      <c r="Y139" s="17"/>
      <c r="AB139" s="17"/>
    </row>
    <row r="140" spans="5:28">
      <c r="E140" s="17"/>
      <c r="F140" s="18"/>
      <c r="H140" s="185"/>
      <c r="J140" s="17"/>
      <c r="K140" s="62"/>
      <c r="L140" s="62"/>
      <c r="N140" s="18"/>
      <c r="P140" s="18"/>
      <c r="R140" s="18"/>
      <c r="S140" s="18"/>
      <c r="T140" s="18"/>
      <c r="U140" s="18"/>
      <c r="Y140" s="17"/>
      <c r="AB140" s="17"/>
    </row>
    <row r="141" spans="5:28">
      <c r="E141" s="17"/>
      <c r="F141" s="18"/>
      <c r="H141" s="185"/>
      <c r="J141" s="17"/>
      <c r="K141" s="62"/>
      <c r="L141" s="62"/>
      <c r="N141" s="18"/>
      <c r="P141" s="18"/>
      <c r="R141" s="18"/>
      <c r="S141" s="18"/>
      <c r="T141" s="18"/>
      <c r="U141" s="18"/>
      <c r="Y141" s="17"/>
      <c r="AB141" s="17"/>
    </row>
    <row r="142" spans="5:28">
      <c r="E142" s="17"/>
      <c r="F142" s="18"/>
      <c r="H142" s="185"/>
      <c r="J142" s="17"/>
      <c r="K142" s="62"/>
      <c r="L142" s="62"/>
      <c r="N142" s="18"/>
      <c r="P142" s="18"/>
      <c r="R142" s="18"/>
      <c r="S142" s="18"/>
      <c r="T142" s="18"/>
      <c r="U142" s="18"/>
      <c r="Y142" s="17"/>
      <c r="AB142" s="17"/>
    </row>
    <row r="143" spans="5:28">
      <c r="E143" s="17"/>
      <c r="F143" s="18"/>
      <c r="H143" s="185"/>
      <c r="J143" s="17"/>
      <c r="K143" s="62"/>
      <c r="L143" s="62"/>
      <c r="N143" s="18"/>
      <c r="P143" s="18"/>
      <c r="R143" s="18"/>
      <c r="S143" s="18"/>
      <c r="T143" s="18"/>
      <c r="U143" s="18"/>
      <c r="Y143" s="17"/>
      <c r="AB143" s="17"/>
    </row>
    <row r="144" spans="5:28">
      <c r="E144" s="17"/>
      <c r="F144" s="18"/>
      <c r="H144" s="185"/>
      <c r="J144" s="17"/>
      <c r="K144" s="62"/>
      <c r="L144" s="62"/>
      <c r="N144" s="18"/>
      <c r="P144" s="18"/>
      <c r="R144" s="18"/>
      <c r="S144" s="18"/>
      <c r="T144" s="18"/>
      <c r="U144" s="18"/>
      <c r="Y144" s="17"/>
      <c r="AB144" s="17"/>
    </row>
    <row r="145" spans="5:28">
      <c r="E145" s="17"/>
      <c r="F145" s="18"/>
      <c r="H145" s="185"/>
      <c r="J145" s="17"/>
      <c r="K145" s="62"/>
      <c r="L145" s="62"/>
      <c r="N145" s="18"/>
      <c r="P145" s="18"/>
      <c r="R145" s="18"/>
      <c r="S145" s="18"/>
      <c r="T145" s="18"/>
      <c r="U145" s="18"/>
      <c r="Y145" s="17"/>
      <c r="AB145" s="17"/>
    </row>
    <row r="146" spans="5:28">
      <c r="E146" s="17"/>
      <c r="F146" s="18"/>
      <c r="H146" s="185"/>
      <c r="J146" s="17"/>
      <c r="K146" s="62"/>
      <c r="L146" s="62"/>
      <c r="N146" s="18"/>
      <c r="P146" s="18"/>
      <c r="R146" s="18"/>
      <c r="S146" s="18"/>
      <c r="T146" s="18"/>
      <c r="U146" s="18"/>
      <c r="Y146" s="17"/>
      <c r="AB146" s="17"/>
    </row>
    <row r="147" spans="5:28">
      <c r="E147" s="17"/>
      <c r="F147" s="18"/>
      <c r="H147" s="185"/>
      <c r="J147" s="17"/>
      <c r="K147" s="62"/>
      <c r="L147" s="62"/>
      <c r="N147" s="18"/>
      <c r="P147" s="18"/>
      <c r="R147" s="18"/>
      <c r="S147" s="18"/>
      <c r="T147" s="18"/>
      <c r="U147" s="18"/>
      <c r="Y147" s="17"/>
      <c r="AB147" s="17"/>
    </row>
    <row r="148" spans="5:28">
      <c r="E148" s="17"/>
      <c r="F148" s="18"/>
      <c r="H148" s="185"/>
      <c r="J148" s="17"/>
      <c r="K148" s="62"/>
      <c r="L148" s="62"/>
      <c r="N148" s="18"/>
      <c r="P148" s="18"/>
      <c r="R148" s="18"/>
      <c r="S148" s="18"/>
      <c r="T148" s="18"/>
      <c r="U148" s="18"/>
      <c r="Y148" s="17"/>
      <c r="AB148" s="17"/>
    </row>
    <row r="149" spans="5:28">
      <c r="E149" s="17"/>
      <c r="F149" s="18"/>
      <c r="H149" s="185"/>
      <c r="J149" s="17"/>
      <c r="K149" s="62"/>
      <c r="L149" s="62"/>
      <c r="N149" s="18"/>
      <c r="P149" s="18"/>
      <c r="R149" s="18"/>
      <c r="S149" s="18"/>
      <c r="T149" s="18"/>
      <c r="U149" s="18"/>
      <c r="Y149" s="17"/>
      <c r="AB149" s="17"/>
    </row>
    <row r="150" spans="5:28">
      <c r="E150" s="17"/>
      <c r="F150" s="18"/>
      <c r="H150" s="185"/>
      <c r="J150" s="17"/>
      <c r="K150" s="62"/>
      <c r="L150" s="62"/>
      <c r="N150" s="18"/>
      <c r="P150" s="18"/>
      <c r="R150" s="18"/>
      <c r="S150" s="18"/>
      <c r="T150" s="18"/>
      <c r="U150" s="18"/>
      <c r="Y150" s="17"/>
      <c r="AB150" s="17"/>
    </row>
    <row r="151" spans="5:28">
      <c r="E151" s="17"/>
      <c r="F151" s="18"/>
      <c r="H151" s="185"/>
      <c r="J151" s="17"/>
      <c r="K151" s="62"/>
      <c r="L151" s="62"/>
      <c r="N151" s="18"/>
      <c r="P151" s="18"/>
      <c r="R151" s="18"/>
      <c r="S151" s="18"/>
      <c r="T151" s="18"/>
      <c r="U151" s="18"/>
      <c r="Y151" s="17"/>
      <c r="AB151" s="17"/>
    </row>
    <row r="152" spans="5:28">
      <c r="E152" s="17"/>
      <c r="F152" s="18"/>
      <c r="H152" s="185"/>
      <c r="J152" s="17"/>
      <c r="K152" s="62"/>
      <c r="L152" s="62"/>
      <c r="N152" s="18"/>
      <c r="P152" s="18"/>
      <c r="R152" s="18"/>
      <c r="S152" s="18"/>
      <c r="T152" s="18"/>
      <c r="U152" s="18"/>
      <c r="Y152" s="17"/>
      <c r="AB152" s="17"/>
    </row>
    <row r="153" spans="5:28">
      <c r="E153" s="17"/>
      <c r="F153" s="18"/>
      <c r="H153" s="185"/>
      <c r="J153" s="17"/>
      <c r="K153" s="62"/>
      <c r="L153" s="62"/>
      <c r="N153" s="18"/>
      <c r="P153" s="18"/>
      <c r="R153" s="18"/>
      <c r="S153" s="18"/>
      <c r="T153" s="18"/>
      <c r="U153" s="18"/>
      <c r="Y153" s="17"/>
      <c r="AB153" s="17"/>
    </row>
    <row r="154" spans="5:28">
      <c r="E154" s="17"/>
      <c r="F154" s="18"/>
      <c r="H154" s="185"/>
      <c r="J154" s="17"/>
      <c r="K154" s="62"/>
      <c r="L154" s="62"/>
      <c r="N154" s="18"/>
      <c r="P154" s="18"/>
      <c r="R154" s="18"/>
      <c r="S154" s="18"/>
      <c r="T154" s="18"/>
      <c r="U154" s="18"/>
      <c r="Y154" s="17"/>
      <c r="AB154" s="17"/>
    </row>
    <row r="155" spans="5:28">
      <c r="E155" s="17"/>
      <c r="F155" s="18"/>
      <c r="H155" s="185"/>
      <c r="J155" s="17"/>
      <c r="K155" s="62"/>
      <c r="L155" s="62"/>
      <c r="N155" s="18"/>
      <c r="P155" s="18"/>
      <c r="R155" s="18"/>
      <c r="S155" s="18"/>
      <c r="T155" s="18"/>
      <c r="U155" s="18"/>
      <c r="Y155" s="17"/>
      <c r="AB155" s="17"/>
    </row>
    <row r="156" spans="5:28">
      <c r="E156" s="17"/>
      <c r="F156" s="18"/>
      <c r="H156" s="185"/>
      <c r="J156" s="17"/>
      <c r="K156" s="62"/>
      <c r="L156" s="62"/>
      <c r="N156" s="18"/>
      <c r="P156" s="18"/>
      <c r="R156" s="18"/>
      <c r="S156" s="18"/>
      <c r="T156" s="18"/>
      <c r="U156" s="18"/>
      <c r="Y156" s="17"/>
      <c r="AB156" s="17"/>
    </row>
    <row r="157" spans="5:28">
      <c r="E157" s="17"/>
      <c r="F157" s="18"/>
      <c r="H157" s="185"/>
      <c r="J157" s="17"/>
      <c r="K157" s="62"/>
      <c r="L157" s="62"/>
      <c r="N157" s="18"/>
      <c r="P157" s="18"/>
      <c r="R157" s="18"/>
      <c r="S157" s="18"/>
      <c r="T157" s="18"/>
      <c r="U157" s="18"/>
      <c r="Y157" s="17"/>
      <c r="AB157" s="17"/>
    </row>
    <row r="158" spans="5:28">
      <c r="E158" s="17"/>
      <c r="F158" s="18"/>
      <c r="H158" s="185"/>
      <c r="J158" s="17"/>
      <c r="K158" s="62"/>
      <c r="L158" s="62"/>
      <c r="N158" s="18"/>
      <c r="P158" s="18"/>
      <c r="R158" s="18"/>
      <c r="S158" s="18"/>
      <c r="T158" s="18"/>
      <c r="U158" s="18"/>
      <c r="Y158" s="17"/>
      <c r="AB158" s="17"/>
    </row>
    <row r="159" spans="5:28">
      <c r="E159" s="17"/>
      <c r="F159" s="18"/>
      <c r="H159" s="185"/>
      <c r="J159" s="17"/>
      <c r="K159" s="62"/>
      <c r="L159" s="62"/>
      <c r="N159" s="18"/>
      <c r="P159" s="18"/>
      <c r="R159" s="18"/>
      <c r="S159" s="18"/>
      <c r="T159" s="18"/>
      <c r="U159" s="18"/>
      <c r="Y159" s="17"/>
      <c r="AB159" s="17"/>
    </row>
    <row r="160" spans="5:28">
      <c r="E160" s="17"/>
      <c r="F160" s="18"/>
      <c r="H160" s="185"/>
      <c r="J160" s="17"/>
      <c r="K160" s="62"/>
      <c r="L160" s="62"/>
      <c r="N160" s="18"/>
      <c r="P160" s="18"/>
      <c r="R160" s="18"/>
      <c r="S160" s="18"/>
      <c r="T160" s="18"/>
      <c r="U160" s="18"/>
      <c r="Y160" s="17"/>
      <c r="AB160" s="17"/>
    </row>
    <row r="161" spans="5:28">
      <c r="E161" s="17"/>
      <c r="F161" s="18"/>
      <c r="H161" s="185"/>
      <c r="J161" s="17"/>
      <c r="K161" s="62"/>
      <c r="L161" s="62"/>
      <c r="N161" s="18"/>
      <c r="P161" s="18"/>
      <c r="R161" s="18"/>
      <c r="S161" s="18"/>
      <c r="T161" s="18"/>
      <c r="U161" s="18"/>
      <c r="Y161" s="17"/>
      <c r="AB161" s="17"/>
    </row>
    <row r="162" spans="5:28">
      <c r="E162" s="17"/>
      <c r="F162" s="18"/>
      <c r="H162" s="185"/>
      <c r="J162" s="17"/>
      <c r="K162" s="62"/>
      <c r="L162" s="62"/>
      <c r="N162" s="18"/>
      <c r="P162" s="18"/>
      <c r="R162" s="18"/>
      <c r="S162" s="18"/>
      <c r="T162" s="18"/>
      <c r="U162" s="18"/>
      <c r="Y162" s="17"/>
      <c r="AB162" s="17"/>
    </row>
    <row r="163" spans="5:28">
      <c r="E163" s="17"/>
      <c r="F163" s="18"/>
      <c r="H163" s="185"/>
      <c r="J163" s="17"/>
      <c r="K163" s="62"/>
      <c r="L163" s="62"/>
      <c r="N163" s="18"/>
      <c r="P163" s="18"/>
      <c r="R163" s="18"/>
      <c r="S163" s="18"/>
      <c r="T163" s="18"/>
      <c r="U163" s="18"/>
      <c r="Y163" s="17"/>
      <c r="AB163" s="17"/>
    </row>
    <row r="164" spans="5:28">
      <c r="E164" s="17"/>
      <c r="F164" s="18"/>
      <c r="H164" s="185"/>
      <c r="J164" s="17"/>
      <c r="K164" s="62"/>
      <c r="L164" s="62"/>
      <c r="N164" s="18"/>
      <c r="P164" s="18"/>
      <c r="R164" s="18"/>
      <c r="S164" s="18"/>
      <c r="T164" s="18"/>
      <c r="U164" s="18"/>
      <c r="Y164" s="17"/>
      <c r="AB164" s="17"/>
    </row>
    <row r="165" spans="5:28">
      <c r="E165" s="17"/>
      <c r="F165" s="18"/>
      <c r="H165" s="185"/>
      <c r="J165" s="17"/>
      <c r="K165" s="62"/>
      <c r="L165" s="62"/>
      <c r="N165" s="18"/>
      <c r="P165" s="18"/>
      <c r="R165" s="18"/>
      <c r="S165" s="18"/>
      <c r="T165" s="18"/>
      <c r="U165" s="18"/>
      <c r="Y165" s="17"/>
      <c r="AB165" s="17"/>
    </row>
    <row r="166" spans="5:28">
      <c r="E166" s="17"/>
      <c r="F166" s="18"/>
      <c r="H166" s="185"/>
      <c r="J166" s="17"/>
      <c r="K166" s="62"/>
      <c r="L166" s="62"/>
      <c r="N166" s="18"/>
      <c r="P166" s="18"/>
      <c r="R166" s="18"/>
      <c r="S166" s="18"/>
      <c r="T166" s="18"/>
      <c r="U166" s="18"/>
      <c r="Y166" s="17"/>
      <c r="AB166" s="17"/>
    </row>
    <row r="167" spans="5:28">
      <c r="E167" s="17"/>
      <c r="F167" s="18"/>
      <c r="H167" s="185"/>
      <c r="J167" s="17"/>
      <c r="K167" s="62"/>
      <c r="L167" s="62"/>
      <c r="N167" s="18"/>
      <c r="P167" s="18"/>
      <c r="R167" s="18"/>
      <c r="S167" s="18"/>
      <c r="T167" s="18"/>
      <c r="U167" s="18"/>
      <c r="Y167" s="17"/>
      <c r="AB167" s="17"/>
    </row>
    <row r="168" spans="5:28">
      <c r="E168" s="17"/>
      <c r="F168" s="18"/>
      <c r="H168" s="185"/>
      <c r="J168" s="17"/>
      <c r="K168" s="62"/>
      <c r="L168" s="62"/>
      <c r="N168" s="18"/>
      <c r="P168" s="18"/>
      <c r="R168" s="18"/>
      <c r="S168" s="18"/>
      <c r="T168" s="18"/>
      <c r="U168" s="18"/>
      <c r="Y168" s="17"/>
      <c r="AB168" s="17"/>
    </row>
    <row r="169" spans="5:28">
      <c r="E169" s="17"/>
      <c r="F169" s="18"/>
      <c r="H169" s="185"/>
      <c r="J169" s="17"/>
      <c r="K169" s="62"/>
      <c r="L169" s="62"/>
      <c r="N169" s="18"/>
      <c r="P169" s="18"/>
      <c r="R169" s="18"/>
      <c r="S169" s="18"/>
      <c r="T169" s="18"/>
      <c r="U169" s="18"/>
      <c r="Y169" s="17"/>
      <c r="AB169" s="17"/>
    </row>
    <row r="170" spans="5:28">
      <c r="E170" s="17"/>
      <c r="F170" s="18"/>
      <c r="H170" s="185"/>
      <c r="J170" s="17"/>
      <c r="K170" s="62"/>
      <c r="L170" s="62"/>
      <c r="N170" s="18"/>
      <c r="P170" s="18"/>
      <c r="R170" s="18"/>
      <c r="S170" s="18"/>
      <c r="T170" s="18"/>
      <c r="U170" s="18"/>
      <c r="Y170" s="17"/>
      <c r="AB170" s="17"/>
    </row>
    <row r="171" spans="5:28">
      <c r="E171" s="17"/>
      <c r="F171" s="18"/>
      <c r="H171" s="185"/>
      <c r="J171" s="17"/>
      <c r="K171" s="62"/>
      <c r="L171" s="62"/>
      <c r="N171" s="18"/>
      <c r="P171" s="18"/>
      <c r="R171" s="18"/>
      <c r="S171" s="18"/>
      <c r="T171" s="18"/>
      <c r="U171" s="18"/>
      <c r="Y171" s="17"/>
      <c r="AB171" s="17"/>
    </row>
    <row r="172" spans="5:28">
      <c r="E172" s="17"/>
      <c r="F172" s="18"/>
      <c r="H172" s="185"/>
      <c r="J172" s="17"/>
      <c r="K172" s="62"/>
      <c r="L172" s="62"/>
      <c r="N172" s="18"/>
      <c r="P172" s="18"/>
      <c r="R172" s="18"/>
      <c r="S172" s="18"/>
      <c r="T172" s="18"/>
      <c r="U172" s="18"/>
      <c r="Y172" s="17"/>
      <c r="AB172" s="17"/>
    </row>
    <row r="173" spans="5:28">
      <c r="E173" s="17"/>
      <c r="F173" s="18"/>
      <c r="H173" s="185"/>
      <c r="J173" s="17"/>
      <c r="K173" s="62"/>
      <c r="L173" s="62"/>
      <c r="N173" s="18"/>
      <c r="P173" s="18"/>
      <c r="R173" s="18"/>
      <c r="S173" s="18"/>
      <c r="T173" s="18"/>
      <c r="U173" s="18"/>
      <c r="Y173" s="17"/>
      <c r="AB173" s="17"/>
    </row>
    <row r="174" spans="5:28">
      <c r="E174" s="17"/>
      <c r="F174" s="18"/>
      <c r="H174" s="185"/>
      <c r="J174" s="17"/>
      <c r="K174" s="62"/>
      <c r="L174" s="62"/>
      <c r="N174" s="18"/>
      <c r="P174" s="18"/>
      <c r="R174" s="18"/>
      <c r="S174" s="18"/>
      <c r="T174" s="18"/>
      <c r="U174" s="18"/>
      <c r="Y174" s="17"/>
      <c r="AB174" s="17"/>
    </row>
    <row r="175" spans="5:28">
      <c r="E175" s="17"/>
      <c r="F175" s="18"/>
      <c r="H175" s="185"/>
      <c r="J175" s="17"/>
      <c r="K175" s="62"/>
      <c r="L175" s="62"/>
      <c r="N175" s="18"/>
      <c r="P175" s="18"/>
      <c r="R175" s="18"/>
      <c r="S175" s="18"/>
      <c r="T175" s="18"/>
      <c r="U175" s="18"/>
      <c r="Y175" s="17"/>
      <c r="AB175" s="17"/>
    </row>
    <row r="176" spans="5:28">
      <c r="E176" s="17"/>
      <c r="F176" s="18"/>
      <c r="H176" s="185"/>
      <c r="J176" s="17"/>
      <c r="K176" s="62"/>
      <c r="L176" s="62"/>
      <c r="N176" s="18"/>
      <c r="P176" s="18"/>
      <c r="R176" s="18"/>
      <c r="S176" s="18"/>
      <c r="T176" s="18"/>
      <c r="U176" s="18"/>
      <c r="Y176" s="17"/>
      <c r="AB176" s="17"/>
    </row>
    <row r="177" spans="5:28">
      <c r="E177" s="17"/>
      <c r="F177" s="18"/>
      <c r="H177" s="185"/>
      <c r="J177" s="17"/>
      <c r="K177" s="62"/>
      <c r="L177" s="62"/>
      <c r="N177" s="18"/>
      <c r="P177" s="18"/>
      <c r="R177" s="18"/>
      <c r="S177" s="18"/>
      <c r="T177" s="18"/>
      <c r="U177" s="18"/>
      <c r="Y177" s="17"/>
      <c r="AB177" s="17"/>
    </row>
    <row r="178" spans="5:28">
      <c r="E178" s="17"/>
      <c r="F178" s="18"/>
      <c r="H178" s="185"/>
      <c r="J178" s="17"/>
      <c r="K178" s="62"/>
      <c r="L178" s="62"/>
      <c r="N178" s="18"/>
      <c r="P178" s="18"/>
      <c r="R178" s="18"/>
      <c r="S178" s="18"/>
      <c r="T178" s="18"/>
      <c r="U178" s="18"/>
      <c r="Y178" s="17"/>
      <c r="AB178" s="17"/>
    </row>
    <row r="179" spans="5:28">
      <c r="E179" s="17"/>
      <c r="F179" s="18"/>
      <c r="H179" s="185"/>
      <c r="J179" s="17"/>
      <c r="K179" s="62"/>
      <c r="L179" s="62"/>
      <c r="N179" s="18"/>
      <c r="P179" s="18"/>
      <c r="R179" s="18"/>
      <c r="S179" s="18"/>
      <c r="T179" s="18"/>
      <c r="U179" s="18"/>
      <c r="Y179" s="17"/>
      <c r="AB179" s="17"/>
    </row>
    <row r="180" spans="5:28">
      <c r="E180" s="17"/>
      <c r="F180" s="18"/>
      <c r="H180" s="185"/>
      <c r="J180" s="17"/>
      <c r="K180" s="62"/>
      <c r="L180" s="62"/>
      <c r="N180" s="18"/>
      <c r="P180" s="18"/>
      <c r="R180" s="18"/>
      <c r="S180" s="18"/>
      <c r="T180" s="18"/>
      <c r="U180" s="18"/>
      <c r="Y180" s="17"/>
      <c r="AB180" s="17"/>
    </row>
    <row r="181" spans="5:28">
      <c r="E181" s="17"/>
      <c r="F181" s="18"/>
      <c r="H181" s="185"/>
      <c r="J181" s="17"/>
      <c r="K181" s="62"/>
      <c r="L181" s="62"/>
      <c r="N181" s="18"/>
      <c r="P181" s="18"/>
      <c r="R181" s="18"/>
      <c r="S181" s="18"/>
      <c r="T181" s="18"/>
      <c r="U181" s="18"/>
      <c r="Y181" s="17"/>
      <c r="AB181" s="17"/>
    </row>
    <row r="182" spans="5:28">
      <c r="E182" s="17"/>
      <c r="F182" s="18"/>
      <c r="H182" s="185"/>
      <c r="J182" s="17"/>
      <c r="K182" s="62"/>
      <c r="L182" s="62"/>
      <c r="N182" s="18"/>
      <c r="P182" s="18"/>
      <c r="R182" s="18"/>
      <c r="S182" s="18"/>
      <c r="T182" s="18"/>
      <c r="U182" s="18"/>
      <c r="Y182" s="17"/>
      <c r="AB182" s="17"/>
    </row>
    <row r="183" spans="5:28">
      <c r="E183" s="17"/>
      <c r="F183" s="18"/>
      <c r="H183" s="185"/>
      <c r="J183" s="17"/>
      <c r="K183" s="62"/>
      <c r="L183" s="62"/>
      <c r="N183" s="18"/>
      <c r="P183" s="18"/>
      <c r="R183" s="18"/>
      <c r="S183" s="18"/>
      <c r="T183" s="18"/>
      <c r="U183" s="18"/>
      <c r="Y183" s="17"/>
      <c r="AB183" s="17"/>
    </row>
    <row r="184" spans="5:28">
      <c r="E184" s="17"/>
      <c r="F184" s="18"/>
      <c r="H184" s="185"/>
      <c r="J184" s="17"/>
      <c r="K184" s="62"/>
      <c r="L184" s="62"/>
      <c r="N184" s="18"/>
      <c r="P184" s="18"/>
      <c r="R184" s="18"/>
      <c r="S184" s="18"/>
      <c r="T184" s="18"/>
      <c r="U184" s="18"/>
      <c r="Y184" s="17"/>
      <c r="AB184" s="17"/>
    </row>
    <row r="185" spans="5:28">
      <c r="E185" s="17"/>
      <c r="F185" s="18"/>
      <c r="H185" s="185"/>
      <c r="J185" s="17"/>
      <c r="K185" s="62"/>
      <c r="L185" s="62"/>
      <c r="N185" s="18"/>
      <c r="P185" s="18"/>
      <c r="R185" s="18"/>
      <c r="S185" s="18"/>
      <c r="T185" s="18"/>
      <c r="U185" s="18"/>
      <c r="Y185" s="17"/>
      <c r="AB185" s="17"/>
    </row>
    <row r="186" spans="5:28">
      <c r="E186" s="17"/>
      <c r="F186" s="18"/>
      <c r="H186" s="185"/>
      <c r="J186" s="17"/>
      <c r="K186" s="62"/>
      <c r="L186" s="62"/>
      <c r="N186" s="18"/>
      <c r="P186" s="18"/>
      <c r="R186" s="18"/>
      <c r="S186" s="18"/>
      <c r="T186" s="18"/>
      <c r="U186" s="18"/>
      <c r="Y186" s="17"/>
      <c r="AB186" s="17"/>
    </row>
    <row r="187" spans="5:28">
      <c r="E187" s="17"/>
      <c r="F187" s="18"/>
      <c r="H187" s="185"/>
      <c r="J187" s="17"/>
      <c r="K187" s="62"/>
      <c r="L187" s="62"/>
      <c r="N187" s="18"/>
      <c r="P187" s="18"/>
      <c r="R187" s="18"/>
      <c r="S187" s="18"/>
      <c r="T187" s="18"/>
      <c r="U187" s="18"/>
      <c r="Y187" s="17"/>
      <c r="AB187" s="17"/>
    </row>
    <row r="188" spans="5:28">
      <c r="E188" s="17"/>
      <c r="F188" s="18"/>
      <c r="H188" s="185"/>
      <c r="J188" s="17"/>
      <c r="K188" s="62"/>
      <c r="L188" s="62"/>
      <c r="N188" s="18"/>
      <c r="P188" s="18"/>
      <c r="R188" s="18"/>
      <c r="S188" s="18"/>
      <c r="T188" s="18"/>
      <c r="U188" s="18"/>
      <c r="Y188" s="17"/>
      <c r="AB188" s="17"/>
    </row>
    <row r="189" spans="5:28">
      <c r="E189" s="17"/>
      <c r="F189" s="18"/>
      <c r="H189" s="185"/>
      <c r="J189" s="17"/>
      <c r="K189" s="62"/>
      <c r="L189" s="62"/>
      <c r="N189" s="18"/>
      <c r="P189" s="18"/>
      <c r="R189" s="18"/>
      <c r="S189" s="18"/>
      <c r="T189" s="18"/>
      <c r="U189" s="18"/>
      <c r="Y189" s="17"/>
      <c r="AB189" s="17"/>
    </row>
    <row r="190" spans="5:28">
      <c r="E190" s="17"/>
      <c r="F190" s="18"/>
      <c r="H190" s="185"/>
      <c r="J190" s="17"/>
      <c r="K190" s="62"/>
      <c r="L190" s="62"/>
      <c r="N190" s="18"/>
      <c r="P190" s="18"/>
      <c r="R190" s="18"/>
      <c r="S190" s="18"/>
      <c r="T190" s="18"/>
      <c r="U190" s="18"/>
      <c r="Y190" s="17"/>
      <c r="AB190" s="17"/>
    </row>
    <row r="191" spans="5:28">
      <c r="E191" s="17"/>
      <c r="F191" s="18"/>
      <c r="H191" s="185"/>
      <c r="J191" s="17"/>
      <c r="K191" s="62"/>
      <c r="L191" s="62"/>
      <c r="N191" s="18"/>
      <c r="P191" s="18"/>
      <c r="R191" s="18"/>
      <c r="S191" s="18"/>
      <c r="T191" s="18"/>
      <c r="U191" s="18"/>
      <c r="Y191" s="17"/>
      <c r="AB191" s="17"/>
    </row>
    <row r="192" spans="5:28">
      <c r="E192" s="17"/>
      <c r="F192" s="18"/>
      <c r="H192" s="185"/>
      <c r="J192" s="17"/>
      <c r="K192" s="62"/>
      <c r="L192" s="62"/>
      <c r="N192" s="18"/>
      <c r="P192" s="18"/>
      <c r="R192" s="18"/>
      <c r="S192" s="18"/>
      <c r="T192" s="18"/>
      <c r="U192" s="18"/>
      <c r="Y192" s="17"/>
      <c r="AB192" s="17"/>
    </row>
    <row r="193" spans="5:28">
      <c r="E193" s="17"/>
      <c r="F193" s="18"/>
      <c r="H193" s="185"/>
      <c r="J193" s="17"/>
      <c r="K193" s="62"/>
      <c r="L193" s="62"/>
      <c r="N193" s="18"/>
      <c r="P193" s="18"/>
      <c r="R193" s="18"/>
      <c r="S193" s="18"/>
      <c r="T193" s="18"/>
      <c r="U193" s="18"/>
      <c r="Y193" s="17"/>
      <c r="AB193" s="17"/>
    </row>
    <row r="194" spans="5:28">
      <c r="E194" s="17"/>
      <c r="F194" s="18"/>
      <c r="H194" s="185"/>
      <c r="J194" s="17"/>
      <c r="K194" s="62"/>
      <c r="L194" s="62"/>
      <c r="N194" s="18"/>
      <c r="P194" s="18"/>
      <c r="R194" s="18"/>
      <c r="S194" s="18"/>
      <c r="T194" s="18"/>
      <c r="U194" s="18"/>
      <c r="Y194" s="17"/>
      <c r="AB194" s="17"/>
    </row>
    <row r="195" spans="5:28">
      <c r="E195" s="17"/>
      <c r="F195" s="18"/>
      <c r="H195" s="185"/>
      <c r="J195" s="17"/>
      <c r="K195" s="62"/>
      <c r="L195" s="62"/>
      <c r="N195" s="18"/>
      <c r="P195" s="18"/>
      <c r="R195" s="18"/>
      <c r="S195" s="18"/>
      <c r="T195" s="18"/>
      <c r="U195" s="18"/>
      <c r="Y195" s="17"/>
      <c r="AB195" s="17"/>
    </row>
    <row r="196" spans="5:28">
      <c r="E196" s="17"/>
      <c r="F196" s="18"/>
      <c r="H196" s="185"/>
      <c r="J196" s="17"/>
      <c r="K196" s="62"/>
      <c r="L196" s="62"/>
      <c r="N196" s="18"/>
      <c r="P196" s="18"/>
      <c r="R196" s="18"/>
      <c r="S196" s="18"/>
      <c r="T196" s="18"/>
      <c r="U196" s="18"/>
      <c r="Y196" s="17"/>
      <c r="AB196" s="17"/>
    </row>
    <row r="197" spans="5:28">
      <c r="E197" s="17"/>
      <c r="F197" s="18"/>
      <c r="H197" s="185"/>
      <c r="J197" s="17"/>
      <c r="K197" s="62"/>
      <c r="L197" s="62"/>
      <c r="N197" s="18"/>
      <c r="P197" s="18"/>
      <c r="R197" s="18"/>
      <c r="S197" s="18"/>
      <c r="T197" s="18"/>
      <c r="U197" s="18"/>
      <c r="Y197" s="17"/>
      <c r="AB197" s="17"/>
    </row>
    <row r="198" spans="5:28">
      <c r="E198" s="17"/>
      <c r="F198" s="18"/>
      <c r="H198" s="185"/>
      <c r="J198" s="17"/>
      <c r="K198" s="62"/>
      <c r="L198" s="62"/>
      <c r="N198" s="18"/>
      <c r="P198" s="18"/>
      <c r="R198" s="18"/>
      <c r="S198" s="18"/>
      <c r="T198" s="18"/>
      <c r="U198" s="18"/>
      <c r="Y198" s="17"/>
      <c r="AB198" s="17"/>
    </row>
    <row r="199" spans="5:28">
      <c r="E199" s="17"/>
      <c r="F199" s="18"/>
      <c r="H199" s="185"/>
      <c r="J199" s="17"/>
      <c r="K199" s="62"/>
      <c r="L199" s="62"/>
      <c r="N199" s="18"/>
      <c r="P199" s="18"/>
      <c r="R199" s="18"/>
      <c r="S199" s="18"/>
      <c r="T199" s="18"/>
      <c r="U199" s="18"/>
      <c r="Y199" s="17"/>
      <c r="AB199" s="17"/>
    </row>
    <row r="200" spans="5:28">
      <c r="E200" s="17"/>
      <c r="F200" s="18"/>
      <c r="H200" s="185"/>
      <c r="J200" s="17"/>
      <c r="K200" s="62"/>
      <c r="L200" s="62"/>
      <c r="N200" s="18"/>
      <c r="P200" s="18"/>
      <c r="R200" s="18"/>
      <c r="S200" s="18"/>
      <c r="T200" s="18"/>
      <c r="U200" s="18"/>
      <c r="Y200" s="17"/>
      <c r="AB200" s="17"/>
    </row>
    <row r="201" spans="5:28">
      <c r="E201" s="17"/>
      <c r="F201" s="18"/>
      <c r="H201" s="185"/>
      <c r="J201" s="17"/>
      <c r="K201" s="62"/>
      <c r="L201" s="62"/>
      <c r="N201" s="18"/>
      <c r="P201" s="18"/>
      <c r="R201" s="18"/>
      <c r="S201" s="18"/>
      <c r="T201" s="18"/>
      <c r="U201" s="18"/>
      <c r="Y201" s="17"/>
      <c r="AB201" s="17"/>
    </row>
    <row r="202" spans="5:28">
      <c r="E202" s="17"/>
      <c r="F202" s="18"/>
      <c r="H202" s="185"/>
      <c r="J202" s="17"/>
      <c r="K202" s="62"/>
      <c r="L202" s="62"/>
      <c r="N202" s="18"/>
      <c r="P202" s="18"/>
      <c r="R202" s="18"/>
      <c r="S202" s="18"/>
      <c r="T202" s="18"/>
      <c r="U202" s="18"/>
      <c r="Y202" s="17"/>
      <c r="AB202" s="17"/>
    </row>
    <row r="203" spans="5:28">
      <c r="E203" s="17"/>
      <c r="F203" s="18"/>
      <c r="H203" s="185"/>
      <c r="J203" s="17"/>
      <c r="K203" s="62"/>
      <c r="L203" s="62"/>
      <c r="N203" s="18"/>
      <c r="P203" s="18"/>
      <c r="R203" s="18"/>
      <c r="S203" s="18"/>
      <c r="T203" s="18"/>
      <c r="U203" s="18"/>
      <c r="Y203" s="17"/>
      <c r="AB203" s="17"/>
    </row>
    <row r="204" spans="5:28">
      <c r="E204" s="17"/>
      <c r="F204" s="18"/>
      <c r="H204" s="185"/>
      <c r="J204" s="17"/>
      <c r="K204" s="62"/>
      <c r="L204" s="62"/>
      <c r="N204" s="18"/>
      <c r="P204" s="18"/>
      <c r="R204" s="18"/>
      <c r="S204" s="18"/>
      <c r="T204" s="18"/>
      <c r="U204" s="18"/>
      <c r="Y204" s="17"/>
      <c r="AB204" s="17"/>
    </row>
    <row r="205" spans="5:28">
      <c r="E205" s="17"/>
      <c r="F205" s="18"/>
      <c r="H205" s="185"/>
      <c r="J205" s="17"/>
      <c r="K205" s="62"/>
      <c r="L205" s="62"/>
      <c r="N205" s="18"/>
      <c r="P205" s="18"/>
      <c r="R205" s="18"/>
      <c r="S205" s="18"/>
      <c r="T205" s="18"/>
      <c r="U205" s="18"/>
      <c r="Y205" s="17"/>
      <c r="AB205" s="17"/>
    </row>
    <row r="206" spans="5:28">
      <c r="E206" s="17"/>
      <c r="F206" s="18"/>
      <c r="H206" s="185"/>
      <c r="J206" s="17"/>
      <c r="K206" s="62"/>
      <c r="L206" s="62"/>
      <c r="N206" s="18"/>
      <c r="P206" s="18"/>
      <c r="R206" s="18"/>
      <c r="S206" s="18"/>
      <c r="T206" s="18"/>
      <c r="U206" s="18"/>
      <c r="Y206" s="17"/>
      <c r="AB206" s="17"/>
    </row>
    <row r="207" spans="5:28">
      <c r="E207" s="17"/>
      <c r="F207" s="18"/>
      <c r="H207" s="185"/>
      <c r="J207" s="17"/>
      <c r="K207" s="62"/>
      <c r="L207" s="62"/>
      <c r="N207" s="18"/>
      <c r="P207" s="18"/>
      <c r="R207" s="18"/>
      <c r="S207" s="18"/>
      <c r="T207" s="18"/>
      <c r="U207" s="18"/>
      <c r="Y207" s="17"/>
      <c r="AB207" s="17"/>
    </row>
    <row r="208" spans="5:28">
      <c r="E208" s="17"/>
      <c r="F208" s="18"/>
      <c r="H208" s="185"/>
      <c r="J208" s="17"/>
      <c r="K208" s="62"/>
      <c r="L208" s="62"/>
      <c r="N208" s="18"/>
      <c r="P208" s="18"/>
      <c r="R208" s="18"/>
      <c r="S208" s="18"/>
      <c r="T208" s="18"/>
      <c r="U208" s="18"/>
      <c r="Y208" s="17"/>
      <c r="AB208" s="17"/>
    </row>
    <row r="209" spans="5:28">
      <c r="E209" s="17"/>
      <c r="F209" s="18"/>
      <c r="H209" s="185"/>
      <c r="J209" s="17"/>
      <c r="K209" s="62"/>
      <c r="L209" s="62"/>
      <c r="N209" s="18"/>
      <c r="P209" s="18"/>
      <c r="R209" s="18"/>
      <c r="S209" s="18"/>
      <c r="T209" s="18"/>
      <c r="U209" s="18"/>
      <c r="Y209" s="17"/>
      <c r="AB209" s="17"/>
    </row>
    <row r="210" spans="5:28">
      <c r="E210" s="17"/>
      <c r="F210" s="18"/>
      <c r="H210" s="185"/>
      <c r="J210" s="17"/>
      <c r="K210" s="62"/>
      <c r="L210" s="62"/>
      <c r="N210" s="18"/>
      <c r="P210" s="18"/>
      <c r="R210" s="18"/>
      <c r="S210" s="18"/>
      <c r="T210" s="18"/>
      <c r="U210" s="18"/>
      <c r="Y210" s="17"/>
      <c r="AB210" s="17"/>
    </row>
    <row r="211" spans="5:28">
      <c r="E211" s="17"/>
      <c r="F211" s="18"/>
      <c r="H211" s="185"/>
      <c r="J211" s="17"/>
      <c r="K211" s="62"/>
      <c r="L211" s="62"/>
      <c r="N211" s="18"/>
      <c r="P211" s="18"/>
      <c r="R211" s="18"/>
      <c r="S211" s="18"/>
      <c r="T211" s="18"/>
      <c r="U211" s="18"/>
      <c r="Y211" s="17"/>
      <c r="AB211" s="17"/>
    </row>
    <row r="212" spans="5:28">
      <c r="E212" s="17"/>
      <c r="F212" s="18"/>
      <c r="H212" s="185"/>
      <c r="J212" s="17"/>
      <c r="K212" s="62"/>
      <c r="L212" s="62"/>
      <c r="N212" s="18"/>
      <c r="P212" s="18"/>
      <c r="R212" s="18"/>
      <c r="S212" s="18"/>
      <c r="T212" s="18"/>
      <c r="U212" s="18"/>
      <c r="Y212" s="17"/>
      <c r="AB212" s="17"/>
    </row>
    <row r="213" spans="5:28">
      <c r="E213" s="17"/>
      <c r="F213" s="18"/>
      <c r="H213" s="185"/>
      <c r="J213" s="17"/>
      <c r="K213" s="62"/>
      <c r="L213" s="62"/>
      <c r="N213" s="18"/>
      <c r="P213" s="18"/>
      <c r="R213" s="18"/>
      <c r="S213" s="18"/>
      <c r="T213" s="18"/>
      <c r="U213" s="18"/>
      <c r="Y213" s="17"/>
      <c r="AB213" s="17"/>
    </row>
    <row r="214" spans="5:28">
      <c r="E214" s="17"/>
      <c r="F214" s="18"/>
      <c r="H214" s="185"/>
      <c r="J214" s="17"/>
      <c r="K214" s="62"/>
      <c r="L214" s="62"/>
      <c r="N214" s="18"/>
      <c r="P214" s="18"/>
      <c r="R214" s="18"/>
      <c r="S214" s="18"/>
      <c r="T214" s="18"/>
      <c r="U214" s="18"/>
      <c r="Y214" s="17"/>
      <c r="AB214" s="17"/>
    </row>
    <row r="215" spans="5:28">
      <c r="E215" s="17"/>
      <c r="F215" s="18"/>
      <c r="H215" s="185"/>
      <c r="J215" s="17"/>
      <c r="K215" s="62"/>
      <c r="L215" s="62"/>
      <c r="N215" s="18"/>
      <c r="P215" s="18"/>
      <c r="R215" s="18"/>
      <c r="S215" s="18"/>
      <c r="T215" s="18"/>
      <c r="U215" s="18"/>
      <c r="Y215" s="17"/>
      <c r="AB215" s="17"/>
    </row>
    <row r="216" spans="5:28">
      <c r="E216" s="17"/>
      <c r="F216" s="18"/>
      <c r="H216" s="185"/>
      <c r="J216" s="17"/>
      <c r="K216" s="62"/>
      <c r="L216" s="62"/>
      <c r="N216" s="18"/>
      <c r="P216" s="18"/>
      <c r="R216" s="18"/>
      <c r="S216" s="18"/>
      <c r="T216" s="18"/>
      <c r="U216" s="18"/>
      <c r="Y216" s="17"/>
      <c r="AB216" s="17"/>
    </row>
    <row r="217" spans="5:28">
      <c r="E217" s="17"/>
      <c r="F217" s="18"/>
      <c r="H217" s="185"/>
      <c r="J217" s="17"/>
      <c r="K217" s="62"/>
      <c r="L217" s="62"/>
      <c r="N217" s="18"/>
      <c r="P217" s="18"/>
      <c r="R217" s="18"/>
      <c r="S217" s="18"/>
      <c r="T217" s="18"/>
      <c r="U217" s="18"/>
      <c r="Y217" s="17"/>
      <c r="AB217" s="17"/>
    </row>
    <row r="218" spans="5:28">
      <c r="E218" s="17"/>
      <c r="F218" s="18"/>
      <c r="H218" s="185"/>
      <c r="J218" s="17"/>
      <c r="K218" s="62"/>
      <c r="L218" s="62"/>
      <c r="N218" s="18"/>
      <c r="P218" s="18"/>
      <c r="R218" s="18"/>
      <c r="S218" s="18"/>
      <c r="T218" s="18"/>
      <c r="U218" s="18"/>
      <c r="Y218" s="17"/>
      <c r="AB218" s="17"/>
    </row>
    <row r="219" spans="5:28">
      <c r="E219" s="17"/>
      <c r="F219" s="18"/>
      <c r="H219" s="185"/>
      <c r="J219" s="17"/>
      <c r="K219" s="62"/>
      <c r="L219" s="62"/>
      <c r="N219" s="18"/>
      <c r="P219" s="18"/>
      <c r="R219" s="18"/>
      <c r="S219" s="18"/>
      <c r="T219" s="18"/>
      <c r="U219" s="18"/>
      <c r="Y219" s="17"/>
      <c r="AB219" s="17"/>
    </row>
    <row r="220" spans="5:28">
      <c r="E220" s="17"/>
      <c r="F220" s="18"/>
      <c r="H220" s="185"/>
      <c r="J220" s="17"/>
      <c r="K220" s="62"/>
      <c r="L220" s="62"/>
      <c r="N220" s="18"/>
      <c r="P220" s="18"/>
      <c r="R220" s="18"/>
      <c r="S220" s="18"/>
      <c r="T220" s="18"/>
      <c r="U220" s="18"/>
      <c r="Y220" s="17"/>
      <c r="AB220" s="17"/>
    </row>
    <row r="221" spans="5:28">
      <c r="E221" s="17"/>
      <c r="F221" s="18"/>
      <c r="H221" s="185"/>
      <c r="J221" s="17"/>
      <c r="K221" s="62"/>
      <c r="L221" s="62"/>
      <c r="N221" s="18"/>
      <c r="P221" s="18"/>
      <c r="R221" s="18"/>
      <c r="S221" s="18"/>
      <c r="T221" s="18"/>
      <c r="U221" s="18"/>
      <c r="Y221" s="17"/>
      <c r="AB221" s="17"/>
    </row>
    <row r="222" spans="5:28">
      <c r="E222" s="17"/>
      <c r="F222" s="18"/>
      <c r="H222" s="185"/>
      <c r="J222" s="17"/>
      <c r="K222" s="62"/>
      <c r="L222" s="62"/>
      <c r="N222" s="18"/>
      <c r="P222" s="18"/>
      <c r="R222" s="18"/>
      <c r="S222" s="18"/>
      <c r="T222" s="18"/>
      <c r="U222" s="18"/>
      <c r="Y222" s="17"/>
      <c r="AB222" s="17"/>
    </row>
    <row r="223" spans="5:28">
      <c r="E223" s="17"/>
      <c r="F223" s="18"/>
      <c r="H223" s="185"/>
      <c r="J223" s="17"/>
      <c r="K223" s="62"/>
      <c r="L223" s="62"/>
      <c r="N223" s="18"/>
      <c r="P223" s="18"/>
      <c r="R223" s="18"/>
      <c r="S223" s="18"/>
      <c r="T223" s="18"/>
      <c r="U223" s="18"/>
      <c r="Y223" s="17"/>
      <c r="AB223" s="17"/>
    </row>
    <row r="224" spans="5:28">
      <c r="E224" s="17"/>
      <c r="F224" s="18"/>
      <c r="H224" s="185"/>
      <c r="J224" s="17"/>
      <c r="K224" s="62"/>
      <c r="L224" s="62"/>
      <c r="N224" s="18"/>
      <c r="P224" s="18"/>
      <c r="R224" s="18"/>
      <c r="S224" s="18"/>
      <c r="T224" s="18"/>
      <c r="U224" s="18"/>
      <c r="Y224" s="17"/>
      <c r="AB224" s="17"/>
    </row>
    <row r="225" spans="5:28">
      <c r="E225" s="17"/>
      <c r="F225" s="18"/>
      <c r="H225" s="185"/>
      <c r="J225" s="17"/>
      <c r="K225" s="62"/>
      <c r="L225" s="62"/>
      <c r="N225" s="18"/>
      <c r="P225" s="18"/>
      <c r="R225" s="18"/>
      <c r="S225" s="18"/>
      <c r="T225" s="18"/>
      <c r="U225" s="18"/>
      <c r="Y225" s="17"/>
      <c r="AB225" s="17"/>
    </row>
    <row r="226" spans="5:28">
      <c r="E226" s="17"/>
      <c r="F226" s="18"/>
      <c r="H226" s="185"/>
      <c r="J226" s="17"/>
      <c r="K226" s="62"/>
      <c r="L226" s="62"/>
      <c r="N226" s="18"/>
      <c r="P226" s="18"/>
      <c r="R226" s="18"/>
      <c r="S226" s="18"/>
      <c r="T226" s="18"/>
      <c r="U226" s="18"/>
      <c r="Y226" s="17"/>
      <c r="AB226" s="17"/>
    </row>
    <row r="227" spans="5:28">
      <c r="E227" s="17"/>
      <c r="F227" s="18"/>
      <c r="H227" s="185"/>
      <c r="J227" s="17"/>
      <c r="K227" s="62"/>
      <c r="L227" s="62"/>
      <c r="N227" s="18"/>
      <c r="P227" s="18"/>
      <c r="R227" s="18"/>
      <c r="S227" s="18"/>
      <c r="T227" s="18"/>
      <c r="U227" s="18"/>
      <c r="Y227" s="17"/>
      <c r="AB227" s="17"/>
    </row>
    <row r="228" spans="5:28">
      <c r="E228" s="17"/>
      <c r="F228" s="18"/>
      <c r="H228" s="185"/>
      <c r="J228" s="17"/>
      <c r="K228" s="62"/>
      <c r="L228" s="62"/>
      <c r="N228" s="18"/>
      <c r="P228" s="18"/>
      <c r="R228" s="18"/>
      <c r="S228" s="18"/>
      <c r="T228" s="18"/>
      <c r="U228" s="18"/>
      <c r="Y228" s="17"/>
      <c r="AB228" s="17"/>
    </row>
    <row r="229" spans="5:28">
      <c r="E229" s="17"/>
      <c r="F229" s="18"/>
      <c r="H229" s="185"/>
      <c r="J229" s="17"/>
      <c r="K229" s="62"/>
      <c r="L229" s="62"/>
      <c r="N229" s="18"/>
      <c r="P229" s="18"/>
      <c r="R229" s="18"/>
      <c r="S229" s="18"/>
      <c r="T229" s="18"/>
      <c r="U229" s="18"/>
      <c r="Y229" s="17"/>
      <c r="AB229" s="17"/>
    </row>
    <row r="230" spans="5:28">
      <c r="E230" s="17"/>
      <c r="F230" s="18"/>
      <c r="H230" s="185"/>
      <c r="J230" s="17"/>
      <c r="K230" s="62"/>
      <c r="L230" s="62"/>
      <c r="N230" s="18"/>
      <c r="P230" s="18"/>
      <c r="R230" s="18"/>
      <c r="S230" s="18"/>
      <c r="T230" s="18"/>
      <c r="U230" s="18"/>
      <c r="Y230" s="17"/>
      <c r="AB230" s="17"/>
    </row>
    <row r="231" spans="5:28">
      <c r="E231" s="17"/>
      <c r="F231" s="18"/>
      <c r="H231" s="185"/>
      <c r="J231" s="17"/>
      <c r="K231" s="62"/>
      <c r="L231" s="62"/>
      <c r="N231" s="18"/>
      <c r="P231" s="18"/>
      <c r="R231" s="18"/>
      <c r="S231" s="18"/>
      <c r="T231" s="18"/>
      <c r="U231" s="18"/>
      <c r="Y231" s="17"/>
      <c r="AB231" s="17"/>
    </row>
    <row r="232" spans="5:28">
      <c r="E232" s="17"/>
      <c r="F232" s="18"/>
      <c r="H232" s="185"/>
      <c r="J232" s="17"/>
      <c r="K232" s="62"/>
      <c r="L232" s="62"/>
      <c r="N232" s="18"/>
      <c r="P232" s="18"/>
      <c r="R232" s="18"/>
      <c r="S232" s="18"/>
      <c r="T232" s="18"/>
      <c r="U232" s="18"/>
      <c r="Y232" s="17"/>
      <c r="AB232" s="17"/>
    </row>
    <row r="233" spans="5:28">
      <c r="E233" s="17"/>
      <c r="F233" s="18"/>
      <c r="H233" s="185"/>
      <c r="J233" s="17"/>
      <c r="K233" s="62"/>
      <c r="L233" s="62"/>
      <c r="N233" s="18"/>
      <c r="P233" s="18"/>
      <c r="R233" s="18"/>
      <c r="S233" s="18"/>
      <c r="T233" s="18"/>
      <c r="U233" s="18"/>
      <c r="Y233" s="17"/>
      <c r="AB233" s="17"/>
    </row>
    <row r="234" spans="5:28">
      <c r="E234" s="17"/>
      <c r="F234" s="18"/>
      <c r="H234" s="185"/>
      <c r="J234" s="17"/>
      <c r="K234" s="62"/>
      <c r="L234" s="62"/>
      <c r="N234" s="18"/>
      <c r="P234" s="18"/>
      <c r="R234" s="18"/>
      <c r="S234" s="18"/>
      <c r="T234" s="18"/>
      <c r="U234" s="18"/>
      <c r="Y234" s="17"/>
      <c r="AB234" s="17"/>
    </row>
    <row r="235" spans="5:28">
      <c r="E235" s="17"/>
      <c r="F235" s="18"/>
      <c r="H235" s="185"/>
      <c r="J235" s="17"/>
      <c r="K235" s="62"/>
      <c r="L235" s="62"/>
      <c r="N235" s="18"/>
      <c r="P235" s="18"/>
      <c r="R235" s="18"/>
      <c r="S235" s="18"/>
      <c r="T235" s="18"/>
      <c r="U235" s="18"/>
      <c r="Y235" s="17"/>
      <c r="AB235" s="17"/>
    </row>
    <row r="236" spans="5:28">
      <c r="E236" s="17"/>
      <c r="F236" s="18"/>
      <c r="H236" s="185"/>
      <c r="J236" s="17"/>
      <c r="K236" s="62"/>
      <c r="L236" s="62"/>
      <c r="N236" s="18"/>
      <c r="P236" s="18"/>
      <c r="R236" s="18"/>
      <c r="S236" s="18"/>
      <c r="T236" s="18"/>
      <c r="U236" s="18"/>
      <c r="Y236" s="17"/>
      <c r="AB236" s="17"/>
    </row>
    <row r="237" spans="5:28">
      <c r="E237" s="17"/>
      <c r="F237" s="18"/>
      <c r="H237" s="185"/>
      <c r="J237" s="17"/>
      <c r="K237" s="62"/>
      <c r="L237" s="62"/>
      <c r="N237" s="18"/>
      <c r="P237" s="18"/>
      <c r="R237" s="18"/>
      <c r="S237" s="18"/>
      <c r="T237" s="18"/>
      <c r="U237" s="18"/>
      <c r="Y237" s="17"/>
      <c r="AB237" s="17"/>
    </row>
    <row r="238" spans="5:28">
      <c r="E238" s="17"/>
      <c r="F238" s="18"/>
      <c r="H238" s="185"/>
      <c r="J238" s="17"/>
      <c r="K238" s="62"/>
      <c r="L238" s="62"/>
      <c r="N238" s="18"/>
      <c r="P238" s="18"/>
      <c r="R238" s="18"/>
      <c r="S238" s="18"/>
      <c r="T238" s="18"/>
      <c r="U238" s="18"/>
      <c r="Y238" s="17"/>
      <c r="AB238" s="17"/>
    </row>
    <row r="239" spans="5:28">
      <c r="E239" s="17"/>
      <c r="F239" s="18"/>
      <c r="H239" s="185"/>
      <c r="J239" s="17"/>
      <c r="K239" s="62"/>
      <c r="L239" s="62"/>
      <c r="N239" s="18"/>
      <c r="P239" s="18"/>
      <c r="R239" s="18"/>
      <c r="S239" s="18"/>
      <c r="T239" s="18"/>
      <c r="U239" s="18"/>
      <c r="Y239" s="17"/>
      <c r="AB239" s="17"/>
    </row>
    <row r="240" spans="5:28">
      <c r="E240" s="17"/>
      <c r="F240" s="18"/>
      <c r="H240" s="185"/>
      <c r="J240" s="17"/>
      <c r="K240" s="62"/>
      <c r="L240" s="62"/>
      <c r="N240" s="18"/>
      <c r="P240" s="18"/>
      <c r="R240" s="18"/>
      <c r="S240" s="18"/>
      <c r="T240" s="18"/>
      <c r="U240" s="18"/>
      <c r="Y240" s="17"/>
      <c r="AB240" s="17"/>
    </row>
    <row r="241" spans="5:28">
      <c r="E241" s="17"/>
      <c r="F241" s="18"/>
      <c r="H241" s="185"/>
      <c r="J241" s="17"/>
      <c r="K241" s="62"/>
      <c r="L241" s="62"/>
      <c r="N241" s="18"/>
      <c r="P241" s="18"/>
      <c r="R241" s="18"/>
      <c r="S241" s="18"/>
      <c r="T241" s="18"/>
      <c r="U241" s="18"/>
      <c r="Y241" s="17"/>
      <c r="AB241" s="17"/>
    </row>
    <row r="242" spans="5:28">
      <c r="E242" s="17"/>
      <c r="F242" s="18"/>
      <c r="H242" s="185"/>
      <c r="J242" s="17"/>
      <c r="K242" s="62"/>
      <c r="L242" s="62"/>
      <c r="N242" s="18"/>
      <c r="P242" s="18"/>
      <c r="R242" s="18"/>
      <c r="S242" s="18"/>
      <c r="T242" s="18"/>
      <c r="U242" s="18"/>
      <c r="Y242" s="17"/>
      <c r="AB242" s="17"/>
    </row>
    <row r="243" spans="5:28">
      <c r="E243" s="17"/>
      <c r="F243" s="18"/>
      <c r="H243" s="185"/>
      <c r="J243" s="17"/>
      <c r="K243" s="62"/>
      <c r="L243" s="62"/>
      <c r="N243" s="18"/>
      <c r="P243" s="18"/>
      <c r="R243" s="18"/>
      <c r="S243" s="18"/>
      <c r="T243" s="18"/>
      <c r="U243" s="18"/>
      <c r="Y243" s="17"/>
      <c r="AB243" s="17"/>
    </row>
    <row r="244" spans="5:28">
      <c r="E244" s="17"/>
      <c r="F244" s="18"/>
      <c r="H244" s="185"/>
      <c r="J244" s="17"/>
      <c r="K244" s="62"/>
      <c r="L244" s="62"/>
      <c r="N244" s="18"/>
      <c r="P244" s="18"/>
      <c r="R244" s="18"/>
      <c r="S244" s="18"/>
      <c r="T244" s="18"/>
      <c r="U244" s="18"/>
      <c r="Y244" s="17"/>
      <c r="AB244" s="17"/>
    </row>
    <row r="245" spans="5:28">
      <c r="E245" s="17"/>
      <c r="F245" s="18"/>
      <c r="H245" s="185"/>
      <c r="J245" s="17"/>
      <c r="K245" s="62"/>
      <c r="L245" s="62"/>
      <c r="N245" s="18"/>
      <c r="P245" s="18"/>
      <c r="R245" s="18"/>
      <c r="S245" s="18"/>
      <c r="T245" s="18"/>
      <c r="U245" s="18"/>
      <c r="Y245" s="17"/>
      <c r="AB245" s="17"/>
    </row>
    <row r="246" spans="5:28">
      <c r="E246" s="17"/>
      <c r="F246" s="18"/>
      <c r="H246" s="185"/>
      <c r="J246" s="17"/>
      <c r="K246" s="62"/>
      <c r="L246" s="62"/>
      <c r="N246" s="18"/>
      <c r="P246" s="18"/>
      <c r="R246" s="18"/>
      <c r="S246" s="18"/>
      <c r="T246" s="18"/>
      <c r="U246" s="18"/>
      <c r="Y246" s="17"/>
      <c r="AB246" s="17"/>
    </row>
    <row r="247" spans="5:28">
      <c r="E247" s="17"/>
      <c r="F247" s="18"/>
      <c r="H247" s="185"/>
      <c r="J247" s="17"/>
      <c r="K247" s="62"/>
      <c r="L247" s="62"/>
      <c r="N247" s="18"/>
      <c r="P247" s="18"/>
      <c r="R247" s="18"/>
      <c r="S247" s="18"/>
      <c r="T247" s="18"/>
      <c r="U247" s="18"/>
      <c r="Y247" s="17"/>
      <c r="AB247" s="17"/>
    </row>
    <row r="248" spans="5:28">
      <c r="E248" s="17"/>
      <c r="F248" s="18"/>
      <c r="H248" s="185"/>
      <c r="J248" s="17"/>
      <c r="K248" s="62"/>
      <c r="L248" s="62"/>
      <c r="N248" s="18"/>
      <c r="P248" s="18"/>
      <c r="R248" s="18"/>
      <c r="S248" s="18"/>
      <c r="T248" s="18"/>
      <c r="U248" s="18"/>
      <c r="Y248" s="17"/>
      <c r="AB248" s="17"/>
    </row>
    <row r="249" spans="5:28">
      <c r="E249" s="17"/>
      <c r="F249" s="18"/>
      <c r="H249" s="185"/>
      <c r="J249" s="17"/>
      <c r="K249" s="62"/>
      <c r="L249" s="62"/>
      <c r="N249" s="18"/>
      <c r="P249" s="18"/>
      <c r="R249" s="18"/>
      <c r="S249" s="18"/>
      <c r="T249" s="18"/>
      <c r="U249" s="18"/>
      <c r="Y249" s="17"/>
      <c r="AB249" s="17"/>
    </row>
    <row r="250" spans="5:28">
      <c r="E250" s="17"/>
      <c r="F250" s="18"/>
      <c r="H250" s="185"/>
      <c r="J250" s="17"/>
      <c r="K250" s="62"/>
      <c r="L250" s="62"/>
      <c r="N250" s="18"/>
      <c r="P250" s="18"/>
      <c r="R250" s="18"/>
      <c r="S250" s="18"/>
      <c r="T250" s="18"/>
      <c r="U250" s="18"/>
      <c r="Y250" s="17"/>
      <c r="AB250" s="17"/>
    </row>
    <row r="251" spans="5:28">
      <c r="E251" s="17"/>
      <c r="F251" s="18"/>
      <c r="H251" s="185"/>
      <c r="J251" s="17"/>
      <c r="K251" s="62"/>
      <c r="L251" s="62"/>
      <c r="N251" s="18"/>
      <c r="P251" s="18"/>
      <c r="R251" s="18"/>
      <c r="S251" s="18"/>
      <c r="T251" s="18"/>
      <c r="U251" s="18"/>
      <c r="Y251" s="17"/>
      <c r="AB251" s="17"/>
    </row>
    <row r="252" spans="5:28">
      <c r="E252" s="17"/>
      <c r="F252" s="18"/>
      <c r="H252" s="185"/>
      <c r="J252" s="17"/>
      <c r="K252" s="62"/>
      <c r="L252" s="62"/>
      <c r="N252" s="18"/>
      <c r="P252" s="18"/>
      <c r="R252" s="18"/>
      <c r="S252" s="18"/>
      <c r="T252" s="18"/>
      <c r="U252" s="18"/>
      <c r="Y252" s="17"/>
      <c r="AB252" s="17"/>
    </row>
    <row r="253" spans="5:28">
      <c r="E253" s="17"/>
      <c r="F253" s="18"/>
      <c r="H253" s="185"/>
      <c r="J253" s="17"/>
      <c r="K253" s="62"/>
      <c r="L253" s="62"/>
      <c r="N253" s="18"/>
      <c r="P253" s="18"/>
      <c r="R253" s="18"/>
      <c r="S253" s="18"/>
      <c r="T253" s="18"/>
      <c r="U253" s="18"/>
      <c r="Y253" s="17"/>
      <c r="AB253" s="17"/>
    </row>
    <row r="254" spans="5:28">
      <c r="E254" s="17"/>
      <c r="F254" s="18"/>
      <c r="H254" s="185"/>
      <c r="J254" s="17"/>
      <c r="K254" s="62"/>
      <c r="L254" s="62"/>
      <c r="N254" s="18"/>
      <c r="P254" s="18"/>
      <c r="R254" s="18"/>
      <c r="S254" s="18"/>
      <c r="T254" s="18"/>
      <c r="U254" s="18"/>
      <c r="Y254" s="17"/>
      <c r="AB254" s="17"/>
    </row>
    <row r="255" spans="5:28">
      <c r="E255" s="17"/>
      <c r="F255" s="18"/>
      <c r="H255" s="185"/>
      <c r="J255" s="17"/>
      <c r="K255" s="62"/>
      <c r="L255" s="62"/>
      <c r="N255" s="18"/>
      <c r="P255" s="18"/>
      <c r="R255" s="18"/>
      <c r="S255" s="18"/>
      <c r="T255" s="18"/>
      <c r="U255" s="18"/>
      <c r="Y255" s="17"/>
      <c r="AB255" s="17"/>
    </row>
    <row r="256" spans="5:28">
      <c r="E256" s="17"/>
      <c r="F256" s="18"/>
      <c r="H256" s="185"/>
      <c r="J256" s="17"/>
      <c r="K256" s="62"/>
      <c r="L256" s="62"/>
      <c r="N256" s="18"/>
      <c r="P256" s="18"/>
      <c r="R256" s="18"/>
      <c r="S256" s="18"/>
      <c r="T256" s="18"/>
      <c r="U256" s="18"/>
      <c r="Y256" s="17"/>
      <c r="AB256" s="17"/>
    </row>
    <row r="257" spans="5:28">
      <c r="E257" s="17"/>
      <c r="F257" s="18"/>
      <c r="H257" s="185"/>
      <c r="J257" s="17"/>
      <c r="K257" s="62"/>
      <c r="L257" s="62"/>
      <c r="N257" s="18"/>
      <c r="P257" s="18"/>
      <c r="R257" s="18"/>
      <c r="S257" s="18"/>
      <c r="T257" s="18"/>
      <c r="U257" s="18"/>
      <c r="Y257" s="17"/>
      <c r="AB257" s="17"/>
    </row>
    <row r="258" spans="5:28">
      <c r="E258" s="17"/>
      <c r="F258" s="18"/>
      <c r="H258" s="185"/>
      <c r="J258" s="17"/>
      <c r="K258" s="62"/>
      <c r="L258" s="62"/>
      <c r="N258" s="18"/>
      <c r="P258" s="18"/>
      <c r="R258" s="18"/>
      <c r="S258" s="18"/>
      <c r="T258" s="18"/>
      <c r="U258" s="18"/>
      <c r="Y258" s="17"/>
      <c r="AB258" s="17"/>
    </row>
    <row r="259" spans="5:28">
      <c r="E259" s="17"/>
      <c r="F259" s="18"/>
      <c r="H259" s="185"/>
      <c r="J259" s="17"/>
      <c r="K259" s="62"/>
      <c r="L259" s="62"/>
      <c r="N259" s="18"/>
      <c r="P259" s="18"/>
      <c r="R259" s="18"/>
      <c r="S259" s="18"/>
      <c r="T259" s="18"/>
      <c r="U259" s="18"/>
      <c r="Y259" s="17"/>
      <c r="AB259" s="17"/>
    </row>
    <row r="260" spans="5:28">
      <c r="E260" s="17"/>
      <c r="F260" s="18"/>
      <c r="H260" s="185"/>
      <c r="J260" s="17"/>
      <c r="K260" s="62"/>
      <c r="L260" s="62"/>
      <c r="N260" s="18"/>
      <c r="P260" s="18"/>
      <c r="R260" s="18"/>
      <c r="S260" s="18"/>
      <c r="T260" s="18"/>
      <c r="U260" s="18"/>
      <c r="Y260" s="17"/>
      <c r="AB260" s="17"/>
    </row>
    <row r="261" spans="5:28">
      <c r="E261" s="17"/>
      <c r="F261" s="18"/>
      <c r="H261" s="185"/>
      <c r="J261" s="17"/>
      <c r="K261" s="62"/>
      <c r="L261" s="62"/>
      <c r="N261" s="18"/>
      <c r="P261" s="18"/>
      <c r="R261" s="18"/>
      <c r="S261" s="18"/>
      <c r="T261" s="18"/>
      <c r="U261" s="18"/>
      <c r="Y261" s="17"/>
      <c r="AB261" s="17"/>
    </row>
    <row r="262" spans="5:28">
      <c r="E262" s="17"/>
      <c r="F262" s="18"/>
      <c r="H262" s="185"/>
      <c r="J262" s="17"/>
      <c r="K262" s="62"/>
      <c r="L262" s="62"/>
      <c r="N262" s="18"/>
      <c r="P262" s="18"/>
      <c r="R262" s="18"/>
      <c r="S262" s="18"/>
      <c r="T262" s="18"/>
      <c r="U262" s="18"/>
      <c r="Y262" s="17"/>
      <c r="AB262" s="17"/>
    </row>
    <row r="263" spans="5:28">
      <c r="E263" s="17"/>
      <c r="F263" s="18"/>
      <c r="H263" s="185"/>
      <c r="J263" s="17"/>
      <c r="K263" s="62"/>
      <c r="L263" s="62"/>
      <c r="N263" s="18"/>
      <c r="P263" s="18"/>
      <c r="R263" s="18"/>
      <c r="S263" s="18"/>
      <c r="T263" s="18"/>
      <c r="U263" s="18"/>
      <c r="Y263" s="17"/>
      <c r="AB263" s="17"/>
    </row>
    <row r="264" spans="5:28">
      <c r="E264" s="17"/>
      <c r="F264" s="18"/>
      <c r="H264" s="185"/>
      <c r="J264" s="17"/>
      <c r="K264" s="62"/>
      <c r="L264" s="62"/>
      <c r="N264" s="18"/>
      <c r="P264" s="18"/>
      <c r="R264" s="18"/>
      <c r="S264" s="18"/>
      <c r="T264" s="18"/>
      <c r="U264" s="18"/>
      <c r="Y264" s="17"/>
      <c r="AB264" s="17"/>
    </row>
    <row r="265" spans="5:28">
      <c r="E265" s="17"/>
      <c r="F265" s="18"/>
      <c r="H265" s="185"/>
      <c r="J265" s="17"/>
      <c r="K265" s="62"/>
      <c r="L265" s="62"/>
      <c r="N265" s="18"/>
      <c r="P265" s="18"/>
      <c r="R265" s="18"/>
      <c r="S265" s="18"/>
      <c r="T265" s="18"/>
      <c r="U265" s="18"/>
      <c r="Y265" s="17"/>
      <c r="AB265" s="17"/>
    </row>
    <row r="266" spans="5:28">
      <c r="E266" s="17"/>
      <c r="F266" s="18"/>
      <c r="H266" s="185"/>
      <c r="J266" s="17"/>
      <c r="K266" s="62"/>
      <c r="L266" s="62"/>
      <c r="N266" s="18"/>
      <c r="P266" s="18"/>
      <c r="R266" s="18"/>
      <c r="S266" s="18"/>
      <c r="T266" s="18"/>
      <c r="U266" s="18"/>
      <c r="Y266" s="17"/>
      <c r="AB266" s="17"/>
    </row>
    <row r="267" spans="5:28">
      <c r="E267" s="17"/>
      <c r="F267" s="18"/>
      <c r="H267" s="185"/>
      <c r="J267" s="17"/>
      <c r="K267" s="62"/>
      <c r="L267" s="62"/>
      <c r="N267" s="18"/>
      <c r="P267" s="18"/>
      <c r="R267" s="18"/>
      <c r="S267" s="18"/>
      <c r="T267" s="18"/>
      <c r="U267" s="18"/>
      <c r="Y267" s="17"/>
      <c r="AB267" s="17"/>
    </row>
    <row r="268" spans="5:28">
      <c r="E268" s="17"/>
      <c r="F268" s="18"/>
      <c r="H268" s="185"/>
      <c r="J268" s="17"/>
      <c r="K268" s="62"/>
      <c r="L268" s="62"/>
      <c r="N268" s="18"/>
      <c r="P268" s="18"/>
      <c r="R268" s="18"/>
      <c r="S268" s="18"/>
      <c r="T268" s="18"/>
      <c r="U268" s="18"/>
      <c r="Y268" s="17"/>
      <c r="AB268" s="17"/>
    </row>
    <row r="269" spans="5:28">
      <c r="E269" s="17"/>
      <c r="F269" s="18"/>
      <c r="H269" s="185"/>
      <c r="J269" s="17"/>
      <c r="K269" s="62"/>
      <c r="L269" s="62"/>
      <c r="N269" s="18"/>
      <c r="P269" s="18"/>
      <c r="R269" s="18"/>
      <c r="S269" s="18"/>
      <c r="T269" s="18"/>
      <c r="U269" s="18"/>
      <c r="Y269" s="17"/>
      <c r="AB269" s="17"/>
    </row>
    <row r="270" spans="5:28">
      <c r="E270" s="17"/>
      <c r="F270" s="18"/>
      <c r="H270" s="185"/>
      <c r="J270" s="17"/>
      <c r="K270" s="62"/>
      <c r="L270" s="62"/>
      <c r="N270" s="18"/>
      <c r="P270" s="18"/>
      <c r="R270" s="18"/>
      <c r="S270" s="18"/>
      <c r="T270" s="18"/>
      <c r="U270" s="18"/>
      <c r="Y270" s="17"/>
      <c r="AB270" s="17"/>
    </row>
    <row r="271" spans="5:28">
      <c r="E271" s="17"/>
      <c r="F271" s="18"/>
      <c r="H271" s="185"/>
      <c r="J271" s="17"/>
      <c r="K271" s="62"/>
      <c r="L271" s="62"/>
      <c r="N271" s="18"/>
      <c r="P271" s="18"/>
      <c r="R271" s="18"/>
      <c r="S271" s="18"/>
      <c r="T271" s="18"/>
      <c r="U271" s="18"/>
      <c r="Y271" s="17"/>
      <c r="AB271" s="17"/>
    </row>
    <row r="272" spans="5:28">
      <c r="E272" s="17"/>
      <c r="F272" s="18"/>
      <c r="H272" s="185"/>
      <c r="J272" s="17"/>
      <c r="K272" s="62"/>
      <c r="L272" s="62"/>
      <c r="N272" s="18"/>
      <c r="P272" s="18"/>
      <c r="R272" s="18"/>
      <c r="S272" s="18"/>
      <c r="T272" s="18"/>
      <c r="U272" s="18"/>
      <c r="Y272" s="17"/>
      <c r="AB272" s="17"/>
    </row>
    <row r="273" spans="5:28">
      <c r="E273" s="17"/>
      <c r="F273" s="18"/>
      <c r="H273" s="185"/>
      <c r="J273" s="17"/>
      <c r="K273" s="62"/>
      <c r="L273" s="62"/>
      <c r="N273" s="18"/>
      <c r="P273" s="18"/>
      <c r="R273" s="18"/>
      <c r="S273" s="18"/>
      <c r="T273" s="18"/>
      <c r="U273" s="18"/>
      <c r="Y273" s="17"/>
      <c r="AB273" s="17"/>
    </row>
    <row r="274" spans="5:28">
      <c r="E274" s="17"/>
      <c r="F274" s="18"/>
      <c r="H274" s="185"/>
      <c r="J274" s="17"/>
      <c r="K274" s="62"/>
      <c r="L274" s="62"/>
      <c r="N274" s="18"/>
      <c r="P274" s="18"/>
      <c r="R274" s="18"/>
      <c r="S274" s="18"/>
      <c r="T274" s="18"/>
      <c r="U274" s="18"/>
      <c r="Y274" s="17"/>
      <c r="AB274" s="17"/>
    </row>
    <row r="275" spans="5:28">
      <c r="E275" s="17"/>
      <c r="F275" s="18"/>
      <c r="H275" s="185"/>
      <c r="J275" s="17"/>
      <c r="K275" s="62"/>
      <c r="L275" s="62"/>
      <c r="N275" s="18"/>
      <c r="P275" s="18"/>
      <c r="R275" s="18"/>
      <c r="S275" s="18"/>
      <c r="T275" s="18"/>
      <c r="U275" s="18"/>
      <c r="Y275" s="17"/>
      <c r="AB275" s="17"/>
    </row>
    <row r="276" spans="5:28">
      <c r="E276" s="17"/>
      <c r="F276" s="18"/>
      <c r="H276" s="185"/>
      <c r="J276" s="17"/>
      <c r="K276" s="62"/>
      <c r="L276" s="62"/>
      <c r="N276" s="18"/>
      <c r="P276" s="18"/>
      <c r="R276" s="18"/>
      <c r="S276" s="18"/>
      <c r="T276" s="18"/>
      <c r="U276" s="18"/>
      <c r="Y276" s="17"/>
      <c r="AB276" s="17"/>
    </row>
    <row r="277" spans="5:28">
      <c r="E277" s="17"/>
      <c r="F277" s="18"/>
      <c r="H277" s="185"/>
      <c r="J277" s="17"/>
      <c r="K277" s="62"/>
      <c r="L277" s="62"/>
      <c r="N277" s="18"/>
      <c r="P277" s="18"/>
      <c r="R277" s="18"/>
      <c r="S277" s="18"/>
      <c r="T277" s="18"/>
      <c r="U277" s="18"/>
      <c r="Y277" s="17"/>
      <c r="AB277" s="17"/>
    </row>
    <row r="278" spans="5:28">
      <c r="E278" s="17"/>
      <c r="F278" s="18"/>
      <c r="H278" s="185"/>
      <c r="J278" s="17"/>
      <c r="K278" s="62"/>
      <c r="L278" s="62"/>
      <c r="N278" s="18"/>
      <c r="P278" s="18"/>
      <c r="R278" s="18"/>
      <c r="S278" s="18"/>
      <c r="T278" s="18"/>
      <c r="U278" s="18"/>
      <c r="Y278" s="17"/>
      <c r="AB278" s="17"/>
    </row>
    <row r="279" spans="5:28">
      <c r="E279" s="17"/>
      <c r="F279" s="18"/>
      <c r="H279" s="185"/>
      <c r="J279" s="17"/>
      <c r="K279" s="62"/>
      <c r="L279" s="62"/>
      <c r="N279" s="18"/>
      <c r="P279" s="18"/>
      <c r="R279" s="18"/>
      <c r="S279" s="18"/>
      <c r="T279" s="18"/>
      <c r="U279" s="18"/>
      <c r="Y279" s="17"/>
      <c r="AB279" s="17"/>
    </row>
    <row r="280" spans="5:28">
      <c r="E280" s="17"/>
      <c r="F280" s="18"/>
      <c r="H280" s="185"/>
      <c r="J280" s="17"/>
      <c r="K280" s="62"/>
      <c r="L280" s="62"/>
      <c r="N280" s="18"/>
      <c r="P280" s="18"/>
      <c r="R280" s="18"/>
      <c r="S280" s="18"/>
      <c r="T280" s="18"/>
      <c r="U280" s="18"/>
      <c r="Y280" s="17"/>
      <c r="AB280" s="17"/>
    </row>
    <row r="281" spans="5:28">
      <c r="E281" s="17"/>
      <c r="F281" s="18"/>
      <c r="H281" s="185"/>
      <c r="J281" s="17"/>
      <c r="K281" s="62"/>
      <c r="L281" s="62"/>
      <c r="N281" s="18"/>
      <c r="P281" s="18"/>
      <c r="R281" s="18"/>
      <c r="S281" s="18"/>
      <c r="T281" s="18"/>
      <c r="U281" s="18"/>
      <c r="Y281" s="17"/>
      <c r="AB281" s="17"/>
    </row>
    <row r="282" spans="5:28">
      <c r="E282" s="17"/>
      <c r="F282" s="18"/>
      <c r="H282" s="185"/>
      <c r="J282" s="17"/>
      <c r="K282" s="62"/>
      <c r="L282" s="62"/>
      <c r="N282" s="18"/>
      <c r="P282" s="18"/>
      <c r="R282" s="18"/>
      <c r="S282" s="18"/>
      <c r="T282" s="18"/>
      <c r="U282" s="18"/>
      <c r="Y282" s="17"/>
      <c r="AB282" s="17"/>
    </row>
    <row r="283" spans="5:28">
      <c r="E283" s="17"/>
      <c r="F283" s="18"/>
      <c r="H283" s="185"/>
      <c r="J283" s="17"/>
      <c r="K283" s="62"/>
      <c r="L283" s="62"/>
      <c r="N283" s="18"/>
      <c r="P283" s="18"/>
      <c r="R283" s="18"/>
      <c r="S283" s="18"/>
      <c r="T283" s="18"/>
      <c r="U283" s="18"/>
      <c r="Y283" s="17"/>
      <c r="AB283" s="17"/>
    </row>
    <row r="284" spans="5:28">
      <c r="E284" s="17"/>
      <c r="F284" s="18"/>
      <c r="H284" s="185"/>
      <c r="J284" s="17"/>
      <c r="K284" s="62"/>
      <c r="L284" s="62"/>
      <c r="N284" s="18"/>
      <c r="P284" s="18"/>
      <c r="R284" s="18"/>
      <c r="S284" s="18"/>
      <c r="T284" s="18"/>
      <c r="U284" s="18"/>
      <c r="Y284" s="17"/>
      <c r="AB284" s="17"/>
    </row>
    <row r="285" spans="5:28">
      <c r="E285" s="17"/>
      <c r="F285" s="18"/>
      <c r="H285" s="185"/>
      <c r="J285" s="17"/>
      <c r="K285" s="62"/>
      <c r="L285" s="62"/>
      <c r="N285" s="18"/>
      <c r="P285" s="18"/>
      <c r="R285" s="18"/>
      <c r="S285" s="18"/>
      <c r="T285" s="18"/>
      <c r="U285" s="18"/>
      <c r="Y285" s="17"/>
      <c r="AB285" s="17"/>
    </row>
    <row r="286" spans="5:28">
      <c r="E286" s="17"/>
      <c r="F286" s="18"/>
      <c r="H286" s="185"/>
      <c r="J286" s="17"/>
      <c r="K286" s="62"/>
      <c r="L286" s="62"/>
      <c r="N286" s="18"/>
      <c r="P286" s="18"/>
      <c r="R286" s="18"/>
      <c r="S286" s="18"/>
      <c r="T286" s="18"/>
      <c r="U286" s="18"/>
      <c r="Y286" s="17"/>
      <c r="AB286" s="17"/>
    </row>
    <row r="287" spans="5:28">
      <c r="E287" s="17"/>
      <c r="F287" s="18"/>
      <c r="H287" s="185"/>
      <c r="J287" s="17"/>
      <c r="K287" s="62"/>
      <c r="L287" s="62"/>
      <c r="N287" s="18"/>
      <c r="P287" s="18"/>
      <c r="R287" s="18"/>
      <c r="S287" s="18"/>
      <c r="T287" s="18"/>
      <c r="U287" s="18"/>
      <c r="Y287" s="17"/>
      <c r="AB287" s="17"/>
    </row>
    <row r="288" spans="5:28">
      <c r="E288" s="17"/>
      <c r="F288" s="18"/>
      <c r="H288" s="185"/>
      <c r="J288" s="17"/>
      <c r="K288" s="62"/>
      <c r="L288" s="62"/>
      <c r="N288" s="18"/>
      <c r="P288" s="18"/>
      <c r="R288" s="18"/>
      <c r="S288" s="18"/>
      <c r="T288" s="18"/>
      <c r="U288" s="18"/>
      <c r="Y288" s="17"/>
      <c r="AB288" s="17"/>
    </row>
    <row r="289" spans="5:28">
      <c r="E289" s="17"/>
      <c r="F289" s="18"/>
      <c r="H289" s="185"/>
      <c r="J289" s="17"/>
      <c r="K289" s="62"/>
      <c r="L289" s="62"/>
      <c r="N289" s="18"/>
      <c r="P289" s="18"/>
      <c r="R289" s="18"/>
      <c r="S289" s="18"/>
      <c r="T289" s="18"/>
      <c r="U289" s="18"/>
      <c r="Y289" s="17"/>
      <c r="AB289" s="17"/>
    </row>
    <row r="290" spans="5:28">
      <c r="E290" s="17"/>
      <c r="F290" s="18"/>
      <c r="H290" s="185"/>
      <c r="J290" s="17"/>
      <c r="K290" s="62"/>
      <c r="L290" s="62"/>
      <c r="N290" s="18"/>
      <c r="P290" s="18"/>
      <c r="R290" s="18"/>
      <c r="S290" s="18"/>
      <c r="T290" s="18"/>
      <c r="U290" s="18"/>
      <c r="Y290" s="17"/>
      <c r="AB290" s="17"/>
    </row>
    <row r="291" spans="5:28">
      <c r="E291" s="17"/>
      <c r="F291" s="18"/>
      <c r="H291" s="185"/>
      <c r="J291" s="17"/>
      <c r="K291" s="62"/>
      <c r="L291" s="62"/>
      <c r="N291" s="18"/>
      <c r="P291" s="18"/>
      <c r="R291" s="18"/>
      <c r="S291" s="18"/>
      <c r="T291" s="18"/>
      <c r="U291" s="18"/>
      <c r="Y291" s="17"/>
      <c r="AB291" s="17"/>
    </row>
    <row r="292" spans="5:28">
      <c r="E292" s="17"/>
      <c r="F292" s="18"/>
      <c r="H292" s="185"/>
      <c r="J292" s="17"/>
      <c r="K292" s="62"/>
      <c r="L292" s="62"/>
      <c r="N292" s="18"/>
      <c r="P292" s="18"/>
      <c r="R292" s="18"/>
      <c r="S292" s="18"/>
      <c r="T292" s="18"/>
      <c r="U292" s="18"/>
      <c r="Y292" s="17"/>
      <c r="AB292" s="17"/>
    </row>
    <row r="293" spans="5:28">
      <c r="E293" s="17"/>
      <c r="F293" s="18"/>
      <c r="H293" s="185"/>
      <c r="J293" s="17"/>
      <c r="K293" s="62"/>
      <c r="L293" s="62"/>
      <c r="N293" s="18"/>
      <c r="P293" s="18"/>
      <c r="R293" s="18"/>
      <c r="S293" s="18"/>
      <c r="T293" s="18"/>
      <c r="U293" s="18"/>
      <c r="Y293" s="17"/>
      <c r="AB293" s="17"/>
    </row>
    <row r="294" spans="5:28">
      <c r="E294" s="17"/>
      <c r="F294" s="18"/>
      <c r="H294" s="185"/>
      <c r="J294" s="17"/>
      <c r="K294" s="62"/>
      <c r="L294" s="62"/>
      <c r="N294" s="18"/>
      <c r="P294" s="18"/>
      <c r="R294" s="18"/>
      <c r="S294" s="18"/>
      <c r="T294" s="18"/>
      <c r="U294" s="18"/>
      <c r="Y294" s="17"/>
      <c r="AB294" s="17"/>
    </row>
    <row r="295" spans="5:28">
      <c r="E295" s="17"/>
      <c r="F295" s="18"/>
      <c r="H295" s="185"/>
      <c r="J295" s="17"/>
      <c r="K295" s="62"/>
      <c r="L295" s="62"/>
      <c r="N295" s="18"/>
      <c r="P295" s="18"/>
      <c r="R295" s="18"/>
      <c r="S295" s="18"/>
      <c r="T295" s="18"/>
      <c r="U295" s="18"/>
      <c r="Y295" s="17"/>
      <c r="AB295" s="17"/>
    </row>
    <row r="296" spans="5:28">
      <c r="E296" s="17"/>
      <c r="F296" s="18"/>
      <c r="H296" s="185"/>
      <c r="J296" s="17"/>
      <c r="K296" s="62"/>
      <c r="L296" s="62"/>
      <c r="N296" s="18"/>
      <c r="P296" s="18"/>
      <c r="R296" s="18"/>
      <c r="S296" s="18"/>
      <c r="T296" s="18"/>
      <c r="U296" s="18"/>
      <c r="Y296" s="17"/>
      <c r="AB296" s="17"/>
    </row>
    <row r="297" spans="5:28">
      <c r="E297" s="17"/>
      <c r="F297" s="18"/>
      <c r="H297" s="185"/>
      <c r="J297" s="17"/>
      <c r="K297" s="62"/>
      <c r="L297" s="62"/>
      <c r="N297" s="18"/>
      <c r="P297" s="18"/>
      <c r="R297" s="18"/>
      <c r="S297" s="18"/>
      <c r="T297" s="18"/>
      <c r="U297" s="18"/>
      <c r="Y297" s="17"/>
      <c r="AB297" s="17"/>
    </row>
    <row r="298" spans="5:28">
      <c r="E298" s="17"/>
      <c r="F298" s="18"/>
      <c r="H298" s="185"/>
      <c r="J298" s="17"/>
      <c r="K298" s="62"/>
      <c r="L298" s="62"/>
      <c r="N298" s="18"/>
      <c r="P298" s="18"/>
      <c r="R298" s="18"/>
      <c r="S298" s="18"/>
      <c r="T298" s="18"/>
      <c r="U298" s="18"/>
      <c r="Y298" s="17"/>
      <c r="AB298" s="17"/>
    </row>
    <row r="299" spans="5:28">
      <c r="E299" s="17"/>
      <c r="F299" s="18"/>
      <c r="H299" s="185"/>
      <c r="J299" s="17"/>
      <c r="K299" s="62"/>
      <c r="L299" s="62"/>
      <c r="N299" s="18"/>
      <c r="P299" s="18"/>
      <c r="R299" s="18"/>
      <c r="S299" s="18"/>
      <c r="T299" s="18"/>
      <c r="U299" s="18"/>
      <c r="Y299" s="17"/>
      <c r="AB299" s="17"/>
    </row>
    <row r="300" spans="5:28">
      <c r="E300" s="17"/>
      <c r="F300" s="18"/>
      <c r="H300" s="185"/>
      <c r="J300" s="17"/>
      <c r="K300" s="62"/>
      <c r="L300" s="62"/>
      <c r="N300" s="18"/>
      <c r="P300" s="18"/>
      <c r="R300" s="18"/>
      <c r="S300" s="18"/>
      <c r="T300" s="18"/>
      <c r="U300" s="18"/>
      <c r="Y300" s="17"/>
      <c r="AB300" s="17"/>
    </row>
    <row r="301" spans="5:28">
      <c r="E301" s="17"/>
      <c r="F301" s="18"/>
      <c r="H301" s="185"/>
      <c r="J301" s="17"/>
      <c r="K301" s="62"/>
      <c r="L301" s="62"/>
      <c r="N301" s="18"/>
      <c r="P301" s="18"/>
      <c r="R301" s="18"/>
      <c r="S301" s="18"/>
      <c r="T301" s="18"/>
      <c r="U301" s="18"/>
      <c r="Y301" s="17"/>
      <c r="AB301" s="17"/>
    </row>
    <row r="302" spans="5:28">
      <c r="E302" s="17"/>
      <c r="F302" s="18"/>
      <c r="H302" s="185"/>
      <c r="J302" s="17"/>
      <c r="K302" s="62"/>
      <c r="L302" s="62"/>
      <c r="N302" s="18"/>
      <c r="P302" s="18"/>
      <c r="R302" s="18"/>
      <c r="S302" s="18"/>
      <c r="T302" s="18"/>
      <c r="U302" s="18"/>
      <c r="Y302" s="17"/>
      <c r="AB302" s="17"/>
    </row>
    <row r="303" spans="5:28">
      <c r="E303" s="17"/>
      <c r="F303" s="18"/>
      <c r="H303" s="185"/>
      <c r="J303" s="17"/>
      <c r="K303" s="62"/>
      <c r="L303" s="62"/>
      <c r="N303" s="18"/>
      <c r="P303" s="18"/>
      <c r="R303" s="18"/>
      <c r="S303" s="18"/>
      <c r="T303" s="18"/>
      <c r="U303" s="18"/>
      <c r="Y303" s="17"/>
      <c r="AB303" s="17"/>
    </row>
    <row r="304" spans="5:28">
      <c r="E304" s="17"/>
      <c r="F304" s="18"/>
      <c r="H304" s="185"/>
      <c r="J304" s="17"/>
      <c r="K304" s="62"/>
      <c r="L304" s="62"/>
      <c r="N304" s="18"/>
      <c r="P304" s="18"/>
      <c r="R304" s="18"/>
      <c r="S304" s="18"/>
      <c r="T304" s="18"/>
      <c r="U304" s="18"/>
      <c r="Y304" s="17"/>
      <c r="AB304" s="17"/>
    </row>
    <row r="305" spans="5:28">
      <c r="E305" s="17"/>
      <c r="F305" s="18"/>
      <c r="H305" s="185"/>
      <c r="J305" s="17"/>
      <c r="K305" s="62"/>
      <c r="L305" s="62"/>
      <c r="N305" s="18"/>
      <c r="P305" s="18"/>
      <c r="R305" s="18"/>
      <c r="S305" s="18"/>
      <c r="T305" s="18"/>
      <c r="U305" s="18"/>
      <c r="Y305" s="17"/>
      <c r="AB305" s="17"/>
    </row>
    <row r="306" spans="5:28">
      <c r="E306" s="17"/>
      <c r="F306" s="18"/>
      <c r="H306" s="185"/>
      <c r="J306" s="17"/>
      <c r="K306" s="62"/>
      <c r="L306" s="62"/>
      <c r="N306" s="18"/>
      <c r="P306" s="18"/>
      <c r="R306" s="18"/>
      <c r="S306" s="18"/>
      <c r="T306" s="18"/>
      <c r="U306" s="18"/>
      <c r="Y306" s="17"/>
      <c r="AB306" s="17"/>
    </row>
    <row r="307" spans="5:28">
      <c r="E307" s="17"/>
      <c r="F307" s="18"/>
      <c r="H307" s="185"/>
      <c r="J307" s="17"/>
      <c r="K307" s="62"/>
      <c r="L307" s="62"/>
      <c r="N307" s="18"/>
      <c r="P307" s="18"/>
      <c r="R307" s="18"/>
      <c r="S307" s="18"/>
      <c r="T307" s="18"/>
      <c r="U307" s="18"/>
      <c r="Y307" s="17"/>
      <c r="AB307" s="17"/>
    </row>
    <row r="308" spans="5:28">
      <c r="E308" s="17"/>
      <c r="F308" s="18"/>
      <c r="H308" s="185"/>
      <c r="J308" s="17"/>
      <c r="K308" s="62"/>
      <c r="L308" s="62"/>
      <c r="N308" s="18"/>
      <c r="P308" s="18"/>
      <c r="R308" s="18"/>
      <c r="S308" s="18"/>
      <c r="T308" s="18"/>
      <c r="U308" s="18"/>
      <c r="Y308" s="17"/>
      <c r="AB308" s="17"/>
    </row>
    <row r="309" spans="5:28">
      <c r="E309" s="17"/>
      <c r="F309" s="18"/>
      <c r="H309" s="185"/>
      <c r="J309" s="17"/>
      <c r="K309" s="62"/>
      <c r="L309" s="62"/>
      <c r="N309" s="18"/>
      <c r="P309" s="18"/>
      <c r="R309" s="18"/>
      <c r="S309" s="18"/>
      <c r="T309" s="18"/>
      <c r="U309" s="18"/>
      <c r="Y309" s="17"/>
      <c r="AB309" s="17"/>
    </row>
    <row r="310" spans="5:28">
      <c r="E310" s="17"/>
      <c r="F310" s="18"/>
      <c r="H310" s="185"/>
      <c r="J310" s="17"/>
      <c r="K310" s="62"/>
      <c r="L310" s="62"/>
      <c r="N310" s="18"/>
      <c r="P310" s="18"/>
      <c r="R310" s="18"/>
      <c r="S310" s="18"/>
      <c r="T310" s="18"/>
      <c r="U310" s="18"/>
      <c r="Y310" s="17"/>
      <c r="AB310" s="17"/>
    </row>
    <row r="311" spans="5:28">
      <c r="E311" s="17"/>
      <c r="F311" s="18"/>
      <c r="H311" s="185"/>
      <c r="J311" s="17"/>
      <c r="K311" s="62"/>
      <c r="L311" s="62"/>
      <c r="N311" s="18"/>
      <c r="P311" s="18"/>
      <c r="R311" s="18"/>
      <c r="S311" s="18"/>
      <c r="T311" s="18"/>
      <c r="U311" s="18"/>
      <c r="Y311" s="17"/>
      <c r="AB311" s="17"/>
    </row>
    <row r="312" spans="5:28">
      <c r="E312" s="17"/>
      <c r="F312" s="18"/>
      <c r="H312" s="185"/>
      <c r="J312" s="17"/>
      <c r="K312" s="62"/>
      <c r="L312" s="62"/>
      <c r="N312" s="18"/>
      <c r="P312" s="18"/>
      <c r="R312" s="18"/>
      <c r="S312" s="18"/>
      <c r="T312" s="18"/>
      <c r="U312" s="18"/>
      <c r="Y312" s="17"/>
      <c r="AB312" s="17"/>
    </row>
    <row r="313" spans="5:28">
      <c r="E313" s="17"/>
      <c r="F313" s="18"/>
      <c r="H313" s="185"/>
      <c r="J313" s="17"/>
      <c r="K313" s="62"/>
      <c r="L313" s="62"/>
      <c r="N313" s="18"/>
      <c r="P313" s="18"/>
      <c r="R313" s="18"/>
      <c r="S313" s="18"/>
      <c r="T313" s="18"/>
      <c r="U313" s="18"/>
      <c r="Y313" s="17"/>
      <c r="AB313" s="17"/>
    </row>
    <row r="314" spans="5:28">
      <c r="E314" s="17"/>
      <c r="F314" s="18"/>
      <c r="H314" s="185"/>
      <c r="J314" s="17"/>
      <c r="K314" s="62"/>
      <c r="L314" s="62"/>
      <c r="N314" s="18"/>
      <c r="P314" s="18"/>
      <c r="R314" s="18"/>
      <c r="S314" s="18"/>
      <c r="T314" s="18"/>
      <c r="U314" s="18"/>
      <c r="Y314" s="17"/>
      <c r="AB314" s="17"/>
    </row>
    <row r="315" spans="5:28">
      <c r="E315" s="17"/>
      <c r="F315" s="18"/>
      <c r="H315" s="185"/>
      <c r="J315" s="17"/>
      <c r="K315" s="62"/>
      <c r="L315" s="62"/>
      <c r="N315" s="18"/>
      <c r="P315" s="18"/>
      <c r="R315" s="18"/>
      <c r="S315" s="18"/>
      <c r="T315" s="18"/>
      <c r="U315" s="18"/>
      <c r="Y315" s="17"/>
      <c r="AB315" s="17"/>
    </row>
    <row r="316" spans="5:28">
      <c r="E316" s="17"/>
      <c r="F316" s="18"/>
      <c r="H316" s="185"/>
      <c r="J316" s="17"/>
      <c r="K316" s="62"/>
      <c r="L316" s="62"/>
      <c r="N316" s="18"/>
      <c r="P316" s="18"/>
      <c r="R316" s="18"/>
      <c r="S316" s="18"/>
      <c r="T316" s="18"/>
      <c r="U316" s="18"/>
      <c r="Y316" s="17"/>
      <c r="AB316" s="17"/>
    </row>
    <row r="317" spans="5:28">
      <c r="E317" s="17"/>
      <c r="F317" s="18"/>
      <c r="H317" s="185"/>
      <c r="J317" s="17"/>
      <c r="K317" s="62"/>
      <c r="L317" s="62"/>
      <c r="N317" s="18"/>
      <c r="P317" s="18"/>
      <c r="R317" s="18"/>
      <c r="S317" s="18"/>
      <c r="T317" s="18"/>
      <c r="U317" s="18"/>
      <c r="Y317" s="17"/>
      <c r="AB317" s="17"/>
    </row>
    <row r="318" spans="5:28">
      <c r="E318" s="17"/>
      <c r="F318" s="18"/>
      <c r="H318" s="185"/>
      <c r="J318" s="17"/>
      <c r="K318" s="62"/>
      <c r="L318" s="62"/>
      <c r="N318" s="18"/>
      <c r="P318" s="18"/>
      <c r="R318" s="18"/>
      <c r="S318" s="18"/>
      <c r="T318" s="18"/>
      <c r="U318" s="18"/>
      <c r="Y318" s="17"/>
      <c r="AB318" s="17"/>
    </row>
    <row r="319" spans="5:28">
      <c r="E319" s="17"/>
      <c r="F319" s="18"/>
      <c r="H319" s="185"/>
      <c r="J319" s="17"/>
      <c r="K319" s="62"/>
      <c r="L319" s="62"/>
      <c r="N319" s="18"/>
      <c r="P319" s="18"/>
      <c r="R319" s="18"/>
      <c r="S319" s="18"/>
      <c r="T319" s="18"/>
      <c r="U319" s="18"/>
      <c r="Y319" s="17"/>
      <c r="AB319" s="17"/>
    </row>
    <row r="320" spans="5:28">
      <c r="E320" s="17"/>
      <c r="F320" s="18"/>
      <c r="H320" s="185"/>
      <c r="J320" s="17"/>
      <c r="K320" s="62"/>
      <c r="L320" s="62"/>
      <c r="N320" s="18"/>
      <c r="P320" s="18"/>
      <c r="R320" s="18"/>
      <c r="S320" s="18"/>
      <c r="T320" s="18"/>
      <c r="U320" s="18"/>
      <c r="Y320" s="17"/>
      <c r="AB320" s="17"/>
    </row>
    <row r="321" spans="5:28">
      <c r="E321" s="17"/>
      <c r="F321" s="18"/>
      <c r="H321" s="185"/>
      <c r="J321" s="17"/>
      <c r="K321" s="62"/>
      <c r="L321" s="62"/>
      <c r="N321" s="18"/>
      <c r="P321" s="18"/>
      <c r="R321" s="18"/>
      <c r="S321" s="18"/>
      <c r="T321" s="18"/>
      <c r="U321" s="18"/>
      <c r="Y321" s="17"/>
      <c r="AB321" s="17"/>
    </row>
    <row r="322" spans="5:28">
      <c r="E322" s="17"/>
      <c r="F322" s="18"/>
      <c r="H322" s="185"/>
      <c r="J322" s="17"/>
      <c r="K322" s="62"/>
      <c r="L322" s="62"/>
      <c r="N322" s="18"/>
      <c r="P322" s="18"/>
      <c r="R322" s="18"/>
      <c r="S322" s="18"/>
      <c r="T322" s="18"/>
      <c r="U322" s="18"/>
      <c r="Y322" s="17"/>
      <c r="AB322" s="17"/>
    </row>
    <row r="323" spans="5:28">
      <c r="E323" s="17"/>
      <c r="F323" s="18"/>
      <c r="H323" s="185"/>
      <c r="J323" s="17"/>
      <c r="K323" s="62"/>
      <c r="L323" s="62"/>
      <c r="N323" s="18"/>
      <c r="P323" s="18"/>
      <c r="R323" s="18"/>
      <c r="S323" s="18"/>
      <c r="T323" s="18"/>
      <c r="U323" s="18"/>
      <c r="Y323" s="17"/>
      <c r="AB323" s="17"/>
    </row>
    <row r="324" spans="5:28">
      <c r="E324" s="17"/>
      <c r="F324" s="18"/>
      <c r="H324" s="185"/>
      <c r="J324" s="17"/>
      <c r="K324" s="62"/>
      <c r="L324" s="62"/>
      <c r="N324" s="18"/>
      <c r="P324" s="18"/>
      <c r="R324" s="18"/>
      <c r="S324" s="18"/>
      <c r="T324" s="18"/>
      <c r="U324" s="18"/>
      <c r="Y324" s="17"/>
      <c r="AB324" s="17"/>
    </row>
    <row r="325" spans="5:28">
      <c r="E325" s="17"/>
      <c r="F325" s="18"/>
      <c r="H325" s="185"/>
      <c r="J325" s="17"/>
      <c r="K325" s="62"/>
      <c r="L325" s="62"/>
      <c r="N325" s="18"/>
      <c r="P325" s="18"/>
      <c r="R325" s="18"/>
      <c r="S325" s="18"/>
      <c r="T325" s="18"/>
      <c r="U325" s="18"/>
      <c r="Y325" s="17"/>
      <c r="AB325" s="17"/>
    </row>
    <row r="326" spans="5:28">
      <c r="E326" s="17"/>
      <c r="F326" s="18"/>
      <c r="H326" s="185"/>
      <c r="J326" s="17"/>
      <c r="K326" s="62"/>
      <c r="L326" s="62"/>
      <c r="N326" s="18"/>
      <c r="P326" s="18"/>
      <c r="R326" s="18"/>
      <c r="S326" s="18"/>
      <c r="T326" s="18"/>
      <c r="U326" s="18"/>
      <c r="Y326" s="17"/>
      <c r="AB326" s="17"/>
    </row>
    <row r="327" spans="5:28">
      <c r="E327" s="17"/>
      <c r="F327" s="18"/>
      <c r="H327" s="185"/>
      <c r="J327" s="17"/>
      <c r="K327" s="62"/>
      <c r="L327" s="62"/>
      <c r="N327" s="18"/>
      <c r="P327" s="18"/>
      <c r="R327" s="18"/>
      <c r="S327" s="18"/>
      <c r="T327" s="18"/>
      <c r="U327" s="18"/>
      <c r="Y327" s="17"/>
      <c r="AB327" s="17"/>
    </row>
    <row r="328" spans="5:28">
      <c r="E328" s="17"/>
      <c r="F328" s="18"/>
      <c r="H328" s="185"/>
      <c r="J328" s="17"/>
      <c r="K328" s="62"/>
      <c r="L328" s="62"/>
      <c r="N328" s="18"/>
      <c r="P328" s="18"/>
      <c r="R328" s="18"/>
      <c r="S328" s="18"/>
      <c r="T328" s="18"/>
      <c r="U328" s="18"/>
      <c r="Y328" s="17"/>
      <c r="AB328" s="17"/>
    </row>
    <row r="329" spans="5:28">
      <c r="E329" s="17"/>
      <c r="F329" s="18"/>
      <c r="H329" s="185"/>
      <c r="J329" s="17"/>
      <c r="K329" s="62"/>
      <c r="L329" s="62"/>
      <c r="N329" s="18"/>
      <c r="P329" s="18"/>
      <c r="R329" s="18"/>
      <c r="S329" s="18"/>
      <c r="T329" s="18"/>
      <c r="U329" s="18"/>
      <c r="Y329" s="17"/>
      <c r="AB329" s="17"/>
    </row>
    <row r="330" spans="5:28">
      <c r="E330" s="17"/>
      <c r="F330" s="18"/>
      <c r="H330" s="185"/>
      <c r="J330" s="17"/>
      <c r="K330" s="62"/>
      <c r="L330" s="62"/>
      <c r="N330" s="18"/>
      <c r="P330" s="18"/>
      <c r="R330" s="18"/>
      <c r="S330" s="18"/>
      <c r="T330" s="18"/>
      <c r="U330" s="18"/>
      <c r="Y330" s="17"/>
      <c r="AB330" s="17"/>
    </row>
    <row r="331" spans="5:28">
      <c r="E331" s="17"/>
      <c r="F331" s="18"/>
      <c r="H331" s="185"/>
      <c r="J331" s="17"/>
      <c r="K331" s="62"/>
      <c r="L331" s="62"/>
      <c r="N331" s="18"/>
      <c r="P331" s="18"/>
      <c r="R331" s="18"/>
      <c r="S331" s="18"/>
      <c r="T331" s="18"/>
      <c r="U331" s="18"/>
      <c r="Y331" s="17"/>
      <c r="AB331" s="17"/>
    </row>
    <row r="332" spans="5:28">
      <c r="E332" s="17"/>
      <c r="F332" s="18"/>
      <c r="H332" s="185"/>
      <c r="J332" s="17"/>
      <c r="K332" s="62"/>
      <c r="L332" s="62"/>
      <c r="N332" s="18"/>
      <c r="P332" s="18"/>
      <c r="R332" s="18"/>
      <c r="S332" s="18"/>
      <c r="T332" s="18"/>
      <c r="U332" s="18"/>
      <c r="Y332" s="17"/>
      <c r="AB332" s="17"/>
    </row>
    <row r="333" spans="5:28">
      <c r="E333" s="17"/>
      <c r="F333" s="18"/>
      <c r="H333" s="185"/>
      <c r="J333" s="17"/>
      <c r="K333" s="62"/>
      <c r="L333" s="62"/>
      <c r="N333" s="18"/>
      <c r="P333" s="18"/>
      <c r="R333" s="18"/>
      <c r="S333" s="18"/>
      <c r="T333" s="18"/>
      <c r="U333" s="18"/>
      <c r="Y333" s="17"/>
      <c r="AB333" s="17"/>
    </row>
    <row r="334" spans="5:28">
      <c r="E334" s="17"/>
      <c r="F334" s="18"/>
      <c r="H334" s="185"/>
      <c r="J334" s="17"/>
      <c r="K334" s="62"/>
      <c r="L334" s="62"/>
      <c r="N334" s="18"/>
      <c r="P334" s="18"/>
      <c r="R334" s="18"/>
      <c r="S334" s="18"/>
      <c r="T334" s="18"/>
      <c r="U334" s="18"/>
      <c r="Y334" s="17"/>
      <c r="AB334" s="17"/>
    </row>
    <row r="335" spans="5:28">
      <c r="E335" s="17"/>
      <c r="F335" s="18"/>
      <c r="H335" s="185"/>
      <c r="J335" s="17"/>
      <c r="K335" s="62"/>
      <c r="L335" s="62"/>
      <c r="N335" s="18"/>
      <c r="P335" s="18"/>
      <c r="R335" s="18"/>
      <c r="S335" s="18"/>
      <c r="T335" s="18"/>
      <c r="U335" s="18"/>
      <c r="Y335" s="17"/>
      <c r="AB335" s="17"/>
    </row>
    <row r="336" spans="5:28">
      <c r="E336" s="17"/>
      <c r="F336" s="18"/>
      <c r="H336" s="185"/>
      <c r="J336" s="17"/>
      <c r="K336" s="62"/>
      <c r="L336" s="62"/>
      <c r="N336" s="18"/>
      <c r="P336" s="18"/>
      <c r="R336" s="18"/>
      <c r="S336" s="18"/>
      <c r="T336" s="18"/>
      <c r="U336" s="18"/>
      <c r="Y336" s="17"/>
      <c r="AB336" s="17"/>
    </row>
    <row r="337" spans="5:28">
      <c r="E337" s="17"/>
      <c r="F337" s="18"/>
      <c r="H337" s="185"/>
      <c r="J337" s="17"/>
      <c r="K337" s="62"/>
      <c r="L337" s="62"/>
      <c r="N337" s="18"/>
      <c r="P337" s="18"/>
      <c r="R337" s="18"/>
      <c r="S337" s="18"/>
      <c r="T337" s="18"/>
      <c r="U337" s="18"/>
      <c r="Y337" s="17"/>
      <c r="AB337" s="17"/>
    </row>
    <row r="338" spans="5:28">
      <c r="E338" s="17"/>
      <c r="F338" s="18"/>
      <c r="H338" s="185"/>
      <c r="J338" s="17"/>
      <c r="K338" s="62"/>
      <c r="L338" s="62"/>
      <c r="N338" s="18"/>
      <c r="P338" s="18"/>
      <c r="R338" s="18"/>
      <c r="S338" s="18"/>
      <c r="T338" s="18"/>
      <c r="U338" s="18"/>
      <c r="Y338" s="17"/>
      <c r="AB338" s="17"/>
    </row>
    <row r="339" spans="5:28">
      <c r="E339" s="17"/>
      <c r="F339" s="18"/>
      <c r="H339" s="185"/>
      <c r="J339" s="17"/>
      <c r="K339" s="62"/>
      <c r="L339" s="62"/>
      <c r="N339" s="18"/>
      <c r="P339" s="18"/>
      <c r="R339" s="18"/>
      <c r="S339" s="18"/>
      <c r="T339" s="18"/>
      <c r="U339" s="18"/>
      <c r="Y339" s="17"/>
      <c r="AB339" s="17"/>
    </row>
    <row r="340" spans="5:28">
      <c r="E340" s="17"/>
      <c r="F340" s="18"/>
      <c r="H340" s="185"/>
      <c r="J340" s="17"/>
      <c r="K340" s="62"/>
      <c r="L340" s="62"/>
      <c r="N340" s="18"/>
      <c r="P340" s="18"/>
      <c r="R340" s="18"/>
      <c r="S340" s="18"/>
      <c r="T340" s="18"/>
      <c r="U340" s="18"/>
      <c r="Y340" s="17"/>
      <c r="AB340" s="17"/>
    </row>
    <row r="341" spans="5:28">
      <c r="E341" s="17"/>
      <c r="F341" s="18"/>
      <c r="H341" s="185"/>
      <c r="J341" s="17"/>
      <c r="K341" s="62"/>
      <c r="L341" s="62"/>
      <c r="N341" s="18"/>
      <c r="P341" s="18"/>
      <c r="R341" s="18"/>
      <c r="S341" s="18"/>
      <c r="T341" s="18"/>
      <c r="U341" s="18"/>
      <c r="Y341" s="17"/>
      <c r="AB341" s="17"/>
    </row>
    <row r="342" spans="5:28">
      <c r="E342" s="17"/>
      <c r="F342" s="18"/>
      <c r="H342" s="185"/>
      <c r="J342" s="17"/>
      <c r="K342" s="62"/>
      <c r="L342" s="62"/>
      <c r="N342" s="18"/>
      <c r="P342" s="18"/>
      <c r="R342" s="18"/>
      <c r="S342" s="18"/>
      <c r="T342" s="18"/>
      <c r="U342" s="18"/>
      <c r="Y342" s="17"/>
      <c r="AB342" s="17"/>
    </row>
    <row r="343" spans="5:28">
      <c r="E343" s="17"/>
      <c r="F343" s="18"/>
      <c r="H343" s="185"/>
      <c r="J343" s="17"/>
      <c r="K343" s="62"/>
      <c r="L343" s="62"/>
      <c r="N343" s="18"/>
      <c r="P343" s="18"/>
      <c r="R343" s="18"/>
      <c r="S343" s="18"/>
      <c r="T343" s="18"/>
      <c r="U343" s="18"/>
      <c r="Y343" s="17"/>
      <c r="AB343" s="17"/>
    </row>
    <row r="344" spans="5:28">
      <c r="E344" s="17"/>
      <c r="F344" s="18"/>
      <c r="H344" s="185"/>
      <c r="J344" s="17"/>
      <c r="K344" s="62"/>
      <c r="L344" s="62"/>
      <c r="N344" s="18"/>
      <c r="P344" s="18"/>
      <c r="R344" s="18"/>
      <c r="S344" s="18"/>
      <c r="T344" s="18"/>
      <c r="U344" s="18"/>
      <c r="Y344" s="17"/>
      <c r="AB344" s="17"/>
    </row>
    <row r="345" spans="5:28">
      <c r="E345" s="17"/>
      <c r="F345" s="18"/>
      <c r="H345" s="185"/>
      <c r="J345" s="17"/>
      <c r="K345" s="62"/>
      <c r="L345" s="62"/>
      <c r="N345" s="18"/>
      <c r="P345" s="18"/>
      <c r="R345" s="18"/>
      <c r="S345" s="18"/>
      <c r="T345" s="18"/>
      <c r="U345" s="18"/>
      <c r="Y345" s="17"/>
      <c r="AB345" s="17"/>
    </row>
    <row r="346" spans="5:28">
      <c r="E346" s="17"/>
      <c r="F346" s="18"/>
      <c r="H346" s="185"/>
      <c r="J346" s="17"/>
      <c r="K346" s="62"/>
      <c r="L346" s="62"/>
      <c r="N346" s="18"/>
      <c r="P346" s="18"/>
      <c r="R346" s="18"/>
      <c r="S346" s="18"/>
      <c r="T346" s="18"/>
      <c r="U346" s="18"/>
      <c r="Y346" s="17"/>
      <c r="AB346" s="17"/>
    </row>
    <row r="347" spans="5:28">
      <c r="E347" s="17"/>
      <c r="F347" s="18"/>
      <c r="H347" s="185"/>
      <c r="J347" s="17"/>
      <c r="K347" s="62"/>
      <c r="L347" s="62"/>
      <c r="N347" s="18"/>
      <c r="P347" s="18"/>
      <c r="R347" s="18"/>
      <c r="S347" s="18"/>
      <c r="T347" s="18"/>
      <c r="U347" s="18"/>
      <c r="Y347" s="17"/>
      <c r="AB347" s="17"/>
    </row>
    <row r="348" spans="5:28">
      <c r="E348" s="17"/>
      <c r="F348" s="18"/>
      <c r="H348" s="185"/>
      <c r="J348" s="17"/>
      <c r="K348" s="62"/>
      <c r="L348" s="62"/>
      <c r="N348" s="18"/>
      <c r="P348" s="18"/>
      <c r="R348" s="18"/>
      <c r="S348" s="18"/>
      <c r="T348" s="18"/>
      <c r="U348" s="18"/>
      <c r="Y348" s="17"/>
      <c r="AB348" s="17"/>
    </row>
    <row r="349" spans="5:28">
      <c r="E349" s="17"/>
      <c r="F349" s="18"/>
      <c r="H349" s="185"/>
      <c r="J349" s="17"/>
      <c r="K349" s="62"/>
      <c r="L349" s="62"/>
      <c r="N349" s="18"/>
      <c r="P349" s="18"/>
      <c r="R349" s="18"/>
      <c r="S349" s="18"/>
      <c r="T349" s="18"/>
      <c r="U349" s="18"/>
      <c r="Y349" s="17"/>
      <c r="AB349" s="17"/>
    </row>
    <row r="350" spans="5:28">
      <c r="E350" s="17"/>
      <c r="F350" s="18"/>
      <c r="H350" s="185"/>
      <c r="J350" s="17"/>
      <c r="K350" s="62"/>
      <c r="L350" s="62"/>
      <c r="N350" s="18"/>
      <c r="P350" s="18"/>
      <c r="R350" s="18"/>
      <c r="S350" s="18"/>
      <c r="T350" s="18"/>
      <c r="U350" s="18"/>
      <c r="Y350" s="17"/>
      <c r="AB350" s="17"/>
    </row>
    <row r="351" spans="5:28">
      <c r="E351" s="17"/>
      <c r="F351" s="18"/>
      <c r="H351" s="185"/>
      <c r="J351" s="17"/>
      <c r="K351" s="62"/>
      <c r="L351" s="62"/>
      <c r="N351" s="18"/>
      <c r="P351" s="18"/>
      <c r="R351" s="18"/>
      <c r="S351" s="18"/>
      <c r="T351" s="18"/>
      <c r="U351" s="18"/>
      <c r="Y351" s="17"/>
      <c r="AB351" s="17"/>
    </row>
    <row r="352" spans="5:28">
      <c r="E352" s="17"/>
      <c r="F352" s="18"/>
      <c r="H352" s="185"/>
      <c r="J352" s="17"/>
      <c r="K352" s="62"/>
      <c r="L352" s="62"/>
      <c r="N352" s="18"/>
      <c r="P352" s="18"/>
      <c r="R352" s="18"/>
      <c r="S352" s="18"/>
      <c r="T352" s="18"/>
      <c r="U352" s="18"/>
      <c r="Y352" s="17"/>
      <c r="AB352" s="17"/>
    </row>
    <row r="353" spans="5:28">
      <c r="E353" s="17"/>
      <c r="F353" s="18"/>
      <c r="H353" s="185"/>
      <c r="J353" s="17"/>
      <c r="K353" s="62"/>
      <c r="L353" s="62"/>
      <c r="N353" s="18"/>
      <c r="P353" s="18"/>
      <c r="R353" s="18"/>
      <c r="S353" s="18"/>
      <c r="T353" s="18"/>
      <c r="U353" s="18"/>
      <c r="Y353" s="17"/>
      <c r="AB353" s="17"/>
    </row>
    <row r="354" spans="5:28">
      <c r="E354" s="17"/>
      <c r="F354" s="18"/>
      <c r="H354" s="185"/>
      <c r="J354" s="17"/>
      <c r="K354" s="62"/>
      <c r="L354" s="62"/>
      <c r="N354" s="18"/>
      <c r="P354" s="18"/>
      <c r="R354" s="18"/>
      <c r="S354" s="18"/>
      <c r="T354" s="18"/>
      <c r="U354" s="18"/>
      <c r="Y354" s="17"/>
      <c r="AB354" s="17"/>
    </row>
    <row r="355" spans="5:28">
      <c r="E355" s="17"/>
      <c r="F355" s="18"/>
      <c r="H355" s="185"/>
      <c r="J355" s="17"/>
      <c r="K355" s="62"/>
      <c r="L355" s="62"/>
      <c r="N355" s="18"/>
      <c r="P355" s="18"/>
      <c r="R355" s="18"/>
      <c r="S355" s="18"/>
      <c r="T355" s="18"/>
      <c r="U355" s="18"/>
      <c r="Y355" s="17"/>
      <c r="AB355" s="17"/>
    </row>
    <row r="356" spans="5:28">
      <c r="E356" s="17"/>
      <c r="F356" s="18"/>
      <c r="H356" s="185"/>
      <c r="J356" s="17"/>
      <c r="K356" s="62"/>
      <c r="L356" s="62"/>
      <c r="N356" s="18"/>
      <c r="P356" s="18"/>
      <c r="R356" s="18"/>
      <c r="S356" s="18"/>
      <c r="T356" s="18"/>
      <c r="U356" s="18"/>
      <c r="Y356" s="17"/>
      <c r="AB356" s="17"/>
    </row>
    <row r="357" spans="5:28">
      <c r="E357" s="17"/>
      <c r="F357" s="18"/>
      <c r="H357" s="185"/>
      <c r="J357" s="17"/>
      <c r="K357" s="62"/>
      <c r="L357" s="62"/>
      <c r="N357" s="18"/>
      <c r="P357" s="18"/>
      <c r="R357" s="18"/>
      <c r="S357" s="18"/>
      <c r="T357" s="18"/>
      <c r="U357" s="18"/>
      <c r="Y357" s="17"/>
      <c r="AB357" s="17"/>
    </row>
    <row r="358" spans="5:28">
      <c r="E358" s="17"/>
      <c r="F358" s="18"/>
      <c r="H358" s="185"/>
      <c r="J358" s="17"/>
      <c r="K358" s="62"/>
      <c r="L358" s="62"/>
      <c r="N358" s="18"/>
      <c r="P358" s="18"/>
      <c r="R358" s="18"/>
      <c r="S358" s="18"/>
      <c r="T358" s="18"/>
      <c r="U358" s="18"/>
      <c r="Y358" s="17"/>
      <c r="AB358" s="17"/>
    </row>
    <row r="359" spans="5:28">
      <c r="E359" s="17"/>
      <c r="F359" s="18"/>
      <c r="H359" s="185"/>
      <c r="J359" s="17"/>
      <c r="K359" s="62"/>
      <c r="L359" s="62"/>
      <c r="N359" s="18"/>
      <c r="P359" s="18"/>
      <c r="R359" s="18"/>
      <c r="S359" s="18"/>
      <c r="T359" s="18"/>
      <c r="U359" s="18"/>
      <c r="Y359" s="17"/>
      <c r="AB359" s="17"/>
    </row>
    <row r="360" spans="5:28">
      <c r="E360" s="17"/>
      <c r="F360" s="18"/>
      <c r="H360" s="185"/>
      <c r="J360" s="17"/>
      <c r="K360" s="62"/>
      <c r="L360" s="62"/>
      <c r="N360" s="18"/>
      <c r="P360" s="18"/>
      <c r="R360" s="18"/>
      <c r="S360" s="18"/>
      <c r="T360" s="18"/>
      <c r="U360" s="18"/>
      <c r="Y360" s="17"/>
      <c r="AB360" s="17"/>
    </row>
    <row r="361" spans="5:28">
      <c r="E361" s="17"/>
      <c r="F361" s="18"/>
      <c r="H361" s="185"/>
      <c r="J361" s="17"/>
      <c r="K361" s="62"/>
      <c r="L361" s="62"/>
      <c r="N361" s="18"/>
      <c r="P361" s="18"/>
      <c r="R361" s="18"/>
      <c r="S361" s="18"/>
      <c r="T361" s="18"/>
      <c r="U361" s="18"/>
      <c r="Y361" s="17"/>
      <c r="AB361" s="17"/>
    </row>
    <row r="362" spans="5:28">
      <c r="E362" s="17"/>
      <c r="F362" s="18"/>
      <c r="H362" s="185"/>
      <c r="J362" s="17"/>
      <c r="K362" s="62"/>
      <c r="L362" s="62"/>
      <c r="N362" s="18"/>
      <c r="P362" s="18"/>
      <c r="R362" s="18"/>
      <c r="S362" s="18"/>
      <c r="T362" s="18"/>
      <c r="U362" s="18"/>
      <c r="Y362" s="17"/>
      <c r="AB362" s="17"/>
    </row>
    <row r="363" spans="5:28">
      <c r="E363" s="17"/>
      <c r="F363" s="18"/>
      <c r="H363" s="185"/>
      <c r="J363" s="17"/>
      <c r="K363" s="62"/>
      <c r="L363" s="62"/>
      <c r="N363" s="18"/>
      <c r="P363" s="18"/>
      <c r="R363" s="18"/>
      <c r="S363" s="18"/>
      <c r="T363" s="18"/>
      <c r="U363" s="18"/>
      <c r="Y363" s="17"/>
      <c r="AB363" s="17"/>
    </row>
    <row r="364" spans="5:28">
      <c r="E364" s="17"/>
      <c r="F364" s="18"/>
      <c r="H364" s="185"/>
      <c r="J364" s="17"/>
      <c r="K364" s="62"/>
      <c r="L364" s="62"/>
      <c r="N364" s="18"/>
      <c r="P364" s="18"/>
      <c r="R364" s="18"/>
      <c r="S364" s="18"/>
      <c r="T364" s="18"/>
      <c r="U364" s="18"/>
      <c r="Y364" s="17"/>
      <c r="AB364" s="17"/>
    </row>
    <row r="365" spans="5:28">
      <c r="E365" s="17"/>
      <c r="F365" s="18"/>
      <c r="H365" s="185"/>
      <c r="J365" s="17"/>
      <c r="K365" s="62"/>
      <c r="L365" s="62"/>
      <c r="N365" s="18"/>
      <c r="P365" s="18"/>
      <c r="R365" s="18"/>
      <c r="S365" s="18"/>
      <c r="T365" s="18"/>
      <c r="U365" s="18"/>
      <c r="Y365" s="17"/>
      <c r="AB365" s="17"/>
    </row>
    <row r="366" spans="5:28">
      <c r="E366" s="17"/>
      <c r="F366" s="18"/>
      <c r="H366" s="185"/>
      <c r="J366" s="17"/>
      <c r="K366" s="62"/>
      <c r="L366" s="62"/>
      <c r="N366" s="18"/>
      <c r="P366" s="18"/>
      <c r="R366" s="18"/>
      <c r="S366" s="18"/>
      <c r="T366" s="18"/>
      <c r="U366" s="18"/>
      <c r="Y366" s="17"/>
      <c r="AB366" s="17"/>
    </row>
    <row r="367" spans="5:28">
      <c r="E367" s="17"/>
      <c r="F367" s="18"/>
      <c r="H367" s="185"/>
      <c r="J367" s="17"/>
      <c r="K367" s="62"/>
      <c r="L367" s="62"/>
      <c r="N367" s="18"/>
      <c r="P367" s="18"/>
      <c r="R367" s="18"/>
      <c r="S367" s="18"/>
      <c r="T367" s="18"/>
      <c r="U367" s="18"/>
      <c r="Y367" s="17"/>
      <c r="AB367" s="17"/>
    </row>
    <row r="368" spans="5:28">
      <c r="E368" s="17"/>
      <c r="F368" s="18"/>
      <c r="H368" s="185"/>
      <c r="J368" s="17"/>
      <c r="K368" s="62"/>
      <c r="L368" s="62"/>
      <c r="N368" s="18"/>
      <c r="P368" s="18"/>
      <c r="R368" s="18"/>
      <c r="S368" s="18"/>
      <c r="T368" s="18"/>
      <c r="U368" s="18"/>
      <c r="Y368" s="17"/>
      <c r="AB368" s="17"/>
    </row>
    <row r="369" spans="5:28">
      <c r="E369" s="17"/>
      <c r="F369" s="18"/>
      <c r="H369" s="185"/>
      <c r="J369" s="17"/>
      <c r="K369" s="62"/>
      <c r="L369" s="62"/>
      <c r="N369" s="18"/>
      <c r="P369" s="18"/>
      <c r="R369" s="18"/>
      <c r="S369" s="18"/>
      <c r="T369" s="18"/>
      <c r="U369" s="18"/>
      <c r="Y369" s="17"/>
      <c r="AB369" s="17"/>
    </row>
    <row r="370" spans="5:28">
      <c r="E370" s="17"/>
      <c r="F370" s="18"/>
      <c r="H370" s="185"/>
      <c r="J370" s="17"/>
      <c r="K370" s="62"/>
      <c r="L370" s="62"/>
      <c r="N370" s="18"/>
      <c r="P370" s="18"/>
      <c r="R370" s="18"/>
      <c r="S370" s="18"/>
      <c r="T370" s="18"/>
      <c r="U370" s="18"/>
      <c r="Y370" s="17"/>
      <c r="AB370" s="17"/>
    </row>
    <row r="371" spans="5:28">
      <c r="E371" s="17"/>
      <c r="F371" s="18"/>
      <c r="H371" s="185"/>
      <c r="J371" s="17"/>
      <c r="K371" s="62"/>
      <c r="L371" s="62"/>
      <c r="N371" s="18"/>
      <c r="P371" s="18"/>
      <c r="R371" s="18"/>
      <c r="S371" s="18"/>
      <c r="T371" s="18"/>
      <c r="U371" s="18"/>
      <c r="Y371" s="17"/>
      <c r="AB371" s="17"/>
    </row>
    <row r="372" spans="5:28">
      <c r="E372" s="17"/>
      <c r="F372" s="18"/>
      <c r="H372" s="185"/>
      <c r="J372" s="17"/>
      <c r="K372" s="62"/>
      <c r="L372" s="62"/>
      <c r="N372" s="18"/>
      <c r="P372" s="18"/>
      <c r="R372" s="18"/>
      <c r="S372" s="18"/>
      <c r="T372" s="18"/>
      <c r="U372" s="18"/>
      <c r="Y372" s="17"/>
      <c r="AB372" s="17"/>
    </row>
    <row r="373" spans="5:28">
      <c r="E373" s="17"/>
      <c r="F373" s="18"/>
      <c r="H373" s="185"/>
      <c r="J373" s="17"/>
      <c r="K373" s="62"/>
      <c r="L373" s="62"/>
      <c r="N373" s="18"/>
      <c r="P373" s="18"/>
      <c r="R373" s="18"/>
      <c r="S373" s="18"/>
      <c r="T373" s="18"/>
      <c r="U373" s="18"/>
      <c r="Y373" s="17"/>
      <c r="AB373" s="17"/>
    </row>
    <row r="374" spans="5:28">
      <c r="E374" s="17"/>
      <c r="F374" s="18"/>
      <c r="H374" s="185"/>
      <c r="J374" s="17"/>
      <c r="K374" s="62"/>
      <c r="L374" s="62"/>
      <c r="N374" s="18"/>
      <c r="P374" s="18"/>
      <c r="R374" s="18"/>
      <c r="S374" s="18"/>
      <c r="T374" s="18"/>
      <c r="U374" s="18"/>
      <c r="Y374" s="17"/>
      <c r="AB374" s="17"/>
    </row>
    <row r="375" spans="5:28">
      <c r="E375" s="17"/>
      <c r="F375" s="18"/>
      <c r="H375" s="185"/>
      <c r="J375" s="17"/>
      <c r="K375" s="62"/>
      <c r="L375" s="62"/>
      <c r="N375" s="18"/>
      <c r="P375" s="18"/>
      <c r="R375" s="18"/>
      <c r="S375" s="18"/>
      <c r="T375" s="18"/>
      <c r="U375" s="18"/>
      <c r="Y375" s="17"/>
      <c r="AB375" s="17"/>
    </row>
    <row r="376" spans="5:28">
      <c r="E376" s="17"/>
      <c r="F376" s="18"/>
      <c r="H376" s="185"/>
      <c r="J376" s="17"/>
      <c r="K376" s="62"/>
      <c r="L376" s="62"/>
      <c r="N376" s="18"/>
      <c r="P376" s="18"/>
      <c r="R376" s="18"/>
      <c r="S376" s="18"/>
      <c r="T376" s="18"/>
      <c r="U376" s="18"/>
      <c r="Y376" s="17"/>
      <c r="AB376" s="17"/>
    </row>
    <row r="377" spans="5:28">
      <c r="E377" s="17"/>
      <c r="F377" s="18"/>
      <c r="H377" s="185"/>
      <c r="J377" s="17"/>
      <c r="K377" s="62"/>
      <c r="L377" s="62"/>
      <c r="N377" s="18"/>
      <c r="P377" s="18"/>
      <c r="R377" s="18"/>
      <c r="S377" s="18"/>
      <c r="T377" s="18"/>
      <c r="U377" s="18"/>
      <c r="Y377" s="17"/>
      <c r="AB377" s="17"/>
    </row>
    <row r="378" spans="5:28">
      <c r="E378" s="17"/>
      <c r="F378" s="18"/>
      <c r="H378" s="185"/>
      <c r="J378" s="17"/>
      <c r="K378" s="62"/>
      <c r="L378" s="62"/>
      <c r="N378" s="18"/>
      <c r="P378" s="18"/>
      <c r="R378" s="18"/>
      <c r="S378" s="18"/>
      <c r="T378" s="18"/>
      <c r="U378" s="18"/>
      <c r="Y378" s="17"/>
      <c r="AB378" s="17"/>
    </row>
    <row r="379" spans="5:28">
      <c r="E379" s="17"/>
      <c r="F379" s="18"/>
      <c r="H379" s="185"/>
      <c r="J379" s="17"/>
      <c r="K379" s="62"/>
      <c r="L379" s="62"/>
      <c r="N379" s="18"/>
      <c r="P379" s="18"/>
      <c r="R379" s="18"/>
      <c r="S379" s="18"/>
      <c r="T379" s="18"/>
      <c r="U379" s="18"/>
      <c r="Y379" s="17"/>
      <c r="AB379" s="17"/>
    </row>
    <row r="380" spans="5:28">
      <c r="E380" s="17"/>
      <c r="F380" s="18"/>
      <c r="H380" s="185"/>
      <c r="J380" s="17"/>
      <c r="K380" s="62"/>
      <c r="L380" s="62"/>
      <c r="N380" s="18"/>
      <c r="P380" s="18"/>
      <c r="R380" s="18"/>
      <c r="S380" s="18"/>
      <c r="T380" s="18"/>
      <c r="U380" s="18"/>
      <c r="Y380" s="17"/>
      <c r="AB380" s="17"/>
    </row>
    <row r="381" spans="5:28">
      <c r="E381" s="17"/>
      <c r="F381" s="18"/>
      <c r="H381" s="185"/>
      <c r="J381" s="17"/>
      <c r="K381" s="62"/>
      <c r="L381" s="62"/>
      <c r="N381" s="18"/>
      <c r="P381" s="18"/>
      <c r="R381" s="18"/>
      <c r="S381" s="18"/>
      <c r="T381" s="18"/>
      <c r="U381" s="18"/>
      <c r="Y381" s="17"/>
      <c r="AB381" s="17"/>
    </row>
    <row r="382" spans="5:28">
      <c r="E382" s="17"/>
      <c r="F382" s="18"/>
      <c r="H382" s="185"/>
      <c r="J382" s="17"/>
      <c r="K382" s="62"/>
      <c r="L382" s="62"/>
      <c r="N382" s="18"/>
      <c r="P382" s="18"/>
      <c r="R382" s="18"/>
      <c r="S382" s="18"/>
      <c r="T382" s="18"/>
      <c r="U382" s="18"/>
      <c r="Y382" s="17"/>
      <c r="AB382" s="17"/>
    </row>
    <row r="383" spans="5:28">
      <c r="E383" s="17"/>
      <c r="F383" s="18"/>
      <c r="H383" s="185"/>
      <c r="J383" s="17"/>
      <c r="K383" s="62"/>
      <c r="L383" s="62"/>
      <c r="N383" s="18"/>
      <c r="P383" s="18"/>
      <c r="R383" s="18"/>
      <c r="S383" s="18"/>
      <c r="T383" s="18"/>
      <c r="U383" s="18"/>
      <c r="Y383" s="17"/>
      <c r="AB383" s="17"/>
    </row>
    <row r="384" spans="5:28">
      <c r="E384" s="17"/>
      <c r="F384" s="18"/>
      <c r="H384" s="185"/>
      <c r="J384" s="17"/>
      <c r="K384" s="62"/>
      <c r="L384" s="62"/>
      <c r="N384" s="18"/>
      <c r="P384" s="18"/>
      <c r="R384" s="18"/>
      <c r="S384" s="18"/>
      <c r="T384" s="18"/>
      <c r="U384" s="18"/>
      <c r="Y384" s="17"/>
      <c r="AB384" s="17"/>
    </row>
    <row r="385" spans="5:28">
      <c r="E385" s="17"/>
      <c r="F385" s="18"/>
      <c r="H385" s="185"/>
      <c r="J385" s="17"/>
      <c r="K385" s="62"/>
      <c r="L385" s="62"/>
      <c r="N385" s="18"/>
      <c r="P385" s="18"/>
      <c r="R385" s="18"/>
      <c r="S385" s="18"/>
      <c r="T385" s="18"/>
      <c r="U385" s="18"/>
      <c r="Y385" s="17"/>
      <c r="AB385" s="17"/>
    </row>
    <row r="386" spans="5:28">
      <c r="E386" s="17"/>
      <c r="F386" s="18"/>
      <c r="H386" s="185"/>
      <c r="J386" s="17"/>
      <c r="K386" s="62"/>
      <c r="L386" s="62"/>
      <c r="N386" s="18"/>
      <c r="P386" s="18"/>
      <c r="R386" s="18"/>
      <c r="S386" s="18"/>
      <c r="T386" s="18"/>
      <c r="U386" s="18"/>
      <c r="Y386" s="17"/>
      <c r="AB386" s="17"/>
    </row>
    <row r="387" spans="5:28">
      <c r="E387" s="17"/>
      <c r="F387" s="18"/>
      <c r="H387" s="185"/>
      <c r="J387" s="17"/>
      <c r="K387" s="62"/>
      <c r="L387" s="62"/>
      <c r="N387" s="18"/>
      <c r="P387" s="18"/>
      <c r="R387" s="18"/>
      <c r="S387" s="18"/>
      <c r="T387" s="18"/>
      <c r="U387" s="18"/>
      <c r="Y387" s="17"/>
      <c r="AB387" s="17"/>
    </row>
    <row r="388" spans="5:28">
      <c r="E388" s="17"/>
      <c r="F388" s="18"/>
      <c r="H388" s="185"/>
      <c r="J388" s="17"/>
      <c r="K388" s="62"/>
      <c r="L388" s="62"/>
      <c r="N388" s="18"/>
      <c r="P388" s="18"/>
      <c r="R388" s="18"/>
      <c r="S388" s="18"/>
      <c r="T388" s="18"/>
      <c r="U388" s="18"/>
      <c r="Y388" s="17"/>
      <c r="AB388" s="17"/>
    </row>
    <row r="389" spans="5:28">
      <c r="E389" s="17"/>
      <c r="F389" s="18"/>
      <c r="H389" s="185"/>
      <c r="J389" s="17"/>
      <c r="K389" s="62"/>
      <c r="L389" s="62"/>
      <c r="N389" s="18"/>
      <c r="P389" s="18"/>
      <c r="R389" s="18"/>
      <c r="S389" s="18"/>
      <c r="T389" s="18"/>
      <c r="U389" s="18"/>
      <c r="Y389" s="17"/>
      <c r="AB389" s="17"/>
    </row>
    <row r="390" spans="5:28">
      <c r="E390" s="17"/>
      <c r="F390" s="18"/>
      <c r="H390" s="185"/>
      <c r="J390" s="17"/>
      <c r="K390" s="62"/>
      <c r="L390" s="62"/>
      <c r="N390" s="18"/>
      <c r="P390" s="18"/>
      <c r="R390" s="18"/>
      <c r="S390" s="18"/>
      <c r="T390" s="18"/>
      <c r="U390" s="18"/>
      <c r="Y390" s="17"/>
      <c r="AB390" s="17"/>
    </row>
    <row r="391" spans="5:28">
      <c r="E391" s="17"/>
      <c r="F391" s="18"/>
      <c r="H391" s="185"/>
      <c r="J391" s="17"/>
      <c r="K391" s="62"/>
      <c r="L391" s="62"/>
      <c r="N391" s="18"/>
      <c r="P391" s="18"/>
      <c r="R391" s="18"/>
      <c r="S391" s="18"/>
      <c r="T391" s="18"/>
      <c r="U391" s="18"/>
      <c r="Y391" s="17"/>
      <c r="AB391" s="17"/>
    </row>
    <row r="392" spans="5:28">
      <c r="E392" s="17"/>
      <c r="F392" s="18"/>
      <c r="H392" s="185"/>
      <c r="J392" s="17"/>
      <c r="K392" s="62"/>
      <c r="L392" s="62"/>
      <c r="N392" s="18"/>
      <c r="P392" s="18"/>
      <c r="R392" s="18"/>
      <c r="S392" s="18"/>
      <c r="T392" s="18"/>
      <c r="U392" s="18"/>
      <c r="Y392" s="17"/>
      <c r="AB392" s="17"/>
    </row>
    <row r="393" spans="5:28">
      <c r="E393" s="17"/>
      <c r="F393" s="18"/>
      <c r="H393" s="185"/>
      <c r="J393" s="17"/>
      <c r="K393" s="62"/>
      <c r="L393" s="62"/>
      <c r="N393" s="18"/>
      <c r="P393" s="18"/>
      <c r="R393" s="18"/>
      <c r="S393" s="18"/>
      <c r="T393" s="18"/>
      <c r="U393" s="18"/>
      <c r="Y393" s="17"/>
      <c r="AB393" s="17"/>
    </row>
    <row r="394" spans="5:28">
      <c r="E394" s="17"/>
      <c r="F394" s="18"/>
      <c r="H394" s="185"/>
      <c r="J394" s="17"/>
      <c r="K394" s="62"/>
      <c r="L394" s="62"/>
      <c r="N394" s="18"/>
      <c r="P394" s="18"/>
      <c r="R394" s="18"/>
      <c r="S394" s="18"/>
      <c r="T394" s="18"/>
      <c r="U394" s="18"/>
      <c r="Y394" s="17"/>
      <c r="AB394" s="17"/>
    </row>
    <row r="395" spans="5:28">
      <c r="E395" s="17"/>
      <c r="F395" s="18"/>
      <c r="H395" s="185"/>
      <c r="J395" s="17"/>
      <c r="K395" s="62"/>
      <c r="L395" s="62"/>
      <c r="N395" s="18"/>
      <c r="P395" s="18"/>
      <c r="R395" s="18"/>
      <c r="S395" s="18"/>
      <c r="T395" s="18"/>
      <c r="U395" s="18"/>
      <c r="Y395" s="17"/>
      <c r="AB395" s="17"/>
    </row>
    <row r="396" spans="5:28">
      <c r="E396" s="17"/>
      <c r="F396" s="18"/>
      <c r="H396" s="185"/>
      <c r="J396" s="17"/>
      <c r="K396" s="62"/>
      <c r="L396" s="62"/>
      <c r="N396" s="18"/>
      <c r="P396" s="18"/>
      <c r="R396" s="18"/>
      <c r="S396" s="18"/>
      <c r="T396" s="18"/>
      <c r="U396" s="18"/>
      <c r="Y396" s="17"/>
      <c r="AB396" s="17"/>
    </row>
    <row r="397" spans="5:28">
      <c r="E397" s="17"/>
      <c r="F397" s="18"/>
      <c r="H397" s="185"/>
      <c r="J397" s="17"/>
      <c r="K397" s="62"/>
      <c r="L397" s="62"/>
      <c r="N397" s="18"/>
      <c r="P397" s="18"/>
      <c r="R397" s="18"/>
      <c r="S397" s="18"/>
      <c r="T397" s="18"/>
      <c r="U397" s="18"/>
      <c r="Y397" s="17"/>
      <c r="AB397" s="17"/>
    </row>
    <row r="398" spans="5:28">
      <c r="E398" s="17"/>
      <c r="F398" s="18"/>
      <c r="H398" s="185"/>
      <c r="J398" s="17"/>
      <c r="K398" s="62"/>
      <c r="L398" s="62"/>
      <c r="N398" s="18"/>
      <c r="P398" s="18"/>
      <c r="R398" s="18"/>
      <c r="S398" s="18"/>
      <c r="T398" s="18"/>
      <c r="U398" s="18"/>
      <c r="Y398" s="17"/>
      <c r="AB398" s="17"/>
    </row>
    <row r="399" spans="5:28">
      <c r="E399" s="17"/>
      <c r="F399" s="18"/>
      <c r="H399" s="185"/>
      <c r="J399" s="17"/>
      <c r="K399" s="62"/>
      <c r="L399" s="62"/>
      <c r="N399" s="18"/>
      <c r="P399" s="18"/>
      <c r="R399" s="18"/>
      <c r="S399" s="18"/>
      <c r="T399" s="18"/>
      <c r="U399" s="18"/>
      <c r="Y399" s="17"/>
      <c r="AB399" s="17"/>
    </row>
    <row r="400" spans="5:28">
      <c r="E400" s="17"/>
      <c r="F400" s="18"/>
      <c r="H400" s="185"/>
      <c r="J400" s="17"/>
      <c r="K400" s="62"/>
      <c r="L400" s="62"/>
      <c r="N400" s="18"/>
      <c r="P400" s="18"/>
      <c r="R400" s="18"/>
      <c r="S400" s="18"/>
      <c r="T400" s="18"/>
      <c r="U400" s="18"/>
      <c r="Y400" s="17"/>
      <c r="AB400" s="17"/>
    </row>
    <row r="401" spans="5:28">
      <c r="E401" s="17"/>
      <c r="F401" s="18"/>
      <c r="H401" s="185"/>
      <c r="J401" s="17"/>
      <c r="K401" s="62"/>
      <c r="L401" s="62"/>
      <c r="N401" s="18"/>
      <c r="P401" s="18"/>
      <c r="R401" s="18"/>
      <c r="S401" s="18"/>
      <c r="T401" s="18"/>
      <c r="U401" s="18"/>
      <c r="Y401" s="17"/>
      <c r="AB401" s="17"/>
    </row>
    <row r="402" spans="5:28">
      <c r="E402" s="17"/>
      <c r="F402" s="18"/>
      <c r="H402" s="185"/>
      <c r="J402" s="17"/>
      <c r="K402" s="62"/>
      <c r="L402" s="62"/>
      <c r="N402" s="18"/>
      <c r="P402" s="18"/>
      <c r="R402" s="18"/>
      <c r="S402" s="18"/>
      <c r="T402" s="18"/>
      <c r="U402" s="18"/>
      <c r="Y402" s="17"/>
      <c r="AB402" s="17"/>
    </row>
    <row r="403" spans="5:28">
      <c r="E403" s="17"/>
      <c r="F403" s="18"/>
      <c r="H403" s="185"/>
      <c r="J403" s="17"/>
      <c r="K403" s="62"/>
      <c r="L403" s="62"/>
      <c r="N403" s="18"/>
      <c r="P403" s="18"/>
      <c r="R403" s="18"/>
      <c r="S403" s="18"/>
      <c r="T403" s="18"/>
      <c r="U403" s="18"/>
      <c r="Y403" s="17"/>
      <c r="AB403" s="17"/>
    </row>
    <row r="404" spans="5:28">
      <c r="E404" s="17"/>
      <c r="F404" s="18"/>
      <c r="H404" s="185"/>
      <c r="J404" s="17"/>
      <c r="K404" s="62"/>
      <c r="L404" s="62"/>
      <c r="N404" s="18"/>
      <c r="P404" s="18"/>
      <c r="R404" s="18"/>
      <c r="S404" s="18"/>
      <c r="T404" s="18"/>
      <c r="U404" s="18"/>
      <c r="Y404" s="17"/>
      <c r="AB404" s="17"/>
    </row>
    <row r="405" spans="5:28">
      <c r="E405" s="17"/>
      <c r="F405" s="18"/>
      <c r="H405" s="185"/>
      <c r="J405" s="17"/>
      <c r="K405" s="62"/>
      <c r="L405" s="62"/>
      <c r="N405" s="18"/>
      <c r="P405" s="18"/>
      <c r="R405" s="18"/>
      <c r="S405" s="18"/>
      <c r="T405" s="18"/>
      <c r="U405" s="18"/>
      <c r="Y405" s="17"/>
      <c r="AB405" s="17"/>
    </row>
    <row r="406" spans="5:28">
      <c r="E406" s="17"/>
      <c r="F406" s="18"/>
      <c r="H406" s="185"/>
      <c r="J406" s="17"/>
      <c r="K406" s="62"/>
      <c r="L406" s="62"/>
      <c r="N406" s="18"/>
      <c r="P406" s="18"/>
      <c r="R406" s="18"/>
      <c r="S406" s="18"/>
      <c r="T406" s="18"/>
      <c r="U406" s="18"/>
      <c r="Y406" s="17"/>
      <c r="AB406" s="17"/>
    </row>
    <row r="407" spans="5:28">
      <c r="E407" s="17"/>
      <c r="F407" s="18"/>
      <c r="H407" s="185"/>
      <c r="J407" s="17"/>
      <c r="K407" s="62"/>
      <c r="L407" s="62"/>
      <c r="N407" s="18"/>
      <c r="P407" s="18"/>
      <c r="R407" s="18"/>
      <c r="S407" s="18"/>
      <c r="T407" s="18"/>
      <c r="U407" s="18"/>
      <c r="Y407" s="17"/>
      <c r="AB407" s="17"/>
    </row>
    <row r="408" spans="5:28">
      <c r="E408" s="17"/>
      <c r="F408" s="18"/>
      <c r="H408" s="185"/>
      <c r="J408" s="17"/>
      <c r="K408" s="62"/>
      <c r="L408" s="62"/>
      <c r="N408" s="18"/>
      <c r="P408" s="18"/>
      <c r="R408" s="18"/>
      <c r="S408" s="18"/>
      <c r="T408" s="18"/>
      <c r="U408" s="18"/>
      <c r="Y408" s="17"/>
      <c r="AB408" s="17"/>
    </row>
    <row r="409" spans="5:28">
      <c r="E409" s="17"/>
      <c r="F409" s="18"/>
      <c r="H409" s="185"/>
      <c r="J409" s="17"/>
      <c r="K409" s="62"/>
      <c r="L409" s="62"/>
      <c r="N409" s="18"/>
      <c r="P409" s="18"/>
      <c r="R409" s="18"/>
      <c r="S409" s="18"/>
      <c r="T409" s="18"/>
      <c r="U409" s="18"/>
      <c r="Y409" s="17"/>
      <c r="AB409" s="17"/>
    </row>
    <row r="410" spans="5:28">
      <c r="E410" s="17"/>
      <c r="F410" s="18"/>
      <c r="H410" s="185"/>
      <c r="J410" s="17"/>
      <c r="K410" s="62"/>
      <c r="L410" s="62"/>
      <c r="N410" s="18"/>
      <c r="P410" s="18"/>
      <c r="R410" s="18"/>
      <c r="S410" s="18"/>
      <c r="T410" s="18"/>
      <c r="U410" s="18"/>
      <c r="Y410" s="17"/>
      <c r="AB410" s="17"/>
    </row>
    <row r="411" spans="5:28">
      <c r="E411" s="17"/>
      <c r="F411" s="18"/>
      <c r="H411" s="185"/>
      <c r="J411" s="17"/>
      <c r="K411" s="62"/>
      <c r="L411" s="62"/>
      <c r="N411" s="18"/>
      <c r="P411" s="18"/>
      <c r="R411" s="18"/>
      <c r="S411" s="18"/>
      <c r="T411" s="18"/>
      <c r="U411" s="18"/>
      <c r="Y411" s="17"/>
      <c r="AB411" s="17"/>
    </row>
    <row r="412" spans="5:28">
      <c r="E412" s="17"/>
      <c r="F412" s="18"/>
      <c r="H412" s="185"/>
      <c r="J412" s="17"/>
      <c r="K412" s="62"/>
      <c r="L412" s="62"/>
      <c r="N412" s="18"/>
      <c r="P412" s="18"/>
      <c r="R412" s="18"/>
      <c r="S412" s="18"/>
      <c r="T412" s="18"/>
      <c r="U412" s="18"/>
      <c r="Y412" s="17"/>
      <c r="AB412" s="17"/>
    </row>
    <row r="413" spans="5:28">
      <c r="E413" s="17"/>
      <c r="F413" s="18"/>
      <c r="H413" s="185"/>
      <c r="J413" s="17"/>
      <c r="K413" s="62"/>
      <c r="L413" s="62"/>
      <c r="N413" s="18"/>
      <c r="P413" s="18"/>
      <c r="R413" s="18"/>
      <c r="S413" s="18"/>
      <c r="T413" s="18"/>
      <c r="U413" s="18"/>
      <c r="Y413" s="17"/>
      <c r="AB413" s="17"/>
    </row>
    <row r="414" spans="5:28">
      <c r="E414" s="17"/>
      <c r="F414" s="18"/>
      <c r="H414" s="185"/>
      <c r="J414" s="17"/>
      <c r="K414" s="62"/>
      <c r="L414" s="62"/>
      <c r="N414" s="18"/>
      <c r="P414" s="18"/>
      <c r="R414" s="18"/>
      <c r="S414" s="18"/>
      <c r="T414" s="18"/>
      <c r="U414" s="18"/>
      <c r="Y414" s="17"/>
      <c r="AB414" s="17"/>
    </row>
    <row r="415" spans="5:28">
      <c r="E415" s="17"/>
      <c r="F415" s="18"/>
      <c r="H415" s="185"/>
      <c r="J415" s="17"/>
      <c r="K415" s="62"/>
      <c r="L415" s="62"/>
      <c r="N415" s="18"/>
      <c r="P415" s="18"/>
      <c r="R415" s="18"/>
      <c r="S415" s="18"/>
      <c r="T415" s="18"/>
      <c r="U415" s="18"/>
      <c r="Y415" s="17"/>
      <c r="AB415" s="17"/>
    </row>
    <row r="416" spans="5:28">
      <c r="E416" s="17"/>
      <c r="F416" s="18"/>
      <c r="H416" s="185"/>
      <c r="J416" s="17"/>
      <c r="K416" s="62"/>
      <c r="L416" s="62"/>
      <c r="N416" s="18"/>
      <c r="P416" s="18"/>
      <c r="R416" s="18"/>
      <c r="S416" s="18"/>
      <c r="T416" s="18"/>
      <c r="U416" s="18"/>
      <c r="Y416" s="17"/>
      <c r="AB416" s="17"/>
    </row>
    <row r="417" spans="5:28">
      <c r="E417" s="17"/>
      <c r="F417" s="18"/>
      <c r="H417" s="185"/>
      <c r="J417" s="17"/>
      <c r="K417" s="62"/>
      <c r="L417" s="62"/>
      <c r="N417" s="18"/>
      <c r="P417" s="18"/>
      <c r="R417" s="18"/>
      <c r="S417" s="18"/>
      <c r="T417" s="18"/>
      <c r="U417" s="18"/>
      <c r="Y417" s="17"/>
      <c r="AB417" s="17"/>
    </row>
    <row r="418" spans="5:28">
      <c r="E418" s="17"/>
      <c r="F418" s="18"/>
      <c r="H418" s="185"/>
      <c r="J418" s="17"/>
      <c r="K418" s="62"/>
      <c r="L418" s="62"/>
      <c r="N418" s="18"/>
      <c r="P418" s="18"/>
      <c r="R418" s="18"/>
      <c r="S418" s="18"/>
      <c r="T418" s="18"/>
      <c r="U418" s="18"/>
      <c r="Y418" s="17"/>
      <c r="AB418" s="17"/>
    </row>
    <row r="419" spans="5:28">
      <c r="E419" s="17"/>
      <c r="F419" s="18"/>
      <c r="H419" s="185"/>
      <c r="J419" s="17"/>
      <c r="K419" s="62"/>
      <c r="L419" s="62"/>
      <c r="N419" s="18"/>
      <c r="P419" s="18"/>
      <c r="R419" s="18"/>
      <c r="S419" s="18"/>
      <c r="T419" s="18"/>
      <c r="U419" s="18"/>
      <c r="Y419" s="17"/>
      <c r="AB419" s="17"/>
    </row>
    <row r="420" spans="5:28">
      <c r="E420" s="17"/>
      <c r="F420" s="18"/>
      <c r="H420" s="185"/>
      <c r="J420" s="17"/>
      <c r="K420" s="62"/>
      <c r="L420" s="62"/>
      <c r="N420" s="18"/>
      <c r="P420" s="18"/>
      <c r="R420" s="18"/>
      <c r="S420" s="18"/>
      <c r="T420" s="18"/>
      <c r="U420" s="18"/>
      <c r="Y420" s="17"/>
      <c r="AB420" s="17"/>
    </row>
    <row r="421" spans="5:28">
      <c r="E421" s="17"/>
      <c r="F421" s="18"/>
      <c r="H421" s="185"/>
      <c r="J421" s="17"/>
      <c r="K421" s="62"/>
      <c r="L421" s="62"/>
      <c r="N421" s="18"/>
      <c r="P421" s="18"/>
      <c r="R421" s="18"/>
      <c r="S421" s="18"/>
      <c r="T421" s="18"/>
      <c r="U421" s="18"/>
      <c r="Y421" s="17"/>
      <c r="AB421" s="17"/>
    </row>
    <row r="422" spans="5:28">
      <c r="E422" s="17"/>
      <c r="F422" s="18"/>
      <c r="H422" s="185"/>
      <c r="J422" s="17"/>
      <c r="K422" s="62"/>
      <c r="L422" s="62"/>
      <c r="N422" s="18"/>
      <c r="P422" s="18"/>
      <c r="R422" s="18"/>
      <c r="S422" s="18"/>
      <c r="T422" s="18"/>
      <c r="U422" s="18"/>
      <c r="Y422" s="17"/>
      <c r="AB422" s="17"/>
    </row>
    <row r="423" spans="5:28">
      <c r="E423" s="17"/>
      <c r="F423" s="18"/>
      <c r="H423" s="185"/>
      <c r="J423" s="17"/>
      <c r="K423" s="62"/>
      <c r="L423" s="62"/>
      <c r="N423" s="18"/>
      <c r="P423" s="18"/>
      <c r="R423" s="18"/>
      <c r="S423" s="18"/>
      <c r="T423" s="18"/>
      <c r="U423" s="18"/>
      <c r="Y423" s="17"/>
      <c r="AB423" s="17"/>
    </row>
    <row r="424" spans="5:28">
      <c r="E424" s="17"/>
      <c r="F424" s="18"/>
      <c r="H424" s="185"/>
      <c r="J424" s="17"/>
      <c r="K424" s="62"/>
      <c r="L424" s="62"/>
      <c r="N424" s="18"/>
      <c r="P424" s="18"/>
      <c r="R424" s="18"/>
      <c r="S424" s="18"/>
      <c r="T424" s="18"/>
      <c r="U424" s="18"/>
      <c r="Y424" s="17"/>
      <c r="AB424" s="17"/>
    </row>
    <row r="425" spans="5:28">
      <c r="E425" s="17"/>
      <c r="F425" s="18"/>
      <c r="H425" s="185"/>
      <c r="J425" s="17"/>
      <c r="K425" s="62"/>
      <c r="L425" s="62"/>
      <c r="N425" s="18"/>
      <c r="P425" s="18"/>
      <c r="R425" s="18"/>
      <c r="S425" s="18"/>
      <c r="T425" s="18"/>
      <c r="U425" s="18"/>
      <c r="Y425" s="17"/>
      <c r="AB425" s="17"/>
    </row>
    <row r="426" spans="5:28">
      <c r="E426" s="17"/>
      <c r="F426" s="18"/>
      <c r="H426" s="185"/>
      <c r="J426" s="17"/>
      <c r="K426" s="62"/>
      <c r="L426" s="62"/>
      <c r="N426" s="18"/>
      <c r="P426" s="18"/>
      <c r="R426" s="18"/>
      <c r="S426" s="18"/>
      <c r="T426" s="18"/>
      <c r="U426" s="18"/>
      <c r="Y426" s="17"/>
      <c r="AB426" s="17"/>
    </row>
    <row r="427" spans="5:28">
      <c r="E427" s="17"/>
      <c r="F427" s="18"/>
      <c r="H427" s="185"/>
      <c r="J427" s="17"/>
      <c r="K427" s="62"/>
      <c r="L427" s="62"/>
      <c r="N427" s="18"/>
      <c r="P427" s="18"/>
      <c r="R427" s="18"/>
      <c r="S427" s="18"/>
      <c r="T427" s="18"/>
      <c r="U427" s="18"/>
      <c r="Y427" s="17"/>
      <c r="AB427" s="17"/>
    </row>
    <row r="428" spans="5:28">
      <c r="E428" s="17"/>
      <c r="F428" s="18"/>
      <c r="H428" s="185"/>
      <c r="J428" s="17"/>
      <c r="K428" s="62"/>
      <c r="L428" s="62"/>
      <c r="N428" s="18"/>
      <c r="P428" s="18"/>
      <c r="R428" s="18"/>
      <c r="S428" s="18"/>
      <c r="T428" s="18"/>
      <c r="U428" s="18"/>
      <c r="Y428" s="17"/>
      <c r="AB428" s="17"/>
    </row>
    <row r="429" spans="5:28">
      <c r="E429" s="17"/>
      <c r="F429" s="18"/>
      <c r="H429" s="185"/>
      <c r="J429" s="17"/>
      <c r="K429" s="62"/>
      <c r="L429" s="62"/>
      <c r="N429" s="18"/>
      <c r="P429" s="18"/>
      <c r="R429" s="18"/>
      <c r="S429" s="18"/>
      <c r="T429" s="18"/>
      <c r="U429" s="18"/>
      <c r="Y429" s="17"/>
      <c r="AB429" s="17"/>
    </row>
    <row r="430" spans="5:28">
      <c r="E430" s="17"/>
      <c r="F430" s="18"/>
      <c r="H430" s="185"/>
      <c r="J430" s="17"/>
      <c r="K430" s="62"/>
      <c r="L430" s="62"/>
      <c r="N430" s="18"/>
      <c r="P430" s="18"/>
      <c r="R430" s="18"/>
      <c r="S430" s="18"/>
      <c r="T430" s="18"/>
      <c r="U430" s="18"/>
      <c r="Y430" s="17"/>
      <c r="AB430" s="17"/>
    </row>
    <row r="431" spans="5:28">
      <c r="E431" s="17"/>
      <c r="F431" s="18"/>
      <c r="H431" s="185"/>
      <c r="J431" s="17"/>
      <c r="K431" s="62"/>
      <c r="L431" s="62"/>
      <c r="N431" s="18"/>
      <c r="P431" s="18"/>
      <c r="R431" s="18"/>
      <c r="S431" s="18"/>
      <c r="T431" s="18"/>
      <c r="U431" s="18"/>
      <c r="Y431" s="17"/>
      <c r="AB431" s="17"/>
    </row>
    <row r="432" spans="5:28">
      <c r="E432" s="17"/>
      <c r="F432" s="18"/>
      <c r="H432" s="185"/>
      <c r="J432" s="17"/>
      <c r="K432" s="62"/>
      <c r="L432" s="62"/>
      <c r="N432" s="18"/>
      <c r="P432" s="18"/>
      <c r="R432" s="18"/>
      <c r="S432" s="18"/>
      <c r="T432" s="18"/>
      <c r="U432" s="18"/>
      <c r="Y432" s="17"/>
      <c r="AB432" s="17"/>
    </row>
    <row r="433" spans="5:28">
      <c r="E433" s="17"/>
      <c r="F433" s="18"/>
      <c r="H433" s="185"/>
      <c r="J433" s="17"/>
      <c r="K433" s="62"/>
      <c r="L433" s="62"/>
      <c r="N433" s="18"/>
      <c r="P433" s="18"/>
      <c r="R433" s="18"/>
      <c r="S433" s="18"/>
      <c r="T433" s="18"/>
      <c r="U433" s="18"/>
      <c r="Y433" s="17"/>
      <c r="AB433" s="17"/>
    </row>
    <row r="434" spans="5:28">
      <c r="E434" s="17"/>
      <c r="F434" s="18"/>
      <c r="H434" s="185"/>
      <c r="J434" s="17"/>
      <c r="K434" s="62"/>
      <c r="L434" s="62"/>
      <c r="N434" s="18"/>
      <c r="P434" s="18"/>
      <c r="R434" s="18"/>
      <c r="S434" s="18"/>
      <c r="T434" s="18"/>
      <c r="U434" s="18"/>
      <c r="Y434" s="17"/>
      <c r="AB434" s="17"/>
    </row>
    <row r="435" spans="5:28">
      <c r="E435" s="17"/>
      <c r="F435" s="18"/>
      <c r="H435" s="185"/>
      <c r="J435" s="17"/>
      <c r="K435" s="62"/>
      <c r="L435" s="62"/>
      <c r="N435" s="18"/>
      <c r="P435" s="18"/>
      <c r="R435" s="18"/>
      <c r="S435" s="18"/>
      <c r="T435" s="18"/>
      <c r="U435" s="18"/>
      <c r="Y435" s="17"/>
      <c r="AB435" s="17"/>
    </row>
    <row r="436" spans="5:28">
      <c r="E436" s="17"/>
      <c r="F436" s="18"/>
      <c r="H436" s="185"/>
      <c r="J436" s="17"/>
      <c r="K436" s="62"/>
      <c r="L436" s="62"/>
      <c r="N436" s="18"/>
      <c r="P436" s="18"/>
      <c r="R436" s="18"/>
      <c r="S436" s="18"/>
      <c r="T436" s="18"/>
      <c r="U436" s="18"/>
      <c r="Y436" s="17"/>
      <c r="AB436" s="17"/>
    </row>
    <row r="437" spans="5:28">
      <c r="E437" s="17"/>
      <c r="F437" s="18"/>
      <c r="H437" s="185"/>
      <c r="J437" s="17"/>
      <c r="K437" s="62"/>
      <c r="L437" s="62"/>
      <c r="N437" s="18"/>
      <c r="P437" s="18"/>
      <c r="R437" s="18"/>
      <c r="S437" s="18"/>
      <c r="T437" s="18"/>
      <c r="U437" s="18"/>
      <c r="Y437" s="17"/>
      <c r="AB437" s="17"/>
    </row>
    <row r="438" spans="5:28">
      <c r="E438" s="17"/>
      <c r="F438" s="18"/>
      <c r="H438" s="185"/>
      <c r="J438" s="17"/>
      <c r="K438" s="62"/>
      <c r="L438" s="62"/>
      <c r="N438" s="18"/>
      <c r="P438" s="18"/>
      <c r="R438" s="18"/>
      <c r="S438" s="18"/>
      <c r="T438" s="18"/>
      <c r="U438" s="18"/>
      <c r="Y438" s="17"/>
      <c r="AB438" s="17"/>
    </row>
    <row r="439" spans="5:28">
      <c r="E439" s="17"/>
      <c r="F439" s="18"/>
      <c r="H439" s="185"/>
      <c r="J439" s="17"/>
      <c r="K439" s="62"/>
      <c r="L439" s="62"/>
      <c r="N439" s="18"/>
      <c r="P439" s="18"/>
      <c r="R439" s="18"/>
      <c r="S439" s="18"/>
      <c r="T439" s="18"/>
      <c r="U439" s="18"/>
      <c r="Y439" s="17"/>
      <c r="AB439" s="17"/>
    </row>
    <row r="440" spans="5:28">
      <c r="E440" s="17"/>
      <c r="F440" s="18"/>
      <c r="H440" s="185"/>
      <c r="J440" s="17"/>
      <c r="K440" s="62"/>
      <c r="L440" s="62"/>
      <c r="N440" s="18"/>
      <c r="P440" s="18"/>
      <c r="R440" s="18"/>
      <c r="S440" s="18"/>
      <c r="T440" s="18"/>
      <c r="U440" s="18"/>
      <c r="Y440" s="17"/>
      <c r="AB440" s="17"/>
    </row>
    <row r="441" spans="5:28">
      <c r="E441" s="17"/>
      <c r="F441" s="18"/>
      <c r="H441" s="185"/>
      <c r="J441" s="17"/>
      <c r="K441" s="62"/>
      <c r="L441" s="62"/>
      <c r="N441" s="18"/>
      <c r="P441" s="18"/>
      <c r="R441" s="18"/>
      <c r="S441" s="18"/>
      <c r="T441" s="18"/>
      <c r="U441" s="18"/>
      <c r="Y441" s="17"/>
      <c r="AB441" s="17"/>
    </row>
    <row r="442" spans="5:28">
      <c r="E442" s="17"/>
      <c r="F442" s="18"/>
      <c r="H442" s="185"/>
      <c r="J442" s="17"/>
      <c r="K442" s="62"/>
      <c r="L442" s="62"/>
      <c r="N442" s="18"/>
      <c r="P442" s="18"/>
      <c r="R442" s="18"/>
      <c r="S442" s="18"/>
      <c r="T442" s="18"/>
      <c r="U442" s="18"/>
      <c r="Y442" s="17"/>
      <c r="AB442" s="17"/>
    </row>
    <row r="443" spans="5:28">
      <c r="E443" s="17"/>
      <c r="F443" s="18"/>
      <c r="H443" s="185"/>
      <c r="J443" s="17"/>
      <c r="K443" s="62"/>
      <c r="L443" s="62"/>
      <c r="N443" s="18"/>
      <c r="P443" s="18"/>
      <c r="R443" s="18"/>
      <c r="S443" s="18"/>
      <c r="T443" s="18"/>
      <c r="U443" s="18"/>
      <c r="Y443" s="17"/>
      <c r="AB443" s="17"/>
    </row>
    <row r="444" spans="5:28">
      <c r="E444" s="17"/>
      <c r="F444" s="18"/>
      <c r="H444" s="185"/>
      <c r="J444" s="17"/>
      <c r="K444" s="62"/>
      <c r="L444" s="62"/>
      <c r="N444" s="18"/>
      <c r="P444" s="18"/>
      <c r="R444" s="18"/>
      <c r="S444" s="18"/>
      <c r="T444" s="18"/>
      <c r="U444" s="18"/>
      <c r="Y444" s="17"/>
      <c r="AB444" s="17"/>
    </row>
    <row r="445" spans="5:28">
      <c r="E445" s="17"/>
      <c r="F445" s="18"/>
      <c r="H445" s="185"/>
      <c r="J445" s="17"/>
      <c r="K445" s="62"/>
      <c r="L445" s="62"/>
      <c r="N445" s="18"/>
      <c r="P445" s="18"/>
      <c r="R445" s="18"/>
      <c r="S445" s="18"/>
      <c r="T445" s="18"/>
      <c r="U445" s="18"/>
      <c r="Y445" s="17"/>
      <c r="AB445" s="17"/>
    </row>
    <row r="446" spans="5:28">
      <c r="E446" s="17"/>
      <c r="F446" s="18"/>
      <c r="H446" s="185"/>
      <c r="J446" s="17"/>
      <c r="K446" s="62"/>
      <c r="L446" s="62"/>
      <c r="N446" s="18"/>
      <c r="P446" s="18"/>
      <c r="R446" s="18"/>
      <c r="S446" s="18"/>
      <c r="T446" s="18"/>
      <c r="U446" s="18"/>
      <c r="Y446" s="17"/>
      <c r="AB446" s="17"/>
    </row>
    <row r="447" spans="5:28">
      <c r="E447" s="17"/>
      <c r="F447" s="18"/>
      <c r="H447" s="185"/>
      <c r="J447" s="17"/>
      <c r="K447" s="62"/>
      <c r="L447" s="62"/>
      <c r="N447" s="18"/>
      <c r="P447" s="18"/>
      <c r="R447" s="18"/>
      <c r="S447" s="18"/>
      <c r="T447" s="18"/>
      <c r="U447" s="18"/>
      <c r="Y447" s="17"/>
      <c r="AB447" s="17"/>
    </row>
    <row r="448" spans="5:28">
      <c r="E448" s="17"/>
      <c r="F448" s="18"/>
      <c r="H448" s="185"/>
      <c r="J448" s="17"/>
      <c r="K448" s="62"/>
      <c r="L448" s="62"/>
      <c r="N448" s="18"/>
      <c r="P448" s="18"/>
      <c r="R448" s="18"/>
      <c r="S448" s="18"/>
      <c r="T448" s="18"/>
      <c r="U448" s="18"/>
      <c r="Y448" s="17"/>
      <c r="AB448" s="17"/>
    </row>
    <row r="449" spans="5:28">
      <c r="E449" s="17"/>
      <c r="F449" s="18"/>
      <c r="H449" s="185"/>
      <c r="J449" s="17"/>
      <c r="K449" s="62"/>
      <c r="L449" s="62"/>
      <c r="N449" s="18"/>
      <c r="P449" s="18"/>
      <c r="R449" s="18"/>
      <c r="S449" s="18"/>
      <c r="T449" s="18"/>
      <c r="U449" s="18"/>
      <c r="Y449" s="17"/>
      <c r="AB449" s="17"/>
    </row>
    <row r="450" spans="5:28">
      <c r="E450" s="17"/>
      <c r="F450" s="18"/>
      <c r="H450" s="185"/>
      <c r="J450" s="17"/>
      <c r="K450" s="62"/>
      <c r="L450" s="62"/>
      <c r="N450" s="18"/>
      <c r="P450" s="18"/>
      <c r="R450" s="18"/>
      <c r="S450" s="18"/>
      <c r="T450" s="18"/>
      <c r="U450" s="18"/>
      <c r="Y450" s="17"/>
      <c r="AB450" s="17"/>
    </row>
    <row r="451" spans="5:28">
      <c r="E451" s="17"/>
      <c r="F451" s="18"/>
      <c r="H451" s="185"/>
      <c r="J451" s="17"/>
      <c r="K451" s="62"/>
      <c r="L451" s="62"/>
      <c r="N451" s="18"/>
      <c r="P451" s="18"/>
      <c r="R451" s="18"/>
      <c r="S451" s="18"/>
      <c r="T451" s="18"/>
      <c r="U451" s="18"/>
      <c r="Y451" s="17"/>
      <c r="AB451" s="17"/>
    </row>
    <row r="452" spans="5:28">
      <c r="E452" s="17"/>
      <c r="F452" s="18"/>
      <c r="H452" s="185"/>
      <c r="J452" s="17"/>
      <c r="K452" s="62"/>
      <c r="L452" s="62"/>
      <c r="N452" s="18"/>
      <c r="P452" s="18"/>
      <c r="R452" s="18"/>
      <c r="S452" s="18"/>
      <c r="T452" s="18"/>
      <c r="U452" s="18"/>
      <c r="Y452" s="17"/>
      <c r="AB452" s="17"/>
    </row>
    <row r="453" spans="5:28">
      <c r="E453" s="17"/>
      <c r="F453" s="18"/>
      <c r="H453" s="185"/>
      <c r="J453" s="17"/>
      <c r="K453" s="62"/>
      <c r="L453" s="62"/>
      <c r="N453" s="18"/>
      <c r="P453" s="18"/>
      <c r="R453" s="18"/>
      <c r="S453" s="18"/>
      <c r="T453" s="18"/>
      <c r="U453" s="18"/>
      <c r="Y453" s="17"/>
      <c r="AB453" s="17"/>
    </row>
    <row r="454" spans="5:28">
      <c r="E454" s="17"/>
      <c r="F454" s="18"/>
      <c r="H454" s="185"/>
      <c r="J454" s="17"/>
      <c r="K454" s="62"/>
      <c r="L454" s="62"/>
      <c r="N454" s="18"/>
      <c r="P454" s="18"/>
      <c r="R454" s="18"/>
      <c r="S454" s="18"/>
      <c r="T454" s="18"/>
      <c r="U454" s="18"/>
      <c r="Y454" s="17"/>
      <c r="AB454" s="17"/>
    </row>
    <row r="455" spans="5:28">
      <c r="E455" s="17"/>
      <c r="F455" s="18"/>
      <c r="H455" s="185"/>
      <c r="J455" s="17"/>
      <c r="K455" s="62"/>
      <c r="L455" s="62"/>
      <c r="N455" s="18"/>
      <c r="P455" s="18"/>
      <c r="R455" s="18"/>
      <c r="S455" s="18"/>
      <c r="T455" s="18"/>
      <c r="U455" s="18"/>
      <c r="Y455" s="17"/>
      <c r="AB455" s="17"/>
    </row>
    <row r="456" spans="5:28">
      <c r="E456" s="17"/>
      <c r="F456" s="18"/>
      <c r="H456" s="185"/>
      <c r="J456" s="17"/>
      <c r="K456" s="62"/>
      <c r="L456" s="62"/>
      <c r="N456" s="18"/>
      <c r="P456" s="18"/>
      <c r="R456" s="18"/>
      <c r="S456" s="18"/>
      <c r="T456" s="18"/>
      <c r="U456" s="18"/>
      <c r="Y456" s="17"/>
      <c r="AB456" s="17"/>
    </row>
    <row r="457" spans="5:28">
      <c r="E457" s="17"/>
      <c r="F457" s="18"/>
      <c r="H457" s="185"/>
      <c r="J457" s="17"/>
      <c r="K457" s="62"/>
      <c r="L457" s="62"/>
      <c r="N457" s="18"/>
      <c r="P457" s="18"/>
      <c r="R457" s="18"/>
      <c r="S457" s="18"/>
      <c r="T457" s="18"/>
      <c r="U457" s="18"/>
      <c r="Y457" s="17"/>
      <c r="AB457" s="17"/>
    </row>
    <row r="458" spans="5:28">
      <c r="E458" s="17"/>
      <c r="F458" s="18"/>
      <c r="H458" s="185"/>
      <c r="J458" s="17"/>
      <c r="K458" s="62"/>
      <c r="L458" s="62"/>
      <c r="N458" s="18"/>
      <c r="P458" s="18"/>
      <c r="R458" s="18"/>
      <c r="S458" s="18"/>
      <c r="T458" s="18"/>
      <c r="U458" s="18"/>
      <c r="Y458" s="17"/>
      <c r="AB458" s="17"/>
    </row>
    <row r="459" spans="5:28">
      <c r="E459" s="17"/>
      <c r="F459" s="18"/>
      <c r="H459" s="185"/>
      <c r="J459" s="17"/>
      <c r="K459" s="62"/>
      <c r="L459" s="62"/>
      <c r="N459" s="18"/>
      <c r="P459" s="18"/>
      <c r="R459" s="18"/>
      <c r="S459" s="18"/>
      <c r="T459" s="18"/>
      <c r="U459" s="18"/>
      <c r="Y459" s="17"/>
      <c r="AB459" s="17"/>
    </row>
    <row r="460" spans="5:28">
      <c r="E460" s="17"/>
      <c r="F460" s="18"/>
      <c r="H460" s="185"/>
      <c r="J460" s="17"/>
      <c r="K460" s="62"/>
      <c r="L460" s="62"/>
      <c r="N460" s="18"/>
      <c r="P460" s="18"/>
      <c r="R460" s="18"/>
      <c r="S460" s="18"/>
      <c r="T460" s="18"/>
      <c r="U460" s="18"/>
      <c r="Y460" s="17"/>
      <c r="AB460" s="17"/>
    </row>
    <row r="461" spans="5:28">
      <c r="E461" s="17"/>
      <c r="F461" s="18"/>
      <c r="H461" s="185"/>
      <c r="J461" s="17"/>
      <c r="K461" s="62"/>
      <c r="L461" s="62"/>
      <c r="N461" s="18"/>
      <c r="P461" s="18"/>
      <c r="R461" s="18"/>
      <c r="S461" s="18"/>
      <c r="T461" s="18"/>
      <c r="U461" s="18"/>
      <c r="Y461" s="17"/>
      <c r="AB461" s="17"/>
    </row>
    <row r="462" spans="5:28">
      <c r="E462" s="17"/>
      <c r="F462" s="18"/>
      <c r="H462" s="185"/>
      <c r="J462" s="17"/>
      <c r="K462" s="62"/>
      <c r="L462" s="62"/>
      <c r="N462" s="18"/>
      <c r="P462" s="18"/>
      <c r="R462" s="18"/>
      <c r="S462" s="18"/>
      <c r="T462" s="18"/>
      <c r="U462" s="18"/>
      <c r="Y462" s="17"/>
      <c r="AB462" s="17"/>
    </row>
    <row r="463" spans="5:28">
      <c r="E463" s="17"/>
      <c r="F463" s="18"/>
      <c r="H463" s="185"/>
      <c r="J463" s="17"/>
      <c r="K463" s="62"/>
      <c r="L463" s="62"/>
      <c r="N463" s="18"/>
      <c r="P463" s="18"/>
      <c r="R463" s="18"/>
      <c r="S463" s="18"/>
      <c r="T463" s="18"/>
      <c r="U463" s="18"/>
      <c r="Y463" s="17"/>
      <c r="AB463" s="17"/>
    </row>
    <row r="464" spans="5:28">
      <c r="E464" s="17"/>
      <c r="F464" s="18"/>
      <c r="H464" s="185"/>
      <c r="J464" s="17"/>
      <c r="K464" s="62"/>
      <c r="L464" s="62"/>
      <c r="N464" s="18"/>
      <c r="P464" s="18"/>
      <c r="R464" s="18"/>
      <c r="S464" s="18"/>
      <c r="T464" s="18"/>
      <c r="U464" s="18"/>
      <c r="Y464" s="17"/>
      <c r="AB464" s="17"/>
    </row>
    <row r="465" spans="5:28">
      <c r="E465" s="17"/>
      <c r="F465" s="18"/>
      <c r="H465" s="185"/>
      <c r="J465" s="17"/>
      <c r="K465" s="62"/>
      <c r="L465" s="62"/>
      <c r="N465" s="18"/>
      <c r="P465" s="18"/>
      <c r="R465" s="18"/>
      <c r="S465" s="18"/>
      <c r="T465" s="18"/>
      <c r="U465" s="18"/>
      <c r="Y465" s="17"/>
      <c r="AB465" s="17"/>
    </row>
    <row r="466" spans="5:28">
      <c r="E466" s="17"/>
      <c r="F466" s="18"/>
      <c r="H466" s="185"/>
      <c r="J466" s="17"/>
      <c r="K466" s="62"/>
      <c r="L466" s="62"/>
      <c r="N466" s="18"/>
      <c r="P466" s="18"/>
      <c r="R466" s="18"/>
      <c r="S466" s="18"/>
      <c r="T466" s="18"/>
      <c r="U466" s="18"/>
      <c r="Y466" s="17"/>
      <c r="AB466" s="17"/>
    </row>
    <row r="467" spans="5:28">
      <c r="E467" s="17"/>
      <c r="F467" s="18"/>
      <c r="H467" s="185"/>
      <c r="J467" s="17"/>
      <c r="K467" s="62"/>
      <c r="L467" s="62"/>
      <c r="N467" s="18"/>
      <c r="P467" s="18"/>
      <c r="R467" s="18"/>
      <c r="S467" s="18"/>
      <c r="T467" s="18"/>
      <c r="U467" s="18"/>
      <c r="Y467" s="17"/>
      <c r="AB467" s="17"/>
    </row>
    <row r="468" spans="5:28">
      <c r="E468" s="17"/>
      <c r="F468" s="18"/>
      <c r="H468" s="185"/>
      <c r="J468" s="17"/>
      <c r="K468" s="62"/>
      <c r="L468" s="62"/>
      <c r="N468" s="18"/>
      <c r="P468" s="18"/>
      <c r="R468" s="18"/>
      <c r="S468" s="18"/>
      <c r="T468" s="18"/>
      <c r="U468" s="18"/>
      <c r="Y468" s="17"/>
      <c r="AB468" s="17"/>
    </row>
    <row r="469" spans="5:28">
      <c r="E469" s="17"/>
      <c r="F469" s="18"/>
      <c r="H469" s="185"/>
      <c r="J469" s="17"/>
      <c r="K469" s="62"/>
      <c r="L469" s="62"/>
      <c r="N469" s="18"/>
      <c r="P469" s="18"/>
      <c r="R469" s="18"/>
      <c r="S469" s="18"/>
      <c r="T469" s="18"/>
      <c r="U469" s="18"/>
      <c r="Y469" s="17"/>
      <c r="AB469" s="17"/>
    </row>
    <row r="470" spans="5:28">
      <c r="E470" s="17"/>
      <c r="F470" s="18"/>
      <c r="H470" s="185"/>
      <c r="J470" s="17"/>
      <c r="K470" s="62"/>
      <c r="L470" s="62"/>
      <c r="N470" s="18"/>
      <c r="P470" s="18"/>
      <c r="R470" s="18"/>
      <c r="S470" s="18"/>
      <c r="T470" s="18"/>
      <c r="U470" s="18"/>
      <c r="Y470" s="17"/>
      <c r="AB470" s="17"/>
    </row>
    <row r="471" spans="5:28">
      <c r="E471" s="17"/>
      <c r="F471" s="18"/>
      <c r="H471" s="185"/>
      <c r="J471" s="17"/>
      <c r="K471" s="62"/>
      <c r="L471" s="62"/>
      <c r="N471" s="18"/>
      <c r="P471" s="18"/>
      <c r="R471" s="18"/>
      <c r="S471" s="18"/>
      <c r="T471" s="18"/>
      <c r="U471" s="18"/>
      <c r="Y471" s="17"/>
      <c r="AB471" s="17"/>
    </row>
    <row r="472" spans="5:28">
      <c r="E472" s="17"/>
      <c r="F472" s="18"/>
      <c r="H472" s="185"/>
      <c r="J472" s="17"/>
      <c r="K472" s="62"/>
      <c r="L472" s="62"/>
      <c r="N472" s="18"/>
      <c r="P472" s="18"/>
      <c r="R472" s="18"/>
      <c r="S472" s="18"/>
      <c r="T472" s="18"/>
      <c r="U472" s="18"/>
      <c r="Y472" s="17"/>
      <c r="AB472" s="17"/>
    </row>
    <row r="473" spans="5:28">
      <c r="E473" s="17"/>
      <c r="F473" s="18"/>
      <c r="H473" s="185"/>
      <c r="J473" s="17"/>
      <c r="K473" s="62"/>
      <c r="L473" s="62"/>
      <c r="N473" s="18"/>
      <c r="P473" s="18"/>
      <c r="R473" s="18"/>
      <c r="S473" s="18"/>
      <c r="T473" s="18"/>
      <c r="U473" s="18"/>
      <c r="Y473" s="17"/>
      <c r="AB473" s="17"/>
    </row>
    <row r="474" spans="5:28">
      <c r="E474" s="17"/>
      <c r="F474" s="18"/>
      <c r="H474" s="185"/>
      <c r="J474" s="17"/>
      <c r="K474" s="62"/>
      <c r="L474" s="62"/>
      <c r="N474" s="18"/>
      <c r="P474" s="18"/>
      <c r="R474" s="18"/>
      <c r="S474" s="18"/>
      <c r="T474" s="18"/>
      <c r="U474" s="18"/>
      <c r="Y474" s="17"/>
      <c r="AB474" s="17"/>
    </row>
    <row r="475" spans="5:28">
      <c r="E475" s="17"/>
      <c r="F475" s="18"/>
      <c r="H475" s="185"/>
      <c r="J475" s="17"/>
      <c r="K475" s="62"/>
      <c r="L475" s="62"/>
      <c r="N475" s="18"/>
      <c r="P475" s="18"/>
      <c r="R475" s="18"/>
      <c r="S475" s="18"/>
      <c r="T475" s="18"/>
      <c r="U475" s="18"/>
      <c r="Y475" s="17"/>
      <c r="AB475" s="17"/>
    </row>
    <row r="476" spans="5:28">
      <c r="E476" s="17"/>
      <c r="F476" s="18"/>
      <c r="H476" s="185"/>
      <c r="J476" s="17"/>
      <c r="K476" s="62"/>
      <c r="L476" s="62"/>
      <c r="N476" s="18"/>
      <c r="P476" s="18"/>
      <c r="R476" s="18"/>
      <c r="S476" s="18"/>
      <c r="T476" s="18"/>
      <c r="U476" s="18"/>
      <c r="Y476" s="17"/>
      <c r="AB476" s="17"/>
    </row>
    <row r="477" spans="5:28">
      <c r="E477" s="17"/>
      <c r="F477" s="18"/>
      <c r="H477" s="185"/>
      <c r="J477" s="17"/>
      <c r="K477" s="62"/>
      <c r="L477" s="62"/>
      <c r="N477" s="18"/>
      <c r="P477" s="18"/>
      <c r="R477" s="18"/>
      <c r="S477" s="18"/>
      <c r="T477" s="18"/>
      <c r="U477" s="18"/>
      <c r="Y477" s="17"/>
      <c r="AB477" s="17"/>
    </row>
    <row r="478" spans="5:28">
      <c r="E478" s="17"/>
      <c r="F478" s="18"/>
      <c r="H478" s="185"/>
      <c r="J478" s="17"/>
      <c r="K478" s="62"/>
      <c r="L478" s="62"/>
      <c r="N478" s="18"/>
      <c r="P478" s="18"/>
      <c r="R478" s="18"/>
      <c r="S478" s="18"/>
      <c r="T478" s="18"/>
      <c r="U478" s="18"/>
      <c r="Y478" s="17"/>
      <c r="AB478" s="17"/>
    </row>
    <row r="479" spans="5:28">
      <c r="E479" s="17"/>
      <c r="F479" s="18"/>
      <c r="H479" s="185"/>
      <c r="J479" s="17"/>
      <c r="K479" s="62"/>
      <c r="L479" s="62"/>
      <c r="N479" s="18"/>
      <c r="P479" s="18"/>
      <c r="R479" s="18"/>
      <c r="S479" s="18"/>
      <c r="T479" s="18"/>
      <c r="U479" s="18"/>
      <c r="Y479" s="17"/>
      <c r="AB479" s="17"/>
    </row>
    <row r="480" spans="5:28">
      <c r="E480" s="17"/>
      <c r="F480" s="18"/>
      <c r="H480" s="185"/>
      <c r="J480" s="17"/>
      <c r="K480" s="62"/>
      <c r="L480" s="62"/>
      <c r="N480" s="18"/>
      <c r="P480" s="18"/>
      <c r="R480" s="18"/>
      <c r="S480" s="18"/>
      <c r="T480" s="18"/>
      <c r="U480" s="18"/>
      <c r="Y480" s="17"/>
      <c r="AB480" s="17"/>
    </row>
    <row r="481" spans="5:28">
      <c r="E481" s="17"/>
      <c r="F481" s="18"/>
      <c r="H481" s="185"/>
      <c r="J481" s="17"/>
      <c r="K481" s="62"/>
      <c r="L481" s="62"/>
      <c r="N481" s="18"/>
      <c r="P481" s="18"/>
      <c r="R481" s="18"/>
      <c r="S481" s="18"/>
      <c r="T481" s="18"/>
      <c r="U481" s="18"/>
      <c r="Y481" s="17"/>
      <c r="AB481" s="17"/>
    </row>
    <row r="482" spans="5:28">
      <c r="E482" s="17"/>
      <c r="F482" s="18"/>
      <c r="H482" s="185"/>
      <c r="J482" s="17"/>
      <c r="K482" s="62"/>
      <c r="L482" s="62"/>
      <c r="N482" s="18"/>
      <c r="P482" s="18"/>
      <c r="R482" s="18"/>
      <c r="S482" s="18"/>
      <c r="T482" s="18"/>
      <c r="U482" s="18"/>
      <c r="Y482" s="17"/>
      <c r="AB482" s="17"/>
    </row>
    <row r="483" spans="5:28">
      <c r="E483" s="17"/>
      <c r="F483" s="18"/>
      <c r="H483" s="185"/>
      <c r="J483" s="17"/>
      <c r="K483" s="62"/>
      <c r="L483" s="62"/>
      <c r="N483" s="18"/>
      <c r="P483" s="18"/>
      <c r="R483" s="18"/>
      <c r="S483" s="18"/>
      <c r="T483" s="18"/>
      <c r="U483" s="18"/>
      <c r="Y483" s="17"/>
      <c r="AB483" s="17"/>
    </row>
    <row r="484" spans="5:28">
      <c r="E484" s="17"/>
      <c r="F484" s="18"/>
      <c r="H484" s="185"/>
      <c r="J484" s="17"/>
      <c r="K484" s="62"/>
      <c r="L484" s="62"/>
      <c r="N484" s="18"/>
      <c r="P484" s="18"/>
      <c r="R484" s="18"/>
      <c r="S484" s="18"/>
      <c r="T484" s="18"/>
      <c r="U484" s="18"/>
      <c r="Y484" s="17"/>
      <c r="AB484" s="17"/>
    </row>
    <row r="485" spans="5:28">
      <c r="E485" s="17"/>
      <c r="F485" s="18"/>
      <c r="H485" s="185"/>
      <c r="J485" s="17"/>
      <c r="K485" s="62"/>
      <c r="L485" s="62"/>
      <c r="N485" s="18"/>
      <c r="P485" s="18"/>
      <c r="R485" s="18"/>
      <c r="S485" s="18"/>
      <c r="T485" s="18"/>
      <c r="U485" s="18"/>
      <c r="Y485" s="17"/>
      <c r="AB485" s="17"/>
    </row>
    <row r="486" spans="5:28">
      <c r="E486" s="17"/>
      <c r="F486" s="18"/>
      <c r="H486" s="185"/>
      <c r="J486" s="17"/>
      <c r="K486" s="62"/>
      <c r="L486" s="62"/>
      <c r="N486" s="18"/>
      <c r="P486" s="18"/>
      <c r="R486" s="18"/>
      <c r="S486" s="18"/>
      <c r="T486" s="18"/>
      <c r="U486" s="18"/>
      <c r="Y486" s="17"/>
      <c r="AB486" s="17"/>
    </row>
    <row r="487" spans="5:28">
      <c r="E487" s="17"/>
      <c r="F487" s="18"/>
      <c r="H487" s="185"/>
      <c r="J487" s="17"/>
      <c r="K487" s="62"/>
      <c r="L487" s="62"/>
      <c r="N487" s="18"/>
      <c r="P487" s="18"/>
      <c r="R487" s="18"/>
      <c r="S487" s="18"/>
      <c r="T487" s="18"/>
      <c r="U487" s="18"/>
      <c r="Y487" s="17"/>
      <c r="AB487" s="17"/>
    </row>
    <row r="488" spans="5:28">
      <c r="E488" s="17"/>
      <c r="F488" s="18"/>
      <c r="H488" s="185"/>
      <c r="J488" s="17"/>
      <c r="K488" s="62"/>
      <c r="L488" s="62"/>
      <c r="N488" s="18"/>
      <c r="P488" s="18"/>
      <c r="R488" s="18"/>
      <c r="S488" s="18"/>
      <c r="T488" s="18"/>
      <c r="U488" s="18"/>
      <c r="Y488" s="17"/>
      <c r="AB488" s="17"/>
    </row>
    <row r="489" spans="5:28">
      <c r="E489" s="17"/>
      <c r="F489" s="18"/>
      <c r="H489" s="185"/>
      <c r="J489" s="17"/>
      <c r="K489" s="62"/>
      <c r="L489" s="62"/>
      <c r="N489" s="18"/>
      <c r="P489" s="18"/>
      <c r="R489" s="18"/>
      <c r="S489" s="18"/>
      <c r="T489" s="18"/>
      <c r="U489" s="18"/>
      <c r="Y489" s="17"/>
      <c r="AB489" s="17"/>
    </row>
    <row r="490" spans="5:28">
      <c r="E490" s="17"/>
      <c r="F490" s="18"/>
      <c r="H490" s="185"/>
      <c r="J490" s="17"/>
      <c r="K490" s="62"/>
      <c r="L490" s="62"/>
      <c r="N490" s="18"/>
      <c r="P490" s="18"/>
      <c r="R490" s="18"/>
      <c r="S490" s="18"/>
      <c r="T490" s="18"/>
      <c r="U490" s="18"/>
      <c r="Y490" s="17"/>
      <c r="AB490" s="17"/>
    </row>
    <row r="491" spans="5:28">
      <c r="E491" s="17"/>
      <c r="F491" s="18"/>
      <c r="H491" s="185"/>
      <c r="J491" s="17"/>
      <c r="K491" s="62"/>
      <c r="L491" s="62"/>
      <c r="N491" s="18"/>
      <c r="P491" s="18"/>
      <c r="R491" s="18"/>
      <c r="S491" s="18"/>
      <c r="T491" s="18"/>
      <c r="U491" s="18"/>
      <c r="Y491" s="17"/>
      <c r="AB491" s="17"/>
    </row>
    <row r="492" spans="5:28">
      <c r="E492" s="17"/>
      <c r="F492" s="18"/>
      <c r="H492" s="185"/>
      <c r="J492" s="17"/>
      <c r="K492" s="62"/>
      <c r="L492" s="62"/>
      <c r="N492" s="18"/>
      <c r="P492" s="18"/>
      <c r="R492" s="18"/>
      <c r="S492" s="18"/>
      <c r="T492" s="18"/>
      <c r="U492" s="18"/>
      <c r="Y492" s="17"/>
      <c r="AB492" s="17"/>
    </row>
    <row r="493" spans="5:28">
      <c r="E493" s="17"/>
      <c r="F493" s="18"/>
      <c r="H493" s="185"/>
      <c r="J493" s="17"/>
      <c r="K493" s="62"/>
      <c r="L493" s="62"/>
      <c r="N493" s="18"/>
      <c r="P493" s="18"/>
      <c r="R493" s="18"/>
      <c r="S493" s="18"/>
      <c r="T493" s="18"/>
      <c r="U493" s="18"/>
      <c r="Y493" s="17"/>
      <c r="AB493" s="17"/>
    </row>
    <row r="494" spans="5:28">
      <c r="E494" s="17"/>
      <c r="F494" s="18"/>
      <c r="H494" s="185"/>
      <c r="J494" s="17"/>
      <c r="K494" s="62"/>
      <c r="L494" s="62"/>
      <c r="N494" s="18"/>
      <c r="P494" s="18"/>
      <c r="R494" s="18"/>
      <c r="S494" s="18"/>
      <c r="T494" s="18"/>
      <c r="U494" s="18"/>
      <c r="Y494" s="17"/>
      <c r="AB494" s="17"/>
    </row>
    <row r="495" spans="5:28">
      <c r="E495" s="17"/>
      <c r="F495" s="18"/>
      <c r="H495" s="185"/>
      <c r="J495" s="17"/>
      <c r="K495" s="62"/>
      <c r="L495" s="62"/>
      <c r="N495" s="18"/>
      <c r="P495" s="18"/>
      <c r="R495" s="18"/>
      <c r="S495" s="18"/>
      <c r="T495" s="18"/>
      <c r="U495" s="18"/>
      <c r="Y495" s="17"/>
      <c r="AB495" s="17"/>
    </row>
    <row r="496" spans="5:28">
      <c r="E496" s="17"/>
      <c r="F496" s="18"/>
      <c r="H496" s="185"/>
      <c r="J496" s="17"/>
      <c r="K496" s="62"/>
      <c r="L496" s="62"/>
      <c r="N496" s="18"/>
      <c r="P496" s="18"/>
      <c r="R496" s="18"/>
      <c r="S496" s="18"/>
      <c r="T496" s="18"/>
      <c r="U496" s="18"/>
      <c r="Y496" s="17"/>
      <c r="AB496" s="17"/>
    </row>
    <row r="497" spans="5:28">
      <c r="E497" s="17"/>
      <c r="F497" s="18"/>
      <c r="H497" s="185"/>
      <c r="J497" s="17"/>
      <c r="K497" s="62"/>
      <c r="L497" s="62"/>
      <c r="N497" s="18"/>
      <c r="P497" s="18"/>
      <c r="R497" s="18"/>
      <c r="S497" s="18"/>
      <c r="T497" s="18"/>
      <c r="U497" s="18"/>
      <c r="Y497" s="17"/>
      <c r="AB497" s="17"/>
    </row>
    <row r="498" spans="5:28">
      <c r="E498" s="17"/>
      <c r="F498" s="18"/>
      <c r="H498" s="185"/>
      <c r="J498" s="17"/>
      <c r="K498" s="62"/>
      <c r="L498" s="62"/>
      <c r="N498" s="18"/>
      <c r="P498" s="18"/>
      <c r="R498" s="18"/>
      <c r="S498" s="18"/>
      <c r="T498" s="18"/>
      <c r="U498" s="18"/>
      <c r="Y498" s="17"/>
      <c r="AB498" s="17"/>
    </row>
    <row r="499" spans="5:28">
      <c r="E499" s="17"/>
      <c r="F499" s="18"/>
      <c r="H499" s="185"/>
      <c r="J499" s="17"/>
      <c r="K499" s="62"/>
      <c r="L499" s="62"/>
      <c r="N499" s="18"/>
      <c r="P499" s="18"/>
      <c r="R499" s="18"/>
      <c r="S499" s="18"/>
      <c r="T499" s="18"/>
      <c r="U499" s="18"/>
      <c r="Y499" s="17"/>
      <c r="AB499" s="17"/>
    </row>
    <row r="500" spans="5:28">
      <c r="E500" s="17"/>
      <c r="F500" s="18"/>
      <c r="H500" s="185"/>
      <c r="J500" s="17"/>
      <c r="K500" s="62"/>
      <c r="L500" s="62"/>
      <c r="N500" s="18"/>
      <c r="P500" s="18"/>
      <c r="R500" s="18"/>
      <c r="S500" s="18"/>
      <c r="T500" s="18"/>
      <c r="U500" s="18"/>
      <c r="Y500" s="17"/>
      <c r="AB500" s="17"/>
    </row>
    <row r="501" spans="5:28">
      <c r="E501" s="17"/>
      <c r="F501" s="18"/>
      <c r="H501" s="185"/>
      <c r="J501" s="17"/>
      <c r="K501" s="62"/>
      <c r="L501" s="62"/>
      <c r="N501" s="18"/>
      <c r="P501" s="18"/>
      <c r="R501" s="18"/>
      <c r="S501" s="18"/>
      <c r="T501" s="18"/>
      <c r="U501" s="18"/>
      <c r="Y501" s="17"/>
      <c r="AB501" s="17"/>
    </row>
    <row r="502" spans="5:28">
      <c r="E502" s="17"/>
      <c r="F502" s="18"/>
      <c r="H502" s="185"/>
      <c r="J502" s="17"/>
      <c r="K502" s="62"/>
      <c r="L502" s="62"/>
      <c r="N502" s="18"/>
      <c r="P502" s="18"/>
      <c r="R502" s="18"/>
      <c r="S502" s="18"/>
      <c r="T502" s="18"/>
      <c r="U502" s="18"/>
      <c r="Y502" s="17"/>
      <c r="AB502" s="17"/>
    </row>
    <row r="503" spans="5:28">
      <c r="E503" s="17"/>
      <c r="F503" s="18"/>
      <c r="H503" s="185"/>
      <c r="J503" s="17"/>
      <c r="K503" s="62"/>
      <c r="L503" s="62"/>
      <c r="N503" s="18"/>
      <c r="P503" s="18"/>
      <c r="R503" s="18"/>
      <c r="S503" s="18"/>
      <c r="T503" s="18"/>
      <c r="U503" s="18"/>
      <c r="Y503" s="17"/>
      <c r="AB503" s="17"/>
    </row>
    <row r="504" spans="5:28">
      <c r="E504" s="17"/>
      <c r="F504" s="18"/>
      <c r="H504" s="185"/>
      <c r="J504" s="17"/>
      <c r="K504" s="62"/>
      <c r="L504" s="62"/>
      <c r="N504" s="18"/>
      <c r="P504" s="18"/>
      <c r="R504" s="18"/>
      <c r="S504" s="18"/>
      <c r="T504" s="18"/>
      <c r="U504" s="18"/>
      <c r="Y504" s="17"/>
      <c r="AB504" s="17"/>
    </row>
    <row r="505" spans="5:28">
      <c r="E505" s="17"/>
      <c r="F505" s="18"/>
      <c r="H505" s="185"/>
      <c r="J505" s="17"/>
      <c r="K505" s="62"/>
      <c r="L505" s="62"/>
      <c r="N505" s="18"/>
      <c r="P505" s="18"/>
      <c r="R505" s="18"/>
      <c r="S505" s="18"/>
      <c r="T505" s="18"/>
      <c r="U505" s="18"/>
      <c r="Y505" s="17"/>
      <c r="AB505" s="17"/>
    </row>
    <row r="506" spans="5:28">
      <c r="E506" s="17"/>
      <c r="F506" s="18"/>
      <c r="H506" s="185"/>
      <c r="J506" s="17"/>
      <c r="K506" s="62"/>
      <c r="L506" s="62"/>
      <c r="N506" s="18"/>
      <c r="P506" s="18"/>
      <c r="R506" s="18"/>
      <c r="S506" s="18"/>
      <c r="T506" s="18"/>
      <c r="U506" s="18"/>
      <c r="Y506" s="17"/>
      <c r="AB506" s="17"/>
    </row>
    <row r="507" spans="5:28">
      <c r="E507" s="17"/>
      <c r="F507" s="18"/>
      <c r="H507" s="185"/>
      <c r="J507" s="17"/>
      <c r="K507" s="62"/>
      <c r="L507" s="62"/>
      <c r="N507" s="18"/>
      <c r="P507" s="18"/>
      <c r="R507" s="18"/>
      <c r="S507" s="18"/>
      <c r="T507" s="18"/>
      <c r="U507" s="18"/>
      <c r="Y507" s="17"/>
      <c r="AB507" s="17"/>
    </row>
    <row r="508" spans="5:28">
      <c r="E508" s="17"/>
      <c r="F508" s="18"/>
      <c r="H508" s="185"/>
      <c r="J508" s="17"/>
      <c r="K508" s="62"/>
      <c r="L508" s="62"/>
      <c r="N508" s="18"/>
      <c r="P508" s="18"/>
      <c r="R508" s="18"/>
      <c r="S508" s="18"/>
      <c r="T508" s="18"/>
      <c r="U508" s="18"/>
      <c r="Y508" s="17"/>
      <c r="AB508" s="17"/>
    </row>
    <row r="509" spans="5:28">
      <c r="E509" s="17"/>
      <c r="F509" s="18"/>
      <c r="H509" s="185"/>
      <c r="J509" s="17"/>
      <c r="K509" s="62"/>
      <c r="L509" s="62"/>
      <c r="N509" s="18"/>
      <c r="P509" s="18"/>
      <c r="R509" s="18"/>
      <c r="S509" s="18"/>
      <c r="T509" s="18"/>
      <c r="U509" s="18"/>
      <c r="Y509" s="17"/>
      <c r="AB509" s="17"/>
    </row>
    <row r="510" spans="5:28">
      <c r="E510" s="17"/>
      <c r="F510" s="18"/>
      <c r="H510" s="185"/>
      <c r="J510" s="17"/>
      <c r="K510" s="62"/>
      <c r="L510" s="62"/>
      <c r="N510" s="18"/>
      <c r="P510" s="18"/>
      <c r="R510" s="18"/>
      <c r="S510" s="18"/>
      <c r="T510" s="18"/>
      <c r="U510" s="18"/>
      <c r="Y510" s="17"/>
      <c r="AB510" s="17"/>
    </row>
    <row r="511" spans="5:28">
      <c r="E511" s="17"/>
      <c r="F511" s="18"/>
      <c r="H511" s="185"/>
      <c r="J511" s="17"/>
      <c r="K511" s="62"/>
      <c r="L511" s="62"/>
      <c r="N511" s="18"/>
      <c r="P511" s="18"/>
      <c r="R511" s="18"/>
      <c r="S511" s="18"/>
      <c r="T511" s="18"/>
      <c r="U511" s="18"/>
      <c r="Y511" s="17"/>
      <c r="AB511" s="17"/>
    </row>
    <row r="512" spans="5:28">
      <c r="E512" s="17"/>
      <c r="F512" s="18"/>
      <c r="H512" s="185"/>
      <c r="J512" s="17"/>
      <c r="K512" s="62"/>
      <c r="L512" s="62"/>
      <c r="N512" s="18"/>
      <c r="P512" s="18"/>
      <c r="R512" s="18"/>
      <c r="S512" s="18"/>
      <c r="T512" s="18"/>
      <c r="U512" s="18"/>
      <c r="Y512" s="17"/>
      <c r="AB512" s="17"/>
    </row>
    <row r="513" spans="5:28">
      <c r="E513" s="17"/>
      <c r="F513" s="18"/>
      <c r="H513" s="185"/>
      <c r="J513" s="17"/>
      <c r="K513" s="62"/>
      <c r="L513" s="62"/>
      <c r="N513" s="18"/>
      <c r="P513" s="18"/>
      <c r="R513" s="18"/>
      <c r="S513" s="18"/>
      <c r="T513" s="18"/>
      <c r="U513" s="18"/>
      <c r="Y513" s="17"/>
      <c r="AB513" s="17"/>
    </row>
    <row r="514" spans="5:28">
      <c r="E514" s="17"/>
      <c r="F514" s="18"/>
      <c r="H514" s="185"/>
      <c r="J514" s="17"/>
      <c r="K514" s="62"/>
      <c r="L514" s="62"/>
      <c r="N514" s="18"/>
      <c r="P514" s="18"/>
      <c r="R514" s="18"/>
      <c r="S514" s="18"/>
      <c r="T514" s="18"/>
      <c r="U514" s="18"/>
      <c r="Y514" s="17"/>
      <c r="AB514" s="17"/>
    </row>
    <row r="515" spans="5:28">
      <c r="E515" s="17"/>
      <c r="F515" s="18"/>
      <c r="H515" s="185"/>
      <c r="J515" s="17"/>
      <c r="K515" s="62"/>
      <c r="L515" s="62"/>
      <c r="N515" s="18"/>
      <c r="P515" s="18"/>
      <c r="R515" s="18"/>
      <c r="S515" s="18"/>
      <c r="T515" s="18"/>
      <c r="U515" s="18"/>
      <c r="Y515" s="17"/>
      <c r="AB515" s="17"/>
    </row>
    <row r="516" spans="5:28">
      <c r="E516" s="17"/>
      <c r="F516" s="18"/>
      <c r="H516" s="185"/>
      <c r="J516" s="17"/>
      <c r="K516" s="62"/>
      <c r="L516" s="62"/>
      <c r="N516" s="18"/>
      <c r="P516" s="18"/>
      <c r="R516" s="18"/>
      <c r="S516" s="18"/>
      <c r="T516" s="18"/>
      <c r="U516" s="18"/>
      <c r="Y516" s="17"/>
      <c r="AB516" s="17"/>
    </row>
    <row r="517" spans="5:28">
      <c r="E517" s="17"/>
      <c r="F517" s="18"/>
      <c r="H517" s="185"/>
      <c r="J517" s="17"/>
      <c r="K517" s="62"/>
      <c r="L517" s="62"/>
      <c r="N517" s="18"/>
      <c r="P517" s="18"/>
      <c r="R517" s="18"/>
      <c r="S517" s="18"/>
      <c r="T517" s="18"/>
      <c r="U517" s="18"/>
      <c r="Y517" s="17"/>
      <c r="AB517" s="17"/>
    </row>
    <row r="518" spans="5:28">
      <c r="E518" s="17"/>
      <c r="F518" s="18"/>
      <c r="H518" s="185"/>
      <c r="J518" s="17"/>
      <c r="K518" s="62"/>
      <c r="L518" s="62"/>
      <c r="N518" s="18"/>
      <c r="P518" s="18"/>
      <c r="R518" s="18"/>
      <c r="S518" s="18"/>
      <c r="T518" s="18"/>
      <c r="U518" s="18"/>
      <c r="Y518" s="17"/>
      <c r="AB518" s="17"/>
    </row>
    <row r="519" spans="5:28">
      <c r="E519" s="17"/>
      <c r="F519" s="18"/>
      <c r="H519" s="185"/>
      <c r="J519" s="17"/>
      <c r="K519" s="62"/>
      <c r="L519" s="62"/>
      <c r="N519" s="18"/>
      <c r="P519" s="18"/>
      <c r="R519" s="18"/>
      <c r="S519" s="18"/>
      <c r="T519" s="18"/>
      <c r="U519" s="18"/>
      <c r="Y519" s="17"/>
      <c r="AB519" s="17"/>
    </row>
    <row r="520" spans="5:28">
      <c r="E520" s="17"/>
      <c r="F520" s="18"/>
      <c r="H520" s="185"/>
      <c r="J520" s="17"/>
      <c r="K520" s="62"/>
      <c r="L520" s="62"/>
      <c r="N520" s="18"/>
      <c r="P520" s="18"/>
      <c r="R520" s="18"/>
      <c r="S520" s="18"/>
      <c r="T520" s="18"/>
      <c r="U520" s="18"/>
      <c r="Y520" s="17"/>
      <c r="AB520" s="17"/>
    </row>
    <row r="521" spans="5:28">
      <c r="E521" s="17"/>
      <c r="F521" s="18"/>
      <c r="H521" s="185"/>
      <c r="J521" s="17"/>
      <c r="K521" s="62"/>
      <c r="L521" s="62"/>
      <c r="N521" s="18"/>
      <c r="P521" s="18"/>
      <c r="R521" s="18"/>
      <c r="S521" s="18"/>
      <c r="T521" s="18"/>
      <c r="U521" s="18"/>
      <c r="Y521" s="17"/>
      <c r="AB521" s="17"/>
    </row>
    <row r="522" spans="5:28">
      <c r="E522" s="17"/>
      <c r="F522" s="18"/>
      <c r="H522" s="185"/>
      <c r="J522" s="17"/>
      <c r="K522" s="62"/>
      <c r="L522" s="62"/>
      <c r="N522" s="18"/>
      <c r="P522" s="18"/>
      <c r="R522" s="18"/>
      <c r="S522" s="18"/>
      <c r="T522" s="18"/>
      <c r="U522" s="18"/>
      <c r="Y522" s="17"/>
      <c r="AB522" s="17"/>
    </row>
    <row r="523" spans="5:28">
      <c r="E523" s="17"/>
      <c r="F523" s="18"/>
      <c r="H523" s="185"/>
      <c r="J523" s="17"/>
      <c r="K523" s="62"/>
      <c r="L523" s="62"/>
      <c r="N523" s="18"/>
      <c r="P523" s="18"/>
      <c r="R523" s="18"/>
      <c r="S523" s="18"/>
      <c r="T523" s="18"/>
      <c r="U523" s="18"/>
      <c r="Y523" s="17"/>
      <c r="AB523" s="17"/>
    </row>
    <row r="524" spans="5:28">
      <c r="E524" s="17"/>
      <c r="F524" s="18"/>
      <c r="H524" s="185"/>
      <c r="J524" s="17"/>
      <c r="K524" s="62"/>
      <c r="L524" s="62"/>
      <c r="N524" s="18"/>
      <c r="P524" s="18"/>
      <c r="R524" s="18"/>
      <c r="S524" s="18"/>
      <c r="T524" s="18"/>
      <c r="U524" s="18"/>
      <c r="Y524" s="17"/>
      <c r="AB524" s="17"/>
    </row>
    <row r="525" spans="5:28">
      <c r="E525" s="17"/>
      <c r="F525" s="18"/>
      <c r="H525" s="185"/>
      <c r="J525" s="17"/>
      <c r="K525" s="62"/>
      <c r="L525" s="62"/>
      <c r="N525" s="18"/>
      <c r="P525" s="18"/>
      <c r="R525" s="18"/>
      <c r="S525" s="18"/>
      <c r="T525" s="18"/>
      <c r="U525" s="18"/>
      <c r="Y525" s="17"/>
      <c r="AB525" s="17"/>
    </row>
    <row r="526" spans="5:28">
      <c r="E526" s="17"/>
      <c r="F526" s="18"/>
      <c r="H526" s="185"/>
      <c r="J526" s="17"/>
      <c r="K526" s="62"/>
      <c r="L526" s="62"/>
      <c r="N526" s="18"/>
      <c r="P526" s="18"/>
      <c r="R526" s="18"/>
      <c r="S526" s="18"/>
      <c r="T526" s="18"/>
      <c r="U526" s="18"/>
      <c r="Y526" s="17"/>
      <c r="AB526" s="17"/>
    </row>
    <row r="527" spans="5:28">
      <c r="E527" s="17"/>
      <c r="F527" s="18"/>
      <c r="H527" s="185"/>
      <c r="J527" s="17"/>
      <c r="K527" s="62"/>
      <c r="L527" s="62"/>
      <c r="N527" s="18"/>
      <c r="P527" s="18"/>
      <c r="R527" s="18"/>
      <c r="S527" s="18"/>
      <c r="T527" s="18"/>
      <c r="U527" s="18"/>
      <c r="Y527" s="17"/>
      <c r="AB527" s="17"/>
    </row>
    <row r="528" spans="5:28">
      <c r="E528" s="17"/>
      <c r="F528" s="18"/>
      <c r="H528" s="185"/>
      <c r="J528" s="17"/>
      <c r="K528" s="62"/>
      <c r="L528" s="62"/>
      <c r="N528" s="18"/>
      <c r="P528" s="18"/>
      <c r="R528" s="18"/>
      <c r="S528" s="18"/>
      <c r="T528" s="18"/>
      <c r="U528" s="18"/>
      <c r="Y528" s="17"/>
      <c r="AB528" s="17"/>
    </row>
    <row r="529" spans="5:28">
      <c r="E529" s="17"/>
      <c r="F529" s="18"/>
      <c r="H529" s="185"/>
      <c r="J529" s="17"/>
      <c r="K529" s="62"/>
      <c r="L529" s="62"/>
      <c r="N529" s="18"/>
      <c r="P529" s="18"/>
      <c r="R529" s="18"/>
      <c r="S529" s="18"/>
      <c r="T529" s="18"/>
      <c r="U529" s="18"/>
      <c r="Y529" s="17"/>
      <c r="AB529" s="17"/>
    </row>
    <row r="530" spans="5:28">
      <c r="E530" s="17"/>
      <c r="F530" s="18"/>
      <c r="H530" s="185"/>
      <c r="J530" s="17"/>
      <c r="K530" s="62"/>
      <c r="L530" s="62"/>
      <c r="N530" s="18"/>
      <c r="P530" s="18"/>
      <c r="R530" s="18"/>
      <c r="S530" s="18"/>
      <c r="T530" s="18"/>
      <c r="U530" s="18"/>
      <c r="Y530" s="17"/>
      <c r="AB530" s="17"/>
    </row>
    <row r="531" spans="5:28">
      <c r="E531" s="17"/>
      <c r="F531" s="18"/>
      <c r="H531" s="185"/>
      <c r="J531" s="17"/>
      <c r="K531" s="62"/>
      <c r="L531" s="62"/>
      <c r="N531" s="18"/>
      <c r="P531" s="18"/>
      <c r="R531" s="18"/>
      <c r="S531" s="18"/>
      <c r="T531" s="18"/>
      <c r="U531" s="18"/>
      <c r="Y531" s="17"/>
      <c r="AB531" s="17"/>
    </row>
    <row r="532" spans="5:28">
      <c r="E532" s="17"/>
      <c r="F532" s="18"/>
      <c r="H532" s="185"/>
      <c r="J532" s="17"/>
      <c r="K532" s="62"/>
      <c r="L532" s="62"/>
      <c r="N532" s="18"/>
      <c r="P532" s="18"/>
      <c r="R532" s="18"/>
      <c r="S532" s="18"/>
      <c r="T532" s="18"/>
      <c r="U532" s="18"/>
      <c r="Y532" s="17"/>
      <c r="AB532" s="17"/>
    </row>
    <row r="533" spans="5:28">
      <c r="E533" s="17"/>
      <c r="F533" s="18"/>
      <c r="H533" s="185"/>
      <c r="J533" s="17"/>
      <c r="K533" s="62"/>
      <c r="L533" s="62"/>
      <c r="N533" s="18"/>
      <c r="P533" s="18"/>
      <c r="R533" s="18"/>
      <c r="S533" s="18"/>
      <c r="T533" s="18"/>
      <c r="U533" s="18"/>
      <c r="Y533" s="17"/>
      <c r="AB533" s="17"/>
    </row>
    <row r="534" spans="5:28">
      <c r="E534" s="17"/>
      <c r="F534" s="18"/>
      <c r="H534" s="185"/>
      <c r="J534" s="17"/>
      <c r="K534" s="62"/>
      <c r="L534" s="62"/>
      <c r="N534" s="18"/>
      <c r="P534" s="18"/>
      <c r="R534" s="18"/>
      <c r="S534" s="18"/>
      <c r="T534" s="18"/>
      <c r="U534" s="18"/>
      <c r="Y534" s="17"/>
      <c r="AB534" s="17"/>
    </row>
    <row r="535" spans="5:28">
      <c r="E535" s="17"/>
      <c r="F535" s="18"/>
      <c r="H535" s="185"/>
      <c r="J535" s="17"/>
      <c r="K535" s="62"/>
      <c r="L535" s="62"/>
      <c r="N535" s="18"/>
      <c r="P535" s="18"/>
      <c r="R535" s="18"/>
      <c r="S535" s="18"/>
      <c r="T535" s="18"/>
      <c r="U535" s="18"/>
      <c r="Y535" s="17"/>
      <c r="AB535" s="17"/>
    </row>
    <row r="536" spans="5:28">
      <c r="E536" s="17"/>
      <c r="F536" s="18"/>
      <c r="H536" s="185"/>
      <c r="J536" s="17"/>
      <c r="K536" s="62"/>
      <c r="L536" s="62"/>
      <c r="N536" s="18"/>
      <c r="P536" s="18"/>
      <c r="R536" s="18"/>
      <c r="S536" s="18"/>
      <c r="T536" s="18"/>
      <c r="U536" s="18"/>
      <c r="Y536" s="17"/>
      <c r="AB536" s="17"/>
    </row>
    <row r="537" spans="5:28">
      <c r="E537" s="17"/>
      <c r="F537" s="18"/>
      <c r="H537" s="185"/>
      <c r="J537" s="17"/>
      <c r="K537" s="62"/>
      <c r="L537" s="62"/>
      <c r="N537" s="18"/>
      <c r="P537" s="18"/>
      <c r="R537" s="18"/>
      <c r="S537" s="18"/>
      <c r="T537" s="18"/>
      <c r="U537" s="18"/>
      <c r="Y537" s="17"/>
      <c r="AB537" s="17"/>
    </row>
    <row r="538" spans="5:28">
      <c r="E538" s="17"/>
      <c r="F538" s="18"/>
      <c r="H538" s="185"/>
      <c r="J538" s="17"/>
      <c r="K538" s="62"/>
      <c r="L538" s="62"/>
      <c r="N538" s="18"/>
      <c r="P538" s="18"/>
      <c r="R538" s="18"/>
      <c r="S538" s="18"/>
      <c r="T538" s="18"/>
      <c r="U538" s="18"/>
      <c r="Y538" s="17"/>
      <c r="AB538" s="17"/>
    </row>
    <row r="539" spans="5:28">
      <c r="E539" s="17"/>
      <c r="F539" s="18"/>
      <c r="H539" s="185"/>
      <c r="J539" s="17"/>
      <c r="K539" s="62"/>
      <c r="L539" s="62"/>
      <c r="N539" s="18"/>
      <c r="P539" s="18"/>
      <c r="R539" s="18"/>
      <c r="S539" s="18"/>
      <c r="T539" s="18"/>
      <c r="U539" s="18"/>
      <c r="Y539" s="17"/>
      <c r="AB539" s="17"/>
    </row>
    <row r="540" spans="5:28">
      <c r="E540" s="17"/>
      <c r="F540" s="18"/>
      <c r="H540" s="185"/>
      <c r="J540" s="17"/>
      <c r="K540" s="62"/>
      <c r="L540" s="62"/>
      <c r="N540" s="18"/>
      <c r="P540" s="18"/>
      <c r="R540" s="18"/>
      <c r="S540" s="18"/>
      <c r="T540" s="18"/>
      <c r="U540" s="18"/>
      <c r="Y540" s="17"/>
      <c r="AB540" s="17"/>
    </row>
    <row r="541" spans="5:28">
      <c r="E541" s="17"/>
      <c r="F541" s="18"/>
      <c r="H541" s="185"/>
      <c r="J541" s="17"/>
      <c r="K541" s="62"/>
      <c r="L541" s="62"/>
      <c r="N541" s="18"/>
      <c r="P541" s="18"/>
      <c r="R541" s="18"/>
      <c r="S541" s="18"/>
      <c r="T541" s="18"/>
      <c r="U541" s="18"/>
      <c r="Y541" s="17"/>
      <c r="AB541" s="17"/>
    </row>
    <row r="542" spans="5:28">
      <c r="E542" s="17"/>
      <c r="F542" s="18"/>
      <c r="H542" s="185"/>
      <c r="J542" s="17"/>
      <c r="K542" s="62"/>
      <c r="L542" s="62"/>
      <c r="N542" s="18"/>
      <c r="P542" s="18"/>
      <c r="R542" s="18"/>
      <c r="S542" s="18"/>
      <c r="T542" s="18"/>
      <c r="U542" s="18"/>
      <c r="Y542" s="17"/>
      <c r="AB542" s="17"/>
    </row>
    <row r="543" spans="5:28">
      <c r="E543" s="17"/>
      <c r="F543" s="18"/>
      <c r="H543" s="185"/>
      <c r="J543" s="17"/>
      <c r="K543" s="62"/>
      <c r="L543" s="62"/>
      <c r="N543" s="18"/>
      <c r="P543" s="18"/>
      <c r="R543" s="18"/>
      <c r="S543" s="18"/>
      <c r="T543" s="18"/>
      <c r="U543" s="18"/>
      <c r="Y543" s="17"/>
      <c r="AB543" s="17"/>
    </row>
    <row r="544" spans="5:28">
      <c r="E544" s="17"/>
      <c r="F544" s="18"/>
      <c r="H544" s="185"/>
      <c r="J544" s="17"/>
      <c r="K544" s="62"/>
      <c r="L544" s="62"/>
      <c r="N544" s="18"/>
      <c r="P544" s="18"/>
      <c r="R544" s="18"/>
      <c r="S544" s="18"/>
      <c r="T544" s="18"/>
      <c r="U544" s="18"/>
      <c r="Y544" s="17"/>
      <c r="AB544" s="17"/>
    </row>
    <row r="545" spans="5:28">
      <c r="E545" s="17"/>
      <c r="F545" s="18"/>
      <c r="H545" s="185"/>
      <c r="J545" s="17"/>
      <c r="K545" s="62"/>
      <c r="L545" s="62"/>
      <c r="N545" s="18"/>
      <c r="P545" s="18"/>
      <c r="R545" s="18"/>
      <c r="S545" s="18"/>
      <c r="T545" s="18"/>
      <c r="U545" s="18"/>
      <c r="Y545" s="17"/>
      <c r="AB545" s="17"/>
    </row>
    <row r="546" spans="5:28">
      <c r="E546" s="17"/>
      <c r="F546" s="18"/>
      <c r="H546" s="185"/>
      <c r="J546" s="17"/>
      <c r="K546" s="62"/>
      <c r="L546" s="62"/>
      <c r="N546" s="18"/>
      <c r="P546" s="18"/>
      <c r="R546" s="18"/>
      <c r="S546" s="18"/>
      <c r="T546" s="18"/>
      <c r="U546" s="18"/>
      <c r="Y546" s="17"/>
      <c r="AB546" s="17"/>
    </row>
    <row r="547" spans="5:28">
      <c r="E547" s="17"/>
      <c r="F547" s="18"/>
      <c r="H547" s="185"/>
      <c r="J547" s="17"/>
      <c r="K547" s="62"/>
      <c r="L547" s="62"/>
      <c r="N547" s="18"/>
      <c r="P547" s="18"/>
      <c r="R547" s="18"/>
      <c r="S547" s="18"/>
      <c r="T547" s="18"/>
      <c r="U547" s="18"/>
      <c r="Y547" s="17"/>
      <c r="AB547" s="17"/>
    </row>
    <row r="548" spans="5:28">
      <c r="E548" s="17"/>
      <c r="F548" s="18"/>
      <c r="H548" s="185"/>
      <c r="J548" s="17"/>
      <c r="K548" s="62"/>
      <c r="L548" s="62"/>
      <c r="N548" s="18"/>
      <c r="P548" s="18"/>
      <c r="R548" s="18"/>
      <c r="S548" s="18"/>
      <c r="T548" s="18"/>
      <c r="U548" s="18"/>
      <c r="Y548" s="17"/>
      <c r="AB548" s="17"/>
    </row>
    <row r="549" spans="5:28">
      <c r="E549" s="17"/>
      <c r="F549" s="18"/>
      <c r="H549" s="185"/>
      <c r="J549" s="17"/>
      <c r="K549" s="62"/>
      <c r="L549" s="62"/>
      <c r="N549" s="18"/>
      <c r="P549" s="18"/>
      <c r="R549" s="18"/>
      <c r="S549" s="18"/>
      <c r="T549" s="18"/>
      <c r="U549" s="18"/>
      <c r="Y549" s="17"/>
      <c r="AB549" s="17"/>
    </row>
    <row r="550" spans="5:28">
      <c r="E550" s="17"/>
      <c r="F550" s="18"/>
      <c r="H550" s="185"/>
      <c r="J550" s="17"/>
      <c r="K550" s="62"/>
      <c r="L550" s="62"/>
      <c r="N550" s="18"/>
      <c r="P550" s="18"/>
      <c r="R550" s="18"/>
      <c r="S550" s="18"/>
      <c r="T550" s="18"/>
      <c r="U550" s="18"/>
      <c r="Y550" s="17"/>
      <c r="AB550" s="17"/>
    </row>
    <row r="551" spans="5:28">
      <c r="E551" s="17"/>
      <c r="F551" s="18"/>
      <c r="H551" s="185"/>
      <c r="J551" s="17"/>
      <c r="K551" s="62"/>
      <c r="L551" s="62"/>
      <c r="N551" s="18"/>
      <c r="P551" s="18"/>
      <c r="R551" s="18"/>
      <c r="S551" s="18"/>
      <c r="T551" s="18"/>
      <c r="U551" s="18"/>
      <c r="Y551" s="17"/>
      <c r="AB551" s="17"/>
    </row>
    <row r="552" spans="5:28">
      <c r="E552" s="17"/>
      <c r="F552" s="18"/>
      <c r="H552" s="185"/>
      <c r="J552" s="17"/>
      <c r="K552" s="62"/>
      <c r="L552" s="62"/>
      <c r="N552" s="18"/>
      <c r="P552" s="18"/>
      <c r="R552" s="18"/>
      <c r="S552" s="18"/>
      <c r="T552" s="18"/>
      <c r="U552" s="18"/>
      <c r="Y552" s="17"/>
      <c r="AB552" s="17"/>
    </row>
    <row r="553" spans="5:28">
      <c r="E553" s="17"/>
      <c r="F553" s="18"/>
      <c r="H553" s="185"/>
      <c r="J553" s="17"/>
      <c r="K553" s="62"/>
      <c r="L553" s="62"/>
      <c r="N553" s="18"/>
      <c r="P553" s="18"/>
      <c r="R553" s="18"/>
      <c r="S553" s="18"/>
      <c r="T553" s="18"/>
      <c r="U553" s="18"/>
      <c r="Y553" s="17"/>
      <c r="AB553" s="17"/>
    </row>
    <row r="554" spans="5:28">
      <c r="E554" s="17"/>
      <c r="F554" s="18"/>
      <c r="H554" s="185"/>
      <c r="J554" s="17"/>
      <c r="K554" s="62"/>
      <c r="L554" s="62"/>
      <c r="N554" s="18"/>
      <c r="P554" s="18"/>
      <c r="R554" s="18"/>
      <c r="S554" s="18"/>
      <c r="T554" s="18"/>
      <c r="U554" s="18"/>
      <c r="Y554" s="17"/>
      <c r="AB554" s="17"/>
    </row>
    <row r="555" spans="5:28">
      <c r="E555" s="17"/>
      <c r="F555" s="18"/>
      <c r="H555" s="185"/>
      <c r="J555" s="17"/>
      <c r="K555" s="62"/>
      <c r="L555" s="62"/>
      <c r="N555" s="18"/>
      <c r="P555" s="18"/>
      <c r="R555" s="18"/>
      <c r="S555" s="18"/>
      <c r="T555" s="18"/>
      <c r="U555" s="18"/>
      <c r="Y555" s="17"/>
      <c r="AB555" s="17"/>
    </row>
    <row r="556" spans="5:28">
      <c r="E556" s="17"/>
      <c r="F556" s="18"/>
      <c r="H556" s="185"/>
      <c r="J556" s="17"/>
      <c r="K556" s="62"/>
      <c r="L556" s="62"/>
      <c r="N556" s="18"/>
      <c r="P556" s="18"/>
      <c r="R556" s="18"/>
      <c r="S556" s="18"/>
      <c r="T556" s="18"/>
      <c r="U556" s="18"/>
      <c r="Y556" s="17"/>
      <c r="AB556" s="17"/>
    </row>
    <row r="557" spans="5:28">
      <c r="E557" s="17"/>
      <c r="F557" s="18"/>
      <c r="H557" s="185"/>
      <c r="J557" s="17"/>
      <c r="K557" s="62"/>
      <c r="L557" s="62"/>
      <c r="N557" s="18"/>
      <c r="P557" s="18"/>
      <c r="R557" s="18"/>
      <c r="S557" s="18"/>
      <c r="T557" s="18"/>
      <c r="U557" s="18"/>
      <c r="Y557" s="17"/>
      <c r="AB557" s="17"/>
    </row>
    <row r="558" spans="5:28">
      <c r="E558" s="17"/>
      <c r="F558" s="18"/>
      <c r="H558" s="185"/>
      <c r="J558" s="17"/>
      <c r="K558" s="62"/>
      <c r="L558" s="62"/>
      <c r="N558" s="18"/>
      <c r="P558" s="18"/>
      <c r="R558" s="18"/>
      <c r="S558" s="18"/>
      <c r="T558" s="18"/>
      <c r="U558" s="18"/>
      <c r="Y558" s="17"/>
      <c r="AB558" s="17"/>
    </row>
    <row r="559" spans="5:28">
      <c r="E559" s="17"/>
      <c r="F559" s="18"/>
      <c r="H559" s="185"/>
      <c r="J559" s="17"/>
      <c r="K559" s="62"/>
      <c r="L559" s="62"/>
      <c r="N559" s="18"/>
      <c r="P559" s="18"/>
      <c r="R559" s="18"/>
      <c r="S559" s="18"/>
      <c r="T559" s="18"/>
      <c r="U559" s="18"/>
      <c r="Y559" s="17"/>
      <c r="AB559" s="17"/>
    </row>
    <row r="560" spans="5:28">
      <c r="E560" s="17"/>
      <c r="F560" s="18"/>
      <c r="H560" s="185"/>
      <c r="J560" s="17"/>
      <c r="K560" s="62"/>
      <c r="L560" s="62"/>
      <c r="N560" s="18"/>
      <c r="P560" s="18"/>
      <c r="R560" s="18"/>
      <c r="S560" s="18"/>
      <c r="T560" s="18"/>
      <c r="U560" s="18"/>
      <c r="Y560" s="17"/>
      <c r="AB560" s="17"/>
    </row>
    <row r="561" spans="5:28">
      <c r="E561" s="17"/>
      <c r="F561" s="18"/>
      <c r="H561" s="185"/>
      <c r="J561" s="17"/>
      <c r="K561" s="62"/>
      <c r="L561" s="62"/>
      <c r="N561" s="18"/>
      <c r="P561" s="18"/>
      <c r="R561" s="18"/>
      <c r="S561" s="18"/>
      <c r="T561" s="18"/>
      <c r="U561" s="18"/>
      <c r="Y561" s="17"/>
      <c r="AB561" s="17"/>
    </row>
    <row r="562" spans="5:28">
      <c r="E562" s="17"/>
      <c r="F562" s="18"/>
      <c r="H562" s="185"/>
      <c r="J562" s="17"/>
      <c r="K562" s="62"/>
      <c r="L562" s="62"/>
      <c r="N562" s="18"/>
      <c r="P562" s="18"/>
      <c r="R562" s="18"/>
      <c r="S562" s="18"/>
      <c r="T562" s="18"/>
      <c r="U562" s="18"/>
      <c r="Y562" s="17"/>
      <c r="AB562" s="17"/>
    </row>
    <row r="563" spans="5:28">
      <c r="E563" s="17"/>
      <c r="F563" s="18"/>
      <c r="H563" s="185"/>
      <c r="J563" s="17"/>
      <c r="K563" s="62"/>
      <c r="L563" s="62"/>
      <c r="N563" s="18"/>
      <c r="P563" s="18"/>
      <c r="R563" s="18"/>
      <c r="S563" s="18"/>
      <c r="T563" s="18"/>
      <c r="U563" s="18"/>
      <c r="Y563" s="17"/>
      <c r="AB563" s="17"/>
    </row>
    <row r="564" spans="5:28">
      <c r="E564" s="17"/>
      <c r="F564" s="18"/>
      <c r="H564" s="185"/>
      <c r="J564" s="17"/>
      <c r="K564" s="62"/>
      <c r="L564" s="62"/>
      <c r="N564" s="18"/>
      <c r="P564" s="18"/>
      <c r="R564" s="18"/>
      <c r="S564" s="18"/>
      <c r="T564" s="18"/>
      <c r="U564" s="18"/>
      <c r="Y564" s="17"/>
      <c r="AB564" s="17"/>
    </row>
    <row r="565" spans="5:28">
      <c r="E565" s="17"/>
      <c r="F565" s="18"/>
      <c r="H565" s="185"/>
      <c r="J565" s="17"/>
      <c r="K565" s="62"/>
      <c r="L565" s="62"/>
      <c r="N565" s="18"/>
      <c r="P565" s="18"/>
      <c r="R565" s="18"/>
      <c r="S565" s="18"/>
      <c r="T565" s="18"/>
      <c r="U565" s="18"/>
      <c r="Y565" s="17"/>
      <c r="AB565" s="17"/>
    </row>
    <row r="566" spans="5:28">
      <c r="E566" s="17"/>
      <c r="F566" s="18"/>
      <c r="H566" s="185"/>
      <c r="J566" s="17"/>
      <c r="K566" s="62"/>
      <c r="L566" s="62"/>
      <c r="N566" s="18"/>
      <c r="P566" s="18"/>
      <c r="R566" s="18"/>
      <c r="S566" s="18"/>
      <c r="T566" s="18"/>
      <c r="U566" s="18"/>
      <c r="Y566" s="17"/>
      <c r="AB566" s="17"/>
    </row>
    <row r="567" spans="5:28">
      <c r="E567" s="17"/>
      <c r="F567" s="18"/>
      <c r="H567" s="185"/>
      <c r="J567" s="17"/>
      <c r="K567" s="62"/>
      <c r="L567" s="62"/>
      <c r="N567" s="18"/>
      <c r="P567" s="18"/>
      <c r="R567" s="18"/>
      <c r="S567" s="18"/>
      <c r="T567" s="18"/>
      <c r="U567" s="18"/>
      <c r="Y567" s="17"/>
      <c r="AB567" s="17"/>
    </row>
    <row r="568" spans="5:28">
      <c r="E568" s="17"/>
      <c r="F568" s="18"/>
      <c r="H568" s="185"/>
      <c r="J568" s="17"/>
      <c r="K568" s="62"/>
      <c r="L568" s="62"/>
      <c r="N568" s="18"/>
      <c r="P568" s="18"/>
      <c r="R568" s="18"/>
      <c r="S568" s="18"/>
      <c r="T568" s="18"/>
      <c r="U568" s="18"/>
      <c r="Y568" s="17"/>
      <c r="AB568" s="17"/>
    </row>
    <row r="569" spans="5:28">
      <c r="E569" s="17"/>
      <c r="F569" s="18"/>
      <c r="H569" s="185"/>
      <c r="J569" s="17"/>
      <c r="K569" s="62"/>
      <c r="L569" s="62"/>
      <c r="N569" s="18"/>
      <c r="P569" s="18"/>
      <c r="R569" s="18"/>
      <c r="S569" s="18"/>
      <c r="T569" s="18"/>
      <c r="U569" s="18"/>
      <c r="Y569" s="17"/>
      <c r="AB569" s="17"/>
    </row>
    <row r="570" spans="5:28">
      <c r="E570" s="17"/>
      <c r="F570" s="18"/>
      <c r="H570" s="185"/>
      <c r="J570" s="17"/>
      <c r="K570" s="62"/>
      <c r="L570" s="62"/>
      <c r="N570" s="18"/>
      <c r="P570" s="18"/>
      <c r="R570" s="18"/>
      <c r="S570" s="18"/>
      <c r="T570" s="18"/>
      <c r="U570" s="18"/>
      <c r="Y570" s="17"/>
      <c r="AB570" s="17"/>
    </row>
    <row r="571" spans="5:28">
      <c r="E571" s="17"/>
      <c r="F571" s="18"/>
      <c r="H571" s="185"/>
      <c r="J571" s="17"/>
      <c r="K571" s="62"/>
      <c r="L571" s="62"/>
      <c r="N571" s="18"/>
      <c r="P571" s="18"/>
      <c r="R571" s="18"/>
      <c r="S571" s="18"/>
      <c r="T571" s="18"/>
      <c r="U571" s="18"/>
      <c r="Y571" s="17"/>
      <c r="AB571" s="17"/>
    </row>
    <row r="572" spans="5:28">
      <c r="E572" s="17"/>
      <c r="F572" s="18"/>
      <c r="H572" s="185"/>
      <c r="J572" s="17"/>
      <c r="K572" s="62"/>
      <c r="L572" s="62"/>
      <c r="N572" s="18"/>
      <c r="P572" s="18"/>
      <c r="R572" s="18"/>
      <c r="S572" s="18"/>
      <c r="T572" s="18"/>
      <c r="U572" s="18"/>
      <c r="Y572" s="17"/>
      <c r="AB572" s="17"/>
    </row>
    <row r="573" spans="5:28">
      <c r="E573" s="17"/>
      <c r="F573" s="18"/>
      <c r="H573" s="185"/>
      <c r="J573" s="17"/>
      <c r="K573" s="62"/>
      <c r="L573" s="62"/>
      <c r="N573" s="18"/>
      <c r="P573" s="18"/>
      <c r="R573" s="18"/>
      <c r="S573" s="18"/>
      <c r="T573" s="18"/>
      <c r="U573" s="18"/>
      <c r="Y573" s="17"/>
      <c r="AB573" s="17"/>
    </row>
    <row r="574" spans="5:28">
      <c r="E574" s="17"/>
      <c r="F574" s="18"/>
      <c r="H574" s="185"/>
      <c r="J574" s="17"/>
      <c r="K574" s="62"/>
      <c r="L574" s="62"/>
      <c r="N574" s="18"/>
      <c r="P574" s="18"/>
      <c r="R574" s="18"/>
      <c r="S574" s="18"/>
      <c r="T574" s="18"/>
      <c r="U574" s="18"/>
      <c r="Y574" s="17"/>
      <c r="AB574" s="17"/>
    </row>
    <row r="575" spans="5:28">
      <c r="E575" s="17"/>
      <c r="F575" s="18"/>
      <c r="H575" s="185"/>
      <c r="J575" s="17"/>
      <c r="K575" s="62"/>
      <c r="L575" s="62"/>
      <c r="N575" s="18"/>
      <c r="P575" s="18"/>
      <c r="R575" s="18"/>
      <c r="S575" s="18"/>
      <c r="T575" s="18"/>
      <c r="U575" s="18"/>
      <c r="Y575" s="17"/>
      <c r="AB575" s="17"/>
    </row>
    <row r="576" spans="5:28">
      <c r="E576" s="17"/>
      <c r="F576" s="18"/>
      <c r="H576" s="185"/>
      <c r="J576" s="17"/>
      <c r="K576" s="62"/>
      <c r="L576" s="62"/>
      <c r="N576" s="18"/>
      <c r="P576" s="18"/>
      <c r="R576" s="18"/>
      <c r="S576" s="18"/>
      <c r="T576" s="18"/>
      <c r="U576" s="18"/>
      <c r="Y576" s="17"/>
      <c r="AB576" s="17"/>
    </row>
    <row r="577" spans="5:28">
      <c r="E577" s="17"/>
      <c r="F577" s="18"/>
      <c r="H577" s="185"/>
      <c r="J577" s="17"/>
      <c r="K577" s="62"/>
      <c r="L577" s="62"/>
      <c r="N577" s="18"/>
      <c r="P577" s="18"/>
      <c r="R577" s="18"/>
      <c r="S577" s="18"/>
      <c r="T577" s="18"/>
      <c r="U577" s="18"/>
      <c r="Y577" s="17"/>
      <c r="AB577" s="17"/>
    </row>
    <row r="578" spans="5:28">
      <c r="E578" s="17"/>
      <c r="F578" s="18"/>
      <c r="H578" s="185"/>
      <c r="J578" s="17"/>
      <c r="K578" s="62"/>
      <c r="L578" s="62"/>
      <c r="N578" s="18"/>
      <c r="P578" s="18"/>
      <c r="R578" s="18"/>
      <c r="S578" s="18"/>
      <c r="T578" s="18"/>
      <c r="U578" s="18"/>
      <c r="Y578" s="17"/>
      <c r="AB578" s="17"/>
    </row>
    <row r="579" spans="5:28">
      <c r="E579" s="17"/>
      <c r="F579" s="18"/>
      <c r="H579" s="185"/>
      <c r="J579" s="17"/>
      <c r="K579" s="62"/>
      <c r="L579" s="62"/>
      <c r="N579" s="18"/>
      <c r="P579" s="18"/>
      <c r="R579" s="18"/>
      <c r="S579" s="18"/>
      <c r="T579" s="18"/>
      <c r="U579" s="18"/>
      <c r="Y579" s="17"/>
      <c r="AB579" s="17"/>
    </row>
    <row r="580" spans="5:28">
      <c r="E580" s="17"/>
      <c r="F580" s="18"/>
      <c r="H580" s="185"/>
      <c r="J580" s="17"/>
      <c r="K580" s="62"/>
      <c r="L580" s="62"/>
      <c r="N580" s="18"/>
      <c r="P580" s="18"/>
      <c r="R580" s="18"/>
      <c r="S580" s="18"/>
      <c r="T580" s="18"/>
      <c r="U580" s="18"/>
      <c r="Y580" s="17"/>
      <c r="AB580" s="17"/>
    </row>
    <row r="581" spans="5:28">
      <c r="E581" s="17"/>
      <c r="F581" s="18"/>
      <c r="H581" s="185"/>
      <c r="J581" s="17"/>
      <c r="K581" s="62"/>
      <c r="L581" s="62"/>
      <c r="N581" s="18"/>
      <c r="P581" s="18"/>
      <c r="R581" s="18"/>
      <c r="S581" s="18"/>
      <c r="T581" s="18"/>
      <c r="U581" s="18"/>
      <c r="Y581" s="17"/>
      <c r="AB581" s="17"/>
    </row>
    <row r="582" spans="5:28">
      <c r="E582" s="17"/>
      <c r="F582" s="18"/>
      <c r="H582" s="185"/>
      <c r="J582" s="17"/>
      <c r="K582" s="62"/>
      <c r="L582" s="62"/>
      <c r="N582" s="18"/>
      <c r="P582" s="18"/>
      <c r="R582" s="18"/>
      <c r="S582" s="18"/>
      <c r="T582" s="18"/>
      <c r="U582" s="18"/>
      <c r="Y582" s="17"/>
      <c r="AB582" s="17"/>
    </row>
    <row r="583" spans="5:28">
      <c r="E583" s="17"/>
      <c r="F583" s="18"/>
      <c r="H583" s="185"/>
      <c r="J583" s="17"/>
      <c r="K583" s="62"/>
      <c r="L583" s="62"/>
      <c r="N583" s="18"/>
      <c r="P583" s="18"/>
      <c r="R583" s="18"/>
      <c r="S583" s="18"/>
      <c r="T583" s="18"/>
      <c r="U583" s="18"/>
      <c r="Y583" s="17"/>
      <c r="AB583" s="17"/>
    </row>
    <row r="584" spans="5:28">
      <c r="E584" s="17"/>
      <c r="F584" s="18"/>
      <c r="H584" s="185"/>
      <c r="J584" s="17"/>
      <c r="K584" s="62"/>
      <c r="L584" s="62"/>
      <c r="N584" s="18"/>
      <c r="P584" s="18"/>
      <c r="R584" s="18"/>
      <c r="S584" s="18"/>
      <c r="T584" s="18"/>
      <c r="U584" s="18"/>
      <c r="Y584" s="17"/>
      <c r="AB584" s="17"/>
    </row>
    <row r="585" spans="5:28">
      <c r="E585" s="17"/>
      <c r="F585" s="18"/>
      <c r="H585" s="185"/>
      <c r="J585" s="17"/>
      <c r="K585" s="62"/>
      <c r="L585" s="62"/>
      <c r="N585" s="18"/>
      <c r="P585" s="18"/>
      <c r="R585" s="18"/>
      <c r="S585" s="18"/>
      <c r="T585" s="18"/>
      <c r="U585" s="18"/>
      <c r="Y585" s="17"/>
      <c r="AB585" s="17"/>
    </row>
    <row r="586" spans="5:28">
      <c r="E586" s="17"/>
      <c r="F586" s="18"/>
      <c r="H586" s="185"/>
      <c r="J586" s="17"/>
      <c r="K586" s="62"/>
      <c r="L586" s="62"/>
      <c r="N586" s="18"/>
      <c r="P586" s="18"/>
      <c r="R586" s="18"/>
      <c r="S586" s="18"/>
      <c r="T586" s="18"/>
      <c r="U586" s="18"/>
      <c r="Y586" s="17"/>
      <c r="AB586" s="17"/>
    </row>
    <row r="587" spans="5:28">
      <c r="E587" s="17"/>
      <c r="F587" s="18"/>
      <c r="H587" s="185"/>
      <c r="J587" s="17"/>
      <c r="K587" s="62"/>
      <c r="L587" s="62"/>
      <c r="N587" s="18"/>
      <c r="P587" s="18"/>
      <c r="R587" s="18"/>
      <c r="S587" s="18"/>
      <c r="T587" s="18"/>
      <c r="U587" s="18"/>
      <c r="Y587" s="17"/>
      <c r="AB587" s="17"/>
    </row>
    <row r="588" spans="5:28">
      <c r="E588" s="17"/>
      <c r="F588" s="18"/>
      <c r="H588" s="185"/>
      <c r="J588" s="17"/>
      <c r="K588" s="62"/>
      <c r="L588" s="62"/>
      <c r="N588" s="18"/>
      <c r="P588" s="18"/>
      <c r="R588" s="18"/>
      <c r="S588" s="18"/>
      <c r="T588" s="18"/>
      <c r="U588" s="18"/>
      <c r="Y588" s="17"/>
      <c r="AB588" s="17"/>
    </row>
    <row r="589" spans="5:28">
      <c r="E589" s="17"/>
      <c r="F589" s="18"/>
      <c r="H589" s="185"/>
      <c r="J589" s="17"/>
      <c r="K589" s="62"/>
      <c r="L589" s="62"/>
      <c r="N589" s="18"/>
      <c r="P589" s="18"/>
      <c r="R589" s="18"/>
      <c r="S589" s="18"/>
      <c r="T589" s="18"/>
      <c r="U589" s="18"/>
      <c r="Y589" s="17"/>
      <c r="AB589" s="17"/>
    </row>
    <row r="590" spans="5:28">
      <c r="E590" s="17"/>
      <c r="F590" s="18"/>
      <c r="H590" s="185"/>
      <c r="J590" s="17"/>
      <c r="K590" s="62"/>
      <c r="L590" s="62"/>
      <c r="N590" s="18"/>
      <c r="P590" s="18"/>
      <c r="R590" s="18"/>
      <c r="S590" s="18"/>
      <c r="T590" s="18"/>
      <c r="U590" s="18"/>
      <c r="Y590" s="17"/>
      <c r="AB590" s="17"/>
    </row>
    <row r="591" spans="5:28">
      <c r="E591" s="17"/>
      <c r="F591" s="18"/>
      <c r="H591" s="185"/>
      <c r="J591" s="17"/>
      <c r="K591" s="62"/>
      <c r="L591" s="62"/>
      <c r="N591" s="18"/>
      <c r="P591" s="18"/>
      <c r="R591" s="18"/>
      <c r="S591" s="18"/>
      <c r="T591" s="18"/>
      <c r="U591" s="18"/>
      <c r="Y591" s="17"/>
      <c r="AB591" s="17"/>
    </row>
    <row r="592" spans="5:28">
      <c r="E592" s="17"/>
      <c r="F592" s="18"/>
      <c r="H592" s="185"/>
      <c r="J592" s="17"/>
      <c r="K592" s="62"/>
      <c r="L592" s="62"/>
      <c r="N592" s="18"/>
      <c r="P592" s="18"/>
      <c r="R592" s="18"/>
      <c r="S592" s="18"/>
      <c r="T592" s="18"/>
      <c r="U592" s="18"/>
      <c r="Y592" s="17"/>
      <c r="AB592" s="17"/>
    </row>
    <row r="593" spans="5:28">
      <c r="E593" s="17"/>
      <c r="F593" s="18"/>
      <c r="H593" s="185"/>
      <c r="J593" s="17"/>
      <c r="K593" s="62"/>
      <c r="L593" s="62"/>
      <c r="N593" s="18"/>
      <c r="P593" s="18"/>
      <c r="R593" s="18"/>
      <c r="S593" s="18"/>
      <c r="T593" s="18"/>
      <c r="U593" s="18"/>
      <c r="Y593" s="17"/>
      <c r="AB593" s="17"/>
    </row>
    <row r="594" spans="5:28">
      <c r="E594" s="17"/>
      <c r="F594" s="18"/>
      <c r="H594" s="185"/>
      <c r="J594" s="17"/>
      <c r="K594" s="62"/>
      <c r="L594" s="62"/>
      <c r="N594" s="18"/>
      <c r="P594" s="18"/>
      <c r="R594" s="18"/>
      <c r="S594" s="18"/>
      <c r="T594" s="18"/>
      <c r="U594" s="18"/>
      <c r="Y594" s="17"/>
      <c r="AB594" s="17"/>
    </row>
    <row r="595" spans="5:28">
      <c r="E595" s="17"/>
      <c r="F595" s="18"/>
      <c r="H595" s="185"/>
      <c r="J595" s="17"/>
      <c r="K595" s="62"/>
      <c r="L595" s="62"/>
      <c r="N595" s="18"/>
      <c r="P595" s="18"/>
      <c r="R595" s="18"/>
      <c r="S595" s="18"/>
      <c r="T595" s="18"/>
      <c r="U595" s="18"/>
      <c r="Y595" s="17"/>
      <c r="AB595" s="17"/>
    </row>
    <row r="596" spans="5:28">
      <c r="E596" s="17"/>
      <c r="F596" s="18"/>
      <c r="H596" s="185"/>
      <c r="J596" s="17"/>
      <c r="K596" s="62"/>
      <c r="L596" s="62"/>
      <c r="N596" s="18"/>
      <c r="P596" s="18"/>
      <c r="R596" s="18"/>
      <c r="S596" s="18"/>
      <c r="T596" s="18"/>
      <c r="U596" s="18"/>
      <c r="Y596" s="17"/>
      <c r="AB596" s="17"/>
    </row>
    <row r="597" spans="5:28">
      <c r="E597" s="17"/>
      <c r="F597" s="18"/>
      <c r="H597" s="185"/>
      <c r="J597" s="17"/>
      <c r="K597" s="62"/>
      <c r="L597" s="62"/>
      <c r="N597" s="18"/>
      <c r="P597" s="18"/>
      <c r="R597" s="18"/>
      <c r="S597" s="18"/>
      <c r="T597" s="18"/>
      <c r="U597" s="18"/>
      <c r="Y597" s="17"/>
      <c r="AB597" s="17"/>
    </row>
    <row r="598" spans="5:28">
      <c r="E598" s="17"/>
      <c r="F598" s="18"/>
      <c r="H598" s="185"/>
      <c r="J598" s="17"/>
      <c r="K598" s="62"/>
      <c r="L598" s="62"/>
      <c r="N598" s="18"/>
      <c r="P598" s="18"/>
      <c r="R598" s="18"/>
      <c r="S598" s="18"/>
      <c r="T598" s="18"/>
      <c r="U598" s="18"/>
      <c r="Y598" s="17"/>
      <c r="AB598" s="17"/>
    </row>
    <row r="599" spans="5:28">
      <c r="E599" s="17"/>
      <c r="F599" s="18"/>
      <c r="H599" s="185"/>
      <c r="J599" s="17"/>
      <c r="K599" s="62"/>
      <c r="L599" s="62"/>
      <c r="N599" s="18"/>
      <c r="P599" s="18"/>
      <c r="R599" s="18"/>
      <c r="S599" s="18"/>
      <c r="T599" s="18"/>
      <c r="U599" s="18"/>
      <c r="Y599" s="17"/>
      <c r="AB599" s="17"/>
    </row>
    <row r="600" spans="5:28">
      <c r="E600" s="17"/>
      <c r="F600" s="18"/>
      <c r="H600" s="185"/>
      <c r="J600" s="17"/>
      <c r="K600" s="62"/>
      <c r="L600" s="62"/>
      <c r="N600" s="18"/>
      <c r="P600" s="18"/>
      <c r="R600" s="18"/>
      <c r="S600" s="18"/>
      <c r="T600" s="18"/>
      <c r="U600" s="18"/>
      <c r="Y600" s="17"/>
      <c r="AB600" s="17"/>
    </row>
    <row r="601" spans="5:28">
      <c r="E601" s="17"/>
      <c r="F601" s="18"/>
      <c r="H601" s="185"/>
      <c r="J601" s="17"/>
      <c r="K601" s="62"/>
      <c r="L601" s="62"/>
      <c r="N601" s="18"/>
      <c r="P601" s="18"/>
      <c r="R601" s="18"/>
      <c r="S601" s="18"/>
      <c r="T601" s="18"/>
      <c r="U601" s="18"/>
      <c r="Y601" s="17"/>
      <c r="AB601" s="17"/>
    </row>
    <row r="602" spans="5:28">
      <c r="E602" s="17"/>
      <c r="F602" s="18"/>
      <c r="H602" s="185"/>
      <c r="J602" s="17"/>
      <c r="K602" s="62"/>
      <c r="L602" s="62"/>
      <c r="N602" s="18"/>
      <c r="P602" s="18"/>
      <c r="R602" s="18"/>
      <c r="S602" s="18"/>
      <c r="T602" s="18"/>
      <c r="U602" s="18"/>
      <c r="Y602" s="17"/>
      <c r="AB602" s="17"/>
    </row>
    <row r="603" spans="5:28">
      <c r="E603" s="17"/>
      <c r="F603" s="18"/>
      <c r="H603" s="185"/>
      <c r="J603" s="17"/>
      <c r="K603" s="62"/>
      <c r="L603" s="62"/>
      <c r="N603" s="18"/>
      <c r="P603" s="18"/>
      <c r="R603" s="18"/>
      <c r="S603" s="18"/>
      <c r="T603" s="18"/>
      <c r="U603" s="18"/>
      <c r="Y603" s="17"/>
      <c r="AB603" s="17"/>
    </row>
    <row r="604" spans="5:28">
      <c r="E604" s="17"/>
      <c r="F604" s="18"/>
      <c r="H604" s="185"/>
      <c r="J604" s="17"/>
      <c r="K604" s="62"/>
      <c r="L604" s="62"/>
      <c r="N604" s="18"/>
      <c r="P604" s="18"/>
      <c r="R604" s="18"/>
      <c r="S604" s="18"/>
      <c r="T604" s="18"/>
      <c r="U604" s="18"/>
      <c r="Y604" s="17"/>
      <c r="AB604" s="17"/>
    </row>
    <row r="605" spans="5:28">
      <c r="E605" s="17"/>
      <c r="F605" s="18"/>
      <c r="H605" s="185"/>
      <c r="J605" s="17"/>
      <c r="K605" s="62"/>
      <c r="L605" s="62"/>
      <c r="N605" s="18"/>
      <c r="P605" s="18"/>
      <c r="R605" s="18"/>
      <c r="S605" s="18"/>
      <c r="T605" s="18"/>
      <c r="U605" s="18"/>
      <c r="Y605" s="17"/>
      <c r="AB605" s="17"/>
    </row>
    <row r="606" spans="5:28">
      <c r="E606" s="17"/>
      <c r="F606" s="18"/>
      <c r="H606" s="185"/>
      <c r="J606" s="17"/>
      <c r="K606" s="62"/>
      <c r="L606" s="62"/>
      <c r="N606" s="18"/>
      <c r="P606" s="18"/>
      <c r="R606" s="18"/>
      <c r="S606" s="18"/>
      <c r="T606" s="18"/>
      <c r="U606" s="18"/>
      <c r="Y606" s="17"/>
      <c r="AB606" s="17"/>
    </row>
    <row r="607" spans="5:28">
      <c r="E607" s="17"/>
      <c r="F607" s="18"/>
      <c r="H607" s="185"/>
      <c r="J607" s="17"/>
      <c r="K607" s="62"/>
      <c r="L607" s="62"/>
      <c r="N607" s="18"/>
      <c r="P607" s="18"/>
      <c r="R607" s="18"/>
      <c r="S607" s="18"/>
      <c r="T607" s="18"/>
      <c r="U607" s="18"/>
      <c r="Y607" s="17"/>
      <c r="AB607" s="17"/>
    </row>
    <row r="608" spans="5:28">
      <c r="E608" s="17"/>
      <c r="F608" s="18"/>
      <c r="H608" s="185"/>
      <c r="J608" s="17"/>
      <c r="K608" s="62"/>
      <c r="L608" s="62"/>
      <c r="N608" s="18"/>
      <c r="P608" s="18"/>
      <c r="R608" s="18"/>
      <c r="S608" s="18"/>
      <c r="T608" s="18"/>
      <c r="U608" s="18"/>
      <c r="Y608" s="17"/>
      <c r="AB608" s="17"/>
    </row>
    <row r="609" spans="5:28">
      <c r="E609" s="17"/>
      <c r="F609" s="18"/>
      <c r="H609" s="185"/>
      <c r="J609" s="17"/>
      <c r="K609" s="62"/>
      <c r="L609" s="62"/>
      <c r="N609" s="18"/>
      <c r="P609" s="18"/>
      <c r="R609" s="18"/>
      <c r="S609" s="18"/>
      <c r="T609" s="18"/>
      <c r="U609" s="18"/>
      <c r="Y609" s="17"/>
      <c r="AB609" s="17"/>
    </row>
    <row r="610" spans="5:28">
      <c r="E610" s="17"/>
      <c r="F610" s="18"/>
      <c r="H610" s="185"/>
      <c r="J610" s="17"/>
      <c r="K610" s="62"/>
      <c r="L610" s="62"/>
      <c r="N610" s="18"/>
      <c r="P610" s="18"/>
      <c r="R610" s="18"/>
      <c r="S610" s="18"/>
      <c r="T610" s="18"/>
      <c r="U610" s="18"/>
      <c r="Y610" s="17"/>
      <c r="AB610" s="17"/>
    </row>
    <row r="611" spans="5:28">
      <c r="E611" s="17"/>
      <c r="F611" s="18"/>
      <c r="H611" s="185"/>
      <c r="J611" s="17"/>
      <c r="K611" s="62"/>
      <c r="L611" s="62"/>
      <c r="N611" s="18"/>
      <c r="P611" s="18"/>
      <c r="R611" s="18"/>
      <c r="S611" s="18"/>
      <c r="T611" s="18"/>
      <c r="U611" s="18"/>
      <c r="Y611" s="17"/>
      <c r="AB611" s="17"/>
    </row>
    <row r="612" spans="5:28">
      <c r="E612" s="17"/>
      <c r="F612" s="18"/>
      <c r="H612" s="185"/>
      <c r="J612" s="17"/>
      <c r="K612" s="62"/>
      <c r="L612" s="62"/>
      <c r="N612" s="18"/>
      <c r="P612" s="18"/>
      <c r="R612" s="18"/>
      <c r="S612" s="18"/>
      <c r="T612" s="18"/>
      <c r="U612" s="18"/>
      <c r="Y612" s="17"/>
      <c r="AB612" s="17"/>
    </row>
    <row r="613" spans="5:28">
      <c r="E613" s="17"/>
      <c r="F613" s="18"/>
      <c r="H613" s="185"/>
      <c r="J613" s="17"/>
      <c r="K613" s="62"/>
      <c r="L613" s="62"/>
      <c r="N613" s="18"/>
      <c r="P613" s="18"/>
      <c r="R613" s="18"/>
      <c r="S613" s="18"/>
      <c r="T613" s="18"/>
      <c r="U613" s="18"/>
      <c r="Y613" s="17"/>
      <c r="AB613" s="17"/>
    </row>
    <row r="614" spans="5:28">
      <c r="E614" s="17"/>
      <c r="F614" s="18"/>
      <c r="H614" s="185"/>
      <c r="J614" s="17"/>
      <c r="K614" s="62"/>
      <c r="L614" s="62"/>
      <c r="N614" s="18"/>
      <c r="P614" s="18"/>
      <c r="R614" s="18"/>
      <c r="S614" s="18"/>
      <c r="T614" s="18"/>
      <c r="U614" s="18"/>
      <c r="Y614" s="17"/>
      <c r="AB614" s="17"/>
    </row>
    <row r="615" spans="5:28">
      <c r="E615" s="17"/>
      <c r="F615" s="18"/>
      <c r="H615" s="185"/>
      <c r="J615" s="17"/>
      <c r="K615" s="62"/>
      <c r="L615" s="62"/>
      <c r="N615" s="18"/>
      <c r="P615" s="18"/>
      <c r="R615" s="18"/>
      <c r="S615" s="18"/>
      <c r="T615" s="18"/>
      <c r="U615" s="18"/>
      <c r="Y615" s="17"/>
      <c r="AB615" s="17"/>
    </row>
    <row r="616" spans="5:28">
      <c r="E616" s="17"/>
      <c r="F616" s="18"/>
      <c r="H616" s="185"/>
      <c r="J616" s="17"/>
      <c r="K616" s="62"/>
      <c r="L616" s="62"/>
      <c r="N616" s="18"/>
      <c r="P616" s="18"/>
      <c r="R616" s="18"/>
      <c r="S616" s="18"/>
      <c r="T616" s="18"/>
      <c r="U616" s="18"/>
      <c r="Y616" s="17"/>
      <c r="AB616" s="17"/>
    </row>
    <row r="617" spans="5:28">
      <c r="E617" s="17"/>
      <c r="F617" s="18"/>
      <c r="H617" s="185"/>
      <c r="J617" s="17"/>
      <c r="K617" s="62"/>
      <c r="L617" s="62"/>
      <c r="N617" s="18"/>
      <c r="P617" s="18"/>
      <c r="R617" s="18"/>
      <c r="S617" s="18"/>
      <c r="T617" s="18"/>
      <c r="U617" s="18"/>
      <c r="Y617" s="17"/>
      <c r="AB617" s="17"/>
    </row>
    <row r="618" spans="5:28">
      <c r="E618" s="17"/>
      <c r="F618" s="18"/>
      <c r="H618" s="185"/>
      <c r="J618" s="17"/>
      <c r="K618" s="62"/>
      <c r="L618" s="62"/>
      <c r="N618" s="18"/>
      <c r="P618" s="18"/>
      <c r="R618" s="18"/>
      <c r="S618" s="18"/>
      <c r="T618" s="18"/>
      <c r="U618" s="18"/>
      <c r="Y618" s="17"/>
      <c r="AB618" s="17"/>
    </row>
    <row r="619" spans="5:28">
      <c r="E619" s="17"/>
      <c r="F619" s="18"/>
      <c r="H619" s="185"/>
      <c r="J619" s="17"/>
      <c r="K619" s="62"/>
      <c r="L619" s="62"/>
      <c r="N619" s="18"/>
      <c r="P619" s="18"/>
      <c r="R619" s="18"/>
      <c r="S619" s="18"/>
      <c r="T619" s="18"/>
      <c r="U619" s="18"/>
      <c r="Y619" s="17"/>
      <c r="AB619" s="17"/>
    </row>
    <row r="620" spans="5:28">
      <c r="E620" s="17"/>
      <c r="F620" s="18"/>
      <c r="H620" s="185"/>
      <c r="J620" s="17"/>
      <c r="K620" s="62"/>
      <c r="L620" s="62"/>
      <c r="N620" s="18"/>
      <c r="P620" s="18"/>
      <c r="R620" s="18"/>
      <c r="S620" s="18"/>
      <c r="T620" s="18"/>
      <c r="U620" s="18"/>
      <c r="Y620" s="17"/>
      <c r="AB620" s="17"/>
    </row>
    <row r="621" spans="5:28">
      <c r="E621" s="17"/>
      <c r="F621" s="18"/>
      <c r="H621" s="185"/>
      <c r="J621" s="17"/>
      <c r="K621" s="62"/>
      <c r="L621" s="62"/>
      <c r="N621" s="18"/>
      <c r="P621" s="18"/>
      <c r="R621" s="18"/>
      <c r="S621" s="18"/>
      <c r="T621" s="18"/>
      <c r="U621" s="18"/>
      <c r="Y621" s="17"/>
      <c r="AB621" s="17"/>
    </row>
    <row r="622" spans="5:28">
      <c r="E622" s="17"/>
      <c r="F622" s="18"/>
      <c r="H622" s="185"/>
      <c r="J622" s="17"/>
      <c r="K622" s="62"/>
      <c r="L622" s="62"/>
      <c r="N622" s="18"/>
      <c r="P622" s="18"/>
      <c r="R622" s="18"/>
      <c r="S622" s="18"/>
      <c r="T622" s="18"/>
      <c r="U622" s="18"/>
      <c r="Y622" s="17"/>
      <c r="AB622" s="17"/>
    </row>
    <row r="623" spans="5:28">
      <c r="E623" s="17"/>
      <c r="F623" s="18"/>
      <c r="H623" s="185"/>
      <c r="J623" s="17"/>
      <c r="K623" s="62"/>
      <c r="L623" s="62"/>
      <c r="N623" s="18"/>
      <c r="P623" s="18"/>
      <c r="R623" s="18"/>
      <c r="S623" s="18"/>
      <c r="T623" s="18"/>
      <c r="U623" s="18"/>
      <c r="Y623" s="17"/>
      <c r="AB623" s="17"/>
    </row>
    <row r="624" spans="5:28">
      <c r="E624" s="17"/>
      <c r="F624" s="18"/>
      <c r="H624" s="185"/>
      <c r="J624" s="17"/>
      <c r="K624" s="62"/>
      <c r="L624" s="62"/>
      <c r="N624" s="18"/>
      <c r="P624" s="18"/>
      <c r="R624" s="18"/>
      <c r="S624" s="18"/>
      <c r="T624" s="18"/>
      <c r="U624" s="18"/>
      <c r="Y624" s="17"/>
      <c r="AB624" s="17"/>
    </row>
    <row r="625" spans="5:28">
      <c r="E625" s="17"/>
      <c r="F625" s="18"/>
      <c r="H625" s="185"/>
      <c r="J625" s="17"/>
      <c r="K625" s="62"/>
      <c r="L625" s="62"/>
      <c r="N625" s="18"/>
      <c r="P625" s="18"/>
      <c r="R625" s="18"/>
      <c r="S625" s="18"/>
      <c r="T625" s="18"/>
      <c r="U625" s="18"/>
      <c r="Y625" s="17"/>
      <c r="AB625" s="17"/>
    </row>
    <row r="626" spans="5:28">
      <c r="E626" s="17"/>
      <c r="F626" s="18"/>
      <c r="H626" s="185"/>
      <c r="J626" s="17"/>
      <c r="K626" s="62"/>
      <c r="L626" s="62"/>
      <c r="N626" s="18"/>
      <c r="P626" s="18"/>
      <c r="R626" s="18"/>
      <c r="S626" s="18"/>
      <c r="T626" s="18"/>
      <c r="U626" s="18"/>
      <c r="Y626" s="17"/>
      <c r="AB626" s="17"/>
    </row>
    <row r="627" spans="5:28">
      <c r="E627" s="17"/>
      <c r="F627" s="18"/>
      <c r="H627" s="185"/>
      <c r="J627" s="17"/>
      <c r="K627" s="62"/>
      <c r="L627" s="62"/>
      <c r="N627" s="18"/>
      <c r="P627" s="18"/>
      <c r="R627" s="18"/>
      <c r="S627" s="18"/>
      <c r="T627" s="18"/>
      <c r="U627" s="18"/>
      <c r="Y627" s="17"/>
      <c r="AB627" s="17"/>
    </row>
    <row r="628" spans="5:28">
      <c r="E628" s="17"/>
      <c r="F628" s="18"/>
      <c r="H628" s="185"/>
      <c r="J628" s="17"/>
      <c r="K628" s="62"/>
      <c r="L628" s="62"/>
      <c r="N628" s="18"/>
      <c r="P628" s="18"/>
      <c r="R628" s="18"/>
      <c r="S628" s="18"/>
      <c r="T628" s="18"/>
      <c r="U628" s="18"/>
      <c r="Y628" s="17"/>
      <c r="AB628" s="17"/>
    </row>
    <row r="629" spans="5:28">
      <c r="E629" s="17"/>
      <c r="F629" s="18"/>
      <c r="H629" s="185"/>
      <c r="J629" s="17"/>
      <c r="K629" s="62"/>
      <c r="L629" s="62"/>
      <c r="N629" s="18"/>
      <c r="P629" s="18"/>
      <c r="R629" s="18"/>
      <c r="S629" s="18"/>
      <c r="T629" s="18"/>
      <c r="U629" s="18"/>
      <c r="Y629" s="17"/>
      <c r="AB629" s="17"/>
    </row>
    <row r="630" spans="5:28">
      <c r="E630" s="17"/>
      <c r="F630" s="18"/>
      <c r="H630" s="185"/>
      <c r="J630" s="17"/>
      <c r="K630" s="62"/>
      <c r="L630" s="62"/>
      <c r="N630" s="18"/>
      <c r="P630" s="18"/>
      <c r="R630" s="18"/>
      <c r="S630" s="18"/>
      <c r="T630" s="18"/>
      <c r="U630" s="18"/>
      <c r="Y630" s="17"/>
      <c r="AB630" s="17"/>
    </row>
    <row r="631" spans="5:28">
      <c r="E631" s="17"/>
      <c r="F631" s="18"/>
      <c r="H631" s="185"/>
      <c r="J631" s="17"/>
      <c r="K631" s="62"/>
      <c r="L631" s="62"/>
      <c r="N631" s="18"/>
      <c r="P631" s="18"/>
      <c r="R631" s="18"/>
      <c r="S631" s="18"/>
      <c r="T631" s="18"/>
      <c r="U631" s="18"/>
      <c r="Y631" s="17"/>
      <c r="AB631" s="17"/>
    </row>
    <row r="632" spans="5:28">
      <c r="E632" s="17"/>
      <c r="F632" s="18"/>
      <c r="H632" s="185"/>
      <c r="J632" s="17"/>
      <c r="K632" s="62"/>
      <c r="L632" s="62"/>
      <c r="N632" s="18"/>
      <c r="P632" s="18"/>
      <c r="R632" s="18"/>
      <c r="S632" s="18"/>
      <c r="T632" s="18"/>
      <c r="U632" s="18"/>
      <c r="Y632" s="17"/>
      <c r="AB632" s="17"/>
    </row>
    <row r="633" spans="5:28">
      <c r="E633" s="17"/>
      <c r="F633" s="18"/>
      <c r="H633" s="185"/>
      <c r="J633" s="17"/>
      <c r="K633" s="62"/>
      <c r="L633" s="62"/>
      <c r="N633" s="18"/>
      <c r="P633" s="18"/>
      <c r="R633" s="18"/>
      <c r="S633" s="18"/>
      <c r="T633" s="18"/>
      <c r="U633" s="18"/>
      <c r="Y633" s="17"/>
      <c r="AB633" s="17"/>
    </row>
    <row r="634" spans="5:28">
      <c r="E634" s="17"/>
      <c r="F634" s="18"/>
      <c r="H634" s="185"/>
      <c r="J634" s="17"/>
      <c r="K634" s="62"/>
      <c r="L634" s="62"/>
      <c r="N634" s="18"/>
      <c r="P634" s="18"/>
      <c r="R634" s="18"/>
      <c r="S634" s="18"/>
      <c r="T634" s="18"/>
      <c r="U634" s="18"/>
      <c r="Y634" s="17"/>
      <c r="AB634" s="17"/>
    </row>
    <row r="635" spans="5:28">
      <c r="E635" s="17"/>
      <c r="F635" s="18"/>
      <c r="H635" s="185"/>
      <c r="J635" s="17"/>
      <c r="K635" s="62"/>
      <c r="L635" s="62"/>
      <c r="N635" s="18"/>
      <c r="P635" s="18"/>
      <c r="R635" s="18"/>
      <c r="S635" s="18"/>
      <c r="T635" s="18"/>
      <c r="U635" s="18"/>
      <c r="Y635" s="17"/>
      <c r="AB635" s="17"/>
    </row>
    <row r="636" spans="5:28">
      <c r="E636" s="17"/>
      <c r="F636" s="18"/>
      <c r="H636" s="185"/>
      <c r="J636" s="17"/>
      <c r="K636" s="62"/>
      <c r="L636" s="62"/>
      <c r="N636" s="18"/>
      <c r="P636" s="18"/>
      <c r="R636" s="18"/>
      <c r="S636" s="18"/>
      <c r="T636" s="18"/>
      <c r="U636" s="18"/>
      <c r="Y636" s="17"/>
      <c r="AB636" s="17"/>
    </row>
    <row r="637" spans="5:28">
      <c r="E637" s="17"/>
      <c r="F637" s="18"/>
      <c r="H637" s="185"/>
      <c r="J637" s="17"/>
      <c r="K637" s="62"/>
      <c r="L637" s="62"/>
      <c r="N637" s="18"/>
      <c r="P637" s="18"/>
      <c r="R637" s="18"/>
      <c r="S637" s="18"/>
      <c r="T637" s="18"/>
      <c r="U637" s="18"/>
      <c r="Y637" s="17"/>
      <c r="AB637" s="17"/>
    </row>
    <row r="638" spans="5:28">
      <c r="E638" s="17"/>
      <c r="F638" s="18"/>
      <c r="H638" s="185"/>
      <c r="J638" s="17"/>
      <c r="K638" s="62"/>
      <c r="L638" s="62"/>
      <c r="N638" s="18"/>
      <c r="P638" s="18"/>
      <c r="R638" s="18"/>
      <c r="S638" s="18"/>
      <c r="T638" s="18"/>
      <c r="U638" s="18"/>
      <c r="Y638" s="17"/>
      <c r="AB638" s="17"/>
    </row>
    <row r="639" spans="5:28">
      <c r="E639" s="17"/>
      <c r="F639" s="18"/>
      <c r="H639" s="185"/>
      <c r="J639" s="17"/>
      <c r="K639" s="62"/>
      <c r="L639" s="62"/>
      <c r="N639" s="18"/>
      <c r="P639" s="18"/>
      <c r="R639" s="18"/>
      <c r="S639" s="18"/>
      <c r="T639" s="18"/>
      <c r="U639" s="18"/>
      <c r="Y639" s="17"/>
      <c r="AB639" s="17"/>
    </row>
    <row r="640" spans="5:28">
      <c r="E640" s="17"/>
      <c r="F640" s="18"/>
      <c r="H640" s="185"/>
      <c r="J640" s="17"/>
      <c r="K640" s="62"/>
      <c r="L640" s="62"/>
      <c r="N640" s="18"/>
      <c r="P640" s="18"/>
      <c r="R640" s="18"/>
      <c r="S640" s="18"/>
      <c r="T640" s="18"/>
      <c r="U640" s="18"/>
      <c r="Y640" s="17"/>
      <c r="AB640" s="17"/>
    </row>
    <row r="641" spans="5:28">
      <c r="E641" s="17"/>
      <c r="F641" s="18"/>
      <c r="H641" s="185"/>
      <c r="J641" s="17"/>
      <c r="K641" s="62"/>
      <c r="L641" s="62"/>
      <c r="N641" s="18"/>
      <c r="P641" s="18"/>
      <c r="R641" s="18"/>
      <c r="S641" s="18"/>
      <c r="T641" s="18"/>
      <c r="U641" s="18"/>
      <c r="Y641" s="17"/>
      <c r="AB641" s="17"/>
    </row>
    <row r="642" spans="5:28">
      <c r="E642" s="17"/>
      <c r="F642" s="18"/>
      <c r="H642" s="185"/>
      <c r="J642" s="17"/>
      <c r="K642" s="62"/>
      <c r="L642" s="62"/>
      <c r="N642" s="18"/>
      <c r="P642" s="18"/>
      <c r="R642" s="18"/>
      <c r="S642" s="18"/>
      <c r="T642" s="18"/>
      <c r="U642" s="18"/>
      <c r="Y642" s="17"/>
      <c r="AB642" s="17"/>
    </row>
    <row r="643" spans="5:28">
      <c r="E643" s="17"/>
      <c r="F643" s="18"/>
      <c r="H643" s="185"/>
      <c r="J643" s="17"/>
      <c r="K643" s="62"/>
      <c r="L643" s="62"/>
      <c r="N643" s="18"/>
      <c r="P643" s="18"/>
      <c r="R643" s="18"/>
      <c r="S643" s="18"/>
      <c r="T643" s="18"/>
      <c r="U643" s="18"/>
      <c r="Y643" s="17"/>
      <c r="AB643" s="17"/>
    </row>
    <row r="644" spans="5:28">
      <c r="E644" s="17"/>
      <c r="F644" s="18"/>
      <c r="H644" s="185"/>
      <c r="J644" s="17"/>
      <c r="K644" s="62"/>
      <c r="L644" s="62"/>
      <c r="N644" s="18"/>
      <c r="P644" s="18"/>
      <c r="R644" s="18"/>
      <c r="S644" s="18"/>
      <c r="T644" s="18"/>
      <c r="U644" s="18"/>
      <c r="Y644" s="17"/>
      <c r="AB644" s="17"/>
    </row>
    <row r="645" spans="5:28">
      <c r="E645" s="17"/>
      <c r="F645" s="18"/>
      <c r="H645" s="185"/>
      <c r="J645" s="17"/>
      <c r="K645" s="62"/>
      <c r="L645" s="62"/>
      <c r="N645" s="18"/>
      <c r="P645" s="18"/>
      <c r="R645" s="18"/>
      <c r="S645" s="18"/>
      <c r="T645" s="18"/>
      <c r="U645" s="18"/>
      <c r="Y645" s="17"/>
      <c r="AB645" s="17"/>
    </row>
    <row r="646" spans="5:28">
      <c r="E646" s="17"/>
      <c r="F646" s="18"/>
      <c r="H646" s="185"/>
      <c r="J646" s="17"/>
      <c r="K646" s="62"/>
      <c r="L646" s="62"/>
      <c r="N646" s="18"/>
      <c r="P646" s="18"/>
      <c r="R646" s="18"/>
      <c r="S646" s="18"/>
      <c r="T646" s="18"/>
      <c r="U646" s="18"/>
      <c r="Y646" s="17"/>
      <c r="AB646" s="17"/>
    </row>
    <row r="647" spans="5:28">
      <c r="E647" s="17"/>
      <c r="F647" s="18"/>
      <c r="H647" s="185"/>
      <c r="J647" s="17"/>
      <c r="K647" s="62"/>
      <c r="L647" s="62"/>
      <c r="N647" s="18"/>
      <c r="P647" s="18"/>
      <c r="R647" s="18"/>
      <c r="S647" s="18"/>
      <c r="T647" s="18"/>
      <c r="U647" s="18"/>
      <c r="Y647" s="17"/>
      <c r="AB647" s="17"/>
    </row>
    <row r="648" spans="5:28">
      <c r="E648" s="17"/>
      <c r="F648" s="18"/>
      <c r="H648" s="185"/>
      <c r="J648" s="17"/>
      <c r="K648" s="62"/>
      <c r="L648" s="62"/>
      <c r="N648" s="18"/>
      <c r="P648" s="18"/>
      <c r="R648" s="18"/>
      <c r="S648" s="18"/>
      <c r="T648" s="18"/>
      <c r="U648" s="18"/>
      <c r="Y648" s="17"/>
      <c r="AB648" s="17"/>
    </row>
    <row r="649" spans="5:28">
      <c r="E649" s="17"/>
      <c r="F649" s="18"/>
      <c r="H649" s="185"/>
      <c r="J649" s="17"/>
      <c r="K649" s="62"/>
      <c r="L649" s="62"/>
      <c r="N649" s="18"/>
      <c r="P649" s="18"/>
      <c r="R649" s="18"/>
      <c r="S649" s="18"/>
      <c r="T649" s="18"/>
      <c r="U649" s="18"/>
      <c r="Y649" s="17"/>
      <c r="AB649" s="17"/>
    </row>
    <row r="650" spans="5:28">
      <c r="E650" s="17"/>
      <c r="F650" s="18"/>
      <c r="H650" s="185"/>
      <c r="J650" s="17"/>
      <c r="K650" s="62"/>
      <c r="L650" s="62"/>
      <c r="N650" s="18"/>
      <c r="P650" s="18"/>
      <c r="R650" s="18"/>
      <c r="S650" s="18"/>
      <c r="T650" s="18"/>
      <c r="U650" s="18"/>
      <c r="Y650" s="17"/>
      <c r="AB650" s="17"/>
    </row>
    <row r="651" spans="5:28">
      <c r="E651" s="17"/>
      <c r="F651" s="18"/>
      <c r="H651" s="185"/>
      <c r="J651" s="17"/>
      <c r="K651" s="62"/>
      <c r="L651" s="62"/>
      <c r="N651" s="18"/>
      <c r="P651" s="18"/>
      <c r="R651" s="18"/>
      <c r="S651" s="18"/>
      <c r="T651" s="18"/>
      <c r="U651" s="18"/>
      <c r="Y651" s="17"/>
      <c r="AB651" s="17"/>
    </row>
    <row r="652" spans="5:28">
      <c r="E652" s="17"/>
      <c r="F652" s="18"/>
      <c r="H652" s="185"/>
      <c r="J652" s="17"/>
      <c r="K652" s="62"/>
      <c r="L652" s="62"/>
      <c r="N652" s="18"/>
      <c r="P652" s="18"/>
      <c r="R652" s="18"/>
      <c r="S652" s="18"/>
      <c r="T652" s="18"/>
      <c r="U652" s="18"/>
      <c r="Y652" s="17"/>
      <c r="AB652" s="17"/>
    </row>
    <row r="653" spans="5:28">
      <c r="E653" s="17"/>
      <c r="F653" s="18"/>
      <c r="H653" s="185"/>
      <c r="J653" s="17"/>
      <c r="K653" s="62"/>
      <c r="L653" s="62"/>
      <c r="N653" s="18"/>
      <c r="P653" s="18"/>
      <c r="R653" s="18"/>
      <c r="S653" s="18"/>
      <c r="T653" s="18"/>
      <c r="U653" s="18"/>
      <c r="Y653" s="17"/>
      <c r="AB653" s="17"/>
    </row>
    <row r="654" spans="5:28">
      <c r="E654" s="17"/>
      <c r="F654" s="18"/>
      <c r="H654" s="185"/>
      <c r="J654" s="17"/>
      <c r="K654" s="62"/>
      <c r="L654" s="62"/>
      <c r="N654" s="18"/>
      <c r="P654" s="18"/>
      <c r="R654" s="18"/>
      <c r="S654" s="18"/>
      <c r="T654" s="18"/>
      <c r="U654" s="18"/>
      <c r="Y654" s="17"/>
      <c r="AB654" s="17"/>
    </row>
    <row r="655" spans="5:28">
      <c r="E655" s="17"/>
      <c r="F655" s="18"/>
      <c r="H655" s="185"/>
      <c r="J655" s="17"/>
      <c r="K655" s="62"/>
      <c r="L655" s="62"/>
      <c r="N655" s="18"/>
      <c r="P655" s="18"/>
      <c r="R655" s="18"/>
      <c r="S655" s="18"/>
      <c r="T655" s="18"/>
      <c r="U655" s="18"/>
      <c r="Y655" s="17"/>
      <c r="AB655" s="17"/>
    </row>
    <row r="656" spans="5:28">
      <c r="E656" s="17"/>
      <c r="F656" s="18"/>
      <c r="H656" s="185"/>
      <c r="J656" s="17"/>
      <c r="K656" s="62"/>
      <c r="L656" s="62"/>
      <c r="N656" s="18"/>
      <c r="P656" s="18"/>
      <c r="R656" s="18"/>
      <c r="S656" s="18"/>
      <c r="T656" s="18"/>
      <c r="U656" s="18"/>
      <c r="Y656" s="17"/>
      <c r="AB656" s="17"/>
    </row>
    <row r="657" spans="5:28">
      <c r="E657" s="17"/>
      <c r="F657" s="18"/>
      <c r="H657" s="185"/>
      <c r="J657" s="17"/>
      <c r="K657" s="62"/>
      <c r="L657" s="62"/>
      <c r="N657" s="18"/>
      <c r="P657" s="18"/>
      <c r="R657" s="18"/>
      <c r="S657" s="18"/>
      <c r="T657" s="18"/>
      <c r="U657" s="18"/>
      <c r="Y657" s="17"/>
      <c r="AB657" s="17"/>
    </row>
    <row r="658" spans="5:28">
      <c r="E658" s="17"/>
      <c r="F658" s="18"/>
      <c r="H658" s="185"/>
      <c r="J658" s="17"/>
      <c r="K658" s="62"/>
      <c r="L658" s="62"/>
      <c r="N658" s="18"/>
      <c r="P658" s="18"/>
      <c r="R658" s="18"/>
      <c r="S658" s="18"/>
      <c r="T658" s="18"/>
      <c r="U658" s="18"/>
      <c r="Y658" s="17"/>
      <c r="AB658" s="17"/>
    </row>
    <row r="659" spans="5:28">
      <c r="E659" s="17"/>
      <c r="F659" s="18"/>
      <c r="H659" s="185"/>
      <c r="J659" s="17"/>
      <c r="K659" s="62"/>
      <c r="L659" s="62"/>
      <c r="N659" s="18"/>
      <c r="P659" s="18"/>
      <c r="R659" s="18"/>
      <c r="S659" s="18"/>
      <c r="T659" s="18"/>
      <c r="U659" s="18"/>
      <c r="Y659" s="17"/>
      <c r="AB659" s="17"/>
    </row>
    <row r="660" spans="5:28">
      <c r="E660" s="17"/>
      <c r="F660" s="18"/>
      <c r="H660" s="185"/>
      <c r="J660" s="17"/>
      <c r="K660" s="62"/>
      <c r="L660" s="62"/>
      <c r="N660" s="18"/>
      <c r="P660" s="18"/>
      <c r="R660" s="18"/>
      <c r="S660" s="18"/>
      <c r="T660" s="18"/>
      <c r="U660" s="18"/>
      <c r="Y660" s="17"/>
      <c r="AB660" s="17"/>
    </row>
    <row r="661" spans="5:28">
      <c r="E661" s="17"/>
      <c r="F661" s="18"/>
      <c r="H661" s="185"/>
      <c r="J661" s="17"/>
      <c r="K661" s="62"/>
      <c r="L661" s="62"/>
      <c r="N661" s="18"/>
      <c r="P661" s="18"/>
      <c r="R661" s="18"/>
      <c r="S661" s="18"/>
      <c r="T661" s="18"/>
      <c r="U661" s="18"/>
      <c r="Y661" s="17"/>
      <c r="AB661" s="17"/>
    </row>
    <row r="662" spans="5:28">
      <c r="E662" s="17"/>
      <c r="F662" s="18"/>
      <c r="H662" s="185"/>
      <c r="J662" s="17"/>
      <c r="K662" s="62"/>
      <c r="L662" s="62"/>
      <c r="N662" s="18"/>
      <c r="P662" s="18"/>
      <c r="R662" s="18"/>
      <c r="S662" s="18"/>
      <c r="T662" s="18"/>
      <c r="U662" s="18"/>
      <c r="Y662" s="17"/>
      <c r="AB662" s="17"/>
    </row>
    <row r="663" spans="5:28">
      <c r="E663" s="17"/>
      <c r="F663" s="18"/>
      <c r="H663" s="185"/>
      <c r="J663" s="17"/>
      <c r="K663" s="62"/>
      <c r="L663" s="62"/>
      <c r="N663" s="18"/>
      <c r="P663" s="18"/>
      <c r="R663" s="18"/>
      <c r="S663" s="18"/>
      <c r="T663" s="18"/>
      <c r="U663" s="18"/>
      <c r="Y663" s="17"/>
      <c r="AB663" s="17"/>
    </row>
    <row r="664" spans="5:28">
      <c r="E664" s="17"/>
      <c r="F664" s="18"/>
      <c r="H664" s="185"/>
      <c r="J664" s="17"/>
      <c r="K664" s="62"/>
      <c r="L664" s="62"/>
      <c r="N664" s="18"/>
      <c r="P664" s="18"/>
      <c r="R664" s="18"/>
      <c r="S664" s="18"/>
      <c r="T664" s="18"/>
      <c r="U664" s="18"/>
      <c r="Y664" s="17"/>
      <c r="AB664" s="17"/>
    </row>
    <row r="665" spans="5:28">
      <c r="E665" s="17"/>
      <c r="F665" s="18"/>
      <c r="H665" s="185"/>
      <c r="J665" s="17"/>
      <c r="K665" s="62"/>
      <c r="L665" s="62"/>
      <c r="N665" s="18"/>
      <c r="P665" s="18"/>
      <c r="R665" s="18"/>
      <c r="S665" s="18"/>
      <c r="T665" s="18"/>
      <c r="U665" s="18"/>
      <c r="Y665" s="17"/>
      <c r="AB665" s="17"/>
    </row>
    <row r="666" spans="5:28">
      <c r="E666" s="17"/>
      <c r="F666" s="18"/>
      <c r="H666" s="185"/>
      <c r="J666" s="17"/>
      <c r="K666" s="62"/>
      <c r="L666" s="62"/>
      <c r="N666" s="18"/>
      <c r="P666" s="18"/>
      <c r="R666" s="18"/>
      <c r="S666" s="18"/>
      <c r="T666" s="18"/>
      <c r="U666" s="18"/>
      <c r="Y666" s="17"/>
      <c r="AB666" s="17"/>
    </row>
    <row r="667" spans="5:28">
      <c r="E667" s="17"/>
      <c r="F667" s="18"/>
      <c r="H667" s="185"/>
      <c r="J667" s="17"/>
      <c r="K667" s="62"/>
      <c r="L667" s="62"/>
      <c r="N667" s="18"/>
      <c r="P667" s="18"/>
      <c r="R667" s="18"/>
      <c r="S667" s="18"/>
      <c r="T667" s="18"/>
      <c r="U667" s="18"/>
      <c r="Y667" s="17"/>
      <c r="AB667" s="17"/>
    </row>
    <row r="668" spans="5:28">
      <c r="E668" s="17"/>
      <c r="F668" s="18"/>
      <c r="H668" s="185"/>
      <c r="J668" s="17"/>
      <c r="K668" s="62"/>
      <c r="L668" s="62"/>
      <c r="N668" s="18"/>
      <c r="P668" s="18"/>
      <c r="R668" s="18"/>
      <c r="S668" s="18"/>
      <c r="T668" s="18"/>
      <c r="U668" s="18"/>
      <c r="Y668" s="17"/>
      <c r="AB668" s="17"/>
    </row>
    <row r="669" spans="5:28">
      <c r="E669" s="17"/>
      <c r="F669" s="18"/>
      <c r="H669" s="185"/>
      <c r="J669" s="17"/>
      <c r="K669" s="62"/>
      <c r="L669" s="62"/>
      <c r="N669" s="18"/>
      <c r="P669" s="18"/>
      <c r="R669" s="18"/>
      <c r="S669" s="18"/>
      <c r="T669" s="18"/>
      <c r="U669" s="18"/>
      <c r="Y669" s="17"/>
      <c r="AB669" s="17"/>
    </row>
    <row r="670" spans="5:28">
      <c r="E670" s="17"/>
      <c r="F670" s="18"/>
      <c r="H670" s="185"/>
      <c r="J670" s="17"/>
      <c r="K670" s="62"/>
      <c r="L670" s="62"/>
      <c r="N670" s="18"/>
      <c r="P670" s="18"/>
      <c r="R670" s="18"/>
      <c r="S670" s="18"/>
      <c r="T670" s="18"/>
      <c r="U670" s="18"/>
      <c r="Y670" s="17"/>
      <c r="AB670" s="17"/>
    </row>
    <row r="671" spans="5:28">
      <c r="E671" s="17"/>
      <c r="F671" s="18"/>
      <c r="H671" s="185"/>
      <c r="J671" s="17"/>
      <c r="K671" s="62"/>
      <c r="L671" s="62"/>
      <c r="N671" s="18"/>
      <c r="P671" s="18"/>
      <c r="R671" s="18"/>
      <c r="S671" s="18"/>
      <c r="T671" s="18"/>
      <c r="U671" s="18"/>
      <c r="Y671" s="17"/>
      <c r="AB671" s="17"/>
    </row>
    <row r="672" spans="5:28">
      <c r="E672" s="17"/>
      <c r="F672" s="18"/>
      <c r="H672" s="185"/>
      <c r="J672" s="17"/>
      <c r="K672" s="62"/>
      <c r="L672" s="62"/>
      <c r="N672" s="18"/>
      <c r="P672" s="18"/>
      <c r="R672" s="18"/>
      <c r="S672" s="18"/>
      <c r="T672" s="18"/>
      <c r="U672" s="18"/>
      <c r="Y672" s="17"/>
      <c r="AB672" s="17"/>
    </row>
    <row r="673" spans="5:28">
      <c r="E673" s="17"/>
      <c r="F673" s="18"/>
      <c r="H673" s="185"/>
      <c r="J673" s="17"/>
      <c r="K673" s="62"/>
      <c r="L673" s="62"/>
      <c r="N673" s="18"/>
      <c r="P673" s="18"/>
      <c r="R673" s="18"/>
      <c r="S673" s="18"/>
      <c r="T673" s="18"/>
      <c r="U673" s="18"/>
      <c r="Y673" s="17"/>
      <c r="AB673" s="17"/>
    </row>
    <row r="674" spans="5:28">
      <c r="E674" s="17"/>
      <c r="F674" s="18"/>
      <c r="H674" s="185"/>
      <c r="J674" s="17"/>
      <c r="K674" s="62"/>
      <c r="L674" s="62"/>
      <c r="N674" s="18"/>
      <c r="P674" s="18"/>
      <c r="R674" s="18"/>
      <c r="S674" s="18"/>
      <c r="T674" s="18"/>
      <c r="U674" s="18"/>
      <c r="Y674" s="17"/>
      <c r="AB674" s="17"/>
    </row>
    <row r="675" spans="5:28">
      <c r="E675" s="17"/>
      <c r="F675" s="18"/>
      <c r="H675" s="185"/>
      <c r="J675" s="17"/>
      <c r="K675" s="62"/>
      <c r="L675" s="62"/>
      <c r="N675" s="18"/>
      <c r="P675" s="18"/>
      <c r="R675" s="18"/>
      <c r="S675" s="18"/>
      <c r="T675" s="18"/>
      <c r="U675" s="18"/>
      <c r="Y675" s="17"/>
      <c r="AB675" s="17"/>
    </row>
    <row r="676" spans="5:28">
      <c r="E676" s="17"/>
      <c r="F676" s="18"/>
      <c r="H676" s="185"/>
      <c r="J676" s="17"/>
      <c r="K676" s="62"/>
      <c r="L676" s="62"/>
      <c r="N676" s="18"/>
      <c r="P676" s="18"/>
      <c r="R676" s="18"/>
      <c r="S676" s="18"/>
      <c r="T676" s="18"/>
      <c r="U676" s="18"/>
      <c r="Y676" s="17"/>
      <c r="AB676" s="17"/>
    </row>
    <row r="677" spans="5:28">
      <c r="E677" s="17"/>
      <c r="F677" s="18"/>
      <c r="H677" s="185"/>
      <c r="J677" s="17"/>
      <c r="K677" s="62"/>
      <c r="L677" s="62"/>
      <c r="N677" s="18"/>
      <c r="P677" s="18"/>
      <c r="R677" s="18"/>
      <c r="S677" s="18"/>
      <c r="T677" s="18"/>
      <c r="U677" s="18"/>
      <c r="Y677" s="17"/>
      <c r="AB677" s="17"/>
    </row>
    <row r="678" spans="5:28">
      <c r="E678" s="17"/>
      <c r="F678" s="18"/>
      <c r="H678" s="185"/>
      <c r="J678" s="17"/>
      <c r="K678" s="62"/>
      <c r="L678" s="62"/>
      <c r="N678" s="18"/>
      <c r="P678" s="18"/>
      <c r="R678" s="18"/>
      <c r="S678" s="18"/>
      <c r="T678" s="18"/>
      <c r="U678" s="18"/>
      <c r="Y678" s="17"/>
      <c r="AB678" s="17"/>
    </row>
    <row r="679" spans="5:28">
      <c r="E679" s="17"/>
      <c r="F679" s="18"/>
      <c r="H679" s="185"/>
      <c r="J679" s="17"/>
      <c r="K679" s="62"/>
      <c r="L679" s="62"/>
      <c r="N679" s="18"/>
      <c r="P679" s="18"/>
      <c r="R679" s="18"/>
      <c r="S679" s="18"/>
      <c r="T679" s="18"/>
      <c r="U679" s="18"/>
      <c r="Y679" s="17"/>
      <c r="AB679" s="17"/>
    </row>
    <row r="680" spans="5:28">
      <c r="E680" s="17"/>
      <c r="F680" s="18"/>
      <c r="H680" s="185"/>
      <c r="J680" s="17"/>
      <c r="K680" s="62"/>
      <c r="L680" s="62"/>
      <c r="N680" s="18"/>
      <c r="P680" s="18"/>
      <c r="R680" s="18"/>
      <c r="S680" s="18"/>
      <c r="T680" s="18"/>
      <c r="U680" s="18"/>
      <c r="Y680" s="17"/>
      <c r="AB680" s="17"/>
    </row>
    <row r="681" spans="5:28">
      <c r="E681" s="17"/>
      <c r="F681" s="18"/>
      <c r="H681" s="185"/>
      <c r="J681" s="17"/>
      <c r="K681" s="62"/>
      <c r="L681" s="62"/>
      <c r="N681" s="18"/>
      <c r="P681" s="18"/>
      <c r="R681" s="18"/>
      <c r="S681" s="18"/>
      <c r="T681" s="18"/>
      <c r="U681" s="18"/>
      <c r="Y681" s="17"/>
      <c r="AB681" s="17"/>
    </row>
    <row r="682" spans="5:28">
      <c r="E682" s="17"/>
      <c r="F682" s="18"/>
      <c r="H682" s="185"/>
      <c r="J682" s="17"/>
      <c r="K682" s="62"/>
      <c r="L682" s="62"/>
      <c r="N682" s="18"/>
      <c r="P682" s="18"/>
      <c r="R682" s="18"/>
      <c r="S682" s="18"/>
      <c r="T682" s="18"/>
      <c r="U682" s="18"/>
      <c r="Y682" s="17"/>
      <c r="AB682" s="17"/>
    </row>
    <row r="683" spans="5:28">
      <c r="E683" s="17"/>
      <c r="F683" s="18"/>
      <c r="H683" s="185"/>
      <c r="J683" s="17"/>
      <c r="K683" s="62"/>
      <c r="L683" s="62"/>
      <c r="N683" s="18"/>
      <c r="P683" s="18"/>
      <c r="R683" s="18"/>
      <c r="S683" s="18"/>
      <c r="T683" s="18"/>
      <c r="U683" s="18"/>
      <c r="Y683" s="17"/>
      <c r="AB683" s="17"/>
    </row>
    <row r="684" spans="5:28">
      <c r="E684" s="17"/>
      <c r="F684" s="18"/>
      <c r="H684" s="185"/>
      <c r="J684" s="17"/>
      <c r="K684" s="62"/>
      <c r="L684" s="62"/>
      <c r="N684" s="18"/>
      <c r="P684" s="18"/>
      <c r="R684" s="18"/>
      <c r="S684" s="18"/>
      <c r="T684" s="18"/>
      <c r="U684" s="18"/>
      <c r="Y684" s="17"/>
      <c r="AB684" s="17"/>
    </row>
    <row r="685" spans="5:28">
      <c r="E685" s="17"/>
      <c r="F685" s="18"/>
      <c r="H685" s="185"/>
      <c r="J685" s="17"/>
      <c r="K685" s="62"/>
      <c r="L685" s="62"/>
      <c r="N685" s="18"/>
      <c r="P685" s="18"/>
      <c r="R685" s="18"/>
      <c r="S685" s="18"/>
      <c r="T685" s="18"/>
      <c r="U685" s="18"/>
      <c r="Y685" s="17"/>
      <c r="AB685" s="17"/>
    </row>
    <row r="686" spans="5:28">
      <c r="E686" s="17"/>
      <c r="F686" s="18"/>
      <c r="H686" s="185"/>
      <c r="J686" s="17"/>
      <c r="K686" s="62"/>
      <c r="L686" s="62"/>
      <c r="N686" s="18"/>
      <c r="P686" s="18"/>
      <c r="R686" s="18"/>
      <c r="S686" s="18"/>
      <c r="T686" s="18"/>
      <c r="U686" s="18"/>
      <c r="Y686" s="17"/>
      <c r="AB686" s="17"/>
    </row>
    <row r="687" spans="5:28">
      <c r="E687" s="17"/>
      <c r="F687" s="18"/>
      <c r="H687" s="185"/>
      <c r="J687" s="17"/>
      <c r="K687" s="62"/>
      <c r="L687" s="62"/>
      <c r="N687" s="18"/>
      <c r="P687" s="18"/>
      <c r="R687" s="18"/>
      <c r="S687" s="18"/>
      <c r="T687" s="18"/>
      <c r="U687" s="18"/>
      <c r="Y687" s="17"/>
      <c r="AB687" s="17"/>
    </row>
    <row r="688" spans="5:28">
      <c r="E688" s="17"/>
      <c r="F688" s="18"/>
      <c r="H688" s="185"/>
      <c r="J688" s="17"/>
      <c r="K688" s="62"/>
      <c r="L688" s="62"/>
      <c r="N688" s="18"/>
      <c r="P688" s="18"/>
      <c r="R688" s="18"/>
      <c r="S688" s="18"/>
      <c r="T688" s="18"/>
      <c r="U688" s="18"/>
      <c r="Y688" s="17"/>
      <c r="AB688" s="17"/>
    </row>
    <row r="689" spans="5:28">
      <c r="E689" s="17"/>
      <c r="F689" s="18"/>
      <c r="H689" s="185"/>
      <c r="J689" s="17"/>
      <c r="K689" s="62"/>
      <c r="L689" s="62"/>
      <c r="N689" s="18"/>
      <c r="P689" s="18"/>
      <c r="R689" s="18"/>
      <c r="S689" s="18"/>
      <c r="T689" s="18"/>
      <c r="U689" s="18"/>
      <c r="Y689" s="17"/>
      <c r="AB689" s="17"/>
    </row>
    <row r="690" spans="5:28">
      <c r="E690" s="17"/>
      <c r="F690" s="18"/>
      <c r="H690" s="185"/>
      <c r="J690" s="17"/>
      <c r="K690" s="62"/>
      <c r="L690" s="62"/>
      <c r="N690" s="18"/>
      <c r="P690" s="18"/>
      <c r="R690" s="18"/>
      <c r="S690" s="18"/>
      <c r="T690" s="18"/>
      <c r="U690" s="18"/>
      <c r="Y690" s="17"/>
      <c r="AB690" s="17"/>
    </row>
    <row r="691" spans="5:28">
      <c r="E691" s="17"/>
      <c r="F691" s="18"/>
      <c r="H691" s="185"/>
      <c r="J691" s="17"/>
      <c r="K691" s="62"/>
      <c r="L691" s="62"/>
      <c r="N691" s="18"/>
      <c r="P691" s="18"/>
      <c r="R691" s="18"/>
      <c r="S691" s="18"/>
      <c r="T691" s="18"/>
      <c r="U691" s="18"/>
      <c r="Y691" s="17"/>
      <c r="AB691" s="17"/>
    </row>
    <row r="692" spans="5:28">
      <c r="E692" s="17"/>
      <c r="F692" s="18"/>
      <c r="H692" s="185"/>
      <c r="J692" s="17"/>
      <c r="K692" s="62"/>
      <c r="L692" s="62"/>
      <c r="N692" s="18"/>
      <c r="P692" s="18"/>
      <c r="R692" s="18"/>
      <c r="S692" s="18"/>
      <c r="T692" s="18"/>
      <c r="U692" s="18"/>
      <c r="Y692" s="17"/>
      <c r="AB692" s="17"/>
    </row>
    <row r="693" spans="5:28">
      <c r="E693" s="17"/>
      <c r="F693" s="18"/>
      <c r="H693" s="185"/>
      <c r="J693" s="17"/>
      <c r="K693" s="62"/>
      <c r="L693" s="62"/>
      <c r="N693" s="18"/>
      <c r="P693" s="18"/>
      <c r="R693" s="18"/>
      <c r="S693" s="18"/>
      <c r="T693" s="18"/>
      <c r="U693" s="18"/>
      <c r="Y693" s="17"/>
      <c r="AB693" s="17"/>
    </row>
    <row r="694" spans="5:28">
      <c r="E694" s="17"/>
      <c r="F694" s="18"/>
      <c r="H694" s="185"/>
      <c r="J694" s="17"/>
      <c r="K694" s="62"/>
      <c r="L694" s="62"/>
      <c r="N694" s="18"/>
      <c r="P694" s="18"/>
      <c r="R694" s="18"/>
      <c r="S694" s="18"/>
      <c r="T694" s="18"/>
      <c r="U694" s="18"/>
      <c r="Y694" s="17"/>
      <c r="AB694" s="17"/>
    </row>
    <row r="695" spans="5:28">
      <c r="E695" s="17"/>
      <c r="F695" s="18"/>
      <c r="H695" s="185"/>
      <c r="J695" s="17"/>
      <c r="K695" s="62"/>
      <c r="L695" s="62"/>
      <c r="N695" s="18"/>
      <c r="P695" s="18"/>
      <c r="R695" s="18"/>
      <c r="S695" s="18"/>
      <c r="T695" s="18"/>
      <c r="U695" s="18"/>
      <c r="Y695" s="17"/>
      <c r="AB695" s="17"/>
    </row>
    <row r="696" spans="5:28">
      <c r="E696" s="17"/>
      <c r="F696" s="18"/>
      <c r="H696" s="185"/>
      <c r="J696" s="17"/>
      <c r="K696" s="62"/>
      <c r="L696" s="62"/>
      <c r="N696" s="18"/>
      <c r="P696" s="18"/>
      <c r="R696" s="18"/>
      <c r="S696" s="18"/>
      <c r="T696" s="18"/>
      <c r="U696" s="18"/>
      <c r="Y696" s="17"/>
      <c r="AB696" s="17"/>
    </row>
    <row r="697" spans="5:28">
      <c r="E697" s="17"/>
      <c r="F697" s="18"/>
      <c r="H697" s="185"/>
      <c r="J697" s="17"/>
      <c r="K697" s="62"/>
      <c r="L697" s="62"/>
      <c r="N697" s="18"/>
      <c r="P697" s="18"/>
      <c r="R697" s="18"/>
      <c r="S697" s="18"/>
      <c r="T697" s="18"/>
      <c r="U697" s="18"/>
      <c r="Y697" s="17"/>
      <c r="AB697" s="17"/>
    </row>
    <row r="698" spans="5:28">
      <c r="E698" s="17"/>
      <c r="F698" s="18"/>
      <c r="H698" s="185"/>
      <c r="J698" s="17"/>
      <c r="K698" s="62"/>
      <c r="L698" s="62"/>
      <c r="N698" s="18"/>
      <c r="P698" s="18"/>
      <c r="R698" s="18"/>
      <c r="S698" s="18"/>
      <c r="T698" s="18"/>
      <c r="U698" s="18"/>
      <c r="Y698" s="17"/>
      <c r="AB698" s="17"/>
    </row>
    <row r="699" spans="5:28">
      <c r="E699" s="17"/>
      <c r="F699" s="18"/>
      <c r="H699" s="185"/>
      <c r="J699" s="17"/>
      <c r="K699" s="62"/>
      <c r="L699" s="62"/>
      <c r="N699" s="18"/>
      <c r="P699" s="18"/>
      <c r="R699" s="18"/>
      <c r="S699" s="18"/>
      <c r="T699" s="18"/>
      <c r="U699" s="18"/>
      <c r="Y699" s="17"/>
      <c r="AB699" s="17"/>
    </row>
    <row r="700" spans="5:28">
      <c r="E700" s="17"/>
      <c r="F700" s="18"/>
      <c r="H700" s="185"/>
      <c r="J700" s="17"/>
      <c r="K700" s="62"/>
      <c r="L700" s="62"/>
      <c r="N700" s="18"/>
      <c r="P700" s="18"/>
      <c r="R700" s="18"/>
      <c r="S700" s="18"/>
      <c r="T700" s="18"/>
      <c r="U700" s="18"/>
      <c r="Y700" s="17"/>
      <c r="AB700" s="17"/>
    </row>
    <row r="701" spans="5:28">
      <c r="E701" s="17"/>
      <c r="F701" s="18"/>
      <c r="H701" s="185"/>
      <c r="J701" s="17"/>
      <c r="K701" s="62"/>
      <c r="L701" s="62"/>
      <c r="N701" s="18"/>
      <c r="P701" s="18"/>
      <c r="R701" s="18"/>
      <c r="S701" s="18"/>
      <c r="T701" s="18"/>
      <c r="U701" s="18"/>
      <c r="Y701" s="17"/>
      <c r="AB701" s="17"/>
    </row>
    <row r="702" spans="5:28">
      <c r="E702" s="17"/>
      <c r="F702" s="18"/>
      <c r="H702" s="185"/>
      <c r="J702" s="17"/>
      <c r="K702" s="62"/>
      <c r="L702" s="62"/>
      <c r="N702" s="18"/>
      <c r="P702" s="18"/>
      <c r="R702" s="18"/>
      <c r="S702" s="18"/>
      <c r="T702" s="18"/>
      <c r="U702" s="18"/>
      <c r="Y702" s="17"/>
      <c r="AB702" s="17"/>
    </row>
    <row r="703" spans="5:28">
      <c r="E703" s="17"/>
      <c r="F703" s="18"/>
      <c r="H703" s="185"/>
      <c r="J703" s="17"/>
      <c r="K703" s="62"/>
      <c r="L703" s="62"/>
      <c r="N703" s="18"/>
      <c r="P703" s="18"/>
      <c r="R703" s="18"/>
      <c r="S703" s="18"/>
      <c r="T703" s="18"/>
      <c r="U703" s="18"/>
      <c r="Y703" s="17"/>
      <c r="AB703" s="17"/>
    </row>
    <row r="704" spans="5:28">
      <c r="E704" s="17"/>
      <c r="F704" s="18"/>
      <c r="H704" s="185"/>
      <c r="J704" s="17"/>
      <c r="K704" s="62"/>
      <c r="L704" s="62"/>
      <c r="N704" s="18"/>
      <c r="P704" s="18"/>
      <c r="R704" s="18"/>
      <c r="S704" s="18"/>
      <c r="T704" s="18"/>
      <c r="U704" s="18"/>
      <c r="Y704" s="17"/>
      <c r="AB704" s="17"/>
    </row>
    <row r="705" spans="5:28">
      <c r="E705" s="17"/>
      <c r="F705" s="18"/>
      <c r="H705" s="185"/>
      <c r="J705" s="17"/>
      <c r="K705" s="62"/>
      <c r="L705" s="62"/>
      <c r="N705" s="18"/>
      <c r="P705" s="18"/>
      <c r="R705" s="18"/>
      <c r="S705" s="18"/>
      <c r="T705" s="18"/>
      <c r="U705" s="18"/>
      <c r="Y705" s="17"/>
      <c r="AB705" s="17"/>
    </row>
    <row r="706" spans="5:28">
      <c r="E706" s="17"/>
      <c r="F706" s="18"/>
      <c r="H706" s="185"/>
      <c r="J706" s="17"/>
      <c r="K706" s="62"/>
      <c r="L706" s="62"/>
      <c r="N706" s="18"/>
      <c r="P706" s="18"/>
      <c r="R706" s="18"/>
      <c r="S706" s="18"/>
      <c r="T706" s="18"/>
      <c r="U706" s="18"/>
      <c r="Y706" s="17"/>
      <c r="AB706" s="17"/>
    </row>
    <row r="707" spans="5:28">
      <c r="E707" s="17"/>
      <c r="F707" s="18"/>
      <c r="H707" s="185"/>
      <c r="J707" s="17"/>
      <c r="K707" s="62"/>
      <c r="L707" s="62"/>
      <c r="N707" s="18"/>
      <c r="P707" s="18"/>
      <c r="R707" s="18"/>
      <c r="S707" s="18"/>
      <c r="T707" s="18"/>
      <c r="U707" s="18"/>
      <c r="Y707" s="17"/>
      <c r="AB707" s="17"/>
    </row>
    <row r="708" spans="5:28">
      <c r="E708" s="17"/>
      <c r="F708" s="18"/>
      <c r="H708" s="185"/>
      <c r="J708" s="17"/>
      <c r="K708" s="62"/>
      <c r="L708" s="62"/>
      <c r="N708" s="18"/>
      <c r="P708" s="18"/>
      <c r="R708" s="18"/>
      <c r="S708" s="18"/>
      <c r="T708" s="18"/>
      <c r="U708" s="18"/>
      <c r="Y708" s="17"/>
      <c r="AB708" s="17"/>
    </row>
    <row r="709" spans="5:28">
      <c r="E709" s="17"/>
      <c r="F709" s="18"/>
      <c r="H709" s="185"/>
      <c r="J709" s="17"/>
      <c r="K709" s="62"/>
      <c r="L709" s="62"/>
      <c r="N709" s="18"/>
      <c r="P709" s="18"/>
      <c r="R709" s="18"/>
      <c r="S709" s="18"/>
      <c r="T709" s="18"/>
      <c r="U709" s="18"/>
      <c r="Y709" s="17"/>
      <c r="AB709" s="17"/>
    </row>
    <row r="710" spans="5:28">
      <c r="E710" s="17"/>
      <c r="F710" s="18"/>
      <c r="H710" s="185"/>
      <c r="J710" s="17"/>
      <c r="K710" s="62"/>
      <c r="L710" s="62"/>
      <c r="N710" s="18"/>
      <c r="P710" s="18"/>
      <c r="R710" s="18"/>
      <c r="S710" s="18"/>
      <c r="T710" s="18"/>
      <c r="U710" s="18"/>
      <c r="Y710" s="17"/>
      <c r="AB710" s="17"/>
    </row>
    <row r="711" spans="5:28">
      <c r="E711" s="17"/>
      <c r="F711" s="18"/>
      <c r="H711" s="185"/>
      <c r="J711" s="17"/>
      <c r="K711" s="62"/>
      <c r="L711" s="62"/>
      <c r="N711" s="18"/>
      <c r="P711" s="18"/>
      <c r="R711" s="18"/>
      <c r="S711" s="18"/>
      <c r="T711" s="18"/>
      <c r="U711" s="18"/>
      <c r="Y711" s="17"/>
      <c r="AB711" s="17"/>
    </row>
    <row r="712" spans="5:28">
      <c r="E712" s="17"/>
      <c r="F712" s="18"/>
      <c r="H712" s="185"/>
      <c r="J712" s="17"/>
      <c r="K712" s="62"/>
      <c r="L712" s="62"/>
      <c r="N712" s="18"/>
      <c r="P712" s="18"/>
      <c r="R712" s="18"/>
      <c r="S712" s="18"/>
      <c r="T712" s="18"/>
      <c r="U712" s="18"/>
      <c r="Y712" s="17"/>
      <c r="AB712" s="17"/>
    </row>
    <row r="713" spans="5:28">
      <c r="E713" s="17"/>
      <c r="F713" s="18"/>
      <c r="H713" s="185"/>
      <c r="J713" s="17"/>
      <c r="K713" s="62"/>
      <c r="L713" s="62"/>
      <c r="N713" s="18"/>
      <c r="P713" s="18"/>
      <c r="R713" s="18"/>
      <c r="S713" s="18"/>
      <c r="T713" s="18"/>
      <c r="U713" s="18"/>
      <c r="Y713" s="17"/>
      <c r="AB713" s="17"/>
    </row>
    <row r="714" spans="5:28">
      <c r="E714" s="17"/>
      <c r="F714" s="18"/>
      <c r="H714" s="185"/>
      <c r="J714" s="17"/>
      <c r="K714" s="62"/>
      <c r="L714" s="62"/>
      <c r="N714" s="18"/>
      <c r="P714" s="18"/>
      <c r="R714" s="18"/>
      <c r="S714" s="18"/>
      <c r="T714" s="18"/>
      <c r="U714" s="18"/>
      <c r="Y714" s="17"/>
      <c r="AB714" s="17"/>
    </row>
    <row r="715" spans="5:28">
      <c r="E715" s="17"/>
      <c r="F715" s="18"/>
      <c r="H715" s="185"/>
      <c r="J715" s="17"/>
      <c r="K715" s="62"/>
      <c r="L715" s="62"/>
      <c r="N715" s="18"/>
      <c r="P715" s="18"/>
      <c r="R715" s="18"/>
      <c r="S715" s="18"/>
      <c r="T715" s="18"/>
      <c r="U715" s="18"/>
      <c r="Y715" s="17"/>
      <c r="AB715" s="17"/>
    </row>
    <row r="716" spans="5:28">
      <c r="E716" s="17"/>
      <c r="F716" s="18"/>
      <c r="H716" s="185"/>
      <c r="J716" s="17"/>
      <c r="K716" s="62"/>
      <c r="L716" s="62"/>
      <c r="N716" s="18"/>
      <c r="P716" s="18"/>
      <c r="R716" s="18"/>
      <c r="S716" s="18"/>
      <c r="T716" s="18"/>
      <c r="U716" s="18"/>
      <c r="Y716" s="17"/>
      <c r="AB716" s="17"/>
    </row>
    <row r="717" spans="5:28">
      <c r="E717" s="17"/>
      <c r="F717" s="18"/>
      <c r="H717" s="185"/>
      <c r="J717" s="17"/>
      <c r="K717" s="62"/>
      <c r="L717" s="62"/>
      <c r="N717" s="18"/>
      <c r="P717" s="18"/>
      <c r="R717" s="18"/>
      <c r="S717" s="18"/>
      <c r="T717" s="18"/>
      <c r="U717" s="18"/>
      <c r="Y717" s="17"/>
      <c r="AB717" s="17"/>
    </row>
    <row r="718" spans="5:28">
      <c r="E718" s="17"/>
      <c r="F718" s="18"/>
      <c r="H718" s="185"/>
      <c r="J718" s="17"/>
      <c r="K718" s="62"/>
      <c r="L718" s="62"/>
      <c r="N718" s="18"/>
      <c r="P718" s="18"/>
      <c r="R718" s="18"/>
      <c r="S718" s="18"/>
      <c r="T718" s="18"/>
      <c r="U718" s="18"/>
      <c r="Y718" s="17"/>
      <c r="AB718" s="17"/>
    </row>
    <row r="719" spans="5:28">
      <c r="E719" s="17"/>
      <c r="F719" s="18"/>
      <c r="H719" s="185"/>
      <c r="J719" s="17"/>
      <c r="K719" s="62"/>
      <c r="L719" s="62"/>
      <c r="N719" s="18"/>
      <c r="P719" s="18"/>
      <c r="R719" s="18"/>
      <c r="S719" s="18"/>
      <c r="T719" s="18"/>
      <c r="U719" s="18"/>
      <c r="Y719" s="17"/>
      <c r="AB719" s="17"/>
    </row>
    <row r="720" spans="5:28">
      <c r="E720" s="17"/>
      <c r="F720" s="18"/>
      <c r="H720" s="185"/>
      <c r="J720" s="17"/>
      <c r="K720" s="62"/>
      <c r="L720" s="62"/>
      <c r="N720" s="18"/>
      <c r="P720" s="18"/>
      <c r="R720" s="18"/>
      <c r="S720" s="18"/>
      <c r="T720" s="18"/>
      <c r="U720" s="18"/>
      <c r="Y720" s="17"/>
      <c r="AB720" s="17"/>
    </row>
    <row r="721" spans="5:28">
      <c r="E721" s="17"/>
      <c r="F721" s="18"/>
      <c r="H721" s="185"/>
      <c r="J721" s="17"/>
      <c r="K721" s="62"/>
      <c r="L721" s="62"/>
      <c r="N721" s="18"/>
      <c r="P721" s="18"/>
      <c r="R721" s="18"/>
      <c r="S721" s="18"/>
      <c r="T721" s="18"/>
      <c r="U721" s="18"/>
      <c r="Y721" s="17"/>
      <c r="AB721" s="17"/>
    </row>
    <row r="722" spans="5:28">
      <c r="E722" s="17"/>
      <c r="F722" s="18"/>
      <c r="H722" s="185"/>
      <c r="J722" s="17"/>
      <c r="K722" s="62"/>
      <c r="L722" s="62"/>
      <c r="N722" s="18"/>
      <c r="P722" s="18"/>
      <c r="R722" s="18"/>
      <c r="S722" s="18"/>
      <c r="T722" s="18"/>
      <c r="U722" s="18"/>
      <c r="Y722" s="17"/>
      <c r="AB722" s="17"/>
    </row>
    <row r="723" spans="5:28">
      <c r="E723" s="17"/>
      <c r="F723" s="18"/>
      <c r="H723" s="185"/>
      <c r="J723" s="17"/>
      <c r="K723" s="62"/>
      <c r="L723" s="62"/>
      <c r="N723" s="18"/>
      <c r="P723" s="18"/>
      <c r="R723" s="18"/>
      <c r="S723" s="18"/>
      <c r="T723" s="18"/>
      <c r="U723" s="18"/>
      <c r="Y723" s="17"/>
      <c r="AB723" s="17"/>
    </row>
    <row r="724" spans="5:28">
      <c r="E724" s="17"/>
      <c r="F724" s="18"/>
      <c r="H724" s="185"/>
      <c r="J724" s="17"/>
      <c r="K724" s="62"/>
      <c r="L724" s="62"/>
      <c r="N724" s="18"/>
      <c r="P724" s="18"/>
      <c r="R724" s="18"/>
      <c r="S724" s="18"/>
      <c r="T724" s="18"/>
      <c r="U724" s="18"/>
      <c r="Y724" s="17"/>
      <c r="AB724" s="17"/>
    </row>
    <row r="725" spans="5:28">
      <c r="E725" s="17"/>
      <c r="F725" s="18"/>
      <c r="H725" s="185"/>
      <c r="J725" s="17"/>
      <c r="K725" s="62"/>
      <c r="L725" s="62"/>
      <c r="N725" s="18"/>
      <c r="P725" s="18"/>
      <c r="R725" s="18"/>
      <c r="S725" s="18"/>
      <c r="T725" s="18"/>
      <c r="U725" s="18"/>
      <c r="Y725" s="17"/>
      <c r="AB725" s="17"/>
    </row>
    <row r="726" spans="5:28">
      <c r="E726" s="17"/>
      <c r="F726" s="18"/>
      <c r="H726" s="185"/>
      <c r="J726" s="17"/>
      <c r="K726" s="62"/>
      <c r="L726" s="62"/>
      <c r="N726" s="18"/>
      <c r="P726" s="18"/>
      <c r="R726" s="18"/>
      <c r="S726" s="18"/>
      <c r="T726" s="18"/>
      <c r="U726" s="18"/>
      <c r="Y726" s="17"/>
      <c r="AB726" s="17"/>
    </row>
    <row r="727" spans="5:28">
      <c r="E727" s="17"/>
      <c r="F727" s="18"/>
      <c r="H727" s="185"/>
      <c r="J727" s="17"/>
      <c r="K727" s="62"/>
      <c r="L727" s="62"/>
      <c r="N727" s="18"/>
      <c r="P727" s="18"/>
      <c r="R727" s="18"/>
      <c r="S727" s="18"/>
      <c r="T727" s="18"/>
      <c r="U727" s="18"/>
      <c r="Y727" s="17"/>
      <c r="AB727" s="17"/>
    </row>
    <row r="728" spans="5:28">
      <c r="E728" s="17"/>
      <c r="F728" s="18"/>
      <c r="H728" s="185"/>
      <c r="J728" s="17"/>
      <c r="K728" s="62"/>
      <c r="L728" s="62"/>
      <c r="N728" s="18"/>
      <c r="P728" s="18"/>
      <c r="R728" s="18"/>
      <c r="S728" s="18"/>
      <c r="T728" s="18"/>
      <c r="U728" s="18"/>
      <c r="Y728" s="17"/>
      <c r="AB728" s="17"/>
    </row>
    <row r="729" spans="5:28">
      <c r="E729" s="17"/>
      <c r="F729" s="18"/>
      <c r="H729" s="185"/>
      <c r="J729" s="17"/>
      <c r="K729" s="62"/>
      <c r="L729" s="62"/>
      <c r="N729" s="18"/>
      <c r="P729" s="18"/>
      <c r="R729" s="18"/>
      <c r="S729" s="18"/>
      <c r="T729" s="18"/>
      <c r="U729" s="18"/>
      <c r="Y729" s="17"/>
      <c r="AB729" s="17"/>
    </row>
    <row r="730" spans="5:28">
      <c r="E730" s="17"/>
      <c r="F730" s="18"/>
      <c r="H730" s="185"/>
      <c r="J730" s="17"/>
      <c r="K730" s="62"/>
      <c r="L730" s="62"/>
      <c r="N730" s="18"/>
      <c r="P730" s="18"/>
      <c r="R730" s="18"/>
      <c r="S730" s="18"/>
      <c r="T730" s="18"/>
      <c r="U730" s="18"/>
      <c r="Y730" s="17"/>
      <c r="AB730" s="17"/>
    </row>
    <row r="731" spans="5:28">
      <c r="E731" s="17"/>
      <c r="F731" s="18"/>
      <c r="H731" s="185"/>
      <c r="J731" s="17"/>
      <c r="K731" s="62"/>
      <c r="L731" s="62"/>
      <c r="N731" s="18"/>
      <c r="P731" s="18"/>
      <c r="R731" s="18"/>
      <c r="S731" s="18"/>
      <c r="T731" s="18"/>
      <c r="U731" s="18"/>
      <c r="Y731" s="17"/>
      <c r="AB731" s="17"/>
    </row>
    <row r="732" spans="5:28">
      <c r="E732" s="17"/>
      <c r="F732" s="18"/>
      <c r="H732" s="185"/>
      <c r="J732" s="17"/>
      <c r="K732" s="62"/>
      <c r="L732" s="62"/>
      <c r="N732" s="18"/>
      <c r="P732" s="18"/>
      <c r="R732" s="18"/>
      <c r="S732" s="18"/>
      <c r="T732" s="18"/>
      <c r="U732" s="18"/>
      <c r="Y732" s="17"/>
      <c r="AB732" s="17"/>
    </row>
    <row r="733" spans="5:28">
      <c r="E733" s="17"/>
      <c r="F733" s="18"/>
      <c r="H733" s="185"/>
      <c r="J733" s="17"/>
      <c r="K733" s="62"/>
      <c r="L733" s="62"/>
      <c r="N733" s="18"/>
      <c r="P733" s="18"/>
      <c r="R733" s="18"/>
      <c r="S733" s="18"/>
      <c r="T733" s="18"/>
      <c r="U733" s="18"/>
      <c r="Y733" s="17"/>
      <c r="AB733" s="17"/>
    </row>
    <row r="734" spans="5:28">
      <c r="E734" s="17"/>
      <c r="F734" s="18"/>
      <c r="H734" s="185"/>
      <c r="J734" s="17"/>
      <c r="K734" s="62"/>
      <c r="L734" s="62"/>
      <c r="N734" s="18"/>
      <c r="P734" s="18"/>
      <c r="R734" s="18"/>
      <c r="S734" s="18"/>
      <c r="T734" s="18"/>
      <c r="U734" s="18"/>
      <c r="Y734" s="17"/>
      <c r="AB734" s="17"/>
    </row>
    <row r="735" spans="5:28">
      <c r="E735" s="17"/>
      <c r="F735" s="18"/>
      <c r="H735" s="185"/>
      <c r="J735" s="17"/>
      <c r="K735" s="62"/>
      <c r="L735" s="62"/>
      <c r="N735" s="18"/>
      <c r="P735" s="18"/>
      <c r="R735" s="18"/>
      <c r="S735" s="18"/>
      <c r="T735" s="18"/>
      <c r="U735" s="18"/>
      <c r="Y735" s="17"/>
      <c r="AB735" s="17"/>
    </row>
    <row r="736" spans="5:28">
      <c r="E736" s="17"/>
      <c r="F736" s="18"/>
      <c r="H736" s="185"/>
      <c r="J736" s="17"/>
      <c r="K736" s="62"/>
      <c r="L736" s="62"/>
      <c r="N736" s="18"/>
      <c r="P736" s="18"/>
      <c r="R736" s="18"/>
      <c r="S736" s="18"/>
      <c r="T736" s="18"/>
      <c r="U736" s="18"/>
      <c r="Y736" s="17"/>
      <c r="AB736" s="17"/>
    </row>
    <row r="737" spans="5:28">
      <c r="E737" s="17"/>
      <c r="F737" s="18"/>
      <c r="H737" s="185"/>
      <c r="J737" s="17"/>
      <c r="K737" s="62"/>
      <c r="L737" s="62"/>
      <c r="N737" s="18"/>
      <c r="P737" s="18"/>
      <c r="R737" s="18"/>
      <c r="S737" s="18"/>
      <c r="T737" s="18"/>
      <c r="U737" s="18"/>
      <c r="Y737" s="17"/>
      <c r="AB737" s="17"/>
    </row>
    <row r="738" spans="5:28">
      <c r="E738" s="17"/>
      <c r="F738" s="18"/>
      <c r="H738" s="185"/>
      <c r="J738" s="17"/>
      <c r="K738" s="62"/>
      <c r="L738" s="62"/>
      <c r="N738" s="18"/>
      <c r="P738" s="18"/>
      <c r="R738" s="18"/>
      <c r="S738" s="18"/>
      <c r="T738" s="18"/>
      <c r="U738" s="18"/>
      <c r="Y738" s="17"/>
      <c r="AB738" s="17"/>
    </row>
    <row r="739" spans="5:28">
      <c r="E739" s="17"/>
      <c r="F739" s="18"/>
      <c r="H739" s="185"/>
      <c r="J739" s="17"/>
      <c r="K739" s="62"/>
      <c r="L739" s="62"/>
      <c r="N739" s="18"/>
      <c r="P739" s="18"/>
      <c r="R739" s="18"/>
      <c r="S739" s="18"/>
      <c r="T739" s="18"/>
      <c r="U739" s="18"/>
      <c r="Y739" s="17"/>
      <c r="AB739" s="17"/>
    </row>
    <row r="740" spans="5:28">
      <c r="E740" s="17"/>
      <c r="F740" s="18"/>
      <c r="H740" s="185"/>
      <c r="J740" s="17"/>
      <c r="K740" s="62"/>
      <c r="L740" s="62"/>
      <c r="N740" s="18"/>
      <c r="P740" s="18"/>
      <c r="R740" s="18"/>
      <c r="S740" s="18"/>
      <c r="T740" s="18"/>
      <c r="U740" s="18"/>
      <c r="Y740" s="17"/>
      <c r="AB740" s="17"/>
    </row>
    <row r="741" spans="5:28">
      <c r="E741" s="17"/>
      <c r="F741" s="18"/>
      <c r="H741" s="185"/>
      <c r="J741" s="17"/>
      <c r="K741" s="62"/>
      <c r="L741" s="62"/>
      <c r="N741" s="18"/>
      <c r="P741" s="18"/>
      <c r="R741" s="18"/>
      <c r="S741" s="18"/>
      <c r="T741" s="18"/>
      <c r="U741" s="18"/>
      <c r="Y741" s="17"/>
      <c r="AB741" s="17"/>
    </row>
    <row r="742" spans="5:28">
      <c r="E742" s="17"/>
      <c r="F742" s="18"/>
      <c r="H742" s="185"/>
      <c r="J742" s="17"/>
      <c r="K742" s="62"/>
      <c r="L742" s="62"/>
      <c r="N742" s="18"/>
      <c r="P742" s="18"/>
      <c r="R742" s="18"/>
      <c r="S742" s="18"/>
      <c r="T742" s="18"/>
      <c r="U742" s="18"/>
      <c r="Y742" s="17"/>
      <c r="AB742" s="17"/>
    </row>
    <row r="743" spans="5:28">
      <c r="E743" s="17"/>
      <c r="F743" s="18"/>
      <c r="H743" s="185"/>
      <c r="J743" s="17"/>
      <c r="K743" s="62"/>
      <c r="L743" s="62"/>
      <c r="N743" s="18"/>
      <c r="P743" s="18"/>
      <c r="R743" s="18"/>
      <c r="S743" s="18"/>
      <c r="T743" s="18"/>
      <c r="U743" s="18"/>
      <c r="Y743" s="17"/>
      <c r="AB743" s="17"/>
    </row>
    <row r="744" spans="5:28">
      <c r="E744" s="17"/>
      <c r="F744" s="18"/>
      <c r="H744" s="185"/>
      <c r="J744" s="17"/>
      <c r="K744" s="62"/>
      <c r="L744" s="62"/>
      <c r="N744" s="18"/>
      <c r="P744" s="18"/>
      <c r="R744" s="18"/>
      <c r="S744" s="18"/>
      <c r="T744" s="18"/>
      <c r="U744" s="18"/>
      <c r="Y744" s="17"/>
      <c r="AB744" s="17"/>
    </row>
    <row r="745" spans="5:28">
      <c r="E745" s="17"/>
      <c r="F745" s="18"/>
      <c r="H745" s="185"/>
      <c r="J745" s="17"/>
      <c r="K745" s="62"/>
      <c r="L745" s="62"/>
      <c r="N745" s="18"/>
      <c r="P745" s="18"/>
      <c r="R745" s="18"/>
      <c r="S745" s="18"/>
      <c r="T745" s="18"/>
      <c r="U745" s="18"/>
      <c r="Y745" s="17"/>
      <c r="AB745" s="17"/>
    </row>
    <row r="746" spans="5:28">
      <c r="E746" s="17"/>
      <c r="F746" s="18"/>
      <c r="H746" s="185"/>
      <c r="J746" s="17"/>
      <c r="K746" s="62"/>
      <c r="L746" s="62"/>
      <c r="N746" s="18"/>
      <c r="P746" s="18"/>
      <c r="R746" s="18"/>
      <c r="S746" s="18"/>
      <c r="T746" s="18"/>
      <c r="U746" s="18"/>
      <c r="Y746" s="17"/>
      <c r="AB746" s="17"/>
    </row>
    <row r="747" spans="5:28">
      <c r="E747" s="17"/>
      <c r="F747" s="18"/>
      <c r="H747" s="185"/>
      <c r="J747" s="17"/>
      <c r="K747" s="62"/>
      <c r="L747" s="62"/>
      <c r="N747" s="18"/>
      <c r="P747" s="18"/>
      <c r="R747" s="18"/>
      <c r="S747" s="18"/>
      <c r="T747" s="18"/>
      <c r="U747" s="18"/>
      <c r="Y747" s="17"/>
      <c r="AB747" s="17"/>
    </row>
    <row r="748" spans="5:28">
      <c r="E748" s="17"/>
      <c r="F748" s="18"/>
      <c r="H748" s="185"/>
      <c r="J748" s="17"/>
      <c r="K748" s="62"/>
      <c r="L748" s="62"/>
      <c r="N748" s="18"/>
      <c r="P748" s="18"/>
      <c r="R748" s="18"/>
      <c r="S748" s="18"/>
      <c r="T748" s="18"/>
      <c r="U748" s="18"/>
      <c r="Y748" s="17"/>
      <c r="AB748" s="17"/>
    </row>
    <row r="749" spans="5:28">
      <c r="E749" s="17"/>
      <c r="F749" s="18"/>
      <c r="H749" s="185"/>
      <c r="J749" s="17"/>
      <c r="K749" s="62"/>
      <c r="L749" s="62"/>
      <c r="N749" s="18"/>
      <c r="P749" s="18"/>
      <c r="R749" s="18"/>
      <c r="S749" s="18"/>
      <c r="T749" s="18"/>
      <c r="U749" s="18"/>
      <c r="Y749" s="17"/>
      <c r="AB749" s="17"/>
    </row>
    <row r="750" spans="5:28">
      <c r="E750" s="17"/>
      <c r="F750" s="18"/>
      <c r="H750" s="185"/>
      <c r="J750" s="17"/>
      <c r="K750" s="62"/>
      <c r="L750" s="62"/>
      <c r="N750" s="18"/>
      <c r="P750" s="18"/>
      <c r="R750" s="18"/>
      <c r="S750" s="18"/>
      <c r="T750" s="18"/>
      <c r="U750" s="18"/>
      <c r="Y750" s="17"/>
      <c r="AB750" s="17"/>
    </row>
    <row r="751" spans="5:28">
      <c r="E751" s="17"/>
      <c r="F751" s="18"/>
      <c r="H751" s="185"/>
      <c r="J751" s="17"/>
      <c r="K751" s="62"/>
      <c r="L751" s="62"/>
      <c r="N751" s="18"/>
      <c r="P751" s="18"/>
      <c r="R751" s="18"/>
      <c r="S751" s="18"/>
      <c r="T751" s="18"/>
      <c r="U751" s="18"/>
      <c r="Y751" s="17"/>
      <c r="AB751" s="17"/>
    </row>
    <row r="752" spans="5:28">
      <c r="E752" s="17"/>
      <c r="F752" s="18"/>
      <c r="H752" s="185"/>
      <c r="J752" s="17"/>
      <c r="K752" s="62"/>
      <c r="L752" s="62"/>
      <c r="N752" s="18"/>
      <c r="P752" s="18"/>
      <c r="R752" s="18"/>
      <c r="S752" s="18"/>
      <c r="T752" s="18"/>
      <c r="U752" s="18"/>
      <c r="Y752" s="17"/>
      <c r="AB752" s="17"/>
    </row>
    <row r="753" spans="5:28">
      <c r="E753" s="17"/>
      <c r="F753" s="18"/>
      <c r="H753" s="185"/>
      <c r="J753" s="17"/>
      <c r="K753" s="62"/>
      <c r="L753" s="62"/>
      <c r="N753" s="18"/>
      <c r="P753" s="18"/>
      <c r="R753" s="18"/>
      <c r="S753" s="18"/>
      <c r="T753" s="18"/>
      <c r="U753" s="18"/>
      <c r="Y753" s="17"/>
      <c r="AB753" s="17"/>
    </row>
    <row r="754" spans="5:28">
      <c r="E754" s="17"/>
      <c r="F754" s="18"/>
      <c r="H754" s="185"/>
      <c r="J754" s="17"/>
      <c r="K754" s="62"/>
      <c r="L754" s="62"/>
      <c r="N754" s="18"/>
      <c r="P754" s="18"/>
      <c r="R754" s="18"/>
      <c r="S754" s="18"/>
      <c r="T754" s="18"/>
      <c r="U754" s="18"/>
      <c r="Y754" s="17"/>
      <c r="AB754" s="17"/>
    </row>
    <row r="755" spans="5:28">
      <c r="E755" s="17"/>
      <c r="F755" s="18"/>
      <c r="H755" s="185"/>
      <c r="J755" s="17"/>
      <c r="K755" s="62"/>
      <c r="L755" s="62"/>
      <c r="N755" s="18"/>
      <c r="P755" s="18"/>
      <c r="R755" s="18"/>
      <c r="S755" s="18"/>
      <c r="T755" s="18"/>
      <c r="U755" s="18"/>
      <c r="Y755" s="17"/>
      <c r="AB755" s="17"/>
    </row>
    <row r="756" spans="5:28">
      <c r="E756" s="17"/>
      <c r="F756" s="18"/>
      <c r="H756" s="185"/>
      <c r="J756" s="17"/>
      <c r="K756" s="62"/>
      <c r="L756" s="62"/>
      <c r="N756" s="18"/>
      <c r="P756" s="18"/>
      <c r="R756" s="18"/>
      <c r="S756" s="18"/>
      <c r="T756" s="18"/>
      <c r="U756" s="18"/>
      <c r="Y756" s="17"/>
      <c r="AB756" s="17"/>
    </row>
    <row r="757" spans="5:28">
      <c r="E757" s="17"/>
      <c r="F757" s="18"/>
      <c r="H757" s="185"/>
      <c r="J757" s="17"/>
      <c r="K757" s="62"/>
      <c r="L757" s="62"/>
      <c r="N757" s="18"/>
      <c r="P757" s="18"/>
      <c r="R757" s="18"/>
      <c r="S757" s="18"/>
      <c r="T757" s="18"/>
      <c r="U757" s="18"/>
      <c r="Y757" s="17"/>
      <c r="AB757" s="17"/>
    </row>
    <row r="758" spans="5:28">
      <c r="E758" s="17"/>
      <c r="F758" s="18"/>
      <c r="H758" s="185"/>
      <c r="J758" s="17"/>
      <c r="K758" s="62"/>
      <c r="L758" s="62"/>
      <c r="N758" s="18"/>
      <c r="P758" s="18"/>
      <c r="R758" s="18"/>
      <c r="S758" s="18"/>
      <c r="T758" s="18"/>
      <c r="U758" s="18"/>
      <c r="Y758" s="17"/>
      <c r="AB758" s="17"/>
    </row>
    <row r="759" spans="5:28">
      <c r="E759" s="17"/>
      <c r="F759" s="18"/>
      <c r="H759" s="185"/>
      <c r="J759" s="17"/>
      <c r="K759" s="62"/>
      <c r="L759" s="62"/>
      <c r="N759" s="18"/>
      <c r="P759" s="18"/>
      <c r="R759" s="18"/>
      <c r="S759" s="18"/>
      <c r="T759" s="18"/>
      <c r="U759" s="18"/>
      <c r="Y759" s="17"/>
      <c r="AB759" s="17"/>
    </row>
    <row r="760" spans="5:28">
      <c r="E760" s="17"/>
      <c r="F760" s="18"/>
      <c r="H760" s="185"/>
      <c r="J760" s="17"/>
      <c r="K760" s="62"/>
      <c r="L760" s="62"/>
      <c r="N760" s="18"/>
      <c r="P760" s="18"/>
      <c r="R760" s="18"/>
      <c r="S760" s="18"/>
      <c r="T760" s="18"/>
      <c r="U760" s="18"/>
      <c r="Y760" s="17"/>
      <c r="AB760" s="17"/>
    </row>
    <row r="761" spans="5:28">
      <c r="E761" s="17"/>
      <c r="F761" s="18"/>
      <c r="H761" s="185"/>
      <c r="J761" s="17"/>
      <c r="K761" s="62"/>
      <c r="L761" s="62"/>
      <c r="N761" s="18"/>
      <c r="P761" s="18"/>
      <c r="R761" s="18"/>
      <c r="S761" s="18"/>
      <c r="T761" s="18"/>
      <c r="U761" s="18"/>
      <c r="Y761" s="17"/>
      <c r="AB761" s="17"/>
    </row>
    <row r="762" spans="5:28">
      <c r="E762" s="17"/>
      <c r="F762" s="18"/>
      <c r="H762" s="185"/>
      <c r="J762" s="17"/>
      <c r="K762" s="62"/>
      <c r="L762" s="62"/>
      <c r="N762" s="18"/>
      <c r="P762" s="18"/>
      <c r="R762" s="18"/>
      <c r="S762" s="18"/>
      <c r="T762" s="18"/>
      <c r="U762" s="18"/>
      <c r="Y762" s="17"/>
      <c r="AB762" s="17"/>
    </row>
    <row r="763" spans="5:28">
      <c r="E763" s="17"/>
      <c r="F763" s="18"/>
      <c r="H763" s="185"/>
      <c r="J763" s="17"/>
      <c r="K763" s="62"/>
      <c r="L763" s="62"/>
      <c r="N763" s="18"/>
      <c r="P763" s="18"/>
      <c r="R763" s="18"/>
      <c r="S763" s="18"/>
      <c r="T763" s="18"/>
      <c r="U763" s="18"/>
      <c r="Y763" s="17"/>
      <c r="AB763" s="17"/>
    </row>
    <row r="764" spans="5:28">
      <c r="E764" s="17"/>
      <c r="F764" s="18"/>
      <c r="H764" s="185"/>
      <c r="J764" s="17"/>
      <c r="K764" s="62"/>
      <c r="L764" s="62"/>
      <c r="N764" s="18"/>
      <c r="P764" s="18"/>
      <c r="R764" s="18"/>
      <c r="S764" s="18"/>
      <c r="T764" s="18"/>
      <c r="U764" s="18"/>
      <c r="Y764" s="17"/>
      <c r="AB764" s="17"/>
    </row>
    <row r="765" spans="5:28">
      <c r="E765" s="17"/>
      <c r="F765" s="18"/>
      <c r="H765" s="185"/>
      <c r="J765" s="17"/>
      <c r="K765" s="62"/>
      <c r="L765" s="62"/>
      <c r="N765" s="18"/>
      <c r="P765" s="18"/>
      <c r="R765" s="18"/>
      <c r="S765" s="18"/>
      <c r="T765" s="18"/>
      <c r="U765" s="18"/>
      <c r="Y765" s="17"/>
      <c r="AB765" s="17"/>
    </row>
    <row r="766" spans="5:28">
      <c r="E766" s="17"/>
      <c r="F766" s="18"/>
      <c r="H766" s="185"/>
      <c r="J766" s="17"/>
      <c r="K766" s="62"/>
      <c r="L766" s="62"/>
      <c r="N766" s="18"/>
      <c r="P766" s="18"/>
      <c r="R766" s="18"/>
      <c r="S766" s="18"/>
      <c r="T766" s="18"/>
      <c r="U766" s="18"/>
      <c r="Y766" s="17"/>
      <c r="AB766" s="17"/>
    </row>
    <row r="767" spans="5:28">
      <c r="E767" s="17"/>
      <c r="F767" s="18"/>
      <c r="H767" s="185"/>
      <c r="J767" s="17"/>
      <c r="K767" s="62"/>
      <c r="L767" s="62"/>
      <c r="N767" s="18"/>
      <c r="P767" s="18"/>
      <c r="R767" s="18"/>
      <c r="S767" s="18"/>
      <c r="T767" s="18"/>
      <c r="U767" s="18"/>
      <c r="Y767" s="17"/>
      <c r="AB767" s="17"/>
    </row>
    <row r="768" spans="5:28">
      <c r="E768" s="17"/>
      <c r="F768" s="18"/>
      <c r="H768" s="185"/>
      <c r="J768" s="17"/>
      <c r="K768" s="62"/>
      <c r="L768" s="62"/>
      <c r="N768" s="18"/>
      <c r="P768" s="18"/>
      <c r="R768" s="18"/>
      <c r="S768" s="18"/>
      <c r="T768" s="18"/>
      <c r="U768" s="18"/>
      <c r="Y768" s="17"/>
      <c r="AB768" s="17"/>
    </row>
    <row r="769" spans="5:28">
      <c r="E769" s="17"/>
      <c r="F769" s="18"/>
      <c r="H769" s="185"/>
      <c r="J769" s="17"/>
      <c r="K769" s="62"/>
      <c r="L769" s="62"/>
      <c r="N769" s="18"/>
      <c r="P769" s="18"/>
      <c r="R769" s="18"/>
      <c r="S769" s="18"/>
      <c r="T769" s="18"/>
      <c r="U769" s="18"/>
      <c r="Y769" s="17"/>
      <c r="AB769" s="17"/>
    </row>
    <row r="770" spans="5:28">
      <c r="E770" s="17"/>
      <c r="F770" s="18"/>
      <c r="H770" s="185"/>
      <c r="J770" s="17"/>
      <c r="K770" s="62"/>
      <c r="L770" s="62"/>
      <c r="N770" s="18"/>
      <c r="P770" s="18"/>
      <c r="R770" s="18"/>
      <c r="S770" s="18"/>
      <c r="T770" s="18"/>
      <c r="U770" s="18"/>
      <c r="Y770" s="17"/>
      <c r="AB770" s="17"/>
    </row>
    <row r="771" spans="5:28">
      <c r="E771" s="17"/>
      <c r="F771" s="18"/>
      <c r="H771" s="185"/>
      <c r="J771" s="17"/>
      <c r="K771" s="62"/>
      <c r="L771" s="62"/>
      <c r="N771" s="18"/>
      <c r="P771" s="18"/>
      <c r="R771" s="18"/>
      <c r="S771" s="18"/>
      <c r="T771" s="18"/>
      <c r="U771" s="18"/>
      <c r="Y771" s="17"/>
      <c r="AB771" s="17"/>
    </row>
    <row r="772" spans="5:28">
      <c r="E772" s="17"/>
      <c r="F772" s="18"/>
      <c r="H772" s="185"/>
      <c r="J772" s="17"/>
      <c r="K772" s="62"/>
      <c r="L772" s="62"/>
      <c r="N772" s="18"/>
      <c r="P772" s="18"/>
      <c r="R772" s="18"/>
      <c r="S772" s="18"/>
      <c r="T772" s="18"/>
      <c r="U772" s="18"/>
      <c r="Y772" s="17"/>
      <c r="AB772" s="17"/>
    </row>
    <row r="773" spans="5:28">
      <c r="E773" s="17"/>
      <c r="F773" s="18"/>
      <c r="H773" s="185"/>
      <c r="J773" s="17"/>
      <c r="K773" s="62"/>
      <c r="L773" s="62"/>
      <c r="N773" s="18"/>
      <c r="P773" s="18"/>
      <c r="R773" s="18"/>
      <c r="S773" s="18"/>
      <c r="T773" s="18"/>
      <c r="U773" s="18"/>
      <c r="Y773" s="17"/>
      <c r="AB773" s="17"/>
    </row>
    <row r="774" spans="5:28">
      <c r="E774" s="17"/>
      <c r="F774" s="18"/>
      <c r="H774" s="185"/>
      <c r="J774" s="17"/>
      <c r="K774" s="62"/>
      <c r="L774" s="62"/>
      <c r="N774" s="18"/>
      <c r="P774" s="18"/>
      <c r="R774" s="18"/>
      <c r="S774" s="18"/>
      <c r="T774" s="18"/>
      <c r="U774" s="18"/>
      <c r="Y774" s="17"/>
      <c r="AB774" s="17"/>
    </row>
    <row r="775" spans="5:28">
      <c r="E775" s="17"/>
      <c r="F775" s="18"/>
      <c r="H775" s="185"/>
      <c r="J775" s="17"/>
      <c r="K775" s="62"/>
      <c r="L775" s="62"/>
      <c r="N775" s="18"/>
      <c r="P775" s="18"/>
      <c r="R775" s="18"/>
      <c r="S775" s="18"/>
      <c r="T775" s="18"/>
      <c r="U775" s="18"/>
      <c r="Y775" s="17"/>
      <c r="AB775" s="17"/>
    </row>
    <row r="776" spans="5:28">
      <c r="E776" s="17"/>
      <c r="F776" s="18"/>
      <c r="H776" s="185"/>
      <c r="J776" s="17"/>
      <c r="K776" s="62"/>
      <c r="L776" s="62"/>
      <c r="N776" s="18"/>
      <c r="P776" s="18"/>
      <c r="R776" s="18"/>
      <c r="S776" s="18"/>
      <c r="T776" s="18"/>
      <c r="U776" s="18"/>
      <c r="Y776" s="17"/>
      <c r="AB776" s="17"/>
    </row>
    <row r="777" spans="5:28">
      <c r="E777" s="17"/>
      <c r="F777" s="18"/>
      <c r="H777" s="185"/>
      <c r="J777" s="17"/>
      <c r="K777" s="62"/>
      <c r="L777" s="62"/>
      <c r="N777" s="18"/>
      <c r="P777" s="18"/>
      <c r="R777" s="18"/>
      <c r="S777" s="18"/>
      <c r="T777" s="18"/>
      <c r="U777" s="18"/>
      <c r="Y777" s="17"/>
      <c r="AB777" s="17"/>
    </row>
    <row r="778" spans="5:28">
      <c r="E778" s="17"/>
      <c r="F778" s="18"/>
      <c r="H778" s="185"/>
      <c r="J778" s="17"/>
      <c r="K778" s="62"/>
      <c r="L778" s="62"/>
      <c r="N778" s="18"/>
      <c r="P778" s="18"/>
      <c r="R778" s="18"/>
      <c r="S778" s="18"/>
      <c r="T778" s="18"/>
      <c r="U778" s="18"/>
      <c r="Y778" s="17"/>
      <c r="AB778" s="17"/>
    </row>
    <row r="779" spans="5:28">
      <c r="E779" s="17"/>
      <c r="F779" s="18"/>
      <c r="H779" s="185"/>
      <c r="J779" s="17"/>
      <c r="K779" s="62"/>
      <c r="L779" s="62"/>
      <c r="N779" s="18"/>
      <c r="P779" s="18"/>
      <c r="R779" s="18"/>
      <c r="S779" s="18"/>
      <c r="T779" s="18"/>
      <c r="U779" s="18"/>
      <c r="Y779" s="17"/>
      <c r="AB779" s="17"/>
    </row>
    <row r="780" spans="5:28">
      <c r="E780" s="17"/>
      <c r="F780" s="18"/>
      <c r="H780" s="185"/>
      <c r="J780" s="17"/>
      <c r="K780" s="62"/>
      <c r="L780" s="62"/>
      <c r="N780" s="18"/>
      <c r="P780" s="18"/>
      <c r="R780" s="18"/>
      <c r="S780" s="18"/>
      <c r="T780" s="18"/>
      <c r="U780" s="18"/>
      <c r="Y780" s="17"/>
      <c r="AB780" s="17"/>
    </row>
    <row r="781" spans="5:28">
      <c r="E781" s="17"/>
      <c r="F781" s="18"/>
      <c r="H781" s="185"/>
      <c r="J781" s="17"/>
      <c r="K781" s="62"/>
      <c r="L781" s="62"/>
      <c r="N781" s="18"/>
      <c r="P781" s="18"/>
      <c r="R781" s="18"/>
      <c r="S781" s="18"/>
      <c r="T781" s="18"/>
      <c r="U781" s="18"/>
      <c r="Y781" s="17"/>
      <c r="AB781" s="17"/>
    </row>
    <row r="782" spans="5:28">
      <c r="E782" s="17"/>
      <c r="F782" s="18"/>
      <c r="H782" s="185"/>
      <c r="J782" s="17"/>
      <c r="K782" s="62"/>
      <c r="L782" s="62"/>
      <c r="N782" s="18"/>
      <c r="P782" s="18"/>
      <c r="R782" s="18"/>
      <c r="S782" s="18"/>
      <c r="T782" s="18"/>
      <c r="U782" s="18"/>
      <c r="Y782" s="17"/>
      <c r="AB782" s="17"/>
    </row>
    <row r="783" spans="5:28">
      <c r="E783" s="17"/>
      <c r="F783" s="18"/>
      <c r="H783" s="185"/>
      <c r="J783" s="17"/>
      <c r="K783" s="62"/>
      <c r="L783" s="62"/>
      <c r="N783" s="18"/>
      <c r="P783" s="18"/>
      <c r="R783" s="18"/>
      <c r="S783" s="18"/>
      <c r="T783" s="18"/>
      <c r="U783" s="18"/>
      <c r="Y783" s="17"/>
      <c r="AB783" s="17"/>
    </row>
    <row r="784" spans="5:28">
      <c r="E784" s="17"/>
      <c r="F784" s="18"/>
      <c r="H784" s="185"/>
      <c r="J784" s="17"/>
      <c r="K784" s="62"/>
      <c r="L784" s="62"/>
      <c r="N784" s="18"/>
      <c r="P784" s="18"/>
      <c r="R784" s="18"/>
      <c r="S784" s="18"/>
      <c r="T784" s="18"/>
      <c r="U784" s="18"/>
      <c r="Y784" s="17"/>
      <c r="AB784" s="17"/>
    </row>
    <row r="785" spans="5:28">
      <c r="E785" s="17"/>
      <c r="F785" s="18"/>
      <c r="H785" s="185"/>
      <c r="J785" s="17"/>
      <c r="K785" s="62"/>
      <c r="L785" s="62"/>
      <c r="N785" s="18"/>
      <c r="P785" s="18"/>
      <c r="R785" s="18"/>
      <c r="S785" s="18"/>
      <c r="T785" s="18"/>
      <c r="U785" s="18"/>
      <c r="Y785" s="17"/>
      <c r="AB785" s="17"/>
    </row>
    <row r="786" spans="5:28">
      <c r="E786" s="17"/>
      <c r="F786" s="18"/>
      <c r="H786" s="185"/>
      <c r="J786" s="17"/>
      <c r="K786" s="62"/>
      <c r="L786" s="62"/>
      <c r="N786" s="18"/>
      <c r="P786" s="18"/>
      <c r="R786" s="18"/>
      <c r="S786" s="18"/>
      <c r="T786" s="18"/>
      <c r="U786" s="18"/>
      <c r="Y786" s="17"/>
      <c r="AB786" s="17"/>
    </row>
    <row r="787" spans="5:28">
      <c r="E787" s="17"/>
      <c r="F787" s="18"/>
      <c r="H787" s="185"/>
      <c r="J787" s="17"/>
      <c r="K787" s="62"/>
      <c r="L787" s="62"/>
      <c r="N787" s="18"/>
      <c r="P787" s="18"/>
      <c r="R787" s="18"/>
      <c r="S787" s="18"/>
      <c r="T787" s="18"/>
      <c r="U787" s="18"/>
      <c r="Y787" s="17"/>
      <c r="AB787" s="17"/>
    </row>
    <row r="788" spans="5:28">
      <c r="E788" s="17"/>
      <c r="F788" s="18"/>
      <c r="H788" s="185"/>
      <c r="J788" s="17"/>
      <c r="K788" s="62"/>
      <c r="L788" s="62"/>
      <c r="N788" s="18"/>
      <c r="P788" s="18"/>
      <c r="R788" s="18"/>
      <c r="S788" s="18"/>
      <c r="T788" s="18"/>
      <c r="U788" s="18"/>
      <c r="Y788" s="17"/>
      <c r="AB788" s="17"/>
    </row>
    <row r="789" spans="5:28">
      <c r="E789" s="17"/>
      <c r="F789" s="18"/>
      <c r="H789" s="185"/>
      <c r="J789" s="17"/>
      <c r="K789" s="62"/>
      <c r="L789" s="62"/>
      <c r="N789" s="18"/>
      <c r="P789" s="18"/>
      <c r="R789" s="18"/>
      <c r="S789" s="18"/>
      <c r="T789" s="18"/>
      <c r="U789" s="18"/>
      <c r="Y789" s="17"/>
      <c r="AB789" s="17"/>
    </row>
    <row r="790" spans="5:28">
      <c r="E790" s="17"/>
      <c r="F790" s="18"/>
      <c r="H790" s="185"/>
      <c r="J790" s="17"/>
      <c r="K790" s="62"/>
      <c r="L790" s="62"/>
      <c r="N790" s="18"/>
      <c r="P790" s="18"/>
      <c r="R790" s="18"/>
      <c r="S790" s="18"/>
      <c r="T790" s="18"/>
      <c r="U790" s="18"/>
      <c r="Y790" s="17"/>
      <c r="AB790" s="17"/>
    </row>
    <row r="791" spans="5:28">
      <c r="E791" s="17"/>
      <c r="F791" s="18"/>
      <c r="H791" s="185"/>
      <c r="J791" s="17"/>
      <c r="K791" s="62"/>
      <c r="L791" s="62"/>
      <c r="N791" s="18"/>
      <c r="P791" s="18"/>
      <c r="R791" s="18"/>
      <c r="S791" s="18"/>
      <c r="T791" s="18"/>
      <c r="U791" s="18"/>
      <c r="Y791" s="17"/>
      <c r="AB791" s="17"/>
    </row>
    <row r="792" spans="5:28">
      <c r="E792" s="17"/>
      <c r="F792" s="18"/>
      <c r="H792" s="185"/>
      <c r="J792" s="17"/>
      <c r="K792" s="62"/>
      <c r="L792" s="62"/>
      <c r="N792" s="18"/>
      <c r="P792" s="18"/>
      <c r="R792" s="18"/>
      <c r="S792" s="18"/>
      <c r="T792" s="18"/>
      <c r="U792" s="18"/>
      <c r="Y792" s="17"/>
      <c r="AB792" s="17"/>
    </row>
    <row r="793" spans="5:28">
      <c r="E793" s="17"/>
      <c r="F793" s="18"/>
      <c r="H793" s="185"/>
      <c r="J793" s="17"/>
      <c r="K793" s="62"/>
      <c r="L793" s="62"/>
      <c r="N793" s="18"/>
      <c r="P793" s="18"/>
      <c r="R793" s="18"/>
      <c r="S793" s="18"/>
      <c r="T793" s="18"/>
      <c r="U793" s="18"/>
      <c r="Y793" s="17"/>
      <c r="AB793" s="17"/>
    </row>
    <row r="794" spans="5:28">
      <c r="E794" s="17"/>
      <c r="F794" s="18"/>
      <c r="H794" s="185"/>
      <c r="J794" s="17"/>
      <c r="K794" s="62"/>
      <c r="L794" s="62"/>
      <c r="N794" s="18"/>
      <c r="P794" s="18"/>
      <c r="R794" s="18"/>
      <c r="S794" s="18"/>
      <c r="T794" s="18"/>
      <c r="U794" s="18"/>
      <c r="Y794" s="17"/>
      <c r="AB794" s="17"/>
    </row>
    <row r="795" spans="5:28">
      <c r="E795" s="17"/>
      <c r="F795" s="18"/>
      <c r="H795" s="185"/>
      <c r="J795" s="17"/>
      <c r="K795" s="62"/>
      <c r="L795" s="62"/>
      <c r="N795" s="18"/>
      <c r="P795" s="18"/>
      <c r="R795" s="18"/>
      <c r="S795" s="18"/>
      <c r="T795" s="18"/>
      <c r="U795" s="18"/>
      <c r="Y795" s="17"/>
      <c r="AB795" s="17"/>
    </row>
    <row r="796" spans="5:28">
      <c r="E796" s="17"/>
      <c r="F796" s="18"/>
      <c r="H796" s="185"/>
      <c r="J796" s="17"/>
      <c r="K796" s="62"/>
      <c r="L796" s="62"/>
      <c r="N796" s="18"/>
      <c r="P796" s="18"/>
      <c r="R796" s="18"/>
      <c r="S796" s="18"/>
      <c r="T796" s="18"/>
      <c r="U796" s="18"/>
      <c r="Y796" s="17"/>
      <c r="AB796" s="17"/>
    </row>
    <row r="797" spans="5:28">
      <c r="E797" s="17"/>
      <c r="F797" s="18"/>
      <c r="H797" s="185"/>
      <c r="J797" s="17"/>
      <c r="K797" s="62"/>
      <c r="L797" s="62"/>
      <c r="N797" s="18"/>
      <c r="P797" s="18"/>
      <c r="R797" s="18"/>
      <c r="S797" s="18"/>
      <c r="T797" s="18"/>
      <c r="U797" s="18"/>
      <c r="Y797" s="17"/>
      <c r="AB797" s="17"/>
    </row>
    <row r="798" spans="5:28">
      <c r="E798" s="17"/>
      <c r="F798" s="18"/>
      <c r="H798" s="185"/>
      <c r="J798" s="17"/>
      <c r="K798" s="62"/>
      <c r="L798" s="62"/>
      <c r="N798" s="18"/>
      <c r="P798" s="18"/>
      <c r="R798" s="18"/>
      <c r="S798" s="18"/>
      <c r="T798" s="18"/>
      <c r="U798" s="18"/>
      <c r="Y798" s="17"/>
      <c r="AB798" s="17"/>
    </row>
    <row r="799" spans="5:28">
      <c r="E799" s="17"/>
      <c r="F799" s="18"/>
      <c r="H799" s="185"/>
      <c r="J799" s="17"/>
      <c r="K799" s="62"/>
      <c r="L799" s="62"/>
      <c r="N799" s="18"/>
      <c r="P799" s="18"/>
      <c r="R799" s="18"/>
      <c r="S799" s="18"/>
      <c r="T799" s="18"/>
      <c r="U799" s="18"/>
      <c r="Y799" s="17"/>
      <c r="AB799" s="17"/>
    </row>
    <row r="800" spans="5:28">
      <c r="E800" s="17"/>
      <c r="F800" s="18"/>
      <c r="H800" s="185"/>
      <c r="J800" s="17"/>
      <c r="K800" s="62"/>
      <c r="L800" s="62"/>
      <c r="N800" s="18"/>
      <c r="P800" s="18"/>
      <c r="R800" s="18"/>
      <c r="S800" s="18"/>
      <c r="T800" s="18"/>
      <c r="U800" s="18"/>
      <c r="Y800" s="17"/>
      <c r="AB800" s="17"/>
    </row>
    <row r="801" spans="5:28">
      <c r="E801" s="17"/>
      <c r="F801" s="18"/>
      <c r="H801" s="185"/>
      <c r="J801" s="17"/>
      <c r="K801" s="62"/>
      <c r="L801" s="62"/>
      <c r="N801" s="18"/>
      <c r="P801" s="18"/>
      <c r="R801" s="18"/>
      <c r="S801" s="18"/>
      <c r="T801" s="18"/>
      <c r="U801" s="18"/>
      <c r="Y801" s="17"/>
      <c r="AB801" s="17"/>
    </row>
    <row r="802" spans="5:28">
      <c r="E802" s="17"/>
      <c r="F802" s="18"/>
      <c r="H802" s="185"/>
      <c r="J802" s="17"/>
      <c r="K802" s="62"/>
      <c r="L802" s="62"/>
      <c r="N802" s="18"/>
      <c r="P802" s="18"/>
      <c r="R802" s="18"/>
      <c r="S802" s="18"/>
      <c r="T802" s="18"/>
      <c r="U802" s="18"/>
      <c r="Y802" s="17"/>
      <c r="AB802" s="17"/>
    </row>
    <row r="803" spans="5:28">
      <c r="E803" s="17"/>
      <c r="F803" s="18"/>
      <c r="H803" s="185"/>
      <c r="J803" s="17"/>
      <c r="K803" s="62"/>
      <c r="L803" s="62"/>
      <c r="N803" s="18"/>
      <c r="P803" s="18"/>
      <c r="R803" s="18"/>
      <c r="S803" s="18"/>
      <c r="T803" s="18"/>
      <c r="U803" s="18"/>
      <c r="Y803" s="17"/>
      <c r="AB803" s="17"/>
    </row>
    <row r="804" spans="5:28">
      <c r="E804" s="17"/>
      <c r="F804" s="18"/>
      <c r="H804" s="185"/>
      <c r="J804" s="17"/>
      <c r="K804" s="62"/>
      <c r="L804" s="62"/>
      <c r="N804" s="18"/>
      <c r="P804" s="18"/>
      <c r="R804" s="18"/>
      <c r="S804" s="18"/>
      <c r="T804" s="18"/>
      <c r="U804" s="18"/>
      <c r="Y804" s="17"/>
      <c r="AB804" s="17"/>
    </row>
    <row r="805" spans="5:28">
      <c r="E805" s="17"/>
      <c r="F805" s="18"/>
      <c r="H805" s="185"/>
      <c r="J805" s="17"/>
      <c r="K805" s="62"/>
      <c r="L805" s="62"/>
      <c r="N805" s="18"/>
      <c r="P805" s="18"/>
      <c r="R805" s="18"/>
      <c r="S805" s="18"/>
      <c r="T805" s="18"/>
      <c r="U805" s="18"/>
      <c r="Y805" s="17"/>
      <c r="AB805" s="17"/>
    </row>
    <row r="806" spans="5:28">
      <c r="E806" s="17"/>
      <c r="F806" s="18"/>
      <c r="H806" s="185"/>
      <c r="J806" s="17"/>
      <c r="K806" s="62"/>
      <c r="L806" s="62"/>
      <c r="N806" s="18"/>
      <c r="P806" s="18"/>
      <c r="R806" s="18"/>
      <c r="S806" s="18"/>
      <c r="T806" s="18"/>
      <c r="U806" s="18"/>
      <c r="Y806" s="17"/>
      <c r="AB806" s="17"/>
    </row>
    <row r="807" spans="5:28">
      <c r="E807" s="17"/>
      <c r="F807" s="18"/>
      <c r="H807" s="185"/>
      <c r="J807" s="17"/>
      <c r="K807" s="62"/>
      <c r="L807" s="62"/>
      <c r="N807" s="18"/>
      <c r="P807" s="18"/>
      <c r="R807" s="18"/>
      <c r="S807" s="18"/>
      <c r="T807" s="18"/>
      <c r="U807" s="18"/>
      <c r="Y807" s="17"/>
      <c r="AB807" s="17"/>
    </row>
    <row r="808" spans="5:28">
      <c r="E808" s="17"/>
      <c r="F808" s="18"/>
      <c r="H808" s="185"/>
      <c r="J808" s="17"/>
      <c r="K808" s="62"/>
      <c r="L808" s="62"/>
      <c r="N808" s="18"/>
      <c r="P808" s="18"/>
      <c r="R808" s="18"/>
      <c r="S808" s="18"/>
      <c r="T808" s="18"/>
      <c r="U808" s="18"/>
      <c r="Y808" s="17"/>
      <c r="AB808" s="17"/>
    </row>
    <row r="809" spans="5:28">
      <c r="E809" s="17"/>
      <c r="F809" s="18"/>
      <c r="H809" s="185"/>
      <c r="J809" s="17"/>
      <c r="K809" s="62"/>
      <c r="L809" s="62"/>
      <c r="N809" s="18"/>
      <c r="P809" s="18"/>
      <c r="R809" s="18"/>
      <c r="S809" s="18"/>
      <c r="T809" s="18"/>
      <c r="U809" s="18"/>
      <c r="Y809" s="17"/>
      <c r="AB809" s="17"/>
    </row>
    <row r="810" spans="5:28">
      <c r="E810" s="17"/>
      <c r="F810" s="18"/>
      <c r="H810" s="185"/>
      <c r="J810" s="17"/>
      <c r="K810" s="62"/>
      <c r="L810" s="62"/>
      <c r="N810" s="18"/>
      <c r="P810" s="18"/>
      <c r="R810" s="18"/>
      <c r="S810" s="18"/>
      <c r="T810" s="18"/>
      <c r="U810" s="18"/>
      <c r="Y810" s="17"/>
      <c r="AB810" s="17"/>
    </row>
    <row r="811" spans="5:28">
      <c r="E811" s="17"/>
      <c r="F811" s="18"/>
      <c r="H811" s="185"/>
      <c r="J811" s="17"/>
      <c r="K811" s="62"/>
      <c r="L811" s="62"/>
      <c r="N811" s="18"/>
      <c r="P811" s="18"/>
      <c r="R811" s="18"/>
      <c r="S811" s="18"/>
      <c r="T811" s="18"/>
      <c r="U811" s="18"/>
      <c r="Y811" s="17"/>
      <c r="AB811" s="17"/>
    </row>
    <row r="812" spans="5:28">
      <c r="E812" s="17"/>
      <c r="F812" s="18"/>
      <c r="H812" s="185"/>
      <c r="J812" s="17"/>
      <c r="K812" s="62"/>
      <c r="L812" s="62"/>
      <c r="N812" s="18"/>
      <c r="P812" s="18"/>
      <c r="R812" s="18"/>
      <c r="S812" s="18"/>
      <c r="T812" s="18"/>
      <c r="U812" s="18"/>
      <c r="Y812" s="17"/>
      <c r="AB812" s="17"/>
    </row>
    <row r="813" spans="5:28">
      <c r="E813" s="17"/>
      <c r="F813" s="18"/>
      <c r="H813" s="185"/>
      <c r="J813" s="17"/>
      <c r="K813" s="62"/>
      <c r="L813" s="62"/>
      <c r="N813" s="18"/>
      <c r="P813" s="18"/>
      <c r="R813" s="18"/>
      <c r="S813" s="18"/>
      <c r="T813" s="18"/>
      <c r="U813" s="18"/>
      <c r="Y813" s="17"/>
      <c r="AB813" s="17"/>
    </row>
    <row r="814" spans="5:28">
      <c r="E814" s="17"/>
      <c r="F814" s="18"/>
      <c r="H814" s="185"/>
      <c r="J814" s="17"/>
      <c r="K814" s="62"/>
      <c r="L814" s="62"/>
      <c r="N814" s="18"/>
      <c r="P814" s="18"/>
      <c r="R814" s="18"/>
      <c r="S814" s="18"/>
      <c r="T814" s="18"/>
      <c r="U814" s="18"/>
      <c r="Y814" s="17"/>
      <c r="AB814" s="17"/>
    </row>
    <row r="815" spans="5:28">
      <c r="E815" s="17"/>
      <c r="F815" s="18"/>
      <c r="H815" s="185"/>
      <c r="J815" s="17"/>
      <c r="K815" s="62"/>
      <c r="L815" s="62"/>
      <c r="N815" s="18"/>
      <c r="P815" s="18"/>
      <c r="R815" s="18"/>
      <c r="S815" s="18"/>
      <c r="T815" s="18"/>
      <c r="U815" s="18"/>
      <c r="Y815" s="17"/>
      <c r="AB815" s="17"/>
    </row>
    <row r="816" spans="5:28">
      <c r="E816" s="17"/>
      <c r="F816" s="18"/>
      <c r="H816" s="185"/>
      <c r="J816" s="17"/>
      <c r="K816" s="62"/>
      <c r="L816" s="62"/>
      <c r="N816" s="18"/>
      <c r="P816" s="18"/>
      <c r="R816" s="18"/>
      <c r="S816" s="18"/>
      <c r="T816" s="18"/>
      <c r="U816" s="18"/>
      <c r="Y816" s="17"/>
      <c r="AB816" s="17"/>
    </row>
    <row r="817" spans="5:28">
      <c r="E817" s="17"/>
      <c r="F817" s="18"/>
      <c r="H817" s="185"/>
      <c r="J817" s="17"/>
      <c r="K817" s="62"/>
      <c r="L817" s="62"/>
      <c r="N817" s="18"/>
      <c r="P817" s="18"/>
      <c r="R817" s="18"/>
      <c r="S817" s="18"/>
      <c r="T817" s="18"/>
      <c r="U817" s="18"/>
      <c r="Y817" s="17"/>
      <c r="AB817" s="17"/>
    </row>
    <row r="818" spans="5:28">
      <c r="E818" s="17"/>
      <c r="F818" s="18"/>
      <c r="H818" s="185"/>
      <c r="J818" s="17"/>
      <c r="K818" s="62"/>
      <c r="L818" s="62"/>
      <c r="N818" s="18"/>
      <c r="P818" s="18"/>
      <c r="R818" s="18"/>
      <c r="S818" s="18"/>
      <c r="T818" s="18"/>
      <c r="U818" s="18"/>
      <c r="Y818" s="17"/>
      <c r="AB818" s="17"/>
    </row>
    <row r="819" spans="5:28">
      <c r="E819" s="17"/>
      <c r="F819" s="18"/>
      <c r="H819" s="185"/>
      <c r="J819" s="17"/>
      <c r="K819" s="62"/>
      <c r="L819" s="62"/>
      <c r="N819" s="18"/>
      <c r="P819" s="18"/>
      <c r="R819" s="18"/>
      <c r="S819" s="18"/>
      <c r="T819" s="18"/>
      <c r="U819" s="18"/>
      <c r="Y819" s="17"/>
      <c r="AB819" s="17"/>
    </row>
    <row r="820" spans="5:28">
      <c r="E820" s="17"/>
      <c r="F820" s="18"/>
      <c r="H820" s="185"/>
      <c r="J820" s="17"/>
      <c r="K820" s="62"/>
      <c r="L820" s="62"/>
      <c r="N820" s="18"/>
      <c r="P820" s="18"/>
      <c r="R820" s="18"/>
      <c r="S820" s="18"/>
      <c r="T820" s="18"/>
      <c r="U820" s="18"/>
      <c r="Y820" s="17"/>
      <c r="AB820" s="17"/>
    </row>
    <row r="821" spans="5:28">
      <c r="E821" s="17"/>
      <c r="F821" s="18"/>
      <c r="H821" s="185"/>
      <c r="J821" s="17"/>
      <c r="K821" s="62"/>
      <c r="L821" s="62"/>
      <c r="N821" s="18"/>
      <c r="P821" s="18"/>
      <c r="R821" s="18"/>
      <c r="S821" s="18"/>
      <c r="T821" s="18"/>
      <c r="U821" s="18"/>
      <c r="Y821" s="17"/>
      <c r="AB821" s="17"/>
    </row>
    <row r="822" spans="5:28">
      <c r="E822" s="17"/>
      <c r="F822" s="18"/>
      <c r="H822" s="185"/>
      <c r="J822" s="17"/>
      <c r="K822" s="62"/>
      <c r="L822" s="62"/>
      <c r="N822" s="18"/>
      <c r="P822" s="18"/>
      <c r="R822" s="18"/>
      <c r="S822" s="18"/>
      <c r="T822" s="18"/>
      <c r="U822" s="18"/>
      <c r="Y822" s="17"/>
      <c r="AB822" s="17"/>
    </row>
    <row r="823" spans="5:28">
      <c r="E823" s="17"/>
      <c r="F823" s="18"/>
      <c r="H823" s="185"/>
      <c r="J823" s="17"/>
      <c r="K823" s="62"/>
      <c r="L823" s="62"/>
      <c r="N823" s="18"/>
      <c r="P823" s="18"/>
      <c r="R823" s="18"/>
      <c r="S823" s="18"/>
      <c r="T823" s="18"/>
      <c r="U823" s="18"/>
      <c r="Y823" s="17"/>
      <c r="AB823" s="17"/>
    </row>
    <row r="824" spans="5:28">
      <c r="E824" s="17"/>
      <c r="F824" s="18"/>
      <c r="H824" s="185"/>
      <c r="J824" s="17"/>
      <c r="K824" s="62"/>
      <c r="L824" s="62"/>
      <c r="N824" s="18"/>
      <c r="P824" s="18"/>
      <c r="R824" s="18"/>
      <c r="S824" s="18"/>
      <c r="T824" s="18"/>
      <c r="U824" s="18"/>
      <c r="Y824" s="17"/>
      <c r="AB824" s="17"/>
    </row>
    <row r="825" spans="5:28">
      <c r="E825" s="17"/>
      <c r="F825" s="18"/>
      <c r="H825" s="185"/>
      <c r="J825" s="17"/>
      <c r="K825" s="62"/>
      <c r="L825" s="62"/>
      <c r="N825" s="18"/>
      <c r="P825" s="18"/>
      <c r="R825" s="18"/>
      <c r="S825" s="18"/>
      <c r="T825" s="18"/>
      <c r="U825" s="18"/>
      <c r="Y825" s="17"/>
      <c r="AB825" s="17"/>
    </row>
    <row r="826" spans="5:28">
      <c r="E826" s="17"/>
      <c r="F826" s="18"/>
      <c r="H826" s="185"/>
      <c r="J826" s="17"/>
      <c r="K826" s="62"/>
      <c r="L826" s="62"/>
      <c r="N826" s="18"/>
      <c r="P826" s="18"/>
      <c r="R826" s="18"/>
      <c r="S826" s="18"/>
      <c r="T826" s="18"/>
      <c r="U826" s="18"/>
      <c r="Y826" s="17"/>
      <c r="AB826" s="17"/>
    </row>
    <row r="827" spans="5:28">
      <c r="E827" s="17"/>
      <c r="F827" s="18"/>
      <c r="H827" s="185"/>
      <c r="J827" s="17"/>
      <c r="K827" s="62"/>
      <c r="L827" s="62"/>
      <c r="N827" s="18"/>
      <c r="P827" s="18"/>
      <c r="R827" s="18"/>
      <c r="S827" s="18"/>
      <c r="T827" s="18"/>
      <c r="U827" s="18"/>
      <c r="Y827" s="17"/>
      <c r="AB827" s="17"/>
    </row>
    <row r="828" spans="5:28">
      <c r="E828" s="17"/>
      <c r="F828" s="18"/>
      <c r="H828" s="185"/>
      <c r="J828" s="17"/>
      <c r="K828" s="62"/>
      <c r="L828" s="62"/>
      <c r="N828" s="18"/>
      <c r="P828" s="18"/>
      <c r="R828" s="18"/>
      <c r="S828" s="18"/>
      <c r="T828" s="18"/>
      <c r="U828" s="18"/>
      <c r="Y828" s="17"/>
      <c r="AB828" s="17"/>
    </row>
    <row r="829" spans="5:28">
      <c r="E829" s="17"/>
      <c r="F829" s="18"/>
      <c r="H829" s="185"/>
      <c r="J829" s="17"/>
      <c r="K829" s="62"/>
      <c r="L829" s="62"/>
      <c r="N829" s="18"/>
      <c r="P829" s="18"/>
      <c r="R829" s="18"/>
      <c r="S829" s="18"/>
      <c r="T829" s="18"/>
      <c r="U829" s="18"/>
      <c r="Y829" s="17"/>
      <c r="AB829" s="17"/>
    </row>
    <row r="830" spans="5:28">
      <c r="E830" s="17"/>
      <c r="F830" s="18"/>
      <c r="H830" s="185"/>
      <c r="J830" s="17"/>
      <c r="K830" s="62"/>
      <c r="L830" s="62"/>
      <c r="N830" s="18"/>
      <c r="P830" s="18"/>
      <c r="R830" s="18"/>
      <c r="S830" s="18"/>
      <c r="T830" s="18"/>
      <c r="U830" s="18"/>
      <c r="Y830" s="17"/>
      <c r="AB830" s="17"/>
    </row>
    <row r="831" spans="5:28">
      <c r="E831" s="17"/>
      <c r="F831" s="18"/>
      <c r="H831" s="185"/>
      <c r="J831" s="17"/>
      <c r="K831" s="62"/>
      <c r="L831" s="62"/>
      <c r="N831" s="18"/>
      <c r="P831" s="18"/>
      <c r="R831" s="18"/>
      <c r="S831" s="18"/>
      <c r="T831" s="18"/>
      <c r="U831" s="18"/>
      <c r="Y831" s="17"/>
      <c r="AB831" s="17"/>
    </row>
    <row r="832" spans="5:28">
      <c r="E832" s="17"/>
      <c r="F832" s="18"/>
      <c r="H832" s="185"/>
      <c r="J832" s="17"/>
      <c r="K832" s="62"/>
      <c r="L832" s="62"/>
      <c r="N832" s="18"/>
      <c r="P832" s="18"/>
      <c r="R832" s="18"/>
      <c r="S832" s="18"/>
      <c r="T832" s="18"/>
      <c r="U832" s="18"/>
      <c r="Y832" s="17"/>
      <c r="AB832" s="17"/>
    </row>
    <row r="833" spans="5:28">
      <c r="E833" s="17"/>
      <c r="F833" s="18"/>
      <c r="H833" s="185"/>
      <c r="J833" s="17"/>
      <c r="K833" s="62"/>
      <c r="L833" s="62"/>
      <c r="N833" s="18"/>
      <c r="P833" s="18"/>
      <c r="R833" s="18"/>
      <c r="S833" s="18"/>
      <c r="T833" s="18"/>
      <c r="U833" s="18"/>
      <c r="Y833" s="17"/>
      <c r="AB833" s="17"/>
    </row>
    <row r="834" spans="5:28">
      <c r="E834" s="17"/>
      <c r="F834" s="18"/>
      <c r="H834" s="185"/>
      <c r="J834" s="17"/>
      <c r="K834" s="62"/>
      <c r="L834" s="62"/>
      <c r="N834" s="18"/>
      <c r="P834" s="18"/>
      <c r="R834" s="18"/>
      <c r="S834" s="18"/>
      <c r="T834" s="18"/>
      <c r="U834" s="18"/>
      <c r="Y834" s="17"/>
      <c r="AB834" s="17"/>
    </row>
    <row r="835" spans="5:28">
      <c r="E835" s="17"/>
      <c r="F835" s="18"/>
      <c r="H835" s="185"/>
      <c r="J835" s="17"/>
      <c r="K835" s="62"/>
      <c r="L835" s="62"/>
      <c r="N835" s="18"/>
      <c r="P835" s="18"/>
      <c r="R835" s="18"/>
      <c r="S835" s="18"/>
      <c r="T835" s="18"/>
      <c r="U835" s="18"/>
      <c r="Y835" s="17"/>
      <c r="AB835" s="17"/>
    </row>
    <row r="836" spans="5:28">
      <c r="E836" s="17"/>
      <c r="F836" s="18"/>
      <c r="H836" s="185"/>
      <c r="J836" s="17"/>
      <c r="K836" s="62"/>
      <c r="L836" s="62"/>
      <c r="N836" s="18"/>
      <c r="P836" s="18"/>
      <c r="R836" s="18"/>
      <c r="S836" s="18"/>
      <c r="T836" s="18"/>
      <c r="U836" s="18"/>
      <c r="Y836" s="17"/>
      <c r="AB836" s="17"/>
    </row>
    <row r="837" spans="5:28">
      <c r="E837" s="17"/>
      <c r="F837" s="18"/>
      <c r="H837" s="185"/>
      <c r="J837" s="17"/>
      <c r="K837" s="62"/>
      <c r="L837" s="62"/>
      <c r="N837" s="18"/>
      <c r="P837" s="18"/>
      <c r="R837" s="18"/>
      <c r="S837" s="18"/>
      <c r="T837" s="18"/>
      <c r="U837" s="18"/>
      <c r="Y837" s="17"/>
      <c r="AB837" s="17"/>
    </row>
    <row r="838" spans="5:28">
      <c r="E838" s="17"/>
      <c r="F838" s="18"/>
      <c r="H838" s="185"/>
      <c r="J838" s="17"/>
      <c r="K838" s="62"/>
      <c r="L838" s="62"/>
      <c r="N838" s="18"/>
      <c r="P838" s="18"/>
      <c r="R838" s="18"/>
      <c r="S838" s="18"/>
      <c r="T838" s="18"/>
      <c r="U838" s="18"/>
      <c r="Y838" s="17"/>
      <c r="AB838" s="17"/>
    </row>
    <row r="839" spans="5:28">
      <c r="E839" s="17"/>
      <c r="F839" s="18"/>
      <c r="H839" s="185"/>
      <c r="J839" s="17"/>
      <c r="K839" s="62"/>
      <c r="L839" s="62"/>
      <c r="N839" s="18"/>
      <c r="P839" s="18"/>
      <c r="R839" s="18"/>
      <c r="S839" s="18"/>
      <c r="T839" s="18"/>
      <c r="U839" s="18"/>
      <c r="Y839" s="17"/>
      <c r="AB839" s="17"/>
    </row>
    <row r="840" spans="5:28">
      <c r="E840" s="17"/>
      <c r="F840" s="18"/>
      <c r="H840" s="185"/>
      <c r="J840" s="17"/>
      <c r="K840" s="62"/>
      <c r="L840" s="62"/>
      <c r="N840" s="18"/>
      <c r="P840" s="18"/>
      <c r="R840" s="18"/>
      <c r="S840" s="18"/>
      <c r="T840" s="18"/>
      <c r="U840" s="18"/>
      <c r="Y840" s="17"/>
      <c r="AB840" s="17"/>
    </row>
    <row r="841" spans="5:28">
      <c r="E841" s="17"/>
      <c r="F841" s="18"/>
      <c r="H841" s="185"/>
      <c r="J841" s="17"/>
      <c r="K841" s="62"/>
      <c r="L841" s="62"/>
      <c r="N841" s="18"/>
      <c r="P841" s="18"/>
      <c r="R841" s="18"/>
      <c r="S841" s="18"/>
      <c r="T841" s="18"/>
      <c r="U841" s="18"/>
      <c r="Y841" s="17"/>
      <c r="AB841" s="17"/>
    </row>
    <row r="842" spans="5:28">
      <c r="E842" s="17"/>
      <c r="F842" s="18"/>
      <c r="H842" s="185"/>
      <c r="J842" s="17"/>
      <c r="K842" s="62"/>
      <c r="L842" s="62"/>
      <c r="N842" s="18"/>
      <c r="P842" s="18"/>
      <c r="R842" s="18"/>
      <c r="S842" s="18"/>
      <c r="T842" s="18"/>
      <c r="U842" s="18"/>
      <c r="Y842" s="17"/>
      <c r="AB842" s="17"/>
    </row>
    <row r="843" spans="5:28">
      <c r="E843" s="17"/>
      <c r="F843" s="18"/>
      <c r="H843" s="185"/>
      <c r="J843" s="17"/>
      <c r="K843" s="62"/>
      <c r="L843" s="62"/>
      <c r="N843" s="18"/>
      <c r="P843" s="18"/>
      <c r="R843" s="18"/>
      <c r="S843" s="18"/>
      <c r="T843" s="18"/>
      <c r="U843" s="18"/>
      <c r="Y843" s="17"/>
      <c r="AB843" s="17"/>
    </row>
    <row r="844" spans="5:28">
      <c r="E844" s="17"/>
      <c r="F844" s="18"/>
      <c r="H844" s="185"/>
      <c r="J844" s="17"/>
      <c r="K844" s="62"/>
      <c r="L844" s="62"/>
      <c r="N844" s="18"/>
      <c r="P844" s="18"/>
      <c r="R844" s="18"/>
      <c r="S844" s="18"/>
      <c r="T844" s="18"/>
      <c r="U844" s="18"/>
      <c r="Y844" s="17"/>
      <c r="AB844" s="17"/>
    </row>
    <row r="845" spans="5:28">
      <c r="E845" s="17"/>
      <c r="F845" s="18"/>
      <c r="H845" s="185"/>
      <c r="J845" s="17"/>
      <c r="K845" s="62"/>
      <c r="L845" s="62"/>
      <c r="N845" s="18"/>
      <c r="P845" s="18"/>
      <c r="R845" s="18"/>
      <c r="S845" s="18"/>
      <c r="T845" s="18"/>
      <c r="U845" s="18"/>
      <c r="Y845" s="17"/>
      <c r="AB845" s="17"/>
    </row>
    <row r="846" spans="5:28">
      <c r="E846" s="17"/>
      <c r="F846" s="18"/>
      <c r="H846" s="185"/>
      <c r="J846" s="17"/>
      <c r="K846" s="62"/>
      <c r="L846" s="62"/>
      <c r="N846" s="18"/>
      <c r="P846" s="18"/>
      <c r="R846" s="18"/>
      <c r="S846" s="18"/>
      <c r="T846" s="18"/>
      <c r="U846" s="18"/>
      <c r="Y846" s="17"/>
      <c r="AB846" s="17"/>
    </row>
    <row r="847" spans="5:28">
      <c r="E847" s="17"/>
      <c r="F847" s="18"/>
      <c r="H847" s="185"/>
      <c r="J847" s="17"/>
      <c r="K847" s="62"/>
      <c r="L847" s="62"/>
      <c r="N847" s="18"/>
      <c r="P847" s="18"/>
      <c r="R847" s="18"/>
      <c r="S847" s="18"/>
      <c r="T847" s="18"/>
      <c r="U847" s="18"/>
      <c r="Y847" s="17"/>
      <c r="AB847" s="17"/>
    </row>
    <row r="848" spans="5:28">
      <c r="E848" s="17"/>
      <c r="F848" s="18"/>
      <c r="H848" s="185"/>
      <c r="J848" s="17"/>
      <c r="K848" s="62"/>
      <c r="L848" s="62"/>
      <c r="N848" s="18"/>
      <c r="P848" s="18"/>
      <c r="R848" s="18"/>
      <c r="S848" s="18"/>
      <c r="T848" s="18"/>
      <c r="U848" s="18"/>
      <c r="Y848" s="17"/>
      <c r="AB848" s="17"/>
    </row>
    <row r="849" spans="5:28">
      <c r="E849" s="17"/>
      <c r="F849" s="18"/>
      <c r="H849" s="185"/>
      <c r="J849" s="17"/>
      <c r="K849" s="62"/>
      <c r="L849" s="62"/>
      <c r="N849" s="18"/>
      <c r="P849" s="18"/>
      <c r="R849" s="18"/>
      <c r="S849" s="18"/>
      <c r="T849" s="18"/>
      <c r="U849" s="18"/>
      <c r="Y849" s="17"/>
      <c r="AB849" s="17"/>
    </row>
    <row r="850" spans="5:28">
      <c r="E850" s="17"/>
      <c r="F850" s="18"/>
      <c r="H850" s="185"/>
      <c r="J850" s="17"/>
      <c r="K850" s="62"/>
      <c r="L850" s="62"/>
      <c r="N850" s="18"/>
      <c r="P850" s="18"/>
      <c r="R850" s="18"/>
      <c r="S850" s="18"/>
      <c r="T850" s="18"/>
      <c r="U850" s="18"/>
      <c r="Y850" s="17"/>
      <c r="AB850" s="17"/>
    </row>
    <row r="851" spans="5:28">
      <c r="E851" s="17"/>
      <c r="F851" s="18"/>
      <c r="H851" s="185"/>
      <c r="J851" s="17"/>
      <c r="K851" s="62"/>
      <c r="L851" s="62"/>
      <c r="N851" s="18"/>
      <c r="P851" s="18"/>
      <c r="R851" s="18"/>
      <c r="S851" s="18"/>
      <c r="T851" s="18"/>
      <c r="U851" s="18"/>
      <c r="Y851" s="17"/>
      <c r="AB851" s="17"/>
    </row>
    <row r="852" spans="5:28">
      <c r="E852" s="17"/>
      <c r="F852" s="18"/>
      <c r="H852" s="185"/>
      <c r="J852" s="17"/>
      <c r="K852" s="62"/>
      <c r="L852" s="62"/>
      <c r="N852" s="18"/>
      <c r="P852" s="18"/>
      <c r="R852" s="18"/>
      <c r="S852" s="18"/>
      <c r="T852" s="18"/>
      <c r="U852" s="18"/>
      <c r="Y852" s="17"/>
      <c r="AB852" s="17"/>
    </row>
    <row r="853" spans="5:28">
      <c r="E853" s="17"/>
      <c r="F853" s="18"/>
      <c r="H853" s="185"/>
      <c r="J853" s="17"/>
      <c r="K853" s="62"/>
      <c r="L853" s="62"/>
      <c r="N853" s="18"/>
      <c r="P853" s="18"/>
      <c r="R853" s="18"/>
      <c r="S853" s="18"/>
      <c r="T853" s="18"/>
      <c r="U853" s="18"/>
      <c r="Y853" s="17"/>
      <c r="AB853" s="17"/>
    </row>
    <row r="854" spans="5:28">
      <c r="E854" s="17"/>
      <c r="F854" s="18"/>
      <c r="H854" s="185"/>
      <c r="J854" s="17"/>
      <c r="K854" s="62"/>
      <c r="L854" s="62"/>
      <c r="N854" s="18"/>
      <c r="P854" s="18"/>
      <c r="R854" s="18"/>
      <c r="S854" s="18"/>
      <c r="T854" s="18"/>
      <c r="U854" s="18"/>
      <c r="Y854" s="17"/>
      <c r="AB854" s="17"/>
    </row>
    <row r="855" spans="5:28">
      <c r="E855" s="17"/>
      <c r="F855" s="18"/>
      <c r="H855" s="185"/>
      <c r="J855" s="17"/>
      <c r="K855" s="62"/>
      <c r="L855" s="62"/>
      <c r="N855" s="18"/>
      <c r="P855" s="18"/>
      <c r="R855" s="18"/>
      <c r="S855" s="18"/>
      <c r="T855" s="18"/>
      <c r="U855" s="18"/>
      <c r="Y855" s="17"/>
      <c r="AB855" s="17"/>
    </row>
    <row r="856" spans="5:28">
      <c r="E856" s="17"/>
      <c r="F856" s="18"/>
      <c r="H856" s="185"/>
      <c r="J856" s="17"/>
      <c r="K856" s="62"/>
      <c r="L856" s="62"/>
      <c r="N856" s="18"/>
      <c r="P856" s="18"/>
      <c r="R856" s="18"/>
      <c r="S856" s="18"/>
      <c r="T856" s="18"/>
      <c r="U856" s="18"/>
      <c r="Y856" s="17"/>
      <c r="AB856" s="17"/>
    </row>
    <row r="857" spans="5:28">
      <c r="E857" s="17"/>
      <c r="F857" s="18"/>
      <c r="H857" s="185"/>
      <c r="J857" s="17"/>
      <c r="K857" s="62"/>
      <c r="L857" s="62"/>
      <c r="N857" s="18"/>
      <c r="P857" s="18"/>
      <c r="R857" s="18"/>
      <c r="S857" s="18"/>
      <c r="T857" s="18"/>
      <c r="U857" s="18"/>
      <c r="Y857" s="17"/>
      <c r="AB857" s="17"/>
    </row>
    <row r="858" spans="5:28">
      <c r="E858" s="17"/>
      <c r="F858" s="18"/>
      <c r="H858" s="185"/>
      <c r="J858" s="17"/>
      <c r="K858" s="62"/>
      <c r="L858" s="62"/>
      <c r="N858" s="18"/>
      <c r="P858" s="18"/>
      <c r="R858" s="18"/>
      <c r="S858" s="18"/>
      <c r="T858" s="18"/>
      <c r="U858" s="18"/>
      <c r="Y858" s="17"/>
      <c r="AB858" s="17"/>
    </row>
    <row r="859" spans="5:28">
      <c r="E859" s="17"/>
      <c r="F859" s="18"/>
      <c r="H859" s="185"/>
      <c r="J859" s="17"/>
      <c r="K859" s="62"/>
      <c r="L859" s="62"/>
      <c r="N859" s="18"/>
      <c r="P859" s="18"/>
      <c r="R859" s="18"/>
      <c r="S859" s="18"/>
      <c r="T859" s="18"/>
      <c r="U859" s="18"/>
      <c r="Y859" s="17"/>
      <c r="AB859" s="17"/>
    </row>
    <row r="860" spans="5:28">
      <c r="E860" s="17"/>
      <c r="F860" s="18"/>
      <c r="H860" s="185"/>
      <c r="J860" s="17"/>
      <c r="K860" s="62"/>
      <c r="L860" s="62"/>
      <c r="N860" s="18"/>
      <c r="P860" s="18"/>
      <c r="R860" s="18"/>
      <c r="S860" s="18"/>
      <c r="T860" s="18"/>
      <c r="U860" s="18"/>
      <c r="Y860" s="17"/>
      <c r="AB860" s="17"/>
    </row>
    <row r="861" spans="5:28">
      <c r="E861" s="17"/>
      <c r="F861" s="18"/>
      <c r="H861" s="185"/>
      <c r="J861" s="17"/>
      <c r="K861" s="62"/>
      <c r="L861" s="62"/>
      <c r="N861" s="18"/>
      <c r="P861" s="18"/>
      <c r="R861" s="18"/>
      <c r="S861" s="18"/>
      <c r="T861" s="18"/>
      <c r="U861" s="18"/>
      <c r="Y861" s="17"/>
      <c r="AB861" s="17"/>
    </row>
    <row r="862" spans="5:28">
      <c r="E862" s="17"/>
      <c r="F862" s="18"/>
      <c r="H862" s="185"/>
      <c r="J862" s="17"/>
      <c r="K862" s="62"/>
      <c r="L862" s="62"/>
      <c r="N862" s="18"/>
      <c r="P862" s="18"/>
      <c r="R862" s="18"/>
      <c r="S862" s="18"/>
      <c r="T862" s="18"/>
      <c r="U862" s="18"/>
      <c r="Y862" s="17"/>
      <c r="AB862" s="17"/>
    </row>
    <row r="863" spans="5:28">
      <c r="E863" s="17"/>
      <c r="F863" s="18"/>
      <c r="H863" s="185"/>
      <c r="J863" s="17"/>
      <c r="K863" s="62"/>
      <c r="L863" s="62"/>
      <c r="N863" s="18"/>
      <c r="P863" s="18"/>
      <c r="R863" s="18"/>
      <c r="S863" s="18"/>
      <c r="T863" s="18"/>
      <c r="U863" s="18"/>
      <c r="Y863" s="17"/>
      <c r="AB863" s="17"/>
    </row>
    <row r="864" spans="5:28">
      <c r="E864" s="17"/>
      <c r="F864" s="18"/>
      <c r="H864" s="185"/>
      <c r="J864" s="17"/>
      <c r="K864" s="62"/>
      <c r="L864" s="62"/>
      <c r="N864" s="18"/>
      <c r="P864" s="18"/>
      <c r="R864" s="18"/>
      <c r="S864" s="18"/>
      <c r="T864" s="18"/>
      <c r="U864" s="18"/>
      <c r="Y864" s="17"/>
      <c r="AB864" s="17"/>
    </row>
    <row r="865" spans="5:28">
      <c r="E865" s="17"/>
      <c r="F865" s="18"/>
      <c r="H865" s="185"/>
      <c r="J865" s="17"/>
      <c r="K865" s="62"/>
      <c r="L865" s="62"/>
      <c r="N865" s="18"/>
      <c r="P865" s="18"/>
      <c r="R865" s="18"/>
      <c r="S865" s="18"/>
      <c r="T865" s="18"/>
      <c r="U865" s="18"/>
      <c r="Y865" s="17"/>
      <c r="AB865" s="17"/>
    </row>
    <row r="866" spans="5:28">
      <c r="E866" s="17"/>
      <c r="F866" s="18"/>
      <c r="H866" s="185"/>
      <c r="J866" s="17"/>
      <c r="K866" s="62"/>
      <c r="L866" s="62"/>
      <c r="N866" s="18"/>
      <c r="P866" s="18"/>
      <c r="R866" s="18"/>
      <c r="S866" s="18"/>
      <c r="T866" s="18"/>
      <c r="U866" s="18"/>
      <c r="Y866" s="17"/>
      <c r="AB866" s="17"/>
    </row>
    <row r="867" spans="5:28">
      <c r="E867" s="17"/>
      <c r="F867" s="18"/>
      <c r="H867" s="185"/>
      <c r="J867" s="17"/>
      <c r="K867" s="62"/>
      <c r="L867" s="62"/>
      <c r="N867" s="18"/>
      <c r="P867" s="18"/>
      <c r="R867" s="18"/>
      <c r="S867" s="18"/>
      <c r="T867" s="18"/>
      <c r="U867" s="18"/>
      <c r="Y867" s="17"/>
      <c r="AB867" s="17"/>
    </row>
    <row r="868" spans="5:28">
      <c r="E868" s="17"/>
      <c r="F868" s="18"/>
      <c r="H868" s="185"/>
      <c r="J868" s="17"/>
      <c r="K868" s="62"/>
      <c r="L868" s="62"/>
      <c r="N868" s="18"/>
      <c r="P868" s="18"/>
      <c r="R868" s="18"/>
      <c r="S868" s="18"/>
      <c r="T868" s="18"/>
      <c r="U868" s="18"/>
      <c r="Y868" s="17"/>
      <c r="AB868" s="17"/>
    </row>
    <row r="869" spans="5:28">
      <c r="E869" s="17"/>
      <c r="F869" s="18"/>
      <c r="H869" s="185"/>
      <c r="J869" s="17"/>
      <c r="K869" s="62"/>
      <c r="L869" s="62"/>
      <c r="N869" s="18"/>
      <c r="P869" s="18"/>
      <c r="R869" s="18"/>
      <c r="S869" s="18"/>
      <c r="T869" s="18"/>
      <c r="U869" s="18"/>
      <c r="Y869" s="17"/>
      <c r="AB869" s="17"/>
    </row>
    <row r="870" spans="5:28">
      <c r="E870" s="17"/>
      <c r="F870" s="18"/>
      <c r="H870" s="185"/>
      <c r="J870" s="17"/>
      <c r="K870" s="62"/>
      <c r="L870" s="62"/>
      <c r="N870" s="18"/>
      <c r="P870" s="18"/>
      <c r="R870" s="18"/>
      <c r="S870" s="18"/>
      <c r="T870" s="18"/>
      <c r="U870" s="18"/>
      <c r="Y870" s="17"/>
      <c r="AB870" s="17"/>
    </row>
    <row r="871" spans="5:28">
      <c r="E871" s="17"/>
      <c r="F871" s="18"/>
      <c r="H871" s="185"/>
      <c r="J871" s="17"/>
      <c r="K871" s="62"/>
      <c r="L871" s="62"/>
      <c r="N871" s="18"/>
      <c r="P871" s="18"/>
      <c r="R871" s="18"/>
      <c r="S871" s="18"/>
      <c r="T871" s="18"/>
      <c r="U871" s="18"/>
      <c r="Y871" s="17"/>
      <c r="AB871" s="17"/>
    </row>
    <row r="872" spans="5:28">
      <c r="E872" s="17"/>
      <c r="F872" s="18"/>
      <c r="H872" s="185"/>
      <c r="J872" s="17"/>
      <c r="K872" s="62"/>
      <c r="L872" s="62"/>
      <c r="N872" s="18"/>
      <c r="P872" s="18"/>
      <c r="R872" s="18"/>
      <c r="S872" s="18"/>
      <c r="T872" s="18"/>
      <c r="U872" s="18"/>
      <c r="Y872" s="17"/>
      <c r="AB872" s="17"/>
    </row>
    <row r="873" spans="5:28">
      <c r="E873" s="17"/>
      <c r="F873" s="18"/>
      <c r="H873" s="185"/>
      <c r="J873" s="17"/>
      <c r="K873" s="62"/>
      <c r="L873" s="62"/>
      <c r="N873" s="18"/>
      <c r="P873" s="18"/>
      <c r="R873" s="18"/>
      <c r="S873" s="18"/>
      <c r="T873" s="18"/>
      <c r="U873" s="18"/>
      <c r="Y873" s="17"/>
      <c r="AB873" s="17"/>
    </row>
    <row r="874" spans="5:28">
      <c r="E874" s="17"/>
      <c r="F874" s="18"/>
      <c r="H874" s="185"/>
      <c r="J874" s="17"/>
      <c r="K874" s="62"/>
      <c r="L874" s="62"/>
      <c r="N874" s="18"/>
      <c r="P874" s="18"/>
      <c r="R874" s="18"/>
      <c r="S874" s="18"/>
      <c r="T874" s="18"/>
      <c r="U874" s="18"/>
      <c r="Y874" s="17"/>
      <c r="AB874" s="17"/>
    </row>
    <row r="875" spans="5:28">
      <c r="E875" s="17"/>
      <c r="F875" s="18"/>
      <c r="H875" s="185"/>
      <c r="J875" s="17"/>
      <c r="K875" s="62"/>
      <c r="L875" s="62"/>
      <c r="N875" s="18"/>
      <c r="P875" s="18"/>
      <c r="R875" s="18"/>
      <c r="S875" s="18"/>
      <c r="T875" s="18"/>
      <c r="U875" s="18"/>
      <c r="Y875" s="17"/>
      <c r="AB875" s="17"/>
    </row>
    <row r="876" spans="5:28">
      <c r="E876" s="17"/>
      <c r="F876" s="18"/>
      <c r="H876" s="185"/>
      <c r="J876" s="17"/>
      <c r="K876" s="62"/>
      <c r="L876" s="62"/>
      <c r="N876" s="18"/>
      <c r="P876" s="18"/>
      <c r="R876" s="18"/>
      <c r="S876" s="18"/>
      <c r="T876" s="18"/>
      <c r="U876" s="18"/>
      <c r="Y876" s="17"/>
      <c r="AB876" s="17"/>
    </row>
    <row r="877" spans="5:28">
      <c r="E877" s="17"/>
      <c r="F877" s="18"/>
      <c r="H877" s="185"/>
      <c r="J877" s="17"/>
      <c r="K877" s="62"/>
      <c r="L877" s="62"/>
      <c r="N877" s="18"/>
      <c r="P877" s="18"/>
      <c r="R877" s="18"/>
      <c r="S877" s="18"/>
      <c r="T877" s="18"/>
      <c r="U877" s="18"/>
      <c r="Y877" s="17"/>
      <c r="AB877" s="17"/>
    </row>
    <row r="878" spans="5:28">
      <c r="E878" s="17"/>
      <c r="F878" s="18"/>
      <c r="H878" s="185"/>
      <c r="J878" s="17"/>
      <c r="K878" s="62"/>
      <c r="L878" s="62"/>
      <c r="N878" s="18"/>
      <c r="P878" s="18"/>
      <c r="R878" s="18"/>
      <c r="S878" s="18"/>
      <c r="T878" s="18"/>
      <c r="U878" s="18"/>
      <c r="Y878" s="17"/>
      <c r="AB878" s="17"/>
    </row>
    <row r="879" spans="5:28">
      <c r="E879" s="17"/>
      <c r="F879" s="18"/>
      <c r="H879" s="185"/>
      <c r="J879" s="17"/>
      <c r="K879" s="62"/>
      <c r="L879" s="62"/>
      <c r="N879" s="18"/>
      <c r="P879" s="18"/>
      <c r="R879" s="18"/>
      <c r="S879" s="18"/>
      <c r="T879" s="18"/>
      <c r="U879" s="18"/>
      <c r="Y879" s="17"/>
      <c r="AB879" s="17"/>
    </row>
    <row r="880" spans="5:28">
      <c r="E880" s="17"/>
      <c r="F880" s="18"/>
      <c r="H880" s="185"/>
      <c r="J880" s="17"/>
      <c r="K880" s="62"/>
      <c r="L880" s="62"/>
      <c r="N880" s="18"/>
      <c r="P880" s="18"/>
      <c r="R880" s="18"/>
      <c r="S880" s="18"/>
      <c r="T880" s="18"/>
      <c r="U880" s="18"/>
      <c r="Y880" s="17"/>
      <c r="AB880" s="17"/>
    </row>
    <row r="881" spans="5:28">
      <c r="E881" s="17"/>
      <c r="F881" s="18"/>
      <c r="H881" s="185"/>
      <c r="J881" s="17"/>
      <c r="K881" s="62"/>
      <c r="L881" s="62"/>
      <c r="N881" s="18"/>
      <c r="P881" s="18"/>
      <c r="R881" s="18"/>
      <c r="S881" s="18"/>
      <c r="T881" s="18"/>
      <c r="U881" s="18"/>
      <c r="Y881" s="17"/>
      <c r="AB881" s="17"/>
    </row>
    <row r="882" spans="5:28">
      <c r="E882" s="17"/>
      <c r="F882" s="18"/>
      <c r="H882" s="185"/>
      <c r="J882" s="17"/>
      <c r="K882" s="62"/>
      <c r="L882" s="62"/>
      <c r="N882" s="18"/>
      <c r="P882" s="18"/>
      <c r="R882" s="18"/>
      <c r="S882" s="18"/>
      <c r="T882" s="18"/>
      <c r="U882" s="18"/>
      <c r="Y882" s="17"/>
      <c r="AB882" s="17"/>
    </row>
    <row r="883" spans="5:28">
      <c r="E883" s="17"/>
      <c r="F883" s="18"/>
      <c r="H883" s="185"/>
      <c r="J883" s="17"/>
      <c r="K883" s="62"/>
      <c r="L883" s="62"/>
      <c r="N883" s="18"/>
      <c r="P883" s="18"/>
      <c r="R883" s="18"/>
      <c r="S883" s="18"/>
      <c r="T883" s="18"/>
      <c r="U883" s="18"/>
      <c r="Y883" s="17"/>
      <c r="AB883" s="17"/>
    </row>
    <row r="884" spans="5:28">
      <c r="E884" s="17"/>
      <c r="F884" s="18"/>
      <c r="H884" s="185"/>
      <c r="J884" s="17"/>
      <c r="K884" s="62"/>
      <c r="L884" s="62"/>
      <c r="N884" s="18"/>
      <c r="P884" s="18"/>
      <c r="R884" s="18"/>
      <c r="S884" s="18"/>
      <c r="T884" s="18"/>
      <c r="U884" s="18"/>
      <c r="Y884" s="17"/>
      <c r="AB884" s="17"/>
    </row>
    <row r="885" spans="5:28">
      <c r="E885" s="17"/>
      <c r="F885" s="18"/>
      <c r="H885" s="185"/>
      <c r="J885" s="17"/>
      <c r="K885" s="62"/>
      <c r="L885" s="62"/>
      <c r="N885" s="18"/>
      <c r="P885" s="18"/>
      <c r="R885" s="18"/>
      <c r="S885" s="18"/>
      <c r="T885" s="18"/>
      <c r="U885" s="18"/>
      <c r="Y885" s="17"/>
      <c r="AB885" s="17"/>
    </row>
    <row r="886" spans="5:28">
      <c r="E886" s="17"/>
      <c r="F886" s="18"/>
      <c r="H886" s="185"/>
      <c r="J886" s="17"/>
      <c r="K886" s="62"/>
      <c r="L886" s="62"/>
      <c r="N886" s="18"/>
      <c r="P886" s="18"/>
      <c r="R886" s="18"/>
      <c r="S886" s="18"/>
      <c r="T886" s="18"/>
      <c r="U886" s="18"/>
      <c r="Y886" s="17"/>
      <c r="AB886" s="17"/>
    </row>
    <row r="887" spans="5:28">
      <c r="E887" s="17"/>
      <c r="F887" s="18"/>
      <c r="H887" s="185"/>
      <c r="J887" s="17"/>
      <c r="K887" s="62"/>
      <c r="L887" s="62"/>
      <c r="N887" s="18"/>
      <c r="P887" s="18"/>
      <c r="R887" s="18"/>
      <c r="S887" s="18"/>
      <c r="T887" s="18"/>
      <c r="U887" s="18"/>
      <c r="Y887" s="17"/>
      <c r="AB887" s="17"/>
    </row>
    <row r="888" spans="5:28">
      <c r="E888" s="17"/>
      <c r="F888" s="18"/>
      <c r="H888" s="185"/>
      <c r="J888" s="17"/>
      <c r="K888" s="62"/>
      <c r="L888" s="62"/>
      <c r="N888" s="18"/>
      <c r="P888" s="18"/>
      <c r="R888" s="18"/>
      <c r="S888" s="18"/>
      <c r="T888" s="18"/>
      <c r="U888" s="18"/>
      <c r="Y888" s="17"/>
      <c r="AB888" s="17"/>
    </row>
    <row r="889" spans="5:28">
      <c r="E889" s="17"/>
      <c r="F889" s="18"/>
      <c r="H889" s="185"/>
      <c r="J889" s="17"/>
      <c r="K889" s="62"/>
      <c r="L889" s="62"/>
      <c r="N889" s="18"/>
      <c r="P889" s="18"/>
      <c r="R889" s="18"/>
      <c r="S889" s="18"/>
      <c r="T889" s="18"/>
      <c r="U889" s="18"/>
      <c r="Y889" s="17"/>
      <c r="AB889" s="17"/>
    </row>
    <row r="890" spans="5:28">
      <c r="E890" s="17"/>
      <c r="F890" s="18"/>
      <c r="H890" s="185"/>
      <c r="J890" s="17"/>
      <c r="K890" s="62"/>
      <c r="L890" s="62"/>
      <c r="N890" s="18"/>
      <c r="P890" s="18"/>
      <c r="R890" s="18"/>
      <c r="S890" s="18"/>
      <c r="T890" s="18"/>
      <c r="U890" s="18"/>
      <c r="Y890" s="17"/>
      <c r="AB890" s="17"/>
    </row>
    <row r="891" spans="5:28">
      <c r="E891" s="17"/>
      <c r="F891" s="18"/>
      <c r="H891" s="185"/>
      <c r="J891" s="17"/>
      <c r="K891" s="62"/>
      <c r="L891" s="62"/>
      <c r="N891" s="18"/>
      <c r="P891" s="18"/>
      <c r="R891" s="18"/>
      <c r="S891" s="18"/>
      <c r="T891" s="18"/>
      <c r="U891" s="18"/>
      <c r="Y891" s="17"/>
      <c r="AB891" s="17"/>
    </row>
    <row r="892" spans="5:28">
      <c r="E892" s="17"/>
      <c r="F892" s="18"/>
      <c r="H892" s="185"/>
      <c r="J892" s="17"/>
      <c r="K892" s="62"/>
      <c r="L892" s="62"/>
      <c r="N892" s="18"/>
      <c r="P892" s="18"/>
      <c r="R892" s="18"/>
      <c r="S892" s="18"/>
      <c r="T892" s="18"/>
      <c r="U892" s="18"/>
      <c r="Y892" s="17"/>
      <c r="AB892" s="17"/>
    </row>
    <row r="893" spans="5:28">
      <c r="E893" s="17"/>
      <c r="F893" s="18"/>
      <c r="H893" s="185"/>
      <c r="J893" s="17"/>
      <c r="K893" s="62"/>
      <c r="L893" s="62"/>
      <c r="N893" s="18"/>
      <c r="P893" s="18"/>
      <c r="R893" s="18"/>
      <c r="S893" s="18"/>
      <c r="T893" s="18"/>
      <c r="U893" s="18"/>
      <c r="Y893" s="17"/>
      <c r="AB893" s="17"/>
    </row>
    <row r="894" spans="5:28">
      <c r="E894" s="17"/>
      <c r="F894" s="18"/>
      <c r="H894" s="185"/>
      <c r="J894" s="17"/>
      <c r="K894" s="62"/>
      <c r="L894" s="62"/>
      <c r="N894" s="18"/>
      <c r="P894" s="18"/>
      <c r="R894" s="18"/>
      <c r="S894" s="18"/>
      <c r="T894" s="18"/>
      <c r="U894" s="18"/>
      <c r="Y894" s="17"/>
      <c r="AB894" s="17"/>
    </row>
    <row r="895" spans="5:28">
      <c r="E895" s="17"/>
      <c r="F895" s="18"/>
      <c r="H895" s="185"/>
      <c r="J895" s="17"/>
      <c r="K895" s="62"/>
      <c r="L895" s="62"/>
      <c r="N895" s="18"/>
      <c r="P895" s="18"/>
      <c r="R895" s="18"/>
      <c r="S895" s="18"/>
      <c r="T895" s="18"/>
      <c r="U895" s="18"/>
      <c r="Y895" s="17"/>
      <c r="AB895" s="17"/>
    </row>
    <row r="896" spans="5:28">
      <c r="E896" s="17"/>
      <c r="F896" s="18"/>
      <c r="H896" s="185"/>
      <c r="J896" s="17"/>
      <c r="K896" s="62"/>
      <c r="L896" s="62"/>
      <c r="N896" s="18"/>
      <c r="P896" s="18"/>
      <c r="R896" s="18"/>
      <c r="S896" s="18"/>
      <c r="T896" s="18"/>
      <c r="U896" s="18"/>
      <c r="Y896" s="17"/>
      <c r="AB896" s="17"/>
    </row>
    <row r="897" spans="5:28">
      <c r="E897" s="17"/>
      <c r="F897" s="18"/>
      <c r="H897" s="185"/>
      <c r="J897" s="17"/>
      <c r="K897" s="62"/>
      <c r="L897" s="62"/>
      <c r="N897" s="18"/>
      <c r="P897" s="18"/>
      <c r="R897" s="18"/>
      <c r="S897" s="18"/>
      <c r="T897" s="18"/>
      <c r="U897" s="18"/>
      <c r="Y897" s="17"/>
      <c r="AB897" s="17"/>
    </row>
    <row r="898" spans="5:28">
      <c r="E898" s="17"/>
      <c r="F898" s="18"/>
      <c r="H898" s="185"/>
      <c r="J898" s="17"/>
      <c r="K898" s="62"/>
      <c r="L898" s="62"/>
      <c r="N898" s="18"/>
      <c r="P898" s="18"/>
      <c r="R898" s="18"/>
      <c r="S898" s="18"/>
      <c r="T898" s="18"/>
      <c r="U898" s="18"/>
      <c r="Y898" s="17"/>
      <c r="AB898" s="17"/>
    </row>
    <row r="899" spans="5:28">
      <c r="E899" s="17"/>
      <c r="F899" s="18"/>
      <c r="H899" s="185"/>
      <c r="J899" s="17"/>
      <c r="K899" s="62"/>
      <c r="L899" s="62"/>
      <c r="N899" s="18"/>
      <c r="P899" s="18"/>
      <c r="R899" s="18"/>
      <c r="S899" s="18"/>
      <c r="T899" s="18"/>
      <c r="U899" s="18"/>
      <c r="Y899" s="17"/>
      <c r="AB899" s="17"/>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C10EC87-257B-495C-8E89-77DD11C08E0A}">
          <x14:formula1>
            <xm:f>Settings!$C$3:$C$20</xm:f>
          </x14:formula1>
          <xm:sqref>I2:I4</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82EE-DACF-438A-9659-0DF56AE3A1A7}">
  <sheetPr>
    <outlinePr summaryBelow="0" summaryRight="0"/>
  </sheetPr>
  <dimension ref="A1:AB987"/>
  <sheetViews>
    <sheetView topLeftCell="B1" workbookViewId="0">
      <selection activeCell="G9" sqref="G9"/>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24" customHeight="1">
      <c r="A2" s="39"/>
      <c r="B2" s="227" t="s">
        <v>599</v>
      </c>
      <c r="C2" s="469">
        <v>25163</v>
      </c>
      <c r="D2" s="441"/>
      <c r="E2" s="584" t="s">
        <v>598</v>
      </c>
      <c r="F2" s="442" t="s">
        <v>304</v>
      </c>
      <c r="G2" s="566" t="s">
        <v>600</v>
      </c>
      <c r="H2" s="97" t="s">
        <v>306</v>
      </c>
      <c r="I2" s="442" t="s">
        <v>307</v>
      </c>
      <c r="J2" s="97" t="s">
        <v>308</v>
      </c>
      <c r="K2" s="468" t="s">
        <v>333</v>
      </c>
      <c r="L2" s="97" t="s">
        <v>309</v>
      </c>
      <c r="M2" s="567" t="s">
        <v>601</v>
      </c>
    </row>
    <row r="3" spans="1:28" ht="24.75" customHeight="1">
      <c r="A3" s="39"/>
      <c r="B3" s="227" t="s">
        <v>599</v>
      </c>
      <c r="C3" s="469">
        <v>25217</v>
      </c>
      <c r="D3" s="441"/>
      <c r="E3" s="584" t="s">
        <v>598</v>
      </c>
      <c r="F3" s="442" t="s">
        <v>304</v>
      </c>
      <c r="G3" s="586" t="s">
        <v>602</v>
      </c>
      <c r="H3" s="97" t="s">
        <v>306</v>
      </c>
      <c r="I3" s="442" t="s">
        <v>307</v>
      </c>
      <c r="J3" s="97" t="s">
        <v>308</v>
      </c>
      <c r="K3" s="468" t="s">
        <v>333</v>
      </c>
      <c r="L3" s="97" t="s">
        <v>309</v>
      </c>
      <c r="M3" s="567" t="s">
        <v>601</v>
      </c>
    </row>
    <row r="4" spans="1:28" ht="15.75" customHeight="1"/>
    <row r="5" spans="1:28" ht="15.75" customHeight="1">
      <c r="K5" s="43"/>
    </row>
    <row r="6" spans="1:28" ht="15.75" customHeight="1"/>
    <row r="7" spans="1:28" ht="15.75" customHeight="1"/>
    <row r="8" spans="1:28" ht="15.75" customHeight="1"/>
    <row r="9" spans="1:28" ht="15.75" customHeight="1">
      <c r="N9" s="43"/>
    </row>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autoFilter ref="A1:M1" xr:uid="{3A2BB050-11AC-4ED7-A296-96B42C7FCFBA}"/>
  <dataValidations count="5">
    <dataValidation type="list" allowBlank="1" showErrorMessage="1" sqref="J2:J3" xr:uid="{2612D979-FA85-4B95-AE05-D1A280240A7D}">
      <formula1>"Internal,External"</formula1>
    </dataValidation>
    <dataValidation type="list" allowBlank="1" showErrorMessage="1" sqref="H2:H3" xr:uid="{9F7379E5-95C4-4F80-9A62-F1D3DAD9F16A}">
      <formula1>"Minor,Significant,Major"</formula1>
    </dataValidation>
    <dataValidation type="list" allowBlank="1" showErrorMessage="1" sqref="F2:F3" xr:uid="{503B1471-2B25-41C9-9670-016AFDA826A0}">
      <formula1>"Bounceback/Sub-Defect,Defect,None"</formula1>
    </dataValidation>
    <dataValidation type="list" allowBlank="1" showErrorMessage="1" sqref="I2:I3" xr:uid="{1E9C7D29-C991-4590-B56A-BFE68FCCA872}">
      <formula1>"Manual, Automation"</formula1>
    </dataValidation>
    <dataValidation type="list" allowBlank="1" showErrorMessage="1" sqref="L2:L3" xr:uid="{05DAAA0F-F890-46E3-9BE0-074A0D3F7B39}">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BDCED6C8-642A-409B-ACF6-C5AB32A88CA1}">
          <x14:formula1>
            <xm:f>Settings!$C$3:$C$20</xm:f>
          </x14:formula1>
          <xm:sqref>K1:K1048576</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D44BE-86CE-4985-9D24-1A5C76967DD4}">
  <sheetPr>
    <outlinePr summaryBelow="0" summaryRight="0"/>
  </sheetPr>
  <dimension ref="A1:AC904"/>
  <sheetViews>
    <sheetView showGridLines="0" workbookViewId="0">
      <pane ySplit="1" topLeftCell="W2" activePane="bottomLeft" state="frozen"/>
      <selection pane="bottomLeft" activeCell="L6" sqref="L6"/>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186" customWidth="1"/>
    <col min="9" max="9" width="19.28515625" customWidth="1"/>
    <col min="10" max="10" width="16.85546875" customWidth="1"/>
    <col min="11" max="12" width="14.42578125" style="63" customWidth="1"/>
    <col min="13" max="13" width="20.140625" bestFit="1" customWidth="1"/>
    <col min="14" max="14" width="19.28515625" customWidth="1"/>
    <col min="15" max="15" width="43.7109375"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7.7109375" style="43" customWidth="1"/>
  </cols>
  <sheetData>
    <row r="1" spans="1:29" ht="29.2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c r="AC1" s="317" t="s">
        <v>249</v>
      </c>
    </row>
    <row r="2" spans="1:29" s="571" customFormat="1" ht="35.25" customHeight="1">
      <c r="A2" s="234">
        <v>1</v>
      </c>
      <c r="B2" s="227" t="str">
        <f>Dashboard!$J$1</f>
        <v>MCS</v>
      </c>
      <c r="C2" s="568">
        <v>45772</v>
      </c>
      <c r="D2" s="569">
        <v>45785</v>
      </c>
      <c r="E2" s="360" t="s">
        <v>603</v>
      </c>
      <c r="F2" s="227" t="s">
        <v>538</v>
      </c>
      <c r="G2" s="227">
        <v>47496</v>
      </c>
      <c r="H2" s="570" t="s">
        <v>578</v>
      </c>
      <c r="I2" s="555" t="s">
        <v>260</v>
      </c>
      <c r="J2" s="497">
        <v>2</v>
      </c>
      <c r="K2" s="497">
        <f>Table1459678101112314[[#This Row],[Actual Hours (Worklog)]]/4</f>
        <v>8</v>
      </c>
      <c r="L2" s="329">
        <f>Table1459678101112314[[#This Row],[Estimated(hrs/sp)]] * 4</f>
        <v>32</v>
      </c>
      <c r="M2" s="497"/>
      <c r="N2" s="498"/>
      <c r="O2" s="555"/>
      <c r="P2" s="543"/>
      <c r="Q2" s="555"/>
      <c r="R2" s="487"/>
      <c r="S2" s="499"/>
      <c r="T2" s="497"/>
      <c r="U2" s="499"/>
      <c r="V2" s="497"/>
      <c r="W2" s="493"/>
      <c r="X2" s="499"/>
      <c r="Y2" s="497"/>
      <c r="Z2" s="497"/>
      <c r="AA2" s="497"/>
      <c r="AB2" s="500"/>
      <c r="AC2" s="497"/>
    </row>
    <row r="3" spans="1:29" s="571" customFormat="1" ht="29.25" customHeight="1">
      <c r="A3" s="234">
        <v>2</v>
      </c>
      <c r="B3" s="227" t="str">
        <f>Dashboard!$J$1</f>
        <v>MCS</v>
      </c>
      <c r="C3" s="568">
        <v>45772</v>
      </c>
      <c r="D3" s="569">
        <v>45785</v>
      </c>
      <c r="E3" s="360" t="s">
        <v>603</v>
      </c>
      <c r="F3" s="227" t="s">
        <v>598</v>
      </c>
      <c r="G3" s="227">
        <v>48112</v>
      </c>
      <c r="H3" s="474" t="s">
        <v>604</v>
      </c>
      <c r="I3" s="497" t="s">
        <v>330</v>
      </c>
      <c r="J3" s="497">
        <v>5</v>
      </c>
      <c r="K3" s="497">
        <f>Table1459678101112314[[#This Row],[Actual Hours (Worklog)]]/4</f>
        <v>3</v>
      </c>
      <c r="L3" s="329">
        <f>Table1459678101112314[[#This Row],[Estimated(hrs/sp)]] * 4</f>
        <v>12</v>
      </c>
      <c r="M3" s="497"/>
      <c r="N3" s="498"/>
      <c r="O3" s="555"/>
      <c r="P3" s="498"/>
      <c r="Q3" s="555"/>
      <c r="R3" s="487"/>
      <c r="S3" s="499"/>
      <c r="T3" s="497"/>
      <c r="U3" s="499"/>
      <c r="V3" s="497"/>
      <c r="W3" s="493"/>
      <c r="X3" s="499"/>
      <c r="Y3" s="497"/>
      <c r="Z3" s="497"/>
      <c r="AA3" s="497"/>
      <c r="AB3" s="500" t="s">
        <v>605</v>
      </c>
      <c r="AC3" s="497"/>
    </row>
    <row r="4" spans="1:29" s="572" customFormat="1" ht="38.25" customHeight="1">
      <c r="A4" s="563">
        <v>3</v>
      </c>
      <c r="B4" s="329" t="str">
        <f>Dashboard!$J$1</f>
        <v>MCS</v>
      </c>
      <c r="C4" s="568">
        <v>45772</v>
      </c>
      <c r="D4" s="569">
        <v>45785</v>
      </c>
      <c r="E4" s="360" t="s">
        <v>606</v>
      </c>
      <c r="F4" s="554" t="s">
        <v>552</v>
      </c>
      <c r="G4" s="554">
        <v>23405</v>
      </c>
      <c r="H4" s="402" t="s">
        <v>607</v>
      </c>
      <c r="I4" s="497" t="s">
        <v>333</v>
      </c>
      <c r="J4" s="555">
        <v>2</v>
      </c>
      <c r="K4" s="497">
        <v>2</v>
      </c>
      <c r="L4" s="329">
        <v>8</v>
      </c>
      <c r="M4" s="555" t="s">
        <v>267</v>
      </c>
      <c r="N4" s="556" t="s">
        <v>268</v>
      </c>
      <c r="O4" s="555" t="s">
        <v>25</v>
      </c>
      <c r="P4" s="555" t="s">
        <v>608</v>
      </c>
      <c r="Q4" s="555" t="s">
        <v>25</v>
      </c>
      <c r="R4" s="517" t="s">
        <v>609</v>
      </c>
      <c r="S4" s="557">
        <v>45768</v>
      </c>
      <c r="T4" s="555" t="s">
        <v>275</v>
      </c>
      <c r="U4" s="557">
        <v>45770</v>
      </c>
      <c r="V4" s="555"/>
      <c r="W4" s="555" t="s">
        <v>275</v>
      </c>
      <c r="X4" s="557">
        <v>45770</v>
      </c>
      <c r="Y4" s="555"/>
      <c r="Z4" s="555"/>
      <c r="AA4" s="555"/>
      <c r="AB4" s="409" t="s">
        <v>601</v>
      </c>
      <c r="AC4" s="555"/>
    </row>
    <row r="5" spans="1:29" s="572" customFormat="1" ht="35.25">
      <c r="A5" s="563">
        <v>3</v>
      </c>
      <c r="B5" s="329" t="str">
        <f>Dashboard!$J$1</f>
        <v>MCS</v>
      </c>
      <c r="C5" s="568">
        <v>45772</v>
      </c>
      <c r="D5" s="569">
        <v>45785</v>
      </c>
      <c r="E5" s="360" t="s">
        <v>603</v>
      </c>
      <c r="F5" s="554" t="s">
        <v>552</v>
      </c>
      <c r="G5" s="554">
        <v>25054</v>
      </c>
      <c r="H5" s="402" t="s">
        <v>610</v>
      </c>
      <c r="I5" s="497" t="s">
        <v>426</v>
      </c>
      <c r="J5" s="555">
        <v>2</v>
      </c>
      <c r="K5" s="497">
        <v>5</v>
      </c>
      <c r="L5" s="329">
        <v>20</v>
      </c>
      <c r="M5" s="555" t="s">
        <v>267</v>
      </c>
      <c r="N5" s="556" t="s">
        <v>268</v>
      </c>
      <c r="O5" s="555" t="s">
        <v>25</v>
      </c>
      <c r="P5" s="555" t="s">
        <v>608</v>
      </c>
      <c r="Q5" s="555" t="s">
        <v>25</v>
      </c>
      <c r="R5" s="517" t="s">
        <v>611</v>
      </c>
      <c r="S5" s="557">
        <v>45779</v>
      </c>
      <c r="T5" s="555" t="s">
        <v>275</v>
      </c>
      <c r="U5" s="557"/>
      <c r="V5" s="555" t="s">
        <v>612</v>
      </c>
      <c r="W5" s="555" t="s">
        <v>275</v>
      </c>
      <c r="X5" s="557"/>
      <c r="Y5" s="555"/>
      <c r="Z5" s="555"/>
      <c r="AA5" s="555"/>
      <c r="AB5" s="409" t="s">
        <v>613</v>
      </c>
      <c r="AC5" s="555"/>
    </row>
    <row r="6" spans="1:29" s="572" customFormat="1" ht="34.5" customHeight="1">
      <c r="A6" s="563">
        <v>4</v>
      </c>
      <c r="B6" s="329" t="s">
        <v>5</v>
      </c>
      <c r="C6" s="568">
        <v>45772</v>
      </c>
      <c r="D6" s="569">
        <v>45785</v>
      </c>
      <c r="E6" s="360" t="s">
        <v>603</v>
      </c>
      <c r="F6" s="554" t="s">
        <v>552</v>
      </c>
      <c r="G6" s="554">
        <v>48013</v>
      </c>
      <c r="H6" s="402" t="s">
        <v>521</v>
      </c>
      <c r="I6" s="554" t="s">
        <v>260</v>
      </c>
      <c r="J6" s="555">
        <v>5</v>
      </c>
      <c r="K6" s="555">
        <v>5</v>
      </c>
      <c r="L6" s="329">
        <v>20</v>
      </c>
      <c r="M6" s="555"/>
      <c r="N6" s="556"/>
      <c r="O6" s="555"/>
      <c r="P6" s="555"/>
      <c r="Q6" s="555"/>
      <c r="R6" s="561"/>
      <c r="S6" s="557"/>
      <c r="T6" s="555"/>
      <c r="U6" s="557"/>
      <c r="V6" s="555"/>
      <c r="W6" s="554"/>
      <c r="X6" s="557"/>
      <c r="Y6" s="555"/>
      <c r="Z6" s="555"/>
      <c r="AA6" s="555"/>
      <c r="AB6" s="409" t="s">
        <v>614</v>
      </c>
      <c r="AC6" s="555"/>
    </row>
    <row r="7" spans="1:29">
      <c r="E7" s="17"/>
      <c r="F7" s="18"/>
      <c r="H7" s="185"/>
      <c r="J7" s="17"/>
      <c r="K7" s="62"/>
      <c r="L7" s="62"/>
      <c r="N7" s="18"/>
      <c r="P7" s="18"/>
      <c r="R7" s="18"/>
      <c r="S7" s="18"/>
      <c r="T7" s="18"/>
      <c r="U7" s="18"/>
      <c r="Y7" s="17"/>
      <c r="AB7" s="17"/>
    </row>
    <row r="8" spans="1:29">
      <c r="E8" s="17"/>
      <c r="F8" s="18"/>
      <c r="H8" s="185"/>
      <c r="J8" s="17"/>
      <c r="K8" s="62"/>
      <c r="L8" s="62"/>
      <c r="N8" s="18"/>
      <c r="P8" s="18"/>
      <c r="R8" s="18"/>
      <c r="S8" s="18"/>
      <c r="T8" s="18"/>
      <c r="U8" s="18"/>
      <c r="Y8" s="17"/>
      <c r="AB8" s="17"/>
    </row>
    <row r="9" spans="1:29">
      <c r="E9" s="17"/>
      <c r="F9" s="18"/>
      <c r="H9" s="185"/>
      <c r="J9" s="17"/>
      <c r="K9" s="62"/>
      <c r="L9" s="62"/>
      <c r="N9" s="18"/>
      <c r="P9" s="18"/>
      <c r="R9" s="18"/>
      <c r="S9" s="18"/>
      <c r="T9" s="18"/>
      <c r="U9" s="18"/>
      <c r="Y9" s="17"/>
      <c r="AB9" s="17"/>
    </row>
    <row r="10" spans="1:29">
      <c r="E10" s="17"/>
      <c r="F10" s="18"/>
      <c r="H10" s="185"/>
      <c r="J10" s="17"/>
      <c r="K10" s="62"/>
      <c r="L10" s="62"/>
      <c r="N10" s="18"/>
      <c r="P10" s="18"/>
      <c r="R10" s="18"/>
      <c r="S10" s="18"/>
      <c r="T10" s="18"/>
      <c r="U10" s="18"/>
      <c r="Y10" s="17"/>
      <c r="AB10" s="17"/>
    </row>
    <row r="11" spans="1:29">
      <c r="E11" s="17"/>
      <c r="F11" s="18"/>
      <c r="H11" s="185"/>
      <c r="J11" s="17"/>
      <c r="K11" s="62"/>
      <c r="L11" s="62"/>
      <c r="N11" s="18"/>
      <c r="P11" s="18"/>
      <c r="R11" s="18"/>
      <c r="S11" s="18"/>
      <c r="T11" s="18"/>
      <c r="U11" s="18"/>
      <c r="Y11" s="17"/>
      <c r="AB11" s="17"/>
    </row>
    <row r="12" spans="1:29">
      <c r="E12" s="17"/>
      <c r="F12" s="18"/>
      <c r="H12" s="185"/>
      <c r="J12" s="17"/>
      <c r="K12" s="62"/>
      <c r="L12" s="62"/>
      <c r="N12" s="18"/>
      <c r="P12" s="18"/>
      <c r="R12" s="18"/>
      <c r="S12" s="18"/>
      <c r="T12" s="18"/>
      <c r="U12" s="18"/>
      <c r="Y12" s="17"/>
      <c r="AB12" s="17"/>
    </row>
    <row r="13" spans="1:29">
      <c r="E13" s="17"/>
      <c r="F13" s="18"/>
      <c r="H13" s="185"/>
      <c r="J13" s="17"/>
      <c r="K13" s="62"/>
      <c r="L13" s="62"/>
      <c r="N13" s="18"/>
      <c r="P13" s="18"/>
      <c r="R13" s="18"/>
      <c r="S13" s="18"/>
      <c r="T13" s="18"/>
      <c r="U13" s="18"/>
      <c r="Y13" s="17"/>
      <c r="AB13" s="17"/>
    </row>
    <row r="14" spans="1:29">
      <c r="E14" s="17"/>
      <c r="F14" s="18"/>
      <c r="H14" s="185"/>
      <c r="J14" s="17"/>
      <c r="K14" s="62"/>
      <c r="L14" s="62"/>
      <c r="N14" s="18"/>
      <c r="P14" s="18"/>
      <c r="R14" s="18"/>
      <c r="S14" s="18"/>
      <c r="T14" s="18"/>
      <c r="U14" s="18"/>
      <c r="Y14" s="17"/>
      <c r="AB14" s="17"/>
    </row>
    <row r="15" spans="1:29">
      <c r="E15" s="17"/>
      <c r="F15" s="18"/>
      <c r="H15" s="185"/>
      <c r="J15" s="17"/>
      <c r="K15" s="62"/>
      <c r="L15" s="62"/>
      <c r="N15" s="18"/>
      <c r="P15" s="18"/>
      <c r="R15" s="18"/>
      <c r="S15" s="18"/>
      <c r="T15" s="18"/>
      <c r="U15" s="18"/>
      <c r="Y15" s="17"/>
      <c r="AB15" s="17"/>
    </row>
    <row r="16" spans="1:29">
      <c r="E16" s="17"/>
      <c r="F16" s="18"/>
      <c r="H16" s="185"/>
      <c r="J16" s="17"/>
      <c r="K16" s="62"/>
      <c r="L16" s="62"/>
      <c r="N16" s="18"/>
      <c r="P16" s="18"/>
      <c r="R16" s="18"/>
      <c r="S16" s="18"/>
      <c r="T16" s="18"/>
      <c r="U16" s="18"/>
      <c r="Y16" s="17"/>
      <c r="AB16" s="17"/>
    </row>
    <row r="17" spans="5:28">
      <c r="E17" s="17"/>
      <c r="F17" s="18"/>
      <c r="H17" s="185"/>
      <c r="J17" s="17"/>
      <c r="K17" s="62"/>
      <c r="L17" s="62"/>
      <c r="N17" s="18"/>
      <c r="P17" s="18"/>
      <c r="R17" s="18"/>
      <c r="S17" s="18"/>
      <c r="T17" s="18"/>
      <c r="U17" s="18"/>
      <c r="Y17" s="17"/>
      <c r="AB17" s="17"/>
    </row>
    <row r="18" spans="5:28">
      <c r="E18" s="17"/>
      <c r="F18" s="18"/>
      <c r="H18" s="185"/>
      <c r="J18" s="17"/>
      <c r="K18" s="62"/>
      <c r="L18" s="62"/>
      <c r="N18" s="18"/>
      <c r="P18" s="18"/>
      <c r="R18" s="18"/>
      <c r="S18" s="18"/>
      <c r="T18" s="18"/>
      <c r="U18" s="18"/>
      <c r="Y18" s="17"/>
      <c r="AB18" s="17"/>
    </row>
    <row r="19" spans="5:28">
      <c r="E19" s="17"/>
      <c r="F19" s="18"/>
      <c r="H19" s="185"/>
      <c r="J19" s="17"/>
      <c r="K19" s="62"/>
      <c r="L19" s="62"/>
      <c r="N19" s="18"/>
      <c r="P19" s="18"/>
      <c r="R19" s="18"/>
      <c r="S19" s="18"/>
      <c r="T19" s="18"/>
      <c r="U19" s="18"/>
      <c r="Y19" s="17"/>
      <c r="AB19" s="17"/>
    </row>
    <row r="20" spans="5:28">
      <c r="E20" s="17"/>
      <c r="F20" s="18"/>
      <c r="H20" s="185"/>
      <c r="J20" s="17"/>
      <c r="K20" s="62"/>
      <c r="L20" s="62"/>
      <c r="N20" s="18"/>
      <c r="P20" s="18"/>
      <c r="R20" s="18"/>
      <c r="S20" s="18"/>
      <c r="T20" s="18"/>
      <c r="U20" s="18"/>
      <c r="Y20" s="17"/>
      <c r="AB20" s="17"/>
    </row>
    <row r="21" spans="5:28">
      <c r="E21" s="17"/>
      <c r="F21" s="18"/>
      <c r="H21" s="185"/>
      <c r="J21" s="17"/>
      <c r="K21" s="62"/>
      <c r="L21" s="62"/>
      <c r="N21" s="18"/>
      <c r="P21" s="18"/>
      <c r="R21" s="18"/>
      <c r="S21" s="18"/>
      <c r="T21" s="18"/>
      <c r="U21" s="18"/>
      <c r="Y21" s="17"/>
      <c r="AB21" s="17"/>
    </row>
    <row r="22" spans="5:28">
      <c r="E22" s="17"/>
      <c r="F22" s="18"/>
      <c r="H22" s="185"/>
      <c r="J22" s="17"/>
      <c r="K22" s="62"/>
      <c r="L22" s="62"/>
      <c r="N22" s="18"/>
      <c r="P22" s="18"/>
      <c r="R22" s="18"/>
      <c r="S22" s="18"/>
      <c r="T22" s="18"/>
      <c r="U22" s="18"/>
      <c r="Y22" s="17"/>
      <c r="AB22" s="17"/>
    </row>
    <row r="23" spans="5:28">
      <c r="E23" s="17"/>
      <c r="F23" s="18"/>
      <c r="H23" s="185"/>
      <c r="J23" s="17"/>
      <c r="K23" s="62"/>
      <c r="L23" s="62"/>
      <c r="N23" s="18"/>
      <c r="P23" s="18"/>
      <c r="R23" s="18"/>
      <c r="S23" s="18"/>
      <c r="T23" s="18"/>
      <c r="U23" s="18"/>
      <c r="Y23" s="17"/>
      <c r="AB23" s="17"/>
    </row>
    <row r="24" spans="5:28">
      <c r="E24" s="17"/>
      <c r="F24" s="18"/>
      <c r="H24" s="185"/>
      <c r="J24" s="17"/>
      <c r="K24" s="62"/>
      <c r="L24" s="62"/>
      <c r="N24" s="18"/>
      <c r="P24" s="18"/>
      <c r="R24" s="18"/>
      <c r="S24" s="18"/>
      <c r="T24" s="18"/>
      <c r="U24" s="18"/>
      <c r="Y24" s="17"/>
      <c r="AB24" s="17"/>
    </row>
    <row r="25" spans="5:28">
      <c r="E25" s="17"/>
      <c r="F25" s="18"/>
      <c r="H25" s="185"/>
      <c r="J25" s="17"/>
      <c r="K25" s="62"/>
      <c r="L25" s="62"/>
      <c r="N25" s="18"/>
      <c r="P25" s="18"/>
      <c r="R25" s="18"/>
      <c r="S25" s="18"/>
      <c r="T25" s="18"/>
      <c r="U25" s="18"/>
      <c r="Y25" s="17"/>
      <c r="AB25" s="17"/>
    </row>
    <row r="26" spans="5:28">
      <c r="E26" s="17"/>
      <c r="F26" s="18"/>
      <c r="H26" s="185"/>
      <c r="J26" s="17"/>
      <c r="K26" s="62"/>
      <c r="L26" s="62"/>
      <c r="N26" s="18"/>
      <c r="P26" s="18"/>
      <c r="R26" s="18"/>
      <c r="S26" s="18"/>
      <c r="T26" s="18"/>
      <c r="U26" s="18"/>
      <c r="Y26" s="17"/>
      <c r="AB26" s="17"/>
    </row>
    <row r="27" spans="5:28">
      <c r="E27" s="17"/>
      <c r="F27" s="18"/>
      <c r="H27" s="185"/>
      <c r="J27" s="17"/>
      <c r="K27" s="62"/>
      <c r="L27" s="62"/>
      <c r="N27" s="18"/>
      <c r="P27" s="18"/>
      <c r="R27" s="18"/>
      <c r="S27" s="18"/>
      <c r="T27" s="18"/>
      <c r="U27" s="18"/>
      <c r="Y27" s="17"/>
      <c r="AB27" s="17"/>
    </row>
    <row r="28" spans="5:28">
      <c r="E28" s="17"/>
      <c r="F28" s="18"/>
      <c r="H28" s="185"/>
      <c r="J28" s="17"/>
      <c r="K28" s="62"/>
      <c r="L28" s="62"/>
      <c r="N28" s="18"/>
      <c r="P28" s="18"/>
      <c r="R28" s="18"/>
      <c r="S28" s="18"/>
      <c r="T28" s="18"/>
      <c r="U28" s="18"/>
      <c r="Y28" s="17"/>
      <c r="AB28" s="17"/>
    </row>
    <row r="29" spans="5:28">
      <c r="E29" s="17"/>
      <c r="F29" s="18"/>
      <c r="H29" s="185"/>
      <c r="J29" s="17"/>
      <c r="K29" s="62"/>
      <c r="L29" s="62"/>
      <c r="N29" s="18"/>
      <c r="P29" s="18"/>
      <c r="R29" s="18"/>
      <c r="S29" s="18"/>
      <c r="T29" s="18"/>
      <c r="U29" s="18"/>
      <c r="Y29" s="17"/>
      <c r="AB29" s="17"/>
    </row>
    <row r="30" spans="5:28">
      <c r="E30" s="17"/>
      <c r="F30" s="18"/>
      <c r="H30" s="185"/>
      <c r="J30" s="17"/>
      <c r="K30" s="62"/>
      <c r="L30" s="62"/>
      <c r="N30" s="18"/>
      <c r="P30" s="18"/>
      <c r="R30" s="18"/>
      <c r="S30" s="18"/>
      <c r="T30" s="18"/>
      <c r="U30" s="18"/>
      <c r="Y30" s="17"/>
      <c r="AB30" s="17"/>
    </row>
    <row r="31" spans="5:28">
      <c r="E31" s="17"/>
      <c r="F31" s="18"/>
      <c r="H31" s="185"/>
      <c r="J31" s="17"/>
      <c r="K31" s="62"/>
      <c r="L31" s="62"/>
      <c r="N31" s="18"/>
      <c r="P31" s="18"/>
      <c r="R31" s="18"/>
      <c r="S31" s="18"/>
      <c r="T31" s="18"/>
      <c r="U31" s="18"/>
      <c r="Y31" s="17"/>
      <c r="AB31" s="17"/>
    </row>
    <row r="32" spans="5:28">
      <c r="E32" s="17"/>
      <c r="F32" s="18"/>
      <c r="H32" s="185"/>
      <c r="J32" s="17"/>
      <c r="K32" s="62"/>
      <c r="L32" s="62"/>
      <c r="N32" s="18"/>
      <c r="P32" s="18"/>
      <c r="R32" s="18"/>
      <c r="S32" s="18"/>
      <c r="T32" s="18"/>
      <c r="U32" s="18"/>
      <c r="Y32" s="17"/>
      <c r="AB32" s="17"/>
    </row>
    <row r="33" spans="5:28">
      <c r="E33" s="17"/>
      <c r="F33" s="18"/>
      <c r="H33" s="185"/>
      <c r="J33" s="17"/>
      <c r="K33" s="62"/>
      <c r="L33" s="62"/>
      <c r="N33" s="18"/>
      <c r="P33" s="18"/>
      <c r="R33" s="18"/>
      <c r="S33" s="18"/>
      <c r="T33" s="18"/>
      <c r="U33" s="18"/>
      <c r="Y33" s="17"/>
      <c r="AB33" s="17"/>
    </row>
    <row r="34" spans="5:28">
      <c r="E34" s="17"/>
      <c r="F34" s="18"/>
      <c r="H34" s="185"/>
      <c r="J34" s="17"/>
      <c r="K34" s="62"/>
      <c r="L34" s="62"/>
      <c r="N34" s="18"/>
      <c r="P34" s="18"/>
      <c r="R34" s="18"/>
      <c r="S34" s="18"/>
      <c r="T34" s="18"/>
      <c r="U34" s="18"/>
      <c r="Y34" s="17"/>
      <c r="AB34" s="17"/>
    </row>
    <row r="35" spans="5:28">
      <c r="E35" s="17"/>
      <c r="F35" s="18"/>
      <c r="H35" s="185"/>
      <c r="J35" s="17"/>
      <c r="K35" s="62"/>
      <c r="L35" s="62"/>
      <c r="N35" s="18"/>
      <c r="P35" s="18"/>
      <c r="R35" s="18"/>
      <c r="S35" s="18"/>
      <c r="T35" s="18"/>
      <c r="U35" s="18"/>
      <c r="Y35" s="17"/>
      <c r="AB35" s="17"/>
    </row>
    <row r="36" spans="5:28">
      <c r="E36" s="17"/>
      <c r="F36" s="18"/>
      <c r="H36" s="185"/>
      <c r="J36" s="17"/>
      <c r="K36" s="62"/>
      <c r="L36" s="62"/>
      <c r="N36" s="18"/>
      <c r="P36" s="18"/>
      <c r="R36" s="18"/>
      <c r="S36" s="18"/>
      <c r="T36" s="18"/>
      <c r="U36" s="18"/>
      <c r="Y36" s="17"/>
      <c r="AB36" s="17"/>
    </row>
    <row r="37" spans="5:28">
      <c r="E37" s="17"/>
      <c r="F37" s="18"/>
      <c r="H37" s="185"/>
      <c r="J37" s="17"/>
      <c r="K37" s="62"/>
      <c r="L37" s="62"/>
      <c r="N37" s="18"/>
      <c r="P37" s="18"/>
      <c r="R37" s="18"/>
      <c r="S37" s="18"/>
      <c r="T37" s="18"/>
      <c r="U37" s="18"/>
      <c r="Y37" s="17"/>
      <c r="AB37" s="17"/>
    </row>
    <row r="38" spans="5:28">
      <c r="E38" s="17"/>
      <c r="F38" s="18"/>
      <c r="H38" s="185"/>
      <c r="J38" s="17"/>
      <c r="K38" s="62"/>
      <c r="L38" s="62"/>
      <c r="N38" s="18"/>
      <c r="P38" s="18"/>
      <c r="R38" s="18"/>
      <c r="S38" s="18"/>
      <c r="T38" s="18"/>
      <c r="U38" s="18"/>
      <c r="Y38" s="17"/>
      <c r="AB38" s="17"/>
    </row>
    <row r="39" spans="5:28">
      <c r="E39" s="17"/>
      <c r="F39" s="18"/>
      <c r="H39" s="185"/>
      <c r="J39" s="17"/>
      <c r="K39" s="62"/>
      <c r="L39" s="62"/>
      <c r="N39" s="18"/>
      <c r="P39" s="18"/>
      <c r="R39" s="18"/>
      <c r="S39" s="18"/>
      <c r="T39" s="18"/>
      <c r="U39" s="18"/>
      <c r="Y39" s="17"/>
      <c r="AB39" s="17"/>
    </row>
    <row r="40" spans="5:28">
      <c r="E40" s="17"/>
      <c r="F40" s="18"/>
      <c r="H40" s="185"/>
      <c r="J40" s="17"/>
      <c r="K40" s="62"/>
      <c r="L40" s="62"/>
      <c r="N40" s="18"/>
      <c r="P40" s="18"/>
      <c r="R40" s="18"/>
      <c r="S40" s="18"/>
      <c r="T40" s="18"/>
      <c r="U40" s="18"/>
      <c r="Y40" s="17"/>
      <c r="AB40" s="17"/>
    </row>
    <row r="41" spans="5:28">
      <c r="E41" s="17"/>
      <c r="F41" s="18"/>
      <c r="H41" s="185"/>
      <c r="J41" s="17"/>
      <c r="K41" s="62"/>
      <c r="L41" s="62"/>
      <c r="N41" s="18"/>
      <c r="P41" s="18"/>
      <c r="R41" s="18"/>
      <c r="S41" s="18"/>
      <c r="T41" s="18"/>
      <c r="U41" s="18"/>
      <c r="Y41" s="17"/>
      <c r="AB41" s="17"/>
    </row>
    <row r="42" spans="5:28">
      <c r="E42" s="17"/>
      <c r="F42" s="18"/>
      <c r="H42" s="185"/>
      <c r="J42" s="17"/>
      <c r="K42" s="62"/>
      <c r="L42" s="62"/>
      <c r="N42" s="18"/>
      <c r="P42" s="18"/>
      <c r="R42" s="18"/>
      <c r="S42" s="18"/>
      <c r="T42" s="18"/>
      <c r="U42" s="18"/>
      <c r="Y42" s="17"/>
      <c r="AB42" s="17"/>
    </row>
    <row r="43" spans="5:28">
      <c r="E43" s="17"/>
      <c r="F43" s="18"/>
      <c r="H43" s="185"/>
      <c r="J43" s="17"/>
      <c r="K43" s="62"/>
      <c r="L43" s="62"/>
      <c r="N43" s="18"/>
      <c r="P43" s="18"/>
      <c r="R43" s="18"/>
      <c r="S43" s="18"/>
      <c r="T43" s="18"/>
      <c r="U43" s="18"/>
      <c r="Y43" s="17"/>
      <c r="AB43" s="17"/>
    </row>
    <row r="44" spans="5:28">
      <c r="E44" s="17"/>
      <c r="F44" s="18"/>
      <c r="H44" s="185"/>
      <c r="J44" s="17"/>
      <c r="K44" s="62"/>
      <c r="L44" s="62"/>
      <c r="N44" s="18"/>
      <c r="P44" s="18"/>
      <c r="R44" s="18"/>
      <c r="S44" s="18"/>
      <c r="T44" s="18"/>
      <c r="U44" s="18"/>
      <c r="Y44" s="17"/>
      <c r="AB44" s="17"/>
    </row>
    <row r="45" spans="5:28">
      <c r="E45" s="17"/>
      <c r="F45" s="18"/>
      <c r="H45" s="185"/>
      <c r="J45" s="17"/>
      <c r="K45" s="62"/>
      <c r="L45" s="62"/>
      <c r="N45" s="18"/>
      <c r="P45" s="18"/>
      <c r="R45" s="18"/>
      <c r="S45" s="18"/>
      <c r="T45" s="18"/>
      <c r="U45" s="18"/>
      <c r="Y45" s="17"/>
      <c r="AB45" s="17"/>
    </row>
    <row r="46" spans="5:28">
      <c r="E46" s="17"/>
      <c r="F46" s="18"/>
      <c r="H46" s="185"/>
      <c r="J46" s="17"/>
      <c r="K46" s="62"/>
      <c r="L46" s="62"/>
      <c r="N46" s="18"/>
      <c r="P46" s="18"/>
      <c r="R46" s="18"/>
      <c r="S46" s="18"/>
      <c r="T46" s="18"/>
      <c r="U46" s="18"/>
      <c r="Y46" s="17"/>
      <c r="AB46" s="17"/>
    </row>
    <row r="47" spans="5:28">
      <c r="E47" s="17"/>
      <c r="F47" s="18"/>
      <c r="H47" s="185"/>
      <c r="J47" s="17"/>
      <c r="K47" s="62"/>
      <c r="L47" s="62"/>
      <c r="N47" s="18"/>
      <c r="P47" s="18"/>
      <c r="R47" s="18"/>
      <c r="S47" s="18"/>
      <c r="T47" s="18"/>
      <c r="U47" s="18"/>
      <c r="Y47" s="17"/>
      <c r="AB47" s="17"/>
    </row>
    <row r="48" spans="5:28">
      <c r="E48" s="17"/>
      <c r="F48" s="18"/>
      <c r="H48" s="185"/>
      <c r="J48" s="17"/>
      <c r="K48" s="62"/>
      <c r="L48" s="62"/>
      <c r="N48" s="18"/>
      <c r="P48" s="18"/>
      <c r="R48" s="18"/>
      <c r="S48" s="18"/>
      <c r="T48" s="18"/>
      <c r="U48" s="18"/>
      <c r="Y48" s="17"/>
      <c r="AB48" s="17"/>
    </row>
    <row r="49" spans="5:28">
      <c r="E49" s="17"/>
      <c r="F49" s="18"/>
      <c r="H49" s="185"/>
      <c r="J49" s="17"/>
      <c r="K49" s="62"/>
      <c r="L49" s="62"/>
      <c r="N49" s="18"/>
      <c r="P49" s="18"/>
      <c r="R49" s="18"/>
      <c r="S49" s="18"/>
      <c r="T49" s="18"/>
      <c r="U49" s="18"/>
      <c r="Y49" s="17"/>
      <c r="AB49" s="17"/>
    </row>
    <row r="50" spans="5:28">
      <c r="E50" s="17"/>
      <c r="F50" s="18"/>
      <c r="H50" s="185"/>
      <c r="J50" s="17"/>
      <c r="K50" s="62"/>
      <c r="L50" s="62"/>
      <c r="N50" s="18"/>
      <c r="P50" s="18"/>
      <c r="R50" s="18"/>
      <c r="S50" s="18"/>
      <c r="T50" s="18"/>
      <c r="U50" s="18"/>
      <c r="Y50" s="17"/>
      <c r="AB50" s="17"/>
    </row>
    <row r="51" spans="5:28">
      <c r="E51" s="17"/>
      <c r="F51" s="18"/>
      <c r="H51" s="185"/>
      <c r="J51" s="17"/>
      <c r="K51" s="62"/>
      <c r="L51" s="62"/>
      <c r="N51" s="18"/>
      <c r="P51" s="18"/>
      <c r="R51" s="18"/>
      <c r="S51" s="18"/>
      <c r="T51" s="18"/>
      <c r="U51" s="18"/>
      <c r="Y51" s="17"/>
      <c r="AB51" s="17"/>
    </row>
    <row r="52" spans="5:28">
      <c r="E52" s="17"/>
      <c r="F52" s="18"/>
      <c r="H52" s="185"/>
      <c r="J52" s="17"/>
      <c r="K52" s="62"/>
      <c r="L52" s="62"/>
      <c r="N52" s="18"/>
      <c r="P52" s="18"/>
      <c r="R52" s="18"/>
      <c r="S52" s="18"/>
      <c r="T52" s="18"/>
      <c r="U52" s="18"/>
      <c r="Y52" s="17"/>
      <c r="AB52" s="17"/>
    </row>
    <row r="53" spans="5:28">
      <c r="E53" s="17"/>
      <c r="F53" s="18"/>
      <c r="H53" s="185"/>
      <c r="J53" s="17"/>
      <c r="K53" s="62"/>
      <c r="L53" s="62"/>
      <c r="N53" s="18"/>
      <c r="P53" s="18"/>
      <c r="R53" s="18"/>
      <c r="S53" s="18"/>
      <c r="T53" s="18"/>
      <c r="U53" s="18"/>
      <c r="Y53" s="17"/>
      <c r="AB53" s="17"/>
    </row>
    <row r="54" spans="5:28">
      <c r="E54" s="17"/>
      <c r="F54" s="18"/>
      <c r="H54" s="185"/>
      <c r="J54" s="17"/>
      <c r="K54" s="62"/>
      <c r="L54" s="62"/>
      <c r="N54" s="18"/>
      <c r="P54" s="18"/>
      <c r="R54" s="18"/>
      <c r="S54" s="18"/>
      <c r="T54" s="18"/>
      <c r="U54" s="18"/>
      <c r="Y54" s="17"/>
      <c r="AB54" s="17"/>
    </row>
    <row r="55" spans="5:28">
      <c r="E55" s="17"/>
      <c r="F55" s="18"/>
      <c r="H55" s="185"/>
      <c r="J55" s="17"/>
      <c r="K55" s="62"/>
      <c r="L55" s="62"/>
      <c r="N55" s="18"/>
      <c r="P55" s="18"/>
      <c r="R55" s="18"/>
      <c r="S55" s="18"/>
      <c r="T55" s="18"/>
      <c r="U55" s="18"/>
      <c r="Y55" s="17"/>
      <c r="AB55" s="17"/>
    </row>
    <row r="56" spans="5:28">
      <c r="E56" s="17"/>
      <c r="F56" s="18"/>
      <c r="H56" s="185"/>
      <c r="J56" s="17"/>
      <c r="K56" s="62"/>
      <c r="L56" s="62"/>
      <c r="N56" s="18"/>
      <c r="P56" s="18"/>
      <c r="R56" s="18"/>
      <c r="S56" s="18"/>
      <c r="T56" s="18"/>
      <c r="U56" s="18"/>
      <c r="Y56" s="17"/>
      <c r="AB56" s="17"/>
    </row>
    <row r="57" spans="5:28">
      <c r="E57" s="17"/>
      <c r="F57" s="18"/>
      <c r="H57" s="185"/>
      <c r="J57" s="17"/>
      <c r="K57" s="62"/>
      <c r="L57" s="62"/>
      <c r="N57" s="18"/>
      <c r="P57" s="18"/>
      <c r="R57" s="18"/>
      <c r="S57" s="18"/>
      <c r="T57" s="18"/>
      <c r="U57" s="18"/>
      <c r="Y57" s="17"/>
      <c r="AB57" s="17"/>
    </row>
    <row r="58" spans="5:28">
      <c r="E58" s="17"/>
      <c r="F58" s="18"/>
      <c r="H58" s="185"/>
      <c r="J58" s="17"/>
      <c r="K58" s="62"/>
      <c r="L58" s="62"/>
      <c r="N58" s="18"/>
      <c r="P58" s="18"/>
      <c r="R58" s="18"/>
      <c r="S58" s="18"/>
      <c r="T58" s="18"/>
      <c r="U58" s="18"/>
      <c r="Y58" s="17"/>
      <c r="AB58" s="17"/>
    </row>
    <row r="59" spans="5:28">
      <c r="E59" s="17"/>
      <c r="F59" s="18"/>
      <c r="H59" s="185"/>
      <c r="J59" s="17"/>
      <c r="K59" s="62"/>
      <c r="L59" s="62"/>
      <c r="N59" s="18"/>
      <c r="P59" s="18"/>
      <c r="R59" s="18"/>
      <c r="S59" s="18"/>
      <c r="T59" s="18"/>
      <c r="U59" s="18"/>
      <c r="Y59" s="17"/>
      <c r="AB59" s="17"/>
    </row>
    <row r="60" spans="5:28">
      <c r="E60" s="17"/>
      <c r="F60" s="18"/>
      <c r="H60" s="185"/>
      <c r="J60" s="17"/>
      <c r="K60" s="62"/>
      <c r="L60" s="62"/>
      <c r="N60" s="18"/>
      <c r="P60" s="18"/>
      <c r="R60" s="18"/>
      <c r="S60" s="18"/>
      <c r="T60" s="18"/>
      <c r="U60" s="18"/>
      <c r="Y60" s="17"/>
      <c r="AB60" s="17"/>
    </row>
    <row r="61" spans="5:28">
      <c r="E61" s="17"/>
      <c r="F61" s="18"/>
      <c r="H61" s="185"/>
      <c r="J61" s="17"/>
      <c r="K61" s="62"/>
      <c r="L61" s="62"/>
      <c r="N61" s="18"/>
      <c r="P61" s="18"/>
      <c r="R61" s="18"/>
      <c r="S61" s="18"/>
      <c r="T61" s="18"/>
      <c r="U61" s="18"/>
      <c r="Y61" s="17"/>
      <c r="AB61" s="17"/>
    </row>
    <row r="62" spans="5:28">
      <c r="E62" s="17"/>
      <c r="F62" s="18"/>
      <c r="H62" s="185"/>
      <c r="J62" s="17"/>
      <c r="K62" s="62"/>
      <c r="L62" s="62"/>
      <c r="N62" s="18"/>
      <c r="P62" s="18"/>
      <c r="R62" s="18"/>
      <c r="S62" s="18"/>
      <c r="T62" s="18"/>
      <c r="U62" s="18"/>
      <c r="Y62" s="17"/>
      <c r="AB62" s="17"/>
    </row>
    <row r="63" spans="5:28">
      <c r="E63" s="17"/>
      <c r="F63" s="18"/>
      <c r="H63" s="185"/>
      <c r="J63" s="17"/>
      <c r="K63" s="62"/>
      <c r="L63" s="62"/>
      <c r="N63" s="18"/>
      <c r="P63" s="18"/>
      <c r="R63" s="18"/>
      <c r="S63" s="18"/>
      <c r="T63" s="18"/>
      <c r="U63" s="18"/>
      <c r="Y63" s="17"/>
      <c r="AB63" s="17"/>
    </row>
    <row r="64" spans="5:28">
      <c r="E64" s="17"/>
      <c r="F64" s="18"/>
      <c r="H64" s="185"/>
      <c r="J64" s="17"/>
      <c r="K64" s="62"/>
      <c r="L64" s="62"/>
      <c r="N64" s="18"/>
      <c r="P64" s="18"/>
      <c r="R64" s="18"/>
      <c r="S64" s="18"/>
      <c r="T64" s="18"/>
      <c r="U64" s="18"/>
      <c r="Y64" s="17"/>
      <c r="AB64" s="17"/>
    </row>
    <row r="65" spans="5:28">
      <c r="E65" s="17"/>
      <c r="F65" s="18"/>
      <c r="H65" s="185"/>
      <c r="J65" s="17"/>
      <c r="K65" s="62"/>
      <c r="L65" s="62"/>
      <c r="N65" s="18"/>
      <c r="P65" s="18"/>
      <c r="R65" s="18"/>
      <c r="S65" s="18"/>
      <c r="T65" s="18"/>
      <c r="U65" s="18"/>
      <c r="Y65" s="17"/>
      <c r="AB65" s="17"/>
    </row>
    <row r="66" spans="5:28">
      <c r="E66" s="17"/>
      <c r="F66" s="18"/>
      <c r="H66" s="185"/>
      <c r="J66" s="17"/>
      <c r="K66" s="62"/>
      <c r="L66" s="62"/>
      <c r="N66" s="18"/>
      <c r="P66" s="18"/>
      <c r="R66" s="18"/>
      <c r="S66" s="18"/>
      <c r="T66" s="18"/>
      <c r="U66" s="18"/>
      <c r="Y66" s="17"/>
      <c r="AB66" s="17"/>
    </row>
    <row r="67" spans="5:28">
      <c r="E67" s="17"/>
      <c r="F67" s="18"/>
      <c r="H67" s="185"/>
      <c r="J67" s="17"/>
      <c r="K67" s="62"/>
      <c r="L67" s="62"/>
      <c r="N67" s="18"/>
      <c r="P67" s="18"/>
      <c r="R67" s="18"/>
      <c r="S67" s="18"/>
      <c r="T67" s="18"/>
      <c r="U67" s="18"/>
      <c r="Y67" s="17"/>
      <c r="AB67" s="17"/>
    </row>
    <row r="68" spans="5:28">
      <c r="E68" s="17"/>
      <c r="F68" s="18"/>
      <c r="H68" s="185"/>
      <c r="J68" s="17"/>
      <c r="K68" s="62"/>
      <c r="L68" s="62"/>
      <c r="N68" s="18"/>
      <c r="P68" s="18"/>
      <c r="R68" s="18"/>
      <c r="S68" s="18"/>
      <c r="T68" s="18"/>
      <c r="U68" s="18"/>
      <c r="Y68" s="17"/>
      <c r="AB68" s="17"/>
    </row>
    <row r="69" spans="5:28">
      <c r="E69" s="17"/>
      <c r="F69" s="18"/>
      <c r="H69" s="185"/>
      <c r="J69" s="17"/>
      <c r="K69" s="62"/>
      <c r="L69" s="62"/>
      <c r="N69" s="18"/>
      <c r="P69" s="18"/>
      <c r="R69" s="18"/>
      <c r="S69" s="18"/>
      <c r="T69" s="18"/>
      <c r="U69" s="18"/>
      <c r="Y69" s="17"/>
      <c r="AB69" s="17"/>
    </row>
    <row r="70" spans="5:28">
      <c r="E70" s="17"/>
      <c r="F70" s="18"/>
      <c r="H70" s="185"/>
      <c r="J70" s="17"/>
      <c r="K70" s="62"/>
      <c r="L70" s="62"/>
      <c r="N70" s="18"/>
      <c r="P70" s="18"/>
      <c r="R70" s="18"/>
      <c r="S70" s="18"/>
      <c r="T70" s="18"/>
      <c r="U70" s="18"/>
      <c r="Y70" s="17"/>
      <c r="AB70" s="17"/>
    </row>
    <row r="71" spans="5:28">
      <c r="E71" s="17"/>
      <c r="F71" s="18"/>
      <c r="H71" s="185"/>
      <c r="J71" s="17"/>
      <c r="K71" s="62"/>
      <c r="L71" s="62"/>
      <c r="N71" s="18"/>
      <c r="P71" s="18"/>
      <c r="R71" s="18"/>
      <c r="S71" s="18"/>
      <c r="T71" s="18"/>
      <c r="U71" s="18"/>
      <c r="Y71" s="17"/>
      <c r="AB71" s="17"/>
    </row>
    <row r="72" spans="5:28">
      <c r="E72" s="17"/>
      <c r="F72" s="18"/>
      <c r="H72" s="185"/>
      <c r="J72" s="17"/>
      <c r="K72" s="62"/>
      <c r="L72" s="62"/>
      <c r="N72" s="18"/>
      <c r="P72" s="18"/>
      <c r="R72" s="18"/>
      <c r="S72" s="18"/>
      <c r="T72" s="18"/>
      <c r="U72" s="18"/>
      <c r="Y72" s="17"/>
      <c r="AB72" s="17"/>
    </row>
    <row r="73" spans="5:28">
      <c r="E73" s="17"/>
      <c r="F73" s="18"/>
      <c r="H73" s="185"/>
      <c r="J73" s="17"/>
      <c r="K73" s="62"/>
      <c r="L73" s="62"/>
      <c r="N73" s="18"/>
      <c r="P73" s="18"/>
      <c r="R73" s="18"/>
      <c r="S73" s="18"/>
      <c r="T73" s="18"/>
      <c r="U73" s="18"/>
      <c r="Y73" s="17"/>
      <c r="AB73" s="17"/>
    </row>
    <row r="74" spans="5:28">
      <c r="E74" s="17"/>
      <c r="F74" s="18"/>
      <c r="H74" s="185"/>
      <c r="J74" s="17"/>
      <c r="K74" s="62"/>
      <c r="L74" s="62"/>
      <c r="N74" s="18"/>
      <c r="P74" s="18"/>
      <c r="R74" s="18"/>
      <c r="S74" s="18"/>
      <c r="T74" s="18"/>
      <c r="U74" s="18"/>
      <c r="Y74" s="17"/>
      <c r="AB74" s="17"/>
    </row>
    <row r="75" spans="5:28">
      <c r="E75" s="17"/>
      <c r="F75" s="18"/>
      <c r="H75" s="185"/>
      <c r="J75" s="17"/>
      <c r="K75" s="62"/>
      <c r="L75" s="62"/>
      <c r="N75" s="18"/>
      <c r="P75" s="18"/>
      <c r="R75" s="18"/>
      <c r="S75" s="18"/>
      <c r="T75" s="18"/>
      <c r="U75" s="18"/>
      <c r="Y75" s="17"/>
      <c r="AB75" s="17"/>
    </row>
    <row r="76" spans="5:28">
      <c r="E76" s="17"/>
      <c r="F76" s="18"/>
      <c r="H76" s="185"/>
      <c r="J76" s="17"/>
      <c r="K76" s="62"/>
      <c r="L76" s="62"/>
      <c r="N76" s="18"/>
      <c r="P76" s="18"/>
      <c r="R76" s="18"/>
      <c r="S76" s="18"/>
      <c r="T76" s="18"/>
      <c r="U76" s="18"/>
      <c r="Y76" s="17"/>
      <c r="AB76" s="17"/>
    </row>
    <row r="77" spans="5:28">
      <c r="E77" s="17"/>
      <c r="F77" s="18"/>
      <c r="H77" s="185"/>
      <c r="J77" s="17"/>
      <c r="K77" s="62"/>
      <c r="L77" s="62"/>
      <c r="N77" s="18"/>
      <c r="P77" s="18"/>
      <c r="R77" s="18"/>
      <c r="S77" s="18"/>
      <c r="T77" s="18"/>
      <c r="U77" s="18"/>
      <c r="Y77" s="17"/>
      <c r="AB77" s="17"/>
    </row>
    <row r="78" spans="5:28">
      <c r="E78" s="17"/>
      <c r="F78" s="18"/>
      <c r="H78" s="185"/>
      <c r="J78" s="17"/>
      <c r="K78" s="62"/>
      <c r="L78" s="62"/>
      <c r="N78" s="18"/>
      <c r="P78" s="18"/>
      <c r="R78" s="18"/>
      <c r="S78" s="18"/>
      <c r="T78" s="18"/>
      <c r="U78" s="18"/>
      <c r="Y78" s="17"/>
      <c r="AB78" s="17"/>
    </row>
    <row r="79" spans="5:28">
      <c r="E79" s="17"/>
      <c r="F79" s="18"/>
      <c r="H79" s="185"/>
      <c r="J79" s="17"/>
      <c r="K79" s="62"/>
      <c r="L79" s="62"/>
      <c r="N79" s="18"/>
      <c r="P79" s="18"/>
      <c r="R79" s="18"/>
      <c r="S79" s="18"/>
      <c r="T79" s="18"/>
      <c r="U79" s="18"/>
      <c r="Y79" s="17"/>
      <c r="AB79" s="17"/>
    </row>
    <row r="80" spans="5:28">
      <c r="E80" s="17"/>
      <c r="F80" s="18"/>
      <c r="H80" s="185"/>
      <c r="J80" s="17"/>
      <c r="K80" s="62"/>
      <c r="L80" s="62"/>
      <c r="N80" s="18"/>
      <c r="P80" s="18"/>
      <c r="R80" s="18"/>
      <c r="S80" s="18"/>
      <c r="T80" s="18"/>
      <c r="U80" s="18"/>
      <c r="Y80" s="17"/>
      <c r="AB80" s="17"/>
    </row>
    <row r="81" spans="5:28">
      <c r="E81" s="17"/>
      <c r="F81" s="18"/>
      <c r="H81" s="185"/>
      <c r="J81" s="17"/>
      <c r="K81" s="62"/>
      <c r="L81" s="62"/>
      <c r="N81" s="18"/>
      <c r="P81" s="18"/>
      <c r="R81" s="18"/>
      <c r="S81" s="18"/>
      <c r="T81" s="18"/>
      <c r="U81" s="18"/>
      <c r="Y81" s="17"/>
      <c r="AB81" s="17"/>
    </row>
    <row r="82" spans="5:28">
      <c r="E82" s="17"/>
      <c r="F82" s="18"/>
      <c r="H82" s="185"/>
      <c r="J82" s="17"/>
      <c r="K82" s="62"/>
      <c r="L82" s="62"/>
      <c r="N82" s="18"/>
      <c r="P82" s="18"/>
      <c r="R82" s="18"/>
      <c r="S82" s="18"/>
      <c r="T82" s="18"/>
      <c r="U82" s="18"/>
      <c r="Y82" s="17"/>
      <c r="AB82" s="17"/>
    </row>
    <row r="83" spans="5:28">
      <c r="E83" s="17"/>
      <c r="F83" s="18"/>
      <c r="H83" s="185"/>
      <c r="J83" s="17"/>
      <c r="K83" s="62"/>
      <c r="L83" s="62"/>
      <c r="N83" s="18"/>
      <c r="P83" s="18"/>
      <c r="R83" s="18"/>
      <c r="S83" s="18"/>
      <c r="T83" s="18"/>
      <c r="U83" s="18"/>
      <c r="Y83" s="17"/>
      <c r="AB83" s="17"/>
    </row>
    <row r="84" spans="5:28">
      <c r="E84" s="17"/>
      <c r="F84" s="18"/>
      <c r="H84" s="185"/>
      <c r="J84" s="17"/>
      <c r="K84" s="62"/>
      <c r="L84" s="62"/>
      <c r="N84" s="18"/>
      <c r="P84" s="18"/>
      <c r="R84" s="18"/>
      <c r="S84" s="18"/>
      <c r="T84" s="18"/>
      <c r="U84" s="18"/>
      <c r="Y84" s="17"/>
      <c r="AB84" s="17"/>
    </row>
    <row r="85" spans="5:28">
      <c r="E85" s="17"/>
      <c r="F85" s="18"/>
      <c r="H85" s="185"/>
      <c r="J85" s="17"/>
      <c r="K85" s="62"/>
      <c r="L85" s="62"/>
      <c r="N85" s="18"/>
      <c r="P85" s="18"/>
      <c r="R85" s="18"/>
      <c r="S85" s="18"/>
      <c r="T85" s="18"/>
      <c r="U85" s="18"/>
      <c r="Y85" s="17"/>
      <c r="AB85" s="17"/>
    </row>
    <row r="86" spans="5:28">
      <c r="E86" s="17"/>
      <c r="F86" s="18"/>
      <c r="H86" s="185"/>
      <c r="J86" s="17"/>
      <c r="K86" s="62"/>
      <c r="L86" s="62"/>
      <c r="N86" s="18"/>
      <c r="P86" s="18"/>
      <c r="R86" s="18"/>
      <c r="S86" s="18"/>
      <c r="T86" s="18"/>
      <c r="U86" s="18"/>
      <c r="Y86" s="17"/>
      <c r="AB86" s="17"/>
    </row>
    <row r="87" spans="5:28">
      <c r="E87" s="17"/>
      <c r="F87" s="18"/>
      <c r="H87" s="185"/>
      <c r="J87" s="17"/>
      <c r="K87" s="62"/>
      <c r="L87" s="62"/>
      <c r="N87" s="18"/>
      <c r="P87" s="18"/>
      <c r="R87" s="18"/>
      <c r="S87" s="18"/>
      <c r="T87" s="18"/>
      <c r="U87" s="18"/>
      <c r="Y87" s="17"/>
      <c r="AB87" s="17"/>
    </row>
    <row r="88" spans="5:28">
      <c r="E88" s="17"/>
      <c r="F88" s="18"/>
      <c r="H88" s="185"/>
      <c r="J88" s="17"/>
      <c r="K88" s="62"/>
      <c r="L88" s="62"/>
      <c r="N88" s="18"/>
      <c r="P88" s="18"/>
      <c r="R88" s="18"/>
      <c r="S88" s="18"/>
      <c r="T88" s="18"/>
      <c r="U88" s="18"/>
      <c r="Y88" s="17"/>
      <c r="AB88" s="17"/>
    </row>
    <row r="89" spans="5:28">
      <c r="E89" s="17"/>
      <c r="F89" s="18"/>
      <c r="H89" s="185"/>
      <c r="J89" s="17"/>
      <c r="K89" s="62"/>
      <c r="L89" s="62"/>
      <c r="N89" s="18"/>
      <c r="P89" s="18"/>
      <c r="R89" s="18"/>
      <c r="S89" s="18"/>
      <c r="T89" s="18"/>
      <c r="U89" s="18"/>
      <c r="Y89" s="17"/>
      <c r="AB89" s="17"/>
    </row>
    <row r="90" spans="5:28">
      <c r="E90" s="17"/>
      <c r="F90" s="18"/>
      <c r="H90" s="185"/>
      <c r="J90" s="17"/>
      <c r="K90" s="62"/>
      <c r="L90" s="62"/>
      <c r="N90" s="18"/>
      <c r="P90" s="18"/>
      <c r="R90" s="18"/>
      <c r="S90" s="18"/>
      <c r="T90" s="18"/>
      <c r="U90" s="18"/>
      <c r="Y90" s="17"/>
      <c r="AB90" s="17"/>
    </row>
    <row r="91" spans="5:28">
      <c r="E91" s="17"/>
      <c r="F91" s="18"/>
      <c r="H91" s="185"/>
      <c r="J91" s="17"/>
      <c r="K91" s="62"/>
      <c r="L91" s="62"/>
      <c r="N91" s="18"/>
      <c r="P91" s="18"/>
      <c r="R91" s="18"/>
      <c r="S91" s="18"/>
      <c r="T91" s="18"/>
      <c r="U91" s="18"/>
      <c r="Y91" s="17"/>
      <c r="AB91" s="17"/>
    </row>
    <row r="92" spans="5:28">
      <c r="E92" s="17"/>
      <c r="F92" s="18"/>
      <c r="H92" s="185"/>
      <c r="J92" s="17"/>
      <c r="K92" s="62"/>
      <c r="L92" s="62"/>
      <c r="N92" s="18"/>
      <c r="P92" s="18"/>
      <c r="R92" s="18"/>
      <c r="S92" s="18"/>
      <c r="T92" s="18"/>
      <c r="U92" s="18"/>
      <c r="Y92" s="17"/>
      <c r="AB92" s="17"/>
    </row>
    <row r="93" spans="5:28">
      <c r="E93" s="17"/>
      <c r="F93" s="18"/>
      <c r="H93" s="185"/>
      <c r="J93" s="17"/>
      <c r="K93" s="62"/>
      <c r="L93" s="62"/>
      <c r="N93" s="18"/>
      <c r="P93" s="18"/>
      <c r="R93" s="18"/>
      <c r="S93" s="18"/>
      <c r="T93" s="18"/>
      <c r="U93" s="18"/>
      <c r="Y93" s="17"/>
      <c r="AB93" s="17"/>
    </row>
    <row r="94" spans="5:28">
      <c r="E94" s="17"/>
      <c r="F94" s="18"/>
      <c r="H94" s="185"/>
      <c r="J94" s="17"/>
      <c r="K94" s="62"/>
      <c r="L94" s="62"/>
      <c r="N94" s="18"/>
      <c r="P94" s="18"/>
      <c r="R94" s="18"/>
      <c r="S94" s="18"/>
      <c r="T94" s="18"/>
      <c r="U94" s="18"/>
      <c r="Y94" s="17"/>
      <c r="AB94" s="17"/>
    </row>
    <row r="95" spans="5:28">
      <c r="E95" s="17"/>
      <c r="F95" s="18"/>
      <c r="H95" s="185"/>
      <c r="J95" s="17"/>
      <c r="K95" s="62"/>
      <c r="L95" s="62"/>
      <c r="N95" s="18"/>
      <c r="P95" s="18"/>
      <c r="R95" s="18"/>
      <c r="S95" s="18"/>
      <c r="T95" s="18"/>
      <c r="U95" s="18"/>
      <c r="Y95" s="17"/>
      <c r="AB95" s="17"/>
    </row>
    <row r="96" spans="5:28">
      <c r="E96" s="17"/>
      <c r="F96" s="18"/>
      <c r="H96" s="185"/>
      <c r="J96" s="17"/>
      <c r="K96" s="62"/>
      <c r="L96" s="62"/>
      <c r="N96" s="18"/>
      <c r="P96" s="18"/>
      <c r="R96" s="18"/>
      <c r="S96" s="18"/>
      <c r="T96" s="18"/>
      <c r="U96" s="18"/>
      <c r="Y96" s="17"/>
      <c r="AB96" s="17"/>
    </row>
    <row r="97" spans="5:28">
      <c r="E97" s="17"/>
      <c r="F97" s="18"/>
      <c r="H97" s="185"/>
      <c r="J97" s="17"/>
      <c r="K97" s="62"/>
      <c r="L97" s="62"/>
      <c r="N97" s="18"/>
      <c r="P97" s="18"/>
      <c r="R97" s="18"/>
      <c r="S97" s="18"/>
      <c r="T97" s="18"/>
      <c r="U97" s="18"/>
      <c r="Y97" s="17"/>
      <c r="AB97" s="17"/>
    </row>
    <row r="98" spans="5:28">
      <c r="E98" s="17"/>
      <c r="F98" s="18"/>
      <c r="H98" s="185"/>
      <c r="J98" s="17"/>
      <c r="K98" s="62"/>
      <c r="L98" s="62"/>
      <c r="N98" s="18"/>
      <c r="P98" s="18"/>
      <c r="R98" s="18"/>
      <c r="S98" s="18"/>
      <c r="T98" s="18"/>
      <c r="U98" s="18"/>
      <c r="Y98" s="17"/>
      <c r="AB98" s="17"/>
    </row>
    <row r="99" spans="5:28">
      <c r="E99" s="17"/>
      <c r="F99" s="18"/>
      <c r="H99" s="185"/>
      <c r="J99" s="17"/>
      <c r="K99" s="62"/>
      <c r="L99" s="62"/>
      <c r="N99" s="18"/>
      <c r="P99" s="18"/>
      <c r="R99" s="18"/>
      <c r="S99" s="18"/>
      <c r="T99" s="18"/>
      <c r="U99" s="18"/>
      <c r="Y99" s="17"/>
      <c r="AB99" s="17"/>
    </row>
    <row r="100" spans="5:28">
      <c r="E100" s="17"/>
      <c r="F100" s="18"/>
      <c r="H100" s="185"/>
      <c r="J100" s="17"/>
      <c r="K100" s="62"/>
      <c r="L100" s="62"/>
      <c r="N100" s="18"/>
      <c r="P100" s="18"/>
      <c r="R100" s="18"/>
      <c r="S100" s="18"/>
      <c r="T100" s="18"/>
      <c r="U100" s="18"/>
      <c r="Y100" s="17"/>
      <c r="AB100" s="17"/>
    </row>
    <row r="101" spans="5:28">
      <c r="E101" s="17"/>
      <c r="F101" s="18"/>
      <c r="H101" s="185"/>
      <c r="J101" s="17"/>
      <c r="K101" s="62"/>
      <c r="L101" s="62"/>
      <c r="N101" s="18"/>
      <c r="P101" s="18"/>
      <c r="R101" s="18"/>
      <c r="S101" s="18"/>
      <c r="T101" s="18"/>
      <c r="U101" s="18"/>
      <c r="Y101" s="17"/>
      <c r="AB101" s="17"/>
    </row>
    <row r="102" spans="5:28">
      <c r="E102" s="17"/>
      <c r="F102" s="18"/>
      <c r="H102" s="185"/>
      <c r="J102" s="17"/>
      <c r="K102" s="62"/>
      <c r="L102" s="62"/>
      <c r="N102" s="18"/>
      <c r="P102" s="18"/>
      <c r="R102" s="18"/>
      <c r="S102" s="18"/>
      <c r="T102" s="18"/>
      <c r="U102" s="18"/>
      <c r="Y102" s="17"/>
      <c r="AB102" s="17"/>
    </row>
    <row r="103" spans="5:28">
      <c r="E103" s="17"/>
      <c r="F103" s="18"/>
      <c r="H103" s="185"/>
      <c r="J103" s="17"/>
      <c r="K103" s="62"/>
      <c r="L103" s="62"/>
      <c r="N103" s="18"/>
      <c r="P103" s="18"/>
      <c r="R103" s="18"/>
      <c r="S103" s="18"/>
      <c r="T103" s="18"/>
      <c r="U103" s="18"/>
      <c r="Y103" s="17"/>
      <c r="AB103" s="17"/>
    </row>
    <row r="104" spans="5:28">
      <c r="E104" s="17"/>
      <c r="F104" s="18"/>
      <c r="H104" s="185"/>
      <c r="J104" s="17"/>
      <c r="K104" s="62"/>
      <c r="L104" s="62"/>
      <c r="N104" s="18"/>
      <c r="P104" s="18"/>
      <c r="R104" s="18"/>
      <c r="S104" s="18"/>
      <c r="T104" s="18"/>
      <c r="U104" s="18"/>
      <c r="Y104" s="17"/>
      <c r="AB104" s="17"/>
    </row>
    <row r="105" spans="5:28">
      <c r="E105" s="17"/>
      <c r="F105" s="18"/>
      <c r="H105" s="185"/>
      <c r="J105" s="17"/>
      <c r="K105" s="62"/>
      <c r="L105" s="62"/>
      <c r="N105" s="18"/>
      <c r="P105" s="18"/>
      <c r="R105" s="18"/>
      <c r="S105" s="18"/>
      <c r="T105" s="18"/>
      <c r="U105" s="18"/>
      <c r="Y105" s="17"/>
      <c r="AB105" s="17"/>
    </row>
    <row r="106" spans="5:28">
      <c r="E106" s="17"/>
      <c r="F106" s="18"/>
      <c r="H106" s="185"/>
      <c r="J106" s="17"/>
      <c r="K106" s="62"/>
      <c r="L106" s="62"/>
      <c r="N106" s="18"/>
      <c r="P106" s="18"/>
      <c r="R106" s="18"/>
      <c r="S106" s="18"/>
      <c r="T106" s="18"/>
      <c r="U106" s="18"/>
      <c r="Y106" s="17"/>
      <c r="AB106" s="17"/>
    </row>
    <row r="107" spans="5:28">
      <c r="E107" s="17"/>
      <c r="F107" s="18"/>
      <c r="H107" s="185"/>
      <c r="J107" s="17"/>
      <c r="K107" s="62"/>
      <c r="L107" s="62"/>
      <c r="N107" s="18"/>
      <c r="P107" s="18"/>
      <c r="R107" s="18"/>
      <c r="S107" s="18"/>
      <c r="T107" s="18"/>
      <c r="U107" s="18"/>
      <c r="Y107" s="17"/>
      <c r="AB107" s="17"/>
    </row>
    <row r="108" spans="5:28">
      <c r="E108" s="17"/>
      <c r="F108" s="18"/>
      <c r="H108" s="185"/>
      <c r="J108" s="17"/>
      <c r="K108" s="62"/>
      <c r="L108" s="62"/>
      <c r="N108" s="18"/>
      <c r="P108" s="18"/>
      <c r="R108" s="18"/>
      <c r="S108" s="18"/>
      <c r="T108" s="18"/>
      <c r="U108" s="18"/>
      <c r="Y108" s="17"/>
      <c r="AB108" s="17"/>
    </row>
    <row r="109" spans="5:28">
      <c r="E109" s="17"/>
      <c r="F109" s="18"/>
      <c r="H109" s="185"/>
      <c r="J109" s="17"/>
      <c r="K109" s="62"/>
      <c r="L109" s="62"/>
      <c r="N109" s="18"/>
      <c r="P109" s="18"/>
      <c r="R109" s="18"/>
      <c r="S109" s="18"/>
      <c r="T109" s="18"/>
      <c r="U109" s="18"/>
      <c r="Y109" s="17"/>
      <c r="AB109" s="17"/>
    </row>
    <row r="110" spans="5:28">
      <c r="E110" s="17"/>
      <c r="F110" s="18"/>
      <c r="H110" s="185"/>
      <c r="J110" s="17"/>
      <c r="K110" s="62"/>
      <c r="L110" s="62"/>
      <c r="N110" s="18"/>
      <c r="P110" s="18"/>
      <c r="R110" s="18"/>
      <c r="S110" s="18"/>
      <c r="T110" s="18"/>
      <c r="U110" s="18"/>
      <c r="Y110" s="17"/>
      <c r="AB110" s="17"/>
    </row>
    <row r="111" spans="5:28">
      <c r="E111" s="17"/>
      <c r="F111" s="18"/>
      <c r="H111" s="185"/>
      <c r="J111" s="17"/>
      <c r="K111" s="62"/>
      <c r="L111" s="62"/>
      <c r="N111" s="18"/>
      <c r="P111" s="18"/>
      <c r="R111" s="18"/>
      <c r="S111" s="18"/>
      <c r="T111" s="18"/>
      <c r="U111" s="18"/>
      <c r="Y111" s="17"/>
      <c r="AB111" s="17"/>
    </row>
    <row r="112" spans="5:28">
      <c r="E112" s="17"/>
      <c r="F112" s="18"/>
      <c r="H112" s="185"/>
      <c r="J112" s="17"/>
      <c r="K112" s="62"/>
      <c r="L112" s="62"/>
      <c r="N112" s="18"/>
      <c r="P112" s="18"/>
      <c r="R112" s="18"/>
      <c r="S112" s="18"/>
      <c r="T112" s="18"/>
      <c r="U112" s="18"/>
      <c r="Y112" s="17"/>
      <c r="AB112" s="17"/>
    </row>
    <row r="113" spans="5:28">
      <c r="E113" s="17"/>
      <c r="F113" s="18"/>
      <c r="H113" s="185"/>
      <c r="J113" s="17"/>
      <c r="K113" s="62"/>
      <c r="L113" s="62"/>
      <c r="N113" s="18"/>
      <c r="P113" s="18"/>
      <c r="R113" s="18"/>
      <c r="S113" s="18"/>
      <c r="T113" s="18"/>
      <c r="U113" s="18"/>
      <c r="Y113" s="17"/>
      <c r="AB113" s="17"/>
    </row>
    <row r="114" spans="5:28">
      <c r="E114" s="17"/>
      <c r="F114" s="18"/>
      <c r="H114" s="185"/>
      <c r="J114" s="17"/>
      <c r="K114" s="62"/>
      <c r="L114" s="62"/>
      <c r="N114" s="18"/>
      <c r="P114" s="18"/>
      <c r="R114" s="18"/>
      <c r="S114" s="18"/>
      <c r="T114" s="18"/>
      <c r="U114" s="18"/>
      <c r="Y114" s="17"/>
      <c r="AB114" s="17"/>
    </row>
    <row r="115" spans="5:28">
      <c r="E115" s="17"/>
      <c r="F115" s="18"/>
      <c r="H115" s="185"/>
      <c r="J115" s="17"/>
      <c r="K115" s="62"/>
      <c r="L115" s="62"/>
      <c r="N115" s="18"/>
      <c r="P115" s="18"/>
      <c r="R115" s="18"/>
      <c r="S115" s="18"/>
      <c r="T115" s="18"/>
      <c r="U115" s="18"/>
      <c r="Y115" s="17"/>
      <c r="AB115" s="17"/>
    </row>
    <row r="116" spans="5:28">
      <c r="E116" s="17"/>
      <c r="F116" s="18"/>
      <c r="H116" s="185"/>
      <c r="J116" s="17"/>
      <c r="K116" s="62"/>
      <c r="L116" s="62"/>
      <c r="N116" s="18"/>
      <c r="P116" s="18"/>
      <c r="R116" s="18"/>
      <c r="S116" s="18"/>
      <c r="T116" s="18"/>
      <c r="U116" s="18"/>
      <c r="Y116" s="17"/>
      <c r="AB116" s="17"/>
    </row>
    <row r="117" spans="5:28">
      <c r="E117" s="17"/>
      <c r="F117" s="18"/>
      <c r="H117" s="185"/>
      <c r="J117" s="17"/>
      <c r="K117" s="62"/>
      <c r="L117" s="62"/>
      <c r="N117" s="18"/>
      <c r="P117" s="18"/>
      <c r="R117" s="18"/>
      <c r="S117" s="18"/>
      <c r="T117" s="18"/>
      <c r="U117" s="18"/>
      <c r="Y117" s="17"/>
      <c r="AB117" s="17"/>
    </row>
    <row r="118" spans="5:28">
      <c r="E118" s="17"/>
      <c r="F118" s="18"/>
      <c r="H118" s="185"/>
      <c r="J118" s="17"/>
      <c r="K118" s="62"/>
      <c r="L118" s="62"/>
      <c r="N118" s="18"/>
      <c r="P118" s="18"/>
      <c r="R118" s="18"/>
      <c r="S118" s="18"/>
      <c r="T118" s="18"/>
      <c r="U118" s="18"/>
      <c r="Y118" s="17"/>
      <c r="AB118" s="17"/>
    </row>
    <row r="119" spans="5:28">
      <c r="E119" s="17"/>
      <c r="F119" s="18"/>
      <c r="H119" s="185"/>
      <c r="J119" s="17"/>
      <c r="K119" s="62"/>
      <c r="L119" s="62"/>
      <c r="N119" s="18"/>
      <c r="P119" s="18"/>
      <c r="R119" s="18"/>
      <c r="S119" s="18"/>
      <c r="T119" s="18"/>
      <c r="U119" s="18"/>
      <c r="Y119" s="17"/>
      <c r="AB119" s="17"/>
    </row>
    <row r="120" spans="5:28">
      <c r="E120" s="17"/>
      <c r="F120" s="18"/>
      <c r="H120" s="185"/>
      <c r="J120" s="17"/>
      <c r="K120" s="62"/>
      <c r="L120" s="62"/>
      <c r="N120" s="18"/>
      <c r="P120" s="18"/>
      <c r="R120" s="18"/>
      <c r="S120" s="18"/>
      <c r="T120" s="18"/>
      <c r="U120" s="18"/>
      <c r="Y120" s="17"/>
      <c r="AB120" s="17"/>
    </row>
    <row r="121" spans="5:28">
      <c r="E121" s="17"/>
      <c r="F121" s="18"/>
      <c r="H121" s="185"/>
      <c r="J121" s="17"/>
      <c r="K121" s="62"/>
      <c r="L121" s="62"/>
      <c r="N121" s="18"/>
      <c r="P121" s="18"/>
      <c r="R121" s="18"/>
      <c r="S121" s="18"/>
      <c r="T121" s="18"/>
      <c r="U121" s="18"/>
      <c r="Y121" s="17"/>
      <c r="AB121" s="17"/>
    </row>
    <row r="122" spans="5:28">
      <c r="E122" s="17"/>
      <c r="F122" s="18"/>
      <c r="H122" s="185"/>
      <c r="J122" s="17"/>
      <c r="K122" s="62"/>
      <c r="L122" s="62"/>
      <c r="N122" s="18"/>
      <c r="P122" s="18"/>
      <c r="R122" s="18"/>
      <c r="S122" s="18"/>
      <c r="T122" s="18"/>
      <c r="U122" s="18"/>
      <c r="Y122" s="17"/>
      <c r="AB122" s="17"/>
    </row>
    <row r="123" spans="5:28">
      <c r="E123" s="17"/>
      <c r="F123" s="18"/>
      <c r="H123" s="185"/>
      <c r="J123" s="17"/>
      <c r="K123" s="62"/>
      <c r="L123" s="62"/>
      <c r="N123" s="18"/>
      <c r="P123" s="18"/>
      <c r="R123" s="18"/>
      <c r="S123" s="18"/>
      <c r="T123" s="18"/>
      <c r="U123" s="18"/>
      <c r="Y123" s="17"/>
      <c r="AB123" s="17"/>
    </row>
    <row r="124" spans="5:28">
      <c r="E124" s="17"/>
      <c r="F124" s="18"/>
      <c r="H124" s="185"/>
      <c r="J124" s="17"/>
      <c r="K124" s="62"/>
      <c r="L124" s="62"/>
      <c r="N124" s="18"/>
      <c r="P124" s="18"/>
      <c r="R124" s="18"/>
      <c r="S124" s="18"/>
      <c r="T124" s="18"/>
      <c r="U124" s="18"/>
      <c r="Y124" s="17"/>
      <c r="AB124" s="17"/>
    </row>
    <row r="125" spans="5:28">
      <c r="E125" s="17"/>
      <c r="F125" s="18"/>
      <c r="H125" s="185"/>
      <c r="J125" s="17"/>
      <c r="K125" s="62"/>
      <c r="L125" s="62"/>
      <c r="N125" s="18"/>
      <c r="P125" s="18"/>
      <c r="R125" s="18"/>
      <c r="S125" s="18"/>
      <c r="T125" s="18"/>
      <c r="U125" s="18"/>
      <c r="Y125" s="17"/>
      <c r="AB125" s="17"/>
    </row>
    <row r="126" spans="5:28">
      <c r="E126" s="17"/>
      <c r="F126" s="18"/>
      <c r="H126" s="185"/>
      <c r="J126" s="17"/>
      <c r="K126" s="62"/>
      <c r="L126" s="62"/>
      <c r="N126" s="18"/>
      <c r="P126" s="18"/>
      <c r="R126" s="18"/>
      <c r="S126" s="18"/>
      <c r="T126" s="18"/>
      <c r="U126" s="18"/>
      <c r="Y126" s="17"/>
      <c r="AB126" s="17"/>
    </row>
    <row r="127" spans="5:28">
      <c r="E127" s="17"/>
      <c r="F127" s="18"/>
      <c r="H127" s="185"/>
      <c r="J127" s="17"/>
      <c r="K127" s="62"/>
      <c r="L127" s="62"/>
      <c r="N127" s="18"/>
      <c r="P127" s="18"/>
      <c r="R127" s="18"/>
      <c r="S127" s="18"/>
      <c r="T127" s="18"/>
      <c r="U127" s="18"/>
      <c r="Y127" s="17"/>
      <c r="AB127" s="17"/>
    </row>
    <row r="128" spans="5:28">
      <c r="E128" s="17"/>
      <c r="F128" s="18"/>
      <c r="H128" s="185"/>
      <c r="J128" s="17"/>
      <c r="K128" s="62"/>
      <c r="L128" s="62"/>
      <c r="N128" s="18"/>
      <c r="P128" s="18"/>
      <c r="R128" s="18"/>
      <c r="S128" s="18"/>
      <c r="T128" s="18"/>
      <c r="U128" s="18"/>
      <c r="Y128" s="17"/>
      <c r="AB128" s="17"/>
    </row>
    <row r="129" spans="5:28">
      <c r="E129" s="17"/>
      <c r="F129" s="18"/>
      <c r="H129" s="185"/>
      <c r="J129" s="17"/>
      <c r="K129" s="62"/>
      <c r="L129" s="62"/>
      <c r="N129" s="18"/>
      <c r="P129" s="18"/>
      <c r="R129" s="18"/>
      <c r="S129" s="18"/>
      <c r="T129" s="18"/>
      <c r="U129" s="18"/>
      <c r="Y129" s="17"/>
      <c r="AB129" s="17"/>
    </row>
    <row r="130" spans="5:28">
      <c r="E130" s="17"/>
      <c r="F130" s="18"/>
      <c r="H130" s="185"/>
      <c r="J130" s="17"/>
      <c r="K130" s="62"/>
      <c r="L130" s="62"/>
      <c r="N130" s="18"/>
      <c r="P130" s="18"/>
      <c r="R130" s="18"/>
      <c r="S130" s="18"/>
      <c r="T130" s="18"/>
      <c r="U130" s="18"/>
      <c r="Y130" s="17"/>
      <c r="AB130" s="17"/>
    </row>
    <row r="131" spans="5:28">
      <c r="E131" s="17"/>
      <c r="F131" s="18"/>
      <c r="H131" s="185"/>
      <c r="J131" s="17"/>
      <c r="K131" s="62"/>
      <c r="L131" s="62"/>
      <c r="N131" s="18"/>
      <c r="P131" s="18"/>
      <c r="R131" s="18"/>
      <c r="S131" s="18"/>
      <c r="T131" s="18"/>
      <c r="U131" s="18"/>
      <c r="Y131" s="17"/>
      <c r="AB131" s="17"/>
    </row>
    <row r="132" spans="5:28">
      <c r="E132" s="17"/>
      <c r="F132" s="18"/>
      <c r="H132" s="185"/>
      <c r="J132" s="17"/>
      <c r="K132" s="62"/>
      <c r="L132" s="62"/>
      <c r="N132" s="18"/>
      <c r="P132" s="18"/>
      <c r="R132" s="18"/>
      <c r="S132" s="18"/>
      <c r="T132" s="18"/>
      <c r="U132" s="18"/>
      <c r="Y132" s="17"/>
      <c r="AB132" s="17"/>
    </row>
    <row r="133" spans="5:28">
      <c r="E133" s="17"/>
      <c r="F133" s="18"/>
      <c r="H133" s="185"/>
      <c r="J133" s="17"/>
      <c r="K133" s="62"/>
      <c r="L133" s="62"/>
      <c r="N133" s="18"/>
      <c r="P133" s="18"/>
      <c r="R133" s="18"/>
      <c r="S133" s="18"/>
      <c r="T133" s="18"/>
      <c r="U133" s="18"/>
      <c r="Y133" s="17"/>
      <c r="AB133" s="17"/>
    </row>
    <row r="134" spans="5:28">
      <c r="E134" s="17"/>
      <c r="F134" s="18"/>
      <c r="H134" s="185"/>
      <c r="J134" s="17"/>
      <c r="K134" s="62"/>
      <c r="L134" s="62"/>
      <c r="N134" s="18"/>
      <c r="P134" s="18"/>
      <c r="R134" s="18"/>
      <c r="S134" s="18"/>
      <c r="T134" s="18"/>
      <c r="U134" s="18"/>
      <c r="Y134" s="17"/>
      <c r="AB134" s="17"/>
    </row>
    <row r="135" spans="5:28">
      <c r="E135" s="17"/>
      <c r="F135" s="18"/>
      <c r="H135" s="185"/>
      <c r="J135" s="17"/>
      <c r="K135" s="62"/>
      <c r="L135" s="62"/>
      <c r="N135" s="18"/>
      <c r="P135" s="18"/>
      <c r="R135" s="18"/>
      <c r="S135" s="18"/>
      <c r="T135" s="18"/>
      <c r="U135" s="18"/>
      <c r="Y135" s="17"/>
      <c r="AB135" s="17"/>
    </row>
    <row r="136" spans="5:28">
      <c r="E136" s="17"/>
      <c r="F136" s="18"/>
      <c r="H136" s="185"/>
      <c r="J136" s="17"/>
      <c r="K136" s="62"/>
      <c r="L136" s="62"/>
      <c r="N136" s="18"/>
      <c r="P136" s="18"/>
      <c r="R136" s="18"/>
      <c r="S136" s="18"/>
      <c r="T136" s="18"/>
      <c r="U136" s="18"/>
      <c r="Y136" s="17"/>
      <c r="AB136" s="17"/>
    </row>
    <row r="137" spans="5:28">
      <c r="E137" s="17"/>
      <c r="F137" s="18"/>
      <c r="H137" s="185"/>
      <c r="J137" s="17"/>
      <c r="K137" s="62"/>
      <c r="L137" s="62"/>
      <c r="N137" s="18"/>
      <c r="P137" s="18"/>
      <c r="R137" s="18"/>
      <c r="S137" s="18"/>
      <c r="T137" s="18"/>
      <c r="U137" s="18"/>
      <c r="Y137" s="17"/>
      <c r="AB137" s="17"/>
    </row>
    <row r="138" spans="5:28">
      <c r="E138" s="17"/>
      <c r="F138" s="18"/>
      <c r="H138" s="185"/>
      <c r="J138" s="17"/>
      <c r="K138" s="62"/>
      <c r="L138" s="62"/>
      <c r="N138" s="18"/>
      <c r="P138" s="18"/>
      <c r="R138" s="18"/>
      <c r="S138" s="18"/>
      <c r="T138" s="18"/>
      <c r="U138" s="18"/>
      <c r="Y138" s="17"/>
      <c r="AB138" s="17"/>
    </row>
    <row r="139" spans="5:28">
      <c r="E139" s="17"/>
      <c r="F139" s="18"/>
      <c r="H139" s="185"/>
      <c r="J139" s="17"/>
      <c r="K139" s="62"/>
      <c r="L139" s="62"/>
      <c r="N139" s="18"/>
      <c r="P139" s="18"/>
      <c r="R139" s="18"/>
      <c r="S139" s="18"/>
      <c r="T139" s="18"/>
      <c r="U139" s="18"/>
      <c r="Y139" s="17"/>
      <c r="AB139" s="17"/>
    </row>
    <row r="140" spans="5:28">
      <c r="E140" s="17"/>
      <c r="F140" s="18"/>
      <c r="H140" s="185"/>
      <c r="J140" s="17"/>
      <c r="K140" s="62"/>
      <c r="L140" s="62"/>
      <c r="N140" s="18"/>
      <c r="P140" s="18"/>
      <c r="R140" s="18"/>
      <c r="S140" s="18"/>
      <c r="T140" s="18"/>
      <c r="U140" s="18"/>
      <c r="Y140" s="17"/>
      <c r="AB140" s="17"/>
    </row>
    <row r="141" spans="5:28">
      <c r="E141" s="17"/>
      <c r="F141" s="18"/>
      <c r="H141" s="185"/>
      <c r="J141" s="17"/>
      <c r="K141" s="62"/>
      <c r="L141" s="62"/>
      <c r="N141" s="18"/>
      <c r="P141" s="18"/>
      <c r="R141" s="18"/>
      <c r="S141" s="18"/>
      <c r="T141" s="18"/>
      <c r="U141" s="18"/>
      <c r="Y141" s="17"/>
      <c r="AB141" s="17"/>
    </row>
    <row r="142" spans="5:28">
      <c r="E142" s="17"/>
      <c r="F142" s="18"/>
      <c r="H142" s="185"/>
      <c r="J142" s="17"/>
      <c r="K142" s="62"/>
      <c r="L142" s="62"/>
      <c r="N142" s="18"/>
      <c r="P142" s="18"/>
      <c r="R142" s="18"/>
      <c r="S142" s="18"/>
      <c r="T142" s="18"/>
      <c r="U142" s="18"/>
      <c r="Y142" s="17"/>
      <c r="AB142" s="17"/>
    </row>
    <row r="143" spans="5:28">
      <c r="E143" s="17"/>
      <c r="F143" s="18"/>
      <c r="H143" s="185"/>
      <c r="J143" s="17"/>
      <c r="K143" s="62"/>
      <c r="L143" s="62"/>
      <c r="N143" s="18"/>
      <c r="P143" s="18"/>
      <c r="R143" s="18"/>
      <c r="S143" s="18"/>
      <c r="T143" s="18"/>
      <c r="U143" s="18"/>
      <c r="Y143" s="17"/>
      <c r="AB143" s="17"/>
    </row>
    <row r="144" spans="5:28">
      <c r="E144" s="17"/>
      <c r="F144" s="18"/>
      <c r="H144" s="185"/>
      <c r="J144" s="17"/>
      <c r="K144" s="62"/>
      <c r="L144" s="62"/>
      <c r="N144" s="18"/>
      <c r="P144" s="18"/>
      <c r="R144" s="18"/>
      <c r="S144" s="18"/>
      <c r="T144" s="18"/>
      <c r="U144" s="18"/>
      <c r="Y144" s="17"/>
      <c r="AB144" s="17"/>
    </row>
    <row r="145" spans="5:28">
      <c r="E145" s="17"/>
      <c r="F145" s="18"/>
      <c r="H145" s="185"/>
      <c r="J145" s="17"/>
      <c r="K145" s="62"/>
      <c r="L145" s="62"/>
      <c r="N145" s="18"/>
      <c r="P145" s="18"/>
      <c r="R145" s="18"/>
      <c r="S145" s="18"/>
      <c r="T145" s="18"/>
      <c r="U145" s="18"/>
      <c r="Y145" s="17"/>
      <c r="AB145" s="17"/>
    </row>
    <row r="146" spans="5:28">
      <c r="E146" s="17"/>
      <c r="F146" s="18"/>
      <c r="H146" s="185"/>
      <c r="J146" s="17"/>
      <c r="K146" s="62"/>
      <c r="L146" s="62"/>
      <c r="N146" s="18"/>
      <c r="P146" s="18"/>
      <c r="R146" s="18"/>
      <c r="S146" s="18"/>
      <c r="T146" s="18"/>
      <c r="U146" s="18"/>
      <c r="Y146" s="17"/>
      <c r="AB146" s="17"/>
    </row>
    <row r="147" spans="5:28">
      <c r="E147" s="17"/>
      <c r="F147" s="18"/>
      <c r="H147" s="185"/>
      <c r="J147" s="17"/>
      <c r="K147" s="62"/>
      <c r="L147" s="62"/>
      <c r="N147" s="18"/>
      <c r="P147" s="18"/>
      <c r="R147" s="18"/>
      <c r="S147" s="18"/>
      <c r="T147" s="18"/>
      <c r="U147" s="18"/>
      <c r="Y147" s="17"/>
      <c r="AB147" s="17"/>
    </row>
    <row r="148" spans="5:28">
      <c r="E148" s="17"/>
      <c r="F148" s="18"/>
      <c r="H148" s="185"/>
      <c r="J148" s="17"/>
      <c r="K148" s="62"/>
      <c r="L148" s="62"/>
      <c r="N148" s="18"/>
      <c r="P148" s="18"/>
      <c r="R148" s="18"/>
      <c r="S148" s="18"/>
      <c r="T148" s="18"/>
      <c r="U148" s="18"/>
      <c r="Y148" s="17"/>
      <c r="AB148" s="17"/>
    </row>
    <row r="149" spans="5:28">
      <c r="E149" s="17"/>
      <c r="F149" s="18"/>
      <c r="H149" s="185"/>
      <c r="J149" s="17"/>
      <c r="K149" s="62"/>
      <c r="L149" s="62"/>
      <c r="N149" s="18"/>
      <c r="P149" s="18"/>
      <c r="R149" s="18"/>
      <c r="S149" s="18"/>
      <c r="T149" s="18"/>
      <c r="U149" s="18"/>
      <c r="Y149" s="17"/>
      <c r="AB149" s="17"/>
    </row>
    <row r="150" spans="5:28">
      <c r="E150" s="17"/>
      <c r="F150" s="18"/>
      <c r="H150" s="185"/>
      <c r="J150" s="17"/>
      <c r="K150" s="62"/>
      <c r="L150" s="62"/>
      <c r="N150" s="18"/>
      <c r="P150" s="18"/>
      <c r="R150" s="18"/>
      <c r="S150" s="18"/>
      <c r="T150" s="18"/>
      <c r="U150" s="18"/>
      <c r="Y150" s="17"/>
      <c r="AB150" s="17"/>
    </row>
    <row r="151" spans="5:28">
      <c r="E151" s="17"/>
      <c r="F151" s="18"/>
      <c r="H151" s="185"/>
      <c r="J151" s="17"/>
      <c r="K151" s="62"/>
      <c r="L151" s="62"/>
      <c r="N151" s="18"/>
      <c r="P151" s="18"/>
      <c r="R151" s="18"/>
      <c r="S151" s="18"/>
      <c r="T151" s="18"/>
      <c r="U151" s="18"/>
      <c r="Y151" s="17"/>
      <c r="AB151" s="17"/>
    </row>
    <row r="152" spans="5:28">
      <c r="E152" s="17"/>
      <c r="F152" s="18"/>
      <c r="H152" s="185"/>
      <c r="J152" s="17"/>
      <c r="K152" s="62"/>
      <c r="L152" s="62"/>
      <c r="N152" s="18"/>
      <c r="P152" s="18"/>
      <c r="R152" s="18"/>
      <c r="S152" s="18"/>
      <c r="T152" s="18"/>
      <c r="U152" s="18"/>
      <c r="Y152" s="17"/>
      <c r="AB152" s="17"/>
    </row>
    <row r="153" spans="5:28">
      <c r="E153" s="17"/>
      <c r="F153" s="18"/>
      <c r="H153" s="185"/>
      <c r="J153" s="17"/>
      <c r="K153" s="62"/>
      <c r="L153" s="62"/>
      <c r="N153" s="18"/>
      <c r="P153" s="18"/>
      <c r="R153" s="18"/>
      <c r="S153" s="18"/>
      <c r="T153" s="18"/>
      <c r="U153" s="18"/>
      <c r="Y153" s="17"/>
      <c r="AB153" s="17"/>
    </row>
    <row r="154" spans="5:28">
      <c r="E154" s="17"/>
      <c r="F154" s="18"/>
      <c r="H154" s="185"/>
      <c r="J154" s="17"/>
      <c r="K154" s="62"/>
      <c r="L154" s="62"/>
      <c r="N154" s="18"/>
      <c r="P154" s="18"/>
      <c r="R154" s="18"/>
      <c r="S154" s="18"/>
      <c r="T154" s="18"/>
      <c r="U154" s="18"/>
      <c r="Y154" s="17"/>
      <c r="AB154" s="17"/>
    </row>
    <row r="155" spans="5:28">
      <c r="E155" s="17"/>
      <c r="F155" s="18"/>
      <c r="H155" s="185"/>
      <c r="J155" s="17"/>
      <c r="K155" s="62"/>
      <c r="L155" s="62"/>
      <c r="N155" s="18"/>
      <c r="P155" s="18"/>
      <c r="R155" s="18"/>
      <c r="S155" s="18"/>
      <c r="T155" s="18"/>
      <c r="U155" s="18"/>
      <c r="Y155" s="17"/>
      <c r="AB155" s="17"/>
    </row>
    <row r="156" spans="5:28">
      <c r="E156" s="17"/>
      <c r="F156" s="18"/>
      <c r="H156" s="185"/>
      <c r="J156" s="17"/>
      <c r="K156" s="62"/>
      <c r="L156" s="62"/>
      <c r="N156" s="18"/>
      <c r="P156" s="18"/>
      <c r="R156" s="18"/>
      <c r="S156" s="18"/>
      <c r="T156" s="18"/>
      <c r="U156" s="18"/>
      <c r="Y156" s="17"/>
      <c r="AB156" s="17"/>
    </row>
    <row r="157" spans="5:28">
      <c r="E157" s="17"/>
      <c r="F157" s="18"/>
      <c r="H157" s="185"/>
      <c r="J157" s="17"/>
      <c r="K157" s="62"/>
      <c r="L157" s="62"/>
      <c r="N157" s="18"/>
      <c r="P157" s="18"/>
      <c r="R157" s="18"/>
      <c r="S157" s="18"/>
      <c r="T157" s="18"/>
      <c r="U157" s="18"/>
      <c r="Y157" s="17"/>
      <c r="AB157" s="17"/>
    </row>
    <row r="158" spans="5:28">
      <c r="E158" s="17"/>
      <c r="F158" s="18"/>
      <c r="H158" s="185"/>
      <c r="J158" s="17"/>
      <c r="K158" s="62"/>
      <c r="L158" s="62"/>
      <c r="N158" s="18"/>
      <c r="P158" s="18"/>
      <c r="R158" s="18"/>
      <c r="S158" s="18"/>
      <c r="T158" s="18"/>
      <c r="U158" s="18"/>
      <c r="Y158" s="17"/>
      <c r="AB158" s="17"/>
    </row>
    <row r="159" spans="5:28">
      <c r="E159" s="17"/>
      <c r="F159" s="18"/>
      <c r="H159" s="185"/>
      <c r="J159" s="17"/>
      <c r="K159" s="62"/>
      <c r="L159" s="62"/>
      <c r="N159" s="18"/>
      <c r="P159" s="18"/>
      <c r="R159" s="18"/>
      <c r="S159" s="18"/>
      <c r="T159" s="18"/>
      <c r="U159" s="18"/>
      <c r="Y159" s="17"/>
      <c r="AB159" s="17"/>
    </row>
    <row r="160" spans="5:28">
      <c r="E160" s="17"/>
      <c r="F160" s="18"/>
      <c r="H160" s="185"/>
      <c r="J160" s="17"/>
      <c r="K160" s="62"/>
      <c r="L160" s="62"/>
      <c r="N160" s="18"/>
      <c r="P160" s="18"/>
      <c r="R160" s="18"/>
      <c r="S160" s="18"/>
      <c r="T160" s="18"/>
      <c r="U160" s="18"/>
      <c r="Y160" s="17"/>
      <c r="AB160" s="17"/>
    </row>
    <row r="161" spans="5:28">
      <c r="E161" s="17"/>
      <c r="F161" s="18"/>
      <c r="H161" s="185"/>
      <c r="J161" s="17"/>
      <c r="K161" s="62"/>
      <c r="L161" s="62"/>
      <c r="N161" s="18"/>
      <c r="P161" s="18"/>
      <c r="R161" s="18"/>
      <c r="S161" s="18"/>
      <c r="T161" s="18"/>
      <c r="U161" s="18"/>
      <c r="Y161" s="17"/>
      <c r="AB161" s="17"/>
    </row>
    <row r="162" spans="5:28">
      <c r="E162" s="17"/>
      <c r="F162" s="18"/>
      <c r="H162" s="185"/>
      <c r="J162" s="17"/>
      <c r="K162" s="62"/>
      <c r="L162" s="62"/>
      <c r="N162" s="18"/>
      <c r="P162" s="18"/>
      <c r="R162" s="18"/>
      <c r="S162" s="18"/>
      <c r="T162" s="18"/>
      <c r="U162" s="18"/>
      <c r="Y162" s="17"/>
      <c r="AB162" s="17"/>
    </row>
    <row r="163" spans="5:28">
      <c r="E163" s="17"/>
      <c r="F163" s="18"/>
      <c r="H163" s="185"/>
      <c r="J163" s="17"/>
      <c r="K163" s="62"/>
      <c r="L163" s="62"/>
      <c r="N163" s="18"/>
      <c r="P163" s="18"/>
      <c r="R163" s="18"/>
      <c r="S163" s="18"/>
      <c r="T163" s="18"/>
      <c r="U163" s="18"/>
      <c r="Y163" s="17"/>
      <c r="AB163" s="17"/>
    </row>
    <row r="164" spans="5:28">
      <c r="E164" s="17"/>
      <c r="F164" s="18"/>
      <c r="H164" s="185"/>
      <c r="J164" s="17"/>
      <c r="K164" s="62"/>
      <c r="L164" s="62"/>
      <c r="N164" s="18"/>
      <c r="P164" s="18"/>
      <c r="R164" s="18"/>
      <c r="S164" s="18"/>
      <c r="T164" s="18"/>
      <c r="U164" s="18"/>
      <c r="Y164" s="17"/>
      <c r="AB164" s="17"/>
    </row>
    <row r="165" spans="5:28">
      <c r="E165" s="17"/>
      <c r="F165" s="18"/>
      <c r="H165" s="185"/>
      <c r="J165" s="17"/>
      <c r="K165" s="62"/>
      <c r="L165" s="62"/>
      <c r="N165" s="18"/>
      <c r="P165" s="18"/>
      <c r="R165" s="18"/>
      <c r="S165" s="18"/>
      <c r="T165" s="18"/>
      <c r="U165" s="18"/>
      <c r="Y165" s="17"/>
      <c r="AB165" s="17"/>
    </row>
    <row r="166" spans="5:28">
      <c r="E166" s="17"/>
      <c r="F166" s="18"/>
      <c r="H166" s="185"/>
      <c r="J166" s="17"/>
      <c r="K166" s="62"/>
      <c r="L166" s="62"/>
      <c r="N166" s="18"/>
      <c r="P166" s="18"/>
      <c r="R166" s="18"/>
      <c r="S166" s="18"/>
      <c r="T166" s="18"/>
      <c r="U166" s="18"/>
      <c r="Y166" s="17"/>
      <c r="AB166" s="17"/>
    </row>
    <row r="167" spans="5:28">
      <c r="E167" s="17"/>
      <c r="F167" s="18"/>
      <c r="H167" s="185"/>
      <c r="J167" s="17"/>
      <c r="K167" s="62"/>
      <c r="L167" s="62"/>
      <c r="N167" s="18"/>
      <c r="P167" s="18"/>
      <c r="R167" s="18"/>
      <c r="S167" s="18"/>
      <c r="T167" s="18"/>
      <c r="U167" s="18"/>
      <c r="Y167" s="17"/>
      <c r="AB167" s="17"/>
    </row>
    <row r="168" spans="5:28">
      <c r="E168" s="17"/>
      <c r="F168" s="18"/>
      <c r="H168" s="185"/>
      <c r="J168" s="17"/>
      <c r="K168" s="62"/>
      <c r="L168" s="62"/>
      <c r="N168" s="18"/>
      <c r="P168" s="18"/>
      <c r="R168" s="18"/>
      <c r="S168" s="18"/>
      <c r="T168" s="18"/>
      <c r="U168" s="18"/>
      <c r="Y168" s="17"/>
      <c r="AB168" s="17"/>
    </row>
    <row r="169" spans="5:28">
      <c r="E169" s="17"/>
      <c r="F169" s="18"/>
      <c r="H169" s="185"/>
      <c r="J169" s="17"/>
      <c r="K169" s="62"/>
      <c r="L169" s="62"/>
      <c r="N169" s="18"/>
      <c r="P169" s="18"/>
      <c r="R169" s="18"/>
      <c r="S169" s="18"/>
      <c r="T169" s="18"/>
      <c r="U169" s="18"/>
      <c r="Y169" s="17"/>
      <c r="AB169" s="17"/>
    </row>
    <row r="170" spans="5:28">
      <c r="E170" s="17"/>
      <c r="F170" s="18"/>
      <c r="H170" s="185"/>
      <c r="J170" s="17"/>
      <c r="K170" s="62"/>
      <c r="L170" s="62"/>
      <c r="N170" s="18"/>
      <c r="P170" s="18"/>
      <c r="R170" s="18"/>
      <c r="S170" s="18"/>
      <c r="T170" s="18"/>
      <c r="U170" s="18"/>
      <c r="Y170" s="17"/>
      <c r="AB170" s="17"/>
    </row>
    <row r="171" spans="5:28">
      <c r="E171" s="17"/>
      <c r="F171" s="18"/>
      <c r="H171" s="185"/>
      <c r="J171" s="17"/>
      <c r="K171" s="62"/>
      <c r="L171" s="62"/>
      <c r="N171" s="18"/>
      <c r="P171" s="18"/>
      <c r="R171" s="18"/>
      <c r="S171" s="18"/>
      <c r="T171" s="18"/>
      <c r="U171" s="18"/>
      <c r="Y171" s="17"/>
      <c r="AB171" s="17"/>
    </row>
    <row r="172" spans="5:28">
      <c r="E172" s="17"/>
      <c r="F172" s="18"/>
      <c r="H172" s="185"/>
      <c r="J172" s="17"/>
      <c r="K172" s="62"/>
      <c r="L172" s="62"/>
      <c r="N172" s="18"/>
      <c r="P172" s="18"/>
      <c r="R172" s="18"/>
      <c r="S172" s="18"/>
      <c r="T172" s="18"/>
      <c r="U172" s="18"/>
      <c r="Y172" s="17"/>
      <c r="AB172" s="17"/>
    </row>
    <row r="173" spans="5:28">
      <c r="E173" s="17"/>
      <c r="F173" s="18"/>
      <c r="H173" s="185"/>
      <c r="J173" s="17"/>
      <c r="K173" s="62"/>
      <c r="L173" s="62"/>
      <c r="N173" s="18"/>
      <c r="P173" s="18"/>
      <c r="R173" s="18"/>
      <c r="S173" s="18"/>
      <c r="T173" s="18"/>
      <c r="U173" s="18"/>
      <c r="Y173" s="17"/>
      <c r="AB173" s="17"/>
    </row>
    <row r="174" spans="5:28">
      <c r="E174" s="17"/>
      <c r="F174" s="18"/>
      <c r="H174" s="185"/>
      <c r="J174" s="17"/>
      <c r="K174" s="62"/>
      <c r="L174" s="62"/>
      <c r="N174" s="18"/>
      <c r="P174" s="18"/>
      <c r="R174" s="18"/>
      <c r="S174" s="18"/>
      <c r="T174" s="18"/>
      <c r="U174" s="18"/>
      <c r="Y174" s="17"/>
      <c r="AB174" s="17"/>
    </row>
    <row r="175" spans="5:28">
      <c r="E175" s="17"/>
      <c r="F175" s="18"/>
      <c r="H175" s="185"/>
      <c r="J175" s="17"/>
      <c r="K175" s="62"/>
      <c r="L175" s="62"/>
      <c r="N175" s="18"/>
      <c r="P175" s="18"/>
      <c r="R175" s="18"/>
      <c r="S175" s="18"/>
      <c r="T175" s="18"/>
      <c r="U175" s="18"/>
      <c r="Y175" s="17"/>
      <c r="AB175" s="17"/>
    </row>
    <row r="176" spans="5:28">
      <c r="E176" s="17"/>
      <c r="F176" s="18"/>
      <c r="H176" s="185"/>
      <c r="J176" s="17"/>
      <c r="K176" s="62"/>
      <c r="L176" s="62"/>
      <c r="N176" s="18"/>
      <c r="P176" s="18"/>
      <c r="R176" s="18"/>
      <c r="S176" s="18"/>
      <c r="T176" s="18"/>
      <c r="U176" s="18"/>
      <c r="Y176" s="17"/>
      <c r="AB176" s="17"/>
    </row>
    <row r="177" spans="5:28">
      <c r="E177" s="17"/>
      <c r="F177" s="18"/>
      <c r="H177" s="185"/>
      <c r="J177" s="17"/>
      <c r="K177" s="62"/>
      <c r="L177" s="62"/>
      <c r="N177" s="18"/>
      <c r="P177" s="18"/>
      <c r="R177" s="18"/>
      <c r="S177" s="18"/>
      <c r="T177" s="18"/>
      <c r="U177" s="18"/>
      <c r="Y177" s="17"/>
      <c r="AB177" s="17"/>
    </row>
    <row r="178" spans="5:28">
      <c r="E178" s="17"/>
      <c r="F178" s="18"/>
      <c r="H178" s="185"/>
      <c r="J178" s="17"/>
      <c r="K178" s="62"/>
      <c r="L178" s="62"/>
      <c r="N178" s="18"/>
      <c r="P178" s="18"/>
      <c r="R178" s="18"/>
      <c r="S178" s="18"/>
      <c r="T178" s="18"/>
      <c r="U178" s="18"/>
      <c r="Y178" s="17"/>
      <c r="AB178" s="17"/>
    </row>
    <row r="179" spans="5:28">
      <c r="E179" s="17"/>
      <c r="F179" s="18"/>
      <c r="H179" s="185"/>
      <c r="J179" s="17"/>
      <c r="K179" s="62"/>
      <c r="L179" s="62"/>
      <c r="N179" s="18"/>
      <c r="P179" s="18"/>
      <c r="R179" s="18"/>
      <c r="S179" s="18"/>
      <c r="T179" s="18"/>
      <c r="U179" s="18"/>
      <c r="Y179" s="17"/>
      <c r="AB179" s="17"/>
    </row>
    <row r="180" spans="5:28">
      <c r="E180" s="17"/>
      <c r="F180" s="18"/>
      <c r="H180" s="185"/>
      <c r="J180" s="17"/>
      <c r="K180" s="62"/>
      <c r="L180" s="62"/>
      <c r="N180" s="18"/>
      <c r="P180" s="18"/>
      <c r="R180" s="18"/>
      <c r="S180" s="18"/>
      <c r="T180" s="18"/>
      <c r="U180" s="18"/>
      <c r="Y180" s="17"/>
      <c r="AB180" s="17"/>
    </row>
    <row r="181" spans="5:28">
      <c r="E181" s="17"/>
      <c r="F181" s="18"/>
      <c r="H181" s="185"/>
      <c r="J181" s="17"/>
      <c r="K181" s="62"/>
      <c r="L181" s="62"/>
      <c r="N181" s="18"/>
      <c r="P181" s="18"/>
      <c r="R181" s="18"/>
      <c r="S181" s="18"/>
      <c r="T181" s="18"/>
      <c r="U181" s="18"/>
      <c r="Y181" s="17"/>
      <c r="AB181" s="17"/>
    </row>
    <row r="182" spans="5:28">
      <c r="E182" s="17"/>
      <c r="F182" s="18"/>
      <c r="H182" s="185"/>
      <c r="J182" s="17"/>
      <c r="K182" s="62"/>
      <c r="L182" s="62"/>
      <c r="N182" s="18"/>
      <c r="P182" s="18"/>
      <c r="R182" s="18"/>
      <c r="S182" s="18"/>
      <c r="T182" s="18"/>
      <c r="U182" s="18"/>
      <c r="Y182" s="17"/>
      <c r="AB182" s="17"/>
    </row>
    <row r="183" spans="5:28">
      <c r="E183" s="17"/>
      <c r="F183" s="18"/>
      <c r="H183" s="185"/>
      <c r="J183" s="17"/>
      <c r="K183" s="62"/>
      <c r="L183" s="62"/>
      <c r="N183" s="18"/>
      <c r="P183" s="18"/>
      <c r="R183" s="18"/>
      <c r="S183" s="18"/>
      <c r="T183" s="18"/>
      <c r="U183" s="18"/>
      <c r="Y183" s="17"/>
      <c r="AB183" s="17"/>
    </row>
    <row r="184" spans="5:28">
      <c r="E184" s="17"/>
      <c r="F184" s="18"/>
      <c r="H184" s="185"/>
      <c r="J184" s="17"/>
      <c r="K184" s="62"/>
      <c r="L184" s="62"/>
      <c r="N184" s="18"/>
      <c r="P184" s="18"/>
      <c r="R184" s="18"/>
      <c r="S184" s="18"/>
      <c r="T184" s="18"/>
      <c r="U184" s="18"/>
      <c r="Y184" s="17"/>
      <c r="AB184" s="17"/>
    </row>
    <row r="185" spans="5:28">
      <c r="E185" s="17"/>
      <c r="F185" s="18"/>
      <c r="H185" s="185"/>
      <c r="J185" s="17"/>
      <c r="K185" s="62"/>
      <c r="L185" s="62"/>
      <c r="N185" s="18"/>
      <c r="P185" s="18"/>
      <c r="R185" s="18"/>
      <c r="S185" s="18"/>
      <c r="T185" s="18"/>
      <c r="U185" s="18"/>
      <c r="Y185" s="17"/>
      <c r="AB185" s="17"/>
    </row>
    <row r="186" spans="5:28">
      <c r="E186" s="17"/>
      <c r="F186" s="18"/>
      <c r="H186" s="185"/>
      <c r="J186" s="17"/>
      <c r="K186" s="62"/>
      <c r="L186" s="62"/>
      <c r="N186" s="18"/>
      <c r="P186" s="18"/>
      <c r="R186" s="18"/>
      <c r="S186" s="18"/>
      <c r="T186" s="18"/>
      <c r="U186" s="18"/>
      <c r="Y186" s="17"/>
      <c r="AB186" s="17"/>
    </row>
    <row r="187" spans="5:28">
      <c r="E187" s="17"/>
      <c r="F187" s="18"/>
      <c r="H187" s="185"/>
      <c r="J187" s="17"/>
      <c r="K187" s="62"/>
      <c r="L187" s="62"/>
      <c r="N187" s="18"/>
      <c r="P187" s="18"/>
      <c r="R187" s="18"/>
      <c r="S187" s="18"/>
      <c r="T187" s="18"/>
      <c r="U187" s="18"/>
      <c r="Y187" s="17"/>
      <c r="AB187" s="17"/>
    </row>
    <row r="188" spans="5:28">
      <c r="E188" s="17"/>
      <c r="F188" s="18"/>
      <c r="H188" s="185"/>
      <c r="J188" s="17"/>
      <c r="K188" s="62"/>
      <c r="L188" s="62"/>
      <c r="N188" s="18"/>
      <c r="P188" s="18"/>
      <c r="R188" s="18"/>
      <c r="S188" s="18"/>
      <c r="T188" s="18"/>
      <c r="U188" s="18"/>
      <c r="Y188" s="17"/>
      <c r="AB188" s="17"/>
    </row>
    <row r="189" spans="5:28">
      <c r="E189" s="17"/>
      <c r="F189" s="18"/>
      <c r="H189" s="185"/>
      <c r="J189" s="17"/>
      <c r="K189" s="62"/>
      <c r="L189" s="62"/>
      <c r="N189" s="18"/>
      <c r="P189" s="18"/>
      <c r="R189" s="18"/>
      <c r="S189" s="18"/>
      <c r="T189" s="18"/>
      <c r="U189" s="18"/>
      <c r="Y189" s="17"/>
      <c r="AB189" s="17"/>
    </row>
    <row r="190" spans="5:28">
      <c r="E190" s="17"/>
      <c r="F190" s="18"/>
      <c r="H190" s="185"/>
      <c r="J190" s="17"/>
      <c r="K190" s="62"/>
      <c r="L190" s="62"/>
      <c r="N190" s="18"/>
      <c r="P190" s="18"/>
      <c r="R190" s="18"/>
      <c r="S190" s="18"/>
      <c r="T190" s="18"/>
      <c r="U190" s="18"/>
      <c r="Y190" s="17"/>
      <c r="AB190" s="17"/>
    </row>
    <row r="191" spans="5:28">
      <c r="E191" s="17"/>
      <c r="F191" s="18"/>
      <c r="H191" s="185"/>
      <c r="J191" s="17"/>
      <c r="K191" s="62"/>
      <c r="L191" s="62"/>
      <c r="N191" s="18"/>
      <c r="P191" s="18"/>
      <c r="R191" s="18"/>
      <c r="S191" s="18"/>
      <c r="T191" s="18"/>
      <c r="U191" s="18"/>
      <c r="Y191" s="17"/>
      <c r="AB191" s="17"/>
    </row>
    <row r="192" spans="5:28">
      <c r="E192" s="17"/>
      <c r="F192" s="18"/>
      <c r="H192" s="185"/>
      <c r="J192" s="17"/>
      <c r="K192" s="62"/>
      <c r="L192" s="62"/>
      <c r="N192" s="18"/>
      <c r="P192" s="18"/>
      <c r="R192" s="18"/>
      <c r="S192" s="18"/>
      <c r="T192" s="18"/>
      <c r="U192" s="18"/>
      <c r="Y192" s="17"/>
      <c r="AB192" s="17"/>
    </row>
    <row r="193" spans="5:28">
      <c r="E193" s="17"/>
      <c r="F193" s="18"/>
      <c r="H193" s="185"/>
      <c r="J193" s="17"/>
      <c r="K193" s="62"/>
      <c r="L193" s="62"/>
      <c r="N193" s="18"/>
      <c r="P193" s="18"/>
      <c r="R193" s="18"/>
      <c r="S193" s="18"/>
      <c r="T193" s="18"/>
      <c r="U193" s="18"/>
      <c r="Y193" s="17"/>
      <c r="AB193" s="17"/>
    </row>
    <row r="194" spans="5:28">
      <c r="E194" s="17"/>
      <c r="F194" s="18"/>
      <c r="H194" s="185"/>
      <c r="J194" s="17"/>
      <c r="K194" s="62"/>
      <c r="L194" s="62"/>
      <c r="N194" s="18"/>
      <c r="P194" s="18"/>
      <c r="R194" s="18"/>
      <c r="S194" s="18"/>
      <c r="T194" s="18"/>
      <c r="U194" s="18"/>
      <c r="Y194" s="17"/>
      <c r="AB194" s="17"/>
    </row>
    <row r="195" spans="5:28">
      <c r="E195" s="17"/>
      <c r="F195" s="18"/>
      <c r="H195" s="185"/>
      <c r="J195" s="17"/>
      <c r="K195" s="62"/>
      <c r="L195" s="62"/>
      <c r="N195" s="18"/>
      <c r="P195" s="18"/>
      <c r="R195" s="18"/>
      <c r="S195" s="18"/>
      <c r="T195" s="18"/>
      <c r="U195" s="18"/>
      <c r="Y195" s="17"/>
      <c r="AB195" s="17"/>
    </row>
    <row r="196" spans="5:28">
      <c r="E196" s="17"/>
      <c r="F196" s="18"/>
      <c r="H196" s="185"/>
      <c r="J196" s="17"/>
      <c r="K196" s="62"/>
      <c r="L196" s="62"/>
      <c r="N196" s="18"/>
      <c r="P196" s="18"/>
      <c r="R196" s="18"/>
      <c r="S196" s="18"/>
      <c r="T196" s="18"/>
      <c r="U196" s="18"/>
      <c r="Y196" s="17"/>
      <c r="AB196" s="17"/>
    </row>
    <row r="197" spans="5:28">
      <c r="E197" s="17"/>
      <c r="F197" s="18"/>
      <c r="H197" s="185"/>
      <c r="J197" s="17"/>
      <c r="K197" s="62"/>
      <c r="L197" s="62"/>
      <c r="N197" s="18"/>
      <c r="P197" s="18"/>
      <c r="R197" s="18"/>
      <c r="S197" s="18"/>
      <c r="T197" s="18"/>
      <c r="U197" s="18"/>
      <c r="Y197" s="17"/>
      <c r="AB197" s="17"/>
    </row>
    <row r="198" spans="5:28">
      <c r="E198" s="17"/>
      <c r="F198" s="18"/>
      <c r="H198" s="185"/>
      <c r="J198" s="17"/>
      <c r="K198" s="62"/>
      <c r="L198" s="62"/>
      <c r="N198" s="18"/>
      <c r="P198" s="18"/>
      <c r="R198" s="18"/>
      <c r="S198" s="18"/>
      <c r="T198" s="18"/>
      <c r="U198" s="18"/>
      <c r="Y198" s="17"/>
      <c r="AB198" s="17"/>
    </row>
    <row r="199" spans="5:28">
      <c r="E199" s="17"/>
      <c r="F199" s="18"/>
      <c r="H199" s="185"/>
      <c r="J199" s="17"/>
      <c r="K199" s="62"/>
      <c r="L199" s="62"/>
      <c r="N199" s="18"/>
      <c r="P199" s="18"/>
      <c r="R199" s="18"/>
      <c r="S199" s="18"/>
      <c r="T199" s="18"/>
      <c r="U199" s="18"/>
      <c r="Y199" s="17"/>
      <c r="AB199" s="17"/>
    </row>
    <row r="200" spans="5:28">
      <c r="E200" s="17"/>
      <c r="F200" s="18"/>
      <c r="H200" s="185"/>
      <c r="J200" s="17"/>
      <c r="K200" s="62"/>
      <c r="L200" s="62"/>
      <c r="N200" s="18"/>
      <c r="P200" s="18"/>
      <c r="R200" s="18"/>
      <c r="S200" s="18"/>
      <c r="T200" s="18"/>
      <c r="U200" s="18"/>
      <c r="Y200" s="17"/>
      <c r="AB200" s="17"/>
    </row>
    <row r="201" spans="5:28">
      <c r="E201" s="17"/>
      <c r="F201" s="18"/>
      <c r="H201" s="185"/>
      <c r="J201" s="17"/>
      <c r="K201" s="62"/>
      <c r="L201" s="62"/>
      <c r="N201" s="18"/>
      <c r="P201" s="18"/>
      <c r="R201" s="18"/>
      <c r="S201" s="18"/>
      <c r="T201" s="18"/>
      <c r="U201" s="18"/>
      <c r="Y201" s="17"/>
      <c r="AB201" s="17"/>
    </row>
    <row r="202" spans="5:28">
      <c r="E202" s="17"/>
      <c r="F202" s="18"/>
      <c r="H202" s="185"/>
      <c r="J202" s="17"/>
      <c r="K202" s="62"/>
      <c r="L202" s="62"/>
      <c r="N202" s="18"/>
      <c r="P202" s="18"/>
      <c r="R202" s="18"/>
      <c r="S202" s="18"/>
      <c r="T202" s="18"/>
      <c r="U202" s="18"/>
      <c r="Y202" s="17"/>
      <c r="AB202" s="17"/>
    </row>
    <row r="203" spans="5:28">
      <c r="E203" s="17"/>
      <c r="F203" s="18"/>
      <c r="H203" s="185"/>
      <c r="J203" s="17"/>
      <c r="K203" s="62"/>
      <c r="L203" s="62"/>
      <c r="N203" s="18"/>
      <c r="P203" s="18"/>
      <c r="R203" s="18"/>
      <c r="S203" s="18"/>
      <c r="T203" s="18"/>
      <c r="U203" s="18"/>
      <c r="Y203" s="17"/>
      <c r="AB203" s="17"/>
    </row>
    <row r="204" spans="5:28">
      <c r="E204" s="17"/>
      <c r="F204" s="18"/>
      <c r="H204" s="185"/>
      <c r="J204" s="17"/>
      <c r="K204" s="62"/>
      <c r="L204" s="62"/>
      <c r="N204" s="18"/>
      <c r="P204" s="18"/>
      <c r="R204" s="18"/>
      <c r="S204" s="18"/>
      <c r="T204" s="18"/>
      <c r="U204" s="18"/>
      <c r="Y204" s="17"/>
      <c r="AB204" s="17"/>
    </row>
    <row r="205" spans="5:28">
      <c r="E205" s="17"/>
      <c r="F205" s="18"/>
      <c r="H205" s="185"/>
      <c r="J205" s="17"/>
      <c r="K205" s="62"/>
      <c r="L205" s="62"/>
      <c r="N205" s="18"/>
      <c r="P205" s="18"/>
      <c r="R205" s="18"/>
      <c r="S205" s="18"/>
      <c r="T205" s="18"/>
      <c r="U205" s="18"/>
      <c r="Y205" s="17"/>
      <c r="AB205" s="17"/>
    </row>
    <row r="206" spans="5:28">
      <c r="E206" s="17"/>
      <c r="F206" s="18"/>
      <c r="H206" s="185"/>
      <c r="J206" s="17"/>
      <c r="K206" s="62"/>
      <c r="L206" s="62"/>
      <c r="N206" s="18"/>
      <c r="P206" s="18"/>
      <c r="R206" s="18"/>
      <c r="S206" s="18"/>
      <c r="T206" s="18"/>
      <c r="U206" s="18"/>
      <c r="Y206" s="17"/>
      <c r="AB206" s="17"/>
    </row>
    <row r="207" spans="5:28">
      <c r="E207" s="17"/>
      <c r="F207" s="18"/>
      <c r="H207" s="185"/>
      <c r="J207" s="17"/>
      <c r="K207" s="62"/>
      <c r="L207" s="62"/>
      <c r="N207" s="18"/>
      <c r="P207" s="18"/>
      <c r="R207" s="18"/>
      <c r="S207" s="18"/>
      <c r="T207" s="18"/>
      <c r="U207" s="18"/>
      <c r="Y207" s="17"/>
      <c r="AB207" s="17"/>
    </row>
    <row r="208" spans="5:28">
      <c r="E208" s="17"/>
      <c r="F208" s="18"/>
      <c r="H208" s="185"/>
      <c r="J208" s="17"/>
      <c r="K208" s="62"/>
      <c r="L208" s="62"/>
      <c r="N208" s="18"/>
      <c r="P208" s="18"/>
      <c r="R208" s="18"/>
      <c r="S208" s="18"/>
      <c r="T208" s="18"/>
      <c r="U208" s="18"/>
      <c r="Y208" s="17"/>
      <c r="AB208" s="17"/>
    </row>
    <row r="209" spans="5:28">
      <c r="E209" s="17"/>
      <c r="F209" s="18"/>
      <c r="H209" s="185"/>
      <c r="J209" s="17"/>
      <c r="K209" s="62"/>
      <c r="L209" s="62"/>
      <c r="N209" s="18"/>
      <c r="P209" s="18"/>
      <c r="R209" s="18"/>
      <c r="S209" s="18"/>
      <c r="T209" s="18"/>
      <c r="U209" s="18"/>
      <c r="Y209" s="17"/>
      <c r="AB209" s="17"/>
    </row>
    <row r="210" spans="5:28">
      <c r="E210" s="17"/>
      <c r="F210" s="18"/>
      <c r="H210" s="185"/>
      <c r="J210" s="17"/>
      <c r="K210" s="62"/>
      <c r="L210" s="62"/>
      <c r="N210" s="18"/>
      <c r="P210" s="18"/>
      <c r="R210" s="18"/>
      <c r="S210" s="18"/>
      <c r="T210" s="18"/>
      <c r="U210" s="18"/>
      <c r="Y210" s="17"/>
      <c r="AB210" s="17"/>
    </row>
    <row r="211" spans="5:28">
      <c r="E211" s="17"/>
      <c r="F211" s="18"/>
      <c r="H211" s="185"/>
      <c r="J211" s="17"/>
      <c r="K211" s="62"/>
      <c r="L211" s="62"/>
      <c r="N211" s="18"/>
      <c r="P211" s="18"/>
      <c r="R211" s="18"/>
      <c r="S211" s="18"/>
      <c r="T211" s="18"/>
      <c r="U211" s="18"/>
      <c r="Y211" s="17"/>
      <c r="AB211" s="17"/>
    </row>
    <row r="212" spans="5:28">
      <c r="E212" s="17"/>
      <c r="F212" s="18"/>
      <c r="H212" s="185"/>
      <c r="J212" s="17"/>
      <c r="K212" s="62"/>
      <c r="L212" s="62"/>
      <c r="N212" s="18"/>
      <c r="P212" s="18"/>
      <c r="R212" s="18"/>
      <c r="S212" s="18"/>
      <c r="T212" s="18"/>
      <c r="U212" s="18"/>
      <c r="Y212" s="17"/>
      <c r="AB212" s="17"/>
    </row>
    <row r="213" spans="5:28">
      <c r="E213" s="17"/>
      <c r="F213" s="18"/>
      <c r="H213" s="185"/>
      <c r="J213" s="17"/>
      <c r="K213" s="62"/>
      <c r="L213" s="62"/>
      <c r="N213" s="18"/>
      <c r="P213" s="18"/>
      <c r="R213" s="18"/>
      <c r="S213" s="18"/>
      <c r="T213" s="18"/>
      <c r="U213" s="18"/>
      <c r="Y213" s="17"/>
      <c r="AB213" s="17"/>
    </row>
    <row r="214" spans="5:28">
      <c r="E214" s="17"/>
      <c r="F214" s="18"/>
      <c r="H214" s="185"/>
      <c r="J214" s="17"/>
      <c r="K214" s="62"/>
      <c r="L214" s="62"/>
      <c r="N214" s="18"/>
      <c r="P214" s="18"/>
      <c r="R214" s="18"/>
      <c r="S214" s="18"/>
      <c r="T214" s="18"/>
      <c r="U214" s="18"/>
      <c r="Y214" s="17"/>
      <c r="AB214" s="17"/>
    </row>
    <row r="215" spans="5:28">
      <c r="E215" s="17"/>
      <c r="F215" s="18"/>
      <c r="H215" s="185"/>
      <c r="J215" s="17"/>
      <c r="K215" s="62"/>
      <c r="L215" s="62"/>
      <c r="N215" s="18"/>
      <c r="P215" s="18"/>
      <c r="R215" s="18"/>
      <c r="S215" s="18"/>
      <c r="T215" s="18"/>
      <c r="U215" s="18"/>
      <c r="Y215" s="17"/>
      <c r="AB215" s="17"/>
    </row>
    <row r="216" spans="5:28">
      <c r="E216" s="17"/>
      <c r="F216" s="18"/>
      <c r="H216" s="185"/>
      <c r="J216" s="17"/>
      <c r="K216" s="62"/>
      <c r="L216" s="62"/>
      <c r="N216" s="18"/>
      <c r="P216" s="18"/>
      <c r="R216" s="18"/>
      <c r="S216" s="18"/>
      <c r="T216" s="18"/>
      <c r="U216" s="18"/>
      <c r="Y216" s="17"/>
      <c r="AB216" s="17"/>
    </row>
    <row r="217" spans="5:28">
      <c r="E217" s="17"/>
      <c r="F217" s="18"/>
      <c r="H217" s="185"/>
      <c r="J217" s="17"/>
      <c r="K217" s="62"/>
      <c r="L217" s="62"/>
      <c r="N217" s="18"/>
      <c r="P217" s="18"/>
      <c r="R217" s="18"/>
      <c r="S217" s="18"/>
      <c r="T217" s="18"/>
      <c r="U217" s="18"/>
      <c r="Y217" s="17"/>
      <c r="AB217" s="17"/>
    </row>
    <row r="218" spans="5:28">
      <c r="E218" s="17"/>
      <c r="F218" s="18"/>
      <c r="H218" s="185"/>
      <c r="J218" s="17"/>
      <c r="K218" s="62"/>
      <c r="L218" s="62"/>
      <c r="N218" s="18"/>
      <c r="P218" s="18"/>
      <c r="R218" s="18"/>
      <c r="S218" s="18"/>
      <c r="T218" s="18"/>
      <c r="U218" s="18"/>
      <c r="Y218" s="17"/>
      <c r="AB218" s="17"/>
    </row>
    <row r="219" spans="5:28">
      <c r="E219" s="17"/>
      <c r="F219" s="18"/>
      <c r="H219" s="185"/>
      <c r="J219" s="17"/>
      <c r="K219" s="62"/>
      <c r="L219" s="62"/>
      <c r="N219" s="18"/>
      <c r="P219" s="18"/>
      <c r="R219" s="18"/>
      <c r="S219" s="18"/>
      <c r="T219" s="18"/>
      <c r="U219" s="18"/>
      <c r="Y219" s="17"/>
      <c r="AB219" s="17"/>
    </row>
    <row r="220" spans="5:28">
      <c r="E220" s="17"/>
      <c r="F220" s="18"/>
      <c r="H220" s="185"/>
      <c r="J220" s="17"/>
      <c r="K220" s="62"/>
      <c r="L220" s="62"/>
      <c r="N220" s="18"/>
      <c r="P220" s="18"/>
      <c r="R220" s="18"/>
      <c r="S220" s="18"/>
      <c r="T220" s="18"/>
      <c r="U220" s="18"/>
      <c r="Y220" s="17"/>
      <c r="AB220" s="17"/>
    </row>
    <row r="221" spans="5:28">
      <c r="E221" s="17"/>
      <c r="F221" s="18"/>
      <c r="H221" s="185"/>
      <c r="J221" s="17"/>
      <c r="K221" s="62"/>
      <c r="L221" s="62"/>
      <c r="N221" s="18"/>
      <c r="P221" s="18"/>
      <c r="R221" s="18"/>
      <c r="S221" s="18"/>
      <c r="T221" s="18"/>
      <c r="U221" s="18"/>
      <c r="Y221" s="17"/>
      <c r="AB221" s="17"/>
    </row>
    <row r="222" spans="5:28">
      <c r="E222" s="17"/>
      <c r="F222" s="18"/>
      <c r="H222" s="185"/>
      <c r="J222" s="17"/>
      <c r="K222" s="62"/>
      <c r="L222" s="62"/>
      <c r="N222" s="18"/>
      <c r="P222" s="18"/>
      <c r="R222" s="18"/>
      <c r="S222" s="18"/>
      <c r="T222" s="18"/>
      <c r="U222" s="18"/>
      <c r="Y222" s="17"/>
      <c r="AB222" s="17"/>
    </row>
    <row r="223" spans="5:28">
      <c r="E223" s="17"/>
      <c r="F223" s="18"/>
      <c r="H223" s="185"/>
      <c r="J223" s="17"/>
      <c r="K223" s="62"/>
      <c r="L223" s="62"/>
      <c r="N223" s="18"/>
      <c r="P223" s="18"/>
      <c r="R223" s="18"/>
      <c r="S223" s="18"/>
      <c r="T223" s="18"/>
      <c r="U223" s="18"/>
      <c r="Y223" s="17"/>
      <c r="AB223" s="17"/>
    </row>
    <row r="224" spans="5:28">
      <c r="E224" s="17"/>
      <c r="F224" s="18"/>
      <c r="H224" s="185"/>
      <c r="J224" s="17"/>
      <c r="K224" s="62"/>
      <c r="L224" s="62"/>
      <c r="N224" s="18"/>
      <c r="P224" s="18"/>
      <c r="R224" s="18"/>
      <c r="S224" s="18"/>
      <c r="T224" s="18"/>
      <c r="U224" s="18"/>
      <c r="Y224" s="17"/>
      <c r="AB224" s="17"/>
    </row>
    <row r="225" spans="5:28">
      <c r="E225" s="17"/>
      <c r="F225" s="18"/>
      <c r="H225" s="185"/>
      <c r="J225" s="17"/>
      <c r="K225" s="62"/>
      <c r="L225" s="62"/>
      <c r="N225" s="18"/>
      <c r="P225" s="18"/>
      <c r="R225" s="18"/>
      <c r="S225" s="18"/>
      <c r="T225" s="18"/>
      <c r="U225" s="18"/>
      <c r="Y225" s="17"/>
      <c r="AB225" s="17"/>
    </row>
    <row r="226" spans="5:28">
      <c r="E226" s="17"/>
      <c r="F226" s="18"/>
      <c r="H226" s="185"/>
      <c r="J226" s="17"/>
      <c r="K226" s="62"/>
      <c r="L226" s="62"/>
      <c r="N226" s="18"/>
      <c r="P226" s="18"/>
      <c r="R226" s="18"/>
      <c r="S226" s="18"/>
      <c r="T226" s="18"/>
      <c r="U226" s="18"/>
      <c r="Y226" s="17"/>
      <c r="AB226" s="17"/>
    </row>
    <row r="227" spans="5:28">
      <c r="E227" s="17"/>
      <c r="F227" s="18"/>
      <c r="H227" s="185"/>
      <c r="J227" s="17"/>
      <c r="K227" s="62"/>
      <c r="L227" s="62"/>
      <c r="N227" s="18"/>
      <c r="P227" s="18"/>
      <c r="R227" s="18"/>
      <c r="S227" s="18"/>
      <c r="T227" s="18"/>
      <c r="U227" s="18"/>
      <c r="Y227" s="17"/>
      <c r="AB227" s="17"/>
    </row>
    <row r="228" spans="5:28">
      <c r="E228" s="17"/>
      <c r="F228" s="18"/>
      <c r="H228" s="185"/>
      <c r="J228" s="17"/>
      <c r="K228" s="62"/>
      <c r="L228" s="62"/>
      <c r="N228" s="18"/>
      <c r="P228" s="18"/>
      <c r="R228" s="18"/>
      <c r="S228" s="18"/>
      <c r="T228" s="18"/>
      <c r="U228" s="18"/>
      <c r="Y228" s="17"/>
      <c r="AB228" s="17"/>
    </row>
    <row r="229" spans="5:28">
      <c r="E229" s="17"/>
      <c r="F229" s="18"/>
      <c r="H229" s="185"/>
      <c r="J229" s="17"/>
      <c r="K229" s="62"/>
      <c r="L229" s="62"/>
      <c r="N229" s="18"/>
      <c r="P229" s="18"/>
      <c r="R229" s="18"/>
      <c r="S229" s="18"/>
      <c r="T229" s="18"/>
      <c r="U229" s="18"/>
      <c r="Y229" s="17"/>
      <c r="AB229" s="17"/>
    </row>
    <row r="230" spans="5:28">
      <c r="E230" s="17"/>
      <c r="F230" s="18"/>
      <c r="H230" s="185"/>
      <c r="J230" s="17"/>
      <c r="K230" s="62"/>
      <c r="L230" s="62"/>
      <c r="N230" s="18"/>
      <c r="P230" s="18"/>
      <c r="R230" s="18"/>
      <c r="S230" s="18"/>
      <c r="T230" s="18"/>
      <c r="U230" s="18"/>
      <c r="Y230" s="17"/>
      <c r="AB230" s="17"/>
    </row>
    <row r="231" spans="5:28">
      <c r="E231" s="17"/>
      <c r="F231" s="18"/>
      <c r="H231" s="185"/>
      <c r="J231" s="17"/>
      <c r="K231" s="62"/>
      <c r="L231" s="62"/>
      <c r="N231" s="18"/>
      <c r="P231" s="18"/>
      <c r="R231" s="18"/>
      <c r="S231" s="18"/>
      <c r="T231" s="18"/>
      <c r="U231" s="18"/>
      <c r="Y231" s="17"/>
      <c r="AB231" s="17"/>
    </row>
    <row r="232" spans="5:28">
      <c r="E232" s="17"/>
      <c r="F232" s="18"/>
      <c r="H232" s="185"/>
      <c r="J232" s="17"/>
      <c r="K232" s="62"/>
      <c r="L232" s="62"/>
      <c r="N232" s="18"/>
      <c r="P232" s="18"/>
      <c r="R232" s="18"/>
      <c r="S232" s="18"/>
      <c r="T232" s="18"/>
      <c r="U232" s="18"/>
      <c r="Y232" s="17"/>
      <c r="AB232" s="17"/>
    </row>
    <row r="233" spans="5:28">
      <c r="E233" s="17"/>
      <c r="F233" s="18"/>
      <c r="H233" s="185"/>
      <c r="J233" s="17"/>
      <c r="K233" s="62"/>
      <c r="L233" s="62"/>
      <c r="N233" s="18"/>
      <c r="P233" s="18"/>
      <c r="R233" s="18"/>
      <c r="S233" s="18"/>
      <c r="T233" s="18"/>
      <c r="U233" s="18"/>
      <c r="Y233" s="17"/>
      <c r="AB233" s="17"/>
    </row>
    <row r="234" spans="5:28">
      <c r="E234" s="17"/>
      <c r="F234" s="18"/>
      <c r="H234" s="185"/>
      <c r="J234" s="17"/>
      <c r="K234" s="62"/>
      <c r="L234" s="62"/>
      <c r="N234" s="18"/>
      <c r="P234" s="18"/>
      <c r="R234" s="18"/>
      <c r="S234" s="18"/>
      <c r="T234" s="18"/>
      <c r="U234" s="18"/>
      <c r="Y234" s="17"/>
      <c r="AB234" s="17"/>
    </row>
    <row r="235" spans="5:28">
      <c r="E235" s="17"/>
      <c r="F235" s="18"/>
      <c r="H235" s="185"/>
      <c r="J235" s="17"/>
      <c r="K235" s="62"/>
      <c r="L235" s="62"/>
      <c r="N235" s="18"/>
      <c r="P235" s="18"/>
      <c r="R235" s="18"/>
      <c r="S235" s="18"/>
      <c r="T235" s="18"/>
      <c r="U235" s="18"/>
      <c r="Y235" s="17"/>
      <c r="AB235" s="17"/>
    </row>
    <row r="236" spans="5:28">
      <c r="E236" s="17"/>
      <c r="F236" s="18"/>
      <c r="H236" s="185"/>
      <c r="J236" s="17"/>
      <c r="K236" s="62"/>
      <c r="L236" s="62"/>
      <c r="N236" s="18"/>
      <c r="P236" s="18"/>
      <c r="R236" s="18"/>
      <c r="S236" s="18"/>
      <c r="T236" s="18"/>
      <c r="U236" s="18"/>
      <c r="Y236" s="17"/>
      <c r="AB236" s="17"/>
    </row>
    <row r="237" spans="5:28">
      <c r="E237" s="17"/>
      <c r="F237" s="18"/>
      <c r="H237" s="185"/>
      <c r="J237" s="17"/>
      <c r="K237" s="62"/>
      <c r="L237" s="62"/>
      <c r="N237" s="18"/>
      <c r="P237" s="18"/>
      <c r="R237" s="18"/>
      <c r="S237" s="18"/>
      <c r="T237" s="18"/>
      <c r="U237" s="18"/>
      <c r="Y237" s="17"/>
      <c r="AB237" s="17"/>
    </row>
    <row r="238" spans="5:28">
      <c r="E238" s="17"/>
      <c r="F238" s="18"/>
      <c r="H238" s="185"/>
      <c r="J238" s="17"/>
      <c r="K238" s="62"/>
      <c r="L238" s="62"/>
      <c r="N238" s="18"/>
      <c r="P238" s="18"/>
      <c r="R238" s="18"/>
      <c r="S238" s="18"/>
      <c r="T238" s="18"/>
      <c r="U238" s="18"/>
      <c r="Y238" s="17"/>
      <c r="AB238" s="17"/>
    </row>
    <row r="239" spans="5:28">
      <c r="E239" s="17"/>
      <c r="F239" s="18"/>
      <c r="H239" s="185"/>
      <c r="J239" s="17"/>
      <c r="K239" s="62"/>
      <c r="L239" s="62"/>
      <c r="N239" s="18"/>
      <c r="P239" s="18"/>
      <c r="R239" s="18"/>
      <c r="S239" s="18"/>
      <c r="T239" s="18"/>
      <c r="U239" s="18"/>
      <c r="Y239" s="17"/>
      <c r="AB239" s="17"/>
    </row>
    <row r="240" spans="5:28">
      <c r="E240" s="17"/>
      <c r="F240" s="18"/>
      <c r="H240" s="185"/>
      <c r="J240" s="17"/>
      <c r="K240" s="62"/>
      <c r="L240" s="62"/>
      <c r="N240" s="18"/>
      <c r="P240" s="18"/>
      <c r="R240" s="18"/>
      <c r="S240" s="18"/>
      <c r="T240" s="18"/>
      <c r="U240" s="18"/>
      <c r="Y240" s="17"/>
      <c r="AB240" s="17"/>
    </row>
    <row r="241" spans="5:28">
      <c r="E241" s="17"/>
      <c r="F241" s="18"/>
      <c r="H241" s="185"/>
      <c r="J241" s="17"/>
      <c r="K241" s="62"/>
      <c r="L241" s="62"/>
      <c r="N241" s="18"/>
      <c r="P241" s="18"/>
      <c r="R241" s="18"/>
      <c r="S241" s="18"/>
      <c r="T241" s="18"/>
      <c r="U241" s="18"/>
      <c r="Y241" s="17"/>
      <c r="AB241" s="17"/>
    </row>
    <row r="242" spans="5:28">
      <c r="E242" s="17"/>
      <c r="F242" s="18"/>
      <c r="H242" s="185"/>
      <c r="J242" s="17"/>
      <c r="K242" s="62"/>
      <c r="L242" s="62"/>
      <c r="N242" s="18"/>
      <c r="P242" s="18"/>
      <c r="R242" s="18"/>
      <c r="S242" s="18"/>
      <c r="T242" s="18"/>
      <c r="U242" s="18"/>
      <c r="Y242" s="17"/>
      <c r="AB242" s="17"/>
    </row>
    <row r="243" spans="5:28">
      <c r="E243" s="17"/>
      <c r="F243" s="18"/>
      <c r="H243" s="185"/>
      <c r="J243" s="17"/>
      <c r="K243" s="62"/>
      <c r="L243" s="62"/>
      <c r="N243" s="18"/>
      <c r="P243" s="18"/>
      <c r="R243" s="18"/>
      <c r="S243" s="18"/>
      <c r="T243" s="18"/>
      <c r="U243" s="18"/>
      <c r="Y243" s="17"/>
      <c r="AB243" s="17"/>
    </row>
    <row r="244" spans="5:28">
      <c r="E244" s="17"/>
      <c r="F244" s="18"/>
      <c r="H244" s="185"/>
      <c r="J244" s="17"/>
      <c r="K244" s="62"/>
      <c r="L244" s="62"/>
      <c r="N244" s="18"/>
      <c r="P244" s="18"/>
      <c r="R244" s="18"/>
      <c r="S244" s="18"/>
      <c r="T244" s="18"/>
      <c r="U244" s="18"/>
      <c r="Y244" s="17"/>
      <c r="AB244" s="17"/>
    </row>
    <row r="245" spans="5:28">
      <c r="E245" s="17"/>
      <c r="F245" s="18"/>
      <c r="H245" s="185"/>
      <c r="J245" s="17"/>
      <c r="K245" s="62"/>
      <c r="L245" s="62"/>
      <c r="N245" s="18"/>
      <c r="P245" s="18"/>
      <c r="R245" s="18"/>
      <c r="S245" s="18"/>
      <c r="T245" s="18"/>
      <c r="U245" s="18"/>
      <c r="Y245" s="17"/>
      <c r="AB245" s="17"/>
    </row>
    <row r="246" spans="5:28">
      <c r="E246" s="17"/>
      <c r="F246" s="18"/>
      <c r="H246" s="185"/>
      <c r="J246" s="17"/>
      <c r="K246" s="62"/>
      <c r="L246" s="62"/>
      <c r="N246" s="18"/>
      <c r="P246" s="18"/>
      <c r="R246" s="18"/>
      <c r="S246" s="18"/>
      <c r="T246" s="18"/>
      <c r="U246" s="18"/>
      <c r="Y246" s="17"/>
      <c r="AB246" s="17"/>
    </row>
    <row r="247" spans="5:28">
      <c r="E247" s="17"/>
      <c r="F247" s="18"/>
      <c r="H247" s="185"/>
      <c r="J247" s="17"/>
      <c r="K247" s="62"/>
      <c r="L247" s="62"/>
      <c r="N247" s="18"/>
      <c r="P247" s="18"/>
      <c r="R247" s="18"/>
      <c r="S247" s="18"/>
      <c r="T247" s="18"/>
      <c r="U247" s="18"/>
      <c r="Y247" s="17"/>
      <c r="AB247" s="17"/>
    </row>
    <row r="248" spans="5:28">
      <c r="E248" s="17"/>
      <c r="F248" s="18"/>
      <c r="H248" s="185"/>
      <c r="J248" s="17"/>
      <c r="K248" s="62"/>
      <c r="L248" s="62"/>
      <c r="N248" s="18"/>
      <c r="P248" s="18"/>
      <c r="R248" s="18"/>
      <c r="S248" s="18"/>
      <c r="T248" s="18"/>
      <c r="U248" s="18"/>
      <c r="Y248" s="17"/>
      <c r="AB248" s="17"/>
    </row>
    <row r="249" spans="5:28">
      <c r="E249" s="17"/>
      <c r="F249" s="18"/>
      <c r="H249" s="185"/>
      <c r="J249" s="17"/>
      <c r="K249" s="62"/>
      <c r="L249" s="62"/>
      <c r="N249" s="18"/>
      <c r="P249" s="18"/>
      <c r="R249" s="18"/>
      <c r="S249" s="18"/>
      <c r="T249" s="18"/>
      <c r="U249" s="18"/>
      <c r="Y249" s="17"/>
      <c r="AB249" s="17"/>
    </row>
    <row r="250" spans="5:28">
      <c r="E250" s="17"/>
      <c r="F250" s="18"/>
      <c r="H250" s="185"/>
      <c r="J250" s="17"/>
      <c r="K250" s="62"/>
      <c r="L250" s="62"/>
      <c r="N250" s="18"/>
      <c r="P250" s="18"/>
      <c r="R250" s="18"/>
      <c r="S250" s="18"/>
      <c r="T250" s="18"/>
      <c r="U250" s="18"/>
      <c r="Y250" s="17"/>
      <c r="AB250" s="17"/>
    </row>
    <row r="251" spans="5:28">
      <c r="E251" s="17"/>
      <c r="F251" s="18"/>
      <c r="H251" s="185"/>
      <c r="J251" s="17"/>
      <c r="K251" s="62"/>
      <c r="L251" s="62"/>
      <c r="N251" s="18"/>
      <c r="P251" s="18"/>
      <c r="R251" s="18"/>
      <c r="S251" s="18"/>
      <c r="T251" s="18"/>
      <c r="U251" s="18"/>
      <c r="Y251" s="17"/>
      <c r="AB251" s="17"/>
    </row>
    <row r="252" spans="5:28">
      <c r="E252" s="17"/>
      <c r="F252" s="18"/>
      <c r="H252" s="185"/>
      <c r="J252" s="17"/>
      <c r="K252" s="62"/>
      <c r="L252" s="62"/>
      <c r="N252" s="18"/>
      <c r="P252" s="18"/>
      <c r="R252" s="18"/>
      <c r="S252" s="18"/>
      <c r="T252" s="18"/>
      <c r="U252" s="18"/>
      <c r="Y252" s="17"/>
      <c r="AB252" s="17"/>
    </row>
    <row r="253" spans="5:28">
      <c r="E253" s="17"/>
      <c r="F253" s="18"/>
      <c r="H253" s="185"/>
      <c r="J253" s="17"/>
      <c r="K253" s="62"/>
      <c r="L253" s="62"/>
      <c r="N253" s="18"/>
      <c r="P253" s="18"/>
      <c r="R253" s="18"/>
      <c r="S253" s="18"/>
      <c r="T253" s="18"/>
      <c r="U253" s="18"/>
      <c r="Y253" s="17"/>
      <c r="AB253" s="17"/>
    </row>
    <row r="254" spans="5:28">
      <c r="E254" s="17"/>
      <c r="F254" s="18"/>
      <c r="H254" s="185"/>
      <c r="J254" s="17"/>
      <c r="K254" s="62"/>
      <c r="L254" s="62"/>
      <c r="N254" s="18"/>
      <c r="P254" s="18"/>
      <c r="R254" s="18"/>
      <c r="S254" s="18"/>
      <c r="T254" s="18"/>
      <c r="U254" s="18"/>
      <c r="Y254" s="17"/>
      <c r="AB254" s="17"/>
    </row>
    <row r="255" spans="5:28">
      <c r="E255" s="17"/>
      <c r="F255" s="18"/>
      <c r="H255" s="185"/>
      <c r="J255" s="17"/>
      <c r="K255" s="62"/>
      <c r="L255" s="62"/>
      <c r="N255" s="18"/>
      <c r="P255" s="18"/>
      <c r="R255" s="18"/>
      <c r="S255" s="18"/>
      <c r="T255" s="18"/>
      <c r="U255" s="18"/>
      <c r="Y255" s="17"/>
      <c r="AB255" s="17"/>
    </row>
    <row r="256" spans="5:28">
      <c r="E256" s="17"/>
      <c r="F256" s="18"/>
      <c r="H256" s="185"/>
      <c r="J256" s="17"/>
      <c r="K256" s="62"/>
      <c r="L256" s="62"/>
      <c r="N256" s="18"/>
      <c r="P256" s="18"/>
      <c r="R256" s="18"/>
      <c r="S256" s="18"/>
      <c r="T256" s="18"/>
      <c r="U256" s="18"/>
      <c r="Y256" s="17"/>
      <c r="AB256" s="17"/>
    </row>
    <row r="257" spans="5:28">
      <c r="E257" s="17"/>
      <c r="F257" s="18"/>
      <c r="H257" s="185"/>
      <c r="J257" s="17"/>
      <c r="K257" s="62"/>
      <c r="L257" s="62"/>
      <c r="N257" s="18"/>
      <c r="P257" s="18"/>
      <c r="R257" s="18"/>
      <c r="S257" s="18"/>
      <c r="T257" s="18"/>
      <c r="U257" s="18"/>
      <c r="Y257" s="17"/>
      <c r="AB257" s="17"/>
    </row>
    <row r="258" spans="5:28">
      <c r="E258" s="17"/>
      <c r="F258" s="18"/>
      <c r="H258" s="185"/>
      <c r="J258" s="17"/>
      <c r="K258" s="62"/>
      <c r="L258" s="62"/>
      <c r="N258" s="18"/>
      <c r="P258" s="18"/>
      <c r="R258" s="18"/>
      <c r="S258" s="18"/>
      <c r="T258" s="18"/>
      <c r="U258" s="18"/>
      <c r="Y258" s="17"/>
      <c r="AB258" s="17"/>
    </row>
    <row r="259" spans="5:28">
      <c r="E259" s="17"/>
      <c r="F259" s="18"/>
      <c r="H259" s="185"/>
      <c r="J259" s="17"/>
      <c r="K259" s="62"/>
      <c r="L259" s="62"/>
      <c r="N259" s="18"/>
      <c r="P259" s="18"/>
      <c r="R259" s="18"/>
      <c r="S259" s="18"/>
      <c r="T259" s="18"/>
      <c r="U259" s="18"/>
      <c r="Y259" s="17"/>
      <c r="AB259" s="17"/>
    </row>
    <row r="260" spans="5:28">
      <c r="E260" s="17"/>
      <c r="F260" s="18"/>
      <c r="H260" s="185"/>
      <c r="J260" s="17"/>
      <c r="K260" s="62"/>
      <c r="L260" s="62"/>
      <c r="N260" s="18"/>
      <c r="P260" s="18"/>
      <c r="R260" s="18"/>
      <c r="S260" s="18"/>
      <c r="T260" s="18"/>
      <c r="U260" s="18"/>
      <c r="Y260" s="17"/>
      <c r="AB260" s="17"/>
    </row>
    <row r="261" spans="5:28">
      <c r="E261" s="17"/>
      <c r="F261" s="18"/>
      <c r="H261" s="185"/>
      <c r="J261" s="17"/>
      <c r="K261" s="62"/>
      <c r="L261" s="62"/>
      <c r="N261" s="18"/>
      <c r="P261" s="18"/>
      <c r="R261" s="18"/>
      <c r="S261" s="18"/>
      <c r="T261" s="18"/>
      <c r="U261" s="18"/>
      <c r="Y261" s="17"/>
      <c r="AB261" s="17"/>
    </row>
    <row r="262" spans="5:28">
      <c r="E262" s="17"/>
      <c r="F262" s="18"/>
      <c r="H262" s="185"/>
      <c r="J262" s="17"/>
      <c r="K262" s="62"/>
      <c r="L262" s="62"/>
      <c r="N262" s="18"/>
      <c r="P262" s="18"/>
      <c r="R262" s="18"/>
      <c r="S262" s="18"/>
      <c r="T262" s="18"/>
      <c r="U262" s="18"/>
      <c r="Y262" s="17"/>
      <c r="AB262" s="17"/>
    </row>
    <row r="263" spans="5:28">
      <c r="E263" s="17"/>
      <c r="F263" s="18"/>
      <c r="H263" s="185"/>
      <c r="J263" s="17"/>
      <c r="K263" s="62"/>
      <c r="L263" s="62"/>
      <c r="N263" s="18"/>
      <c r="P263" s="18"/>
      <c r="R263" s="18"/>
      <c r="S263" s="18"/>
      <c r="T263" s="18"/>
      <c r="U263" s="18"/>
      <c r="Y263" s="17"/>
      <c r="AB263" s="17"/>
    </row>
    <row r="264" spans="5:28">
      <c r="E264" s="17"/>
      <c r="F264" s="18"/>
      <c r="H264" s="185"/>
      <c r="J264" s="17"/>
      <c r="K264" s="62"/>
      <c r="L264" s="62"/>
      <c r="N264" s="18"/>
      <c r="P264" s="18"/>
      <c r="R264" s="18"/>
      <c r="S264" s="18"/>
      <c r="T264" s="18"/>
      <c r="U264" s="18"/>
      <c r="Y264" s="17"/>
      <c r="AB264" s="17"/>
    </row>
    <row r="265" spans="5:28">
      <c r="E265" s="17"/>
      <c r="F265" s="18"/>
      <c r="H265" s="185"/>
      <c r="J265" s="17"/>
      <c r="K265" s="62"/>
      <c r="L265" s="62"/>
      <c r="N265" s="18"/>
      <c r="P265" s="18"/>
      <c r="R265" s="18"/>
      <c r="S265" s="18"/>
      <c r="T265" s="18"/>
      <c r="U265" s="18"/>
      <c r="Y265" s="17"/>
      <c r="AB265" s="17"/>
    </row>
    <row r="266" spans="5:28">
      <c r="E266" s="17"/>
      <c r="F266" s="18"/>
      <c r="H266" s="185"/>
      <c r="J266" s="17"/>
      <c r="K266" s="62"/>
      <c r="L266" s="62"/>
      <c r="N266" s="18"/>
      <c r="P266" s="18"/>
      <c r="R266" s="18"/>
      <c r="S266" s="18"/>
      <c r="T266" s="18"/>
      <c r="U266" s="18"/>
      <c r="Y266" s="17"/>
      <c r="AB266" s="17"/>
    </row>
    <row r="267" spans="5:28">
      <c r="E267" s="17"/>
      <c r="F267" s="18"/>
      <c r="H267" s="185"/>
      <c r="J267" s="17"/>
      <c r="K267" s="62"/>
      <c r="L267" s="62"/>
      <c r="N267" s="18"/>
      <c r="P267" s="18"/>
      <c r="R267" s="18"/>
      <c r="S267" s="18"/>
      <c r="T267" s="18"/>
      <c r="U267" s="18"/>
      <c r="Y267" s="17"/>
      <c r="AB267" s="17"/>
    </row>
    <row r="268" spans="5:28">
      <c r="E268" s="17"/>
      <c r="F268" s="18"/>
      <c r="H268" s="185"/>
      <c r="J268" s="17"/>
      <c r="K268" s="62"/>
      <c r="L268" s="62"/>
      <c r="N268" s="18"/>
      <c r="P268" s="18"/>
      <c r="R268" s="18"/>
      <c r="S268" s="18"/>
      <c r="T268" s="18"/>
      <c r="U268" s="18"/>
      <c r="Y268" s="17"/>
      <c r="AB268" s="17"/>
    </row>
    <row r="269" spans="5:28">
      <c r="E269" s="17"/>
      <c r="F269" s="18"/>
      <c r="H269" s="185"/>
      <c r="J269" s="17"/>
      <c r="K269" s="62"/>
      <c r="L269" s="62"/>
      <c r="N269" s="18"/>
      <c r="P269" s="18"/>
      <c r="R269" s="18"/>
      <c r="S269" s="18"/>
      <c r="T269" s="18"/>
      <c r="U269" s="18"/>
      <c r="Y269" s="17"/>
      <c r="AB269" s="17"/>
    </row>
    <row r="270" spans="5:28">
      <c r="E270" s="17"/>
      <c r="F270" s="18"/>
      <c r="H270" s="185"/>
      <c r="J270" s="17"/>
      <c r="K270" s="62"/>
      <c r="L270" s="62"/>
      <c r="N270" s="18"/>
      <c r="P270" s="18"/>
      <c r="R270" s="18"/>
      <c r="S270" s="18"/>
      <c r="T270" s="18"/>
      <c r="U270" s="18"/>
      <c r="Y270" s="17"/>
      <c r="AB270" s="17"/>
    </row>
    <row r="271" spans="5:28">
      <c r="E271" s="17"/>
      <c r="F271" s="18"/>
      <c r="H271" s="185"/>
      <c r="J271" s="17"/>
      <c r="K271" s="62"/>
      <c r="L271" s="62"/>
      <c r="N271" s="18"/>
      <c r="P271" s="18"/>
      <c r="R271" s="18"/>
      <c r="S271" s="18"/>
      <c r="T271" s="18"/>
      <c r="U271" s="18"/>
      <c r="Y271" s="17"/>
      <c r="AB271" s="17"/>
    </row>
    <row r="272" spans="5:28">
      <c r="E272" s="17"/>
      <c r="F272" s="18"/>
      <c r="H272" s="185"/>
      <c r="J272" s="17"/>
      <c r="K272" s="62"/>
      <c r="L272" s="62"/>
      <c r="N272" s="18"/>
      <c r="P272" s="18"/>
      <c r="R272" s="18"/>
      <c r="S272" s="18"/>
      <c r="T272" s="18"/>
      <c r="U272" s="18"/>
      <c r="Y272" s="17"/>
      <c r="AB272" s="17"/>
    </row>
    <row r="273" spans="5:28">
      <c r="E273" s="17"/>
      <c r="F273" s="18"/>
      <c r="H273" s="185"/>
      <c r="J273" s="17"/>
      <c r="K273" s="62"/>
      <c r="L273" s="62"/>
      <c r="N273" s="18"/>
      <c r="P273" s="18"/>
      <c r="R273" s="18"/>
      <c r="S273" s="18"/>
      <c r="T273" s="18"/>
      <c r="U273" s="18"/>
      <c r="Y273" s="17"/>
      <c r="AB273" s="17"/>
    </row>
    <row r="274" spans="5:28">
      <c r="E274" s="17"/>
      <c r="F274" s="18"/>
      <c r="H274" s="185"/>
      <c r="J274" s="17"/>
      <c r="K274" s="62"/>
      <c r="L274" s="62"/>
      <c r="N274" s="18"/>
      <c r="P274" s="18"/>
      <c r="R274" s="18"/>
      <c r="S274" s="18"/>
      <c r="T274" s="18"/>
      <c r="U274" s="18"/>
      <c r="Y274" s="17"/>
      <c r="AB274" s="17"/>
    </row>
    <row r="275" spans="5:28">
      <c r="E275" s="17"/>
      <c r="F275" s="18"/>
      <c r="H275" s="185"/>
      <c r="J275" s="17"/>
      <c r="K275" s="62"/>
      <c r="L275" s="62"/>
      <c r="N275" s="18"/>
      <c r="P275" s="18"/>
      <c r="R275" s="18"/>
      <c r="S275" s="18"/>
      <c r="T275" s="18"/>
      <c r="U275" s="18"/>
      <c r="Y275" s="17"/>
      <c r="AB275" s="17"/>
    </row>
    <row r="276" spans="5:28">
      <c r="E276" s="17"/>
      <c r="F276" s="18"/>
      <c r="H276" s="185"/>
      <c r="J276" s="17"/>
      <c r="K276" s="62"/>
      <c r="L276" s="62"/>
      <c r="N276" s="18"/>
      <c r="P276" s="18"/>
      <c r="R276" s="18"/>
      <c r="S276" s="18"/>
      <c r="T276" s="18"/>
      <c r="U276" s="18"/>
      <c r="Y276" s="17"/>
      <c r="AB276" s="17"/>
    </row>
    <row r="277" spans="5:28">
      <c r="E277" s="17"/>
      <c r="F277" s="18"/>
      <c r="H277" s="185"/>
      <c r="J277" s="17"/>
      <c r="K277" s="62"/>
      <c r="L277" s="62"/>
      <c r="N277" s="18"/>
      <c r="P277" s="18"/>
      <c r="R277" s="18"/>
      <c r="S277" s="18"/>
      <c r="T277" s="18"/>
      <c r="U277" s="18"/>
      <c r="Y277" s="17"/>
      <c r="AB277" s="17"/>
    </row>
    <row r="278" spans="5:28">
      <c r="E278" s="17"/>
      <c r="F278" s="18"/>
      <c r="H278" s="185"/>
      <c r="J278" s="17"/>
      <c r="K278" s="62"/>
      <c r="L278" s="62"/>
      <c r="N278" s="18"/>
      <c r="P278" s="18"/>
      <c r="R278" s="18"/>
      <c r="S278" s="18"/>
      <c r="T278" s="18"/>
      <c r="U278" s="18"/>
      <c r="Y278" s="17"/>
      <c r="AB278" s="17"/>
    </row>
    <row r="279" spans="5:28">
      <c r="E279" s="17"/>
      <c r="F279" s="18"/>
      <c r="H279" s="185"/>
      <c r="J279" s="17"/>
      <c r="K279" s="62"/>
      <c r="L279" s="62"/>
      <c r="N279" s="18"/>
      <c r="P279" s="18"/>
      <c r="R279" s="18"/>
      <c r="S279" s="18"/>
      <c r="T279" s="18"/>
      <c r="U279" s="18"/>
      <c r="Y279" s="17"/>
      <c r="AB279" s="17"/>
    </row>
    <row r="280" spans="5:28">
      <c r="E280" s="17"/>
      <c r="F280" s="18"/>
      <c r="H280" s="185"/>
      <c r="J280" s="17"/>
      <c r="K280" s="62"/>
      <c r="L280" s="62"/>
      <c r="N280" s="18"/>
      <c r="P280" s="18"/>
      <c r="R280" s="18"/>
      <c r="S280" s="18"/>
      <c r="T280" s="18"/>
      <c r="U280" s="18"/>
      <c r="Y280" s="17"/>
      <c r="AB280" s="17"/>
    </row>
    <row r="281" spans="5:28">
      <c r="E281" s="17"/>
      <c r="F281" s="18"/>
      <c r="H281" s="185"/>
      <c r="J281" s="17"/>
      <c r="K281" s="62"/>
      <c r="L281" s="62"/>
      <c r="N281" s="18"/>
      <c r="P281" s="18"/>
      <c r="R281" s="18"/>
      <c r="S281" s="18"/>
      <c r="T281" s="18"/>
      <c r="U281" s="18"/>
      <c r="Y281" s="17"/>
      <c r="AB281" s="17"/>
    </row>
    <row r="282" spans="5:28">
      <c r="E282" s="17"/>
      <c r="F282" s="18"/>
      <c r="H282" s="185"/>
      <c r="J282" s="17"/>
      <c r="K282" s="62"/>
      <c r="L282" s="62"/>
      <c r="N282" s="18"/>
      <c r="P282" s="18"/>
      <c r="R282" s="18"/>
      <c r="S282" s="18"/>
      <c r="T282" s="18"/>
      <c r="U282" s="18"/>
      <c r="Y282" s="17"/>
      <c r="AB282" s="17"/>
    </row>
    <row r="283" spans="5:28">
      <c r="E283" s="17"/>
      <c r="F283" s="18"/>
      <c r="H283" s="185"/>
      <c r="J283" s="17"/>
      <c r="K283" s="62"/>
      <c r="L283" s="62"/>
      <c r="N283" s="18"/>
      <c r="P283" s="18"/>
      <c r="R283" s="18"/>
      <c r="S283" s="18"/>
      <c r="T283" s="18"/>
      <c r="U283" s="18"/>
      <c r="Y283" s="17"/>
      <c r="AB283" s="17"/>
    </row>
    <row r="284" spans="5:28">
      <c r="E284" s="17"/>
      <c r="F284" s="18"/>
      <c r="H284" s="185"/>
      <c r="J284" s="17"/>
      <c r="K284" s="62"/>
      <c r="L284" s="62"/>
      <c r="N284" s="18"/>
      <c r="P284" s="18"/>
      <c r="R284" s="18"/>
      <c r="S284" s="18"/>
      <c r="T284" s="18"/>
      <c r="U284" s="18"/>
      <c r="Y284" s="17"/>
      <c r="AB284" s="17"/>
    </row>
    <row r="285" spans="5:28">
      <c r="E285" s="17"/>
      <c r="F285" s="18"/>
      <c r="H285" s="185"/>
      <c r="J285" s="17"/>
      <c r="K285" s="62"/>
      <c r="L285" s="62"/>
      <c r="N285" s="18"/>
      <c r="P285" s="18"/>
      <c r="R285" s="18"/>
      <c r="S285" s="18"/>
      <c r="T285" s="18"/>
      <c r="U285" s="18"/>
      <c r="Y285" s="17"/>
      <c r="AB285" s="17"/>
    </row>
    <row r="286" spans="5:28">
      <c r="E286" s="17"/>
      <c r="F286" s="18"/>
      <c r="H286" s="185"/>
      <c r="J286" s="17"/>
      <c r="K286" s="62"/>
      <c r="L286" s="62"/>
      <c r="N286" s="18"/>
      <c r="P286" s="18"/>
      <c r="R286" s="18"/>
      <c r="S286" s="18"/>
      <c r="T286" s="18"/>
      <c r="U286" s="18"/>
      <c r="Y286" s="17"/>
      <c r="AB286" s="17"/>
    </row>
    <row r="287" spans="5:28">
      <c r="E287" s="17"/>
      <c r="F287" s="18"/>
      <c r="H287" s="185"/>
      <c r="J287" s="17"/>
      <c r="K287" s="62"/>
      <c r="L287" s="62"/>
      <c r="N287" s="18"/>
      <c r="P287" s="18"/>
      <c r="R287" s="18"/>
      <c r="S287" s="18"/>
      <c r="T287" s="18"/>
      <c r="U287" s="18"/>
      <c r="Y287" s="17"/>
      <c r="AB287" s="17"/>
    </row>
    <row r="288" spans="5:28">
      <c r="E288" s="17"/>
      <c r="F288" s="18"/>
      <c r="H288" s="185"/>
      <c r="J288" s="17"/>
      <c r="K288" s="62"/>
      <c r="L288" s="62"/>
      <c r="N288" s="18"/>
      <c r="P288" s="18"/>
      <c r="R288" s="18"/>
      <c r="S288" s="18"/>
      <c r="T288" s="18"/>
      <c r="U288" s="18"/>
      <c r="Y288" s="17"/>
      <c r="AB288" s="17"/>
    </row>
    <row r="289" spans="5:28">
      <c r="E289" s="17"/>
      <c r="F289" s="18"/>
      <c r="H289" s="185"/>
      <c r="J289" s="17"/>
      <c r="K289" s="62"/>
      <c r="L289" s="62"/>
      <c r="N289" s="18"/>
      <c r="P289" s="18"/>
      <c r="R289" s="18"/>
      <c r="S289" s="18"/>
      <c r="T289" s="18"/>
      <c r="U289" s="18"/>
      <c r="Y289" s="17"/>
      <c r="AB289" s="17"/>
    </row>
    <row r="290" spans="5:28">
      <c r="E290" s="17"/>
      <c r="F290" s="18"/>
      <c r="H290" s="185"/>
      <c r="J290" s="17"/>
      <c r="K290" s="62"/>
      <c r="L290" s="62"/>
      <c r="N290" s="18"/>
      <c r="P290" s="18"/>
      <c r="R290" s="18"/>
      <c r="S290" s="18"/>
      <c r="T290" s="18"/>
      <c r="U290" s="18"/>
      <c r="Y290" s="17"/>
      <c r="AB290" s="17"/>
    </row>
    <row r="291" spans="5:28">
      <c r="E291" s="17"/>
      <c r="F291" s="18"/>
      <c r="H291" s="185"/>
      <c r="J291" s="17"/>
      <c r="K291" s="62"/>
      <c r="L291" s="62"/>
      <c r="N291" s="18"/>
      <c r="P291" s="18"/>
      <c r="R291" s="18"/>
      <c r="S291" s="18"/>
      <c r="T291" s="18"/>
      <c r="U291" s="18"/>
      <c r="Y291" s="17"/>
      <c r="AB291" s="17"/>
    </row>
    <row r="292" spans="5:28">
      <c r="E292" s="17"/>
      <c r="F292" s="18"/>
      <c r="H292" s="185"/>
      <c r="J292" s="17"/>
      <c r="K292" s="62"/>
      <c r="L292" s="62"/>
      <c r="N292" s="18"/>
      <c r="P292" s="18"/>
      <c r="R292" s="18"/>
      <c r="S292" s="18"/>
      <c r="T292" s="18"/>
      <c r="U292" s="18"/>
      <c r="Y292" s="17"/>
      <c r="AB292" s="17"/>
    </row>
    <row r="293" spans="5:28">
      <c r="E293" s="17"/>
      <c r="F293" s="18"/>
      <c r="H293" s="185"/>
      <c r="J293" s="17"/>
      <c r="K293" s="62"/>
      <c r="L293" s="62"/>
      <c r="N293" s="18"/>
      <c r="P293" s="18"/>
      <c r="R293" s="18"/>
      <c r="S293" s="18"/>
      <c r="T293" s="18"/>
      <c r="U293" s="18"/>
      <c r="Y293" s="17"/>
      <c r="AB293" s="17"/>
    </row>
    <row r="294" spans="5:28">
      <c r="E294" s="17"/>
      <c r="F294" s="18"/>
      <c r="H294" s="185"/>
      <c r="J294" s="17"/>
      <c r="K294" s="62"/>
      <c r="L294" s="62"/>
      <c r="N294" s="18"/>
      <c r="P294" s="18"/>
      <c r="R294" s="18"/>
      <c r="S294" s="18"/>
      <c r="T294" s="18"/>
      <c r="U294" s="18"/>
      <c r="Y294" s="17"/>
      <c r="AB294" s="17"/>
    </row>
    <row r="295" spans="5:28">
      <c r="E295" s="17"/>
      <c r="F295" s="18"/>
      <c r="H295" s="185"/>
      <c r="J295" s="17"/>
      <c r="K295" s="62"/>
      <c r="L295" s="62"/>
      <c r="N295" s="18"/>
      <c r="P295" s="18"/>
      <c r="R295" s="18"/>
      <c r="S295" s="18"/>
      <c r="T295" s="18"/>
      <c r="U295" s="18"/>
      <c r="Y295" s="17"/>
      <c r="AB295" s="17"/>
    </row>
    <row r="296" spans="5:28">
      <c r="E296" s="17"/>
      <c r="F296" s="18"/>
      <c r="H296" s="185"/>
      <c r="J296" s="17"/>
      <c r="K296" s="62"/>
      <c r="L296" s="62"/>
      <c r="N296" s="18"/>
      <c r="P296" s="18"/>
      <c r="R296" s="18"/>
      <c r="S296" s="18"/>
      <c r="T296" s="18"/>
      <c r="U296" s="18"/>
      <c r="Y296" s="17"/>
      <c r="AB296" s="17"/>
    </row>
    <row r="297" spans="5:28">
      <c r="E297" s="17"/>
      <c r="F297" s="18"/>
      <c r="H297" s="185"/>
      <c r="J297" s="17"/>
      <c r="K297" s="62"/>
      <c r="L297" s="62"/>
      <c r="N297" s="18"/>
      <c r="P297" s="18"/>
      <c r="R297" s="18"/>
      <c r="S297" s="18"/>
      <c r="T297" s="18"/>
      <c r="U297" s="18"/>
      <c r="Y297" s="17"/>
      <c r="AB297" s="17"/>
    </row>
    <row r="298" spans="5:28">
      <c r="E298" s="17"/>
      <c r="F298" s="18"/>
      <c r="H298" s="185"/>
      <c r="J298" s="17"/>
      <c r="K298" s="62"/>
      <c r="L298" s="62"/>
      <c r="N298" s="18"/>
      <c r="P298" s="18"/>
      <c r="R298" s="18"/>
      <c r="S298" s="18"/>
      <c r="T298" s="18"/>
      <c r="U298" s="18"/>
      <c r="Y298" s="17"/>
      <c r="AB298" s="17"/>
    </row>
    <row r="299" spans="5:28">
      <c r="E299" s="17"/>
      <c r="F299" s="18"/>
      <c r="H299" s="185"/>
      <c r="J299" s="17"/>
      <c r="K299" s="62"/>
      <c r="L299" s="62"/>
      <c r="N299" s="18"/>
      <c r="P299" s="18"/>
      <c r="R299" s="18"/>
      <c r="S299" s="18"/>
      <c r="T299" s="18"/>
      <c r="U299" s="18"/>
      <c r="Y299" s="17"/>
      <c r="AB299" s="17"/>
    </row>
    <row r="300" spans="5:28">
      <c r="E300" s="17"/>
      <c r="F300" s="18"/>
      <c r="H300" s="185"/>
      <c r="J300" s="17"/>
      <c r="K300" s="62"/>
      <c r="L300" s="62"/>
      <c r="N300" s="18"/>
      <c r="P300" s="18"/>
      <c r="R300" s="18"/>
      <c r="S300" s="18"/>
      <c r="T300" s="18"/>
      <c r="U300" s="18"/>
      <c r="Y300" s="17"/>
      <c r="AB300" s="17"/>
    </row>
    <row r="301" spans="5:28">
      <c r="E301" s="17"/>
      <c r="F301" s="18"/>
      <c r="H301" s="185"/>
      <c r="J301" s="17"/>
      <c r="K301" s="62"/>
      <c r="L301" s="62"/>
      <c r="N301" s="18"/>
      <c r="P301" s="18"/>
      <c r="R301" s="18"/>
      <c r="S301" s="18"/>
      <c r="T301" s="18"/>
      <c r="U301" s="18"/>
      <c r="Y301" s="17"/>
      <c r="AB301" s="17"/>
    </row>
    <row r="302" spans="5:28">
      <c r="E302" s="17"/>
      <c r="F302" s="18"/>
      <c r="H302" s="185"/>
      <c r="J302" s="17"/>
      <c r="K302" s="62"/>
      <c r="L302" s="62"/>
      <c r="N302" s="18"/>
      <c r="P302" s="18"/>
      <c r="R302" s="18"/>
      <c r="S302" s="18"/>
      <c r="T302" s="18"/>
      <c r="U302" s="18"/>
      <c r="Y302" s="17"/>
      <c r="AB302" s="17"/>
    </row>
    <row r="303" spans="5:28">
      <c r="E303" s="17"/>
      <c r="F303" s="18"/>
      <c r="H303" s="185"/>
      <c r="J303" s="17"/>
      <c r="K303" s="62"/>
      <c r="L303" s="62"/>
      <c r="N303" s="18"/>
      <c r="P303" s="18"/>
      <c r="R303" s="18"/>
      <c r="S303" s="18"/>
      <c r="T303" s="18"/>
      <c r="U303" s="18"/>
      <c r="Y303" s="17"/>
      <c r="AB303" s="17"/>
    </row>
    <row r="304" spans="5:28">
      <c r="E304" s="17"/>
      <c r="F304" s="18"/>
      <c r="H304" s="185"/>
      <c r="J304" s="17"/>
      <c r="K304" s="62"/>
      <c r="L304" s="62"/>
      <c r="N304" s="18"/>
      <c r="P304" s="18"/>
      <c r="R304" s="18"/>
      <c r="S304" s="18"/>
      <c r="T304" s="18"/>
      <c r="U304" s="18"/>
      <c r="Y304" s="17"/>
      <c r="AB304" s="17"/>
    </row>
    <row r="305" spans="5:28">
      <c r="E305" s="17"/>
      <c r="F305" s="18"/>
      <c r="H305" s="185"/>
      <c r="J305" s="17"/>
      <c r="K305" s="62"/>
      <c r="L305" s="62"/>
      <c r="N305" s="18"/>
      <c r="P305" s="18"/>
      <c r="R305" s="18"/>
      <c r="S305" s="18"/>
      <c r="T305" s="18"/>
      <c r="U305" s="18"/>
      <c r="Y305" s="17"/>
      <c r="AB305" s="17"/>
    </row>
    <row r="306" spans="5:28">
      <c r="E306" s="17"/>
      <c r="F306" s="18"/>
      <c r="H306" s="185"/>
      <c r="J306" s="17"/>
      <c r="K306" s="62"/>
      <c r="L306" s="62"/>
      <c r="N306" s="18"/>
      <c r="P306" s="18"/>
      <c r="R306" s="18"/>
      <c r="S306" s="18"/>
      <c r="T306" s="18"/>
      <c r="U306" s="18"/>
      <c r="Y306" s="17"/>
      <c r="AB306" s="17"/>
    </row>
    <row r="307" spans="5:28">
      <c r="E307" s="17"/>
      <c r="F307" s="18"/>
      <c r="H307" s="185"/>
      <c r="J307" s="17"/>
      <c r="K307" s="62"/>
      <c r="L307" s="62"/>
      <c r="N307" s="18"/>
      <c r="P307" s="18"/>
      <c r="R307" s="18"/>
      <c r="S307" s="18"/>
      <c r="T307" s="18"/>
      <c r="U307" s="18"/>
      <c r="Y307" s="17"/>
      <c r="AB307" s="17"/>
    </row>
    <row r="308" spans="5:28">
      <c r="E308" s="17"/>
      <c r="F308" s="18"/>
      <c r="H308" s="185"/>
      <c r="J308" s="17"/>
      <c r="K308" s="62"/>
      <c r="L308" s="62"/>
      <c r="N308" s="18"/>
      <c r="P308" s="18"/>
      <c r="R308" s="18"/>
      <c r="S308" s="18"/>
      <c r="T308" s="18"/>
      <c r="U308" s="18"/>
      <c r="Y308" s="17"/>
      <c r="AB308" s="17"/>
    </row>
    <row r="309" spans="5:28">
      <c r="E309" s="17"/>
      <c r="F309" s="18"/>
      <c r="H309" s="185"/>
      <c r="J309" s="17"/>
      <c r="K309" s="62"/>
      <c r="L309" s="62"/>
      <c r="N309" s="18"/>
      <c r="P309" s="18"/>
      <c r="R309" s="18"/>
      <c r="S309" s="18"/>
      <c r="T309" s="18"/>
      <c r="U309" s="18"/>
      <c r="Y309" s="17"/>
      <c r="AB309" s="17"/>
    </row>
    <row r="310" spans="5:28">
      <c r="E310" s="17"/>
      <c r="F310" s="18"/>
      <c r="H310" s="185"/>
      <c r="J310" s="17"/>
      <c r="K310" s="62"/>
      <c r="L310" s="62"/>
      <c r="N310" s="18"/>
      <c r="P310" s="18"/>
      <c r="R310" s="18"/>
      <c r="S310" s="18"/>
      <c r="T310" s="18"/>
      <c r="U310" s="18"/>
      <c r="Y310" s="17"/>
      <c r="AB310" s="17"/>
    </row>
    <row r="311" spans="5:28">
      <c r="E311" s="17"/>
      <c r="F311" s="18"/>
      <c r="H311" s="185"/>
      <c r="J311" s="17"/>
      <c r="K311" s="62"/>
      <c r="L311" s="62"/>
      <c r="N311" s="18"/>
      <c r="P311" s="18"/>
      <c r="R311" s="18"/>
      <c r="S311" s="18"/>
      <c r="T311" s="18"/>
      <c r="U311" s="18"/>
      <c r="Y311" s="17"/>
      <c r="AB311" s="17"/>
    </row>
    <row r="312" spans="5:28">
      <c r="E312" s="17"/>
      <c r="F312" s="18"/>
      <c r="H312" s="185"/>
      <c r="J312" s="17"/>
      <c r="K312" s="62"/>
      <c r="L312" s="62"/>
      <c r="N312" s="18"/>
      <c r="P312" s="18"/>
      <c r="R312" s="18"/>
      <c r="S312" s="18"/>
      <c r="T312" s="18"/>
      <c r="U312" s="18"/>
      <c r="Y312" s="17"/>
      <c r="AB312" s="17"/>
    </row>
    <row r="313" spans="5:28">
      <c r="E313" s="17"/>
      <c r="F313" s="18"/>
      <c r="H313" s="185"/>
      <c r="J313" s="17"/>
      <c r="K313" s="62"/>
      <c r="L313" s="62"/>
      <c r="N313" s="18"/>
      <c r="P313" s="18"/>
      <c r="R313" s="18"/>
      <c r="S313" s="18"/>
      <c r="T313" s="18"/>
      <c r="U313" s="18"/>
      <c r="Y313" s="17"/>
      <c r="AB313" s="17"/>
    </row>
    <row r="314" spans="5:28">
      <c r="E314" s="17"/>
      <c r="F314" s="18"/>
      <c r="H314" s="185"/>
      <c r="J314" s="17"/>
      <c r="K314" s="62"/>
      <c r="L314" s="62"/>
      <c r="N314" s="18"/>
      <c r="P314" s="18"/>
      <c r="R314" s="18"/>
      <c r="S314" s="18"/>
      <c r="T314" s="18"/>
      <c r="U314" s="18"/>
      <c r="Y314" s="17"/>
      <c r="AB314" s="17"/>
    </row>
    <row r="315" spans="5:28">
      <c r="E315" s="17"/>
      <c r="F315" s="18"/>
      <c r="H315" s="185"/>
      <c r="J315" s="17"/>
      <c r="K315" s="62"/>
      <c r="L315" s="62"/>
      <c r="N315" s="18"/>
      <c r="P315" s="18"/>
      <c r="R315" s="18"/>
      <c r="S315" s="18"/>
      <c r="T315" s="18"/>
      <c r="U315" s="18"/>
      <c r="Y315" s="17"/>
      <c r="AB315" s="17"/>
    </row>
    <row r="316" spans="5:28">
      <c r="E316" s="17"/>
      <c r="F316" s="18"/>
      <c r="H316" s="185"/>
      <c r="J316" s="17"/>
      <c r="K316" s="62"/>
      <c r="L316" s="62"/>
      <c r="N316" s="18"/>
      <c r="P316" s="18"/>
      <c r="R316" s="18"/>
      <c r="S316" s="18"/>
      <c r="T316" s="18"/>
      <c r="U316" s="18"/>
      <c r="Y316" s="17"/>
      <c r="AB316" s="17"/>
    </row>
    <row r="317" spans="5:28">
      <c r="E317" s="17"/>
      <c r="F317" s="18"/>
      <c r="H317" s="185"/>
      <c r="J317" s="17"/>
      <c r="K317" s="62"/>
      <c r="L317" s="62"/>
      <c r="N317" s="18"/>
      <c r="P317" s="18"/>
      <c r="R317" s="18"/>
      <c r="S317" s="18"/>
      <c r="T317" s="18"/>
      <c r="U317" s="18"/>
      <c r="Y317" s="17"/>
      <c r="AB317" s="17"/>
    </row>
    <row r="318" spans="5:28">
      <c r="E318" s="17"/>
      <c r="F318" s="18"/>
      <c r="H318" s="185"/>
      <c r="J318" s="17"/>
      <c r="K318" s="62"/>
      <c r="L318" s="62"/>
      <c r="N318" s="18"/>
      <c r="P318" s="18"/>
      <c r="R318" s="18"/>
      <c r="S318" s="18"/>
      <c r="T318" s="18"/>
      <c r="U318" s="18"/>
      <c r="Y318" s="17"/>
      <c r="AB318" s="17"/>
    </row>
    <row r="319" spans="5:28">
      <c r="E319" s="17"/>
      <c r="F319" s="18"/>
      <c r="H319" s="185"/>
      <c r="J319" s="17"/>
      <c r="K319" s="62"/>
      <c r="L319" s="62"/>
      <c r="N319" s="18"/>
      <c r="P319" s="18"/>
      <c r="R319" s="18"/>
      <c r="S319" s="18"/>
      <c r="T319" s="18"/>
      <c r="U319" s="18"/>
      <c r="Y319" s="17"/>
      <c r="AB319" s="17"/>
    </row>
    <row r="320" spans="5:28">
      <c r="E320" s="17"/>
      <c r="F320" s="18"/>
      <c r="H320" s="185"/>
      <c r="J320" s="17"/>
      <c r="K320" s="62"/>
      <c r="L320" s="62"/>
      <c r="N320" s="18"/>
      <c r="P320" s="18"/>
      <c r="R320" s="18"/>
      <c r="S320" s="18"/>
      <c r="T320" s="18"/>
      <c r="U320" s="18"/>
      <c r="Y320" s="17"/>
      <c r="AB320" s="17"/>
    </row>
    <row r="321" spans="5:28">
      <c r="E321" s="17"/>
      <c r="F321" s="18"/>
      <c r="H321" s="185"/>
      <c r="J321" s="17"/>
      <c r="K321" s="62"/>
      <c r="L321" s="62"/>
      <c r="N321" s="18"/>
      <c r="P321" s="18"/>
      <c r="R321" s="18"/>
      <c r="S321" s="18"/>
      <c r="T321" s="18"/>
      <c r="U321" s="18"/>
      <c r="Y321" s="17"/>
      <c r="AB321" s="17"/>
    </row>
    <row r="322" spans="5:28">
      <c r="E322" s="17"/>
      <c r="F322" s="18"/>
      <c r="H322" s="185"/>
      <c r="J322" s="17"/>
      <c r="K322" s="62"/>
      <c r="L322" s="62"/>
      <c r="N322" s="18"/>
      <c r="P322" s="18"/>
      <c r="R322" s="18"/>
      <c r="S322" s="18"/>
      <c r="T322" s="18"/>
      <c r="U322" s="18"/>
      <c r="Y322" s="17"/>
      <c r="AB322" s="17"/>
    </row>
    <row r="323" spans="5:28">
      <c r="E323" s="17"/>
      <c r="F323" s="18"/>
      <c r="H323" s="185"/>
      <c r="J323" s="17"/>
      <c r="K323" s="62"/>
      <c r="L323" s="62"/>
      <c r="N323" s="18"/>
      <c r="P323" s="18"/>
      <c r="R323" s="18"/>
      <c r="S323" s="18"/>
      <c r="T323" s="18"/>
      <c r="U323" s="18"/>
      <c r="Y323" s="17"/>
      <c r="AB323" s="17"/>
    </row>
    <row r="324" spans="5:28">
      <c r="E324" s="17"/>
      <c r="F324" s="18"/>
      <c r="H324" s="185"/>
      <c r="J324" s="17"/>
      <c r="K324" s="62"/>
      <c r="L324" s="62"/>
      <c r="N324" s="18"/>
      <c r="P324" s="18"/>
      <c r="R324" s="18"/>
      <c r="S324" s="18"/>
      <c r="T324" s="18"/>
      <c r="U324" s="18"/>
      <c r="Y324" s="17"/>
      <c r="AB324" s="17"/>
    </row>
    <row r="325" spans="5:28">
      <c r="E325" s="17"/>
      <c r="F325" s="18"/>
      <c r="H325" s="185"/>
      <c r="J325" s="17"/>
      <c r="K325" s="62"/>
      <c r="L325" s="62"/>
      <c r="N325" s="18"/>
      <c r="P325" s="18"/>
      <c r="R325" s="18"/>
      <c r="S325" s="18"/>
      <c r="T325" s="18"/>
      <c r="U325" s="18"/>
      <c r="Y325" s="17"/>
      <c r="AB325" s="17"/>
    </row>
    <row r="326" spans="5:28">
      <c r="E326" s="17"/>
      <c r="F326" s="18"/>
      <c r="H326" s="185"/>
      <c r="J326" s="17"/>
      <c r="K326" s="62"/>
      <c r="L326" s="62"/>
      <c r="N326" s="18"/>
      <c r="P326" s="18"/>
      <c r="R326" s="18"/>
      <c r="S326" s="18"/>
      <c r="T326" s="18"/>
      <c r="U326" s="18"/>
      <c r="Y326" s="17"/>
      <c r="AB326" s="17"/>
    </row>
    <row r="327" spans="5:28">
      <c r="E327" s="17"/>
      <c r="F327" s="18"/>
      <c r="H327" s="185"/>
      <c r="J327" s="17"/>
      <c r="K327" s="62"/>
      <c r="L327" s="62"/>
      <c r="N327" s="18"/>
      <c r="P327" s="18"/>
      <c r="R327" s="18"/>
      <c r="S327" s="18"/>
      <c r="T327" s="18"/>
      <c r="U327" s="18"/>
      <c r="Y327" s="17"/>
      <c r="AB327" s="17"/>
    </row>
    <row r="328" spans="5:28">
      <c r="E328" s="17"/>
      <c r="F328" s="18"/>
      <c r="H328" s="185"/>
      <c r="J328" s="17"/>
      <c r="K328" s="62"/>
      <c r="L328" s="62"/>
      <c r="N328" s="18"/>
      <c r="P328" s="18"/>
      <c r="R328" s="18"/>
      <c r="S328" s="18"/>
      <c r="T328" s="18"/>
      <c r="U328" s="18"/>
      <c r="Y328" s="17"/>
      <c r="AB328" s="17"/>
    </row>
    <row r="329" spans="5:28">
      <c r="E329" s="17"/>
      <c r="F329" s="18"/>
      <c r="H329" s="185"/>
      <c r="J329" s="17"/>
      <c r="K329" s="62"/>
      <c r="L329" s="62"/>
      <c r="N329" s="18"/>
      <c r="P329" s="18"/>
      <c r="R329" s="18"/>
      <c r="S329" s="18"/>
      <c r="T329" s="18"/>
      <c r="U329" s="18"/>
      <c r="Y329" s="17"/>
      <c r="AB329" s="17"/>
    </row>
    <row r="330" spans="5:28">
      <c r="E330" s="17"/>
      <c r="F330" s="18"/>
      <c r="H330" s="185"/>
      <c r="J330" s="17"/>
      <c r="K330" s="62"/>
      <c r="L330" s="62"/>
      <c r="N330" s="18"/>
      <c r="P330" s="18"/>
      <c r="R330" s="18"/>
      <c r="S330" s="18"/>
      <c r="T330" s="18"/>
      <c r="U330" s="18"/>
      <c r="Y330" s="17"/>
      <c r="AB330" s="17"/>
    </row>
    <row r="331" spans="5:28">
      <c r="E331" s="17"/>
      <c r="F331" s="18"/>
      <c r="H331" s="185"/>
      <c r="J331" s="17"/>
      <c r="K331" s="62"/>
      <c r="L331" s="62"/>
      <c r="N331" s="18"/>
      <c r="P331" s="18"/>
      <c r="R331" s="18"/>
      <c r="S331" s="18"/>
      <c r="T331" s="18"/>
      <c r="U331" s="18"/>
      <c r="Y331" s="17"/>
      <c r="AB331" s="17"/>
    </row>
    <row r="332" spans="5:28">
      <c r="E332" s="17"/>
      <c r="F332" s="18"/>
      <c r="H332" s="185"/>
      <c r="J332" s="17"/>
      <c r="K332" s="62"/>
      <c r="L332" s="62"/>
      <c r="N332" s="18"/>
      <c r="P332" s="18"/>
      <c r="R332" s="18"/>
      <c r="S332" s="18"/>
      <c r="T332" s="18"/>
      <c r="U332" s="18"/>
      <c r="Y332" s="17"/>
      <c r="AB332" s="17"/>
    </row>
    <row r="333" spans="5:28">
      <c r="E333" s="17"/>
      <c r="F333" s="18"/>
      <c r="H333" s="185"/>
      <c r="J333" s="17"/>
      <c r="K333" s="62"/>
      <c r="L333" s="62"/>
      <c r="N333" s="18"/>
      <c r="P333" s="18"/>
      <c r="R333" s="18"/>
      <c r="S333" s="18"/>
      <c r="T333" s="18"/>
      <c r="U333" s="18"/>
      <c r="Y333" s="17"/>
      <c r="AB333" s="17"/>
    </row>
    <row r="334" spans="5:28">
      <c r="E334" s="17"/>
      <c r="F334" s="18"/>
      <c r="H334" s="185"/>
      <c r="J334" s="17"/>
      <c r="K334" s="62"/>
      <c r="L334" s="62"/>
      <c r="N334" s="18"/>
      <c r="P334" s="18"/>
      <c r="R334" s="18"/>
      <c r="S334" s="18"/>
      <c r="T334" s="18"/>
      <c r="U334" s="18"/>
      <c r="Y334" s="17"/>
      <c r="AB334" s="17"/>
    </row>
    <row r="335" spans="5:28">
      <c r="E335" s="17"/>
      <c r="F335" s="18"/>
      <c r="H335" s="185"/>
      <c r="J335" s="17"/>
      <c r="K335" s="62"/>
      <c r="L335" s="62"/>
      <c r="N335" s="18"/>
      <c r="P335" s="18"/>
      <c r="R335" s="18"/>
      <c r="S335" s="18"/>
      <c r="T335" s="18"/>
      <c r="U335" s="18"/>
      <c r="Y335" s="17"/>
      <c r="AB335" s="17"/>
    </row>
    <row r="336" spans="5:28">
      <c r="E336" s="17"/>
      <c r="F336" s="18"/>
      <c r="H336" s="185"/>
      <c r="J336" s="17"/>
      <c r="K336" s="62"/>
      <c r="L336" s="62"/>
      <c r="N336" s="18"/>
      <c r="P336" s="18"/>
      <c r="R336" s="18"/>
      <c r="S336" s="18"/>
      <c r="T336" s="18"/>
      <c r="U336" s="18"/>
      <c r="Y336" s="17"/>
      <c r="AB336" s="17"/>
    </row>
    <row r="337" spans="5:28">
      <c r="E337" s="17"/>
      <c r="F337" s="18"/>
      <c r="H337" s="185"/>
      <c r="J337" s="17"/>
      <c r="K337" s="62"/>
      <c r="L337" s="62"/>
      <c r="N337" s="18"/>
      <c r="P337" s="18"/>
      <c r="R337" s="18"/>
      <c r="S337" s="18"/>
      <c r="T337" s="18"/>
      <c r="U337" s="18"/>
      <c r="Y337" s="17"/>
      <c r="AB337" s="17"/>
    </row>
    <row r="338" spans="5:28">
      <c r="E338" s="17"/>
      <c r="F338" s="18"/>
      <c r="H338" s="185"/>
      <c r="J338" s="17"/>
      <c r="K338" s="62"/>
      <c r="L338" s="62"/>
      <c r="N338" s="18"/>
      <c r="P338" s="18"/>
      <c r="R338" s="18"/>
      <c r="S338" s="18"/>
      <c r="T338" s="18"/>
      <c r="U338" s="18"/>
      <c r="Y338" s="17"/>
      <c r="AB338" s="17"/>
    </row>
    <row r="339" spans="5:28">
      <c r="E339" s="17"/>
      <c r="F339" s="18"/>
      <c r="H339" s="185"/>
      <c r="J339" s="17"/>
      <c r="K339" s="62"/>
      <c r="L339" s="62"/>
      <c r="N339" s="18"/>
      <c r="P339" s="18"/>
      <c r="R339" s="18"/>
      <c r="S339" s="18"/>
      <c r="T339" s="18"/>
      <c r="U339" s="18"/>
      <c r="Y339" s="17"/>
      <c r="AB339" s="17"/>
    </row>
    <row r="340" spans="5:28">
      <c r="E340" s="17"/>
      <c r="F340" s="18"/>
      <c r="H340" s="185"/>
      <c r="J340" s="17"/>
      <c r="K340" s="62"/>
      <c r="L340" s="62"/>
      <c r="N340" s="18"/>
      <c r="P340" s="18"/>
      <c r="R340" s="18"/>
      <c r="S340" s="18"/>
      <c r="T340" s="18"/>
      <c r="U340" s="18"/>
      <c r="Y340" s="17"/>
      <c r="AB340" s="17"/>
    </row>
    <row r="341" spans="5:28">
      <c r="E341" s="17"/>
      <c r="F341" s="18"/>
      <c r="H341" s="185"/>
      <c r="J341" s="17"/>
      <c r="K341" s="62"/>
      <c r="L341" s="62"/>
      <c r="N341" s="18"/>
      <c r="P341" s="18"/>
      <c r="R341" s="18"/>
      <c r="S341" s="18"/>
      <c r="T341" s="18"/>
      <c r="U341" s="18"/>
      <c r="Y341" s="17"/>
      <c r="AB341" s="17"/>
    </row>
    <row r="342" spans="5:28">
      <c r="E342" s="17"/>
      <c r="F342" s="18"/>
      <c r="H342" s="185"/>
      <c r="J342" s="17"/>
      <c r="K342" s="62"/>
      <c r="L342" s="62"/>
      <c r="N342" s="18"/>
      <c r="P342" s="18"/>
      <c r="R342" s="18"/>
      <c r="S342" s="18"/>
      <c r="T342" s="18"/>
      <c r="U342" s="18"/>
      <c r="Y342" s="17"/>
      <c r="AB342" s="17"/>
    </row>
    <row r="343" spans="5:28">
      <c r="E343" s="17"/>
      <c r="F343" s="18"/>
      <c r="H343" s="185"/>
      <c r="J343" s="17"/>
      <c r="K343" s="62"/>
      <c r="L343" s="62"/>
      <c r="N343" s="18"/>
      <c r="P343" s="18"/>
      <c r="R343" s="18"/>
      <c r="S343" s="18"/>
      <c r="T343" s="18"/>
      <c r="U343" s="18"/>
      <c r="Y343" s="17"/>
      <c r="AB343" s="17"/>
    </row>
    <row r="344" spans="5:28">
      <c r="E344" s="17"/>
      <c r="F344" s="18"/>
      <c r="H344" s="185"/>
      <c r="J344" s="17"/>
      <c r="K344" s="62"/>
      <c r="L344" s="62"/>
      <c r="N344" s="18"/>
      <c r="P344" s="18"/>
      <c r="R344" s="18"/>
      <c r="S344" s="18"/>
      <c r="T344" s="18"/>
      <c r="U344" s="18"/>
      <c r="Y344" s="17"/>
      <c r="AB344" s="17"/>
    </row>
    <row r="345" spans="5:28">
      <c r="E345" s="17"/>
      <c r="F345" s="18"/>
      <c r="H345" s="185"/>
      <c r="J345" s="17"/>
      <c r="K345" s="62"/>
      <c r="L345" s="62"/>
      <c r="N345" s="18"/>
      <c r="P345" s="18"/>
      <c r="R345" s="18"/>
      <c r="S345" s="18"/>
      <c r="T345" s="18"/>
      <c r="U345" s="18"/>
      <c r="Y345" s="17"/>
      <c r="AB345" s="17"/>
    </row>
    <row r="346" spans="5:28">
      <c r="E346" s="17"/>
      <c r="F346" s="18"/>
      <c r="H346" s="185"/>
      <c r="J346" s="17"/>
      <c r="K346" s="62"/>
      <c r="L346" s="62"/>
      <c r="N346" s="18"/>
      <c r="P346" s="18"/>
      <c r="R346" s="18"/>
      <c r="S346" s="18"/>
      <c r="T346" s="18"/>
      <c r="U346" s="18"/>
      <c r="Y346" s="17"/>
      <c r="AB346" s="17"/>
    </row>
    <row r="347" spans="5:28">
      <c r="E347" s="17"/>
      <c r="F347" s="18"/>
      <c r="H347" s="185"/>
      <c r="J347" s="17"/>
      <c r="K347" s="62"/>
      <c r="L347" s="62"/>
      <c r="N347" s="18"/>
      <c r="P347" s="18"/>
      <c r="R347" s="18"/>
      <c r="S347" s="18"/>
      <c r="T347" s="18"/>
      <c r="U347" s="18"/>
      <c r="Y347" s="17"/>
      <c r="AB347" s="17"/>
    </row>
    <row r="348" spans="5:28">
      <c r="E348" s="17"/>
      <c r="F348" s="18"/>
      <c r="H348" s="185"/>
      <c r="J348" s="17"/>
      <c r="K348" s="62"/>
      <c r="L348" s="62"/>
      <c r="N348" s="18"/>
      <c r="P348" s="18"/>
      <c r="R348" s="18"/>
      <c r="S348" s="18"/>
      <c r="T348" s="18"/>
      <c r="U348" s="18"/>
      <c r="Y348" s="17"/>
      <c r="AB348" s="17"/>
    </row>
    <row r="349" spans="5:28">
      <c r="E349" s="17"/>
      <c r="F349" s="18"/>
      <c r="H349" s="185"/>
      <c r="J349" s="17"/>
      <c r="K349" s="62"/>
      <c r="L349" s="62"/>
      <c r="N349" s="18"/>
      <c r="P349" s="18"/>
      <c r="R349" s="18"/>
      <c r="S349" s="18"/>
      <c r="T349" s="18"/>
      <c r="U349" s="18"/>
      <c r="Y349" s="17"/>
      <c r="AB349" s="17"/>
    </row>
    <row r="350" spans="5:28">
      <c r="E350" s="17"/>
      <c r="F350" s="18"/>
      <c r="H350" s="185"/>
      <c r="J350" s="17"/>
      <c r="K350" s="62"/>
      <c r="L350" s="62"/>
      <c r="N350" s="18"/>
      <c r="P350" s="18"/>
      <c r="R350" s="18"/>
      <c r="S350" s="18"/>
      <c r="T350" s="18"/>
      <c r="U350" s="18"/>
      <c r="Y350" s="17"/>
      <c r="AB350" s="17"/>
    </row>
    <row r="351" spans="5:28">
      <c r="E351" s="17"/>
      <c r="F351" s="18"/>
      <c r="H351" s="185"/>
      <c r="J351" s="17"/>
      <c r="K351" s="62"/>
      <c r="L351" s="62"/>
      <c r="N351" s="18"/>
      <c r="P351" s="18"/>
      <c r="R351" s="18"/>
      <c r="S351" s="18"/>
      <c r="T351" s="18"/>
      <c r="U351" s="18"/>
      <c r="Y351" s="17"/>
      <c r="AB351" s="17"/>
    </row>
    <row r="352" spans="5:28">
      <c r="E352" s="17"/>
      <c r="F352" s="18"/>
      <c r="H352" s="185"/>
      <c r="J352" s="17"/>
      <c r="K352" s="62"/>
      <c r="L352" s="62"/>
      <c r="N352" s="18"/>
      <c r="P352" s="18"/>
      <c r="R352" s="18"/>
      <c r="S352" s="18"/>
      <c r="T352" s="18"/>
      <c r="U352" s="18"/>
      <c r="Y352" s="17"/>
      <c r="AB352" s="17"/>
    </row>
    <row r="353" spans="5:28">
      <c r="E353" s="17"/>
      <c r="F353" s="18"/>
      <c r="H353" s="185"/>
      <c r="J353" s="17"/>
      <c r="K353" s="62"/>
      <c r="L353" s="62"/>
      <c r="N353" s="18"/>
      <c r="P353" s="18"/>
      <c r="R353" s="18"/>
      <c r="S353" s="18"/>
      <c r="T353" s="18"/>
      <c r="U353" s="18"/>
      <c r="Y353" s="17"/>
      <c r="AB353" s="17"/>
    </row>
    <row r="354" spans="5:28">
      <c r="E354" s="17"/>
      <c r="F354" s="18"/>
      <c r="H354" s="185"/>
      <c r="J354" s="17"/>
      <c r="K354" s="62"/>
      <c r="L354" s="62"/>
      <c r="N354" s="18"/>
      <c r="P354" s="18"/>
      <c r="R354" s="18"/>
      <c r="S354" s="18"/>
      <c r="T354" s="18"/>
      <c r="U354" s="18"/>
      <c r="Y354" s="17"/>
      <c r="AB354" s="17"/>
    </row>
    <row r="355" spans="5:28">
      <c r="E355" s="17"/>
      <c r="F355" s="18"/>
      <c r="H355" s="185"/>
      <c r="J355" s="17"/>
      <c r="K355" s="62"/>
      <c r="L355" s="62"/>
      <c r="N355" s="18"/>
      <c r="P355" s="18"/>
      <c r="R355" s="18"/>
      <c r="S355" s="18"/>
      <c r="T355" s="18"/>
      <c r="U355" s="18"/>
      <c r="Y355" s="17"/>
      <c r="AB355" s="17"/>
    </row>
    <row r="356" spans="5:28">
      <c r="E356" s="17"/>
      <c r="F356" s="18"/>
      <c r="H356" s="185"/>
      <c r="J356" s="17"/>
      <c r="K356" s="62"/>
      <c r="L356" s="62"/>
      <c r="N356" s="18"/>
      <c r="P356" s="18"/>
      <c r="R356" s="18"/>
      <c r="S356" s="18"/>
      <c r="T356" s="18"/>
      <c r="U356" s="18"/>
      <c r="Y356" s="17"/>
      <c r="AB356" s="17"/>
    </row>
    <row r="357" spans="5:28">
      <c r="E357" s="17"/>
      <c r="F357" s="18"/>
      <c r="H357" s="185"/>
      <c r="J357" s="17"/>
      <c r="K357" s="62"/>
      <c r="L357" s="62"/>
      <c r="N357" s="18"/>
      <c r="P357" s="18"/>
      <c r="R357" s="18"/>
      <c r="S357" s="18"/>
      <c r="T357" s="18"/>
      <c r="U357" s="18"/>
      <c r="Y357" s="17"/>
      <c r="AB357" s="17"/>
    </row>
    <row r="358" spans="5:28">
      <c r="E358" s="17"/>
      <c r="F358" s="18"/>
      <c r="H358" s="185"/>
      <c r="J358" s="17"/>
      <c r="K358" s="62"/>
      <c r="L358" s="62"/>
      <c r="N358" s="18"/>
      <c r="P358" s="18"/>
      <c r="R358" s="18"/>
      <c r="S358" s="18"/>
      <c r="T358" s="18"/>
      <c r="U358" s="18"/>
      <c r="Y358" s="17"/>
      <c r="AB358" s="17"/>
    </row>
    <row r="359" spans="5:28">
      <c r="E359" s="17"/>
      <c r="F359" s="18"/>
      <c r="H359" s="185"/>
      <c r="J359" s="17"/>
      <c r="K359" s="62"/>
      <c r="L359" s="62"/>
      <c r="N359" s="18"/>
      <c r="P359" s="18"/>
      <c r="R359" s="18"/>
      <c r="S359" s="18"/>
      <c r="T359" s="18"/>
      <c r="U359" s="18"/>
      <c r="Y359" s="17"/>
      <c r="AB359" s="17"/>
    </row>
    <row r="360" spans="5:28">
      <c r="E360" s="17"/>
      <c r="F360" s="18"/>
      <c r="H360" s="185"/>
      <c r="J360" s="17"/>
      <c r="K360" s="62"/>
      <c r="L360" s="62"/>
      <c r="N360" s="18"/>
      <c r="P360" s="18"/>
      <c r="R360" s="18"/>
      <c r="S360" s="18"/>
      <c r="T360" s="18"/>
      <c r="U360" s="18"/>
      <c r="Y360" s="17"/>
      <c r="AB360" s="17"/>
    </row>
    <row r="361" spans="5:28">
      <c r="E361" s="17"/>
      <c r="F361" s="18"/>
      <c r="H361" s="185"/>
      <c r="J361" s="17"/>
      <c r="K361" s="62"/>
      <c r="L361" s="62"/>
      <c r="N361" s="18"/>
      <c r="P361" s="18"/>
      <c r="R361" s="18"/>
      <c r="S361" s="18"/>
      <c r="T361" s="18"/>
      <c r="U361" s="18"/>
      <c r="Y361" s="17"/>
      <c r="AB361" s="17"/>
    </row>
    <row r="362" spans="5:28">
      <c r="E362" s="17"/>
      <c r="F362" s="18"/>
      <c r="H362" s="185"/>
      <c r="J362" s="17"/>
      <c r="K362" s="62"/>
      <c r="L362" s="62"/>
      <c r="N362" s="18"/>
      <c r="P362" s="18"/>
      <c r="R362" s="18"/>
      <c r="S362" s="18"/>
      <c r="T362" s="18"/>
      <c r="U362" s="18"/>
      <c r="Y362" s="17"/>
      <c r="AB362" s="17"/>
    </row>
    <row r="363" spans="5:28">
      <c r="E363" s="17"/>
      <c r="F363" s="18"/>
      <c r="H363" s="185"/>
      <c r="J363" s="17"/>
      <c r="K363" s="62"/>
      <c r="L363" s="62"/>
      <c r="N363" s="18"/>
      <c r="P363" s="18"/>
      <c r="R363" s="18"/>
      <c r="S363" s="18"/>
      <c r="T363" s="18"/>
      <c r="U363" s="18"/>
      <c r="Y363" s="17"/>
      <c r="AB363" s="17"/>
    </row>
    <row r="364" spans="5:28">
      <c r="E364" s="17"/>
      <c r="F364" s="18"/>
      <c r="H364" s="185"/>
      <c r="J364" s="17"/>
      <c r="K364" s="62"/>
      <c r="L364" s="62"/>
      <c r="N364" s="18"/>
      <c r="P364" s="18"/>
      <c r="R364" s="18"/>
      <c r="S364" s="18"/>
      <c r="T364" s="18"/>
      <c r="U364" s="18"/>
      <c r="Y364" s="17"/>
      <c r="AB364" s="17"/>
    </row>
    <row r="365" spans="5:28">
      <c r="E365" s="17"/>
      <c r="F365" s="18"/>
      <c r="H365" s="185"/>
      <c r="J365" s="17"/>
      <c r="K365" s="62"/>
      <c r="L365" s="62"/>
      <c r="N365" s="18"/>
      <c r="P365" s="18"/>
      <c r="R365" s="18"/>
      <c r="S365" s="18"/>
      <c r="T365" s="18"/>
      <c r="U365" s="18"/>
      <c r="Y365" s="17"/>
      <c r="AB365" s="17"/>
    </row>
    <row r="366" spans="5:28">
      <c r="E366" s="17"/>
      <c r="F366" s="18"/>
      <c r="H366" s="185"/>
      <c r="J366" s="17"/>
      <c r="K366" s="62"/>
      <c r="L366" s="62"/>
      <c r="N366" s="18"/>
      <c r="P366" s="18"/>
      <c r="R366" s="18"/>
      <c r="S366" s="18"/>
      <c r="T366" s="18"/>
      <c r="U366" s="18"/>
      <c r="Y366" s="17"/>
      <c r="AB366" s="17"/>
    </row>
    <row r="367" spans="5:28">
      <c r="E367" s="17"/>
      <c r="F367" s="18"/>
      <c r="H367" s="185"/>
      <c r="J367" s="17"/>
      <c r="K367" s="62"/>
      <c r="L367" s="62"/>
      <c r="N367" s="18"/>
      <c r="P367" s="18"/>
      <c r="R367" s="18"/>
      <c r="S367" s="18"/>
      <c r="T367" s="18"/>
      <c r="U367" s="18"/>
      <c r="Y367" s="17"/>
      <c r="AB367" s="17"/>
    </row>
    <row r="368" spans="5:28">
      <c r="E368" s="17"/>
      <c r="F368" s="18"/>
      <c r="H368" s="185"/>
      <c r="J368" s="17"/>
      <c r="K368" s="62"/>
      <c r="L368" s="62"/>
      <c r="N368" s="18"/>
      <c r="P368" s="18"/>
      <c r="R368" s="18"/>
      <c r="S368" s="18"/>
      <c r="T368" s="18"/>
      <c r="U368" s="18"/>
      <c r="Y368" s="17"/>
      <c r="AB368" s="17"/>
    </row>
    <row r="369" spans="5:28">
      <c r="E369" s="17"/>
      <c r="F369" s="18"/>
      <c r="H369" s="185"/>
      <c r="J369" s="17"/>
      <c r="K369" s="62"/>
      <c r="L369" s="62"/>
      <c r="N369" s="18"/>
      <c r="P369" s="18"/>
      <c r="R369" s="18"/>
      <c r="S369" s="18"/>
      <c r="T369" s="18"/>
      <c r="U369" s="18"/>
      <c r="Y369" s="17"/>
      <c r="AB369" s="17"/>
    </row>
    <row r="370" spans="5:28">
      <c r="E370" s="17"/>
      <c r="F370" s="18"/>
      <c r="H370" s="185"/>
      <c r="J370" s="17"/>
      <c r="K370" s="62"/>
      <c r="L370" s="62"/>
      <c r="N370" s="18"/>
      <c r="P370" s="18"/>
      <c r="R370" s="18"/>
      <c r="S370" s="18"/>
      <c r="T370" s="18"/>
      <c r="U370" s="18"/>
      <c r="Y370" s="17"/>
      <c r="AB370" s="17"/>
    </row>
    <row r="371" spans="5:28">
      <c r="E371" s="17"/>
      <c r="F371" s="18"/>
      <c r="H371" s="185"/>
      <c r="J371" s="17"/>
      <c r="K371" s="62"/>
      <c r="L371" s="62"/>
      <c r="N371" s="18"/>
      <c r="P371" s="18"/>
      <c r="R371" s="18"/>
      <c r="S371" s="18"/>
      <c r="T371" s="18"/>
      <c r="U371" s="18"/>
      <c r="Y371" s="17"/>
      <c r="AB371" s="17"/>
    </row>
    <row r="372" spans="5:28">
      <c r="E372" s="17"/>
      <c r="F372" s="18"/>
      <c r="H372" s="185"/>
      <c r="J372" s="17"/>
      <c r="K372" s="62"/>
      <c r="L372" s="62"/>
      <c r="N372" s="18"/>
      <c r="P372" s="18"/>
      <c r="R372" s="18"/>
      <c r="S372" s="18"/>
      <c r="T372" s="18"/>
      <c r="U372" s="18"/>
      <c r="Y372" s="17"/>
      <c r="AB372" s="17"/>
    </row>
    <row r="373" spans="5:28">
      <c r="E373" s="17"/>
      <c r="F373" s="18"/>
      <c r="H373" s="185"/>
      <c r="J373" s="17"/>
      <c r="K373" s="62"/>
      <c r="L373" s="62"/>
      <c r="N373" s="18"/>
      <c r="P373" s="18"/>
      <c r="R373" s="18"/>
      <c r="S373" s="18"/>
      <c r="T373" s="18"/>
      <c r="U373" s="18"/>
      <c r="Y373" s="17"/>
      <c r="AB373" s="17"/>
    </row>
    <row r="374" spans="5:28">
      <c r="E374" s="17"/>
      <c r="F374" s="18"/>
      <c r="H374" s="185"/>
      <c r="J374" s="17"/>
      <c r="K374" s="62"/>
      <c r="L374" s="62"/>
      <c r="N374" s="18"/>
      <c r="P374" s="18"/>
      <c r="R374" s="18"/>
      <c r="S374" s="18"/>
      <c r="T374" s="18"/>
      <c r="U374" s="18"/>
      <c r="Y374" s="17"/>
      <c r="AB374" s="17"/>
    </row>
    <row r="375" spans="5:28">
      <c r="E375" s="17"/>
      <c r="F375" s="18"/>
      <c r="H375" s="185"/>
      <c r="J375" s="17"/>
      <c r="K375" s="62"/>
      <c r="L375" s="62"/>
      <c r="N375" s="18"/>
      <c r="P375" s="18"/>
      <c r="R375" s="18"/>
      <c r="S375" s="18"/>
      <c r="T375" s="18"/>
      <c r="U375" s="18"/>
      <c r="Y375" s="17"/>
      <c r="AB375" s="17"/>
    </row>
    <row r="376" spans="5:28">
      <c r="E376" s="17"/>
      <c r="F376" s="18"/>
      <c r="H376" s="185"/>
      <c r="J376" s="17"/>
      <c r="K376" s="62"/>
      <c r="L376" s="62"/>
      <c r="N376" s="18"/>
      <c r="P376" s="18"/>
      <c r="R376" s="18"/>
      <c r="S376" s="18"/>
      <c r="T376" s="18"/>
      <c r="U376" s="18"/>
      <c r="Y376" s="17"/>
      <c r="AB376" s="17"/>
    </row>
    <row r="377" spans="5:28">
      <c r="E377" s="17"/>
      <c r="F377" s="18"/>
      <c r="H377" s="185"/>
      <c r="J377" s="17"/>
      <c r="K377" s="62"/>
      <c r="L377" s="62"/>
      <c r="N377" s="18"/>
      <c r="P377" s="18"/>
      <c r="R377" s="18"/>
      <c r="S377" s="18"/>
      <c r="T377" s="18"/>
      <c r="U377" s="18"/>
      <c r="Y377" s="17"/>
      <c r="AB377" s="17"/>
    </row>
    <row r="378" spans="5:28">
      <c r="E378" s="17"/>
      <c r="F378" s="18"/>
      <c r="H378" s="185"/>
      <c r="J378" s="17"/>
      <c r="K378" s="62"/>
      <c r="L378" s="62"/>
      <c r="N378" s="18"/>
      <c r="P378" s="18"/>
      <c r="R378" s="18"/>
      <c r="S378" s="18"/>
      <c r="T378" s="18"/>
      <c r="U378" s="18"/>
      <c r="Y378" s="17"/>
      <c r="AB378" s="17"/>
    </row>
    <row r="379" spans="5:28">
      <c r="E379" s="17"/>
      <c r="F379" s="18"/>
      <c r="H379" s="185"/>
      <c r="J379" s="17"/>
      <c r="K379" s="62"/>
      <c r="L379" s="62"/>
      <c r="N379" s="18"/>
      <c r="P379" s="18"/>
      <c r="R379" s="18"/>
      <c r="S379" s="18"/>
      <c r="T379" s="18"/>
      <c r="U379" s="18"/>
      <c r="Y379" s="17"/>
      <c r="AB379" s="17"/>
    </row>
    <row r="380" spans="5:28">
      <c r="E380" s="17"/>
      <c r="F380" s="18"/>
      <c r="H380" s="185"/>
      <c r="J380" s="17"/>
      <c r="K380" s="62"/>
      <c r="L380" s="62"/>
      <c r="N380" s="18"/>
      <c r="P380" s="18"/>
      <c r="R380" s="18"/>
      <c r="S380" s="18"/>
      <c r="T380" s="18"/>
      <c r="U380" s="18"/>
      <c r="Y380" s="17"/>
      <c r="AB380" s="17"/>
    </row>
    <row r="381" spans="5:28">
      <c r="E381" s="17"/>
      <c r="F381" s="18"/>
      <c r="H381" s="185"/>
      <c r="J381" s="17"/>
      <c r="K381" s="62"/>
      <c r="L381" s="62"/>
      <c r="N381" s="18"/>
      <c r="P381" s="18"/>
      <c r="R381" s="18"/>
      <c r="S381" s="18"/>
      <c r="T381" s="18"/>
      <c r="U381" s="18"/>
      <c r="Y381" s="17"/>
      <c r="AB381" s="17"/>
    </row>
    <row r="382" spans="5:28">
      <c r="E382" s="17"/>
      <c r="F382" s="18"/>
      <c r="H382" s="185"/>
      <c r="J382" s="17"/>
      <c r="K382" s="62"/>
      <c r="L382" s="62"/>
      <c r="N382" s="18"/>
      <c r="P382" s="18"/>
      <c r="R382" s="18"/>
      <c r="S382" s="18"/>
      <c r="T382" s="18"/>
      <c r="U382" s="18"/>
      <c r="Y382" s="17"/>
      <c r="AB382" s="17"/>
    </row>
    <row r="383" spans="5:28">
      <c r="E383" s="17"/>
      <c r="F383" s="18"/>
      <c r="H383" s="185"/>
      <c r="J383" s="17"/>
      <c r="K383" s="62"/>
      <c r="L383" s="62"/>
      <c r="N383" s="18"/>
      <c r="P383" s="18"/>
      <c r="R383" s="18"/>
      <c r="S383" s="18"/>
      <c r="T383" s="18"/>
      <c r="U383" s="18"/>
      <c r="Y383" s="17"/>
      <c r="AB383" s="17"/>
    </row>
    <row r="384" spans="5:28">
      <c r="E384" s="17"/>
      <c r="F384" s="18"/>
      <c r="H384" s="185"/>
      <c r="J384" s="17"/>
      <c r="K384" s="62"/>
      <c r="L384" s="62"/>
      <c r="N384" s="18"/>
      <c r="P384" s="18"/>
      <c r="R384" s="18"/>
      <c r="S384" s="18"/>
      <c r="T384" s="18"/>
      <c r="U384" s="18"/>
      <c r="Y384" s="17"/>
      <c r="AB384" s="17"/>
    </row>
    <row r="385" spans="5:28">
      <c r="E385" s="17"/>
      <c r="F385" s="18"/>
      <c r="H385" s="185"/>
      <c r="J385" s="17"/>
      <c r="K385" s="62"/>
      <c r="L385" s="62"/>
      <c r="N385" s="18"/>
      <c r="P385" s="18"/>
      <c r="R385" s="18"/>
      <c r="S385" s="18"/>
      <c r="T385" s="18"/>
      <c r="U385" s="18"/>
      <c r="Y385" s="17"/>
      <c r="AB385" s="17"/>
    </row>
    <row r="386" spans="5:28">
      <c r="E386" s="17"/>
      <c r="F386" s="18"/>
      <c r="H386" s="185"/>
      <c r="J386" s="17"/>
      <c r="K386" s="62"/>
      <c r="L386" s="62"/>
      <c r="N386" s="18"/>
      <c r="P386" s="18"/>
      <c r="R386" s="18"/>
      <c r="S386" s="18"/>
      <c r="T386" s="18"/>
      <c r="U386" s="18"/>
      <c r="Y386" s="17"/>
      <c r="AB386" s="17"/>
    </row>
    <row r="387" spans="5:28">
      <c r="E387" s="17"/>
      <c r="F387" s="18"/>
      <c r="H387" s="185"/>
      <c r="J387" s="17"/>
      <c r="K387" s="62"/>
      <c r="L387" s="62"/>
      <c r="N387" s="18"/>
      <c r="P387" s="18"/>
      <c r="R387" s="18"/>
      <c r="S387" s="18"/>
      <c r="T387" s="18"/>
      <c r="U387" s="18"/>
      <c r="Y387" s="17"/>
      <c r="AB387" s="17"/>
    </row>
    <row r="388" spans="5:28">
      <c r="E388" s="17"/>
      <c r="F388" s="18"/>
      <c r="H388" s="185"/>
      <c r="J388" s="17"/>
      <c r="K388" s="62"/>
      <c r="L388" s="62"/>
      <c r="N388" s="18"/>
      <c r="P388" s="18"/>
      <c r="R388" s="18"/>
      <c r="S388" s="18"/>
      <c r="T388" s="18"/>
      <c r="U388" s="18"/>
      <c r="Y388" s="17"/>
      <c r="AB388" s="17"/>
    </row>
    <row r="389" spans="5:28">
      <c r="E389" s="17"/>
      <c r="F389" s="18"/>
      <c r="H389" s="185"/>
      <c r="J389" s="17"/>
      <c r="K389" s="62"/>
      <c r="L389" s="62"/>
      <c r="N389" s="18"/>
      <c r="P389" s="18"/>
      <c r="R389" s="18"/>
      <c r="S389" s="18"/>
      <c r="T389" s="18"/>
      <c r="U389" s="18"/>
      <c r="Y389" s="17"/>
      <c r="AB389" s="17"/>
    </row>
    <row r="390" spans="5:28">
      <c r="E390" s="17"/>
      <c r="F390" s="18"/>
      <c r="H390" s="185"/>
      <c r="J390" s="17"/>
      <c r="K390" s="62"/>
      <c r="L390" s="62"/>
      <c r="N390" s="18"/>
      <c r="P390" s="18"/>
      <c r="R390" s="18"/>
      <c r="S390" s="18"/>
      <c r="T390" s="18"/>
      <c r="U390" s="18"/>
      <c r="Y390" s="17"/>
      <c r="AB390" s="17"/>
    </row>
    <row r="391" spans="5:28">
      <c r="E391" s="17"/>
      <c r="F391" s="18"/>
      <c r="H391" s="185"/>
      <c r="J391" s="17"/>
      <c r="K391" s="62"/>
      <c r="L391" s="62"/>
      <c r="N391" s="18"/>
      <c r="P391" s="18"/>
      <c r="R391" s="18"/>
      <c r="S391" s="18"/>
      <c r="T391" s="18"/>
      <c r="U391" s="18"/>
      <c r="Y391" s="17"/>
      <c r="AB391" s="17"/>
    </row>
    <row r="392" spans="5:28">
      <c r="E392" s="17"/>
      <c r="F392" s="18"/>
      <c r="H392" s="185"/>
      <c r="J392" s="17"/>
      <c r="K392" s="62"/>
      <c r="L392" s="62"/>
      <c r="N392" s="18"/>
      <c r="P392" s="18"/>
      <c r="R392" s="18"/>
      <c r="S392" s="18"/>
      <c r="T392" s="18"/>
      <c r="U392" s="18"/>
      <c r="Y392" s="17"/>
      <c r="AB392" s="17"/>
    </row>
    <row r="393" spans="5:28">
      <c r="E393" s="17"/>
      <c r="F393" s="18"/>
      <c r="H393" s="185"/>
      <c r="J393" s="17"/>
      <c r="K393" s="62"/>
      <c r="L393" s="62"/>
      <c r="N393" s="18"/>
      <c r="P393" s="18"/>
      <c r="R393" s="18"/>
      <c r="S393" s="18"/>
      <c r="T393" s="18"/>
      <c r="U393" s="18"/>
      <c r="Y393" s="17"/>
      <c r="AB393" s="17"/>
    </row>
    <row r="394" spans="5:28">
      <c r="E394" s="17"/>
      <c r="F394" s="18"/>
      <c r="H394" s="185"/>
      <c r="J394" s="17"/>
      <c r="K394" s="62"/>
      <c r="L394" s="62"/>
      <c r="N394" s="18"/>
      <c r="P394" s="18"/>
      <c r="R394" s="18"/>
      <c r="S394" s="18"/>
      <c r="T394" s="18"/>
      <c r="U394" s="18"/>
      <c r="Y394" s="17"/>
      <c r="AB394" s="17"/>
    </row>
    <row r="395" spans="5:28">
      <c r="E395" s="17"/>
      <c r="F395" s="18"/>
      <c r="H395" s="185"/>
      <c r="J395" s="17"/>
      <c r="K395" s="62"/>
      <c r="L395" s="62"/>
      <c r="N395" s="18"/>
      <c r="P395" s="18"/>
      <c r="R395" s="18"/>
      <c r="S395" s="18"/>
      <c r="T395" s="18"/>
      <c r="U395" s="18"/>
      <c r="Y395" s="17"/>
      <c r="AB395" s="17"/>
    </row>
    <row r="396" spans="5:28">
      <c r="E396" s="17"/>
      <c r="F396" s="18"/>
      <c r="H396" s="185"/>
      <c r="J396" s="17"/>
      <c r="K396" s="62"/>
      <c r="L396" s="62"/>
      <c r="N396" s="18"/>
      <c r="P396" s="18"/>
      <c r="R396" s="18"/>
      <c r="S396" s="18"/>
      <c r="T396" s="18"/>
      <c r="U396" s="18"/>
      <c r="Y396" s="17"/>
      <c r="AB396" s="17"/>
    </row>
    <row r="397" spans="5:28">
      <c r="E397" s="17"/>
      <c r="F397" s="18"/>
      <c r="H397" s="185"/>
      <c r="J397" s="17"/>
      <c r="K397" s="62"/>
      <c r="L397" s="62"/>
      <c r="N397" s="18"/>
      <c r="P397" s="18"/>
      <c r="R397" s="18"/>
      <c r="S397" s="18"/>
      <c r="T397" s="18"/>
      <c r="U397" s="18"/>
      <c r="Y397" s="17"/>
      <c r="AB397" s="17"/>
    </row>
    <row r="398" spans="5:28">
      <c r="E398" s="17"/>
      <c r="F398" s="18"/>
      <c r="H398" s="185"/>
      <c r="J398" s="17"/>
      <c r="K398" s="62"/>
      <c r="L398" s="62"/>
      <c r="N398" s="18"/>
      <c r="P398" s="18"/>
      <c r="R398" s="18"/>
      <c r="S398" s="18"/>
      <c r="T398" s="18"/>
      <c r="U398" s="18"/>
      <c r="Y398" s="17"/>
      <c r="AB398" s="17"/>
    </row>
    <row r="399" spans="5:28">
      <c r="E399" s="17"/>
      <c r="F399" s="18"/>
      <c r="H399" s="185"/>
      <c r="J399" s="17"/>
      <c r="K399" s="62"/>
      <c r="L399" s="62"/>
      <c r="N399" s="18"/>
      <c r="P399" s="18"/>
      <c r="R399" s="18"/>
      <c r="S399" s="18"/>
      <c r="T399" s="18"/>
      <c r="U399" s="18"/>
      <c r="Y399" s="17"/>
      <c r="AB399" s="17"/>
    </row>
    <row r="400" spans="5:28">
      <c r="E400" s="17"/>
      <c r="F400" s="18"/>
      <c r="H400" s="185"/>
      <c r="J400" s="17"/>
      <c r="K400" s="62"/>
      <c r="L400" s="62"/>
      <c r="N400" s="18"/>
      <c r="P400" s="18"/>
      <c r="R400" s="18"/>
      <c r="S400" s="18"/>
      <c r="T400" s="18"/>
      <c r="U400" s="18"/>
      <c r="Y400" s="17"/>
      <c r="AB400" s="17"/>
    </row>
    <row r="401" spans="5:28">
      <c r="E401" s="17"/>
      <c r="F401" s="18"/>
      <c r="H401" s="185"/>
      <c r="J401" s="17"/>
      <c r="K401" s="62"/>
      <c r="L401" s="62"/>
      <c r="N401" s="18"/>
      <c r="P401" s="18"/>
      <c r="R401" s="18"/>
      <c r="S401" s="18"/>
      <c r="T401" s="18"/>
      <c r="U401" s="18"/>
      <c r="Y401" s="17"/>
      <c r="AB401" s="17"/>
    </row>
    <row r="402" spans="5:28">
      <c r="E402" s="17"/>
      <c r="F402" s="18"/>
      <c r="H402" s="185"/>
      <c r="J402" s="17"/>
      <c r="K402" s="62"/>
      <c r="L402" s="62"/>
      <c r="N402" s="18"/>
      <c r="P402" s="18"/>
      <c r="R402" s="18"/>
      <c r="S402" s="18"/>
      <c r="T402" s="18"/>
      <c r="U402" s="18"/>
      <c r="Y402" s="17"/>
      <c r="AB402" s="17"/>
    </row>
    <row r="403" spans="5:28">
      <c r="E403" s="17"/>
      <c r="F403" s="18"/>
      <c r="H403" s="185"/>
      <c r="J403" s="17"/>
      <c r="K403" s="62"/>
      <c r="L403" s="62"/>
      <c r="N403" s="18"/>
      <c r="P403" s="18"/>
      <c r="R403" s="18"/>
      <c r="S403" s="18"/>
      <c r="T403" s="18"/>
      <c r="U403" s="18"/>
      <c r="Y403" s="17"/>
      <c r="AB403" s="17"/>
    </row>
    <row r="404" spans="5:28">
      <c r="E404" s="17"/>
      <c r="F404" s="18"/>
      <c r="H404" s="185"/>
      <c r="J404" s="17"/>
      <c r="K404" s="62"/>
      <c r="L404" s="62"/>
      <c r="N404" s="18"/>
      <c r="P404" s="18"/>
      <c r="R404" s="18"/>
      <c r="S404" s="18"/>
      <c r="T404" s="18"/>
      <c r="U404" s="18"/>
      <c r="Y404" s="17"/>
      <c r="AB404" s="17"/>
    </row>
    <row r="405" spans="5:28">
      <c r="E405" s="17"/>
      <c r="F405" s="18"/>
      <c r="H405" s="185"/>
      <c r="J405" s="17"/>
      <c r="K405" s="62"/>
      <c r="L405" s="62"/>
      <c r="N405" s="18"/>
      <c r="P405" s="18"/>
      <c r="R405" s="18"/>
      <c r="S405" s="18"/>
      <c r="T405" s="18"/>
      <c r="U405" s="18"/>
      <c r="Y405" s="17"/>
      <c r="AB405" s="17"/>
    </row>
    <row r="406" spans="5:28">
      <c r="E406" s="17"/>
      <c r="F406" s="18"/>
      <c r="H406" s="185"/>
      <c r="J406" s="17"/>
      <c r="K406" s="62"/>
      <c r="L406" s="62"/>
      <c r="N406" s="18"/>
      <c r="P406" s="18"/>
      <c r="R406" s="18"/>
      <c r="S406" s="18"/>
      <c r="T406" s="18"/>
      <c r="U406" s="18"/>
      <c r="Y406" s="17"/>
      <c r="AB406" s="17"/>
    </row>
    <row r="407" spans="5:28">
      <c r="E407" s="17"/>
      <c r="F407" s="18"/>
      <c r="H407" s="185"/>
      <c r="J407" s="17"/>
      <c r="K407" s="62"/>
      <c r="L407" s="62"/>
      <c r="N407" s="18"/>
      <c r="P407" s="18"/>
      <c r="R407" s="18"/>
      <c r="S407" s="18"/>
      <c r="T407" s="18"/>
      <c r="U407" s="18"/>
      <c r="Y407" s="17"/>
      <c r="AB407" s="17"/>
    </row>
    <row r="408" spans="5:28">
      <c r="E408" s="17"/>
      <c r="F408" s="18"/>
      <c r="H408" s="185"/>
      <c r="J408" s="17"/>
      <c r="K408" s="62"/>
      <c r="L408" s="62"/>
      <c r="N408" s="18"/>
      <c r="P408" s="18"/>
      <c r="R408" s="18"/>
      <c r="S408" s="18"/>
      <c r="T408" s="18"/>
      <c r="U408" s="18"/>
      <c r="Y408" s="17"/>
      <c r="AB408" s="17"/>
    </row>
    <row r="409" spans="5:28">
      <c r="E409" s="17"/>
      <c r="F409" s="18"/>
      <c r="H409" s="185"/>
      <c r="J409" s="17"/>
      <c r="K409" s="62"/>
      <c r="L409" s="62"/>
      <c r="N409" s="18"/>
      <c r="P409" s="18"/>
      <c r="R409" s="18"/>
      <c r="S409" s="18"/>
      <c r="T409" s="18"/>
      <c r="U409" s="18"/>
      <c r="Y409" s="17"/>
      <c r="AB409" s="17"/>
    </row>
    <row r="410" spans="5:28">
      <c r="E410" s="17"/>
      <c r="F410" s="18"/>
      <c r="H410" s="185"/>
      <c r="J410" s="17"/>
      <c r="K410" s="62"/>
      <c r="L410" s="62"/>
      <c r="N410" s="18"/>
      <c r="P410" s="18"/>
      <c r="R410" s="18"/>
      <c r="S410" s="18"/>
      <c r="T410" s="18"/>
      <c r="U410" s="18"/>
      <c r="Y410" s="17"/>
      <c r="AB410" s="17"/>
    </row>
    <row r="411" spans="5:28">
      <c r="E411" s="17"/>
      <c r="F411" s="18"/>
      <c r="H411" s="185"/>
      <c r="J411" s="17"/>
      <c r="K411" s="62"/>
      <c r="L411" s="62"/>
      <c r="N411" s="18"/>
      <c r="P411" s="18"/>
      <c r="R411" s="18"/>
      <c r="S411" s="18"/>
      <c r="T411" s="18"/>
      <c r="U411" s="18"/>
      <c r="Y411" s="17"/>
      <c r="AB411" s="17"/>
    </row>
    <row r="412" spans="5:28">
      <c r="E412" s="17"/>
      <c r="F412" s="18"/>
      <c r="H412" s="185"/>
      <c r="J412" s="17"/>
      <c r="K412" s="62"/>
      <c r="L412" s="62"/>
      <c r="N412" s="18"/>
      <c r="P412" s="18"/>
      <c r="R412" s="18"/>
      <c r="S412" s="18"/>
      <c r="T412" s="18"/>
      <c r="U412" s="18"/>
      <c r="Y412" s="17"/>
      <c r="AB412" s="17"/>
    </row>
    <row r="413" spans="5:28">
      <c r="E413" s="17"/>
      <c r="F413" s="18"/>
      <c r="H413" s="185"/>
      <c r="J413" s="17"/>
      <c r="K413" s="62"/>
      <c r="L413" s="62"/>
      <c r="N413" s="18"/>
      <c r="P413" s="18"/>
      <c r="R413" s="18"/>
      <c r="S413" s="18"/>
      <c r="T413" s="18"/>
      <c r="U413" s="18"/>
      <c r="Y413" s="17"/>
      <c r="AB413" s="17"/>
    </row>
    <row r="414" spans="5:28">
      <c r="E414" s="17"/>
      <c r="F414" s="18"/>
      <c r="H414" s="185"/>
      <c r="J414" s="17"/>
      <c r="K414" s="62"/>
      <c r="L414" s="62"/>
      <c r="N414" s="18"/>
      <c r="P414" s="18"/>
      <c r="R414" s="18"/>
      <c r="S414" s="18"/>
      <c r="T414" s="18"/>
      <c r="U414" s="18"/>
      <c r="Y414" s="17"/>
      <c r="AB414" s="17"/>
    </row>
    <row r="415" spans="5:28">
      <c r="E415" s="17"/>
      <c r="F415" s="18"/>
      <c r="H415" s="185"/>
      <c r="J415" s="17"/>
      <c r="K415" s="62"/>
      <c r="L415" s="62"/>
      <c r="N415" s="18"/>
      <c r="P415" s="18"/>
      <c r="R415" s="18"/>
      <c r="S415" s="18"/>
      <c r="T415" s="18"/>
      <c r="U415" s="18"/>
      <c r="Y415" s="17"/>
      <c r="AB415" s="17"/>
    </row>
    <row r="416" spans="5:28">
      <c r="E416" s="17"/>
      <c r="F416" s="18"/>
      <c r="H416" s="185"/>
      <c r="J416" s="17"/>
      <c r="K416" s="62"/>
      <c r="L416" s="62"/>
      <c r="N416" s="18"/>
      <c r="P416" s="18"/>
      <c r="R416" s="18"/>
      <c r="S416" s="18"/>
      <c r="T416" s="18"/>
      <c r="U416" s="18"/>
      <c r="Y416" s="17"/>
      <c r="AB416" s="17"/>
    </row>
    <row r="417" spans="5:28">
      <c r="E417" s="17"/>
      <c r="F417" s="18"/>
      <c r="H417" s="185"/>
      <c r="J417" s="17"/>
      <c r="K417" s="62"/>
      <c r="L417" s="62"/>
      <c r="N417" s="18"/>
      <c r="P417" s="18"/>
      <c r="R417" s="18"/>
      <c r="S417" s="18"/>
      <c r="T417" s="18"/>
      <c r="U417" s="18"/>
      <c r="Y417" s="17"/>
      <c r="AB417" s="17"/>
    </row>
    <row r="418" spans="5:28">
      <c r="E418" s="17"/>
      <c r="F418" s="18"/>
      <c r="H418" s="185"/>
      <c r="J418" s="17"/>
      <c r="K418" s="62"/>
      <c r="L418" s="62"/>
      <c r="N418" s="18"/>
      <c r="P418" s="18"/>
      <c r="R418" s="18"/>
      <c r="S418" s="18"/>
      <c r="T418" s="18"/>
      <c r="U418" s="18"/>
      <c r="Y418" s="17"/>
      <c r="AB418" s="17"/>
    </row>
    <row r="419" spans="5:28">
      <c r="E419" s="17"/>
      <c r="F419" s="18"/>
      <c r="H419" s="185"/>
      <c r="J419" s="17"/>
      <c r="K419" s="62"/>
      <c r="L419" s="62"/>
      <c r="N419" s="18"/>
      <c r="P419" s="18"/>
      <c r="R419" s="18"/>
      <c r="S419" s="18"/>
      <c r="T419" s="18"/>
      <c r="U419" s="18"/>
      <c r="Y419" s="17"/>
      <c r="AB419" s="17"/>
    </row>
    <row r="420" spans="5:28">
      <c r="E420" s="17"/>
      <c r="F420" s="18"/>
      <c r="H420" s="185"/>
      <c r="J420" s="17"/>
      <c r="K420" s="62"/>
      <c r="L420" s="62"/>
      <c r="N420" s="18"/>
      <c r="P420" s="18"/>
      <c r="R420" s="18"/>
      <c r="S420" s="18"/>
      <c r="T420" s="18"/>
      <c r="U420" s="18"/>
      <c r="Y420" s="17"/>
      <c r="AB420" s="17"/>
    </row>
    <row r="421" spans="5:28">
      <c r="E421" s="17"/>
      <c r="F421" s="18"/>
      <c r="H421" s="185"/>
      <c r="J421" s="17"/>
      <c r="K421" s="62"/>
      <c r="L421" s="62"/>
      <c r="N421" s="18"/>
      <c r="P421" s="18"/>
      <c r="R421" s="18"/>
      <c r="S421" s="18"/>
      <c r="T421" s="18"/>
      <c r="U421" s="18"/>
      <c r="Y421" s="17"/>
      <c r="AB421" s="17"/>
    </row>
    <row r="422" spans="5:28">
      <c r="E422" s="17"/>
      <c r="F422" s="18"/>
      <c r="H422" s="185"/>
      <c r="J422" s="17"/>
      <c r="K422" s="62"/>
      <c r="L422" s="62"/>
      <c r="N422" s="18"/>
      <c r="P422" s="18"/>
      <c r="R422" s="18"/>
      <c r="S422" s="18"/>
      <c r="T422" s="18"/>
      <c r="U422" s="18"/>
      <c r="Y422" s="17"/>
      <c r="AB422" s="17"/>
    </row>
    <row r="423" spans="5:28">
      <c r="E423" s="17"/>
      <c r="F423" s="18"/>
      <c r="H423" s="185"/>
      <c r="J423" s="17"/>
      <c r="K423" s="62"/>
      <c r="L423" s="62"/>
      <c r="N423" s="18"/>
      <c r="P423" s="18"/>
      <c r="R423" s="18"/>
      <c r="S423" s="18"/>
      <c r="T423" s="18"/>
      <c r="U423" s="18"/>
      <c r="Y423" s="17"/>
      <c r="AB423" s="17"/>
    </row>
    <row r="424" spans="5:28">
      <c r="E424" s="17"/>
      <c r="F424" s="18"/>
      <c r="H424" s="185"/>
      <c r="J424" s="17"/>
      <c r="K424" s="62"/>
      <c r="L424" s="62"/>
      <c r="N424" s="18"/>
      <c r="P424" s="18"/>
      <c r="R424" s="18"/>
      <c r="S424" s="18"/>
      <c r="T424" s="18"/>
      <c r="U424" s="18"/>
      <c r="Y424" s="17"/>
      <c r="AB424" s="17"/>
    </row>
    <row r="425" spans="5:28">
      <c r="E425" s="17"/>
      <c r="F425" s="18"/>
      <c r="H425" s="185"/>
      <c r="J425" s="17"/>
      <c r="K425" s="62"/>
      <c r="L425" s="62"/>
      <c r="N425" s="18"/>
      <c r="P425" s="18"/>
      <c r="R425" s="18"/>
      <c r="S425" s="18"/>
      <c r="T425" s="18"/>
      <c r="U425" s="18"/>
      <c r="Y425" s="17"/>
      <c r="AB425" s="17"/>
    </row>
    <row r="426" spans="5:28">
      <c r="E426" s="17"/>
      <c r="F426" s="18"/>
      <c r="H426" s="185"/>
      <c r="J426" s="17"/>
      <c r="K426" s="62"/>
      <c r="L426" s="62"/>
      <c r="N426" s="18"/>
      <c r="P426" s="18"/>
      <c r="R426" s="18"/>
      <c r="S426" s="18"/>
      <c r="T426" s="18"/>
      <c r="U426" s="18"/>
      <c r="Y426" s="17"/>
      <c r="AB426" s="17"/>
    </row>
    <row r="427" spans="5:28">
      <c r="E427" s="17"/>
      <c r="F427" s="18"/>
      <c r="H427" s="185"/>
      <c r="J427" s="17"/>
      <c r="K427" s="62"/>
      <c r="L427" s="62"/>
      <c r="N427" s="18"/>
      <c r="P427" s="18"/>
      <c r="R427" s="18"/>
      <c r="S427" s="18"/>
      <c r="T427" s="18"/>
      <c r="U427" s="18"/>
      <c r="Y427" s="17"/>
      <c r="AB427" s="17"/>
    </row>
    <row r="428" spans="5:28">
      <c r="E428" s="17"/>
      <c r="F428" s="18"/>
      <c r="H428" s="185"/>
      <c r="J428" s="17"/>
      <c r="K428" s="62"/>
      <c r="L428" s="62"/>
      <c r="N428" s="18"/>
      <c r="P428" s="18"/>
      <c r="R428" s="18"/>
      <c r="S428" s="18"/>
      <c r="T428" s="18"/>
      <c r="U428" s="18"/>
      <c r="Y428" s="17"/>
      <c r="AB428" s="17"/>
    </row>
    <row r="429" spans="5:28">
      <c r="E429" s="17"/>
      <c r="F429" s="18"/>
      <c r="H429" s="185"/>
      <c r="J429" s="17"/>
      <c r="K429" s="62"/>
      <c r="L429" s="62"/>
      <c r="N429" s="18"/>
      <c r="P429" s="18"/>
      <c r="R429" s="18"/>
      <c r="S429" s="18"/>
      <c r="T429" s="18"/>
      <c r="U429" s="18"/>
      <c r="Y429" s="17"/>
      <c r="AB429" s="17"/>
    </row>
    <row r="430" spans="5:28">
      <c r="E430" s="17"/>
      <c r="F430" s="18"/>
      <c r="H430" s="185"/>
      <c r="J430" s="17"/>
      <c r="K430" s="62"/>
      <c r="L430" s="62"/>
      <c r="N430" s="18"/>
      <c r="P430" s="18"/>
      <c r="R430" s="18"/>
      <c r="S430" s="18"/>
      <c r="T430" s="18"/>
      <c r="U430" s="18"/>
      <c r="Y430" s="17"/>
      <c r="AB430" s="17"/>
    </row>
    <row r="431" spans="5:28">
      <c r="E431" s="17"/>
      <c r="F431" s="18"/>
      <c r="H431" s="185"/>
      <c r="J431" s="17"/>
      <c r="K431" s="62"/>
      <c r="L431" s="62"/>
      <c r="N431" s="18"/>
      <c r="P431" s="18"/>
      <c r="R431" s="18"/>
      <c r="S431" s="18"/>
      <c r="T431" s="18"/>
      <c r="U431" s="18"/>
      <c r="Y431" s="17"/>
      <c r="AB431" s="17"/>
    </row>
    <row r="432" spans="5:28">
      <c r="E432" s="17"/>
      <c r="F432" s="18"/>
      <c r="H432" s="185"/>
      <c r="J432" s="17"/>
      <c r="K432" s="62"/>
      <c r="L432" s="62"/>
      <c r="N432" s="18"/>
      <c r="P432" s="18"/>
      <c r="R432" s="18"/>
      <c r="S432" s="18"/>
      <c r="T432" s="18"/>
      <c r="U432" s="18"/>
      <c r="Y432" s="17"/>
      <c r="AB432" s="17"/>
    </row>
    <row r="433" spans="5:28">
      <c r="E433" s="17"/>
      <c r="F433" s="18"/>
      <c r="H433" s="185"/>
      <c r="J433" s="17"/>
      <c r="K433" s="62"/>
      <c r="L433" s="62"/>
      <c r="N433" s="18"/>
      <c r="P433" s="18"/>
      <c r="R433" s="18"/>
      <c r="S433" s="18"/>
      <c r="T433" s="18"/>
      <c r="U433" s="18"/>
      <c r="Y433" s="17"/>
      <c r="AB433" s="17"/>
    </row>
    <row r="434" spans="5:28">
      <c r="E434" s="17"/>
      <c r="F434" s="18"/>
      <c r="H434" s="185"/>
      <c r="J434" s="17"/>
      <c r="K434" s="62"/>
      <c r="L434" s="62"/>
      <c r="N434" s="18"/>
      <c r="P434" s="18"/>
      <c r="R434" s="18"/>
      <c r="S434" s="18"/>
      <c r="T434" s="18"/>
      <c r="U434" s="18"/>
      <c r="Y434" s="17"/>
      <c r="AB434" s="17"/>
    </row>
    <row r="435" spans="5:28">
      <c r="E435" s="17"/>
      <c r="F435" s="18"/>
      <c r="H435" s="185"/>
      <c r="J435" s="17"/>
      <c r="K435" s="62"/>
      <c r="L435" s="62"/>
      <c r="N435" s="18"/>
      <c r="P435" s="18"/>
      <c r="R435" s="18"/>
      <c r="S435" s="18"/>
      <c r="T435" s="18"/>
      <c r="U435" s="18"/>
      <c r="Y435" s="17"/>
      <c r="AB435" s="17"/>
    </row>
    <row r="436" spans="5:28">
      <c r="E436" s="17"/>
      <c r="F436" s="18"/>
      <c r="H436" s="185"/>
      <c r="J436" s="17"/>
      <c r="K436" s="62"/>
      <c r="L436" s="62"/>
      <c r="N436" s="18"/>
      <c r="P436" s="18"/>
      <c r="R436" s="18"/>
      <c r="S436" s="18"/>
      <c r="T436" s="18"/>
      <c r="U436" s="18"/>
      <c r="Y436" s="17"/>
      <c r="AB436" s="17"/>
    </row>
    <row r="437" spans="5:28">
      <c r="E437" s="17"/>
      <c r="F437" s="18"/>
      <c r="H437" s="185"/>
      <c r="J437" s="17"/>
      <c r="K437" s="62"/>
      <c r="L437" s="62"/>
      <c r="N437" s="18"/>
      <c r="P437" s="18"/>
      <c r="R437" s="18"/>
      <c r="S437" s="18"/>
      <c r="T437" s="18"/>
      <c r="U437" s="18"/>
      <c r="Y437" s="17"/>
      <c r="AB437" s="17"/>
    </row>
    <row r="438" spans="5:28">
      <c r="E438" s="17"/>
      <c r="F438" s="18"/>
      <c r="H438" s="185"/>
      <c r="J438" s="17"/>
      <c r="K438" s="62"/>
      <c r="L438" s="62"/>
      <c r="N438" s="18"/>
      <c r="P438" s="18"/>
      <c r="R438" s="18"/>
      <c r="S438" s="18"/>
      <c r="T438" s="18"/>
      <c r="U438" s="18"/>
      <c r="Y438" s="17"/>
      <c r="AB438" s="17"/>
    </row>
    <row r="439" spans="5:28">
      <c r="E439" s="17"/>
      <c r="F439" s="18"/>
      <c r="H439" s="185"/>
      <c r="J439" s="17"/>
      <c r="K439" s="62"/>
      <c r="L439" s="62"/>
      <c r="N439" s="18"/>
      <c r="P439" s="18"/>
      <c r="R439" s="18"/>
      <c r="S439" s="18"/>
      <c r="T439" s="18"/>
      <c r="U439" s="18"/>
      <c r="Y439" s="17"/>
      <c r="AB439" s="17"/>
    </row>
    <row r="440" spans="5:28">
      <c r="E440" s="17"/>
      <c r="F440" s="18"/>
      <c r="H440" s="185"/>
      <c r="J440" s="17"/>
      <c r="K440" s="62"/>
      <c r="L440" s="62"/>
      <c r="N440" s="18"/>
      <c r="P440" s="18"/>
      <c r="R440" s="18"/>
      <c r="S440" s="18"/>
      <c r="T440" s="18"/>
      <c r="U440" s="18"/>
      <c r="Y440" s="17"/>
      <c r="AB440" s="17"/>
    </row>
    <row r="441" spans="5:28">
      <c r="E441" s="17"/>
      <c r="F441" s="18"/>
      <c r="H441" s="185"/>
      <c r="J441" s="17"/>
      <c r="K441" s="62"/>
      <c r="L441" s="62"/>
      <c r="N441" s="18"/>
      <c r="P441" s="18"/>
      <c r="R441" s="18"/>
      <c r="S441" s="18"/>
      <c r="T441" s="18"/>
      <c r="U441" s="18"/>
      <c r="Y441" s="17"/>
      <c r="AB441" s="17"/>
    </row>
    <row r="442" spans="5:28">
      <c r="E442" s="17"/>
      <c r="F442" s="18"/>
      <c r="H442" s="185"/>
      <c r="J442" s="17"/>
      <c r="K442" s="62"/>
      <c r="L442" s="62"/>
      <c r="N442" s="18"/>
      <c r="P442" s="18"/>
      <c r="R442" s="18"/>
      <c r="S442" s="18"/>
      <c r="T442" s="18"/>
      <c r="U442" s="18"/>
      <c r="Y442" s="17"/>
      <c r="AB442" s="17"/>
    </row>
    <row r="443" spans="5:28">
      <c r="E443" s="17"/>
      <c r="F443" s="18"/>
      <c r="H443" s="185"/>
      <c r="J443" s="17"/>
      <c r="K443" s="62"/>
      <c r="L443" s="62"/>
      <c r="N443" s="18"/>
      <c r="P443" s="18"/>
      <c r="R443" s="18"/>
      <c r="S443" s="18"/>
      <c r="T443" s="18"/>
      <c r="U443" s="18"/>
      <c r="Y443" s="17"/>
      <c r="AB443" s="17"/>
    </row>
    <row r="444" spans="5:28">
      <c r="E444" s="17"/>
      <c r="F444" s="18"/>
      <c r="H444" s="185"/>
      <c r="J444" s="17"/>
      <c r="K444" s="62"/>
      <c r="L444" s="62"/>
      <c r="N444" s="18"/>
      <c r="P444" s="18"/>
      <c r="R444" s="18"/>
      <c r="S444" s="18"/>
      <c r="T444" s="18"/>
      <c r="U444" s="18"/>
      <c r="Y444" s="17"/>
      <c r="AB444" s="17"/>
    </row>
    <row r="445" spans="5:28">
      <c r="E445" s="17"/>
      <c r="F445" s="18"/>
      <c r="H445" s="185"/>
      <c r="J445" s="17"/>
      <c r="K445" s="62"/>
      <c r="L445" s="62"/>
      <c r="N445" s="18"/>
      <c r="P445" s="18"/>
      <c r="R445" s="18"/>
      <c r="S445" s="18"/>
      <c r="T445" s="18"/>
      <c r="U445" s="18"/>
      <c r="Y445" s="17"/>
      <c r="AB445" s="17"/>
    </row>
    <row r="446" spans="5:28">
      <c r="E446" s="17"/>
      <c r="F446" s="18"/>
      <c r="H446" s="185"/>
      <c r="J446" s="17"/>
      <c r="K446" s="62"/>
      <c r="L446" s="62"/>
      <c r="N446" s="18"/>
      <c r="P446" s="18"/>
      <c r="R446" s="18"/>
      <c r="S446" s="18"/>
      <c r="T446" s="18"/>
      <c r="U446" s="18"/>
      <c r="Y446" s="17"/>
      <c r="AB446" s="17"/>
    </row>
    <row r="447" spans="5:28">
      <c r="E447" s="17"/>
      <c r="F447" s="18"/>
      <c r="H447" s="185"/>
      <c r="J447" s="17"/>
      <c r="K447" s="62"/>
      <c r="L447" s="62"/>
      <c r="N447" s="18"/>
      <c r="P447" s="18"/>
      <c r="R447" s="18"/>
      <c r="S447" s="18"/>
      <c r="T447" s="18"/>
      <c r="U447" s="18"/>
      <c r="Y447" s="17"/>
      <c r="AB447" s="17"/>
    </row>
    <row r="448" spans="5:28">
      <c r="E448" s="17"/>
      <c r="F448" s="18"/>
      <c r="H448" s="185"/>
      <c r="J448" s="17"/>
      <c r="K448" s="62"/>
      <c r="L448" s="62"/>
      <c r="N448" s="18"/>
      <c r="P448" s="18"/>
      <c r="R448" s="18"/>
      <c r="S448" s="18"/>
      <c r="T448" s="18"/>
      <c r="U448" s="18"/>
      <c r="Y448" s="17"/>
      <c r="AB448" s="17"/>
    </row>
    <row r="449" spans="5:28">
      <c r="E449" s="17"/>
      <c r="F449" s="18"/>
      <c r="H449" s="185"/>
      <c r="J449" s="17"/>
      <c r="K449" s="62"/>
      <c r="L449" s="62"/>
      <c r="N449" s="18"/>
      <c r="P449" s="18"/>
      <c r="R449" s="18"/>
      <c r="S449" s="18"/>
      <c r="T449" s="18"/>
      <c r="U449" s="18"/>
      <c r="Y449" s="17"/>
      <c r="AB449" s="17"/>
    </row>
    <row r="450" spans="5:28">
      <c r="E450" s="17"/>
      <c r="F450" s="18"/>
      <c r="H450" s="185"/>
      <c r="J450" s="17"/>
      <c r="K450" s="62"/>
      <c r="L450" s="62"/>
      <c r="N450" s="18"/>
      <c r="P450" s="18"/>
      <c r="R450" s="18"/>
      <c r="S450" s="18"/>
      <c r="T450" s="18"/>
      <c r="U450" s="18"/>
      <c r="Y450" s="17"/>
      <c r="AB450" s="17"/>
    </row>
    <row r="451" spans="5:28">
      <c r="E451" s="17"/>
      <c r="F451" s="18"/>
      <c r="H451" s="185"/>
      <c r="J451" s="17"/>
      <c r="K451" s="62"/>
      <c r="L451" s="62"/>
      <c r="N451" s="18"/>
      <c r="P451" s="18"/>
      <c r="R451" s="18"/>
      <c r="S451" s="18"/>
      <c r="T451" s="18"/>
      <c r="U451" s="18"/>
      <c r="Y451" s="17"/>
      <c r="AB451" s="17"/>
    </row>
    <row r="452" spans="5:28">
      <c r="E452" s="17"/>
      <c r="F452" s="18"/>
      <c r="H452" s="185"/>
      <c r="J452" s="17"/>
      <c r="K452" s="62"/>
      <c r="L452" s="62"/>
      <c r="N452" s="18"/>
      <c r="P452" s="18"/>
      <c r="R452" s="18"/>
      <c r="S452" s="18"/>
      <c r="T452" s="18"/>
      <c r="U452" s="18"/>
      <c r="Y452" s="17"/>
      <c r="AB452" s="17"/>
    </row>
    <row r="453" spans="5:28">
      <c r="E453" s="17"/>
      <c r="F453" s="18"/>
      <c r="H453" s="185"/>
      <c r="J453" s="17"/>
      <c r="K453" s="62"/>
      <c r="L453" s="62"/>
      <c r="N453" s="18"/>
      <c r="P453" s="18"/>
      <c r="R453" s="18"/>
      <c r="S453" s="18"/>
      <c r="T453" s="18"/>
      <c r="U453" s="18"/>
      <c r="Y453" s="17"/>
      <c r="AB453" s="17"/>
    </row>
    <row r="454" spans="5:28">
      <c r="E454" s="17"/>
      <c r="F454" s="18"/>
      <c r="H454" s="185"/>
      <c r="J454" s="17"/>
      <c r="K454" s="62"/>
      <c r="L454" s="62"/>
      <c r="N454" s="18"/>
      <c r="P454" s="18"/>
      <c r="R454" s="18"/>
      <c r="S454" s="18"/>
      <c r="T454" s="18"/>
      <c r="U454" s="18"/>
      <c r="Y454" s="17"/>
      <c r="AB454" s="17"/>
    </row>
    <row r="455" spans="5:28">
      <c r="E455" s="17"/>
      <c r="F455" s="18"/>
      <c r="H455" s="185"/>
      <c r="J455" s="17"/>
      <c r="K455" s="62"/>
      <c r="L455" s="62"/>
      <c r="N455" s="18"/>
      <c r="P455" s="18"/>
      <c r="R455" s="18"/>
      <c r="S455" s="18"/>
      <c r="T455" s="18"/>
      <c r="U455" s="18"/>
      <c r="Y455" s="17"/>
      <c r="AB455" s="17"/>
    </row>
    <row r="456" spans="5:28">
      <c r="E456" s="17"/>
      <c r="F456" s="18"/>
      <c r="H456" s="185"/>
      <c r="J456" s="17"/>
      <c r="K456" s="62"/>
      <c r="L456" s="62"/>
      <c r="N456" s="18"/>
      <c r="P456" s="18"/>
      <c r="R456" s="18"/>
      <c r="S456" s="18"/>
      <c r="T456" s="18"/>
      <c r="U456" s="18"/>
      <c r="Y456" s="17"/>
      <c r="AB456" s="17"/>
    </row>
    <row r="457" spans="5:28">
      <c r="E457" s="17"/>
      <c r="F457" s="18"/>
      <c r="H457" s="185"/>
      <c r="J457" s="17"/>
      <c r="K457" s="62"/>
      <c r="L457" s="62"/>
      <c r="N457" s="18"/>
      <c r="P457" s="18"/>
      <c r="R457" s="18"/>
      <c r="S457" s="18"/>
      <c r="T457" s="18"/>
      <c r="U457" s="18"/>
      <c r="Y457" s="17"/>
      <c r="AB457" s="17"/>
    </row>
    <row r="458" spans="5:28">
      <c r="E458" s="17"/>
      <c r="F458" s="18"/>
      <c r="H458" s="185"/>
      <c r="J458" s="17"/>
      <c r="K458" s="62"/>
      <c r="L458" s="62"/>
      <c r="N458" s="18"/>
      <c r="P458" s="18"/>
      <c r="R458" s="18"/>
      <c r="S458" s="18"/>
      <c r="T458" s="18"/>
      <c r="U458" s="18"/>
      <c r="Y458" s="17"/>
      <c r="AB458" s="17"/>
    </row>
    <row r="459" spans="5:28">
      <c r="E459" s="17"/>
      <c r="F459" s="18"/>
      <c r="H459" s="185"/>
      <c r="J459" s="17"/>
      <c r="K459" s="62"/>
      <c r="L459" s="62"/>
      <c r="N459" s="18"/>
      <c r="P459" s="18"/>
      <c r="R459" s="18"/>
      <c r="S459" s="18"/>
      <c r="T459" s="18"/>
      <c r="U459" s="18"/>
      <c r="Y459" s="17"/>
      <c r="AB459" s="17"/>
    </row>
    <row r="460" spans="5:28">
      <c r="E460" s="17"/>
      <c r="F460" s="18"/>
      <c r="H460" s="185"/>
      <c r="J460" s="17"/>
      <c r="K460" s="62"/>
      <c r="L460" s="62"/>
      <c r="N460" s="18"/>
      <c r="P460" s="18"/>
      <c r="R460" s="18"/>
      <c r="S460" s="18"/>
      <c r="T460" s="18"/>
      <c r="U460" s="18"/>
      <c r="Y460" s="17"/>
      <c r="AB460" s="17"/>
    </row>
    <row r="461" spans="5:28">
      <c r="E461" s="17"/>
      <c r="F461" s="18"/>
      <c r="H461" s="185"/>
      <c r="J461" s="17"/>
      <c r="K461" s="62"/>
      <c r="L461" s="62"/>
      <c r="N461" s="18"/>
      <c r="P461" s="18"/>
      <c r="R461" s="18"/>
      <c r="S461" s="18"/>
      <c r="T461" s="18"/>
      <c r="U461" s="18"/>
      <c r="Y461" s="17"/>
      <c r="AB461" s="17"/>
    </row>
    <row r="462" spans="5:28">
      <c r="E462" s="17"/>
      <c r="F462" s="18"/>
      <c r="H462" s="185"/>
      <c r="J462" s="17"/>
      <c r="K462" s="62"/>
      <c r="L462" s="62"/>
      <c r="N462" s="18"/>
      <c r="P462" s="18"/>
      <c r="R462" s="18"/>
      <c r="S462" s="18"/>
      <c r="T462" s="18"/>
      <c r="U462" s="18"/>
      <c r="Y462" s="17"/>
      <c r="AB462" s="17"/>
    </row>
    <row r="463" spans="5:28">
      <c r="E463" s="17"/>
      <c r="F463" s="18"/>
      <c r="H463" s="185"/>
      <c r="J463" s="17"/>
      <c r="K463" s="62"/>
      <c r="L463" s="62"/>
      <c r="N463" s="18"/>
      <c r="P463" s="18"/>
      <c r="R463" s="18"/>
      <c r="S463" s="18"/>
      <c r="T463" s="18"/>
      <c r="U463" s="18"/>
      <c r="Y463" s="17"/>
      <c r="AB463" s="17"/>
    </row>
    <row r="464" spans="5:28">
      <c r="E464" s="17"/>
      <c r="F464" s="18"/>
      <c r="H464" s="185"/>
      <c r="J464" s="17"/>
      <c r="K464" s="62"/>
      <c r="L464" s="62"/>
      <c r="N464" s="18"/>
      <c r="P464" s="18"/>
      <c r="R464" s="18"/>
      <c r="S464" s="18"/>
      <c r="T464" s="18"/>
      <c r="U464" s="18"/>
      <c r="Y464" s="17"/>
      <c r="AB464" s="17"/>
    </row>
    <row r="465" spans="5:28">
      <c r="E465" s="17"/>
      <c r="F465" s="18"/>
      <c r="H465" s="185"/>
      <c r="J465" s="17"/>
      <c r="K465" s="62"/>
      <c r="L465" s="62"/>
      <c r="N465" s="18"/>
      <c r="P465" s="18"/>
      <c r="R465" s="18"/>
      <c r="S465" s="18"/>
      <c r="T465" s="18"/>
      <c r="U465" s="18"/>
      <c r="Y465" s="17"/>
      <c r="AB465" s="17"/>
    </row>
    <row r="466" spans="5:28">
      <c r="E466" s="17"/>
      <c r="F466" s="18"/>
      <c r="H466" s="185"/>
      <c r="J466" s="17"/>
      <c r="K466" s="62"/>
      <c r="L466" s="62"/>
      <c r="N466" s="18"/>
      <c r="P466" s="18"/>
      <c r="R466" s="18"/>
      <c r="S466" s="18"/>
      <c r="T466" s="18"/>
      <c r="U466" s="18"/>
      <c r="Y466" s="17"/>
      <c r="AB466" s="17"/>
    </row>
    <row r="467" spans="5:28">
      <c r="E467" s="17"/>
      <c r="F467" s="18"/>
      <c r="H467" s="185"/>
      <c r="J467" s="17"/>
      <c r="K467" s="62"/>
      <c r="L467" s="62"/>
      <c r="N467" s="18"/>
      <c r="P467" s="18"/>
      <c r="R467" s="18"/>
      <c r="S467" s="18"/>
      <c r="T467" s="18"/>
      <c r="U467" s="18"/>
      <c r="Y467" s="17"/>
      <c r="AB467" s="17"/>
    </row>
    <row r="468" spans="5:28">
      <c r="E468" s="17"/>
      <c r="F468" s="18"/>
      <c r="H468" s="185"/>
      <c r="J468" s="17"/>
      <c r="K468" s="62"/>
      <c r="L468" s="62"/>
      <c r="N468" s="18"/>
      <c r="P468" s="18"/>
      <c r="R468" s="18"/>
      <c r="S468" s="18"/>
      <c r="T468" s="18"/>
      <c r="U468" s="18"/>
      <c r="Y468" s="17"/>
      <c r="AB468" s="17"/>
    </row>
    <row r="469" spans="5:28">
      <c r="E469" s="17"/>
      <c r="F469" s="18"/>
      <c r="H469" s="185"/>
      <c r="J469" s="17"/>
      <c r="K469" s="62"/>
      <c r="L469" s="62"/>
      <c r="N469" s="18"/>
      <c r="P469" s="18"/>
      <c r="R469" s="18"/>
      <c r="S469" s="18"/>
      <c r="T469" s="18"/>
      <c r="U469" s="18"/>
      <c r="Y469" s="17"/>
      <c r="AB469" s="17"/>
    </row>
    <row r="470" spans="5:28">
      <c r="E470" s="17"/>
      <c r="F470" s="18"/>
      <c r="H470" s="185"/>
      <c r="J470" s="17"/>
      <c r="K470" s="62"/>
      <c r="L470" s="62"/>
      <c r="N470" s="18"/>
      <c r="P470" s="18"/>
      <c r="R470" s="18"/>
      <c r="S470" s="18"/>
      <c r="T470" s="18"/>
      <c r="U470" s="18"/>
      <c r="Y470" s="17"/>
      <c r="AB470" s="17"/>
    </row>
    <row r="471" spans="5:28">
      <c r="E471" s="17"/>
      <c r="F471" s="18"/>
      <c r="H471" s="185"/>
      <c r="J471" s="17"/>
      <c r="K471" s="62"/>
      <c r="L471" s="62"/>
      <c r="N471" s="18"/>
      <c r="P471" s="18"/>
      <c r="R471" s="18"/>
      <c r="S471" s="18"/>
      <c r="T471" s="18"/>
      <c r="U471" s="18"/>
      <c r="Y471" s="17"/>
      <c r="AB471" s="17"/>
    </row>
    <row r="472" spans="5:28">
      <c r="E472" s="17"/>
      <c r="F472" s="18"/>
      <c r="H472" s="185"/>
      <c r="J472" s="17"/>
      <c r="K472" s="62"/>
      <c r="L472" s="62"/>
      <c r="N472" s="18"/>
      <c r="P472" s="18"/>
      <c r="R472" s="18"/>
      <c r="S472" s="18"/>
      <c r="T472" s="18"/>
      <c r="U472" s="18"/>
      <c r="Y472" s="17"/>
      <c r="AB472" s="17"/>
    </row>
    <row r="473" spans="5:28">
      <c r="E473" s="17"/>
      <c r="F473" s="18"/>
      <c r="H473" s="185"/>
      <c r="J473" s="17"/>
      <c r="K473" s="62"/>
      <c r="L473" s="62"/>
      <c r="N473" s="18"/>
      <c r="P473" s="18"/>
      <c r="R473" s="18"/>
      <c r="S473" s="18"/>
      <c r="T473" s="18"/>
      <c r="U473" s="18"/>
      <c r="Y473" s="17"/>
      <c r="AB473" s="17"/>
    </row>
    <row r="474" spans="5:28">
      <c r="E474" s="17"/>
      <c r="F474" s="18"/>
      <c r="H474" s="185"/>
      <c r="J474" s="17"/>
      <c r="K474" s="62"/>
      <c r="L474" s="62"/>
      <c r="N474" s="18"/>
      <c r="P474" s="18"/>
      <c r="R474" s="18"/>
      <c r="S474" s="18"/>
      <c r="T474" s="18"/>
      <c r="U474" s="18"/>
      <c r="Y474" s="17"/>
      <c r="AB474" s="17"/>
    </row>
    <row r="475" spans="5:28">
      <c r="E475" s="17"/>
      <c r="F475" s="18"/>
      <c r="H475" s="185"/>
      <c r="J475" s="17"/>
      <c r="K475" s="62"/>
      <c r="L475" s="62"/>
      <c r="N475" s="18"/>
      <c r="P475" s="18"/>
      <c r="R475" s="18"/>
      <c r="S475" s="18"/>
      <c r="T475" s="18"/>
      <c r="U475" s="18"/>
      <c r="Y475" s="17"/>
      <c r="AB475" s="17"/>
    </row>
    <row r="476" spans="5:28">
      <c r="E476" s="17"/>
      <c r="F476" s="18"/>
      <c r="H476" s="185"/>
      <c r="J476" s="17"/>
      <c r="K476" s="62"/>
      <c r="L476" s="62"/>
      <c r="N476" s="18"/>
      <c r="P476" s="18"/>
      <c r="R476" s="18"/>
      <c r="S476" s="18"/>
      <c r="T476" s="18"/>
      <c r="U476" s="18"/>
      <c r="Y476" s="17"/>
      <c r="AB476" s="17"/>
    </row>
    <row r="477" spans="5:28">
      <c r="E477" s="17"/>
      <c r="F477" s="18"/>
      <c r="H477" s="185"/>
      <c r="J477" s="17"/>
      <c r="K477" s="62"/>
      <c r="L477" s="62"/>
      <c r="N477" s="18"/>
      <c r="P477" s="18"/>
      <c r="R477" s="18"/>
      <c r="S477" s="18"/>
      <c r="T477" s="18"/>
      <c r="U477" s="18"/>
      <c r="Y477" s="17"/>
      <c r="AB477" s="17"/>
    </row>
    <row r="478" spans="5:28">
      <c r="E478" s="17"/>
      <c r="F478" s="18"/>
      <c r="H478" s="185"/>
      <c r="J478" s="17"/>
      <c r="K478" s="62"/>
      <c r="L478" s="62"/>
      <c r="N478" s="18"/>
      <c r="P478" s="18"/>
      <c r="R478" s="18"/>
      <c r="S478" s="18"/>
      <c r="T478" s="18"/>
      <c r="U478" s="18"/>
      <c r="Y478" s="17"/>
      <c r="AB478" s="17"/>
    </row>
    <row r="479" spans="5:28">
      <c r="E479" s="17"/>
      <c r="F479" s="18"/>
      <c r="H479" s="185"/>
      <c r="J479" s="17"/>
      <c r="K479" s="62"/>
      <c r="L479" s="62"/>
      <c r="N479" s="18"/>
      <c r="P479" s="18"/>
      <c r="R479" s="18"/>
      <c r="S479" s="18"/>
      <c r="T479" s="18"/>
      <c r="U479" s="18"/>
      <c r="Y479" s="17"/>
      <c r="AB479" s="17"/>
    </row>
    <row r="480" spans="5:28">
      <c r="E480" s="17"/>
      <c r="F480" s="18"/>
      <c r="H480" s="185"/>
      <c r="J480" s="17"/>
      <c r="K480" s="62"/>
      <c r="L480" s="62"/>
      <c r="N480" s="18"/>
      <c r="P480" s="18"/>
      <c r="R480" s="18"/>
      <c r="S480" s="18"/>
      <c r="T480" s="18"/>
      <c r="U480" s="18"/>
      <c r="Y480" s="17"/>
      <c r="AB480" s="17"/>
    </row>
    <row r="481" spans="5:28">
      <c r="E481" s="17"/>
      <c r="F481" s="18"/>
      <c r="H481" s="185"/>
      <c r="J481" s="17"/>
      <c r="K481" s="62"/>
      <c r="L481" s="62"/>
      <c r="N481" s="18"/>
      <c r="P481" s="18"/>
      <c r="R481" s="18"/>
      <c r="S481" s="18"/>
      <c r="T481" s="18"/>
      <c r="U481" s="18"/>
      <c r="Y481" s="17"/>
      <c r="AB481" s="17"/>
    </row>
    <row r="482" spans="5:28">
      <c r="E482" s="17"/>
      <c r="F482" s="18"/>
      <c r="H482" s="185"/>
      <c r="J482" s="17"/>
      <c r="K482" s="62"/>
      <c r="L482" s="62"/>
      <c r="N482" s="18"/>
      <c r="P482" s="18"/>
      <c r="R482" s="18"/>
      <c r="S482" s="18"/>
      <c r="T482" s="18"/>
      <c r="U482" s="18"/>
      <c r="Y482" s="17"/>
      <c r="AB482" s="17"/>
    </row>
    <row r="483" spans="5:28">
      <c r="E483" s="17"/>
      <c r="F483" s="18"/>
      <c r="H483" s="185"/>
      <c r="J483" s="17"/>
      <c r="K483" s="62"/>
      <c r="L483" s="62"/>
      <c r="N483" s="18"/>
      <c r="P483" s="18"/>
      <c r="R483" s="18"/>
      <c r="S483" s="18"/>
      <c r="T483" s="18"/>
      <c r="U483" s="18"/>
      <c r="Y483" s="17"/>
      <c r="AB483" s="17"/>
    </row>
    <row r="484" spans="5:28">
      <c r="E484" s="17"/>
      <c r="F484" s="18"/>
      <c r="H484" s="185"/>
      <c r="J484" s="17"/>
      <c r="K484" s="62"/>
      <c r="L484" s="62"/>
      <c r="N484" s="18"/>
      <c r="P484" s="18"/>
      <c r="R484" s="18"/>
      <c r="S484" s="18"/>
      <c r="T484" s="18"/>
      <c r="U484" s="18"/>
      <c r="Y484" s="17"/>
      <c r="AB484" s="17"/>
    </row>
    <row r="485" spans="5:28">
      <c r="E485" s="17"/>
      <c r="F485" s="18"/>
      <c r="H485" s="185"/>
      <c r="J485" s="17"/>
      <c r="K485" s="62"/>
      <c r="L485" s="62"/>
      <c r="N485" s="18"/>
      <c r="P485" s="18"/>
      <c r="R485" s="18"/>
      <c r="S485" s="18"/>
      <c r="T485" s="18"/>
      <c r="U485" s="18"/>
      <c r="Y485" s="17"/>
      <c r="AB485" s="17"/>
    </row>
    <row r="486" spans="5:28">
      <c r="E486" s="17"/>
      <c r="F486" s="18"/>
      <c r="H486" s="185"/>
      <c r="J486" s="17"/>
      <c r="K486" s="62"/>
      <c r="L486" s="62"/>
      <c r="N486" s="18"/>
      <c r="P486" s="18"/>
      <c r="R486" s="18"/>
      <c r="S486" s="18"/>
      <c r="T486" s="18"/>
      <c r="U486" s="18"/>
      <c r="Y486" s="17"/>
      <c r="AB486" s="17"/>
    </row>
    <row r="487" spans="5:28">
      <c r="E487" s="17"/>
      <c r="F487" s="18"/>
      <c r="H487" s="185"/>
      <c r="J487" s="17"/>
      <c r="K487" s="62"/>
      <c r="L487" s="62"/>
      <c r="N487" s="18"/>
      <c r="P487" s="18"/>
      <c r="R487" s="18"/>
      <c r="S487" s="18"/>
      <c r="T487" s="18"/>
      <c r="U487" s="18"/>
      <c r="Y487" s="17"/>
      <c r="AB487" s="17"/>
    </row>
    <row r="488" spans="5:28">
      <c r="E488" s="17"/>
      <c r="F488" s="18"/>
      <c r="H488" s="185"/>
      <c r="J488" s="17"/>
      <c r="K488" s="62"/>
      <c r="L488" s="62"/>
      <c r="N488" s="18"/>
      <c r="P488" s="18"/>
      <c r="R488" s="18"/>
      <c r="S488" s="18"/>
      <c r="T488" s="18"/>
      <c r="U488" s="18"/>
      <c r="Y488" s="17"/>
      <c r="AB488" s="17"/>
    </row>
    <row r="489" spans="5:28">
      <c r="E489" s="17"/>
      <c r="F489" s="18"/>
      <c r="H489" s="185"/>
      <c r="J489" s="17"/>
      <c r="K489" s="62"/>
      <c r="L489" s="62"/>
      <c r="N489" s="18"/>
      <c r="P489" s="18"/>
      <c r="R489" s="18"/>
      <c r="S489" s="18"/>
      <c r="T489" s="18"/>
      <c r="U489" s="18"/>
      <c r="Y489" s="17"/>
      <c r="AB489" s="17"/>
    </row>
    <row r="490" spans="5:28">
      <c r="E490" s="17"/>
      <c r="F490" s="18"/>
      <c r="H490" s="185"/>
      <c r="J490" s="17"/>
      <c r="K490" s="62"/>
      <c r="L490" s="62"/>
      <c r="N490" s="18"/>
      <c r="P490" s="18"/>
      <c r="R490" s="18"/>
      <c r="S490" s="18"/>
      <c r="T490" s="18"/>
      <c r="U490" s="18"/>
      <c r="Y490" s="17"/>
      <c r="AB490" s="17"/>
    </row>
    <row r="491" spans="5:28">
      <c r="E491" s="17"/>
      <c r="F491" s="18"/>
      <c r="H491" s="185"/>
      <c r="J491" s="17"/>
      <c r="K491" s="62"/>
      <c r="L491" s="62"/>
      <c r="N491" s="18"/>
      <c r="P491" s="18"/>
      <c r="R491" s="18"/>
      <c r="S491" s="18"/>
      <c r="T491" s="18"/>
      <c r="U491" s="18"/>
      <c r="Y491" s="17"/>
      <c r="AB491" s="17"/>
    </row>
    <row r="492" spans="5:28">
      <c r="E492" s="17"/>
      <c r="F492" s="18"/>
      <c r="H492" s="185"/>
      <c r="J492" s="17"/>
      <c r="K492" s="62"/>
      <c r="L492" s="62"/>
      <c r="N492" s="18"/>
      <c r="P492" s="18"/>
      <c r="R492" s="18"/>
      <c r="S492" s="18"/>
      <c r="T492" s="18"/>
      <c r="U492" s="18"/>
      <c r="Y492" s="17"/>
      <c r="AB492" s="17"/>
    </row>
    <row r="493" spans="5:28">
      <c r="E493" s="17"/>
      <c r="F493" s="18"/>
      <c r="H493" s="185"/>
      <c r="J493" s="17"/>
      <c r="K493" s="62"/>
      <c r="L493" s="62"/>
      <c r="N493" s="18"/>
      <c r="P493" s="18"/>
      <c r="R493" s="18"/>
      <c r="S493" s="18"/>
      <c r="T493" s="18"/>
      <c r="U493" s="18"/>
      <c r="Y493" s="17"/>
      <c r="AB493" s="17"/>
    </row>
    <row r="494" spans="5:28">
      <c r="E494" s="17"/>
      <c r="F494" s="18"/>
      <c r="H494" s="185"/>
      <c r="J494" s="17"/>
      <c r="K494" s="62"/>
      <c r="L494" s="62"/>
      <c r="N494" s="18"/>
      <c r="P494" s="18"/>
      <c r="R494" s="18"/>
      <c r="S494" s="18"/>
      <c r="T494" s="18"/>
      <c r="U494" s="18"/>
      <c r="Y494" s="17"/>
      <c r="AB494" s="17"/>
    </row>
    <row r="495" spans="5:28">
      <c r="E495" s="17"/>
      <c r="F495" s="18"/>
      <c r="H495" s="185"/>
      <c r="J495" s="17"/>
      <c r="K495" s="62"/>
      <c r="L495" s="62"/>
      <c r="N495" s="18"/>
      <c r="P495" s="18"/>
      <c r="R495" s="18"/>
      <c r="S495" s="18"/>
      <c r="T495" s="18"/>
      <c r="U495" s="18"/>
      <c r="Y495" s="17"/>
      <c r="AB495" s="17"/>
    </row>
    <row r="496" spans="5:28">
      <c r="E496" s="17"/>
      <c r="F496" s="18"/>
      <c r="H496" s="185"/>
      <c r="J496" s="17"/>
      <c r="K496" s="62"/>
      <c r="L496" s="62"/>
      <c r="N496" s="18"/>
      <c r="P496" s="18"/>
      <c r="R496" s="18"/>
      <c r="S496" s="18"/>
      <c r="T496" s="18"/>
      <c r="U496" s="18"/>
      <c r="Y496" s="17"/>
      <c r="AB496" s="17"/>
    </row>
    <row r="497" spans="5:28">
      <c r="E497" s="17"/>
      <c r="F497" s="18"/>
      <c r="H497" s="185"/>
      <c r="J497" s="17"/>
      <c r="K497" s="62"/>
      <c r="L497" s="62"/>
      <c r="N497" s="18"/>
      <c r="P497" s="18"/>
      <c r="R497" s="18"/>
      <c r="S497" s="18"/>
      <c r="T497" s="18"/>
      <c r="U497" s="18"/>
      <c r="Y497" s="17"/>
      <c r="AB497" s="17"/>
    </row>
    <row r="498" spans="5:28">
      <c r="E498" s="17"/>
      <c r="F498" s="18"/>
      <c r="H498" s="185"/>
      <c r="J498" s="17"/>
      <c r="K498" s="62"/>
      <c r="L498" s="62"/>
      <c r="N498" s="18"/>
      <c r="P498" s="18"/>
      <c r="R498" s="18"/>
      <c r="S498" s="18"/>
      <c r="T498" s="18"/>
      <c r="U498" s="18"/>
      <c r="Y498" s="17"/>
      <c r="AB498" s="17"/>
    </row>
    <row r="499" spans="5:28">
      <c r="E499" s="17"/>
      <c r="F499" s="18"/>
      <c r="H499" s="185"/>
      <c r="J499" s="17"/>
      <c r="K499" s="62"/>
      <c r="L499" s="62"/>
      <c r="N499" s="18"/>
      <c r="P499" s="18"/>
      <c r="R499" s="18"/>
      <c r="S499" s="18"/>
      <c r="T499" s="18"/>
      <c r="U499" s="18"/>
      <c r="Y499" s="17"/>
      <c r="AB499" s="17"/>
    </row>
    <row r="500" spans="5:28">
      <c r="E500" s="17"/>
      <c r="F500" s="18"/>
      <c r="H500" s="185"/>
      <c r="J500" s="17"/>
      <c r="K500" s="62"/>
      <c r="L500" s="62"/>
      <c r="N500" s="18"/>
      <c r="P500" s="18"/>
      <c r="R500" s="18"/>
      <c r="S500" s="18"/>
      <c r="T500" s="18"/>
      <c r="U500" s="18"/>
      <c r="Y500" s="17"/>
      <c r="AB500" s="17"/>
    </row>
    <row r="501" spans="5:28">
      <c r="E501" s="17"/>
      <c r="F501" s="18"/>
      <c r="H501" s="185"/>
      <c r="J501" s="17"/>
      <c r="K501" s="62"/>
      <c r="L501" s="62"/>
      <c r="N501" s="18"/>
      <c r="P501" s="18"/>
      <c r="R501" s="18"/>
      <c r="S501" s="18"/>
      <c r="T501" s="18"/>
      <c r="U501" s="18"/>
      <c r="Y501" s="17"/>
      <c r="AB501" s="17"/>
    </row>
    <row r="502" spans="5:28">
      <c r="E502" s="17"/>
      <c r="F502" s="18"/>
      <c r="H502" s="185"/>
      <c r="J502" s="17"/>
      <c r="K502" s="62"/>
      <c r="L502" s="62"/>
      <c r="N502" s="18"/>
      <c r="P502" s="18"/>
      <c r="R502" s="18"/>
      <c r="S502" s="18"/>
      <c r="T502" s="18"/>
      <c r="U502" s="18"/>
      <c r="Y502" s="17"/>
      <c r="AB502" s="17"/>
    </row>
    <row r="503" spans="5:28">
      <c r="E503" s="17"/>
      <c r="F503" s="18"/>
      <c r="H503" s="185"/>
      <c r="J503" s="17"/>
      <c r="K503" s="62"/>
      <c r="L503" s="62"/>
      <c r="N503" s="18"/>
      <c r="P503" s="18"/>
      <c r="R503" s="18"/>
      <c r="S503" s="18"/>
      <c r="T503" s="18"/>
      <c r="U503" s="18"/>
      <c r="Y503" s="17"/>
      <c r="AB503" s="17"/>
    </row>
    <row r="504" spans="5:28">
      <c r="E504" s="17"/>
      <c r="F504" s="18"/>
      <c r="H504" s="185"/>
      <c r="J504" s="17"/>
      <c r="K504" s="62"/>
      <c r="L504" s="62"/>
      <c r="N504" s="18"/>
      <c r="P504" s="18"/>
      <c r="R504" s="18"/>
      <c r="S504" s="18"/>
      <c r="T504" s="18"/>
      <c r="U504" s="18"/>
      <c r="Y504" s="17"/>
      <c r="AB504" s="17"/>
    </row>
    <row r="505" spans="5:28">
      <c r="E505" s="17"/>
      <c r="F505" s="18"/>
      <c r="H505" s="185"/>
      <c r="J505" s="17"/>
      <c r="K505" s="62"/>
      <c r="L505" s="62"/>
      <c r="N505" s="18"/>
      <c r="P505" s="18"/>
      <c r="R505" s="18"/>
      <c r="S505" s="18"/>
      <c r="T505" s="18"/>
      <c r="U505" s="18"/>
      <c r="Y505" s="17"/>
      <c r="AB505" s="17"/>
    </row>
    <row r="506" spans="5:28">
      <c r="E506" s="17"/>
      <c r="F506" s="18"/>
      <c r="H506" s="185"/>
      <c r="J506" s="17"/>
      <c r="K506" s="62"/>
      <c r="L506" s="62"/>
      <c r="N506" s="18"/>
      <c r="P506" s="18"/>
      <c r="R506" s="18"/>
      <c r="S506" s="18"/>
      <c r="T506" s="18"/>
      <c r="U506" s="18"/>
      <c r="Y506" s="17"/>
      <c r="AB506" s="17"/>
    </row>
    <row r="507" spans="5:28">
      <c r="E507" s="17"/>
      <c r="F507" s="18"/>
      <c r="H507" s="185"/>
      <c r="J507" s="17"/>
      <c r="K507" s="62"/>
      <c r="L507" s="62"/>
      <c r="N507" s="18"/>
      <c r="P507" s="18"/>
      <c r="R507" s="18"/>
      <c r="S507" s="18"/>
      <c r="T507" s="18"/>
      <c r="U507" s="18"/>
      <c r="Y507" s="17"/>
      <c r="AB507" s="17"/>
    </row>
    <row r="508" spans="5:28">
      <c r="E508" s="17"/>
      <c r="F508" s="18"/>
      <c r="H508" s="185"/>
      <c r="J508" s="17"/>
      <c r="K508" s="62"/>
      <c r="L508" s="62"/>
      <c r="N508" s="18"/>
      <c r="P508" s="18"/>
      <c r="R508" s="18"/>
      <c r="S508" s="18"/>
      <c r="T508" s="18"/>
      <c r="U508" s="18"/>
      <c r="Y508" s="17"/>
      <c r="AB508" s="17"/>
    </row>
    <row r="509" spans="5:28">
      <c r="E509" s="17"/>
      <c r="F509" s="18"/>
      <c r="H509" s="185"/>
      <c r="J509" s="17"/>
      <c r="K509" s="62"/>
      <c r="L509" s="62"/>
      <c r="N509" s="18"/>
      <c r="P509" s="18"/>
      <c r="R509" s="18"/>
      <c r="S509" s="18"/>
      <c r="T509" s="18"/>
      <c r="U509" s="18"/>
      <c r="Y509" s="17"/>
      <c r="AB509" s="17"/>
    </row>
    <row r="510" spans="5:28">
      <c r="E510" s="17"/>
      <c r="F510" s="18"/>
      <c r="H510" s="185"/>
      <c r="J510" s="17"/>
      <c r="K510" s="62"/>
      <c r="L510" s="62"/>
      <c r="N510" s="18"/>
      <c r="P510" s="18"/>
      <c r="R510" s="18"/>
      <c r="S510" s="18"/>
      <c r="T510" s="18"/>
      <c r="U510" s="18"/>
      <c r="Y510" s="17"/>
      <c r="AB510" s="17"/>
    </row>
    <row r="511" spans="5:28">
      <c r="E511" s="17"/>
      <c r="F511" s="18"/>
      <c r="H511" s="185"/>
      <c r="J511" s="17"/>
      <c r="K511" s="62"/>
      <c r="L511" s="62"/>
      <c r="N511" s="18"/>
      <c r="P511" s="18"/>
      <c r="R511" s="18"/>
      <c r="S511" s="18"/>
      <c r="T511" s="18"/>
      <c r="U511" s="18"/>
      <c r="Y511" s="17"/>
      <c r="AB511" s="17"/>
    </row>
    <row r="512" spans="5:28">
      <c r="E512" s="17"/>
      <c r="F512" s="18"/>
      <c r="H512" s="185"/>
      <c r="J512" s="17"/>
      <c r="K512" s="62"/>
      <c r="L512" s="62"/>
      <c r="N512" s="18"/>
      <c r="P512" s="18"/>
      <c r="R512" s="18"/>
      <c r="S512" s="18"/>
      <c r="T512" s="18"/>
      <c r="U512" s="18"/>
      <c r="Y512" s="17"/>
      <c r="AB512" s="17"/>
    </row>
    <row r="513" spans="5:28">
      <c r="E513" s="17"/>
      <c r="F513" s="18"/>
      <c r="H513" s="185"/>
      <c r="J513" s="17"/>
      <c r="K513" s="62"/>
      <c r="L513" s="62"/>
      <c r="N513" s="18"/>
      <c r="P513" s="18"/>
      <c r="R513" s="18"/>
      <c r="S513" s="18"/>
      <c r="T513" s="18"/>
      <c r="U513" s="18"/>
      <c r="Y513" s="17"/>
      <c r="AB513" s="17"/>
    </row>
    <row r="514" spans="5:28">
      <c r="E514" s="17"/>
      <c r="F514" s="18"/>
      <c r="H514" s="185"/>
      <c r="J514" s="17"/>
      <c r="K514" s="62"/>
      <c r="L514" s="62"/>
      <c r="N514" s="18"/>
      <c r="P514" s="18"/>
      <c r="R514" s="18"/>
      <c r="S514" s="18"/>
      <c r="T514" s="18"/>
      <c r="U514" s="18"/>
      <c r="Y514" s="17"/>
      <c r="AB514" s="17"/>
    </row>
    <row r="515" spans="5:28">
      <c r="E515" s="17"/>
      <c r="F515" s="18"/>
      <c r="H515" s="185"/>
      <c r="J515" s="17"/>
      <c r="K515" s="62"/>
      <c r="L515" s="62"/>
      <c r="N515" s="18"/>
      <c r="P515" s="18"/>
      <c r="R515" s="18"/>
      <c r="S515" s="18"/>
      <c r="T515" s="18"/>
      <c r="U515" s="18"/>
      <c r="Y515" s="17"/>
      <c r="AB515" s="17"/>
    </row>
    <row r="516" spans="5:28">
      <c r="E516" s="17"/>
      <c r="F516" s="18"/>
      <c r="H516" s="185"/>
      <c r="J516" s="17"/>
      <c r="K516" s="62"/>
      <c r="L516" s="62"/>
      <c r="N516" s="18"/>
      <c r="P516" s="18"/>
      <c r="R516" s="18"/>
      <c r="S516" s="18"/>
      <c r="T516" s="18"/>
      <c r="U516" s="18"/>
      <c r="Y516" s="17"/>
      <c r="AB516" s="17"/>
    </row>
    <row r="517" spans="5:28">
      <c r="E517" s="17"/>
      <c r="F517" s="18"/>
      <c r="H517" s="185"/>
      <c r="J517" s="17"/>
      <c r="K517" s="62"/>
      <c r="L517" s="62"/>
      <c r="N517" s="18"/>
      <c r="P517" s="18"/>
      <c r="R517" s="18"/>
      <c r="S517" s="18"/>
      <c r="T517" s="18"/>
      <c r="U517" s="18"/>
      <c r="Y517" s="17"/>
      <c r="AB517" s="17"/>
    </row>
    <row r="518" spans="5:28">
      <c r="E518" s="17"/>
      <c r="F518" s="18"/>
      <c r="H518" s="185"/>
      <c r="J518" s="17"/>
      <c r="K518" s="62"/>
      <c r="L518" s="62"/>
      <c r="N518" s="18"/>
      <c r="P518" s="18"/>
      <c r="R518" s="18"/>
      <c r="S518" s="18"/>
      <c r="T518" s="18"/>
      <c r="U518" s="18"/>
      <c r="Y518" s="17"/>
      <c r="AB518" s="17"/>
    </row>
    <row r="519" spans="5:28">
      <c r="E519" s="17"/>
      <c r="F519" s="18"/>
      <c r="H519" s="185"/>
      <c r="J519" s="17"/>
      <c r="K519" s="62"/>
      <c r="L519" s="62"/>
      <c r="N519" s="18"/>
      <c r="P519" s="18"/>
      <c r="R519" s="18"/>
      <c r="S519" s="18"/>
      <c r="T519" s="18"/>
      <c r="U519" s="18"/>
      <c r="Y519" s="17"/>
      <c r="AB519" s="17"/>
    </row>
    <row r="520" spans="5:28">
      <c r="E520" s="17"/>
      <c r="F520" s="18"/>
      <c r="H520" s="185"/>
      <c r="J520" s="17"/>
      <c r="K520" s="62"/>
      <c r="L520" s="62"/>
      <c r="N520" s="18"/>
      <c r="P520" s="18"/>
      <c r="R520" s="18"/>
      <c r="S520" s="18"/>
      <c r="T520" s="18"/>
      <c r="U520" s="18"/>
      <c r="Y520" s="17"/>
      <c r="AB520" s="17"/>
    </row>
    <row r="521" spans="5:28">
      <c r="E521" s="17"/>
      <c r="F521" s="18"/>
      <c r="H521" s="185"/>
      <c r="J521" s="17"/>
      <c r="K521" s="62"/>
      <c r="L521" s="62"/>
      <c r="N521" s="18"/>
      <c r="P521" s="18"/>
      <c r="R521" s="18"/>
      <c r="S521" s="18"/>
      <c r="T521" s="18"/>
      <c r="U521" s="18"/>
      <c r="Y521" s="17"/>
      <c r="AB521" s="17"/>
    </row>
    <row r="522" spans="5:28">
      <c r="E522" s="17"/>
      <c r="F522" s="18"/>
      <c r="H522" s="185"/>
      <c r="J522" s="17"/>
      <c r="K522" s="62"/>
      <c r="L522" s="62"/>
      <c r="N522" s="18"/>
      <c r="P522" s="18"/>
      <c r="R522" s="18"/>
      <c r="S522" s="18"/>
      <c r="T522" s="18"/>
      <c r="U522" s="18"/>
      <c r="Y522" s="17"/>
      <c r="AB522" s="17"/>
    </row>
    <row r="523" spans="5:28">
      <c r="E523" s="17"/>
      <c r="F523" s="18"/>
      <c r="H523" s="185"/>
      <c r="J523" s="17"/>
      <c r="K523" s="62"/>
      <c r="L523" s="62"/>
      <c r="N523" s="18"/>
      <c r="P523" s="18"/>
      <c r="R523" s="18"/>
      <c r="S523" s="18"/>
      <c r="T523" s="18"/>
      <c r="U523" s="18"/>
      <c r="Y523" s="17"/>
      <c r="AB523" s="17"/>
    </row>
    <row r="524" spans="5:28">
      <c r="E524" s="17"/>
      <c r="F524" s="18"/>
      <c r="H524" s="185"/>
      <c r="J524" s="17"/>
      <c r="K524" s="62"/>
      <c r="L524" s="62"/>
      <c r="N524" s="18"/>
      <c r="P524" s="18"/>
      <c r="R524" s="18"/>
      <c r="S524" s="18"/>
      <c r="T524" s="18"/>
      <c r="U524" s="18"/>
      <c r="Y524" s="17"/>
      <c r="AB524" s="17"/>
    </row>
    <row r="525" spans="5:28">
      <c r="E525" s="17"/>
      <c r="F525" s="18"/>
      <c r="H525" s="185"/>
      <c r="J525" s="17"/>
      <c r="K525" s="62"/>
      <c r="L525" s="62"/>
      <c r="N525" s="18"/>
      <c r="P525" s="18"/>
      <c r="R525" s="18"/>
      <c r="S525" s="18"/>
      <c r="T525" s="18"/>
      <c r="U525" s="18"/>
      <c r="Y525" s="17"/>
      <c r="AB525" s="17"/>
    </row>
    <row r="526" spans="5:28">
      <c r="E526" s="17"/>
      <c r="F526" s="18"/>
      <c r="H526" s="185"/>
      <c r="J526" s="17"/>
      <c r="K526" s="62"/>
      <c r="L526" s="62"/>
      <c r="N526" s="18"/>
      <c r="P526" s="18"/>
      <c r="R526" s="18"/>
      <c r="S526" s="18"/>
      <c r="T526" s="18"/>
      <c r="U526" s="18"/>
      <c r="Y526" s="17"/>
      <c r="AB526" s="17"/>
    </row>
    <row r="527" spans="5:28">
      <c r="E527" s="17"/>
      <c r="F527" s="18"/>
      <c r="H527" s="185"/>
      <c r="J527" s="17"/>
      <c r="K527" s="62"/>
      <c r="L527" s="62"/>
      <c r="N527" s="18"/>
      <c r="P527" s="18"/>
      <c r="R527" s="18"/>
      <c r="S527" s="18"/>
      <c r="T527" s="18"/>
      <c r="U527" s="18"/>
      <c r="Y527" s="17"/>
      <c r="AB527" s="17"/>
    </row>
    <row r="528" spans="5:28">
      <c r="E528" s="17"/>
      <c r="F528" s="18"/>
      <c r="H528" s="185"/>
      <c r="J528" s="17"/>
      <c r="K528" s="62"/>
      <c r="L528" s="62"/>
      <c r="N528" s="18"/>
      <c r="P528" s="18"/>
      <c r="R528" s="18"/>
      <c r="S528" s="18"/>
      <c r="T528" s="18"/>
      <c r="U528" s="18"/>
      <c r="Y528" s="17"/>
      <c r="AB528" s="17"/>
    </row>
    <row r="529" spans="5:28">
      <c r="E529" s="17"/>
      <c r="F529" s="18"/>
      <c r="H529" s="185"/>
      <c r="J529" s="17"/>
      <c r="K529" s="62"/>
      <c r="L529" s="62"/>
      <c r="N529" s="18"/>
      <c r="P529" s="18"/>
      <c r="R529" s="18"/>
      <c r="S529" s="18"/>
      <c r="T529" s="18"/>
      <c r="U529" s="18"/>
      <c r="Y529" s="17"/>
      <c r="AB529" s="17"/>
    </row>
    <row r="530" spans="5:28">
      <c r="E530" s="17"/>
      <c r="F530" s="18"/>
      <c r="H530" s="185"/>
      <c r="J530" s="17"/>
      <c r="K530" s="62"/>
      <c r="L530" s="62"/>
      <c r="N530" s="18"/>
      <c r="P530" s="18"/>
      <c r="R530" s="18"/>
      <c r="S530" s="18"/>
      <c r="T530" s="18"/>
      <c r="U530" s="18"/>
      <c r="Y530" s="17"/>
      <c r="AB530" s="17"/>
    </row>
    <row r="531" spans="5:28">
      <c r="E531" s="17"/>
      <c r="F531" s="18"/>
      <c r="H531" s="185"/>
      <c r="J531" s="17"/>
      <c r="K531" s="62"/>
      <c r="L531" s="62"/>
      <c r="N531" s="18"/>
      <c r="P531" s="18"/>
      <c r="R531" s="18"/>
      <c r="S531" s="18"/>
      <c r="T531" s="18"/>
      <c r="U531" s="18"/>
      <c r="Y531" s="17"/>
      <c r="AB531" s="17"/>
    </row>
    <row r="532" spans="5:28">
      <c r="E532" s="17"/>
      <c r="F532" s="18"/>
      <c r="H532" s="185"/>
      <c r="J532" s="17"/>
      <c r="K532" s="62"/>
      <c r="L532" s="62"/>
      <c r="N532" s="18"/>
      <c r="P532" s="18"/>
      <c r="R532" s="18"/>
      <c r="S532" s="18"/>
      <c r="T532" s="18"/>
      <c r="U532" s="18"/>
      <c r="Y532" s="17"/>
      <c r="AB532" s="17"/>
    </row>
    <row r="533" spans="5:28">
      <c r="E533" s="17"/>
      <c r="F533" s="18"/>
      <c r="H533" s="185"/>
      <c r="J533" s="17"/>
      <c r="K533" s="62"/>
      <c r="L533" s="62"/>
      <c r="N533" s="18"/>
      <c r="P533" s="18"/>
      <c r="R533" s="18"/>
      <c r="S533" s="18"/>
      <c r="T533" s="18"/>
      <c r="U533" s="18"/>
      <c r="Y533" s="17"/>
      <c r="AB533" s="17"/>
    </row>
    <row r="534" spans="5:28">
      <c r="E534" s="17"/>
      <c r="F534" s="18"/>
      <c r="H534" s="185"/>
      <c r="J534" s="17"/>
      <c r="K534" s="62"/>
      <c r="L534" s="62"/>
      <c r="N534" s="18"/>
      <c r="P534" s="18"/>
      <c r="R534" s="18"/>
      <c r="S534" s="18"/>
      <c r="T534" s="18"/>
      <c r="U534" s="18"/>
      <c r="Y534" s="17"/>
      <c r="AB534" s="17"/>
    </row>
    <row r="535" spans="5:28">
      <c r="E535" s="17"/>
      <c r="F535" s="18"/>
      <c r="H535" s="185"/>
      <c r="J535" s="17"/>
      <c r="K535" s="62"/>
      <c r="L535" s="62"/>
      <c r="N535" s="18"/>
      <c r="P535" s="18"/>
      <c r="R535" s="18"/>
      <c r="S535" s="18"/>
      <c r="T535" s="18"/>
      <c r="U535" s="18"/>
      <c r="Y535" s="17"/>
      <c r="AB535" s="17"/>
    </row>
    <row r="536" spans="5:28">
      <c r="E536" s="17"/>
      <c r="F536" s="18"/>
      <c r="H536" s="185"/>
      <c r="J536" s="17"/>
      <c r="K536" s="62"/>
      <c r="L536" s="62"/>
      <c r="N536" s="18"/>
      <c r="P536" s="18"/>
      <c r="R536" s="18"/>
      <c r="S536" s="18"/>
      <c r="T536" s="18"/>
      <c r="U536" s="18"/>
      <c r="Y536" s="17"/>
      <c r="AB536" s="17"/>
    </row>
    <row r="537" spans="5:28">
      <c r="E537" s="17"/>
      <c r="F537" s="18"/>
      <c r="H537" s="185"/>
      <c r="J537" s="17"/>
      <c r="K537" s="62"/>
      <c r="L537" s="62"/>
      <c r="N537" s="18"/>
      <c r="P537" s="18"/>
      <c r="R537" s="18"/>
      <c r="S537" s="18"/>
      <c r="T537" s="18"/>
      <c r="U537" s="18"/>
      <c r="Y537" s="17"/>
      <c r="AB537" s="17"/>
    </row>
    <row r="538" spans="5:28">
      <c r="E538" s="17"/>
      <c r="F538" s="18"/>
      <c r="H538" s="185"/>
      <c r="J538" s="17"/>
      <c r="K538" s="62"/>
      <c r="L538" s="62"/>
      <c r="N538" s="18"/>
      <c r="P538" s="18"/>
      <c r="R538" s="18"/>
      <c r="S538" s="18"/>
      <c r="T538" s="18"/>
      <c r="U538" s="18"/>
      <c r="Y538" s="17"/>
      <c r="AB538" s="17"/>
    </row>
    <row r="539" spans="5:28">
      <c r="E539" s="17"/>
      <c r="F539" s="18"/>
      <c r="H539" s="185"/>
      <c r="J539" s="17"/>
      <c r="K539" s="62"/>
      <c r="L539" s="62"/>
      <c r="N539" s="18"/>
      <c r="P539" s="18"/>
      <c r="R539" s="18"/>
      <c r="S539" s="18"/>
      <c r="T539" s="18"/>
      <c r="U539" s="18"/>
      <c r="Y539" s="17"/>
      <c r="AB539" s="17"/>
    </row>
    <row r="540" spans="5:28">
      <c r="E540" s="17"/>
      <c r="F540" s="18"/>
      <c r="H540" s="185"/>
      <c r="J540" s="17"/>
      <c r="K540" s="62"/>
      <c r="L540" s="62"/>
      <c r="N540" s="18"/>
      <c r="P540" s="18"/>
      <c r="R540" s="18"/>
      <c r="S540" s="18"/>
      <c r="T540" s="18"/>
      <c r="U540" s="18"/>
      <c r="Y540" s="17"/>
      <c r="AB540" s="17"/>
    </row>
    <row r="541" spans="5:28">
      <c r="E541" s="17"/>
      <c r="F541" s="18"/>
      <c r="H541" s="185"/>
      <c r="J541" s="17"/>
      <c r="K541" s="62"/>
      <c r="L541" s="62"/>
      <c r="N541" s="18"/>
      <c r="P541" s="18"/>
      <c r="R541" s="18"/>
      <c r="S541" s="18"/>
      <c r="T541" s="18"/>
      <c r="U541" s="18"/>
      <c r="Y541" s="17"/>
      <c r="AB541" s="17"/>
    </row>
    <row r="542" spans="5:28">
      <c r="E542" s="17"/>
      <c r="F542" s="18"/>
      <c r="H542" s="185"/>
      <c r="J542" s="17"/>
      <c r="K542" s="62"/>
      <c r="L542" s="62"/>
      <c r="N542" s="18"/>
      <c r="P542" s="18"/>
      <c r="R542" s="18"/>
      <c r="S542" s="18"/>
      <c r="T542" s="18"/>
      <c r="U542" s="18"/>
      <c r="Y542" s="17"/>
      <c r="AB542" s="17"/>
    </row>
    <row r="543" spans="5:28">
      <c r="E543" s="17"/>
      <c r="F543" s="18"/>
      <c r="H543" s="185"/>
      <c r="J543" s="17"/>
      <c r="K543" s="62"/>
      <c r="L543" s="62"/>
      <c r="N543" s="18"/>
      <c r="P543" s="18"/>
      <c r="R543" s="18"/>
      <c r="S543" s="18"/>
      <c r="T543" s="18"/>
      <c r="U543" s="18"/>
      <c r="Y543" s="17"/>
      <c r="AB543" s="17"/>
    </row>
    <row r="544" spans="5:28">
      <c r="E544" s="17"/>
      <c r="F544" s="18"/>
      <c r="H544" s="185"/>
      <c r="J544" s="17"/>
      <c r="K544" s="62"/>
      <c r="L544" s="62"/>
      <c r="N544" s="18"/>
      <c r="P544" s="18"/>
      <c r="R544" s="18"/>
      <c r="S544" s="18"/>
      <c r="T544" s="18"/>
      <c r="U544" s="18"/>
      <c r="Y544" s="17"/>
      <c r="AB544" s="17"/>
    </row>
    <row r="545" spans="5:28">
      <c r="E545" s="17"/>
      <c r="F545" s="18"/>
      <c r="H545" s="185"/>
      <c r="J545" s="17"/>
      <c r="K545" s="62"/>
      <c r="L545" s="62"/>
      <c r="N545" s="18"/>
      <c r="P545" s="18"/>
      <c r="R545" s="18"/>
      <c r="S545" s="18"/>
      <c r="T545" s="18"/>
      <c r="U545" s="18"/>
      <c r="Y545" s="17"/>
      <c r="AB545" s="17"/>
    </row>
    <row r="546" spans="5:28">
      <c r="E546" s="17"/>
      <c r="F546" s="18"/>
      <c r="H546" s="185"/>
      <c r="J546" s="17"/>
      <c r="K546" s="62"/>
      <c r="L546" s="62"/>
      <c r="N546" s="18"/>
      <c r="P546" s="18"/>
      <c r="R546" s="18"/>
      <c r="S546" s="18"/>
      <c r="T546" s="18"/>
      <c r="U546" s="18"/>
      <c r="Y546" s="17"/>
      <c r="AB546" s="17"/>
    </row>
    <row r="547" spans="5:28">
      <c r="E547" s="17"/>
      <c r="F547" s="18"/>
      <c r="H547" s="185"/>
      <c r="J547" s="17"/>
      <c r="K547" s="62"/>
      <c r="L547" s="62"/>
      <c r="N547" s="18"/>
      <c r="P547" s="18"/>
      <c r="R547" s="18"/>
      <c r="S547" s="18"/>
      <c r="T547" s="18"/>
      <c r="U547" s="18"/>
      <c r="Y547" s="17"/>
      <c r="AB547" s="17"/>
    </row>
    <row r="548" spans="5:28">
      <c r="E548" s="17"/>
      <c r="F548" s="18"/>
      <c r="H548" s="185"/>
      <c r="J548" s="17"/>
      <c r="K548" s="62"/>
      <c r="L548" s="62"/>
      <c r="N548" s="18"/>
      <c r="P548" s="18"/>
      <c r="R548" s="18"/>
      <c r="S548" s="18"/>
      <c r="T548" s="18"/>
      <c r="U548" s="18"/>
      <c r="Y548" s="17"/>
      <c r="AB548" s="17"/>
    </row>
    <row r="549" spans="5:28">
      <c r="E549" s="17"/>
      <c r="F549" s="18"/>
      <c r="H549" s="185"/>
      <c r="J549" s="17"/>
      <c r="K549" s="62"/>
      <c r="L549" s="62"/>
      <c r="N549" s="18"/>
      <c r="P549" s="18"/>
      <c r="R549" s="18"/>
      <c r="S549" s="18"/>
      <c r="T549" s="18"/>
      <c r="U549" s="18"/>
      <c r="Y549" s="17"/>
      <c r="AB549" s="17"/>
    </row>
    <row r="550" spans="5:28">
      <c r="E550" s="17"/>
      <c r="F550" s="18"/>
      <c r="H550" s="185"/>
      <c r="J550" s="17"/>
      <c r="K550" s="62"/>
      <c r="L550" s="62"/>
      <c r="N550" s="18"/>
      <c r="P550" s="18"/>
      <c r="R550" s="18"/>
      <c r="S550" s="18"/>
      <c r="T550" s="18"/>
      <c r="U550" s="18"/>
      <c r="Y550" s="17"/>
      <c r="AB550" s="17"/>
    </row>
    <row r="551" spans="5:28">
      <c r="E551" s="17"/>
      <c r="F551" s="18"/>
      <c r="H551" s="185"/>
      <c r="J551" s="17"/>
      <c r="K551" s="62"/>
      <c r="L551" s="62"/>
      <c r="N551" s="18"/>
      <c r="P551" s="18"/>
      <c r="R551" s="18"/>
      <c r="S551" s="18"/>
      <c r="T551" s="18"/>
      <c r="U551" s="18"/>
      <c r="Y551" s="17"/>
      <c r="AB551" s="17"/>
    </row>
    <row r="552" spans="5:28">
      <c r="E552" s="17"/>
      <c r="F552" s="18"/>
      <c r="H552" s="185"/>
      <c r="J552" s="17"/>
      <c r="K552" s="62"/>
      <c r="L552" s="62"/>
      <c r="N552" s="18"/>
      <c r="P552" s="18"/>
      <c r="R552" s="18"/>
      <c r="S552" s="18"/>
      <c r="T552" s="18"/>
      <c r="U552" s="18"/>
      <c r="Y552" s="17"/>
      <c r="AB552" s="17"/>
    </row>
    <row r="553" spans="5:28">
      <c r="E553" s="17"/>
      <c r="F553" s="18"/>
      <c r="H553" s="185"/>
      <c r="J553" s="17"/>
      <c r="K553" s="62"/>
      <c r="L553" s="62"/>
      <c r="N553" s="18"/>
      <c r="P553" s="18"/>
      <c r="R553" s="18"/>
      <c r="S553" s="18"/>
      <c r="T553" s="18"/>
      <c r="U553" s="18"/>
      <c r="Y553" s="17"/>
      <c r="AB553" s="17"/>
    </row>
    <row r="554" spans="5:28">
      <c r="E554" s="17"/>
      <c r="F554" s="18"/>
      <c r="H554" s="185"/>
      <c r="J554" s="17"/>
      <c r="K554" s="62"/>
      <c r="L554" s="62"/>
      <c r="N554" s="18"/>
      <c r="P554" s="18"/>
      <c r="R554" s="18"/>
      <c r="S554" s="18"/>
      <c r="T554" s="18"/>
      <c r="U554" s="18"/>
      <c r="Y554" s="17"/>
      <c r="AB554" s="17"/>
    </row>
    <row r="555" spans="5:28">
      <c r="E555" s="17"/>
      <c r="F555" s="18"/>
      <c r="H555" s="185"/>
      <c r="J555" s="17"/>
      <c r="K555" s="62"/>
      <c r="L555" s="62"/>
      <c r="N555" s="18"/>
      <c r="P555" s="18"/>
      <c r="R555" s="18"/>
      <c r="S555" s="18"/>
      <c r="T555" s="18"/>
      <c r="U555" s="18"/>
      <c r="Y555" s="17"/>
      <c r="AB555" s="17"/>
    </row>
    <row r="556" spans="5:28">
      <c r="E556" s="17"/>
      <c r="F556" s="18"/>
      <c r="H556" s="185"/>
      <c r="J556" s="17"/>
      <c r="K556" s="62"/>
      <c r="L556" s="62"/>
      <c r="N556" s="18"/>
      <c r="P556" s="18"/>
      <c r="R556" s="18"/>
      <c r="S556" s="18"/>
      <c r="T556" s="18"/>
      <c r="U556" s="18"/>
      <c r="Y556" s="17"/>
      <c r="AB556" s="17"/>
    </row>
    <row r="557" spans="5:28">
      <c r="E557" s="17"/>
      <c r="F557" s="18"/>
      <c r="H557" s="185"/>
      <c r="J557" s="17"/>
      <c r="K557" s="62"/>
      <c r="L557" s="62"/>
      <c r="N557" s="18"/>
      <c r="P557" s="18"/>
      <c r="R557" s="18"/>
      <c r="S557" s="18"/>
      <c r="T557" s="18"/>
      <c r="U557" s="18"/>
      <c r="Y557" s="17"/>
      <c r="AB557" s="17"/>
    </row>
    <row r="558" spans="5:28">
      <c r="E558" s="17"/>
      <c r="F558" s="18"/>
      <c r="H558" s="185"/>
      <c r="J558" s="17"/>
      <c r="K558" s="62"/>
      <c r="L558" s="62"/>
      <c r="N558" s="18"/>
      <c r="P558" s="18"/>
      <c r="R558" s="18"/>
      <c r="S558" s="18"/>
      <c r="T558" s="18"/>
      <c r="U558" s="18"/>
      <c r="Y558" s="17"/>
      <c r="AB558" s="17"/>
    </row>
    <row r="559" spans="5:28">
      <c r="E559" s="17"/>
      <c r="F559" s="18"/>
      <c r="H559" s="185"/>
      <c r="J559" s="17"/>
      <c r="K559" s="62"/>
      <c r="L559" s="62"/>
      <c r="N559" s="18"/>
      <c r="P559" s="18"/>
      <c r="R559" s="18"/>
      <c r="S559" s="18"/>
      <c r="T559" s="18"/>
      <c r="U559" s="18"/>
      <c r="Y559" s="17"/>
      <c r="AB559" s="17"/>
    </row>
    <row r="560" spans="5:28">
      <c r="E560" s="17"/>
      <c r="F560" s="18"/>
      <c r="H560" s="185"/>
      <c r="J560" s="17"/>
      <c r="K560" s="62"/>
      <c r="L560" s="62"/>
      <c r="N560" s="18"/>
      <c r="P560" s="18"/>
      <c r="R560" s="18"/>
      <c r="S560" s="18"/>
      <c r="T560" s="18"/>
      <c r="U560" s="18"/>
      <c r="Y560" s="17"/>
      <c r="AB560" s="17"/>
    </row>
    <row r="561" spans="5:28">
      <c r="E561" s="17"/>
      <c r="F561" s="18"/>
      <c r="H561" s="185"/>
      <c r="J561" s="17"/>
      <c r="K561" s="62"/>
      <c r="L561" s="62"/>
      <c r="N561" s="18"/>
      <c r="P561" s="18"/>
      <c r="R561" s="18"/>
      <c r="S561" s="18"/>
      <c r="T561" s="18"/>
      <c r="U561" s="18"/>
      <c r="Y561" s="17"/>
      <c r="AB561" s="17"/>
    </row>
    <row r="562" spans="5:28">
      <c r="E562" s="17"/>
      <c r="F562" s="18"/>
      <c r="H562" s="185"/>
      <c r="J562" s="17"/>
      <c r="K562" s="62"/>
      <c r="L562" s="62"/>
      <c r="N562" s="18"/>
      <c r="P562" s="18"/>
      <c r="R562" s="18"/>
      <c r="S562" s="18"/>
      <c r="T562" s="18"/>
      <c r="U562" s="18"/>
      <c r="Y562" s="17"/>
      <c r="AB562" s="17"/>
    </row>
    <row r="563" spans="5:28">
      <c r="E563" s="17"/>
      <c r="F563" s="18"/>
      <c r="H563" s="185"/>
      <c r="J563" s="17"/>
      <c r="K563" s="62"/>
      <c r="L563" s="62"/>
      <c r="N563" s="18"/>
      <c r="P563" s="18"/>
      <c r="R563" s="18"/>
      <c r="S563" s="18"/>
      <c r="T563" s="18"/>
      <c r="U563" s="18"/>
      <c r="Y563" s="17"/>
      <c r="AB563" s="17"/>
    </row>
    <row r="564" spans="5:28">
      <c r="E564" s="17"/>
      <c r="F564" s="18"/>
      <c r="H564" s="185"/>
      <c r="J564" s="17"/>
      <c r="K564" s="62"/>
      <c r="L564" s="62"/>
      <c r="N564" s="18"/>
      <c r="P564" s="18"/>
      <c r="R564" s="18"/>
      <c r="S564" s="18"/>
      <c r="T564" s="18"/>
      <c r="U564" s="18"/>
      <c r="Y564" s="17"/>
      <c r="AB564" s="17"/>
    </row>
    <row r="565" spans="5:28">
      <c r="E565" s="17"/>
      <c r="F565" s="18"/>
      <c r="H565" s="185"/>
      <c r="J565" s="17"/>
      <c r="K565" s="62"/>
      <c r="L565" s="62"/>
      <c r="N565" s="18"/>
      <c r="P565" s="18"/>
      <c r="R565" s="18"/>
      <c r="S565" s="18"/>
      <c r="T565" s="18"/>
      <c r="U565" s="18"/>
      <c r="Y565" s="17"/>
      <c r="AB565" s="17"/>
    </row>
    <row r="566" spans="5:28">
      <c r="E566" s="17"/>
      <c r="F566" s="18"/>
      <c r="H566" s="185"/>
      <c r="J566" s="17"/>
      <c r="K566" s="62"/>
      <c r="L566" s="62"/>
      <c r="N566" s="18"/>
      <c r="P566" s="18"/>
      <c r="R566" s="18"/>
      <c r="S566" s="18"/>
      <c r="T566" s="18"/>
      <c r="U566" s="18"/>
      <c r="Y566" s="17"/>
      <c r="AB566" s="17"/>
    </row>
    <row r="567" spans="5:28">
      <c r="E567" s="17"/>
      <c r="F567" s="18"/>
      <c r="H567" s="185"/>
      <c r="J567" s="17"/>
      <c r="K567" s="62"/>
      <c r="L567" s="62"/>
      <c r="N567" s="18"/>
      <c r="P567" s="18"/>
      <c r="R567" s="18"/>
      <c r="S567" s="18"/>
      <c r="T567" s="18"/>
      <c r="U567" s="18"/>
      <c r="Y567" s="17"/>
      <c r="AB567" s="17"/>
    </row>
    <row r="568" spans="5:28">
      <c r="E568" s="17"/>
      <c r="F568" s="18"/>
      <c r="H568" s="185"/>
      <c r="J568" s="17"/>
      <c r="K568" s="62"/>
      <c r="L568" s="62"/>
      <c r="N568" s="18"/>
      <c r="P568" s="18"/>
      <c r="R568" s="18"/>
      <c r="S568" s="18"/>
      <c r="T568" s="18"/>
      <c r="U568" s="18"/>
      <c r="Y568" s="17"/>
      <c r="AB568" s="17"/>
    </row>
    <row r="569" spans="5:28">
      <c r="E569" s="17"/>
      <c r="F569" s="18"/>
      <c r="H569" s="185"/>
      <c r="J569" s="17"/>
      <c r="K569" s="62"/>
      <c r="L569" s="62"/>
      <c r="N569" s="18"/>
      <c r="P569" s="18"/>
      <c r="R569" s="18"/>
      <c r="S569" s="18"/>
      <c r="T569" s="18"/>
      <c r="U569" s="18"/>
      <c r="Y569" s="17"/>
      <c r="AB569" s="17"/>
    </row>
    <row r="570" spans="5:28">
      <c r="E570" s="17"/>
      <c r="F570" s="18"/>
      <c r="H570" s="185"/>
      <c r="J570" s="17"/>
      <c r="K570" s="62"/>
      <c r="L570" s="62"/>
      <c r="N570" s="18"/>
      <c r="P570" s="18"/>
      <c r="R570" s="18"/>
      <c r="S570" s="18"/>
      <c r="T570" s="18"/>
      <c r="U570" s="18"/>
      <c r="Y570" s="17"/>
      <c r="AB570" s="17"/>
    </row>
    <row r="571" spans="5:28">
      <c r="E571" s="17"/>
      <c r="F571" s="18"/>
      <c r="H571" s="185"/>
      <c r="J571" s="17"/>
      <c r="K571" s="62"/>
      <c r="L571" s="62"/>
      <c r="N571" s="18"/>
      <c r="P571" s="18"/>
      <c r="R571" s="18"/>
      <c r="S571" s="18"/>
      <c r="T571" s="18"/>
      <c r="U571" s="18"/>
      <c r="Y571" s="17"/>
      <c r="AB571" s="17"/>
    </row>
    <row r="572" spans="5:28">
      <c r="E572" s="17"/>
      <c r="F572" s="18"/>
      <c r="H572" s="185"/>
      <c r="J572" s="17"/>
      <c r="K572" s="62"/>
      <c r="L572" s="62"/>
      <c r="N572" s="18"/>
      <c r="P572" s="18"/>
      <c r="R572" s="18"/>
      <c r="S572" s="18"/>
      <c r="T572" s="18"/>
      <c r="U572" s="18"/>
      <c r="Y572" s="17"/>
      <c r="AB572" s="17"/>
    </row>
    <row r="573" spans="5:28">
      <c r="E573" s="17"/>
      <c r="F573" s="18"/>
      <c r="H573" s="185"/>
      <c r="J573" s="17"/>
      <c r="K573" s="62"/>
      <c r="L573" s="62"/>
      <c r="N573" s="18"/>
      <c r="P573" s="18"/>
      <c r="R573" s="18"/>
      <c r="S573" s="18"/>
      <c r="T573" s="18"/>
      <c r="U573" s="18"/>
      <c r="Y573" s="17"/>
      <c r="AB573" s="17"/>
    </row>
    <row r="574" spans="5:28">
      <c r="E574" s="17"/>
      <c r="F574" s="18"/>
      <c r="H574" s="185"/>
      <c r="J574" s="17"/>
      <c r="K574" s="62"/>
      <c r="L574" s="62"/>
      <c r="N574" s="18"/>
      <c r="P574" s="18"/>
      <c r="R574" s="18"/>
      <c r="S574" s="18"/>
      <c r="T574" s="18"/>
      <c r="U574" s="18"/>
      <c r="Y574" s="17"/>
      <c r="AB574" s="17"/>
    </row>
    <row r="575" spans="5:28">
      <c r="E575" s="17"/>
      <c r="F575" s="18"/>
      <c r="H575" s="185"/>
      <c r="J575" s="17"/>
      <c r="K575" s="62"/>
      <c r="L575" s="62"/>
      <c r="N575" s="18"/>
      <c r="P575" s="18"/>
      <c r="R575" s="18"/>
      <c r="S575" s="18"/>
      <c r="T575" s="18"/>
      <c r="U575" s="18"/>
      <c r="Y575" s="17"/>
      <c r="AB575" s="17"/>
    </row>
    <row r="576" spans="5:28">
      <c r="E576" s="17"/>
      <c r="F576" s="18"/>
      <c r="H576" s="185"/>
      <c r="J576" s="17"/>
      <c r="K576" s="62"/>
      <c r="L576" s="62"/>
      <c r="N576" s="18"/>
      <c r="P576" s="18"/>
      <c r="R576" s="18"/>
      <c r="S576" s="18"/>
      <c r="T576" s="18"/>
      <c r="U576" s="18"/>
      <c r="Y576" s="17"/>
      <c r="AB576" s="17"/>
    </row>
    <row r="577" spans="5:28">
      <c r="E577" s="17"/>
      <c r="F577" s="18"/>
      <c r="H577" s="185"/>
      <c r="J577" s="17"/>
      <c r="K577" s="62"/>
      <c r="L577" s="62"/>
      <c r="N577" s="18"/>
      <c r="P577" s="18"/>
      <c r="R577" s="18"/>
      <c r="S577" s="18"/>
      <c r="T577" s="18"/>
      <c r="U577" s="18"/>
      <c r="Y577" s="17"/>
      <c r="AB577" s="17"/>
    </row>
    <row r="578" spans="5:28">
      <c r="E578" s="17"/>
      <c r="F578" s="18"/>
      <c r="H578" s="185"/>
      <c r="J578" s="17"/>
      <c r="K578" s="62"/>
      <c r="L578" s="62"/>
      <c r="N578" s="18"/>
      <c r="P578" s="18"/>
      <c r="R578" s="18"/>
      <c r="S578" s="18"/>
      <c r="T578" s="18"/>
      <c r="U578" s="18"/>
      <c r="Y578" s="17"/>
      <c r="AB578" s="17"/>
    </row>
    <row r="579" spans="5:28">
      <c r="E579" s="17"/>
      <c r="F579" s="18"/>
      <c r="H579" s="185"/>
      <c r="J579" s="17"/>
      <c r="K579" s="62"/>
      <c r="L579" s="62"/>
      <c r="N579" s="18"/>
      <c r="P579" s="18"/>
      <c r="R579" s="18"/>
      <c r="S579" s="18"/>
      <c r="T579" s="18"/>
      <c r="U579" s="18"/>
      <c r="Y579" s="17"/>
      <c r="AB579" s="17"/>
    </row>
    <row r="580" spans="5:28">
      <c r="E580" s="17"/>
      <c r="F580" s="18"/>
      <c r="H580" s="185"/>
      <c r="J580" s="17"/>
      <c r="K580" s="62"/>
      <c r="L580" s="62"/>
      <c r="N580" s="18"/>
      <c r="P580" s="18"/>
      <c r="R580" s="18"/>
      <c r="S580" s="18"/>
      <c r="T580" s="18"/>
      <c r="U580" s="18"/>
      <c r="Y580" s="17"/>
      <c r="AB580" s="17"/>
    </row>
    <row r="581" spans="5:28">
      <c r="E581" s="17"/>
      <c r="F581" s="18"/>
      <c r="H581" s="185"/>
      <c r="J581" s="17"/>
      <c r="K581" s="62"/>
      <c r="L581" s="62"/>
      <c r="N581" s="18"/>
      <c r="P581" s="18"/>
      <c r="R581" s="18"/>
      <c r="S581" s="18"/>
      <c r="T581" s="18"/>
      <c r="U581" s="18"/>
      <c r="Y581" s="17"/>
      <c r="AB581" s="17"/>
    </row>
    <row r="582" spans="5:28">
      <c r="E582" s="17"/>
      <c r="F582" s="18"/>
      <c r="H582" s="185"/>
      <c r="J582" s="17"/>
      <c r="K582" s="62"/>
      <c r="L582" s="62"/>
      <c r="N582" s="18"/>
      <c r="P582" s="18"/>
      <c r="R582" s="18"/>
      <c r="S582" s="18"/>
      <c r="T582" s="18"/>
      <c r="U582" s="18"/>
      <c r="Y582" s="17"/>
      <c r="AB582" s="17"/>
    </row>
    <row r="583" spans="5:28">
      <c r="E583" s="17"/>
      <c r="F583" s="18"/>
      <c r="H583" s="185"/>
      <c r="J583" s="17"/>
      <c r="K583" s="62"/>
      <c r="L583" s="62"/>
      <c r="N583" s="18"/>
      <c r="P583" s="18"/>
      <c r="R583" s="18"/>
      <c r="S583" s="18"/>
      <c r="T583" s="18"/>
      <c r="U583" s="18"/>
      <c r="Y583" s="17"/>
      <c r="AB583" s="17"/>
    </row>
    <row r="584" spans="5:28">
      <c r="E584" s="17"/>
      <c r="F584" s="18"/>
      <c r="H584" s="185"/>
      <c r="J584" s="17"/>
      <c r="K584" s="62"/>
      <c r="L584" s="62"/>
      <c r="N584" s="18"/>
      <c r="P584" s="18"/>
      <c r="R584" s="18"/>
      <c r="S584" s="18"/>
      <c r="T584" s="18"/>
      <c r="U584" s="18"/>
      <c r="Y584" s="17"/>
      <c r="AB584" s="17"/>
    </row>
    <row r="585" spans="5:28">
      <c r="E585" s="17"/>
      <c r="F585" s="18"/>
      <c r="H585" s="185"/>
      <c r="J585" s="17"/>
      <c r="K585" s="62"/>
      <c r="L585" s="62"/>
      <c r="N585" s="18"/>
      <c r="P585" s="18"/>
      <c r="R585" s="18"/>
      <c r="S585" s="18"/>
      <c r="T585" s="18"/>
      <c r="U585" s="18"/>
      <c r="Y585" s="17"/>
      <c r="AB585" s="17"/>
    </row>
    <row r="586" spans="5:28">
      <c r="E586" s="17"/>
      <c r="F586" s="18"/>
      <c r="H586" s="185"/>
      <c r="J586" s="17"/>
      <c r="K586" s="62"/>
      <c r="L586" s="62"/>
      <c r="N586" s="18"/>
      <c r="P586" s="18"/>
      <c r="R586" s="18"/>
      <c r="S586" s="18"/>
      <c r="T586" s="18"/>
      <c r="U586" s="18"/>
      <c r="Y586" s="17"/>
      <c r="AB586" s="17"/>
    </row>
    <row r="587" spans="5:28">
      <c r="E587" s="17"/>
      <c r="F587" s="18"/>
      <c r="H587" s="185"/>
      <c r="J587" s="17"/>
      <c r="K587" s="62"/>
      <c r="L587" s="62"/>
      <c r="N587" s="18"/>
      <c r="P587" s="18"/>
      <c r="R587" s="18"/>
      <c r="S587" s="18"/>
      <c r="T587" s="18"/>
      <c r="U587" s="18"/>
      <c r="Y587" s="17"/>
      <c r="AB587" s="17"/>
    </row>
    <row r="588" spans="5:28">
      <c r="E588" s="17"/>
      <c r="F588" s="18"/>
      <c r="H588" s="185"/>
      <c r="J588" s="17"/>
      <c r="K588" s="62"/>
      <c r="L588" s="62"/>
      <c r="N588" s="18"/>
      <c r="P588" s="18"/>
      <c r="R588" s="18"/>
      <c r="S588" s="18"/>
      <c r="T588" s="18"/>
      <c r="U588" s="18"/>
      <c r="Y588" s="17"/>
      <c r="AB588" s="17"/>
    </row>
    <row r="589" spans="5:28">
      <c r="E589" s="17"/>
      <c r="F589" s="18"/>
      <c r="H589" s="185"/>
      <c r="J589" s="17"/>
      <c r="K589" s="62"/>
      <c r="L589" s="62"/>
      <c r="N589" s="18"/>
      <c r="P589" s="18"/>
      <c r="R589" s="18"/>
      <c r="S589" s="18"/>
      <c r="T589" s="18"/>
      <c r="U589" s="18"/>
      <c r="Y589" s="17"/>
      <c r="AB589" s="17"/>
    </row>
    <row r="590" spans="5:28">
      <c r="E590" s="17"/>
      <c r="F590" s="18"/>
      <c r="H590" s="185"/>
      <c r="J590" s="17"/>
      <c r="K590" s="62"/>
      <c r="L590" s="62"/>
      <c r="N590" s="18"/>
      <c r="P590" s="18"/>
      <c r="R590" s="18"/>
      <c r="S590" s="18"/>
      <c r="T590" s="18"/>
      <c r="U590" s="18"/>
      <c r="Y590" s="17"/>
      <c r="AB590" s="17"/>
    </row>
    <row r="591" spans="5:28">
      <c r="E591" s="17"/>
      <c r="F591" s="18"/>
      <c r="H591" s="185"/>
      <c r="J591" s="17"/>
      <c r="K591" s="62"/>
      <c r="L591" s="62"/>
      <c r="N591" s="18"/>
      <c r="P591" s="18"/>
      <c r="R591" s="18"/>
      <c r="S591" s="18"/>
      <c r="T591" s="18"/>
      <c r="U591" s="18"/>
      <c r="Y591" s="17"/>
      <c r="AB591" s="17"/>
    </row>
    <row r="592" spans="5:28">
      <c r="E592" s="17"/>
      <c r="F592" s="18"/>
      <c r="H592" s="185"/>
      <c r="J592" s="17"/>
      <c r="K592" s="62"/>
      <c r="L592" s="62"/>
      <c r="N592" s="18"/>
      <c r="P592" s="18"/>
      <c r="R592" s="18"/>
      <c r="S592" s="18"/>
      <c r="T592" s="18"/>
      <c r="U592" s="18"/>
      <c r="Y592" s="17"/>
      <c r="AB592" s="17"/>
    </row>
    <row r="593" spans="5:28">
      <c r="E593" s="17"/>
      <c r="F593" s="18"/>
      <c r="H593" s="185"/>
      <c r="J593" s="17"/>
      <c r="K593" s="62"/>
      <c r="L593" s="62"/>
      <c r="N593" s="18"/>
      <c r="P593" s="18"/>
      <c r="R593" s="18"/>
      <c r="S593" s="18"/>
      <c r="T593" s="18"/>
      <c r="U593" s="18"/>
      <c r="Y593" s="17"/>
      <c r="AB593" s="17"/>
    </row>
    <row r="594" spans="5:28">
      <c r="E594" s="17"/>
      <c r="F594" s="18"/>
      <c r="H594" s="185"/>
      <c r="J594" s="17"/>
      <c r="K594" s="62"/>
      <c r="L594" s="62"/>
      <c r="N594" s="18"/>
      <c r="P594" s="18"/>
      <c r="R594" s="18"/>
      <c r="S594" s="18"/>
      <c r="T594" s="18"/>
      <c r="U594" s="18"/>
      <c r="Y594" s="17"/>
      <c r="AB594" s="17"/>
    </row>
    <row r="595" spans="5:28">
      <c r="E595" s="17"/>
      <c r="F595" s="18"/>
      <c r="H595" s="185"/>
      <c r="J595" s="17"/>
      <c r="K595" s="62"/>
      <c r="L595" s="62"/>
      <c r="N595" s="18"/>
      <c r="P595" s="18"/>
      <c r="R595" s="18"/>
      <c r="S595" s="18"/>
      <c r="T595" s="18"/>
      <c r="U595" s="18"/>
      <c r="Y595" s="17"/>
      <c r="AB595" s="17"/>
    </row>
    <row r="596" spans="5:28">
      <c r="E596" s="17"/>
      <c r="F596" s="18"/>
      <c r="H596" s="185"/>
      <c r="J596" s="17"/>
      <c r="K596" s="62"/>
      <c r="L596" s="62"/>
      <c r="N596" s="18"/>
      <c r="P596" s="18"/>
      <c r="R596" s="18"/>
      <c r="S596" s="18"/>
      <c r="T596" s="18"/>
      <c r="U596" s="18"/>
      <c r="Y596" s="17"/>
      <c r="AB596" s="17"/>
    </row>
    <row r="597" spans="5:28">
      <c r="E597" s="17"/>
      <c r="F597" s="18"/>
      <c r="H597" s="185"/>
      <c r="J597" s="17"/>
      <c r="K597" s="62"/>
      <c r="L597" s="62"/>
      <c r="N597" s="18"/>
      <c r="P597" s="18"/>
      <c r="R597" s="18"/>
      <c r="S597" s="18"/>
      <c r="T597" s="18"/>
      <c r="U597" s="18"/>
      <c r="Y597" s="17"/>
      <c r="AB597" s="17"/>
    </row>
    <row r="598" spans="5:28">
      <c r="E598" s="17"/>
      <c r="F598" s="18"/>
      <c r="H598" s="185"/>
      <c r="J598" s="17"/>
      <c r="K598" s="62"/>
      <c r="L598" s="62"/>
      <c r="N598" s="18"/>
      <c r="P598" s="18"/>
      <c r="R598" s="18"/>
      <c r="S598" s="18"/>
      <c r="T598" s="18"/>
      <c r="U598" s="18"/>
      <c r="Y598" s="17"/>
      <c r="AB598" s="17"/>
    </row>
    <row r="599" spans="5:28">
      <c r="E599" s="17"/>
      <c r="F599" s="18"/>
      <c r="H599" s="185"/>
      <c r="J599" s="17"/>
      <c r="K599" s="62"/>
      <c r="L599" s="62"/>
      <c r="N599" s="18"/>
      <c r="P599" s="18"/>
      <c r="R599" s="18"/>
      <c r="S599" s="18"/>
      <c r="T599" s="18"/>
      <c r="U599" s="18"/>
      <c r="Y599" s="17"/>
      <c r="AB599" s="17"/>
    </row>
    <row r="600" spans="5:28">
      <c r="E600" s="17"/>
      <c r="F600" s="18"/>
      <c r="H600" s="185"/>
      <c r="J600" s="17"/>
      <c r="K600" s="62"/>
      <c r="L600" s="62"/>
      <c r="N600" s="18"/>
      <c r="P600" s="18"/>
      <c r="R600" s="18"/>
      <c r="S600" s="18"/>
      <c r="T600" s="18"/>
      <c r="U600" s="18"/>
      <c r="Y600" s="17"/>
      <c r="AB600" s="17"/>
    </row>
    <row r="601" spans="5:28">
      <c r="E601" s="17"/>
      <c r="F601" s="18"/>
      <c r="H601" s="185"/>
      <c r="J601" s="17"/>
      <c r="K601" s="62"/>
      <c r="L601" s="62"/>
      <c r="N601" s="18"/>
      <c r="P601" s="18"/>
      <c r="R601" s="18"/>
      <c r="S601" s="18"/>
      <c r="T601" s="18"/>
      <c r="U601" s="18"/>
      <c r="Y601" s="17"/>
      <c r="AB601" s="17"/>
    </row>
    <row r="602" spans="5:28">
      <c r="E602" s="17"/>
      <c r="F602" s="18"/>
      <c r="H602" s="185"/>
      <c r="J602" s="17"/>
      <c r="K602" s="62"/>
      <c r="L602" s="62"/>
      <c r="N602" s="18"/>
      <c r="P602" s="18"/>
      <c r="R602" s="18"/>
      <c r="S602" s="18"/>
      <c r="T602" s="18"/>
      <c r="U602" s="18"/>
      <c r="Y602" s="17"/>
      <c r="AB602" s="17"/>
    </row>
    <row r="603" spans="5:28">
      <c r="E603" s="17"/>
      <c r="F603" s="18"/>
      <c r="H603" s="185"/>
      <c r="J603" s="17"/>
      <c r="K603" s="62"/>
      <c r="L603" s="62"/>
      <c r="N603" s="18"/>
      <c r="P603" s="18"/>
      <c r="R603" s="18"/>
      <c r="S603" s="18"/>
      <c r="T603" s="18"/>
      <c r="U603" s="18"/>
      <c r="Y603" s="17"/>
      <c r="AB603" s="17"/>
    </row>
    <row r="604" spans="5:28">
      <c r="E604" s="17"/>
      <c r="F604" s="18"/>
      <c r="H604" s="185"/>
      <c r="J604" s="17"/>
      <c r="K604" s="62"/>
      <c r="L604" s="62"/>
      <c r="N604" s="18"/>
      <c r="P604" s="18"/>
      <c r="R604" s="18"/>
      <c r="S604" s="18"/>
      <c r="T604" s="18"/>
      <c r="U604" s="18"/>
      <c r="Y604" s="17"/>
      <c r="AB604" s="17"/>
    </row>
    <row r="605" spans="5:28">
      <c r="E605" s="17"/>
      <c r="F605" s="18"/>
      <c r="H605" s="185"/>
      <c r="J605" s="17"/>
      <c r="K605" s="62"/>
      <c r="L605" s="62"/>
      <c r="N605" s="18"/>
      <c r="P605" s="18"/>
      <c r="R605" s="18"/>
      <c r="S605" s="18"/>
      <c r="T605" s="18"/>
      <c r="U605" s="18"/>
      <c r="Y605" s="17"/>
      <c r="AB605" s="17"/>
    </row>
    <row r="606" spans="5:28">
      <c r="E606" s="17"/>
      <c r="F606" s="18"/>
      <c r="H606" s="185"/>
      <c r="J606" s="17"/>
      <c r="K606" s="62"/>
      <c r="L606" s="62"/>
      <c r="N606" s="18"/>
      <c r="P606" s="18"/>
      <c r="R606" s="18"/>
      <c r="S606" s="18"/>
      <c r="T606" s="18"/>
      <c r="U606" s="18"/>
      <c r="Y606" s="17"/>
      <c r="AB606" s="17"/>
    </row>
    <row r="607" spans="5:28">
      <c r="E607" s="17"/>
      <c r="F607" s="18"/>
      <c r="H607" s="185"/>
      <c r="J607" s="17"/>
      <c r="K607" s="62"/>
      <c r="L607" s="62"/>
      <c r="N607" s="18"/>
      <c r="P607" s="18"/>
      <c r="R607" s="18"/>
      <c r="S607" s="18"/>
      <c r="T607" s="18"/>
      <c r="U607" s="18"/>
      <c r="Y607" s="17"/>
      <c r="AB607" s="17"/>
    </row>
    <row r="608" spans="5:28">
      <c r="E608" s="17"/>
      <c r="F608" s="18"/>
      <c r="H608" s="185"/>
      <c r="J608" s="17"/>
      <c r="K608" s="62"/>
      <c r="L608" s="62"/>
      <c r="N608" s="18"/>
      <c r="P608" s="18"/>
      <c r="R608" s="18"/>
      <c r="S608" s="18"/>
      <c r="T608" s="18"/>
      <c r="U608" s="18"/>
      <c r="Y608" s="17"/>
      <c r="AB608" s="17"/>
    </row>
    <row r="609" spans="5:28">
      <c r="E609" s="17"/>
      <c r="F609" s="18"/>
      <c r="H609" s="185"/>
      <c r="J609" s="17"/>
      <c r="K609" s="62"/>
      <c r="L609" s="62"/>
      <c r="N609" s="18"/>
      <c r="P609" s="18"/>
      <c r="R609" s="18"/>
      <c r="S609" s="18"/>
      <c r="T609" s="18"/>
      <c r="U609" s="18"/>
      <c r="Y609" s="17"/>
      <c r="AB609" s="17"/>
    </row>
    <row r="610" spans="5:28">
      <c r="E610" s="17"/>
      <c r="F610" s="18"/>
      <c r="H610" s="185"/>
      <c r="J610" s="17"/>
      <c r="K610" s="62"/>
      <c r="L610" s="62"/>
      <c r="N610" s="18"/>
      <c r="P610" s="18"/>
      <c r="R610" s="18"/>
      <c r="S610" s="18"/>
      <c r="T610" s="18"/>
      <c r="U610" s="18"/>
      <c r="Y610" s="17"/>
      <c r="AB610" s="17"/>
    </row>
    <row r="611" spans="5:28">
      <c r="E611" s="17"/>
      <c r="F611" s="18"/>
      <c r="H611" s="185"/>
      <c r="J611" s="17"/>
      <c r="K611" s="62"/>
      <c r="L611" s="62"/>
      <c r="N611" s="18"/>
      <c r="P611" s="18"/>
      <c r="R611" s="18"/>
      <c r="S611" s="18"/>
      <c r="T611" s="18"/>
      <c r="U611" s="18"/>
      <c r="Y611" s="17"/>
      <c r="AB611" s="17"/>
    </row>
    <row r="612" spans="5:28">
      <c r="E612" s="17"/>
      <c r="F612" s="18"/>
      <c r="H612" s="185"/>
      <c r="J612" s="17"/>
      <c r="K612" s="62"/>
      <c r="L612" s="62"/>
      <c r="N612" s="18"/>
      <c r="P612" s="18"/>
      <c r="R612" s="18"/>
      <c r="S612" s="18"/>
      <c r="T612" s="18"/>
      <c r="U612" s="18"/>
      <c r="Y612" s="17"/>
      <c r="AB612" s="17"/>
    </row>
    <row r="613" spans="5:28">
      <c r="E613" s="17"/>
      <c r="F613" s="18"/>
      <c r="H613" s="185"/>
      <c r="J613" s="17"/>
      <c r="K613" s="62"/>
      <c r="L613" s="62"/>
      <c r="N613" s="18"/>
      <c r="P613" s="18"/>
      <c r="R613" s="18"/>
      <c r="S613" s="18"/>
      <c r="T613" s="18"/>
      <c r="U613" s="18"/>
      <c r="Y613" s="17"/>
      <c r="AB613" s="17"/>
    </row>
    <row r="614" spans="5:28">
      <c r="E614" s="17"/>
      <c r="F614" s="18"/>
      <c r="H614" s="185"/>
      <c r="J614" s="17"/>
      <c r="K614" s="62"/>
      <c r="L614" s="62"/>
      <c r="N614" s="18"/>
      <c r="P614" s="18"/>
      <c r="R614" s="18"/>
      <c r="S614" s="18"/>
      <c r="T614" s="18"/>
      <c r="U614" s="18"/>
      <c r="Y614" s="17"/>
      <c r="AB614" s="17"/>
    </row>
    <row r="615" spans="5:28">
      <c r="E615" s="17"/>
      <c r="F615" s="18"/>
      <c r="H615" s="185"/>
      <c r="J615" s="17"/>
      <c r="K615" s="62"/>
      <c r="L615" s="62"/>
      <c r="N615" s="18"/>
      <c r="P615" s="18"/>
      <c r="R615" s="18"/>
      <c r="S615" s="18"/>
      <c r="T615" s="18"/>
      <c r="U615" s="18"/>
      <c r="Y615" s="17"/>
      <c r="AB615" s="17"/>
    </row>
    <row r="616" spans="5:28">
      <c r="E616" s="17"/>
      <c r="F616" s="18"/>
      <c r="H616" s="185"/>
      <c r="J616" s="17"/>
      <c r="K616" s="62"/>
      <c r="L616" s="62"/>
      <c r="N616" s="18"/>
      <c r="P616" s="18"/>
      <c r="R616" s="18"/>
      <c r="S616" s="18"/>
      <c r="T616" s="18"/>
      <c r="U616" s="18"/>
      <c r="Y616" s="17"/>
      <c r="AB616" s="17"/>
    </row>
    <row r="617" spans="5:28">
      <c r="E617" s="17"/>
      <c r="F617" s="18"/>
      <c r="H617" s="185"/>
      <c r="J617" s="17"/>
      <c r="K617" s="62"/>
      <c r="L617" s="62"/>
      <c r="N617" s="18"/>
      <c r="P617" s="18"/>
      <c r="R617" s="18"/>
      <c r="S617" s="18"/>
      <c r="T617" s="18"/>
      <c r="U617" s="18"/>
      <c r="Y617" s="17"/>
      <c r="AB617" s="17"/>
    </row>
    <row r="618" spans="5:28">
      <c r="E618" s="17"/>
      <c r="F618" s="18"/>
      <c r="H618" s="185"/>
      <c r="J618" s="17"/>
      <c r="K618" s="62"/>
      <c r="L618" s="62"/>
      <c r="N618" s="18"/>
      <c r="P618" s="18"/>
      <c r="R618" s="18"/>
      <c r="S618" s="18"/>
      <c r="T618" s="18"/>
      <c r="U618" s="18"/>
      <c r="Y618" s="17"/>
      <c r="AB618" s="17"/>
    </row>
    <row r="619" spans="5:28">
      <c r="E619" s="17"/>
      <c r="F619" s="18"/>
      <c r="H619" s="185"/>
      <c r="J619" s="17"/>
      <c r="K619" s="62"/>
      <c r="L619" s="62"/>
      <c r="N619" s="18"/>
      <c r="P619" s="18"/>
      <c r="R619" s="18"/>
      <c r="S619" s="18"/>
      <c r="T619" s="18"/>
      <c r="U619" s="18"/>
      <c r="Y619" s="17"/>
      <c r="AB619" s="17"/>
    </row>
    <row r="620" spans="5:28">
      <c r="E620" s="17"/>
      <c r="F620" s="18"/>
      <c r="H620" s="185"/>
      <c r="J620" s="17"/>
      <c r="K620" s="62"/>
      <c r="L620" s="62"/>
      <c r="N620" s="18"/>
      <c r="P620" s="18"/>
      <c r="R620" s="18"/>
      <c r="S620" s="18"/>
      <c r="T620" s="18"/>
      <c r="U620" s="18"/>
      <c r="Y620" s="17"/>
      <c r="AB620" s="17"/>
    </row>
    <row r="621" spans="5:28">
      <c r="E621" s="17"/>
      <c r="F621" s="18"/>
      <c r="H621" s="185"/>
      <c r="J621" s="17"/>
      <c r="K621" s="62"/>
      <c r="L621" s="62"/>
      <c r="N621" s="18"/>
      <c r="P621" s="18"/>
      <c r="R621" s="18"/>
      <c r="S621" s="18"/>
      <c r="T621" s="18"/>
      <c r="U621" s="18"/>
      <c r="Y621" s="17"/>
      <c r="AB621" s="17"/>
    </row>
    <row r="622" spans="5:28">
      <c r="E622" s="17"/>
      <c r="F622" s="18"/>
      <c r="H622" s="185"/>
      <c r="J622" s="17"/>
      <c r="K622" s="62"/>
      <c r="L622" s="62"/>
      <c r="N622" s="18"/>
      <c r="P622" s="18"/>
      <c r="R622" s="18"/>
      <c r="S622" s="18"/>
      <c r="T622" s="18"/>
      <c r="U622" s="18"/>
      <c r="Y622" s="17"/>
      <c r="AB622" s="17"/>
    </row>
    <row r="623" spans="5:28">
      <c r="E623" s="17"/>
      <c r="F623" s="18"/>
      <c r="H623" s="185"/>
      <c r="J623" s="17"/>
      <c r="K623" s="62"/>
      <c r="L623" s="62"/>
      <c r="N623" s="18"/>
      <c r="P623" s="18"/>
      <c r="R623" s="18"/>
      <c r="S623" s="18"/>
      <c r="T623" s="18"/>
      <c r="U623" s="18"/>
      <c r="Y623" s="17"/>
      <c r="AB623" s="17"/>
    </row>
    <row r="624" spans="5:28">
      <c r="E624" s="17"/>
      <c r="F624" s="18"/>
      <c r="H624" s="185"/>
      <c r="J624" s="17"/>
      <c r="K624" s="62"/>
      <c r="L624" s="62"/>
      <c r="N624" s="18"/>
      <c r="P624" s="18"/>
      <c r="R624" s="18"/>
      <c r="S624" s="18"/>
      <c r="T624" s="18"/>
      <c r="U624" s="18"/>
      <c r="Y624" s="17"/>
      <c r="AB624" s="17"/>
    </row>
    <row r="625" spans="5:28">
      <c r="E625" s="17"/>
      <c r="F625" s="18"/>
      <c r="H625" s="185"/>
      <c r="J625" s="17"/>
      <c r="K625" s="62"/>
      <c r="L625" s="62"/>
      <c r="N625" s="18"/>
      <c r="P625" s="18"/>
      <c r="R625" s="18"/>
      <c r="S625" s="18"/>
      <c r="T625" s="18"/>
      <c r="U625" s="18"/>
      <c r="Y625" s="17"/>
      <c r="AB625" s="17"/>
    </row>
    <row r="626" spans="5:28">
      <c r="E626" s="17"/>
      <c r="F626" s="18"/>
      <c r="H626" s="185"/>
      <c r="J626" s="17"/>
      <c r="K626" s="62"/>
      <c r="L626" s="62"/>
      <c r="N626" s="18"/>
      <c r="P626" s="18"/>
      <c r="R626" s="18"/>
      <c r="S626" s="18"/>
      <c r="T626" s="18"/>
      <c r="U626" s="18"/>
      <c r="Y626" s="17"/>
      <c r="AB626" s="17"/>
    </row>
    <row r="627" spans="5:28">
      <c r="E627" s="17"/>
      <c r="F627" s="18"/>
      <c r="H627" s="185"/>
      <c r="J627" s="17"/>
      <c r="K627" s="62"/>
      <c r="L627" s="62"/>
      <c r="N627" s="18"/>
      <c r="P627" s="18"/>
      <c r="R627" s="18"/>
      <c r="S627" s="18"/>
      <c r="T627" s="18"/>
      <c r="U627" s="18"/>
      <c r="Y627" s="17"/>
      <c r="AB627" s="17"/>
    </row>
    <row r="628" spans="5:28">
      <c r="E628" s="17"/>
      <c r="F628" s="18"/>
      <c r="H628" s="185"/>
      <c r="J628" s="17"/>
      <c r="K628" s="62"/>
      <c r="L628" s="62"/>
      <c r="N628" s="18"/>
      <c r="P628" s="18"/>
      <c r="R628" s="18"/>
      <c r="S628" s="18"/>
      <c r="T628" s="18"/>
      <c r="U628" s="18"/>
      <c r="Y628" s="17"/>
      <c r="AB628" s="17"/>
    </row>
    <row r="629" spans="5:28">
      <c r="E629" s="17"/>
      <c r="F629" s="18"/>
      <c r="H629" s="185"/>
      <c r="J629" s="17"/>
      <c r="K629" s="62"/>
      <c r="L629" s="62"/>
      <c r="N629" s="18"/>
      <c r="P629" s="18"/>
      <c r="R629" s="18"/>
      <c r="S629" s="18"/>
      <c r="T629" s="18"/>
      <c r="U629" s="18"/>
      <c r="Y629" s="17"/>
      <c r="AB629" s="17"/>
    </row>
    <row r="630" spans="5:28">
      <c r="E630" s="17"/>
      <c r="F630" s="18"/>
      <c r="H630" s="185"/>
      <c r="J630" s="17"/>
      <c r="K630" s="62"/>
      <c r="L630" s="62"/>
      <c r="N630" s="18"/>
      <c r="P630" s="18"/>
      <c r="R630" s="18"/>
      <c r="S630" s="18"/>
      <c r="T630" s="18"/>
      <c r="U630" s="18"/>
      <c r="Y630" s="17"/>
      <c r="AB630" s="17"/>
    </row>
    <row r="631" spans="5:28">
      <c r="E631" s="17"/>
      <c r="F631" s="18"/>
      <c r="H631" s="185"/>
      <c r="J631" s="17"/>
      <c r="K631" s="62"/>
      <c r="L631" s="62"/>
      <c r="N631" s="18"/>
      <c r="P631" s="18"/>
      <c r="R631" s="18"/>
      <c r="S631" s="18"/>
      <c r="T631" s="18"/>
      <c r="U631" s="18"/>
      <c r="Y631" s="17"/>
      <c r="AB631" s="17"/>
    </row>
    <row r="632" spans="5:28">
      <c r="E632" s="17"/>
      <c r="F632" s="18"/>
      <c r="H632" s="185"/>
      <c r="J632" s="17"/>
      <c r="K632" s="62"/>
      <c r="L632" s="62"/>
      <c r="N632" s="18"/>
      <c r="P632" s="18"/>
      <c r="R632" s="18"/>
      <c r="S632" s="18"/>
      <c r="T632" s="18"/>
      <c r="U632" s="18"/>
      <c r="Y632" s="17"/>
      <c r="AB632" s="17"/>
    </row>
    <row r="633" spans="5:28">
      <c r="E633" s="17"/>
      <c r="F633" s="18"/>
      <c r="H633" s="185"/>
      <c r="J633" s="17"/>
      <c r="K633" s="62"/>
      <c r="L633" s="62"/>
      <c r="N633" s="18"/>
      <c r="P633" s="18"/>
      <c r="R633" s="18"/>
      <c r="S633" s="18"/>
      <c r="T633" s="18"/>
      <c r="U633" s="18"/>
      <c r="Y633" s="17"/>
      <c r="AB633" s="17"/>
    </row>
    <row r="634" spans="5:28">
      <c r="E634" s="17"/>
      <c r="F634" s="18"/>
      <c r="H634" s="185"/>
      <c r="J634" s="17"/>
      <c r="K634" s="62"/>
      <c r="L634" s="62"/>
      <c r="N634" s="18"/>
      <c r="P634" s="18"/>
      <c r="R634" s="18"/>
      <c r="S634" s="18"/>
      <c r="T634" s="18"/>
      <c r="U634" s="18"/>
      <c r="Y634" s="17"/>
      <c r="AB634" s="17"/>
    </row>
    <row r="635" spans="5:28">
      <c r="E635" s="17"/>
      <c r="F635" s="18"/>
      <c r="H635" s="185"/>
      <c r="J635" s="17"/>
      <c r="K635" s="62"/>
      <c r="L635" s="62"/>
      <c r="N635" s="18"/>
      <c r="P635" s="18"/>
      <c r="R635" s="18"/>
      <c r="S635" s="18"/>
      <c r="T635" s="18"/>
      <c r="U635" s="18"/>
      <c r="Y635" s="17"/>
      <c r="AB635" s="17"/>
    </row>
    <row r="636" spans="5:28">
      <c r="E636" s="17"/>
      <c r="F636" s="18"/>
      <c r="H636" s="185"/>
      <c r="J636" s="17"/>
      <c r="K636" s="62"/>
      <c r="L636" s="62"/>
      <c r="N636" s="18"/>
      <c r="P636" s="18"/>
      <c r="R636" s="18"/>
      <c r="S636" s="18"/>
      <c r="T636" s="18"/>
      <c r="U636" s="18"/>
      <c r="Y636" s="17"/>
      <c r="AB636" s="17"/>
    </row>
    <row r="637" spans="5:28">
      <c r="E637" s="17"/>
      <c r="F637" s="18"/>
      <c r="H637" s="185"/>
      <c r="J637" s="17"/>
      <c r="K637" s="62"/>
      <c r="L637" s="62"/>
      <c r="N637" s="18"/>
      <c r="P637" s="18"/>
      <c r="R637" s="18"/>
      <c r="S637" s="18"/>
      <c r="T637" s="18"/>
      <c r="U637" s="18"/>
      <c r="Y637" s="17"/>
      <c r="AB637" s="17"/>
    </row>
    <row r="638" spans="5:28">
      <c r="E638" s="17"/>
      <c r="F638" s="18"/>
      <c r="H638" s="185"/>
      <c r="J638" s="17"/>
      <c r="K638" s="62"/>
      <c r="L638" s="62"/>
      <c r="N638" s="18"/>
      <c r="P638" s="18"/>
      <c r="R638" s="18"/>
      <c r="S638" s="18"/>
      <c r="T638" s="18"/>
      <c r="U638" s="18"/>
      <c r="Y638" s="17"/>
      <c r="AB638" s="17"/>
    </row>
    <row r="639" spans="5:28">
      <c r="E639" s="17"/>
      <c r="F639" s="18"/>
      <c r="H639" s="185"/>
      <c r="J639" s="17"/>
      <c r="K639" s="62"/>
      <c r="L639" s="62"/>
      <c r="N639" s="18"/>
      <c r="P639" s="18"/>
      <c r="R639" s="18"/>
      <c r="S639" s="18"/>
      <c r="T639" s="18"/>
      <c r="U639" s="18"/>
      <c r="Y639" s="17"/>
      <c r="AB639" s="17"/>
    </row>
    <row r="640" spans="5:28">
      <c r="E640" s="17"/>
      <c r="F640" s="18"/>
      <c r="H640" s="185"/>
      <c r="J640" s="17"/>
      <c r="K640" s="62"/>
      <c r="L640" s="62"/>
      <c r="N640" s="18"/>
      <c r="P640" s="18"/>
      <c r="R640" s="18"/>
      <c r="S640" s="18"/>
      <c r="T640" s="18"/>
      <c r="U640" s="18"/>
      <c r="Y640" s="17"/>
      <c r="AB640" s="17"/>
    </row>
    <row r="641" spans="5:28">
      <c r="E641" s="17"/>
      <c r="F641" s="18"/>
      <c r="H641" s="185"/>
      <c r="J641" s="17"/>
      <c r="K641" s="62"/>
      <c r="L641" s="62"/>
      <c r="N641" s="18"/>
      <c r="P641" s="18"/>
      <c r="R641" s="18"/>
      <c r="S641" s="18"/>
      <c r="T641" s="18"/>
      <c r="U641" s="18"/>
      <c r="Y641" s="17"/>
      <c r="AB641" s="17"/>
    </row>
    <row r="642" spans="5:28">
      <c r="E642" s="17"/>
      <c r="F642" s="18"/>
      <c r="H642" s="185"/>
      <c r="J642" s="17"/>
      <c r="K642" s="62"/>
      <c r="L642" s="62"/>
      <c r="N642" s="18"/>
      <c r="P642" s="18"/>
      <c r="R642" s="18"/>
      <c r="S642" s="18"/>
      <c r="T642" s="18"/>
      <c r="U642" s="18"/>
      <c r="Y642" s="17"/>
      <c r="AB642" s="17"/>
    </row>
    <row r="643" spans="5:28">
      <c r="E643" s="17"/>
      <c r="F643" s="18"/>
      <c r="H643" s="185"/>
      <c r="J643" s="17"/>
      <c r="K643" s="62"/>
      <c r="L643" s="62"/>
      <c r="N643" s="18"/>
      <c r="P643" s="18"/>
      <c r="R643" s="18"/>
      <c r="S643" s="18"/>
      <c r="T643" s="18"/>
      <c r="U643" s="18"/>
      <c r="Y643" s="17"/>
      <c r="AB643" s="17"/>
    </row>
    <row r="644" spans="5:28">
      <c r="E644" s="17"/>
      <c r="F644" s="18"/>
      <c r="H644" s="185"/>
      <c r="J644" s="17"/>
      <c r="K644" s="62"/>
      <c r="L644" s="62"/>
      <c r="N644" s="18"/>
      <c r="P644" s="18"/>
      <c r="R644" s="18"/>
      <c r="S644" s="18"/>
      <c r="T644" s="18"/>
      <c r="U644" s="18"/>
      <c r="Y644" s="17"/>
      <c r="AB644" s="17"/>
    </row>
    <row r="645" spans="5:28">
      <c r="E645" s="17"/>
      <c r="F645" s="18"/>
      <c r="H645" s="185"/>
      <c r="J645" s="17"/>
      <c r="K645" s="62"/>
      <c r="L645" s="62"/>
      <c r="N645" s="18"/>
      <c r="P645" s="18"/>
      <c r="R645" s="18"/>
      <c r="S645" s="18"/>
      <c r="T645" s="18"/>
      <c r="U645" s="18"/>
      <c r="Y645" s="17"/>
      <c r="AB645" s="17"/>
    </row>
    <row r="646" spans="5:28">
      <c r="E646" s="17"/>
      <c r="F646" s="18"/>
      <c r="H646" s="185"/>
      <c r="J646" s="17"/>
      <c r="K646" s="62"/>
      <c r="L646" s="62"/>
      <c r="N646" s="18"/>
      <c r="P646" s="18"/>
      <c r="R646" s="18"/>
      <c r="S646" s="18"/>
      <c r="T646" s="18"/>
      <c r="U646" s="18"/>
      <c r="Y646" s="17"/>
      <c r="AB646" s="17"/>
    </row>
    <row r="647" spans="5:28">
      <c r="E647" s="17"/>
      <c r="F647" s="18"/>
      <c r="H647" s="185"/>
      <c r="J647" s="17"/>
      <c r="K647" s="62"/>
      <c r="L647" s="62"/>
      <c r="N647" s="18"/>
      <c r="P647" s="18"/>
      <c r="R647" s="18"/>
      <c r="S647" s="18"/>
      <c r="T647" s="18"/>
      <c r="U647" s="18"/>
      <c r="Y647" s="17"/>
      <c r="AB647" s="17"/>
    </row>
    <row r="648" spans="5:28">
      <c r="E648" s="17"/>
      <c r="F648" s="18"/>
      <c r="H648" s="185"/>
      <c r="J648" s="17"/>
      <c r="K648" s="62"/>
      <c r="L648" s="62"/>
      <c r="N648" s="18"/>
      <c r="P648" s="18"/>
      <c r="R648" s="18"/>
      <c r="S648" s="18"/>
      <c r="T648" s="18"/>
      <c r="U648" s="18"/>
      <c r="Y648" s="17"/>
      <c r="AB648" s="17"/>
    </row>
    <row r="649" spans="5:28">
      <c r="E649" s="17"/>
      <c r="F649" s="18"/>
      <c r="H649" s="185"/>
      <c r="J649" s="17"/>
      <c r="K649" s="62"/>
      <c r="L649" s="62"/>
      <c r="N649" s="18"/>
      <c r="P649" s="18"/>
      <c r="R649" s="18"/>
      <c r="S649" s="18"/>
      <c r="T649" s="18"/>
      <c r="U649" s="18"/>
      <c r="Y649" s="17"/>
      <c r="AB649" s="17"/>
    </row>
    <row r="650" spans="5:28">
      <c r="E650" s="17"/>
      <c r="F650" s="18"/>
      <c r="H650" s="185"/>
      <c r="J650" s="17"/>
      <c r="K650" s="62"/>
      <c r="L650" s="62"/>
      <c r="N650" s="18"/>
      <c r="P650" s="18"/>
      <c r="R650" s="18"/>
      <c r="S650" s="18"/>
      <c r="T650" s="18"/>
      <c r="U650" s="18"/>
      <c r="Y650" s="17"/>
      <c r="AB650" s="17"/>
    </row>
    <row r="651" spans="5:28">
      <c r="E651" s="17"/>
      <c r="F651" s="18"/>
      <c r="H651" s="185"/>
      <c r="J651" s="17"/>
      <c r="K651" s="62"/>
      <c r="L651" s="62"/>
      <c r="N651" s="18"/>
      <c r="P651" s="18"/>
      <c r="R651" s="18"/>
      <c r="S651" s="18"/>
      <c r="T651" s="18"/>
      <c r="U651" s="18"/>
      <c r="Y651" s="17"/>
      <c r="AB651" s="17"/>
    </row>
    <row r="652" spans="5:28">
      <c r="E652" s="17"/>
      <c r="F652" s="18"/>
      <c r="H652" s="185"/>
      <c r="J652" s="17"/>
      <c r="K652" s="62"/>
      <c r="L652" s="62"/>
      <c r="N652" s="18"/>
      <c r="P652" s="18"/>
      <c r="R652" s="18"/>
      <c r="S652" s="18"/>
      <c r="T652" s="18"/>
      <c r="U652" s="18"/>
      <c r="Y652" s="17"/>
      <c r="AB652" s="17"/>
    </row>
    <row r="653" spans="5:28">
      <c r="E653" s="17"/>
      <c r="F653" s="18"/>
      <c r="H653" s="185"/>
      <c r="J653" s="17"/>
      <c r="K653" s="62"/>
      <c r="L653" s="62"/>
      <c r="N653" s="18"/>
      <c r="P653" s="18"/>
      <c r="R653" s="18"/>
      <c r="S653" s="18"/>
      <c r="T653" s="18"/>
      <c r="U653" s="18"/>
      <c r="Y653" s="17"/>
      <c r="AB653" s="17"/>
    </row>
    <row r="654" spans="5:28">
      <c r="E654" s="17"/>
      <c r="F654" s="18"/>
      <c r="H654" s="185"/>
      <c r="J654" s="17"/>
      <c r="K654" s="62"/>
      <c r="L654" s="62"/>
      <c r="N654" s="18"/>
      <c r="P654" s="18"/>
      <c r="R654" s="18"/>
      <c r="S654" s="18"/>
      <c r="T654" s="18"/>
      <c r="U654" s="18"/>
      <c r="Y654" s="17"/>
      <c r="AB654" s="17"/>
    </row>
    <row r="655" spans="5:28">
      <c r="E655" s="17"/>
      <c r="F655" s="18"/>
      <c r="H655" s="185"/>
      <c r="J655" s="17"/>
      <c r="K655" s="62"/>
      <c r="L655" s="62"/>
      <c r="N655" s="18"/>
      <c r="P655" s="18"/>
      <c r="R655" s="18"/>
      <c r="S655" s="18"/>
      <c r="T655" s="18"/>
      <c r="U655" s="18"/>
      <c r="Y655" s="17"/>
      <c r="AB655" s="17"/>
    </row>
    <row r="656" spans="5:28">
      <c r="E656" s="17"/>
      <c r="F656" s="18"/>
      <c r="H656" s="185"/>
      <c r="J656" s="17"/>
      <c r="K656" s="62"/>
      <c r="L656" s="62"/>
      <c r="N656" s="18"/>
      <c r="P656" s="18"/>
      <c r="R656" s="18"/>
      <c r="S656" s="18"/>
      <c r="T656" s="18"/>
      <c r="U656" s="18"/>
      <c r="Y656" s="17"/>
      <c r="AB656" s="17"/>
    </row>
    <row r="657" spans="5:28">
      <c r="E657" s="17"/>
      <c r="F657" s="18"/>
      <c r="H657" s="185"/>
      <c r="J657" s="17"/>
      <c r="K657" s="62"/>
      <c r="L657" s="62"/>
      <c r="N657" s="18"/>
      <c r="P657" s="18"/>
      <c r="R657" s="18"/>
      <c r="S657" s="18"/>
      <c r="T657" s="18"/>
      <c r="U657" s="18"/>
      <c r="Y657" s="17"/>
      <c r="AB657" s="17"/>
    </row>
    <row r="658" spans="5:28">
      <c r="E658" s="17"/>
      <c r="F658" s="18"/>
      <c r="H658" s="185"/>
      <c r="J658" s="17"/>
      <c r="K658" s="62"/>
      <c r="L658" s="62"/>
      <c r="N658" s="18"/>
      <c r="P658" s="18"/>
      <c r="R658" s="18"/>
      <c r="S658" s="18"/>
      <c r="T658" s="18"/>
      <c r="U658" s="18"/>
      <c r="Y658" s="17"/>
      <c r="AB658" s="17"/>
    </row>
    <row r="659" spans="5:28">
      <c r="E659" s="17"/>
      <c r="F659" s="18"/>
      <c r="H659" s="185"/>
      <c r="J659" s="17"/>
      <c r="K659" s="62"/>
      <c r="L659" s="62"/>
      <c r="N659" s="18"/>
      <c r="P659" s="18"/>
      <c r="R659" s="18"/>
      <c r="S659" s="18"/>
      <c r="T659" s="18"/>
      <c r="U659" s="18"/>
      <c r="Y659" s="17"/>
      <c r="AB659" s="17"/>
    </row>
    <row r="660" spans="5:28">
      <c r="E660" s="17"/>
      <c r="F660" s="18"/>
      <c r="H660" s="185"/>
      <c r="J660" s="17"/>
      <c r="K660" s="62"/>
      <c r="L660" s="62"/>
      <c r="N660" s="18"/>
      <c r="P660" s="18"/>
      <c r="R660" s="18"/>
      <c r="S660" s="18"/>
      <c r="T660" s="18"/>
      <c r="U660" s="18"/>
      <c r="Y660" s="17"/>
      <c r="AB660" s="17"/>
    </row>
    <row r="661" spans="5:28">
      <c r="E661" s="17"/>
      <c r="F661" s="18"/>
      <c r="H661" s="185"/>
      <c r="J661" s="17"/>
      <c r="K661" s="62"/>
      <c r="L661" s="62"/>
      <c r="N661" s="18"/>
      <c r="P661" s="18"/>
      <c r="R661" s="18"/>
      <c r="S661" s="18"/>
      <c r="T661" s="18"/>
      <c r="U661" s="18"/>
      <c r="Y661" s="17"/>
      <c r="AB661" s="17"/>
    </row>
    <row r="662" spans="5:28">
      <c r="E662" s="17"/>
      <c r="F662" s="18"/>
      <c r="H662" s="185"/>
      <c r="J662" s="17"/>
      <c r="K662" s="62"/>
      <c r="L662" s="62"/>
      <c r="N662" s="18"/>
      <c r="P662" s="18"/>
      <c r="R662" s="18"/>
      <c r="S662" s="18"/>
      <c r="T662" s="18"/>
      <c r="U662" s="18"/>
      <c r="Y662" s="17"/>
      <c r="AB662" s="17"/>
    </row>
    <row r="663" spans="5:28">
      <c r="E663" s="17"/>
      <c r="F663" s="18"/>
      <c r="H663" s="185"/>
      <c r="J663" s="17"/>
      <c r="K663" s="62"/>
      <c r="L663" s="62"/>
      <c r="N663" s="18"/>
      <c r="P663" s="18"/>
      <c r="R663" s="18"/>
      <c r="S663" s="18"/>
      <c r="T663" s="18"/>
      <c r="U663" s="18"/>
      <c r="Y663" s="17"/>
      <c r="AB663" s="17"/>
    </row>
    <row r="664" spans="5:28">
      <c r="E664" s="17"/>
      <c r="F664" s="18"/>
      <c r="H664" s="185"/>
      <c r="J664" s="17"/>
      <c r="K664" s="62"/>
      <c r="L664" s="62"/>
      <c r="N664" s="18"/>
      <c r="P664" s="18"/>
      <c r="R664" s="18"/>
      <c r="S664" s="18"/>
      <c r="T664" s="18"/>
      <c r="U664" s="18"/>
      <c r="Y664" s="17"/>
      <c r="AB664" s="17"/>
    </row>
    <row r="665" spans="5:28">
      <c r="E665" s="17"/>
      <c r="F665" s="18"/>
      <c r="H665" s="185"/>
      <c r="J665" s="17"/>
      <c r="K665" s="62"/>
      <c r="L665" s="62"/>
      <c r="N665" s="18"/>
      <c r="P665" s="18"/>
      <c r="R665" s="18"/>
      <c r="S665" s="18"/>
      <c r="T665" s="18"/>
      <c r="U665" s="18"/>
      <c r="Y665" s="17"/>
      <c r="AB665" s="17"/>
    </row>
    <row r="666" spans="5:28">
      <c r="E666" s="17"/>
      <c r="F666" s="18"/>
      <c r="H666" s="185"/>
      <c r="J666" s="17"/>
      <c r="K666" s="62"/>
      <c r="L666" s="62"/>
      <c r="N666" s="18"/>
      <c r="P666" s="18"/>
      <c r="R666" s="18"/>
      <c r="S666" s="18"/>
      <c r="T666" s="18"/>
      <c r="U666" s="18"/>
      <c r="Y666" s="17"/>
      <c r="AB666" s="17"/>
    </row>
    <row r="667" spans="5:28">
      <c r="E667" s="17"/>
      <c r="F667" s="18"/>
      <c r="H667" s="185"/>
      <c r="J667" s="17"/>
      <c r="K667" s="62"/>
      <c r="L667" s="62"/>
      <c r="N667" s="18"/>
      <c r="P667" s="18"/>
      <c r="R667" s="18"/>
      <c r="S667" s="18"/>
      <c r="T667" s="18"/>
      <c r="U667" s="18"/>
      <c r="Y667" s="17"/>
      <c r="AB667" s="17"/>
    </row>
    <row r="668" spans="5:28">
      <c r="E668" s="17"/>
      <c r="F668" s="18"/>
      <c r="H668" s="185"/>
      <c r="J668" s="17"/>
      <c r="K668" s="62"/>
      <c r="L668" s="62"/>
      <c r="N668" s="18"/>
      <c r="P668" s="18"/>
      <c r="R668" s="18"/>
      <c r="S668" s="18"/>
      <c r="T668" s="18"/>
      <c r="U668" s="18"/>
      <c r="Y668" s="17"/>
      <c r="AB668" s="17"/>
    </row>
    <row r="669" spans="5:28">
      <c r="E669" s="17"/>
      <c r="F669" s="18"/>
      <c r="H669" s="185"/>
      <c r="J669" s="17"/>
      <c r="K669" s="62"/>
      <c r="L669" s="62"/>
      <c r="N669" s="18"/>
      <c r="P669" s="18"/>
      <c r="R669" s="18"/>
      <c r="S669" s="18"/>
      <c r="T669" s="18"/>
      <c r="U669" s="18"/>
      <c r="Y669" s="17"/>
      <c r="AB669" s="17"/>
    </row>
    <row r="670" spans="5:28">
      <c r="E670" s="17"/>
      <c r="F670" s="18"/>
      <c r="H670" s="185"/>
      <c r="J670" s="17"/>
      <c r="K670" s="62"/>
      <c r="L670" s="62"/>
      <c r="N670" s="18"/>
      <c r="P670" s="18"/>
      <c r="R670" s="18"/>
      <c r="S670" s="18"/>
      <c r="T670" s="18"/>
      <c r="U670" s="18"/>
      <c r="Y670" s="17"/>
      <c r="AB670" s="17"/>
    </row>
    <row r="671" spans="5:28">
      <c r="E671" s="17"/>
      <c r="F671" s="18"/>
      <c r="H671" s="185"/>
      <c r="J671" s="17"/>
      <c r="K671" s="62"/>
      <c r="L671" s="62"/>
      <c r="N671" s="18"/>
      <c r="P671" s="18"/>
      <c r="R671" s="18"/>
      <c r="S671" s="18"/>
      <c r="T671" s="18"/>
      <c r="U671" s="18"/>
      <c r="Y671" s="17"/>
      <c r="AB671" s="17"/>
    </row>
    <row r="672" spans="5:28">
      <c r="E672" s="17"/>
      <c r="F672" s="18"/>
      <c r="H672" s="185"/>
      <c r="J672" s="17"/>
      <c r="K672" s="62"/>
      <c r="L672" s="62"/>
      <c r="N672" s="18"/>
      <c r="P672" s="18"/>
      <c r="R672" s="18"/>
      <c r="S672" s="18"/>
      <c r="T672" s="18"/>
      <c r="U672" s="18"/>
      <c r="Y672" s="17"/>
      <c r="AB672" s="17"/>
    </row>
    <row r="673" spans="5:28">
      <c r="E673" s="17"/>
      <c r="F673" s="18"/>
      <c r="H673" s="185"/>
      <c r="J673" s="17"/>
      <c r="K673" s="62"/>
      <c r="L673" s="62"/>
      <c r="N673" s="18"/>
      <c r="P673" s="18"/>
      <c r="R673" s="18"/>
      <c r="S673" s="18"/>
      <c r="T673" s="18"/>
      <c r="U673" s="18"/>
      <c r="Y673" s="17"/>
      <c r="AB673" s="17"/>
    </row>
    <row r="674" spans="5:28">
      <c r="E674" s="17"/>
      <c r="F674" s="18"/>
      <c r="H674" s="185"/>
      <c r="J674" s="17"/>
      <c r="K674" s="62"/>
      <c r="L674" s="62"/>
      <c r="N674" s="18"/>
      <c r="P674" s="18"/>
      <c r="R674" s="18"/>
      <c r="S674" s="18"/>
      <c r="T674" s="18"/>
      <c r="U674" s="18"/>
      <c r="Y674" s="17"/>
      <c r="AB674" s="17"/>
    </row>
    <row r="675" spans="5:28">
      <c r="E675" s="17"/>
      <c r="F675" s="18"/>
      <c r="H675" s="185"/>
      <c r="J675" s="17"/>
      <c r="K675" s="62"/>
      <c r="L675" s="62"/>
      <c r="N675" s="18"/>
      <c r="P675" s="18"/>
      <c r="R675" s="18"/>
      <c r="S675" s="18"/>
      <c r="T675" s="18"/>
      <c r="U675" s="18"/>
      <c r="Y675" s="17"/>
      <c r="AB675" s="17"/>
    </row>
    <row r="676" spans="5:28">
      <c r="E676" s="17"/>
      <c r="F676" s="18"/>
      <c r="H676" s="185"/>
      <c r="J676" s="17"/>
      <c r="K676" s="62"/>
      <c r="L676" s="62"/>
      <c r="N676" s="18"/>
      <c r="P676" s="18"/>
      <c r="R676" s="18"/>
      <c r="S676" s="18"/>
      <c r="T676" s="18"/>
      <c r="U676" s="18"/>
      <c r="Y676" s="17"/>
      <c r="AB676" s="17"/>
    </row>
    <row r="677" spans="5:28">
      <c r="E677" s="17"/>
      <c r="F677" s="18"/>
      <c r="H677" s="185"/>
      <c r="J677" s="17"/>
      <c r="K677" s="62"/>
      <c r="L677" s="62"/>
      <c r="N677" s="18"/>
      <c r="P677" s="18"/>
      <c r="R677" s="18"/>
      <c r="S677" s="18"/>
      <c r="T677" s="18"/>
      <c r="U677" s="18"/>
      <c r="Y677" s="17"/>
      <c r="AB677" s="17"/>
    </row>
    <row r="678" spans="5:28">
      <c r="E678" s="17"/>
      <c r="F678" s="18"/>
      <c r="H678" s="185"/>
      <c r="J678" s="17"/>
      <c r="K678" s="62"/>
      <c r="L678" s="62"/>
      <c r="N678" s="18"/>
      <c r="P678" s="18"/>
      <c r="R678" s="18"/>
      <c r="S678" s="18"/>
      <c r="T678" s="18"/>
      <c r="U678" s="18"/>
      <c r="Y678" s="17"/>
      <c r="AB678" s="17"/>
    </row>
    <row r="679" spans="5:28">
      <c r="E679" s="17"/>
      <c r="F679" s="18"/>
      <c r="H679" s="185"/>
      <c r="J679" s="17"/>
      <c r="K679" s="62"/>
      <c r="L679" s="62"/>
      <c r="N679" s="18"/>
      <c r="P679" s="18"/>
      <c r="R679" s="18"/>
      <c r="S679" s="18"/>
      <c r="T679" s="18"/>
      <c r="U679" s="18"/>
      <c r="Y679" s="17"/>
      <c r="AB679" s="17"/>
    </row>
    <row r="680" spans="5:28">
      <c r="E680" s="17"/>
      <c r="F680" s="18"/>
      <c r="H680" s="185"/>
      <c r="J680" s="17"/>
      <c r="K680" s="62"/>
      <c r="L680" s="62"/>
      <c r="N680" s="18"/>
      <c r="P680" s="18"/>
      <c r="R680" s="18"/>
      <c r="S680" s="18"/>
      <c r="T680" s="18"/>
      <c r="U680" s="18"/>
      <c r="Y680" s="17"/>
      <c r="AB680" s="17"/>
    </row>
    <row r="681" spans="5:28">
      <c r="E681" s="17"/>
      <c r="F681" s="18"/>
      <c r="H681" s="185"/>
      <c r="J681" s="17"/>
      <c r="K681" s="62"/>
      <c r="L681" s="62"/>
      <c r="N681" s="18"/>
      <c r="P681" s="18"/>
      <c r="R681" s="18"/>
      <c r="S681" s="18"/>
      <c r="T681" s="18"/>
      <c r="U681" s="18"/>
      <c r="Y681" s="17"/>
      <c r="AB681" s="17"/>
    </row>
    <row r="682" spans="5:28">
      <c r="E682" s="17"/>
      <c r="F682" s="18"/>
      <c r="H682" s="185"/>
      <c r="J682" s="17"/>
      <c r="K682" s="62"/>
      <c r="L682" s="62"/>
      <c r="N682" s="18"/>
      <c r="P682" s="18"/>
      <c r="R682" s="18"/>
      <c r="S682" s="18"/>
      <c r="T682" s="18"/>
      <c r="U682" s="18"/>
      <c r="Y682" s="17"/>
      <c r="AB682" s="17"/>
    </row>
    <row r="683" spans="5:28">
      <c r="E683" s="17"/>
      <c r="F683" s="18"/>
      <c r="H683" s="185"/>
      <c r="J683" s="17"/>
      <c r="K683" s="62"/>
      <c r="L683" s="62"/>
      <c r="N683" s="18"/>
      <c r="P683" s="18"/>
      <c r="R683" s="18"/>
      <c r="S683" s="18"/>
      <c r="T683" s="18"/>
      <c r="U683" s="18"/>
      <c r="Y683" s="17"/>
      <c r="AB683" s="17"/>
    </row>
    <row r="684" spans="5:28">
      <c r="E684" s="17"/>
      <c r="F684" s="18"/>
      <c r="H684" s="185"/>
      <c r="J684" s="17"/>
      <c r="K684" s="62"/>
      <c r="L684" s="62"/>
      <c r="N684" s="18"/>
      <c r="P684" s="18"/>
      <c r="R684" s="18"/>
      <c r="S684" s="18"/>
      <c r="T684" s="18"/>
      <c r="U684" s="18"/>
      <c r="Y684" s="17"/>
      <c r="AB684" s="17"/>
    </row>
    <row r="685" spans="5:28">
      <c r="E685" s="17"/>
      <c r="F685" s="18"/>
      <c r="H685" s="185"/>
      <c r="J685" s="17"/>
      <c r="K685" s="62"/>
      <c r="L685" s="62"/>
      <c r="N685" s="18"/>
      <c r="P685" s="18"/>
      <c r="R685" s="18"/>
      <c r="S685" s="18"/>
      <c r="T685" s="18"/>
      <c r="U685" s="18"/>
      <c r="Y685" s="17"/>
      <c r="AB685" s="17"/>
    </row>
    <row r="686" spans="5:28">
      <c r="E686" s="17"/>
      <c r="F686" s="18"/>
      <c r="H686" s="185"/>
      <c r="J686" s="17"/>
      <c r="K686" s="62"/>
      <c r="L686" s="62"/>
      <c r="N686" s="18"/>
      <c r="P686" s="18"/>
      <c r="R686" s="18"/>
      <c r="S686" s="18"/>
      <c r="T686" s="18"/>
      <c r="U686" s="18"/>
      <c r="Y686" s="17"/>
      <c r="AB686" s="17"/>
    </row>
    <row r="687" spans="5:28">
      <c r="E687" s="17"/>
      <c r="F687" s="18"/>
      <c r="H687" s="185"/>
      <c r="J687" s="17"/>
      <c r="K687" s="62"/>
      <c r="L687" s="62"/>
      <c r="N687" s="18"/>
      <c r="P687" s="18"/>
      <c r="R687" s="18"/>
      <c r="S687" s="18"/>
      <c r="T687" s="18"/>
      <c r="U687" s="18"/>
      <c r="Y687" s="17"/>
      <c r="AB687" s="17"/>
    </row>
    <row r="688" spans="5:28">
      <c r="E688" s="17"/>
      <c r="F688" s="18"/>
      <c r="H688" s="185"/>
      <c r="J688" s="17"/>
      <c r="K688" s="62"/>
      <c r="L688" s="62"/>
      <c r="N688" s="18"/>
      <c r="P688" s="18"/>
      <c r="R688" s="18"/>
      <c r="S688" s="18"/>
      <c r="T688" s="18"/>
      <c r="U688" s="18"/>
      <c r="Y688" s="17"/>
      <c r="AB688" s="17"/>
    </row>
    <row r="689" spans="5:28">
      <c r="E689" s="17"/>
      <c r="F689" s="18"/>
      <c r="H689" s="185"/>
      <c r="J689" s="17"/>
      <c r="K689" s="62"/>
      <c r="L689" s="62"/>
      <c r="N689" s="18"/>
      <c r="P689" s="18"/>
      <c r="R689" s="18"/>
      <c r="S689" s="18"/>
      <c r="T689" s="18"/>
      <c r="U689" s="18"/>
      <c r="Y689" s="17"/>
      <c r="AB689" s="17"/>
    </row>
    <row r="690" spans="5:28">
      <c r="E690" s="17"/>
      <c r="F690" s="18"/>
      <c r="H690" s="185"/>
      <c r="J690" s="17"/>
      <c r="K690" s="62"/>
      <c r="L690" s="62"/>
      <c r="N690" s="18"/>
      <c r="P690" s="18"/>
      <c r="R690" s="18"/>
      <c r="S690" s="18"/>
      <c r="T690" s="18"/>
      <c r="U690" s="18"/>
      <c r="Y690" s="17"/>
      <c r="AB690" s="17"/>
    </row>
    <row r="691" spans="5:28">
      <c r="E691" s="17"/>
      <c r="F691" s="18"/>
      <c r="H691" s="185"/>
      <c r="J691" s="17"/>
      <c r="K691" s="62"/>
      <c r="L691" s="62"/>
      <c r="N691" s="18"/>
      <c r="P691" s="18"/>
      <c r="R691" s="18"/>
      <c r="S691" s="18"/>
      <c r="T691" s="18"/>
      <c r="U691" s="18"/>
      <c r="Y691" s="17"/>
      <c r="AB691" s="17"/>
    </row>
    <row r="692" spans="5:28">
      <c r="E692" s="17"/>
      <c r="F692" s="18"/>
      <c r="H692" s="185"/>
      <c r="J692" s="17"/>
      <c r="K692" s="62"/>
      <c r="L692" s="62"/>
      <c r="N692" s="18"/>
      <c r="P692" s="18"/>
      <c r="R692" s="18"/>
      <c r="S692" s="18"/>
      <c r="T692" s="18"/>
      <c r="U692" s="18"/>
      <c r="Y692" s="17"/>
      <c r="AB692" s="17"/>
    </row>
    <row r="693" spans="5:28">
      <c r="E693" s="17"/>
      <c r="F693" s="18"/>
      <c r="H693" s="185"/>
      <c r="J693" s="17"/>
      <c r="K693" s="62"/>
      <c r="L693" s="62"/>
      <c r="N693" s="18"/>
      <c r="P693" s="18"/>
      <c r="R693" s="18"/>
      <c r="S693" s="18"/>
      <c r="T693" s="18"/>
      <c r="U693" s="18"/>
      <c r="Y693" s="17"/>
      <c r="AB693" s="17"/>
    </row>
    <row r="694" spans="5:28">
      <c r="E694" s="17"/>
      <c r="F694" s="18"/>
      <c r="H694" s="185"/>
      <c r="J694" s="17"/>
      <c r="K694" s="62"/>
      <c r="L694" s="62"/>
      <c r="N694" s="18"/>
      <c r="P694" s="18"/>
      <c r="R694" s="18"/>
      <c r="S694" s="18"/>
      <c r="T694" s="18"/>
      <c r="U694" s="18"/>
      <c r="Y694" s="17"/>
      <c r="AB694" s="17"/>
    </row>
    <row r="695" spans="5:28">
      <c r="E695" s="17"/>
      <c r="F695" s="18"/>
      <c r="H695" s="185"/>
      <c r="J695" s="17"/>
      <c r="K695" s="62"/>
      <c r="L695" s="62"/>
      <c r="N695" s="18"/>
      <c r="P695" s="18"/>
      <c r="R695" s="18"/>
      <c r="S695" s="18"/>
      <c r="T695" s="18"/>
      <c r="U695" s="18"/>
      <c r="Y695" s="17"/>
      <c r="AB695" s="17"/>
    </row>
    <row r="696" spans="5:28">
      <c r="E696" s="17"/>
      <c r="F696" s="18"/>
      <c r="H696" s="185"/>
      <c r="J696" s="17"/>
      <c r="K696" s="62"/>
      <c r="L696" s="62"/>
      <c r="N696" s="18"/>
      <c r="P696" s="18"/>
      <c r="R696" s="18"/>
      <c r="S696" s="18"/>
      <c r="T696" s="18"/>
      <c r="U696" s="18"/>
      <c r="Y696" s="17"/>
      <c r="AB696" s="17"/>
    </row>
    <row r="697" spans="5:28">
      <c r="E697" s="17"/>
      <c r="F697" s="18"/>
      <c r="H697" s="185"/>
      <c r="J697" s="17"/>
      <c r="K697" s="62"/>
      <c r="L697" s="62"/>
      <c r="N697" s="18"/>
      <c r="P697" s="18"/>
      <c r="R697" s="18"/>
      <c r="S697" s="18"/>
      <c r="T697" s="18"/>
      <c r="U697" s="18"/>
      <c r="Y697" s="17"/>
      <c r="AB697" s="17"/>
    </row>
    <row r="698" spans="5:28">
      <c r="E698" s="17"/>
      <c r="F698" s="18"/>
      <c r="H698" s="185"/>
      <c r="J698" s="17"/>
      <c r="K698" s="62"/>
      <c r="L698" s="62"/>
      <c r="N698" s="18"/>
      <c r="P698" s="18"/>
      <c r="R698" s="18"/>
      <c r="S698" s="18"/>
      <c r="T698" s="18"/>
      <c r="U698" s="18"/>
      <c r="Y698" s="17"/>
      <c r="AB698" s="17"/>
    </row>
    <row r="699" spans="5:28">
      <c r="E699" s="17"/>
      <c r="F699" s="18"/>
      <c r="H699" s="185"/>
      <c r="J699" s="17"/>
      <c r="K699" s="62"/>
      <c r="L699" s="62"/>
      <c r="N699" s="18"/>
      <c r="P699" s="18"/>
      <c r="R699" s="18"/>
      <c r="S699" s="18"/>
      <c r="T699" s="18"/>
      <c r="U699" s="18"/>
      <c r="Y699" s="17"/>
      <c r="AB699" s="17"/>
    </row>
    <row r="700" spans="5:28">
      <c r="E700" s="17"/>
      <c r="F700" s="18"/>
      <c r="H700" s="185"/>
      <c r="J700" s="17"/>
      <c r="K700" s="62"/>
      <c r="L700" s="62"/>
      <c r="N700" s="18"/>
      <c r="P700" s="18"/>
      <c r="R700" s="18"/>
      <c r="S700" s="18"/>
      <c r="T700" s="18"/>
      <c r="U700" s="18"/>
      <c r="Y700" s="17"/>
      <c r="AB700" s="17"/>
    </row>
    <row r="701" spans="5:28">
      <c r="E701" s="17"/>
      <c r="F701" s="18"/>
      <c r="H701" s="185"/>
      <c r="J701" s="17"/>
      <c r="K701" s="62"/>
      <c r="L701" s="62"/>
      <c r="N701" s="18"/>
      <c r="P701" s="18"/>
      <c r="R701" s="18"/>
      <c r="S701" s="18"/>
      <c r="T701" s="18"/>
      <c r="U701" s="18"/>
      <c r="Y701" s="17"/>
      <c r="AB701" s="17"/>
    </row>
    <row r="702" spans="5:28">
      <c r="E702" s="17"/>
      <c r="F702" s="18"/>
      <c r="H702" s="185"/>
      <c r="J702" s="17"/>
      <c r="K702" s="62"/>
      <c r="L702" s="62"/>
      <c r="N702" s="18"/>
      <c r="P702" s="18"/>
      <c r="R702" s="18"/>
      <c r="S702" s="18"/>
      <c r="T702" s="18"/>
      <c r="U702" s="18"/>
      <c r="Y702" s="17"/>
      <c r="AB702" s="17"/>
    </row>
    <row r="703" spans="5:28">
      <c r="E703" s="17"/>
      <c r="F703" s="18"/>
      <c r="H703" s="185"/>
      <c r="J703" s="17"/>
      <c r="K703" s="62"/>
      <c r="L703" s="62"/>
      <c r="N703" s="18"/>
      <c r="P703" s="18"/>
      <c r="R703" s="18"/>
      <c r="S703" s="18"/>
      <c r="T703" s="18"/>
      <c r="U703" s="18"/>
      <c r="Y703" s="17"/>
      <c r="AB703" s="17"/>
    </row>
    <row r="704" spans="5:28">
      <c r="E704" s="17"/>
      <c r="F704" s="18"/>
      <c r="H704" s="185"/>
      <c r="J704" s="17"/>
      <c r="K704" s="62"/>
      <c r="L704" s="62"/>
      <c r="N704" s="18"/>
      <c r="P704" s="18"/>
      <c r="R704" s="18"/>
      <c r="S704" s="18"/>
      <c r="T704" s="18"/>
      <c r="U704" s="18"/>
      <c r="Y704" s="17"/>
      <c r="AB704" s="17"/>
    </row>
    <row r="705" spans="5:28">
      <c r="E705" s="17"/>
      <c r="F705" s="18"/>
      <c r="H705" s="185"/>
      <c r="J705" s="17"/>
      <c r="K705" s="62"/>
      <c r="L705" s="62"/>
      <c r="N705" s="18"/>
      <c r="P705" s="18"/>
      <c r="R705" s="18"/>
      <c r="S705" s="18"/>
      <c r="T705" s="18"/>
      <c r="U705" s="18"/>
      <c r="Y705" s="17"/>
      <c r="AB705" s="17"/>
    </row>
    <row r="706" spans="5:28">
      <c r="E706" s="17"/>
      <c r="F706" s="18"/>
      <c r="H706" s="185"/>
      <c r="J706" s="17"/>
      <c r="K706" s="62"/>
      <c r="L706" s="62"/>
      <c r="N706" s="18"/>
      <c r="P706" s="18"/>
      <c r="R706" s="18"/>
      <c r="S706" s="18"/>
      <c r="T706" s="18"/>
      <c r="U706" s="18"/>
      <c r="Y706" s="17"/>
      <c r="AB706" s="17"/>
    </row>
    <row r="707" spans="5:28">
      <c r="E707" s="17"/>
      <c r="F707" s="18"/>
      <c r="H707" s="185"/>
      <c r="J707" s="17"/>
      <c r="K707" s="62"/>
      <c r="L707" s="62"/>
      <c r="N707" s="18"/>
      <c r="P707" s="18"/>
      <c r="R707" s="18"/>
      <c r="S707" s="18"/>
      <c r="T707" s="18"/>
      <c r="U707" s="18"/>
      <c r="Y707" s="17"/>
      <c r="AB707" s="17"/>
    </row>
    <row r="708" spans="5:28">
      <c r="E708" s="17"/>
      <c r="F708" s="18"/>
      <c r="H708" s="185"/>
      <c r="J708" s="17"/>
      <c r="K708" s="62"/>
      <c r="L708" s="62"/>
      <c r="N708" s="18"/>
      <c r="P708" s="18"/>
      <c r="R708" s="18"/>
      <c r="S708" s="18"/>
      <c r="T708" s="18"/>
      <c r="U708" s="18"/>
      <c r="Y708" s="17"/>
      <c r="AB708" s="17"/>
    </row>
    <row r="709" spans="5:28">
      <c r="E709" s="17"/>
      <c r="F709" s="18"/>
      <c r="H709" s="185"/>
      <c r="J709" s="17"/>
      <c r="K709" s="62"/>
      <c r="L709" s="62"/>
      <c r="N709" s="18"/>
      <c r="P709" s="18"/>
      <c r="R709" s="18"/>
      <c r="S709" s="18"/>
      <c r="T709" s="18"/>
      <c r="U709" s="18"/>
      <c r="Y709" s="17"/>
      <c r="AB709" s="17"/>
    </row>
    <row r="710" spans="5:28">
      <c r="E710" s="17"/>
      <c r="F710" s="18"/>
      <c r="H710" s="185"/>
      <c r="J710" s="17"/>
      <c r="K710" s="62"/>
      <c r="L710" s="62"/>
      <c r="N710" s="18"/>
      <c r="P710" s="18"/>
      <c r="R710" s="18"/>
      <c r="S710" s="18"/>
      <c r="T710" s="18"/>
      <c r="U710" s="18"/>
      <c r="Y710" s="17"/>
      <c r="AB710" s="17"/>
    </row>
    <row r="711" spans="5:28">
      <c r="E711" s="17"/>
      <c r="F711" s="18"/>
      <c r="H711" s="185"/>
      <c r="J711" s="17"/>
      <c r="K711" s="62"/>
      <c r="L711" s="62"/>
      <c r="N711" s="18"/>
      <c r="P711" s="18"/>
      <c r="R711" s="18"/>
      <c r="S711" s="18"/>
      <c r="T711" s="18"/>
      <c r="U711" s="18"/>
      <c r="Y711" s="17"/>
      <c r="AB711" s="17"/>
    </row>
    <row r="712" spans="5:28">
      <c r="E712" s="17"/>
      <c r="F712" s="18"/>
      <c r="H712" s="185"/>
      <c r="J712" s="17"/>
      <c r="K712" s="62"/>
      <c r="L712" s="62"/>
      <c r="N712" s="18"/>
      <c r="P712" s="18"/>
      <c r="R712" s="18"/>
      <c r="S712" s="18"/>
      <c r="T712" s="18"/>
      <c r="U712" s="18"/>
      <c r="Y712" s="17"/>
      <c r="AB712" s="17"/>
    </row>
    <row r="713" spans="5:28">
      <c r="E713" s="17"/>
      <c r="F713" s="18"/>
      <c r="H713" s="185"/>
      <c r="J713" s="17"/>
      <c r="K713" s="62"/>
      <c r="L713" s="62"/>
      <c r="N713" s="18"/>
      <c r="P713" s="18"/>
      <c r="R713" s="18"/>
      <c r="S713" s="18"/>
      <c r="T713" s="18"/>
      <c r="U713" s="18"/>
      <c r="Y713" s="17"/>
      <c r="AB713" s="17"/>
    </row>
    <row r="714" spans="5:28">
      <c r="E714" s="17"/>
      <c r="F714" s="18"/>
      <c r="H714" s="185"/>
      <c r="J714" s="17"/>
      <c r="K714" s="62"/>
      <c r="L714" s="62"/>
      <c r="N714" s="18"/>
      <c r="P714" s="18"/>
      <c r="R714" s="18"/>
      <c r="S714" s="18"/>
      <c r="T714" s="18"/>
      <c r="U714" s="18"/>
      <c r="Y714" s="17"/>
      <c r="AB714" s="17"/>
    </row>
    <row r="715" spans="5:28">
      <c r="E715" s="17"/>
      <c r="F715" s="18"/>
      <c r="H715" s="185"/>
      <c r="J715" s="17"/>
      <c r="K715" s="62"/>
      <c r="L715" s="62"/>
      <c r="N715" s="18"/>
      <c r="P715" s="18"/>
      <c r="R715" s="18"/>
      <c r="S715" s="18"/>
      <c r="T715" s="18"/>
      <c r="U715" s="18"/>
      <c r="Y715" s="17"/>
      <c r="AB715" s="17"/>
    </row>
    <row r="716" spans="5:28">
      <c r="E716" s="17"/>
      <c r="F716" s="18"/>
      <c r="H716" s="185"/>
      <c r="J716" s="17"/>
      <c r="K716" s="62"/>
      <c r="L716" s="62"/>
      <c r="N716" s="18"/>
      <c r="P716" s="18"/>
      <c r="R716" s="18"/>
      <c r="S716" s="18"/>
      <c r="T716" s="18"/>
      <c r="U716" s="18"/>
      <c r="Y716" s="17"/>
      <c r="AB716" s="17"/>
    </row>
    <row r="717" spans="5:28">
      <c r="E717" s="17"/>
      <c r="F717" s="18"/>
      <c r="H717" s="185"/>
      <c r="J717" s="17"/>
      <c r="K717" s="62"/>
      <c r="L717" s="62"/>
      <c r="N717" s="18"/>
      <c r="P717" s="18"/>
      <c r="R717" s="18"/>
      <c r="S717" s="18"/>
      <c r="T717" s="18"/>
      <c r="U717" s="18"/>
      <c r="Y717" s="17"/>
      <c r="AB717" s="17"/>
    </row>
    <row r="718" spans="5:28">
      <c r="E718" s="17"/>
      <c r="F718" s="18"/>
      <c r="H718" s="185"/>
      <c r="J718" s="17"/>
      <c r="K718" s="62"/>
      <c r="L718" s="62"/>
      <c r="N718" s="18"/>
      <c r="P718" s="18"/>
      <c r="R718" s="18"/>
      <c r="S718" s="18"/>
      <c r="T718" s="18"/>
      <c r="U718" s="18"/>
      <c r="Y718" s="17"/>
      <c r="AB718" s="17"/>
    </row>
    <row r="719" spans="5:28">
      <c r="E719" s="17"/>
      <c r="F719" s="18"/>
      <c r="H719" s="185"/>
      <c r="J719" s="17"/>
      <c r="K719" s="62"/>
      <c r="L719" s="62"/>
      <c r="N719" s="18"/>
      <c r="P719" s="18"/>
      <c r="R719" s="18"/>
      <c r="S719" s="18"/>
      <c r="T719" s="18"/>
      <c r="U719" s="18"/>
      <c r="Y719" s="17"/>
      <c r="AB719" s="17"/>
    </row>
    <row r="720" spans="5:28">
      <c r="E720" s="17"/>
      <c r="F720" s="18"/>
      <c r="H720" s="185"/>
      <c r="J720" s="17"/>
      <c r="K720" s="62"/>
      <c r="L720" s="62"/>
      <c r="N720" s="18"/>
      <c r="P720" s="18"/>
      <c r="R720" s="18"/>
      <c r="S720" s="18"/>
      <c r="T720" s="18"/>
      <c r="U720" s="18"/>
      <c r="Y720" s="17"/>
      <c r="AB720" s="17"/>
    </row>
    <row r="721" spans="5:28">
      <c r="E721" s="17"/>
      <c r="F721" s="18"/>
      <c r="H721" s="185"/>
      <c r="J721" s="17"/>
      <c r="K721" s="62"/>
      <c r="L721" s="62"/>
      <c r="N721" s="18"/>
      <c r="P721" s="18"/>
      <c r="R721" s="18"/>
      <c r="S721" s="18"/>
      <c r="T721" s="18"/>
      <c r="U721" s="18"/>
      <c r="Y721" s="17"/>
      <c r="AB721" s="17"/>
    </row>
    <row r="722" spans="5:28">
      <c r="E722" s="17"/>
      <c r="F722" s="18"/>
      <c r="H722" s="185"/>
      <c r="J722" s="17"/>
      <c r="K722" s="62"/>
      <c r="L722" s="62"/>
      <c r="N722" s="18"/>
      <c r="P722" s="18"/>
      <c r="R722" s="18"/>
      <c r="S722" s="18"/>
      <c r="T722" s="18"/>
      <c r="U722" s="18"/>
      <c r="Y722" s="17"/>
      <c r="AB722" s="17"/>
    </row>
    <row r="723" spans="5:28">
      <c r="E723" s="17"/>
      <c r="F723" s="18"/>
      <c r="H723" s="185"/>
      <c r="J723" s="17"/>
      <c r="K723" s="62"/>
      <c r="L723" s="62"/>
      <c r="N723" s="18"/>
      <c r="P723" s="18"/>
      <c r="R723" s="18"/>
      <c r="S723" s="18"/>
      <c r="T723" s="18"/>
      <c r="U723" s="18"/>
      <c r="Y723" s="17"/>
      <c r="AB723" s="17"/>
    </row>
    <row r="724" spans="5:28">
      <c r="E724" s="17"/>
      <c r="F724" s="18"/>
      <c r="H724" s="185"/>
      <c r="J724" s="17"/>
      <c r="K724" s="62"/>
      <c r="L724" s="62"/>
      <c r="N724" s="18"/>
      <c r="P724" s="18"/>
      <c r="R724" s="18"/>
      <c r="S724" s="18"/>
      <c r="T724" s="18"/>
      <c r="U724" s="18"/>
      <c r="Y724" s="17"/>
      <c r="AB724" s="17"/>
    </row>
    <row r="725" spans="5:28">
      <c r="E725" s="17"/>
      <c r="F725" s="18"/>
      <c r="H725" s="185"/>
      <c r="J725" s="17"/>
      <c r="K725" s="62"/>
      <c r="L725" s="62"/>
      <c r="N725" s="18"/>
      <c r="P725" s="18"/>
      <c r="R725" s="18"/>
      <c r="S725" s="18"/>
      <c r="T725" s="18"/>
      <c r="U725" s="18"/>
      <c r="Y725" s="17"/>
      <c r="AB725" s="17"/>
    </row>
    <row r="726" spans="5:28">
      <c r="E726" s="17"/>
      <c r="F726" s="18"/>
      <c r="H726" s="185"/>
      <c r="J726" s="17"/>
      <c r="K726" s="62"/>
      <c r="L726" s="62"/>
      <c r="N726" s="18"/>
      <c r="P726" s="18"/>
      <c r="R726" s="18"/>
      <c r="S726" s="18"/>
      <c r="T726" s="18"/>
      <c r="U726" s="18"/>
      <c r="Y726" s="17"/>
      <c r="AB726" s="17"/>
    </row>
    <row r="727" spans="5:28">
      <c r="E727" s="17"/>
      <c r="F727" s="18"/>
      <c r="H727" s="185"/>
      <c r="J727" s="17"/>
      <c r="K727" s="62"/>
      <c r="L727" s="62"/>
      <c r="N727" s="18"/>
      <c r="P727" s="18"/>
      <c r="R727" s="18"/>
      <c r="S727" s="18"/>
      <c r="T727" s="18"/>
      <c r="U727" s="18"/>
      <c r="Y727" s="17"/>
      <c r="AB727" s="17"/>
    </row>
    <row r="728" spans="5:28">
      <c r="E728" s="17"/>
      <c r="F728" s="18"/>
      <c r="H728" s="185"/>
      <c r="J728" s="17"/>
      <c r="K728" s="62"/>
      <c r="L728" s="62"/>
      <c r="N728" s="18"/>
      <c r="P728" s="18"/>
      <c r="R728" s="18"/>
      <c r="S728" s="18"/>
      <c r="T728" s="18"/>
      <c r="U728" s="18"/>
      <c r="Y728" s="17"/>
      <c r="AB728" s="17"/>
    </row>
    <row r="729" spans="5:28">
      <c r="E729" s="17"/>
      <c r="F729" s="18"/>
      <c r="H729" s="185"/>
      <c r="J729" s="17"/>
      <c r="K729" s="62"/>
      <c r="L729" s="62"/>
      <c r="N729" s="18"/>
      <c r="P729" s="18"/>
      <c r="R729" s="18"/>
      <c r="S729" s="18"/>
      <c r="T729" s="18"/>
      <c r="U729" s="18"/>
      <c r="Y729" s="17"/>
      <c r="AB729" s="17"/>
    </row>
    <row r="730" spans="5:28">
      <c r="E730" s="17"/>
      <c r="F730" s="18"/>
      <c r="H730" s="185"/>
      <c r="J730" s="17"/>
      <c r="K730" s="62"/>
      <c r="L730" s="62"/>
      <c r="N730" s="18"/>
      <c r="P730" s="18"/>
      <c r="R730" s="18"/>
      <c r="S730" s="18"/>
      <c r="T730" s="18"/>
      <c r="U730" s="18"/>
      <c r="Y730" s="17"/>
      <c r="AB730" s="17"/>
    </row>
    <row r="731" spans="5:28">
      <c r="E731" s="17"/>
      <c r="F731" s="18"/>
      <c r="H731" s="185"/>
      <c r="J731" s="17"/>
      <c r="K731" s="62"/>
      <c r="L731" s="62"/>
      <c r="N731" s="18"/>
      <c r="P731" s="18"/>
      <c r="R731" s="18"/>
      <c r="S731" s="18"/>
      <c r="T731" s="18"/>
      <c r="U731" s="18"/>
      <c r="Y731" s="17"/>
      <c r="AB731" s="17"/>
    </row>
    <row r="732" spans="5:28">
      <c r="E732" s="17"/>
      <c r="F732" s="18"/>
      <c r="H732" s="185"/>
      <c r="J732" s="17"/>
      <c r="K732" s="62"/>
      <c r="L732" s="62"/>
      <c r="N732" s="18"/>
      <c r="P732" s="18"/>
      <c r="R732" s="18"/>
      <c r="S732" s="18"/>
      <c r="T732" s="18"/>
      <c r="U732" s="18"/>
      <c r="Y732" s="17"/>
      <c r="AB732" s="17"/>
    </row>
    <row r="733" spans="5:28">
      <c r="E733" s="17"/>
      <c r="F733" s="18"/>
      <c r="H733" s="185"/>
      <c r="J733" s="17"/>
      <c r="K733" s="62"/>
      <c r="L733" s="62"/>
      <c r="N733" s="18"/>
      <c r="P733" s="18"/>
      <c r="R733" s="18"/>
      <c r="S733" s="18"/>
      <c r="T733" s="18"/>
      <c r="U733" s="18"/>
      <c r="Y733" s="17"/>
      <c r="AB733" s="17"/>
    </row>
    <row r="734" spans="5:28">
      <c r="E734" s="17"/>
      <c r="F734" s="18"/>
      <c r="H734" s="185"/>
      <c r="J734" s="17"/>
      <c r="K734" s="62"/>
      <c r="L734" s="62"/>
      <c r="N734" s="18"/>
      <c r="P734" s="18"/>
      <c r="R734" s="18"/>
      <c r="S734" s="18"/>
      <c r="T734" s="18"/>
      <c r="U734" s="18"/>
      <c r="Y734" s="17"/>
      <c r="AB734" s="17"/>
    </row>
    <row r="735" spans="5:28">
      <c r="E735" s="17"/>
      <c r="F735" s="18"/>
      <c r="H735" s="185"/>
      <c r="J735" s="17"/>
      <c r="K735" s="62"/>
      <c r="L735" s="62"/>
      <c r="N735" s="18"/>
      <c r="P735" s="18"/>
      <c r="R735" s="18"/>
      <c r="S735" s="18"/>
      <c r="T735" s="18"/>
      <c r="U735" s="18"/>
      <c r="Y735" s="17"/>
      <c r="AB735" s="17"/>
    </row>
    <row r="736" spans="5:28">
      <c r="E736" s="17"/>
      <c r="F736" s="18"/>
      <c r="H736" s="185"/>
      <c r="J736" s="17"/>
      <c r="K736" s="62"/>
      <c r="L736" s="62"/>
      <c r="N736" s="18"/>
      <c r="P736" s="18"/>
      <c r="R736" s="18"/>
      <c r="S736" s="18"/>
      <c r="T736" s="18"/>
      <c r="U736" s="18"/>
      <c r="Y736" s="17"/>
      <c r="AB736" s="17"/>
    </row>
    <row r="737" spans="5:28">
      <c r="E737" s="17"/>
      <c r="F737" s="18"/>
      <c r="H737" s="185"/>
      <c r="J737" s="17"/>
      <c r="K737" s="62"/>
      <c r="L737" s="62"/>
      <c r="N737" s="18"/>
      <c r="P737" s="18"/>
      <c r="R737" s="18"/>
      <c r="S737" s="18"/>
      <c r="T737" s="18"/>
      <c r="U737" s="18"/>
      <c r="Y737" s="17"/>
      <c r="AB737" s="17"/>
    </row>
    <row r="738" spans="5:28">
      <c r="E738" s="17"/>
      <c r="F738" s="18"/>
      <c r="H738" s="185"/>
      <c r="J738" s="17"/>
      <c r="K738" s="62"/>
      <c r="L738" s="62"/>
      <c r="N738" s="18"/>
      <c r="P738" s="18"/>
      <c r="R738" s="18"/>
      <c r="S738" s="18"/>
      <c r="T738" s="18"/>
      <c r="U738" s="18"/>
      <c r="Y738" s="17"/>
      <c r="AB738" s="17"/>
    </row>
    <row r="739" spans="5:28">
      <c r="E739" s="17"/>
      <c r="F739" s="18"/>
      <c r="H739" s="185"/>
      <c r="J739" s="17"/>
      <c r="K739" s="62"/>
      <c r="L739" s="62"/>
      <c r="N739" s="18"/>
      <c r="P739" s="18"/>
      <c r="R739" s="18"/>
      <c r="S739" s="18"/>
      <c r="T739" s="18"/>
      <c r="U739" s="18"/>
      <c r="Y739" s="17"/>
      <c r="AB739" s="17"/>
    </row>
    <row r="740" spans="5:28">
      <c r="E740" s="17"/>
      <c r="F740" s="18"/>
      <c r="H740" s="185"/>
      <c r="J740" s="17"/>
      <c r="K740" s="62"/>
      <c r="L740" s="62"/>
      <c r="N740" s="18"/>
      <c r="P740" s="18"/>
      <c r="R740" s="18"/>
      <c r="S740" s="18"/>
      <c r="T740" s="18"/>
      <c r="U740" s="18"/>
      <c r="Y740" s="17"/>
      <c r="AB740" s="17"/>
    </row>
    <row r="741" spans="5:28">
      <c r="E741" s="17"/>
      <c r="F741" s="18"/>
      <c r="H741" s="185"/>
      <c r="J741" s="17"/>
      <c r="K741" s="62"/>
      <c r="L741" s="62"/>
      <c r="N741" s="18"/>
      <c r="P741" s="18"/>
      <c r="R741" s="18"/>
      <c r="S741" s="18"/>
      <c r="T741" s="18"/>
      <c r="U741" s="18"/>
      <c r="Y741" s="17"/>
      <c r="AB741" s="17"/>
    </row>
    <row r="742" spans="5:28">
      <c r="E742" s="17"/>
      <c r="F742" s="18"/>
      <c r="H742" s="185"/>
      <c r="J742" s="17"/>
      <c r="K742" s="62"/>
      <c r="L742" s="62"/>
      <c r="N742" s="18"/>
      <c r="P742" s="18"/>
      <c r="R742" s="18"/>
      <c r="S742" s="18"/>
      <c r="T742" s="18"/>
      <c r="U742" s="18"/>
      <c r="Y742" s="17"/>
      <c r="AB742" s="17"/>
    </row>
    <row r="743" spans="5:28">
      <c r="E743" s="17"/>
      <c r="F743" s="18"/>
      <c r="H743" s="185"/>
      <c r="J743" s="17"/>
      <c r="K743" s="62"/>
      <c r="L743" s="62"/>
      <c r="N743" s="18"/>
      <c r="P743" s="18"/>
      <c r="R743" s="18"/>
      <c r="S743" s="18"/>
      <c r="T743" s="18"/>
      <c r="U743" s="18"/>
      <c r="Y743" s="17"/>
      <c r="AB743" s="17"/>
    </row>
    <row r="744" spans="5:28">
      <c r="E744" s="17"/>
      <c r="F744" s="18"/>
      <c r="H744" s="185"/>
      <c r="J744" s="17"/>
      <c r="K744" s="62"/>
      <c r="L744" s="62"/>
      <c r="N744" s="18"/>
      <c r="P744" s="18"/>
      <c r="R744" s="18"/>
      <c r="S744" s="18"/>
      <c r="T744" s="18"/>
      <c r="U744" s="18"/>
      <c r="Y744" s="17"/>
      <c r="AB744" s="17"/>
    </row>
    <row r="745" spans="5:28">
      <c r="E745" s="17"/>
      <c r="F745" s="18"/>
      <c r="H745" s="185"/>
      <c r="J745" s="17"/>
      <c r="K745" s="62"/>
      <c r="L745" s="62"/>
      <c r="N745" s="18"/>
      <c r="P745" s="18"/>
      <c r="R745" s="18"/>
      <c r="S745" s="18"/>
      <c r="T745" s="18"/>
      <c r="U745" s="18"/>
      <c r="Y745" s="17"/>
      <c r="AB745" s="17"/>
    </row>
    <row r="746" spans="5:28">
      <c r="E746" s="17"/>
      <c r="F746" s="18"/>
      <c r="H746" s="185"/>
      <c r="J746" s="17"/>
      <c r="K746" s="62"/>
      <c r="L746" s="62"/>
      <c r="N746" s="18"/>
      <c r="P746" s="18"/>
      <c r="R746" s="18"/>
      <c r="S746" s="18"/>
      <c r="T746" s="18"/>
      <c r="U746" s="18"/>
      <c r="Y746" s="17"/>
      <c r="AB746" s="17"/>
    </row>
    <row r="747" spans="5:28">
      <c r="E747" s="17"/>
      <c r="F747" s="18"/>
      <c r="H747" s="185"/>
      <c r="J747" s="17"/>
      <c r="K747" s="62"/>
      <c r="L747" s="62"/>
      <c r="N747" s="18"/>
      <c r="P747" s="18"/>
      <c r="R747" s="18"/>
      <c r="S747" s="18"/>
      <c r="T747" s="18"/>
      <c r="U747" s="18"/>
      <c r="Y747" s="17"/>
      <c r="AB747" s="17"/>
    </row>
    <row r="748" spans="5:28">
      <c r="E748" s="17"/>
      <c r="F748" s="18"/>
      <c r="H748" s="185"/>
      <c r="J748" s="17"/>
      <c r="K748" s="62"/>
      <c r="L748" s="62"/>
      <c r="N748" s="18"/>
      <c r="P748" s="18"/>
      <c r="R748" s="18"/>
      <c r="S748" s="18"/>
      <c r="T748" s="18"/>
      <c r="U748" s="18"/>
      <c r="Y748" s="17"/>
      <c r="AB748" s="17"/>
    </row>
    <row r="749" spans="5:28">
      <c r="E749" s="17"/>
      <c r="F749" s="18"/>
      <c r="H749" s="185"/>
      <c r="J749" s="17"/>
      <c r="K749" s="62"/>
      <c r="L749" s="62"/>
      <c r="N749" s="18"/>
      <c r="P749" s="18"/>
      <c r="R749" s="18"/>
      <c r="S749" s="18"/>
      <c r="T749" s="18"/>
      <c r="U749" s="18"/>
      <c r="Y749" s="17"/>
      <c r="AB749" s="17"/>
    </row>
    <row r="750" spans="5:28">
      <c r="E750" s="17"/>
      <c r="F750" s="18"/>
      <c r="H750" s="185"/>
      <c r="J750" s="17"/>
      <c r="K750" s="62"/>
      <c r="L750" s="62"/>
      <c r="N750" s="18"/>
      <c r="P750" s="18"/>
      <c r="R750" s="18"/>
      <c r="S750" s="18"/>
      <c r="T750" s="18"/>
      <c r="U750" s="18"/>
      <c r="Y750" s="17"/>
      <c r="AB750" s="17"/>
    </row>
    <row r="751" spans="5:28">
      <c r="E751" s="17"/>
      <c r="F751" s="18"/>
      <c r="H751" s="185"/>
      <c r="J751" s="17"/>
      <c r="K751" s="62"/>
      <c r="L751" s="62"/>
      <c r="N751" s="18"/>
      <c r="P751" s="18"/>
      <c r="R751" s="18"/>
      <c r="S751" s="18"/>
      <c r="T751" s="18"/>
      <c r="U751" s="18"/>
      <c r="Y751" s="17"/>
      <c r="AB751" s="17"/>
    </row>
    <row r="752" spans="5:28">
      <c r="E752" s="17"/>
      <c r="F752" s="18"/>
      <c r="H752" s="185"/>
      <c r="J752" s="17"/>
      <c r="K752" s="62"/>
      <c r="L752" s="62"/>
      <c r="N752" s="18"/>
      <c r="P752" s="18"/>
      <c r="R752" s="18"/>
      <c r="S752" s="18"/>
      <c r="T752" s="18"/>
      <c r="U752" s="18"/>
      <c r="Y752" s="17"/>
      <c r="AB752" s="17"/>
    </row>
    <row r="753" spans="5:28">
      <c r="E753" s="17"/>
      <c r="F753" s="18"/>
      <c r="H753" s="185"/>
      <c r="J753" s="17"/>
      <c r="K753" s="62"/>
      <c r="L753" s="62"/>
      <c r="N753" s="18"/>
      <c r="P753" s="18"/>
      <c r="R753" s="18"/>
      <c r="S753" s="18"/>
      <c r="T753" s="18"/>
      <c r="U753" s="18"/>
      <c r="Y753" s="17"/>
      <c r="AB753" s="17"/>
    </row>
    <row r="754" spans="5:28">
      <c r="E754" s="17"/>
      <c r="F754" s="18"/>
      <c r="H754" s="185"/>
      <c r="J754" s="17"/>
      <c r="K754" s="62"/>
      <c r="L754" s="62"/>
      <c r="N754" s="18"/>
      <c r="P754" s="18"/>
      <c r="R754" s="18"/>
      <c r="S754" s="18"/>
      <c r="T754" s="18"/>
      <c r="U754" s="18"/>
      <c r="Y754" s="17"/>
      <c r="AB754" s="17"/>
    </row>
    <row r="755" spans="5:28">
      <c r="E755" s="17"/>
      <c r="F755" s="18"/>
      <c r="H755" s="185"/>
      <c r="J755" s="17"/>
      <c r="K755" s="62"/>
      <c r="L755" s="62"/>
      <c r="N755" s="18"/>
      <c r="P755" s="18"/>
      <c r="R755" s="18"/>
      <c r="S755" s="18"/>
      <c r="T755" s="18"/>
      <c r="U755" s="18"/>
      <c r="Y755" s="17"/>
      <c r="AB755" s="17"/>
    </row>
    <row r="756" spans="5:28">
      <c r="E756" s="17"/>
      <c r="F756" s="18"/>
      <c r="H756" s="185"/>
      <c r="J756" s="17"/>
      <c r="K756" s="62"/>
      <c r="L756" s="62"/>
      <c r="N756" s="18"/>
      <c r="P756" s="18"/>
      <c r="R756" s="18"/>
      <c r="S756" s="18"/>
      <c r="T756" s="18"/>
      <c r="U756" s="18"/>
      <c r="Y756" s="17"/>
      <c r="AB756" s="17"/>
    </row>
    <row r="757" spans="5:28">
      <c r="E757" s="17"/>
      <c r="F757" s="18"/>
      <c r="H757" s="185"/>
      <c r="J757" s="17"/>
      <c r="K757" s="62"/>
      <c r="L757" s="62"/>
      <c r="N757" s="18"/>
      <c r="P757" s="18"/>
      <c r="R757" s="18"/>
      <c r="S757" s="18"/>
      <c r="T757" s="18"/>
      <c r="U757" s="18"/>
      <c r="Y757" s="17"/>
      <c r="AB757" s="17"/>
    </row>
    <row r="758" spans="5:28">
      <c r="E758" s="17"/>
      <c r="F758" s="18"/>
      <c r="H758" s="185"/>
      <c r="J758" s="17"/>
      <c r="K758" s="62"/>
      <c r="L758" s="62"/>
      <c r="N758" s="18"/>
      <c r="P758" s="18"/>
      <c r="R758" s="18"/>
      <c r="S758" s="18"/>
      <c r="T758" s="18"/>
      <c r="U758" s="18"/>
      <c r="Y758" s="17"/>
      <c r="AB758" s="17"/>
    </row>
    <row r="759" spans="5:28">
      <c r="E759" s="17"/>
      <c r="F759" s="18"/>
      <c r="H759" s="185"/>
      <c r="J759" s="17"/>
      <c r="K759" s="62"/>
      <c r="L759" s="62"/>
      <c r="N759" s="18"/>
      <c r="P759" s="18"/>
      <c r="R759" s="18"/>
      <c r="S759" s="18"/>
      <c r="T759" s="18"/>
      <c r="U759" s="18"/>
      <c r="Y759" s="17"/>
      <c r="AB759" s="17"/>
    </row>
    <row r="760" spans="5:28">
      <c r="E760" s="17"/>
      <c r="F760" s="18"/>
      <c r="H760" s="185"/>
      <c r="J760" s="17"/>
      <c r="K760" s="62"/>
      <c r="L760" s="62"/>
      <c r="N760" s="18"/>
      <c r="P760" s="18"/>
      <c r="R760" s="18"/>
      <c r="S760" s="18"/>
      <c r="T760" s="18"/>
      <c r="U760" s="18"/>
      <c r="Y760" s="17"/>
      <c r="AB760" s="17"/>
    </row>
    <row r="761" spans="5:28">
      <c r="E761" s="17"/>
      <c r="F761" s="18"/>
      <c r="H761" s="185"/>
      <c r="J761" s="17"/>
      <c r="K761" s="62"/>
      <c r="L761" s="62"/>
      <c r="N761" s="18"/>
      <c r="P761" s="18"/>
      <c r="R761" s="18"/>
      <c r="S761" s="18"/>
      <c r="T761" s="18"/>
      <c r="U761" s="18"/>
      <c r="Y761" s="17"/>
      <c r="AB761" s="17"/>
    </row>
    <row r="762" spans="5:28">
      <c r="E762" s="17"/>
      <c r="F762" s="18"/>
      <c r="H762" s="185"/>
      <c r="J762" s="17"/>
      <c r="K762" s="62"/>
      <c r="L762" s="62"/>
      <c r="N762" s="18"/>
      <c r="P762" s="18"/>
      <c r="R762" s="18"/>
      <c r="S762" s="18"/>
      <c r="T762" s="18"/>
      <c r="U762" s="18"/>
      <c r="Y762" s="17"/>
      <c r="AB762" s="17"/>
    </row>
    <row r="763" spans="5:28">
      <c r="E763" s="17"/>
      <c r="F763" s="18"/>
      <c r="H763" s="185"/>
      <c r="J763" s="17"/>
      <c r="K763" s="62"/>
      <c r="L763" s="62"/>
      <c r="N763" s="18"/>
      <c r="P763" s="18"/>
      <c r="R763" s="18"/>
      <c r="S763" s="18"/>
      <c r="T763" s="18"/>
      <c r="U763" s="18"/>
      <c r="Y763" s="17"/>
      <c r="AB763" s="17"/>
    </row>
    <row r="764" spans="5:28">
      <c r="E764" s="17"/>
      <c r="F764" s="18"/>
      <c r="H764" s="185"/>
      <c r="J764" s="17"/>
      <c r="K764" s="62"/>
      <c r="L764" s="62"/>
      <c r="N764" s="18"/>
      <c r="P764" s="18"/>
      <c r="R764" s="18"/>
      <c r="S764" s="18"/>
      <c r="T764" s="18"/>
      <c r="U764" s="18"/>
      <c r="Y764" s="17"/>
      <c r="AB764" s="17"/>
    </row>
    <row r="765" spans="5:28">
      <c r="E765" s="17"/>
      <c r="F765" s="18"/>
      <c r="H765" s="185"/>
      <c r="J765" s="17"/>
      <c r="K765" s="62"/>
      <c r="L765" s="62"/>
      <c r="N765" s="18"/>
      <c r="P765" s="18"/>
      <c r="R765" s="18"/>
      <c r="S765" s="18"/>
      <c r="T765" s="18"/>
      <c r="U765" s="18"/>
      <c r="Y765" s="17"/>
      <c r="AB765" s="17"/>
    </row>
    <row r="766" spans="5:28">
      <c r="E766" s="17"/>
      <c r="F766" s="18"/>
      <c r="H766" s="185"/>
      <c r="J766" s="17"/>
      <c r="K766" s="62"/>
      <c r="L766" s="62"/>
      <c r="N766" s="18"/>
      <c r="P766" s="18"/>
      <c r="R766" s="18"/>
      <c r="S766" s="18"/>
      <c r="T766" s="18"/>
      <c r="U766" s="18"/>
      <c r="Y766" s="17"/>
      <c r="AB766" s="17"/>
    </row>
    <row r="767" spans="5:28">
      <c r="E767" s="17"/>
      <c r="F767" s="18"/>
      <c r="H767" s="185"/>
      <c r="J767" s="17"/>
      <c r="K767" s="62"/>
      <c r="L767" s="62"/>
      <c r="N767" s="18"/>
      <c r="P767" s="18"/>
      <c r="R767" s="18"/>
      <c r="S767" s="18"/>
      <c r="T767" s="18"/>
      <c r="U767" s="18"/>
      <c r="Y767" s="17"/>
      <c r="AB767" s="17"/>
    </row>
    <row r="768" spans="5:28">
      <c r="E768" s="17"/>
      <c r="F768" s="18"/>
      <c r="H768" s="185"/>
      <c r="J768" s="17"/>
      <c r="K768" s="62"/>
      <c r="L768" s="62"/>
      <c r="N768" s="18"/>
      <c r="P768" s="18"/>
      <c r="R768" s="18"/>
      <c r="S768" s="18"/>
      <c r="T768" s="18"/>
      <c r="U768" s="18"/>
      <c r="Y768" s="17"/>
      <c r="AB768" s="17"/>
    </row>
    <row r="769" spans="5:28">
      <c r="E769" s="17"/>
      <c r="F769" s="18"/>
      <c r="H769" s="185"/>
      <c r="J769" s="17"/>
      <c r="K769" s="62"/>
      <c r="L769" s="62"/>
      <c r="N769" s="18"/>
      <c r="P769" s="18"/>
      <c r="R769" s="18"/>
      <c r="S769" s="18"/>
      <c r="T769" s="18"/>
      <c r="U769" s="18"/>
      <c r="Y769" s="17"/>
      <c r="AB769" s="17"/>
    </row>
    <row r="770" spans="5:28">
      <c r="E770" s="17"/>
      <c r="F770" s="18"/>
      <c r="H770" s="185"/>
      <c r="J770" s="17"/>
      <c r="K770" s="62"/>
      <c r="L770" s="62"/>
      <c r="N770" s="18"/>
      <c r="P770" s="18"/>
      <c r="R770" s="18"/>
      <c r="S770" s="18"/>
      <c r="T770" s="18"/>
      <c r="U770" s="18"/>
      <c r="Y770" s="17"/>
      <c r="AB770" s="17"/>
    </row>
    <row r="771" spans="5:28">
      <c r="E771" s="17"/>
      <c r="F771" s="18"/>
      <c r="H771" s="185"/>
      <c r="J771" s="17"/>
      <c r="K771" s="62"/>
      <c r="L771" s="62"/>
      <c r="N771" s="18"/>
      <c r="P771" s="18"/>
      <c r="R771" s="18"/>
      <c r="S771" s="18"/>
      <c r="T771" s="18"/>
      <c r="U771" s="18"/>
      <c r="Y771" s="17"/>
      <c r="AB771" s="17"/>
    </row>
    <row r="772" spans="5:28">
      <c r="E772" s="17"/>
      <c r="F772" s="18"/>
      <c r="H772" s="185"/>
      <c r="J772" s="17"/>
      <c r="K772" s="62"/>
      <c r="L772" s="62"/>
      <c r="N772" s="18"/>
      <c r="P772" s="18"/>
      <c r="R772" s="18"/>
      <c r="S772" s="18"/>
      <c r="T772" s="18"/>
      <c r="U772" s="18"/>
      <c r="Y772" s="17"/>
      <c r="AB772" s="17"/>
    </row>
    <row r="773" spans="5:28">
      <c r="E773" s="17"/>
      <c r="F773" s="18"/>
      <c r="H773" s="185"/>
      <c r="J773" s="17"/>
      <c r="K773" s="62"/>
      <c r="L773" s="62"/>
      <c r="N773" s="18"/>
      <c r="P773" s="18"/>
      <c r="R773" s="18"/>
      <c r="S773" s="18"/>
      <c r="T773" s="18"/>
      <c r="U773" s="18"/>
      <c r="Y773" s="17"/>
      <c r="AB773" s="17"/>
    </row>
    <row r="774" spans="5:28">
      <c r="E774" s="17"/>
      <c r="F774" s="18"/>
      <c r="H774" s="185"/>
      <c r="J774" s="17"/>
      <c r="K774" s="62"/>
      <c r="L774" s="62"/>
      <c r="N774" s="18"/>
      <c r="P774" s="18"/>
      <c r="R774" s="18"/>
      <c r="S774" s="18"/>
      <c r="T774" s="18"/>
      <c r="U774" s="18"/>
      <c r="Y774" s="17"/>
      <c r="AB774" s="17"/>
    </row>
    <row r="775" spans="5:28">
      <c r="E775" s="17"/>
      <c r="F775" s="18"/>
      <c r="H775" s="185"/>
      <c r="J775" s="17"/>
      <c r="K775" s="62"/>
      <c r="L775" s="62"/>
      <c r="N775" s="18"/>
      <c r="P775" s="18"/>
      <c r="R775" s="18"/>
      <c r="S775" s="18"/>
      <c r="T775" s="18"/>
      <c r="U775" s="18"/>
      <c r="Y775" s="17"/>
      <c r="AB775" s="17"/>
    </row>
    <row r="776" spans="5:28">
      <c r="E776" s="17"/>
      <c r="F776" s="18"/>
      <c r="H776" s="185"/>
      <c r="J776" s="17"/>
      <c r="K776" s="62"/>
      <c r="L776" s="62"/>
      <c r="N776" s="18"/>
      <c r="P776" s="18"/>
      <c r="R776" s="18"/>
      <c r="S776" s="18"/>
      <c r="T776" s="18"/>
      <c r="U776" s="18"/>
      <c r="Y776" s="17"/>
      <c r="AB776" s="17"/>
    </row>
    <row r="777" spans="5:28">
      <c r="E777" s="17"/>
      <c r="F777" s="18"/>
      <c r="H777" s="185"/>
      <c r="J777" s="17"/>
      <c r="K777" s="62"/>
      <c r="L777" s="62"/>
      <c r="N777" s="18"/>
      <c r="P777" s="18"/>
      <c r="R777" s="18"/>
      <c r="S777" s="18"/>
      <c r="T777" s="18"/>
      <c r="U777" s="18"/>
      <c r="Y777" s="17"/>
      <c r="AB777" s="17"/>
    </row>
    <row r="778" spans="5:28">
      <c r="E778" s="17"/>
      <c r="F778" s="18"/>
      <c r="H778" s="185"/>
      <c r="J778" s="17"/>
      <c r="K778" s="62"/>
      <c r="L778" s="62"/>
      <c r="N778" s="18"/>
      <c r="P778" s="18"/>
      <c r="R778" s="18"/>
      <c r="S778" s="18"/>
      <c r="T778" s="18"/>
      <c r="U778" s="18"/>
      <c r="Y778" s="17"/>
      <c r="AB778" s="17"/>
    </row>
    <row r="779" spans="5:28">
      <c r="E779" s="17"/>
      <c r="F779" s="18"/>
      <c r="H779" s="185"/>
      <c r="J779" s="17"/>
      <c r="K779" s="62"/>
      <c r="L779" s="62"/>
      <c r="N779" s="18"/>
      <c r="P779" s="18"/>
      <c r="R779" s="18"/>
      <c r="S779" s="18"/>
      <c r="T779" s="18"/>
      <c r="U779" s="18"/>
      <c r="Y779" s="17"/>
      <c r="AB779" s="17"/>
    </row>
    <row r="780" spans="5:28">
      <c r="E780" s="17"/>
      <c r="F780" s="18"/>
      <c r="H780" s="185"/>
      <c r="J780" s="17"/>
      <c r="K780" s="62"/>
      <c r="L780" s="62"/>
      <c r="N780" s="18"/>
      <c r="P780" s="18"/>
      <c r="R780" s="18"/>
      <c r="S780" s="18"/>
      <c r="T780" s="18"/>
      <c r="U780" s="18"/>
      <c r="Y780" s="17"/>
      <c r="AB780" s="17"/>
    </row>
    <row r="781" spans="5:28">
      <c r="E781" s="17"/>
      <c r="F781" s="18"/>
      <c r="H781" s="185"/>
      <c r="J781" s="17"/>
      <c r="K781" s="62"/>
      <c r="L781" s="62"/>
      <c r="N781" s="18"/>
      <c r="P781" s="18"/>
      <c r="R781" s="18"/>
      <c r="S781" s="18"/>
      <c r="T781" s="18"/>
      <c r="U781" s="18"/>
      <c r="Y781" s="17"/>
      <c r="AB781" s="17"/>
    </row>
    <row r="782" spans="5:28">
      <c r="E782" s="17"/>
      <c r="F782" s="18"/>
      <c r="H782" s="185"/>
      <c r="J782" s="17"/>
      <c r="K782" s="62"/>
      <c r="L782" s="62"/>
      <c r="N782" s="18"/>
      <c r="P782" s="18"/>
      <c r="R782" s="18"/>
      <c r="S782" s="18"/>
      <c r="T782" s="18"/>
      <c r="U782" s="18"/>
      <c r="Y782" s="17"/>
      <c r="AB782" s="17"/>
    </row>
    <row r="783" spans="5:28">
      <c r="E783" s="17"/>
      <c r="F783" s="18"/>
      <c r="H783" s="185"/>
      <c r="J783" s="17"/>
      <c r="K783" s="62"/>
      <c r="L783" s="62"/>
      <c r="N783" s="18"/>
      <c r="P783" s="18"/>
      <c r="R783" s="18"/>
      <c r="S783" s="18"/>
      <c r="T783" s="18"/>
      <c r="U783" s="18"/>
      <c r="Y783" s="17"/>
      <c r="AB783" s="17"/>
    </row>
    <row r="784" spans="5:28">
      <c r="E784" s="17"/>
      <c r="F784" s="18"/>
      <c r="H784" s="185"/>
      <c r="J784" s="17"/>
      <c r="K784" s="62"/>
      <c r="L784" s="62"/>
      <c r="N784" s="18"/>
      <c r="P784" s="18"/>
      <c r="R784" s="18"/>
      <c r="S784" s="18"/>
      <c r="T784" s="18"/>
      <c r="U784" s="18"/>
      <c r="Y784" s="17"/>
      <c r="AB784" s="17"/>
    </row>
    <row r="785" spans="5:28">
      <c r="E785" s="17"/>
      <c r="F785" s="18"/>
      <c r="H785" s="185"/>
      <c r="J785" s="17"/>
      <c r="K785" s="62"/>
      <c r="L785" s="62"/>
      <c r="N785" s="18"/>
      <c r="P785" s="18"/>
      <c r="R785" s="18"/>
      <c r="S785" s="18"/>
      <c r="T785" s="18"/>
      <c r="U785" s="18"/>
      <c r="Y785" s="17"/>
      <c r="AB785" s="17"/>
    </row>
    <row r="786" spans="5:28">
      <c r="E786" s="17"/>
      <c r="F786" s="18"/>
      <c r="H786" s="185"/>
      <c r="J786" s="17"/>
      <c r="K786" s="62"/>
      <c r="L786" s="62"/>
      <c r="N786" s="18"/>
      <c r="P786" s="18"/>
      <c r="R786" s="18"/>
      <c r="S786" s="18"/>
      <c r="T786" s="18"/>
      <c r="U786" s="18"/>
      <c r="Y786" s="17"/>
      <c r="AB786" s="17"/>
    </row>
    <row r="787" spans="5:28">
      <c r="E787" s="17"/>
      <c r="F787" s="18"/>
      <c r="H787" s="185"/>
      <c r="J787" s="17"/>
      <c r="K787" s="62"/>
      <c r="L787" s="62"/>
      <c r="N787" s="18"/>
      <c r="P787" s="18"/>
      <c r="R787" s="18"/>
      <c r="S787" s="18"/>
      <c r="T787" s="18"/>
      <c r="U787" s="18"/>
      <c r="Y787" s="17"/>
      <c r="AB787" s="17"/>
    </row>
    <row r="788" spans="5:28">
      <c r="E788" s="17"/>
      <c r="F788" s="18"/>
      <c r="H788" s="185"/>
      <c r="J788" s="17"/>
      <c r="K788" s="62"/>
      <c r="L788" s="62"/>
      <c r="N788" s="18"/>
      <c r="P788" s="18"/>
      <c r="R788" s="18"/>
      <c r="S788" s="18"/>
      <c r="T788" s="18"/>
      <c r="U788" s="18"/>
      <c r="Y788" s="17"/>
      <c r="AB788" s="17"/>
    </row>
    <row r="789" spans="5:28">
      <c r="E789" s="17"/>
      <c r="F789" s="18"/>
      <c r="H789" s="185"/>
      <c r="J789" s="17"/>
      <c r="K789" s="62"/>
      <c r="L789" s="62"/>
      <c r="N789" s="18"/>
      <c r="P789" s="18"/>
      <c r="R789" s="18"/>
      <c r="S789" s="18"/>
      <c r="T789" s="18"/>
      <c r="U789" s="18"/>
      <c r="Y789" s="17"/>
      <c r="AB789" s="17"/>
    </row>
    <row r="790" spans="5:28">
      <c r="E790" s="17"/>
      <c r="F790" s="18"/>
      <c r="H790" s="185"/>
      <c r="J790" s="17"/>
      <c r="K790" s="62"/>
      <c r="L790" s="62"/>
      <c r="N790" s="18"/>
      <c r="P790" s="18"/>
      <c r="R790" s="18"/>
      <c r="S790" s="18"/>
      <c r="T790" s="18"/>
      <c r="U790" s="18"/>
      <c r="Y790" s="17"/>
      <c r="AB790" s="17"/>
    </row>
    <row r="791" spans="5:28">
      <c r="E791" s="17"/>
      <c r="F791" s="18"/>
      <c r="H791" s="185"/>
      <c r="J791" s="17"/>
      <c r="K791" s="62"/>
      <c r="L791" s="62"/>
      <c r="N791" s="18"/>
      <c r="P791" s="18"/>
      <c r="R791" s="18"/>
      <c r="S791" s="18"/>
      <c r="T791" s="18"/>
      <c r="U791" s="18"/>
      <c r="Y791" s="17"/>
      <c r="AB791" s="17"/>
    </row>
    <row r="792" spans="5:28">
      <c r="E792" s="17"/>
      <c r="F792" s="18"/>
      <c r="H792" s="185"/>
      <c r="J792" s="17"/>
      <c r="K792" s="62"/>
      <c r="L792" s="62"/>
      <c r="N792" s="18"/>
      <c r="P792" s="18"/>
      <c r="R792" s="18"/>
      <c r="S792" s="18"/>
      <c r="T792" s="18"/>
      <c r="U792" s="18"/>
      <c r="Y792" s="17"/>
      <c r="AB792" s="17"/>
    </row>
    <row r="793" spans="5:28">
      <c r="E793" s="17"/>
      <c r="F793" s="18"/>
      <c r="H793" s="185"/>
      <c r="J793" s="17"/>
      <c r="K793" s="62"/>
      <c r="L793" s="62"/>
      <c r="N793" s="18"/>
      <c r="P793" s="18"/>
      <c r="R793" s="18"/>
      <c r="S793" s="18"/>
      <c r="T793" s="18"/>
      <c r="U793" s="18"/>
      <c r="Y793" s="17"/>
      <c r="AB793" s="17"/>
    </row>
    <row r="794" spans="5:28">
      <c r="E794" s="17"/>
      <c r="F794" s="18"/>
      <c r="H794" s="185"/>
      <c r="J794" s="17"/>
      <c r="K794" s="62"/>
      <c r="L794" s="62"/>
      <c r="N794" s="18"/>
      <c r="P794" s="18"/>
      <c r="R794" s="18"/>
      <c r="S794" s="18"/>
      <c r="T794" s="18"/>
      <c r="U794" s="18"/>
      <c r="Y794" s="17"/>
      <c r="AB794" s="17"/>
    </row>
    <row r="795" spans="5:28">
      <c r="E795" s="17"/>
      <c r="F795" s="18"/>
      <c r="H795" s="185"/>
      <c r="J795" s="17"/>
      <c r="K795" s="62"/>
      <c r="L795" s="62"/>
      <c r="N795" s="18"/>
      <c r="P795" s="18"/>
      <c r="R795" s="18"/>
      <c r="S795" s="18"/>
      <c r="T795" s="18"/>
      <c r="U795" s="18"/>
      <c r="Y795" s="17"/>
      <c r="AB795" s="17"/>
    </row>
    <row r="796" spans="5:28">
      <c r="E796" s="17"/>
      <c r="F796" s="18"/>
      <c r="H796" s="185"/>
      <c r="J796" s="17"/>
      <c r="K796" s="62"/>
      <c r="L796" s="62"/>
      <c r="N796" s="18"/>
      <c r="P796" s="18"/>
      <c r="R796" s="18"/>
      <c r="S796" s="18"/>
      <c r="T796" s="18"/>
      <c r="U796" s="18"/>
      <c r="Y796" s="17"/>
      <c r="AB796" s="17"/>
    </row>
    <row r="797" spans="5:28">
      <c r="E797" s="17"/>
      <c r="F797" s="18"/>
      <c r="H797" s="185"/>
      <c r="J797" s="17"/>
      <c r="K797" s="62"/>
      <c r="L797" s="62"/>
      <c r="N797" s="18"/>
      <c r="P797" s="18"/>
      <c r="R797" s="18"/>
      <c r="S797" s="18"/>
      <c r="T797" s="18"/>
      <c r="U797" s="18"/>
      <c r="Y797" s="17"/>
      <c r="AB797" s="17"/>
    </row>
    <row r="798" spans="5:28">
      <c r="E798" s="17"/>
      <c r="F798" s="18"/>
      <c r="H798" s="185"/>
      <c r="J798" s="17"/>
      <c r="K798" s="62"/>
      <c r="L798" s="62"/>
      <c r="N798" s="18"/>
      <c r="P798" s="18"/>
      <c r="R798" s="18"/>
      <c r="S798" s="18"/>
      <c r="T798" s="18"/>
      <c r="U798" s="18"/>
      <c r="Y798" s="17"/>
      <c r="AB798" s="17"/>
    </row>
    <row r="799" spans="5:28">
      <c r="E799" s="17"/>
      <c r="F799" s="18"/>
      <c r="H799" s="185"/>
      <c r="J799" s="17"/>
      <c r="K799" s="62"/>
      <c r="L799" s="62"/>
      <c r="N799" s="18"/>
      <c r="P799" s="18"/>
      <c r="R799" s="18"/>
      <c r="S799" s="18"/>
      <c r="T799" s="18"/>
      <c r="U799" s="18"/>
      <c r="Y799" s="17"/>
      <c r="AB799" s="17"/>
    </row>
    <row r="800" spans="5:28">
      <c r="E800" s="17"/>
      <c r="F800" s="18"/>
      <c r="H800" s="185"/>
      <c r="J800" s="17"/>
      <c r="K800" s="62"/>
      <c r="L800" s="62"/>
      <c r="N800" s="18"/>
      <c r="P800" s="18"/>
      <c r="R800" s="18"/>
      <c r="S800" s="18"/>
      <c r="T800" s="18"/>
      <c r="U800" s="18"/>
      <c r="Y800" s="17"/>
      <c r="AB800" s="17"/>
    </row>
    <row r="801" spans="5:28">
      <c r="E801" s="17"/>
      <c r="F801" s="18"/>
      <c r="H801" s="185"/>
      <c r="J801" s="17"/>
      <c r="K801" s="62"/>
      <c r="L801" s="62"/>
      <c r="N801" s="18"/>
      <c r="P801" s="18"/>
      <c r="R801" s="18"/>
      <c r="S801" s="18"/>
      <c r="T801" s="18"/>
      <c r="U801" s="18"/>
      <c r="Y801" s="17"/>
      <c r="AB801" s="17"/>
    </row>
    <row r="802" spans="5:28">
      <c r="E802" s="17"/>
      <c r="F802" s="18"/>
      <c r="H802" s="185"/>
      <c r="J802" s="17"/>
      <c r="K802" s="62"/>
      <c r="L802" s="62"/>
      <c r="N802" s="18"/>
      <c r="P802" s="18"/>
      <c r="R802" s="18"/>
      <c r="S802" s="18"/>
      <c r="T802" s="18"/>
      <c r="U802" s="18"/>
      <c r="Y802" s="17"/>
      <c r="AB802" s="17"/>
    </row>
    <row r="803" spans="5:28">
      <c r="E803" s="17"/>
      <c r="F803" s="18"/>
      <c r="H803" s="185"/>
      <c r="J803" s="17"/>
      <c r="K803" s="62"/>
      <c r="L803" s="62"/>
      <c r="N803" s="18"/>
      <c r="P803" s="18"/>
      <c r="R803" s="18"/>
      <c r="S803" s="18"/>
      <c r="T803" s="18"/>
      <c r="U803" s="18"/>
      <c r="Y803" s="17"/>
      <c r="AB803" s="17"/>
    </row>
    <row r="804" spans="5:28">
      <c r="E804" s="17"/>
      <c r="F804" s="18"/>
      <c r="H804" s="185"/>
      <c r="J804" s="17"/>
      <c r="K804" s="62"/>
      <c r="L804" s="62"/>
      <c r="N804" s="18"/>
      <c r="P804" s="18"/>
      <c r="R804" s="18"/>
      <c r="S804" s="18"/>
      <c r="T804" s="18"/>
      <c r="U804" s="18"/>
      <c r="Y804" s="17"/>
      <c r="AB804" s="17"/>
    </row>
    <row r="805" spans="5:28">
      <c r="E805" s="17"/>
      <c r="F805" s="18"/>
      <c r="H805" s="185"/>
      <c r="J805" s="17"/>
      <c r="K805" s="62"/>
      <c r="L805" s="62"/>
      <c r="N805" s="18"/>
      <c r="P805" s="18"/>
      <c r="R805" s="18"/>
      <c r="S805" s="18"/>
      <c r="T805" s="18"/>
      <c r="U805" s="18"/>
      <c r="Y805" s="17"/>
      <c r="AB805" s="17"/>
    </row>
    <row r="806" spans="5:28">
      <c r="E806" s="17"/>
      <c r="F806" s="18"/>
      <c r="H806" s="185"/>
      <c r="J806" s="17"/>
      <c r="K806" s="62"/>
      <c r="L806" s="62"/>
      <c r="N806" s="18"/>
      <c r="P806" s="18"/>
      <c r="R806" s="18"/>
      <c r="S806" s="18"/>
      <c r="T806" s="18"/>
      <c r="U806" s="18"/>
      <c r="Y806" s="17"/>
      <c r="AB806" s="17"/>
    </row>
    <row r="807" spans="5:28">
      <c r="E807" s="17"/>
      <c r="F807" s="18"/>
      <c r="H807" s="185"/>
      <c r="J807" s="17"/>
      <c r="K807" s="62"/>
      <c r="L807" s="62"/>
      <c r="N807" s="18"/>
      <c r="P807" s="18"/>
      <c r="R807" s="18"/>
      <c r="S807" s="18"/>
      <c r="T807" s="18"/>
      <c r="U807" s="18"/>
      <c r="Y807" s="17"/>
      <c r="AB807" s="17"/>
    </row>
    <row r="808" spans="5:28">
      <c r="E808" s="17"/>
      <c r="F808" s="18"/>
      <c r="H808" s="185"/>
      <c r="J808" s="17"/>
      <c r="K808" s="62"/>
      <c r="L808" s="62"/>
      <c r="N808" s="18"/>
      <c r="P808" s="18"/>
      <c r="R808" s="18"/>
      <c r="S808" s="18"/>
      <c r="T808" s="18"/>
      <c r="U808" s="18"/>
      <c r="Y808" s="17"/>
      <c r="AB808" s="17"/>
    </row>
    <row r="809" spans="5:28">
      <c r="E809" s="17"/>
      <c r="F809" s="18"/>
      <c r="H809" s="185"/>
      <c r="J809" s="17"/>
      <c r="K809" s="62"/>
      <c r="L809" s="62"/>
      <c r="N809" s="18"/>
      <c r="P809" s="18"/>
      <c r="R809" s="18"/>
      <c r="S809" s="18"/>
      <c r="T809" s="18"/>
      <c r="U809" s="18"/>
      <c r="Y809" s="17"/>
      <c r="AB809" s="17"/>
    </row>
    <row r="810" spans="5:28">
      <c r="E810" s="17"/>
      <c r="F810" s="18"/>
      <c r="H810" s="185"/>
      <c r="J810" s="17"/>
      <c r="K810" s="62"/>
      <c r="L810" s="62"/>
      <c r="N810" s="18"/>
      <c r="P810" s="18"/>
      <c r="R810" s="18"/>
      <c r="S810" s="18"/>
      <c r="T810" s="18"/>
      <c r="U810" s="18"/>
      <c r="Y810" s="17"/>
      <c r="AB810" s="17"/>
    </row>
    <row r="811" spans="5:28">
      <c r="E811" s="17"/>
      <c r="F811" s="18"/>
      <c r="H811" s="185"/>
      <c r="J811" s="17"/>
      <c r="K811" s="62"/>
      <c r="L811" s="62"/>
      <c r="N811" s="18"/>
      <c r="P811" s="18"/>
      <c r="R811" s="18"/>
      <c r="S811" s="18"/>
      <c r="T811" s="18"/>
      <c r="U811" s="18"/>
      <c r="Y811" s="17"/>
      <c r="AB811" s="17"/>
    </row>
    <row r="812" spans="5:28">
      <c r="E812" s="17"/>
      <c r="F812" s="18"/>
      <c r="H812" s="185"/>
      <c r="J812" s="17"/>
      <c r="K812" s="62"/>
      <c r="L812" s="62"/>
      <c r="N812" s="18"/>
      <c r="P812" s="18"/>
      <c r="R812" s="18"/>
      <c r="S812" s="18"/>
      <c r="T812" s="18"/>
      <c r="U812" s="18"/>
      <c r="Y812" s="17"/>
      <c r="AB812" s="17"/>
    </row>
    <row r="813" spans="5:28">
      <c r="E813" s="17"/>
      <c r="F813" s="18"/>
      <c r="H813" s="185"/>
      <c r="J813" s="17"/>
      <c r="K813" s="62"/>
      <c r="L813" s="62"/>
      <c r="N813" s="18"/>
      <c r="P813" s="18"/>
      <c r="R813" s="18"/>
      <c r="S813" s="18"/>
      <c r="T813" s="18"/>
      <c r="U813" s="18"/>
      <c r="Y813" s="17"/>
      <c r="AB813" s="17"/>
    </row>
    <row r="814" spans="5:28">
      <c r="E814" s="17"/>
      <c r="F814" s="18"/>
      <c r="H814" s="185"/>
      <c r="J814" s="17"/>
      <c r="K814" s="62"/>
      <c r="L814" s="62"/>
      <c r="N814" s="18"/>
      <c r="P814" s="18"/>
      <c r="R814" s="18"/>
      <c r="S814" s="18"/>
      <c r="T814" s="18"/>
      <c r="U814" s="18"/>
      <c r="Y814" s="17"/>
      <c r="AB814" s="17"/>
    </row>
    <row r="815" spans="5:28">
      <c r="E815" s="17"/>
      <c r="F815" s="18"/>
      <c r="H815" s="185"/>
      <c r="J815" s="17"/>
      <c r="K815" s="62"/>
      <c r="L815" s="62"/>
      <c r="N815" s="18"/>
      <c r="P815" s="18"/>
      <c r="R815" s="18"/>
      <c r="S815" s="18"/>
      <c r="T815" s="18"/>
      <c r="U815" s="18"/>
      <c r="Y815" s="17"/>
      <c r="AB815" s="17"/>
    </row>
    <row r="816" spans="5:28">
      <c r="E816" s="17"/>
      <c r="F816" s="18"/>
      <c r="H816" s="185"/>
      <c r="J816" s="17"/>
      <c r="K816" s="62"/>
      <c r="L816" s="62"/>
      <c r="N816" s="18"/>
      <c r="P816" s="18"/>
      <c r="R816" s="18"/>
      <c r="S816" s="18"/>
      <c r="T816" s="18"/>
      <c r="U816" s="18"/>
      <c r="Y816" s="17"/>
      <c r="AB816" s="17"/>
    </row>
    <row r="817" spans="5:28">
      <c r="E817" s="17"/>
      <c r="F817" s="18"/>
      <c r="H817" s="185"/>
      <c r="J817" s="17"/>
      <c r="K817" s="62"/>
      <c r="L817" s="62"/>
      <c r="N817" s="18"/>
      <c r="P817" s="18"/>
      <c r="R817" s="18"/>
      <c r="S817" s="18"/>
      <c r="T817" s="18"/>
      <c r="U817" s="18"/>
      <c r="Y817" s="17"/>
      <c r="AB817" s="17"/>
    </row>
    <row r="818" spans="5:28">
      <c r="E818" s="17"/>
      <c r="F818" s="18"/>
      <c r="H818" s="185"/>
      <c r="J818" s="17"/>
      <c r="K818" s="62"/>
      <c r="L818" s="62"/>
      <c r="N818" s="18"/>
      <c r="P818" s="18"/>
      <c r="R818" s="18"/>
      <c r="S818" s="18"/>
      <c r="T818" s="18"/>
      <c r="U818" s="18"/>
      <c r="Y818" s="17"/>
      <c r="AB818" s="17"/>
    </row>
    <row r="819" spans="5:28">
      <c r="E819" s="17"/>
      <c r="F819" s="18"/>
      <c r="H819" s="185"/>
      <c r="J819" s="17"/>
      <c r="K819" s="62"/>
      <c r="L819" s="62"/>
      <c r="N819" s="18"/>
      <c r="P819" s="18"/>
      <c r="R819" s="18"/>
      <c r="S819" s="18"/>
      <c r="T819" s="18"/>
      <c r="U819" s="18"/>
      <c r="Y819" s="17"/>
      <c r="AB819" s="17"/>
    </row>
    <row r="820" spans="5:28">
      <c r="E820" s="17"/>
      <c r="F820" s="18"/>
      <c r="H820" s="185"/>
      <c r="J820" s="17"/>
      <c r="K820" s="62"/>
      <c r="L820" s="62"/>
      <c r="N820" s="18"/>
      <c r="P820" s="18"/>
      <c r="R820" s="18"/>
      <c r="S820" s="18"/>
      <c r="T820" s="18"/>
      <c r="U820" s="18"/>
      <c r="Y820" s="17"/>
      <c r="AB820" s="17"/>
    </row>
    <row r="821" spans="5:28">
      <c r="E821" s="17"/>
      <c r="F821" s="18"/>
      <c r="H821" s="185"/>
      <c r="J821" s="17"/>
      <c r="K821" s="62"/>
      <c r="L821" s="62"/>
      <c r="N821" s="18"/>
      <c r="P821" s="18"/>
      <c r="R821" s="18"/>
      <c r="S821" s="18"/>
      <c r="T821" s="18"/>
      <c r="U821" s="18"/>
      <c r="Y821" s="17"/>
      <c r="AB821" s="17"/>
    </row>
    <row r="822" spans="5:28">
      <c r="E822" s="17"/>
      <c r="F822" s="18"/>
      <c r="H822" s="185"/>
      <c r="J822" s="17"/>
      <c r="K822" s="62"/>
      <c r="L822" s="62"/>
      <c r="N822" s="18"/>
      <c r="P822" s="18"/>
      <c r="R822" s="18"/>
      <c r="S822" s="18"/>
      <c r="T822" s="18"/>
      <c r="U822" s="18"/>
      <c r="Y822" s="17"/>
      <c r="AB822" s="17"/>
    </row>
    <row r="823" spans="5:28">
      <c r="E823" s="17"/>
      <c r="F823" s="18"/>
      <c r="H823" s="185"/>
      <c r="J823" s="17"/>
      <c r="K823" s="62"/>
      <c r="L823" s="62"/>
      <c r="N823" s="18"/>
      <c r="P823" s="18"/>
      <c r="R823" s="18"/>
      <c r="S823" s="18"/>
      <c r="T823" s="18"/>
      <c r="U823" s="18"/>
      <c r="Y823" s="17"/>
      <c r="AB823" s="17"/>
    </row>
    <row r="824" spans="5:28">
      <c r="E824" s="17"/>
      <c r="F824" s="18"/>
      <c r="H824" s="185"/>
      <c r="J824" s="17"/>
      <c r="K824" s="62"/>
      <c r="L824" s="62"/>
      <c r="N824" s="18"/>
      <c r="P824" s="18"/>
      <c r="R824" s="18"/>
      <c r="S824" s="18"/>
      <c r="T824" s="18"/>
      <c r="U824" s="18"/>
      <c r="Y824" s="17"/>
      <c r="AB824" s="17"/>
    </row>
    <row r="825" spans="5:28">
      <c r="E825" s="17"/>
      <c r="F825" s="18"/>
      <c r="H825" s="185"/>
      <c r="J825" s="17"/>
      <c r="K825" s="62"/>
      <c r="L825" s="62"/>
      <c r="N825" s="18"/>
      <c r="P825" s="18"/>
      <c r="R825" s="18"/>
      <c r="S825" s="18"/>
      <c r="T825" s="18"/>
      <c r="U825" s="18"/>
      <c r="Y825" s="17"/>
      <c r="AB825" s="17"/>
    </row>
    <row r="826" spans="5:28">
      <c r="E826" s="17"/>
      <c r="F826" s="18"/>
      <c r="H826" s="185"/>
      <c r="J826" s="17"/>
      <c r="K826" s="62"/>
      <c r="L826" s="62"/>
      <c r="N826" s="18"/>
      <c r="P826" s="18"/>
      <c r="R826" s="18"/>
      <c r="S826" s="18"/>
      <c r="T826" s="18"/>
      <c r="U826" s="18"/>
      <c r="Y826" s="17"/>
      <c r="AB826" s="17"/>
    </row>
    <row r="827" spans="5:28">
      <c r="E827" s="17"/>
      <c r="F827" s="18"/>
      <c r="H827" s="185"/>
      <c r="J827" s="17"/>
      <c r="K827" s="62"/>
      <c r="L827" s="62"/>
      <c r="N827" s="18"/>
      <c r="P827" s="18"/>
      <c r="R827" s="18"/>
      <c r="S827" s="18"/>
      <c r="T827" s="18"/>
      <c r="U827" s="18"/>
      <c r="Y827" s="17"/>
      <c r="AB827" s="17"/>
    </row>
    <row r="828" spans="5:28">
      <c r="E828" s="17"/>
      <c r="F828" s="18"/>
      <c r="H828" s="185"/>
      <c r="J828" s="17"/>
      <c r="K828" s="62"/>
      <c r="L828" s="62"/>
      <c r="N828" s="18"/>
      <c r="P828" s="18"/>
      <c r="R828" s="18"/>
      <c r="S828" s="18"/>
      <c r="T828" s="18"/>
      <c r="U828" s="18"/>
      <c r="Y828" s="17"/>
      <c r="AB828" s="17"/>
    </row>
    <row r="829" spans="5:28">
      <c r="E829" s="17"/>
      <c r="F829" s="18"/>
      <c r="H829" s="185"/>
      <c r="J829" s="17"/>
      <c r="K829" s="62"/>
      <c r="L829" s="62"/>
      <c r="N829" s="18"/>
      <c r="P829" s="18"/>
      <c r="R829" s="18"/>
      <c r="S829" s="18"/>
      <c r="T829" s="18"/>
      <c r="U829" s="18"/>
      <c r="Y829" s="17"/>
      <c r="AB829" s="17"/>
    </row>
    <row r="830" spans="5:28">
      <c r="E830" s="17"/>
      <c r="F830" s="18"/>
      <c r="H830" s="185"/>
      <c r="J830" s="17"/>
      <c r="K830" s="62"/>
      <c r="L830" s="62"/>
      <c r="N830" s="18"/>
      <c r="P830" s="18"/>
      <c r="R830" s="18"/>
      <c r="S830" s="18"/>
      <c r="T830" s="18"/>
      <c r="U830" s="18"/>
      <c r="Y830" s="17"/>
      <c r="AB830" s="17"/>
    </row>
    <row r="831" spans="5:28">
      <c r="E831" s="17"/>
      <c r="F831" s="18"/>
      <c r="H831" s="185"/>
      <c r="J831" s="17"/>
      <c r="K831" s="62"/>
      <c r="L831" s="62"/>
      <c r="N831" s="18"/>
      <c r="P831" s="18"/>
      <c r="R831" s="18"/>
      <c r="S831" s="18"/>
      <c r="T831" s="18"/>
      <c r="U831" s="18"/>
      <c r="Y831" s="17"/>
      <c r="AB831" s="17"/>
    </row>
    <row r="832" spans="5:28">
      <c r="E832" s="17"/>
      <c r="F832" s="18"/>
      <c r="H832" s="185"/>
      <c r="J832" s="17"/>
      <c r="K832" s="62"/>
      <c r="L832" s="62"/>
      <c r="N832" s="18"/>
      <c r="P832" s="18"/>
      <c r="R832" s="18"/>
      <c r="S832" s="18"/>
      <c r="T832" s="18"/>
      <c r="U832" s="18"/>
      <c r="Y832" s="17"/>
      <c r="AB832" s="17"/>
    </row>
    <row r="833" spans="5:28">
      <c r="E833" s="17"/>
      <c r="F833" s="18"/>
      <c r="H833" s="185"/>
      <c r="J833" s="17"/>
      <c r="K833" s="62"/>
      <c r="L833" s="62"/>
      <c r="N833" s="18"/>
      <c r="P833" s="18"/>
      <c r="R833" s="18"/>
      <c r="S833" s="18"/>
      <c r="T833" s="18"/>
      <c r="U833" s="18"/>
      <c r="Y833" s="17"/>
      <c r="AB833" s="17"/>
    </row>
    <row r="834" spans="5:28">
      <c r="E834" s="17"/>
      <c r="F834" s="18"/>
      <c r="H834" s="185"/>
      <c r="J834" s="17"/>
      <c r="K834" s="62"/>
      <c r="L834" s="62"/>
      <c r="N834" s="18"/>
      <c r="P834" s="18"/>
      <c r="R834" s="18"/>
      <c r="S834" s="18"/>
      <c r="T834" s="18"/>
      <c r="U834" s="18"/>
      <c r="Y834" s="17"/>
      <c r="AB834" s="17"/>
    </row>
    <row r="835" spans="5:28">
      <c r="E835" s="17"/>
      <c r="F835" s="18"/>
      <c r="H835" s="185"/>
      <c r="J835" s="17"/>
      <c r="K835" s="62"/>
      <c r="L835" s="62"/>
      <c r="N835" s="18"/>
      <c r="P835" s="18"/>
      <c r="R835" s="18"/>
      <c r="S835" s="18"/>
      <c r="T835" s="18"/>
      <c r="U835" s="18"/>
      <c r="Y835" s="17"/>
      <c r="AB835" s="17"/>
    </row>
    <row r="836" spans="5:28">
      <c r="E836" s="17"/>
      <c r="F836" s="18"/>
      <c r="H836" s="185"/>
      <c r="J836" s="17"/>
      <c r="K836" s="62"/>
      <c r="L836" s="62"/>
      <c r="N836" s="18"/>
      <c r="P836" s="18"/>
      <c r="R836" s="18"/>
      <c r="S836" s="18"/>
      <c r="T836" s="18"/>
      <c r="U836" s="18"/>
      <c r="Y836" s="17"/>
      <c r="AB836" s="17"/>
    </row>
    <row r="837" spans="5:28">
      <c r="E837" s="17"/>
      <c r="F837" s="18"/>
      <c r="H837" s="185"/>
      <c r="J837" s="17"/>
      <c r="K837" s="62"/>
      <c r="L837" s="62"/>
      <c r="N837" s="18"/>
      <c r="P837" s="18"/>
      <c r="R837" s="18"/>
      <c r="S837" s="18"/>
      <c r="T837" s="18"/>
      <c r="U837" s="18"/>
      <c r="Y837" s="17"/>
      <c r="AB837" s="17"/>
    </row>
    <row r="838" spans="5:28">
      <c r="E838" s="17"/>
      <c r="F838" s="18"/>
      <c r="H838" s="185"/>
      <c r="J838" s="17"/>
      <c r="K838" s="62"/>
      <c r="L838" s="62"/>
      <c r="N838" s="18"/>
      <c r="P838" s="18"/>
      <c r="R838" s="18"/>
      <c r="S838" s="18"/>
      <c r="T838" s="18"/>
      <c r="U838" s="18"/>
      <c r="Y838" s="17"/>
      <c r="AB838" s="17"/>
    </row>
    <row r="839" spans="5:28">
      <c r="E839" s="17"/>
      <c r="F839" s="18"/>
      <c r="H839" s="185"/>
      <c r="J839" s="17"/>
      <c r="K839" s="62"/>
      <c r="L839" s="62"/>
      <c r="N839" s="18"/>
      <c r="P839" s="18"/>
      <c r="R839" s="18"/>
      <c r="S839" s="18"/>
      <c r="T839" s="18"/>
      <c r="U839" s="18"/>
      <c r="Y839" s="17"/>
      <c r="AB839" s="17"/>
    </row>
    <row r="840" spans="5:28">
      <c r="E840" s="17"/>
      <c r="F840" s="18"/>
      <c r="H840" s="185"/>
      <c r="J840" s="17"/>
      <c r="K840" s="62"/>
      <c r="L840" s="62"/>
      <c r="N840" s="18"/>
      <c r="P840" s="18"/>
      <c r="R840" s="18"/>
      <c r="S840" s="18"/>
      <c r="T840" s="18"/>
      <c r="U840" s="18"/>
      <c r="Y840" s="17"/>
      <c r="AB840" s="17"/>
    </row>
    <row r="841" spans="5:28">
      <c r="E841" s="17"/>
      <c r="F841" s="18"/>
      <c r="H841" s="185"/>
      <c r="J841" s="17"/>
      <c r="K841" s="62"/>
      <c r="L841" s="62"/>
      <c r="N841" s="18"/>
      <c r="P841" s="18"/>
      <c r="R841" s="18"/>
      <c r="S841" s="18"/>
      <c r="T841" s="18"/>
      <c r="U841" s="18"/>
      <c r="Y841" s="17"/>
      <c r="AB841" s="17"/>
    </row>
    <row r="842" spans="5:28">
      <c r="E842" s="17"/>
      <c r="F842" s="18"/>
      <c r="H842" s="185"/>
      <c r="J842" s="17"/>
      <c r="K842" s="62"/>
      <c r="L842" s="62"/>
      <c r="N842" s="18"/>
      <c r="P842" s="18"/>
      <c r="R842" s="18"/>
      <c r="S842" s="18"/>
      <c r="T842" s="18"/>
      <c r="U842" s="18"/>
      <c r="Y842" s="17"/>
      <c r="AB842" s="17"/>
    </row>
    <row r="843" spans="5:28">
      <c r="E843" s="17"/>
      <c r="F843" s="18"/>
      <c r="H843" s="185"/>
      <c r="J843" s="17"/>
      <c r="K843" s="62"/>
      <c r="L843" s="62"/>
      <c r="N843" s="18"/>
      <c r="P843" s="18"/>
      <c r="R843" s="18"/>
      <c r="S843" s="18"/>
      <c r="T843" s="18"/>
      <c r="U843" s="18"/>
      <c r="Y843" s="17"/>
      <c r="AB843" s="17"/>
    </row>
    <row r="844" spans="5:28">
      <c r="E844" s="17"/>
      <c r="F844" s="18"/>
      <c r="H844" s="185"/>
      <c r="J844" s="17"/>
      <c r="K844" s="62"/>
      <c r="L844" s="62"/>
      <c r="N844" s="18"/>
      <c r="P844" s="18"/>
      <c r="R844" s="18"/>
      <c r="S844" s="18"/>
      <c r="T844" s="18"/>
      <c r="U844" s="18"/>
      <c r="Y844" s="17"/>
      <c r="AB844" s="17"/>
    </row>
    <row r="845" spans="5:28">
      <c r="E845" s="17"/>
      <c r="F845" s="18"/>
      <c r="H845" s="185"/>
      <c r="J845" s="17"/>
      <c r="K845" s="62"/>
      <c r="L845" s="62"/>
      <c r="N845" s="18"/>
      <c r="P845" s="18"/>
      <c r="R845" s="18"/>
      <c r="S845" s="18"/>
      <c r="T845" s="18"/>
      <c r="U845" s="18"/>
      <c r="Y845" s="17"/>
      <c r="AB845" s="17"/>
    </row>
    <row r="846" spans="5:28">
      <c r="E846" s="17"/>
      <c r="F846" s="18"/>
      <c r="H846" s="185"/>
      <c r="J846" s="17"/>
      <c r="K846" s="62"/>
      <c r="L846" s="62"/>
      <c r="N846" s="18"/>
      <c r="P846" s="18"/>
      <c r="R846" s="18"/>
      <c r="S846" s="18"/>
      <c r="T846" s="18"/>
      <c r="U846" s="18"/>
      <c r="Y846" s="17"/>
      <c r="AB846" s="17"/>
    </row>
    <row r="847" spans="5:28">
      <c r="E847" s="17"/>
      <c r="F847" s="18"/>
      <c r="H847" s="185"/>
      <c r="J847" s="17"/>
      <c r="K847" s="62"/>
      <c r="L847" s="62"/>
      <c r="N847" s="18"/>
      <c r="P847" s="18"/>
      <c r="R847" s="18"/>
      <c r="S847" s="18"/>
      <c r="T847" s="18"/>
      <c r="U847" s="18"/>
      <c r="Y847" s="17"/>
      <c r="AB847" s="17"/>
    </row>
    <row r="848" spans="5:28">
      <c r="E848" s="17"/>
      <c r="F848" s="18"/>
      <c r="H848" s="185"/>
      <c r="J848" s="17"/>
      <c r="K848" s="62"/>
      <c r="L848" s="62"/>
      <c r="N848" s="18"/>
      <c r="P848" s="18"/>
      <c r="R848" s="18"/>
      <c r="S848" s="18"/>
      <c r="T848" s="18"/>
      <c r="U848" s="18"/>
      <c r="Y848" s="17"/>
      <c r="AB848" s="17"/>
    </row>
    <row r="849" spans="5:28">
      <c r="E849" s="17"/>
      <c r="F849" s="18"/>
      <c r="H849" s="185"/>
      <c r="J849" s="17"/>
      <c r="K849" s="62"/>
      <c r="L849" s="62"/>
      <c r="N849" s="18"/>
      <c r="P849" s="18"/>
      <c r="R849" s="18"/>
      <c r="S849" s="18"/>
      <c r="T849" s="18"/>
      <c r="U849" s="18"/>
      <c r="Y849" s="17"/>
      <c r="AB849" s="17"/>
    </row>
    <row r="850" spans="5:28">
      <c r="E850" s="17"/>
      <c r="F850" s="18"/>
      <c r="H850" s="185"/>
      <c r="J850" s="17"/>
      <c r="K850" s="62"/>
      <c r="L850" s="62"/>
      <c r="N850" s="18"/>
      <c r="P850" s="18"/>
      <c r="R850" s="18"/>
      <c r="S850" s="18"/>
      <c r="T850" s="18"/>
      <c r="U850" s="18"/>
      <c r="Y850" s="17"/>
      <c r="AB850" s="17"/>
    </row>
    <row r="851" spans="5:28">
      <c r="E851" s="17"/>
      <c r="F851" s="18"/>
      <c r="H851" s="185"/>
      <c r="J851" s="17"/>
      <c r="K851" s="62"/>
      <c r="L851" s="62"/>
      <c r="N851" s="18"/>
      <c r="P851" s="18"/>
      <c r="R851" s="18"/>
      <c r="S851" s="18"/>
      <c r="T851" s="18"/>
      <c r="U851" s="18"/>
      <c r="Y851" s="17"/>
      <c r="AB851" s="17"/>
    </row>
    <row r="852" spans="5:28">
      <c r="E852" s="17"/>
      <c r="F852" s="18"/>
      <c r="H852" s="185"/>
      <c r="J852" s="17"/>
      <c r="K852" s="62"/>
      <c r="L852" s="62"/>
      <c r="N852" s="18"/>
      <c r="P852" s="18"/>
      <c r="R852" s="18"/>
      <c r="S852" s="18"/>
      <c r="T852" s="18"/>
      <c r="U852" s="18"/>
      <c r="Y852" s="17"/>
      <c r="AB852" s="17"/>
    </row>
    <row r="853" spans="5:28">
      <c r="E853" s="17"/>
      <c r="F853" s="18"/>
      <c r="H853" s="185"/>
      <c r="J853" s="17"/>
      <c r="K853" s="62"/>
      <c r="L853" s="62"/>
      <c r="N853" s="18"/>
      <c r="P853" s="18"/>
      <c r="R853" s="18"/>
      <c r="S853" s="18"/>
      <c r="T853" s="18"/>
      <c r="U853" s="18"/>
      <c r="Y853" s="17"/>
      <c r="AB853" s="17"/>
    </row>
    <row r="854" spans="5:28">
      <c r="E854" s="17"/>
      <c r="F854" s="18"/>
      <c r="H854" s="185"/>
      <c r="J854" s="17"/>
      <c r="K854" s="62"/>
      <c r="L854" s="62"/>
      <c r="N854" s="18"/>
      <c r="P854" s="18"/>
      <c r="R854" s="18"/>
      <c r="S854" s="18"/>
      <c r="T854" s="18"/>
      <c r="U854" s="18"/>
      <c r="Y854" s="17"/>
      <c r="AB854" s="17"/>
    </row>
    <row r="855" spans="5:28">
      <c r="E855" s="17"/>
      <c r="F855" s="18"/>
      <c r="H855" s="185"/>
      <c r="J855" s="17"/>
      <c r="K855" s="62"/>
      <c r="L855" s="62"/>
      <c r="N855" s="18"/>
      <c r="P855" s="18"/>
      <c r="R855" s="18"/>
      <c r="S855" s="18"/>
      <c r="T855" s="18"/>
      <c r="U855" s="18"/>
      <c r="Y855" s="17"/>
      <c r="AB855" s="17"/>
    </row>
    <row r="856" spans="5:28">
      <c r="E856" s="17"/>
      <c r="F856" s="18"/>
      <c r="H856" s="185"/>
      <c r="J856" s="17"/>
      <c r="K856" s="62"/>
      <c r="L856" s="62"/>
      <c r="N856" s="18"/>
      <c r="P856" s="18"/>
      <c r="R856" s="18"/>
      <c r="S856" s="18"/>
      <c r="T856" s="18"/>
      <c r="U856" s="18"/>
      <c r="Y856" s="17"/>
      <c r="AB856" s="17"/>
    </row>
    <row r="857" spans="5:28">
      <c r="E857" s="17"/>
      <c r="F857" s="18"/>
      <c r="H857" s="185"/>
      <c r="J857" s="17"/>
      <c r="K857" s="62"/>
      <c r="L857" s="62"/>
      <c r="N857" s="18"/>
      <c r="P857" s="18"/>
      <c r="R857" s="18"/>
      <c r="S857" s="18"/>
      <c r="T857" s="18"/>
      <c r="U857" s="18"/>
      <c r="Y857" s="17"/>
      <c r="AB857" s="17"/>
    </row>
    <row r="858" spans="5:28">
      <c r="E858" s="17"/>
      <c r="F858" s="18"/>
      <c r="H858" s="185"/>
      <c r="J858" s="17"/>
      <c r="K858" s="62"/>
      <c r="L858" s="62"/>
      <c r="N858" s="18"/>
      <c r="P858" s="18"/>
      <c r="R858" s="18"/>
      <c r="S858" s="18"/>
      <c r="T858" s="18"/>
      <c r="U858" s="18"/>
      <c r="Y858" s="17"/>
      <c r="AB858" s="17"/>
    </row>
    <row r="859" spans="5:28">
      <c r="E859" s="17"/>
      <c r="F859" s="18"/>
      <c r="H859" s="185"/>
      <c r="J859" s="17"/>
      <c r="K859" s="62"/>
      <c r="L859" s="62"/>
      <c r="N859" s="18"/>
      <c r="P859" s="18"/>
      <c r="R859" s="18"/>
      <c r="S859" s="18"/>
      <c r="T859" s="18"/>
      <c r="U859" s="18"/>
      <c r="Y859" s="17"/>
      <c r="AB859" s="17"/>
    </row>
    <row r="860" spans="5:28">
      <c r="E860" s="17"/>
      <c r="F860" s="18"/>
      <c r="H860" s="185"/>
      <c r="J860" s="17"/>
      <c r="K860" s="62"/>
      <c r="L860" s="62"/>
      <c r="N860" s="18"/>
      <c r="P860" s="18"/>
      <c r="R860" s="18"/>
      <c r="S860" s="18"/>
      <c r="T860" s="18"/>
      <c r="U860" s="18"/>
      <c r="Y860" s="17"/>
      <c r="AB860" s="17"/>
    </row>
    <row r="861" spans="5:28">
      <c r="E861" s="17"/>
      <c r="F861" s="18"/>
      <c r="H861" s="185"/>
      <c r="J861" s="17"/>
      <c r="K861" s="62"/>
      <c r="L861" s="62"/>
      <c r="N861" s="18"/>
      <c r="P861" s="18"/>
      <c r="R861" s="18"/>
      <c r="S861" s="18"/>
      <c r="T861" s="18"/>
      <c r="U861" s="18"/>
      <c r="Y861" s="17"/>
      <c r="AB861" s="17"/>
    </row>
    <row r="862" spans="5:28">
      <c r="E862" s="17"/>
      <c r="F862" s="18"/>
      <c r="H862" s="185"/>
      <c r="J862" s="17"/>
      <c r="K862" s="62"/>
      <c r="L862" s="62"/>
      <c r="N862" s="18"/>
      <c r="P862" s="18"/>
      <c r="R862" s="18"/>
      <c r="S862" s="18"/>
      <c r="T862" s="18"/>
      <c r="U862" s="18"/>
      <c r="Y862" s="17"/>
      <c r="AB862" s="17"/>
    </row>
    <row r="863" spans="5:28">
      <c r="E863" s="17"/>
      <c r="F863" s="18"/>
      <c r="H863" s="185"/>
      <c r="J863" s="17"/>
      <c r="K863" s="62"/>
      <c r="L863" s="62"/>
      <c r="N863" s="18"/>
      <c r="P863" s="18"/>
      <c r="R863" s="18"/>
      <c r="S863" s="18"/>
      <c r="T863" s="18"/>
      <c r="U863" s="18"/>
      <c r="Y863" s="17"/>
      <c r="AB863" s="17"/>
    </row>
    <row r="864" spans="5:28">
      <c r="E864" s="17"/>
      <c r="F864" s="18"/>
      <c r="H864" s="185"/>
      <c r="J864" s="17"/>
      <c r="K864" s="62"/>
      <c r="L864" s="62"/>
      <c r="N864" s="18"/>
      <c r="P864" s="18"/>
      <c r="R864" s="18"/>
      <c r="S864" s="18"/>
      <c r="T864" s="18"/>
      <c r="U864" s="18"/>
      <c r="Y864" s="17"/>
      <c r="AB864" s="17"/>
    </row>
    <row r="865" spans="5:28">
      <c r="E865" s="17"/>
      <c r="F865" s="18"/>
      <c r="H865" s="185"/>
      <c r="J865" s="17"/>
      <c r="K865" s="62"/>
      <c r="L865" s="62"/>
      <c r="N865" s="18"/>
      <c r="P865" s="18"/>
      <c r="R865" s="18"/>
      <c r="S865" s="18"/>
      <c r="T865" s="18"/>
      <c r="U865" s="18"/>
      <c r="Y865" s="17"/>
      <c r="AB865" s="17"/>
    </row>
    <row r="866" spans="5:28">
      <c r="E866" s="17"/>
      <c r="F866" s="18"/>
      <c r="H866" s="185"/>
      <c r="J866" s="17"/>
      <c r="K866" s="62"/>
      <c r="L866" s="62"/>
      <c r="N866" s="18"/>
      <c r="P866" s="18"/>
      <c r="R866" s="18"/>
      <c r="S866" s="18"/>
      <c r="T866" s="18"/>
      <c r="U866" s="18"/>
      <c r="Y866" s="17"/>
      <c r="AB866" s="17"/>
    </row>
    <row r="867" spans="5:28">
      <c r="E867" s="17"/>
      <c r="F867" s="18"/>
      <c r="H867" s="185"/>
      <c r="J867" s="17"/>
      <c r="K867" s="62"/>
      <c r="L867" s="62"/>
      <c r="N867" s="18"/>
      <c r="P867" s="18"/>
      <c r="R867" s="18"/>
      <c r="S867" s="18"/>
      <c r="T867" s="18"/>
      <c r="U867" s="18"/>
      <c r="Y867" s="17"/>
      <c r="AB867" s="17"/>
    </row>
    <row r="868" spans="5:28">
      <c r="E868" s="17"/>
      <c r="F868" s="18"/>
      <c r="H868" s="185"/>
      <c r="J868" s="17"/>
      <c r="K868" s="62"/>
      <c r="L868" s="62"/>
      <c r="N868" s="18"/>
      <c r="P868" s="18"/>
      <c r="R868" s="18"/>
      <c r="S868" s="18"/>
      <c r="T868" s="18"/>
      <c r="U868" s="18"/>
      <c r="Y868" s="17"/>
      <c r="AB868" s="17"/>
    </row>
    <row r="869" spans="5:28">
      <c r="E869" s="17"/>
      <c r="F869" s="18"/>
      <c r="H869" s="185"/>
      <c r="J869" s="17"/>
      <c r="K869" s="62"/>
      <c r="L869" s="62"/>
      <c r="N869" s="18"/>
      <c r="P869" s="18"/>
      <c r="R869" s="18"/>
      <c r="S869" s="18"/>
      <c r="T869" s="18"/>
      <c r="U869" s="18"/>
      <c r="Y869" s="17"/>
      <c r="AB869" s="17"/>
    </row>
    <row r="870" spans="5:28">
      <c r="E870" s="17"/>
      <c r="F870" s="18"/>
      <c r="H870" s="185"/>
      <c r="J870" s="17"/>
      <c r="K870" s="62"/>
      <c r="L870" s="62"/>
      <c r="N870" s="18"/>
      <c r="P870" s="18"/>
      <c r="R870" s="18"/>
      <c r="S870" s="18"/>
      <c r="T870" s="18"/>
      <c r="U870" s="18"/>
      <c r="Y870" s="17"/>
      <c r="AB870" s="17"/>
    </row>
    <row r="871" spans="5:28">
      <c r="E871" s="17"/>
      <c r="F871" s="18"/>
      <c r="H871" s="185"/>
      <c r="J871" s="17"/>
      <c r="K871" s="62"/>
      <c r="L871" s="62"/>
      <c r="N871" s="18"/>
      <c r="P871" s="18"/>
      <c r="R871" s="18"/>
      <c r="S871" s="18"/>
      <c r="T871" s="18"/>
      <c r="U871" s="18"/>
      <c r="Y871" s="17"/>
      <c r="AB871" s="17"/>
    </row>
    <row r="872" spans="5:28">
      <c r="E872" s="17"/>
      <c r="F872" s="18"/>
      <c r="H872" s="185"/>
      <c r="J872" s="17"/>
      <c r="K872" s="62"/>
      <c r="L872" s="62"/>
      <c r="N872" s="18"/>
      <c r="P872" s="18"/>
      <c r="R872" s="18"/>
      <c r="S872" s="18"/>
      <c r="T872" s="18"/>
      <c r="U872" s="18"/>
      <c r="Y872" s="17"/>
      <c r="AB872" s="17"/>
    </row>
    <row r="873" spans="5:28">
      <c r="E873" s="17"/>
      <c r="F873" s="18"/>
      <c r="H873" s="185"/>
      <c r="J873" s="17"/>
      <c r="K873" s="62"/>
      <c r="L873" s="62"/>
      <c r="N873" s="18"/>
      <c r="P873" s="18"/>
      <c r="R873" s="18"/>
      <c r="S873" s="18"/>
      <c r="T873" s="18"/>
      <c r="U873" s="18"/>
      <c r="Y873" s="17"/>
      <c r="AB873" s="17"/>
    </row>
    <row r="874" spans="5:28">
      <c r="E874" s="17"/>
      <c r="F874" s="18"/>
      <c r="H874" s="185"/>
      <c r="J874" s="17"/>
      <c r="K874" s="62"/>
      <c r="L874" s="62"/>
      <c r="N874" s="18"/>
      <c r="P874" s="18"/>
      <c r="R874" s="18"/>
      <c r="S874" s="18"/>
      <c r="T874" s="18"/>
      <c r="U874" s="18"/>
      <c r="Y874" s="17"/>
      <c r="AB874" s="17"/>
    </row>
    <row r="875" spans="5:28">
      <c r="E875" s="17"/>
      <c r="F875" s="18"/>
      <c r="H875" s="185"/>
      <c r="J875" s="17"/>
      <c r="K875" s="62"/>
      <c r="L875" s="62"/>
      <c r="N875" s="18"/>
      <c r="P875" s="18"/>
      <c r="R875" s="18"/>
      <c r="S875" s="18"/>
      <c r="T875" s="18"/>
      <c r="U875" s="18"/>
      <c r="Y875" s="17"/>
      <c r="AB875" s="17"/>
    </row>
    <row r="876" spans="5:28">
      <c r="E876" s="17"/>
      <c r="F876" s="18"/>
      <c r="H876" s="185"/>
      <c r="J876" s="17"/>
      <c r="K876" s="62"/>
      <c r="L876" s="62"/>
      <c r="N876" s="18"/>
      <c r="P876" s="18"/>
      <c r="R876" s="18"/>
      <c r="S876" s="18"/>
      <c r="T876" s="18"/>
      <c r="U876" s="18"/>
      <c r="Y876" s="17"/>
      <c r="AB876" s="17"/>
    </row>
    <row r="877" spans="5:28">
      <c r="E877" s="17"/>
      <c r="F877" s="18"/>
      <c r="H877" s="185"/>
      <c r="J877" s="17"/>
      <c r="K877" s="62"/>
      <c r="L877" s="62"/>
      <c r="N877" s="18"/>
      <c r="P877" s="18"/>
      <c r="R877" s="18"/>
      <c r="S877" s="18"/>
      <c r="T877" s="18"/>
      <c r="U877" s="18"/>
      <c r="Y877" s="17"/>
      <c r="AB877" s="17"/>
    </row>
    <row r="878" spans="5:28">
      <c r="E878" s="17"/>
      <c r="F878" s="18"/>
      <c r="H878" s="185"/>
      <c r="J878" s="17"/>
      <c r="K878" s="62"/>
      <c r="L878" s="62"/>
      <c r="N878" s="18"/>
      <c r="P878" s="18"/>
      <c r="R878" s="18"/>
      <c r="S878" s="18"/>
      <c r="T878" s="18"/>
      <c r="U878" s="18"/>
      <c r="Y878" s="17"/>
      <c r="AB878" s="17"/>
    </row>
    <row r="879" spans="5:28">
      <c r="E879" s="17"/>
      <c r="F879" s="18"/>
      <c r="H879" s="185"/>
      <c r="J879" s="17"/>
      <c r="K879" s="62"/>
      <c r="L879" s="62"/>
      <c r="N879" s="18"/>
      <c r="P879" s="18"/>
      <c r="R879" s="18"/>
      <c r="S879" s="18"/>
      <c r="T879" s="18"/>
      <c r="U879" s="18"/>
      <c r="Y879" s="17"/>
      <c r="AB879" s="17"/>
    </row>
    <row r="880" spans="5:28">
      <c r="E880" s="17"/>
      <c r="F880" s="18"/>
      <c r="H880" s="185"/>
      <c r="J880" s="17"/>
      <c r="K880" s="62"/>
      <c r="L880" s="62"/>
      <c r="N880" s="18"/>
      <c r="P880" s="18"/>
      <c r="R880" s="18"/>
      <c r="S880" s="18"/>
      <c r="T880" s="18"/>
      <c r="U880" s="18"/>
      <c r="Y880" s="17"/>
      <c r="AB880" s="17"/>
    </row>
    <row r="881" spans="5:28">
      <c r="E881" s="17"/>
      <c r="F881" s="18"/>
      <c r="H881" s="185"/>
      <c r="J881" s="17"/>
      <c r="K881" s="62"/>
      <c r="L881" s="62"/>
      <c r="N881" s="18"/>
      <c r="P881" s="18"/>
      <c r="R881" s="18"/>
      <c r="S881" s="18"/>
      <c r="T881" s="18"/>
      <c r="U881" s="18"/>
      <c r="Y881" s="17"/>
      <c r="AB881" s="17"/>
    </row>
    <row r="882" spans="5:28">
      <c r="E882" s="17"/>
      <c r="F882" s="18"/>
      <c r="H882" s="185"/>
      <c r="J882" s="17"/>
      <c r="K882" s="62"/>
      <c r="L882" s="62"/>
      <c r="N882" s="18"/>
      <c r="P882" s="18"/>
      <c r="R882" s="18"/>
      <c r="S882" s="18"/>
      <c r="T882" s="18"/>
      <c r="U882" s="18"/>
      <c r="Y882" s="17"/>
      <c r="AB882" s="17"/>
    </row>
    <row r="883" spans="5:28">
      <c r="E883" s="17"/>
      <c r="F883" s="18"/>
      <c r="H883" s="185"/>
      <c r="J883" s="17"/>
      <c r="K883" s="62"/>
      <c r="L883" s="62"/>
      <c r="N883" s="18"/>
      <c r="P883" s="18"/>
      <c r="R883" s="18"/>
      <c r="S883" s="18"/>
      <c r="T883" s="18"/>
      <c r="U883" s="18"/>
      <c r="Y883" s="17"/>
      <c r="AB883" s="17"/>
    </row>
    <row r="884" spans="5:28">
      <c r="E884" s="17"/>
      <c r="F884" s="18"/>
      <c r="H884" s="185"/>
      <c r="J884" s="17"/>
      <c r="K884" s="62"/>
      <c r="L884" s="62"/>
      <c r="N884" s="18"/>
      <c r="P884" s="18"/>
      <c r="R884" s="18"/>
      <c r="S884" s="18"/>
      <c r="T884" s="18"/>
      <c r="U884" s="18"/>
      <c r="Y884" s="17"/>
      <c r="AB884" s="17"/>
    </row>
    <row r="885" spans="5:28">
      <c r="E885" s="17"/>
      <c r="F885" s="18"/>
      <c r="H885" s="185"/>
      <c r="J885" s="17"/>
      <c r="K885" s="62"/>
      <c r="L885" s="62"/>
      <c r="N885" s="18"/>
      <c r="P885" s="18"/>
      <c r="R885" s="18"/>
      <c r="S885" s="18"/>
      <c r="T885" s="18"/>
      <c r="U885" s="18"/>
      <c r="Y885" s="17"/>
      <c r="AB885" s="17"/>
    </row>
    <row r="886" spans="5:28">
      <c r="E886" s="17"/>
      <c r="F886" s="18"/>
      <c r="H886" s="185"/>
      <c r="J886" s="17"/>
      <c r="K886" s="62"/>
      <c r="L886" s="62"/>
      <c r="N886" s="18"/>
      <c r="P886" s="18"/>
      <c r="R886" s="18"/>
      <c r="S886" s="18"/>
      <c r="T886" s="18"/>
      <c r="U886" s="18"/>
      <c r="Y886" s="17"/>
      <c r="AB886" s="17"/>
    </row>
    <row r="887" spans="5:28">
      <c r="E887" s="17"/>
      <c r="F887" s="18"/>
      <c r="H887" s="185"/>
      <c r="J887" s="17"/>
      <c r="K887" s="62"/>
      <c r="L887" s="62"/>
      <c r="N887" s="18"/>
      <c r="P887" s="18"/>
      <c r="R887" s="18"/>
      <c r="S887" s="18"/>
      <c r="T887" s="18"/>
      <c r="U887" s="18"/>
      <c r="Y887" s="17"/>
      <c r="AB887" s="17"/>
    </row>
    <row r="888" spans="5:28">
      <c r="E888" s="17"/>
      <c r="F888" s="18"/>
      <c r="H888" s="185"/>
      <c r="J888" s="17"/>
      <c r="K888" s="62"/>
      <c r="L888" s="62"/>
      <c r="N888" s="18"/>
      <c r="P888" s="18"/>
      <c r="R888" s="18"/>
      <c r="S888" s="18"/>
      <c r="T888" s="18"/>
      <c r="U888" s="18"/>
      <c r="Y888" s="17"/>
      <c r="AB888" s="17"/>
    </row>
    <row r="889" spans="5:28">
      <c r="E889" s="17"/>
      <c r="F889" s="18"/>
      <c r="H889" s="185"/>
      <c r="J889" s="17"/>
      <c r="K889" s="62"/>
      <c r="L889" s="62"/>
      <c r="N889" s="18"/>
      <c r="P889" s="18"/>
      <c r="R889" s="18"/>
      <c r="S889" s="18"/>
      <c r="T889" s="18"/>
      <c r="U889" s="18"/>
      <c r="Y889" s="17"/>
      <c r="AB889" s="17"/>
    </row>
    <row r="890" spans="5:28">
      <c r="E890" s="17"/>
      <c r="F890" s="18"/>
      <c r="H890" s="185"/>
      <c r="J890" s="17"/>
      <c r="K890" s="62"/>
      <c r="L890" s="62"/>
      <c r="N890" s="18"/>
      <c r="P890" s="18"/>
      <c r="R890" s="18"/>
      <c r="S890" s="18"/>
      <c r="T890" s="18"/>
      <c r="U890" s="18"/>
      <c r="Y890" s="17"/>
      <c r="AB890" s="17"/>
    </row>
    <row r="891" spans="5:28">
      <c r="E891" s="17"/>
      <c r="F891" s="18"/>
      <c r="H891" s="185"/>
      <c r="J891" s="17"/>
      <c r="K891" s="62"/>
      <c r="L891" s="62"/>
      <c r="N891" s="18"/>
      <c r="P891" s="18"/>
      <c r="R891" s="18"/>
      <c r="S891" s="18"/>
      <c r="T891" s="18"/>
      <c r="U891" s="18"/>
      <c r="Y891" s="17"/>
      <c r="AB891" s="17"/>
    </row>
    <row r="892" spans="5:28">
      <c r="E892" s="17"/>
      <c r="F892" s="18"/>
      <c r="H892" s="185"/>
      <c r="J892" s="17"/>
      <c r="K892" s="62"/>
      <c r="L892" s="62"/>
      <c r="N892" s="18"/>
      <c r="P892" s="18"/>
      <c r="R892" s="18"/>
      <c r="S892" s="18"/>
      <c r="T892" s="18"/>
      <c r="U892" s="18"/>
      <c r="Y892" s="17"/>
      <c r="AB892" s="17"/>
    </row>
    <row r="893" spans="5:28">
      <c r="E893" s="17"/>
      <c r="F893" s="18"/>
      <c r="H893" s="185"/>
      <c r="J893" s="17"/>
      <c r="K893" s="62"/>
      <c r="L893" s="62"/>
      <c r="N893" s="18"/>
      <c r="P893" s="18"/>
      <c r="R893" s="18"/>
      <c r="S893" s="18"/>
      <c r="T893" s="18"/>
      <c r="U893" s="18"/>
      <c r="Y893" s="17"/>
      <c r="AB893" s="17"/>
    </row>
    <row r="894" spans="5:28">
      <c r="E894" s="17"/>
      <c r="F894" s="18"/>
      <c r="H894" s="185"/>
      <c r="J894" s="17"/>
      <c r="K894" s="62"/>
      <c r="L894" s="62"/>
      <c r="N894" s="18"/>
      <c r="P894" s="18"/>
      <c r="R894" s="18"/>
      <c r="S894" s="18"/>
      <c r="T894" s="18"/>
      <c r="U894" s="18"/>
      <c r="Y894" s="17"/>
      <c r="AB894" s="17"/>
    </row>
    <row r="895" spans="5:28">
      <c r="E895" s="17"/>
      <c r="F895" s="18"/>
      <c r="H895" s="185"/>
      <c r="J895" s="17"/>
      <c r="K895" s="62"/>
      <c r="L895" s="62"/>
      <c r="N895" s="18"/>
      <c r="P895" s="18"/>
      <c r="R895" s="18"/>
      <c r="S895" s="18"/>
      <c r="T895" s="18"/>
      <c r="U895" s="18"/>
      <c r="Y895" s="17"/>
      <c r="AB895" s="17"/>
    </row>
    <row r="896" spans="5:28">
      <c r="E896" s="17"/>
      <c r="F896" s="18"/>
      <c r="H896" s="185"/>
      <c r="J896" s="17"/>
      <c r="K896" s="62"/>
      <c r="L896" s="62"/>
      <c r="N896" s="18"/>
      <c r="P896" s="18"/>
      <c r="R896" s="18"/>
      <c r="S896" s="18"/>
      <c r="T896" s="18"/>
      <c r="U896" s="18"/>
      <c r="Y896" s="17"/>
      <c r="AB896" s="17"/>
    </row>
    <row r="897" spans="5:28">
      <c r="E897" s="17"/>
      <c r="F897" s="18"/>
      <c r="H897" s="185"/>
      <c r="J897" s="17"/>
      <c r="K897" s="62"/>
      <c r="L897" s="62"/>
      <c r="N897" s="18"/>
      <c r="P897" s="18"/>
      <c r="R897" s="18"/>
      <c r="S897" s="18"/>
      <c r="T897" s="18"/>
      <c r="U897" s="18"/>
      <c r="Y897" s="17"/>
      <c r="AB897" s="17"/>
    </row>
    <row r="898" spans="5:28">
      <c r="E898" s="17"/>
      <c r="F898" s="18"/>
      <c r="H898" s="185"/>
      <c r="J898" s="17"/>
      <c r="K898" s="62"/>
      <c r="L898" s="62"/>
      <c r="N898" s="18"/>
      <c r="P898" s="18"/>
      <c r="R898" s="18"/>
      <c r="S898" s="18"/>
      <c r="T898" s="18"/>
      <c r="U898" s="18"/>
      <c r="Y898" s="17"/>
      <c r="AB898" s="17"/>
    </row>
    <row r="899" spans="5:28">
      <c r="E899" s="17"/>
      <c r="F899" s="18"/>
      <c r="H899" s="185"/>
      <c r="J899" s="17"/>
      <c r="K899" s="62"/>
      <c r="L899" s="62"/>
      <c r="N899" s="18"/>
      <c r="P899" s="18"/>
      <c r="R899" s="18"/>
      <c r="S899" s="18"/>
      <c r="T899" s="18"/>
      <c r="U899" s="18"/>
      <c r="Y899" s="17"/>
      <c r="AB899" s="17"/>
    </row>
    <row r="900" spans="5:28">
      <c r="E900" s="17"/>
      <c r="F900" s="18"/>
      <c r="H900" s="185"/>
      <c r="J900" s="17"/>
      <c r="K900" s="62"/>
      <c r="L900" s="62"/>
      <c r="N900" s="18"/>
      <c r="P900" s="18"/>
      <c r="R900" s="18"/>
      <c r="S900" s="18"/>
      <c r="T900" s="18"/>
      <c r="U900" s="18"/>
      <c r="Y900" s="17"/>
      <c r="AB900" s="17"/>
    </row>
    <row r="901" spans="5:28">
      <c r="E901" s="17"/>
      <c r="F901" s="18"/>
      <c r="H901" s="185"/>
      <c r="J901" s="17"/>
      <c r="K901" s="62"/>
      <c r="L901" s="62"/>
      <c r="N901" s="18"/>
      <c r="P901" s="18"/>
      <c r="R901" s="18"/>
      <c r="S901" s="18"/>
      <c r="T901" s="18"/>
      <c r="U901" s="18"/>
      <c r="Y901" s="17"/>
      <c r="AB901" s="17"/>
    </row>
    <row r="902" spans="5:28">
      <c r="E902" s="17"/>
      <c r="F902" s="18"/>
      <c r="H902" s="185"/>
      <c r="J902" s="17"/>
      <c r="K902" s="62"/>
      <c r="L902" s="62"/>
      <c r="N902" s="18"/>
      <c r="P902" s="18"/>
      <c r="R902" s="18"/>
      <c r="S902" s="18"/>
      <c r="T902" s="18"/>
      <c r="U902" s="18"/>
      <c r="Y902" s="17"/>
      <c r="AB902" s="17"/>
    </row>
    <row r="903" spans="5:28">
      <c r="E903" s="17"/>
      <c r="F903" s="18"/>
      <c r="H903" s="185"/>
      <c r="J903" s="17"/>
      <c r="K903" s="62"/>
      <c r="L903" s="62"/>
      <c r="N903" s="18"/>
      <c r="P903" s="18"/>
      <c r="R903" s="18"/>
      <c r="S903" s="18"/>
      <c r="T903" s="18"/>
      <c r="U903" s="18"/>
      <c r="Y903" s="17"/>
      <c r="AB903" s="17"/>
    </row>
    <row r="904" spans="5:28">
      <c r="E904" s="17"/>
      <c r="F904" s="18"/>
      <c r="H904" s="185"/>
      <c r="J904" s="17"/>
      <c r="K904" s="62"/>
      <c r="L904" s="62"/>
      <c r="N904" s="18"/>
      <c r="P904" s="18"/>
      <c r="R904" s="18"/>
      <c r="S904" s="18"/>
      <c r="T904" s="18"/>
      <c r="U904" s="18"/>
      <c r="Y904" s="17"/>
      <c r="AB904" s="17"/>
    </row>
  </sheetData>
  <hyperlinks>
    <hyperlink ref="R4" r:id="rId1" xr:uid="{EED3479E-B50A-4795-B4B3-2677B4123824}"/>
    <hyperlink ref="R5" r:id="rId2" xr:uid="{09167FB3-AEF4-4FAF-8572-9D39DE018B5E}"/>
  </hyperlinks>
  <pageMargins left="0" right="0" top="0" bottom="0" header="0" footer="0"/>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C0A2FF50-FCA6-4A52-B20A-7E3C9078F1E0}">
          <x14:formula1>
            <xm:f>Settings!$C$3:$C$20</xm:f>
          </x14:formula1>
          <xm:sqref>I2:I6</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6A95-A80D-470D-B607-74B9A5788A26}">
  <sheetPr>
    <outlinePr summaryBelow="0" summaryRight="0"/>
  </sheetPr>
  <dimension ref="A1:AB991"/>
  <sheetViews>
    <sheetView topLeftCell="B1" workbookViewId="0">
      <selection activeCell="A2" sqref="A2:XFD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33.75" customHeight="1">
      <c r="A2" s="39"/>
      <c r="B2" s="227" t="s">
        <v>615</v>
      </c>
      <c r="C2" s="439">
        <v>23405</v>
      </c>
      <c r="D2" s="441"/>
      <c r="E2" s="189" t="s">
        <v>211</v>
      </c>
      <c r="F2" s="442" t="s">
        <v>304</v>
      </c>
      <c r="G2" s="566" t="s">
        <v>607</v>
      </c>
      <c r="H2" s="97" t="s">
        <v>306</v>
      </c>
      <c r="I2" s="442" t="s">
        <v>307</v>
      </c>
      <c r="J2" s="97" t="s">
        <v>308</v>
      </c>
      <c r="K2" s="468" t="s">
        <v>333</v>
      </c>
      <c r="L2" s="97" t="s">
        <v>309</v>
      </c>
      <c r="M2" s="567" t="s">
        <v>601</v>
      </c>
    </row>
    <row r="3" spans="1:28" ht="79.5" customHeight="1">
      <c r="A3" s="39"/>
      <c r="B3" s="227" t="s">
        <v>616</v>
      </c>
      <c r="C3" s="439">
        <v>25054</v>
      </c>
      <c r="D3" s="441"/>
      <c r="E3" s="189" t="s">
        <v>211</v>
      </c>
      <c r="F3" s="442" t="s">
        <v>304</v>
      </c>
      <c r="G3" s="566" t="s">
        <v>610</v>
      </c>
      <c r="H3" s="97" t="s">
        <v>306</v>
      </c>
      <c r="I3" s="442" t="s">
        <v>307</v>
      </c>
      <c r="J3" s="97" t="s">
        <v>308</v>
      </c>
      <c r="K3" s="468" t="s">
        <v>426</v>
      </c>
      <c r="L3" s="97" t="s">
        <v>309</v>
      </c>
      <c r="M3" s="567" t="s">
        <v>613</v>
      </c>
    </row>
    <row r="4" spans="1:28" ht="15.75" customHeight="1"/>
    <row r="5" spans="1:28" ht="15.75" customHeight="1"/>
    <row r="6" spans="1:28" ht="15.75" customHeight="1">
      <c r="F6" s="43"/>
    </row>
    <row r="7" spans="1:28" ht="15.75" customHeight="1"/>
    <row r="8" spans="1:28" ht="15.75" customHeight="1"/>
    <row r="9" spans="1:28" ht="15.75" customHeight="1">
      <c r="K9" s="43"/>
    </row>
    <row r="10" spans="1:28" ht="15.75" customHeight="1"/>
    <row r="11" spans="1:28" ht="15.75" customHeight="1"/>
    <row r="12" spans="1:28" ht="15.75" customHeight="1"/>
    <row r="13" spans="1:28" ht="15.75" customHeight="1">
      <c r="N13" s="43"/>
    </row>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M1" xr:uid="{3A2BB050-11AC-4ED7-A296-96B42C7FCFBA}"/>
  <dataValidations count="5">
    <dataValidation type="list" allowBlank="1" showErrorMessage="1" sqref="L2:L3" xr:uid="{6F2BF948-95FB-4D71-9E26-FA996E53C2FB}">
      <formula1>"Existing Issue, Internal, Client Reported"</formula1>
    </dataValidation>
    <dataValidation type="list" allowBlank="1" showErrorMessage="1" sqref="I2:I3" xr:uid="{E8BA6951-7786-46CA-A110-2FB47516B050}">
      <formula1>"Manual, Automation"</formula1>
    </dataValidation>
    <dataValidation type="list" allowBlank="1" showErrorMessage="1" sqref="F2:F3" xr:uid="{B91CBB01-B15E-46D5-A4EB-65B9A8902916}">
      <formula1>"Bounceback/Sub-Defect,Defect,None"</formula1>
    </dataValidation>
    <dataValidation type="list" allowBlank="1" showErrorMessage="1" sqref="H2:H3" xr:uid="{58D55A4F-A64C-46C0-93CA-74867220F6DF}">
      <formula1>"Minor,Significant,Major"</formula1>
    </dataValidation>
    <dataValidation type="list" allowBlank="1" showErrorMessage="1" sqref="J2:J3" xr:uid="{FC3ECC11-2EA4-46B8-AC9B-8B9774AFBB7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ACA54B22-FBED-4B6C-A028-74C0C38CB16A}">
          <x14:formula1>
            <xm:f>Settings!$C$3:$C$20</xm:f>
          </x14:formula1>
          <xm:sqref>K1:K1048576</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0558-7170-4B00-B29F-24619CFD814E}">
  <sheetPr>
    <outlinePr summaryBelow="0" summaryRight="0"/>
  </sheetPr>
  <dimension ref="A1:AC907"/>
  <sheetViews>
    <sheetView showGridLines="0" workbookViewId="0">
      <pane ySplit="1" topLeftCell="A2" activePane="bottomLeft" state="frozen"/>
      <selection pane="bottomLeft" activeCell="J2" sqref="J2:J3"/>
      <selection activeCell="A3" sqref="A3"/>
    </sheetView>
  </sheetViews>
  <sheetFormatPr defaultColWidth="12.5703125" defaultRowHeight="24" customHeight="1"/>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186" customWidth="1"/>
    <col min="9" max="9" width="19.28515625" customWidth="1"/>
    <col min="10" max="10" width="16.85546875" customWidth="1"/>
    <col min="11" max="12" width="14.42578125" style="63" customWidth="1"/>
    <col min="13" max="13" width="20.140625" bestFit="1" customWidth="1"/>
    <col min="14" max="14" width="14" customWidth="1"/>
    <col min="15" max="15" width="12.42578125" customWidth="1"/>
    <col min="16" max="16" width="12"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7.7109375" style="43" customWidth="1"/>
  </cols>
  <sheetData>
    <row r="1" spans="1:29" ht="24"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c r="AC1" s="317" t="s">
        <v>249</v>
      </c>
    </row>
    <row r="2" spans="1:29" s="54" customFormat="1" ht="24" customHeight="1">
      <c r="A2" s="234">
        <v>1</v>
      </c>
      <c r="B2" s="227" t="str">
        <f>Dashboard!$J$1</f>
        <v>MCS</v>
      </c>
      <c r="C2" s="484">
        <v>45758</v>
      </c>
      <c r="D2" s="485">
        <v>45771</v>
      </c>
      <c r="E2" s="360" t="s">
        <v>617</v>
      </c>
      <c r="F2" s="227" t="s">
        <v>618</v>
      </c>
      <c r="G2" s="227">
        <v>47880</v>
      </c>
      <c r="H2" s="496" t="s">
        <v>619</v>
      </c>
      <c r="I2" s="565" t="s">
        <v>266</v>
      </c>
      <c r="J2" s="497">
        <v>8</v>
      </c>
      <c r="K2" s="497">
        <f>Table1459678101112314[[#This Row],[Actual Hours (Worklog)]]/4</f>
        <v>8</v>
      </c>
      <c r="L2" s="98">
        <f>Table1459678101112314[[#This Row],[Estimated(hrs/sp)]] * 4</f>
        <v>32</v>
      </c>
      <c r="M2" s="497"/>
      <c r="N2" s="498"/>
      <c r="O2" s="555"/>
      <c r="P2" s="498"/>
      <c r="Q2" s="555"/>
      <c r="R2" s="64"/>
      <c r="S2" s="326"/>
      <c r="T2" s="497"/>
      <c r="U2" s="499"/>
      <c r="V2" s="497"/>
      <c r="W2" s="237"/>
      <c r="X2" s="499"/>
      <c r="Y2" s="497"/>
      <c r="Z2" s="497"/>
      <c r="AA2" s="497"/>
      <c r="AB2" s="500"/>
      <c r="AC2" s="497"/>
    </row>
    <row r="3" spans="1:29" s="54" customFormat="1" ht="24" customHeight="1">
      <c r="A3" s="234">
        <v>2</v>
      </c>
      <c r="B3" s="227" t="str">
        <f>Dashboard!$J$1</f>
        <v>MCS</v>
      </c>
      <c r="C3" s="484">
        <v>45758</v>
      </c>
      <c r="D3" s="485">
        <v>45771</v>
      </c>
      <c r="E3" s="360" t="s">
        <v>617</v>
      </c>
      <c r="F3" s="227" t="s">
        <v>618</v>
      </c>
      <c r="G3" s="227">
        <v>47576</v>
      </c>
      <c r="H3" s="496" t="s">
        <v>620</v>
      </c>
      <c r="I3" s="565" t="s">
        <v>266</v>
      </c>
      <c r="J3" s="497">
        <v>3</v>
      </c>
      <c r="K3" s="497">
        <f>Table1459678101112314[[#This Row],[Actual Hours (Worklog)]]/4</f>
        <v>3</v>
      </c>
      <c r="L3" s="329">
        <f>Table1459678101112314[[#This Row],[Estimated(hrs/sp)]] * 4</f>
        <v>12</v>
      </c>
      <c r="M3" s="497"/>
      <c r="N3" s="498"/>
      <c r="O3" s="555"/>
      <c r="P3" s="498"/>
      <c r="Q3" s="555"/>
      <c r="R3" s="64"/>
      <c r="S3" s="499"/>
      <c r="T3" s="497"/>
      <c r="U3" s="499"/>
      <c r="V3" s="497"/>
      <c r="W3" s="493"/>
      <c r="X3" s="499"/>
      <c r="Y3" s="497"/>
      <c r="Z3" s="497"/>
      <c r="AA3" s="497"/>
      <c r="AB3" s="500"/>
      <c r="AC3" s="497"/>
    </row>
    <row r="4" spans="1:29" ht="24" customHeight="1">
      <c r="A4" s="563">
        <v>3</v>
      </c>
      <c r="B4" s="329" t="str">
        <f>Dashboard!$J$1</f>
        <v>MCS</v>
      </c>
      <c r="C4" s="564">
        <v>45758</v>
      </c>
      <c r="D4" s="564">
        <v>45771</v>
      </c>
      <c r="E4" s="360" t="s">
        <v>617</v>
      </c>
      <c r="F4" s="554" t="s">
        <v>608</v>
      </c>
      <c r="G4" s="554">
        <v>47774</v>
      </c>
      <c r="H4" s="402" t="s">
        <v>621</v>
      </c>
      <c r="I4" s="565" t="s">
        <v>266</v>
      </c>
      <c r="J4" s="555">
        <v>1</v>
      </c>
      <c r="K4" s="497">
        <f>Table1459678101112314[[#This Row],[Actual Hours (Worklog)]]/4</f>
        <v>1</v>
      </c>
      <c r="L4" s="329">
        <f>Table1459678101112314[[#This Row],[Estimated(hrs/sp)]] * 4</f>
        <v>4</v>
      </c>
      <c r="M4" s="555" t="s">
        <v>267</v>
      </c>
      <c r="N4" s="556" t="s">
        <v>254</v>
      </c>
      <c r="O4" s="555"/>
      <c r="P4" s="555" t="s">
        <v>254</v>
      </c>
      <c r="Q4" s="555"/>
      <c r="R4" s="517" t="s">
        <v>622</v>
      </c>
      <c r="S4" s="557">
        <v>45761</v>
      </c>
      <c r="T4" s="555" t="s">
        <v>255</v>
      </c>
      <c r="U4" s="557">
        <v>45761</v>
      </c>
      <c r="V4" s="555"/>
      <c r="W4" s="554" t="s">
        <v>275</v>
      </c>
      <c r="X4" s="557">
        <v>45761</v>
      </c>
      <c r="Y4" s="555"/>
      <c r="Z4" s="555"/>
      <c r="AA4" s="555"/>
      <c r="AB4" s="409"/>
      <c r="AC4" s="555"/>
    </row>
    <row r="5" spans="1:29" ht="24" customHeight="1">
      <c r="A5" s="234">
        <v>4</v>
      </c>
      <c r="B5" s="501" t="str">
        <f>Dashboard!$J$1</f>
        <v>MCS</v>
      </c>
      <c r="C5" s="558">
        <v>45744</v>
      </c>
      <c r="D5" s="558">
        <v>45757</v>
      </c>
      <c r="E5" s="360" t="s">
        <v>623</v>
      </c>
      <c r="F5" s="554" t="s">
        <v>254</v>
      </c>
      <c r="G5" s="554">
        <v>23400</v>
      </c>
      <c r="H5" s="402" t="s">
        <v>624</v>
      </c>
      <c r="I5" s="555" t="s">
        <v>461</v>
      </c>
      <c r="J5" s="555">
        <v>3</v>
      </c>
      <c r="K5" s="497">
        <f>Table1459678101112314[[#This Row],[Actual Hours (Worklog)]]/4</f>
        <v>3</v>
      </c>
      <c r="L5" s="559">
        <f>Table1459678101112314[[#This Row],[Estimated(hrs/sp)]] * 4</f>
        <v>12</v>
      </c>
      <c r="M5" s="555" t="s">
        <v>267</v>
      </c>
      <c r="N5" s="556" t="s">
        <v>268</v>
      </c>
      <c r="O5" s="555" t="s">
        <v>25</v>
      </c>
      <c r="P5" s="555" t="s">
        <v>608</v>
      </c>
      <c r="Q5" s="555" t="s">
        <v>25</v>
      </c>
      <c r="R5" s="517" t="s">
        <v>625</v>
      </c>
      <c r="S5" s="557">
        <v>45754</v>
      </c>
      <c r="T5" s="555" t="s">
        <v>275</v>
      </c>
      <c r="U5" s="557">
        <v>45756</v>
      </c>
      <c r="V5" s="555"/>
      <c r="W5" s="555" t="s">
        <v>275</v>
      </c>
      <c r="X5" s="557">
        <v>45756</v>
      </c>
      <c r="Y5" s="555"/>
      <c r="Z5" s="555"/>
      <c r="AA5" s="555"/>
      <c r="AB5" s="409" t="s">
        <v>626</v>
      </c>
      <c r="AC5" s="555"/>
    </row>
    <row r="6" spans="1:29" s="54" customFormat="1" ht="24" customHeight="1">
      <c r="A6" s="234">
        <v>5</v>
      </c>
      <c r="B6" s="227" t="str">
        <f>Dashboard!$J$1</f>
        <v>MCS</v>
      </c>
      <c r="C6" s="484">
        <v>45758</v>
      </c>
      <c r="D6" s="485">
        <v>45771</v>
      </c>
      <c r="E6" s="360" t="s">
        <v>623</v>
      </c>
      <c r="F6" s="227" t="s">
        <v>627</v>
      </c>
      <c r="G6" s="227">
        <v>47881</v>
      </c>
      <c r="H6" s="496" t="s">
        <v>628</v>
      </c>
      <c r="I6" s="555" t="s">
        <v>260</v>
      </c>
      <c r="J6" s="497">
        <v>13</v>
      </c>
      <c r="K6" s="497">
        <f>Table1459678101112314[[#This Row],[Actual Hours (Worklog)]]/4</f>
        <v>12.5</v>
      </c>
      <c r="L6" s="329">
        <v>50</v>
      </c>
      <c r="M6" s="497"/>
      <c r="N6" s="498"/>
      <c r="O6" s="555"/>
      <c r="P6" s="543"/>
      <c r="Q6" s="555"/>
      <c r="R6" s="64"/>
      <c r="S6" s="499"/>
      <c r="T6" s="497"/>
      <c r="U6" s="499"/>
      <c r="V6" s="497"/>
      <c r="W6" s="493"/>
      <c r="X6" s="499"/>
      <c r="Y6" s="497"/>
      <c r="Z6" s="497"/>
      <c r="AA6" s="497"/>
      <c r="AB6" s="500"/>
      <c r="AC6" s="497"/>
    </row>
    <row r="7" spans="1:29" ht="24" customHeight="1">
      <c r="A7" s="234">
        <v>6</v>
      </c>
      <c r="B7" s="329" t="str">
        <f>Dashboard!$J$1</f>
        <v>MCS</v>
      </c>
      <c r="C7" s="564">
        <v>45758</v>
      </c>
      <c r="D7" s="564">
        <v>45771</v>
      </c>
      <c r="E7" s="360" t="s">
        <v>623</v>
      </c>
      <c r="F7" s="554" t="s">
        <v>629</v>
      </c>
      <c r="G7" s="554">
        <v>47879</v>
      </c>
      <c r="H7" s="402" t="s">
        <v>630</v>
      </c>
      <c r="I7" s="565" t="s">
        <v>266</v>
      </c>
      <c r="J7" s="555">
        <v>13</v>
      </c>
      <c r="K7" s="497">
        <f>Table1459678101112314[[#This Row],[Actual Hours (Worklog)]]/4</f>
        <v>15</v>
      </c>
      <c r="L7" s="329">
        <v>60</v>
      </c>
      <c r="M7" s="555"/>
      <c r="N7" s="556"/>
      <c r="O7" s="555"/>
      <c r="P7" s="556"/>
      <c r="Q7" s="555"/>
      <c r="R7" s="517"/>
      <c r="S7" s="557"/>
      <c r="T7" s="555"/>
      <c r="U7" s="557"/>
      <c r="V7" s="555"/>
      <c r="W7" s="554"/>
      <c r="X7" s="557"/>
      <c r="Y7" s="555"/>
      <c r="Z7" s="555"/>
      <c r="AA7" s="555"/>
      <c r="AB7" s="409"/>
      <c r="AC7" s="555"/>
    </row>
    <row r="8" spans="1:29" ht="24" customHeight="1">
      <c r="A8" s="563">
        <v>7</v>
      </c>
      <c r="B8" s="329" t="str">
        <f>Dashboard!$J$1</f>
        <v>MCS</v>
      </c>
      <c r="C8" s="564">
        <v>45758</v>
      </c>
      <c r="D8" s="564">
        <v>45771</v>
      </c>
      <c r="E8" s="360" t="s">
        <v>623</v>
      </c>
      <c r="F8" s="554" t="s">
        <v>254</v>
      </c>
      <c r="G8" s="554">
        <v>23405</v>
      </c>
      <c r="H8" s="402" t="s">
        <v>607</v>
      </c>
      <c r="I8" s="555" t="s">
        <v>461</v>
      </c>
      <c r="J8" s="555">
        <v>5</v>
      </c>
      <c r="K8" s="497">
        <f>Table1459678101112314[[#This Row],[Actual Hours (Worklog)]]/4</f>
        <v>5</v>
      </c>
      <c r="L8" s="329">
        <f>Table1459678101112314[[#This Row],[Estimated(hrs/sp)]] * 4</f>
        <v>20</v>
      </c>
      <c r="M8" s="555" t="s">
        <v>267</v>
      </c>
      <c r="N8" s="556" t="s">
        <v>268</v>
      </c>
      <c r="O8" s="555" t="s">
        <v>25</v>
      </c>
      <c r="P8" s="555" t="s">
        <v>608</v>
      </c>
      <c r="Q8" s="555" t="s">
        <v>25</v>
      </c>
      <c r="R8" s="517" t="s">
        <v>609</v>
      </c>
      <c r="S8" s="557">
        <v>45768</v>
      </c>
      <c r="T8" s="555" t="s">
        <v>275</v>
      </c>
      <c r="U8" s="557">
        <v>45770</v>
      </c>
      <c r="V8" s="555" t="s">
        <v>631</v>
      </c>
      <c r="W8" s="555" t="s">
        <v>275</v>
      </c>
      <c r="X8" s="557">
        <v>45770</v>
      </c>
      <c r="Y8" s="555"/>
      <c r="Z8" s="555"/>
      <c r="AA8" s="555"/>
      <c r="AB8" s="409" t="s">
        <v>632</v>
      </c>
      <c r="AC8" s="555"/>
    </row>
    <row r="9" spans="1:29" ht="24" customHeight="1">
      <c r="A9" s="563">
        <v>8</v>
      </c>
      <c r="B9" s="329" t="str">
        <f>Dashboard!$J$1</f>
        <v>MCS</v>
      </c>
      <c r="C9" s="564">
        <v>45758</v>
      </c>
      <c r="D9" s="564">
        <v>45771</v>
      </c>
      <c r="E9" s="360" t="s">
        <v>617</v>
      </c>
      <c r="F9" s="554"/>
      <c r="G9" s="554"/>
      <c r="H9" s="402"/>
      <c r="I9" s="554"/>
      <c r="J9" s="555"/>
      <c r="K9" s="555">
        <f>Table1459678101112314[[#This Row],[Actual Hours (Worklog)]]/4</f>
        <v>0</v>
      </c>
      <c r="L9" s="329">
        <f>Table1459678101112314[[#This Row],[Estimated(hrs/sp)]] * 4</f>
        <v>0</v>
      </c>
      <c r="M9" s="555"/>
      <c r="N9" s="556"/>
      <c r="O9" s="555"/>
      <c r="P9" s="555"/>
      <c r="Q9" s="555"/>
      <c r="R9" s="561"/>
      <c r="S9" s="557"/>
      <c r="T9" s="555"/>
      <c r="U9" s="557"/>
      <c r="V9" s="555"/>
      <c r="W9" s="554"/>
      <c r="X9" s="557"/>
      <c r="Y9" s="555"/>
      <c r="Z9" s="555"/>
      <c r="AA9" s="555"/>
      <c r="AB9" s="409"/>
      <c r="AC9" s="555"/>
    </row>
    <row r="10" spans="1:29" ht="24" customHeight="1">
      <c r="E10" s="17"/>
      <c r="F10" s="18"/>
      <c r="H10" s="185"/>
      <c r="J10" s="17"/>
      <c r="K10" s="62"/>
      <c r="L10" s="62"/>
      <c r="N10" s="18"/>
      <c r="P10" s="18"/>
      <c r="R10" s="18"/>
      <c r="S10" s="18"/>
      <c r="T10" s="18"/>
      <c r="U10" s="18"/>
      <c r="Y10" s="17"/>
      <c r="AB10" s="17"/>
    </row>
    <row r="11" spans="1:29" ht="24" customHeight="1">
      <c r="E11" s="17"/>
      <c r="F11" s="18"/>
      <c r="H11" s="185"/>
      <c r="J11" s="17"/>
      <c r="K11" s="62"/>
      <c r="L11" s="62"/>
      <c r="N11" s="18"/>
      <c r="P11" s="18"/>
      <c r="R11" s="18"/>
      <c r="S11" s="18"/>
      <c r="T11" s="18"/>
      <c r="U11" s="18"/>
      <c r="Y11" s="17"/>
      <c r="AB11" s="17"/>
    </row>
    <row r="12" spans="1:29" ht="24" customHeight="1">
      <c r="E12" s="17"/>
      <c r="F12" s="18"/>
      <c r="H12" s="185"/>
      <c r="J12" s="17"/>
      <c r="K12" s="62"/>
      <c r="L12" s="62"/>
      <c r="N12" s="18"/>
      <c r="P12" s="18"/>
      <c r="R12" s="18"/>
      <c r="S12" s="18"/>
      <c r="T12" s="18"/>
      <c r="U12" s="18"/>
      <c r="Y12" s="17"/>
      <c r="AB12" s="17"/>
    </row>
    <row r="13" spans="1:29" ht="24" customHeight="1">
      <c r="E13" s="17"/>
      <c r="F13" s="18"/>
      <c r="H13" s="185"/>
      <c r="J13" s="17"/>
      <c r="K13" s="62"/>
      <c r="L13" s="62"/>
      <c r="N13" s="18"/>
      <c r="P13" s="18"/>
      <c r="R13" s="18"/>
      <c r="S13" s="18"/>
      <c r="T13" s="18"/>
      <c r="U13" s="18"/>
      <c r="Y13" s="17"/>
      <c r="AB13" s="17"/>
    </row>
    <row r="14" spans="1:29" ht="24" customHeight="1">
      <c r="E14" s="17"/>
      <c r="F14" s="18"/>
      <c r="H14" s="185"/>
      <c r="J14" s="17"/>
      <c r="K14" s="62"/>
      <c r="L14" s="62"/>
      <c r="N14" s="18"/>
      <c r="P14" s="18"/>
      <c r="R14" s="18"/>
      <c r="S14" s="18"/>
      <c r="T14" s="18"/>
      <c r="U14" s="18"/>
      <c r="Y14" s="17"/>
      <c r="AB14" s="17"/>
    </row>
    <row r="15" spans="1:29" ht="24" customHeight="1">
      <c r="E15" s="17"/>
      <c r="F15" s="18"/>
      <c r="H15" s="185"/>
      <c r="J15" s="17"/>
      <c r="K15" s="62"/>
      <c r="L15" s="62"/>
      <c r="N15" s="18"/>
      <c r="P15" s="18"/>
      <c r="R15" s="18"/>
      <c r="S15" s="18"/>
      <c r="T15" s="18"/>
      <c r="U15" s="18"/>
      <c r="Y15" s="17"/>
      <c r="AB15" s="17"/>
    </row>
    <row r="16" spans="1:29" ht="24" customHeight="1">
      <c r="E16" s="17"/>
      <c r="F16" s="18"/>
      <c r="H16" s="185"/>
      <c r="J16" s="17"/>
      <c r="K16" s="62"/>
      <c r="L16" s="62"/>
      <c r="N16" s="18"/>
      <c r="P16" s="18"/>
      <c r="R16" s="18"/>
      <c r="S16" s="18"/>
      <c r="T16" s="18"/>
      <c r="U16" s="18"/>
      <c r="Y16" s="17"/>
      <c r="AB16" s="17"/>
    </row>
    <row r="17" spans="5:28" ht="24" customHeight="1">
      <c r="E17" s="17"/>
      <c r="F17" s="18"/>
      <c r="H17" s="185"/>
      <c r="J17" s="17"/>
      <c r="K17" s="62"/>
      <c r="L17" s="62"/>
      <c r="N17" s="18"/>
      <c r="P17" s="18"/>
      <c r="R17" s="18"/>
      <c r="S17" s="18"/>
      <c r="T17" s="18"/>
      <c r="U17" s="18"/>
      <c r="Y17" s="17"/>
      <c r="AB17" s="17"/>
    </row>
    <row r="18" spans="5:28" ht="24" customHeight="1">
      <c r="E18" s="17"/>
      <c r="F18" s="18"/>
      <c r="H18" s="185"/>
      <c r="J18" s="17"/>
      <c r="K18" s="62"/>
      <c r="L18" s="62"/>
      <c r="N18" s="18"/>
      <c r="P18" s="18"/>
      <c r="R18" s="18"/>
      <c r="S18" s="18"/>
      <c r="T18" s="18"/>
      <c r="U18" s="18"/>
      <c r="Y18" s="17"/>
      <c r="AB18" s="17"/>
    </row>
    <row r="19" spans="5:28" ht="24" customHeight="1">
      <c r="E19" s="17"/>
      <c r="F19" s="18"/>
      <c r="H19" s="185"/>
      <c r="J19" s="17"/>
      <c r="K19" s="62"/>
      <c r="L19" s="62"/>
      <c r="N19" s="18"/>
      <c r="P19" s="18"/>
      <c r="R19" s="18"/>
      <c r="S19" s="18"/>
      <c r="T19" s="18"/>
      <c r="U19" s="18"/>
      <c r="Y19" s="17"/>
      <c r="AB19" s="17"/>
    </row>
    <row r="20" spans="5:28" ht="24" customHeight="1">
      <c r="E20" s="17"/>
      <c r="F20" s="18"/>
      <c r="H20" s="185"/>
      <c r="J20" s="17"/>
      <c r="K20" s="62"/>
      <c r="L20" s="62"/>
      <c r="N20" s="18"/>
      <c r="P20" s="18"/>
      <c r="R20" s="18"/>
      <c r="S20" s="18"/>
      <c r="T20" s="18"/>
      <c r="U20" s="18"/>
      <c r="Y20" s="17"/>
      <c r="AB20" s="17"/>
    </row>
    <row r="21" spans="5:28" ht="24" customHeight="1">
      <c r="E21" s="17"/>
      <c r="F21" s="18"/>
      <c r="H21" s="185"/>
      <c r="J21" s="17"/>
      <c r="K21" s="62"/>
      <c r="L21" s="62"/>
      <c r="N21" s="18"/>
      <c r="P21" s="18"/>
      <c r="R21" s="18"/>
      <c r="S21" s="18"/>
      <c r="T21" s="18"/>
      <c r="U21" s="18"/>
      <c r="Y21" s="17"/>
      <c r="AB21" s="17"/>
    </row>
    <row r="22" spans="5:28" ht="24" customHeight="1">
      <c r="E22" s="17"/>
      <c r="F22" s="18"/>
      <c r="H22" s="185"/>
      <c r="J22" s="17"/>
      <c r="K22" s="62"/>
      <c r="L22" s="62"/>
      <c r="N22" s="18"/>
      <c r="P22" s="18"/>
      <c r="R22" s="18"/>
      <c r="S22" s="18"/>
      <c r="T22" s="18"/>
      <c r="U22" s="18"/>
      <c r="Y22" s="17"/>
      <c r="AB22" s="17"/>
    </row>
    <row r="23" spans="5:28" ht="24" customHeight="1">
      <c r="E23" s="17"/>
      <c r="F23" s="18"/>
      <c r="H23" s="185"/>
      <c r="J23" s="17"/>
      <c r="K23" s="62"/>
      <c r="L23" s="62"/>
      <c r="N23" s="18"/>
      <c r="P23" s="18"/>
      <c r="R23" s="18"/>
      <c r="S23" s="18"/>
      <c r="T23" s="18"/>
      <c r="U23" s="18"/>
      <c r="Y23" s="17"/>
      <c r="AB23" s="17"/>
    </row>
    <row r="24" spans="5:28" ht="24" customHeight="1">
      <c r="E24" s="17"/>
      <c r="F24" s="18"/>
      <c r="H24" s="185"/>
      <c r="J24" s="17"/>
      <c r="K24" s="62"/>
      <c r="L24" s="62"/>
      <c r="N24" s="18"/>
      <c r="P24" s="18"/>
      <c r="R24" s="18"/>
      <c r="S24" s="18"/>
      <c r="T24" s="18"/>
      <c r="U24" s="18"/>
      <c r="Y24" s="17"/>
      <c r="AB24" s="17"/>
    </row>
    <row r="25" spans="5:28" ht="24" customHeight="1">
      <c r="E25" s="17"/>
      <c r="F25" s="18"/>
      <c r="H25" s="185"/>
      <c r="J25" s="17"/>
      <c r="K25" s="62"/>
      <c r="L25" s="62"/>
      <c r="N25" s="18"/>
      <c r="P25" s="18"/>
      <c r="R25" s="18"/>
      <c r="S25" s="18"/>
      <c r="T25" s="18"/>
      <c r="U25" s="18"/>
      <c r="Y25" s="17"/>
      <c r="AB25" s="17"/>
    </row>
    <row r="26" spans="5:28" ht="24" customHeight="1">
      <c r="E26" s="17"/>
      <c r="F26" s="18"/>
      <c r="H26" s="185"/>
      <c r="J26" s="17"/>
      <c r="K26" s="62"/>
      <c r="L26" s="62"/>
      <c r="N26" s="18"/>
      <c r="P26" s="18"/>
      <c r="R26" s="18"/>
      <c r="S26" s="18"/>
      <c r="T26" s="18"/>
      <c r="U26" s="18"/>
      <c r="Y26" s="17"/>
      <c r="AB26" s="17"/>
    </row>
    <row r="27" spans="5:28" ht="24" customHeight="1">
      <c r="E27" s="17"/>
      <c r="F27" s="18"/>
      <c r="H27" s="185"/>
      <c r="J27" s="17"/>
      <c r="K27" s="62"/>
      <c r="L27" s="62"/>
      <c r="N27" s="18"/>
      <c r="P27" s="18"/>
      <c r="R27" s="18"/>
      <c r="S27" s="18"/>
      <c r="T27" s="18"/>
      <c r="U27" s="18"/>
      <c r="Y27" s="17"/>
      <c r="AB27" s="17"/>
    </row>
    <row r="28" spans="5:28" ht="24" customHeight="1">
      <c r="E28" s="17"/>
      <c r="F28" s="18"/>
      <c r="H28" s="185"/>
      <c r="J28" s="17"/>
      <c r="K28" s="62"/>
      <c r="L28" s="62"/>
      <c r="N28" s="18"/>
      <c r="P28" s="18"/>
      <c r="R28" s="18"/>
      <c r="S28" s="18"/>
      <c r="T28" s="18"/>
      <c r="U28" s="18"/>
      <c r="Y28" s="17"/>
      <c r="AB28" s="17"/>
    </row>
    <row r="29" spans="5:28" ht="24" customHeight="1">
      <c r="E29" s="17"/>
      <c r="F29" s="18"/>
      <c r="H29" s="185"/>
      <c r="J29" s="17"/>
      <c r="K29" s="62"/>
      <c r="L29" s="62"/>
      <c r="N29" s="18"/>
      <c r="P29" s="18"/>
      <c r="R29" s="18"/>
      <c r="S29" s="18"/>
      <c r="T29" s="18"/>
      <c r="U29" s="18"/>
      <c r="Y29" s="17"/>
      <c r="AB29" s="17"/>
    </row>
    <row r="30" spans="5:28" ht="24" customHeight="1">
      <c r="E30" s="17"/>
      <c r="F30" s="18"/>
      <c r="H30" s="185"/>
      <c r="J30" s="17"/>
      <c r="K30" s="62"/>
      <c r="L30" s="62"/>
      <c r="N30" s="18"/>
      <c r="P30" s="18"/>
      <c r="R30" s="18"/>
      <c r="S30" s="18"/>
      <c r="T30" s="18"/>
      <c r="U30" s="18"/>
      <c r="Y30" s="17"/>
      <c r="AB30" s="17"/>
    </row>
    <row r="31" spans="5:28" ht="24" customHeight="1">
      <c r="E31" s="17"/>
      <c r="F31" s="18"/>
      <c r="H31" s="185"/>
      <c r="J31" s="17"/>
      <c r="K31" s="62"/>
      <c r="L31" s="62"/>
      <c r="N31" s="18"/>
      <c r="P31" s="18"/>
      <c r="R31" s="18"/>
      <c r="S31" s="18"/>
      <c r="T31" s="18"/>
      <c r="U31" s="18"/>
      <c r="Y31" s="17"/>
      <c r="AB31" s="17"/>
    </row>
    <row r="32" spans="5:28" ht="24" customHeight="1">
      <c r="E32" s="17"/>
      <c r="F32" s="18"/>
      <c r="H32" s="185"/>
      <c r="J32" s="17"/>
      <c r="K32" s="62"/>
      <c r="L32" s="62"/>
      <c r="N32" s="18"/>
      <c r="P32" s="18"/>
      <c r="R32" s="18"/>
      <c r="S32" s="18"/>
      <c r="T32" s="18"/>
      <c r="U32" s="18"/>
      <c r="Y32" s="17"/>
      <c r="AB32" s="17"/>
    </row>
    <row r="33" spans="5:28" ht="24" customHeight="1">
      <c r="E33" s="17"/>
      <c r="F33" s="18"/>
      <c r="H33" s="185"/>
      <c r="J33" s="17"/>
      <c r="K33" s="62"/>
      <c r="L33" s="62"/>
      <c r="N33" s="18"/>
      <c r="P33" s="18"/>
      <c r="R33" s="18"/>
      <c r="S33" s="18"/>
      <c r="T33" s="18"/>
      <c r="U33" s="18"/>
      <c r="Y33" s="17"/>
      <c r="AB33" s="17"/>
    </row>
    <row r="34" spans="5:28" ht="24" customHeight="1">
      <c r="E34" s="17"/>
      <c r="F34" s="18"/>
      <c r="H34" s="185"/>
      <c r="J34" s="17"/>
      <c r="K34" s="62"/>
      <c r="L34" s="62"/>
      <c r="N34" s="18"/>
      <c r="P34" s="18"/>
      <c r="R34" s="18"/>
      <c r="S34" s="18"/>
      <c r="T34" s="18"/>
      <c r="U34" s="18"/>
      <c r="Y34" s="17"/>
      <c r="AB34" s="17"/>
    </row>
    <row r="35" spans="5:28" ht="24" customHeight="1">
      <c r="E35" s="17"/>
      <c r="F35" s="18"/>
      <c r="H35" s="185"/>
      <c r="J35" s="17"/>
      <c r="K35" s="62"/>
      <c r="L35" s="62"/>
      <c r="N35" s="18"/>
      <c r="P35" s="18"/>
      <c r="R35" s="18"/>
      <c r="S35" s="18"/>
      <c r="T35" s="18"/>
      <c r="U35" s="18"/>
      <c r="Y35" s="17"/>
      <c r="AB35" s="17"/>
    </row>
    <row r="36" spans="5:28" ht="24" customHeight="1">
      <c r="E36" s="17"/>
      <c r="F36" s="18"/>
      <c r="H36" s="185"/>
      <c r="J36" s="17"/>
      <c r="K36" s="62"/>
      <c r="L36" s="62"/>
      <c r="N36" s="18"/>
      <c r="P36" s="18"/>
      <c r="R36" s="18"/>
      <c r="S36" s="18"/>
      <c r="T36" s="18"/>
      <c r="U36" s="18"/>
      <c r="Y36" s="17"/>
      <c r="AB36" s="17"/>
    </row>
    <row r="37" spans="5:28" ht="24" customHeight="1">
      <c r="E37" s="17"/>
      <c r="F37" s="18"/>
      <c r="H37" s="185"/>
      <c r="J37" s="17"/>
      <c r="K37" s="62"/>
      <c r="L37" s="62"/>
      <c r="N37" s="18"/>
      <c r="P37" s="18"/>
      <c r="R37" s="18"/>
      <c r="S37" s="18"/>
      <c r="T37" s="18"/>
      <c r="U37" s="18"/>
      <c r="Y37" s="17"/>
      <c r="AB37" s="17"/>
    </row>
    <row r="38" spans="5:28" ht="24" customHeight="1">
      <c r="E38" s="17"/>
      <c r="F38" s="18"/>
      <c r="H38" s="185"/>
      <c r="J38" s="17"/>
      <c r="K38" s="62"/>
      <c r="L38" s="62"/>
      <c r="N38" s="18"/>
      <c r="P38" s="18"/>
      <c r="R38" s="18"/>
      <c r="S38" s="18"/>
      <c r="T38" s="18"/>
      <c r="U38" s="18"/>
      <c r="Y38" s="17"/>
      <c r="AB38" s="17"/>
    </row>
    <row r="39" spans="5:28" ht="24" customHeight="1">
      <c r="E39" s="17"/>
      <c r="F39" s="18"/>
      <c r="H39" s="185"/>
      <c r="J39" s="17"/>
      <c r="K39" s="62"/>
      <c r="L39" s="62"/>
      <c r="N39" s="18"/>
      <c r="P39" s="18"/>
      <c r="R39" s="18"/>
      <c r="S39" s="18"/>
      <c r="T39" s="18"/>
      <c r="U39" s="18"/>
      <c r="Y39" s="17"/>
      <c r="AB39" s="17"/>
    </row>
    <row r="40" spans="5:28" ht="24" customHeight="1">
      <c r="E40" s="17"/>
      <c r="F40" s="18"/>
      <c r="H40" s="185"/>
      <c r="J40" s="17"/>
      <c r="K40" s="62"/>
      <c r="L40" s="62"/>
      <c r="N40" s="18"/>
      <c r="P40" s="18"/>
      <c r="R40" s="18"/>
      <c r="S40" s="18"/>
      <c r="T40" s="18"/>
      <c r="U40" s="18"/>
      <c r="Y40" s="17"/>
      <c r="AB40" s="17"/>
    </row>
    <row r="41" spans="5:28" ht="24" customHeight="1">
      <c r="E41" s="17"/>
      <c r="F41" s="18"/>
      <c r="H41" s="185"/>
      <c r="J41" s="17"/>
      <c r="K41" s="62"/>
      <c r="L41" s="62"/>
      <c r="N41" s="18"/>
      <c r="P41" s="18"/>
      <c r="R41" s="18"/>
      <c r="S41" s="18"/>
      <c r="T41" s="18"/>
      <c r="U41" s="18"/>
      <c r="Y41" s="17"/>
      <c r="AB41" s="17"/>
    </row>
    <row r="42" spans="5:28" ht="24" customHeight="1">
      <c r="E42" s="17"/>
      <c r="F42" s="18"/>
      <c r="H42" s="185"/>
      <c r="J42" s="17"/>
      <c r="K42" s="62"/>
      <c r="L42" s="62"/>
      <c r="N42" s="18"/>
      <c r="P42" s="18"/>
      <c r="R42" s="18"/>
      <c r="S42" s="18"/>
      <c r="T42" s="18"/>
      <c r="U42" s="18"/>
      <c r="Y42" s="17"/>
      <c r="AB42" s="17"/>
    </row>
    <row r="43" spans="5:28" ht="24" customHeight="1">
      <c r="E43" s="17"/>
      <c r="F43" s="18"/>
      <c r="H43" s="185"/>
      <c r="J43" s="17"/>
      <c r="K43" s="62"/>
      <c r="L43" s="62"/>
      <c r="N43" s="18"/>
      <c r="P43" s="18"/>
      <c r="R43" s="18"/>
      <c r="S43" s="18"/>
      <c r="T43" s="18"/>
      <c r="U43" s="18"/>
      <c r="Y43" s="17"/>
      <c r="AB43" s="17"/>
    </row>
    <row r="44" spans="5:28" ht="24" customHeight="1">
      <c r="E44" s="17"/>
      <c r="F44" s="18"/>
      <c r="H44" s="185"/>
      <c r="J44" s="17"/>
      <c r="K44" s="62"/>
      <c r="L44" s="62"/>
      <c r="N44" s="18"/>
      <c r="P44" s="18"/>
      <c r="R44" s="18"/>
      <c r="S44" s="18"/>
      <c r="T44" s="18"/>
      <c r="U44" s="18"/>
      <c r="Y44" s="17"/>
      <c r="AB44" s="17"/>
    </row>
    <row r="45" spans="5:28" ht="24" customHeight="1">
      <c r="E45" s="17"/>
      <c r="F45" s="18"/>
      <c r="H45" s="185"/>
      <c r="J45" s="17"/>
      <c r="K45" s="62"/>
      <c r="L45" s="62"/>
      <c r="N45" s="18"/>
      <c r="P45" s="18"/>
      <c r="R45" s="18"/>
      <c r="S45" s="18"/>
      <c r="T45" s="18"/>
      <c r="U45" s="18"/>
      <c r="Y45" s="17"/>
      <c r="AB45" s="17"/>
    </row>
    <row r="46" spans="5:28" ht="24" customHeight="1">
      <c r="E46" s="17"/>
      <c r="F46" s="18"/>
      <c r="H46" s="185"/>
      <c r="J46" s="17"/>
      <c r="K46" s="62"/>
      <c r="L46" s="62"/>
      <c r="N46" s="18"/>
      <c r="P46" s="18"/>
      <c r="R46" s="18"/>
      <c r="S46" s="18"/>
      <c r="T46" s="18"/>
      <c r="U46" s="18"/>
      <c r="Y46" s="17"/>
      <c r="AB46" s="17"/>
    </row>
    <row r="47" spans="5:28" ht="24" customHeight="1">
      <c r="E47" s="17"/>
      <c r="F47" s="18"/>
      <c r="H47" s="185"/>
      <c r="J47" s="17"/>
      <c r="K47" s="62"/>
      <c r="L47" s="62"/>
      <c r="N47" s="18"/>
      <c r="P47" s="18"/>
      <c r="R47" s="18"/>
      <c r="S47" s="18"/>
      <c r="T47" s="18"/>
      <c r="U47" s="18"/>
      <c r="Y47" s="17"/>
      <c r="AB47" s="17"/>
    </row>
    <row r="48" spans="5:28" ht="24" customHeight="1">
      <c r="E48" s="17"/>
      <c r="F48" s="18"/>
      <c r="H48" s="185"/>
      <c r="J48" s="17"/>
      <c r="K48" s="62"/>
      <c r="L48" s="62"/>
      <c r="N48" s="18"/>
      <c r="P48" s="18"/>
      <c r="R48" s="18"/>
      <c r="S48" s="18"/>
      <c r="T48" s="18"/>
      <c r="U48" s="18"/>
      <c r="Y48" s="17"/>
      <c r="AB48" s="17"/>
    </row>
    <row r="49" spans="5:28" ht="24" customHeight="1">
      <c r="E49" s="17"/>
      <c r="F49" s="18"/>
      <c r="H49" s="185"/>
      <c r="J49" s="17"/>
      <c r="K49" s="62"/>
      <c r="L49" s="62"/>
      <c r="N49" s="18"/>
      <c r="P49" s="18"/>
      <c r="R49" s="18"/>
      <c r="S49" s="18"/>
      <c r="T49" s="18"/>
      <c r="U49" s="18"/>
      <c r="Y49" s="17"/>
      <c r="AB49" s="17"/>
    </row>
    <row r="50" spans="5:28" ht="24" customHeight="1">
      <c r="E50" s="17"/>
      <c r="F50" s="18"/>
      <c r="H50" s="185"/>
      <c r="J50" s="17"/>
      <c r="K50" s="62"/>
      <c r="L50" s="62"/>
      <c r="N50" s="18"/>
      <c r="P50" s="18"/>
      <c r="R50" s="18"/>
      <c r="S50" s="18"/>
      <c r="T50" s="18"/>
      <c r="U50" s="18"/>
      <c r="Y50" s="17"/>
      <c r="AB50" s="17"/>
    </row>
    <row r="51" spans="5:28" ht="24" customHeight="1">
      <c r="E51" s="17"/>
      <c r="F51" s="18"/>
      <c r="H51" s="185"/>
      <c r="J51" s="17"/>
      <c r="K51" s="62"/>
      <c r="L51" s="62"/>
      <c r="N51" s="18"/>
      <c r="P51" s="18"/>
      <c r="R51" s="18"/>
      <c r="S51" s="18"/>
      <c r="T51" s="18"/>
      <c r="U51" s="18"/>
      <c r="Y51" s="17"/>
      <c r="AB51" s="17"/>
    </row>
    <row r="52" spans="5:28" ht="24" customHeight="1">
      <c r="E52" s="17"/>
      <c r="F52" s="18"/>
      <c r="H52" s="185"/>
      <c r="J52" s="17"/>
      <c r="K52" s="62"/>
      <c r="L52" s="62"/>
      <c r="N52" s="18"/>
      <c r="P52" s="18"/>
      <c r="R52" s="18"/>
      <c r="S52" s="18"/>
      <c r="T52" s="18"/>
      <c r="U52" s="18"/>
      <c r="Y52" s="17"/>
      <c r="AB52" s="17"/>
    </row>
    <row r="53" spans="5:28" ht="24" customHeight="1">
      <c r="E53" s="17"/>
      <c r="F53" s="18"/>
      <c r="H53" s="185"/>
      <c r="J53" s="17"/>
      <c r="K53" s="62"/>
      <c r="L53" s="62"/>
      <c r="N53" s="18"/>
      <c r="P53" s="18"/>
      <c r="R53" s="18"/>
      <c r="S53" s="18"/>
      <c r="T53" s="18"/>
      <c r="U53" s="18"/>
      <c r="Y53" s="17"/>
      <c r="AB53" s="17"/>
    </row>
    <row r="54" spans="5:28" ht="24" customHeight="1">
      <c r="E54" s="17"/>
      <c r="F54" s="18"/>
      <c r="H54" s="185"/>
      <c r="J54" s="17"/>
      <c r="K54" s="62"/>
      <c r="L54" s="62"/>
      <c r="N54" s="18"/>
      <c r="P54" s="18"/>
      <c r="R54" s="18"/>
      <c r="S54" s="18"/>
      <c r="T54" s="18"/>
      <c r="U54" s="18"/>
      <c r="Y54" s="17"/>
      <c r="AB54" s="17"/>
    </row>
    <row r="55" spans="5:28" ht="24" customHeight="1">
      <c r="E55" s="17"/>
      <c r="F55" s="18"/>
      <c r="H55" s="185"/>
      <c r="J55" s="17"/>
      <c r="K55" s="62"/>
      <c r="L55" s="62"/>
      <c r="N55" s="18"/>
      <c r="P55" s="18"/>
      <c r="R55" s="18"/>
      <c r="S55" s="18"/>
      <c r="T55" s="18"/>
      <c r="U55" s="18"/>
      <c r="Y55" s="17"/>
      <c r="AB55" s="17"/>
    </row>
    <row r="56" spans="5:28" ht="24" customHeight="1">
      <c r="E56" s="17"/>
      <c r="F56" s="18"/>
      <c r="H56" s="185"/>
      <c r="J56" s="17"/>
      <c r="K56" s="62"/>
      <c r="L56" s="62"/>
      <c r="N56" s="18"/>
      <c r="P56" s="18"/>
      <c r="R56" s="18"/>
      <c r="S56" s="18"/>
      <c r="T56" s="18"/>
      <c r="U56" s="18"/>
      <c r="Y56" s="17"/>
      <c r="AB56" s="17"/>
    </row>
    <row r="57" spans="5:28" ht="24" customHeight="1">
      <c r="E57" s="17"/>
      <c r="F57" s="18"/>
      <c r="H57" s="185"/>
      <c r="J57" s="17"/>
      <c r="K57" s="62"/>
      <c r="L57" s="62"/>
      <c r="N57" s="18"/>
      <c r="P57" s="18"/>
      <c r="R57" s="18"/>
      <c r="S57" s="18"/>
      <c r="T57" s="18"/>
      <c r="U57" s="18"/>
      <c r="Y57" s="17"/>
      <c r="AB57" s="17"/>
    </row>
    <row r="58" spans="5:28" ht="24" customHeight="1">
      <c r="E58" s="17"/>
      <c r="F58" s="18"/>
      <c r="H58" s="185"/>
      <c r="J58" s="17"/>
      <c r="K58" s="62"/>
      <c r="L58" s="62"/>
      <c r="N58" s="18"/>
      <c r="P58" s="18"/>
      <c r="R58" s="18"/>
      <c r="S58" s="18"/>
      <c r="T58" s="18"/>
      <c r="U58" s="18"/>
      <c r="Y58" s="17"/>
      <c r="AB58" s="17"/>
    </row>
    <row r="59" spans="5:28" ht="24" customHeight="1">
      <c r="E59" s="17"/>
      <c r="F59" s="18"/>
      <c r="H59" s="185"/>
      <c r="J59" s="17"/>
      <c r="K59" s="62"/>
      <c r="L59" s="62"/>
      <c r="N59" s="18"/>
      <c r="P59" s="18"/>
      <c r="R59" s="18"/>
      <c r="S59" s="18"/>
      <c r="T59" s="18"/>
      <c r="U59" s="18"/>
      <c r="Y59" s="17"/>
      <c r="AB59" s="17"/>
    </row>
    <row r="60" spans="5:28" ht="24" customHeight="1">
      <c r="E60" s="17"/>
      <c r="F60" s="18"/>
      <c r="H60" s="185"/>
      <c r="J60" s="17"/>
      <c r="K60" s="62"/>
      <c r="L60" s="62"/>
      <c r="N60" s="18"/>
      <c r="P60" s="18"/>
      <c r="R60" s="18"/>
      <c r="S60" s="18"/>
      <c r="T60" s="18"/>
      <c r="U60" s="18"/>
      <c r="Y60" s="17"/>
      <c r="AB60" s="17"/>
    </row>
    <row r="61" spans="5:28" ht="24" customHeight="1">
      <c r="E61" s="17"/>
      <c r="F61" s="18"/>
      <c r="H61" s="185"/>
      <c r="J61" s="17"/>
      <c r="K61" s="62"/>
      <c r="L61" s="62"/>
      <c r="N61" s="18"/>
      <c r="P61" s="18"/>
      <c r="R61" s="18"/>
      <c r="S61" s="18"/>
      <c r="T61" s="18"/>
      <c r="U61" s="18"/>
      <c r="Y61" s="17"/>
      <c r="AB61" s="17"/>
    </row>
    <row r="62" spans="5:28" ht="24" customHeight="1">
      <c r="E62" s="17"/>
      <c r="F62" s="18"/>
      <c r="H62" s="185"/>
      <c r="J62" s="17"/>
      <c r="K62" s="62"/>
      <c r="L62" s="62"/>
      <c r="N62" s="18"/>
      <c r="P62" s="18"/>
      <c r="R62" s="18"/>
      <c r="S62" s="18"/>
      <c r="T62" s="18"/>
      <c r="U62" s="18"/>
      <c r="Y62" s="17"/>
      <c r="AB62" s="17"/>
    </row>
    <row r="63" spans="5:28" ht="24" customHeight="1">
      <c r="E63" s="17"/>
      <c r="F63" s="18"/>
      <c r="H63" s="185"/>
      <c r="J63" s="17"/>
      <c r="K63" s="62"/>
      <c r="L63" s="62"/>
      <c r="N63" s="18"/>
      <c r="P63" s="18"/>
      <c r="R63" s="18"/>
      <c r="S63" s="18"/>
      <c r="T63" s="18"/>
      <c r="U63" s="18"/>
      <c r="Y63" s="17"/>
      <c r="AB63" s="17"/>
    </row>
    <row r="64" spans="5:28" ht="24" customHeight="1">
      <c r="E64" s="17"/>
      <c r="F64" s="18"/>
      <c r="H64" s="185"/>
      <c r="J64" s="17"/>
      <c r="K64" s="62"/>
      <c r="L64" s="62"/>
      <c r="N64" s="18"/>
      <c r="P64" s="18"/>
      <c r="R64" s="18"/>
      <c r="S64" s="18"/>
      <c r="T64" s="18"/>
      <c r="U64" s="18"/>
      <c r="Y64" s="17"/>
      <c r="AB64" s="17"/>
    </row>
    <row r="65" spans="5:28" ht="24" customHeight="1">
      <c r="E65" s="17"/>
      <c r="F65" s="18"/>
      <c r="H65" s="185"/>
      <c r="J65" s="17"/>
      <c r="K65" s="62"/>
      <c r="L65" s="62"/>
      <c r="N65" s="18"/>
      <c r="P65" s="18"/>
      <c r="R65" s="18"/>
      <c r="S65" s="18"/>
      <c r="T65" s="18"/>
      <c r="U65" s="18"/>
      <c r="Y65" s="17"/>
      <c r="AB65" s="17"/>
    </row>
    <row r="66" spans="5:28" ht="24" customHeight="1">
      <c r="E66" s="17"/>
      <c r="F66" s="18"/>
      <c r="H66" s="185"/>
      <c r="J66" s="17"/>
      <c r="K66" s="62"/>
      <c r="L66" s="62"/>
      <c r="N66" s="18"/>
      <c r="P66" s="18"/>
      <c r="R66" s="18"/>
      <c r="S66" s="18"/>
      <c r="T66" s="18"/>
      <c r="U66" s="18"/>
      <c r="Y66" s="17"/>
      <c r="AB66" s="17"/>
    </row>
    <row r="67" spans="5:28" ht="24" customHeight="1">
      <c r="E67" s="17"/>
      <c r="F67" s="18"/>
      <c r="H67" s="185"/>
      <c r="J67" s="17"/>
      <c r="K67" s="62"/>
      <c r="L67" s="62"/>
      <c r="N67" s="18"/>
      <c r="P67" s="18"/>
      <c r="R67" s="18"/>
      <c r="S67" s="18"/>
      <c r="T67" s="18"/>
      <c r="U67" s="18"/>
      <c r="Y67" s="17"/>
      <c r="AB67" s="17"/>
    </row>
    <row r="68" spans="5:28" ht="24" customHeight="1">
      <c r="E68" s="17"/>
      <c r="F68" s="18"/>
      <c r="H68" s="185"/>
      <c r="J68" s="17"/>
      <c r="K68" s="62"/>
      <c r="L68" s="62"/>
      <c r="N68" s="18"/>
      <c r="P68" s="18"/>
      <c r="R68" s="18"/>
      <c r="S68" s="18"/>
      <c r="T68" s="18"/>
      <c r="U68" s="18"/>
      <c r="Y68" s="17"/>
      <c r="AB68" s="17"/>
    </row>
    <row r="69" spans="5:28" ht="24" customHeight="1">
      <c r="E69" s="17"/>
      <c r="F69" s="18"/>
      <c r="H69" s="185"/>
      <c r="J69" s="17"/>
      <c r="K69" s="62"/>
      <c r="L69" s="62"/>
      <c r="N69" s="18"/>
      <c r="P69" s="18"/>
      <c r="R69" s="18"/>
      <c r="S69" s="18"/>
      <c r="T69" s="18"/>
      <c r="U69" s="18"/>
      <c r="Y69" s="17"/>
      <c r="AB69" s="17"/>
    </row>
    <row r="70" spans="5:28" ht="24" customHeight="1">
      <c r="E70" s="17"/>
      <c r="F70" s="18"/>
      <c r="H70" s="185"/>
      <c r="J70" s="17"/>
      <c r="K70" s="62"/>
      <c r="L70" s="62"/>
      <c r="N70" s="18"/>
      <c r="P70" s="18"/>
      <c r="R70" s="18"/>
      <c r="S70" s="18"/>
      <c r="T70" s="18"/>
      <c r="U70" s="18"/>
      <c r="Y70" s="17"/>
      <c r="AB70" s="17"/>
    </row>
    <row r="71" spans="5:28" ht="24" customHeight="1">
      <c r="E71" s="17"/>
      <c r="F71" s="18"/>
      <c r="H71" s="185"/>
      <c r="J71" s="17"/>
      <c r="K71" s="62"/>
      <c r="L71" s="62"/>
      <c r="N71" s="18"/>
      <c r="P71" s="18"/>
      <c r="R71" s="18"/>
      <c r="S71" s="18"/>
      <c r="T71" s="18"/>
      <c r="U71" s="18"/>
      <c r="Y71" s="17"/>
      <c r="AB71" s="17"/>
    </row>
    <row r="72" spans="5:28" ht="24" customHeight="1">
      <c r="E72" s="17"/>
      <c r="F72" s="18"/>
      <c r="H72" s="185"/>
      <c r="J72" s="17"/>
      <c r="K72" s="62"/>
      <c r="L72" s="62"/>
      <c r="N72" s="18"/>
      <c r="P72" s="18"/>
      <c r="R72" s="18"/>
      <c r="S72" s="18"/>
      <c r="T72" s="18"/>
      <c r="U72" s="18"/>
      <c r="Y72" s="17"/>
      <c r="AB72" s="17"/>
    </row>
    <row r="73" spans="5:28" ht="24" customHeight="1">
      <c r="E73" s="17"/>
      <c r="F73" s="18"/>
      <c r="H73" s="185"/>
      <c r="J73" s="17"/>
      <c r="K73" s="62"/>
      <c r="L73" s="62"/>
      <c r="N73" s="18"/>
      <c r="P73" s="18"/>
      <c r="R73" s="18"/>
      <c r="S73" s="18"/>
      <c r="T73" s="18"/>
      <c r="U73" s="18"/>
      <c r="Y73" s="17"/>
      <c r="AB73" s="17"/>
    </row>
    <row r="74" spans="5:28" ht="24" customHeight="1">
      <c r="E74" s="17"/>
      <c r="F74" s="18"/>
      <c r="H74" s="185"/>
      <c r="J74" s="17"/>
      <c r="K74" s="62"/>
      <c r="L74" s="62"/>
      <c r="N74" s="18"/>
      <c r="P74" s="18"/>
      <c r="R74" s="18"/>
      <c r="S74" s="18"/>
      <c r="T74" s="18"/>
      <c r="U74" s="18"/>
      <c r="Y74" s="17"/>
      <c r="AB74" s="17"/>
    </row>
    <row r="75" spans="5:28" ht="24" customHeight="1">
      <c r="E75" s="17"/>
      <c r="F75" s="18"/>
      <c r="H75" s="185"/>
      <c r="J75" s="17"/>
      <c r="K75" s="62"/>
      <c r="L75" s="62"/>
      <c r="N75" s="18"/>
      <c r="P75" s="18"/>
      <c r="R75" s="18"/>
      <c r="S75" s="18"/>
      <c r="T75" s="18"/>
      <c r="U75" s="18"/>
      <c r="Y75" s="17"/>
      <c r="AB75" s="17"/>
    </row>
    <row r="76" spans="5:28" ht="24" customHeight="1">
      <c r="E76" s="17"/>
      <c r="F76" s="18"/>
      <c r="H76" s="185"/>
      <c r="J76" s="17"/>
      <c r="K76" s="62"/>
      <c r="L76" s="62"/>
      <c r="N76" s="18"/>
      <c r="P76" s="18"/>
      <c r="R76" s="18"/>
      <c r="S76" s="18"/>
      <c r="T76" s="18"/>
      <c r="U76" s="18"/>
      <c r="Y76" s="17"/>
      <c r="AB76" s="17"/>
    </row>
    <row r="77" spans="5:28" ht="24" customHeight="1">
      <c r="E77" s="17"/>
      <c r="F77" s="18"/>
      <c r="H77" s="185"/>
      <c r="J77" s="17"/>
      <c r="K77" s="62"/>
      <c r="L77" s="62"/>
      <c r="N77" s="18"/>
      <c r="P77" s="18"/>
      <c r="R77" s="18"/>
      <c r="S77" s="18"/>
      <c r="T77" s="18"/>
      <c r="U77" s="18"/>
      <c r="Y77" s="17"/>
      <c r="AB77" s="17"/>
    </row>
    <row r="78" spans="5:28" ht="24" customHeight="1">
      <c r="E78" s="17"/>
      <c r="F78" s="18"/>
      <c r="H78" s="185"/>
      <c r="J78" s="17"/>
      <c r="K78" s="62"/>
      <c r="L78" s="62"/>
      <c r="N78" s="18"/>
      <c r="P78" s="18"/>
      <c r="R78" s="18"/>
      <c r="S78" s="18"/>
      <c r="T78" s="18"/>
      <c r="U78" s="18"/>
      <c r="Y78" s="17"/>
      <c r="AB78" s="17"/>
    </row>
    <row r="79" spans="5:28" ht="24" customHeight="1">
      <c r="E79" s="17"/>
      <c r="F79" s="18"/>
      <c r="H79" s="185"/>
      <c r="J79" s="17"/>
      <c r="K79" s="62"/>
      <c r="L79" s="62"/>
      <c r="N79" s="18"/>
      <c r="P79" s="18"/>
      <c r="R79" s="18"/>
      <c r="S79" s="18"/>
      <c r="T79" s="18"/>
      <c r="U79" s="18"/>
      <c r="Y79" s="17"/>
      <c r="AB79" s="17"/>
    </row>
    <row r="80" spans="5:28" ht="24" customHeight="1">
      <c r="E80" s="17"/>
      <c r="F80" s="18"/>
      <c r="H80" s="185"/>
      <c r="J80" s="17"/>
      <c r="K80" s="62"/>
      <c r="L80" s="62"/>
      <c r="N80" s="18"/>
      <c r="P80" s="18"/>
      <c r="R80" s="18"/>
      <c r="S80" s="18"/>
      <c r="T80" s="18"/>
      <c r="U80" s="18"/>
      <c r="Y80" s="17"/>
      <c r="AB80" s="17"/>
    </row>
    <row r="81" spans="5:28" ht="24" customHeight="1">
      <c r="E81" s="17"/>
      <c r="F81" s="18"/>
      <c r="H81" s="185"/>
      <c r="J81" s="17"/>
      <c r="K81" s="62"/>
      <c r="L81" s="62"/>
      <c r="N81" s="18"/>
      <c r="P81" s="18"/>
      <c r="R81" s="18"/>
      <c r="S81" s="18"/>
      <c r="T81" s="18"/>
      <c r="U81" s="18"/>
      <c r="Y81" s="17"/>
      <c r="AB81" s="17"/>
    </row>
    <row r="82" spans="5:28" ht="24" customHeight="1">
      <c r="E82" s="17"/>
      <c r="F82" s="18"/>
      <c r="H82" s="185"/>
      <c r="J82" s="17"/>
      <c r="K82" s="62"/>
      <c r="L82" s="62"/>
      <c r="N82" s="18"/>
      <c r="P82" s="18"/>
      <c r="R82" s="18"/>
      <c r="S82" s="18"/>
      <c r="T82" s="18"/>
      <c r="U82" s="18"/>
      <c r="Y82" s="17"/>
      <c r="AB82" s="17"/>
    </row>
    <row r="83" spans="5:28" ht="24" customHeight="1">
      <c r="E83" s="17"/>
      <c r="F83" s="18"/>
      <c r="H83" s="185"/>
      <c r="J83" s="17"/>
      <c r="K83" s="62"/>
      <c r="L83" s="62"/>
      <c r="N83" s="18"/>
      <c r="P83" s="18"/>
      <c r="R83" s="18"/>
      <c r="S83" s="18"/>
      <c r="T83" s="18"/>
      <c r="U83" s="18"/>
      <c r="Y83" s="17"/>
      <c r="AB83" s="17"/>
    </row>
    <row r="84" spans="5:28" ht="24" customHeight="1">
      <c r="E84" s="17"/>
      <c r="F84" s="18"/>
      <c r="H84" s="185"/>
      <c r="J84" s="17"/>
      <c r="K84" s="62"/>
      <c r="L84" s="62"/>
      <c r="N84" s="18"/>
      <c r="P84" s="18"/>
      <c r="R84" s="18"/>
      <c r="S84" s="18"/>
      <c r="T84" s="18"/>
      <c r="U84" s="18"/>
      <c r="Y84" s="17"/>
      <c r="AB84" s="17"/>
    </row>
    <row r="85" spans="5:28" ht="24" customHeight="1">
      <c r="E85" s="17"/>
      <c r="F85" s="18"/>
      <c r="H85" s="185"/>
      <c r="J85" s="17"/>
      <c r="K85" s="62"/>
      <c r="L85" s="62"/>
      <c r="N85" s="18"/>
      <c r="P85" s="18"/>
      <c r="R85" s="18"/>
      <c r="S85" s="18"/>
      <c r="T85" s="18"/>
      <c r="U85" s="18"/>
      <c r="Y85" s="17"/>
      <c r="AB85" s="17"/>
    </row>
    <row r="86" spans="5:28" ht="24" customHeight="1">
      <c r="E86" s="17"/>
      <c r="F86" s="18"/>
      <c r="H86" s="185"/>
      <c r="J86" s="17"/>
      <c r="K86" s="62"/>
      <c r="L86" s="62"/>
      <c r="N86" s="18"/>
      <c r="P86" s="18"/>
      <c r="R86" s="18"/>
      <c r="S86" s="18"/>
      <c r="T86" s="18"/>
      <c r="U86" s="18"/>
      <c r="Y86" s="17"/>
      <c r="AB86" s="17"/>
    </row>
    <row r="87" spans="5:28" ht="24" customHeight="1">
      <c r="E87" s="17"/>
      <c r="F87" s="18"/>
      <c r="H87" s="185"/>
      <c r="J87" s="17"/>
      <c r="K87" s="62"/>
      <c r="L87" s="62"/>
      <c r="N87" s="18"/>
      <c r="P87" s="18"/>
      <c r="R87" s="18"/>
      <c r="S87" s="18"/>
      <c r="T87" s="18"/>
      <c r="U87" s="18"/>
      <c r="Y87" s="17"/>
      <c r="AB87" s="17"/>
    </row>
    <row r="88" spans="5:28" ht="24" customHeight="1">
      <c r="E88" s="17"/>
      <c r="F88" s="18"/>
      <c r="H88" s="185"/>
      <c r="J88" s="17"/>
      <c r="K88" s="62"/>
      <c r="L88" s="62"/>
      <c r="N88" s="18"/>
      <c r="P88" s="18"/>
      <c r="R88" s="18"/>
      <c r="S88" s="18"/>
      <c r="T88" s="18"/>
      <c r="U88" s="18"/>
      <c r="Y88" s="17"/>
      <c r="AB88" s="17"/>
    </row>
    <row r="89" spans="5:28" ht="24" customHeight="1">
      <c r="E89" s="17"/>
      <c r="F89" s="18"/>
      <c r="H89" s="185"/>
      <c r="J89" s="17"/>
      <c r="K89" s="62"/>
      <c r="L89" s="62"/>
      <c r="N89" s="18"/>
      <c r="P89" s="18"/>
      <c r="R89" s="18"/>
      <c r="S89" s="18"/>
      <c r="T89" s="18"/>
      <c r="U89" s="18"/>
      <c r="Y89" s="17"/>
      <c r="AB89" s="17"/>
    </row>
    <row r="90" spans="5:28" ht="24" customHeight="1">
      <c r="E90" s="17"/>
      <c r="F90" s="18"/>
      <c r="H90" s="185"/>
      <c r="J90" s="17"/>
      <c r="K90" s="62"/>
      <c r="L90" s="62"/>
      <c r="N90" s="18"/>
      <c r="P90" s="18"/>
      <c r="R90" s="18"/>
      <c r="S90" s="18"/>
      <c r="T90" s="18"/>
      <c r="U90" s="18"/>
      <c r="Y90" s="17"/>
      <c r="AB90" s="17"/>
    </row>
    <row r="91" spans="5:28" ht="24" customHeight="1">
      <c r="E91" s="17"/>
      <c r="F91" s="18"/>
      <c r="H91" s="185"/>
      <c r="J91" s="17"/>
      <c r="K91" s="62"/>
      <c r="L91" s="62"/>
      <c r="N91" s="18"/>
      <c r="P91" s="18"/>
      <c r="R91" s="18"/>
      <c r="S91" s="18"/>
      <c r="T91" s="18"/>
      <c r="U91" s="18"/>
      <c r="Y91" s="17"/>
      <c r="AB91" s="17"/>
    </row>
    <row r="92" spans="5:28" ht="24" customHeight="1">
      <c r="E92" s="17"/>
      <c r="F92" s="18"/>
      <c r="H92" s="185"/>
      <c r="J92" s="17"/>
      <c r="K92" s="62"/>
      <c r="L92" s="62"/>
      <c r="N92" s="18"/>
      <c r="P92" s="18"/>
      <c r="R92" s="18"/>
      <c r="S92" s="18"/>
      <c r="T92" s="18"/>
      <c r="U92" s="18"/>
      <c r="Y92" s="17"/>
      <c r="AB92" s="17"/>
    </row>
    <row r="93" spans="5:28" ht="24" customHeight="1">
      <c r="E93" s="17"/>
      <c r="F93" s="18"/>
      <c r="H93" s="185"/>
      <c r="J93" s="17"/>
      <c r="K93" s="62"/>
      <c r="L93" s="62"/>
      <c r="N93" s="18"/>
      <c r="P93" s="18"/>
      <c r="R93" s="18"/>
      <c r="S93" s="18"/>
      <c r="T93" s="18"/>
      <c r="U93" s="18"/>
      <c r="Y93" s="17"/>
      <c r="AB93" s="17"/>
    </row>
    <row r="94" spans="5:28" ht="24" customHeight="1">
      <c r="E94" s="17"/>
      <c r="F94" s="18"/>
      <c r="H94" s="185"/>
      <c r="J94" s="17"/>
      <c r="K94" s="62"/>
      <c r="L94" s="62"/>
      <c r="N94" s="18"/>
      <c r="P94" s="18"/>
      <c r="R94" s="18"/>
      <c r="S94" s="18"/>
      <c r="T94" s="18"/>
      <c r="U94" s="18"/>
      <c r="Y94" s="17"/>
      <c r="AB94" s="17"/>
    </row>
    <row r="95" spans="5:28" ht="24" customHeight="1">
      <c r="E95" s="17"/>
      <c r="F95" s="18"/>
      <c r="H95" s="185"/>
      <c r="J95" s="17"/>
      <c r="K95" s="62"/>
      <c r="L95" s="62"/>
      <c r="N95" s="18"/>
      <c r="P95" s="18"/>
      <c r="R95" s="18"/>
      <c r="S95" s="18"/>
      <c r="T95" s="18"/>
      <c r="U95" s="18"/>
      <c r="Y95" s="17"/>
      <c r="AB95" s="17"/>
    </row>
    <row r="96" spans="5:28" ht="24" customHeight="1">
      <c r="E96" s="17"/>
      <c r="F96" s="18"/>
      <c r="H96" s="185"/>
      <c r="J96" s="17"/>
      <c r="K96" s="62"/>
      <c r="L96" s="62"/>
      <c r="N96" s="18"/>
      <c r="P96" s="18"/>
      <c r="R96" s="18"/>
      <c r="S96" s="18"/>
      <c r="T96" s="18"/>
      <c r="U96" s="18"/>
      <c r="Y96" s="17"/>
      <c r="AB96" s="17"/>
    </row>
    <row r="97" spans="5:28" ht="24" customHeight="1">
      <c r="E97" s="17"/>
      <c r="F97" s="18"/>
      <c r="H97" s="185"/>
      <c r="J97" s="17"/>
      <c r="K97" s="62"/>
      <c r="L97" s="62"/>
      <c r="N97" s="18"/>
      <c r="P97" s="18"/>
      <c r="R97" s="18"/>
      <c r="S97" s="18"/>
      <c r="T97" s="18"/>
      <c r="U97" s="18"/>
      <c r="Y97" s="17"/>
      <c r="AB97" s="17"/>
    </row>
    <row r="98" spans="5:28" ht="24" customHeight="1">
      <c r="E98" s="17"/>
      <c r="F98" s="18"/>
      <c r="H98" s="185"/>
      <c r="J98" s="17"/>
      <c r="K98" s="62"/>
      <c r="L98" s="62"/>
      <c r="N98" s="18"/>
      <c r="P98" s="18"/>
      <c r="R98" s="18"/>
      <c r="S98" s="18"/>
      <c r="T98" s="18"/>
      <c r="U98" s="18"/>
      <c r="Y98" s="17"/>
      <c r="AB98" s="17"/>
    </row>
    <row r="99" spans="5:28" ht="24" customHeight="1">
      <c r="E99" s="17"/>
      <c r="F99" s="18"/>
      <c r="H99" s="185"/>
      <c r="J99" s="17"/>
      <c r="K99" s="62"/>
      <c r="L99" s="62"/>
      <c r="N99" s="18"/>
      <c r="P99" s="18"/>
      <c r="R99" s="18"/>
      <c r="S99" s="18"/>
      <c r="T99" s="18"/>
      <c r="U99" s="18"/>
      <c r="Y99" s="17"/>
      <c r="AB99" s="17"/>
    </row>
    <row r="100" spans="5:28" ht="24" customHeight="1">
      <c r="E100" s="17"/>
      <c r="F100" s="18"/>
      <c r="H100" s="185"/>
      <c r="J100" s="17"/>
      <c r="K100" s="62"/>
      <c r="L100" s="62"/>
      <c r="N100" s="18"/>
      <c r="P100" s="18"/>
      <c r="R100" s="18"/>
      <c r="S100" s="18"/>
      <c r="T100" s="18"/>
      <c r="U100" s="18"/>
      <c r="Y100" s="17"/>
      <c r="AB100" s="17"/>
    </row>
    <row r="101" spans="5:28" ht="24" customHeight="1">
      <c r="E101" s="17"/>
      <c r="F101" s="18"/>
      <c r="H101" s="185"/>
      <c r="J101" s="17"/>
      <c r="K101" s="62"/>
      <c r="L101" s="62"/>
      <c r="N101" s="18"/>
      <c r="P101" s="18"/>
      <c r="R101" s="18"/>
      <c r="S101" s="18"/>
      <c r="T101" s="18"/>
      <c r="U101" s="18"/>
      <c r="Y101" s="17"/>
      <c r="AB101" s="17"/>
    </row>
    <row r="102" spans="5:28" ht="24" customHeight="1">
      <c r="E102" s="17"/>
      <c r="F102" s="18"/>
      <c r="H102" s="185"/>
      <c r="J102" s="17"/>
      <c r="K102" s="62"/>
      <c r="L102" s="62"/>
      <c r="N102" s="18"/>
      <c r="P102" s="18"/>
      <c r="R102" s="18"/>
      <c r="S102" s="18"/>
      <c r="T102" s="18"/>
      <c r="U102" s="18"/>
      <c r="Y102" s="17"/>
      <c r="AB102" s="17"/>
    </row>
    <row r="103" spans="5:28" ht="24" customHeight="1">
      <c r="E103" s="17"/>
      <c r="F103" s="18"/>
      <c r="H103" s="185"/>
      <c r="J103" s="17"/>
      <c r="K103" s="62"/>
      <c r="L103" s="62"/>
      <c r="N103" s="18"/>
      <c r="P103" s="18"/>
      <c r="R103" s="18"/>
      <c r="S103" s="18"/>
      <c r="T103" s="18"/>
      <c r="U103" s="18"/>
      <c r="Y103" s="17"/>
      <c r="AB103" s="17"/>
    </row>
    <row r="104" spans="5:28" ht="24" customHeight="1">
      <c r="E104" s="17"/>
      <c r="F104" s="18"/>
      <c r="H104" s="185"/>
      <c r="J104" s="17"/>
      <c r="K104" s="62"/>
      <c r="L104" s="62"/>
      <c r="N104" s="18"/>
      <c r="P104" s="18"/>
      <c r="R104" s="18"/>
      <c r="S104" s="18"/>
      <c r="T104" s="18"/>
      <c r="U104" s="18"/>
      <c r="Y104" s="17"/>
      <c r="AB104" s="17"/>
    </row>
    <row r="105" spans="5:28" ht="24" customHeight="1">
      <c r="E105" s="17"/>
      <c r="F105" s="18"/>
      <c r="H105" s="185"/>
      <c r="J105" s="17"/>
      <c r="K105" s="62"/>
      <c r="L105" s="62"/>
      <c r="N105" s="18"/>
      <c r="P105" s="18"/>
      <c r="R105" s="18"/>
      <c r="S105" s="18"/>
      <c r="T105" s="18"/>
      <c r="U105" s="18"/>
      <c r="Y105" s="17"/>
      <c r="AB105" s="17"/>
    </row>
    <row r="106" spans="5:28" ht="24" customHeight="1">
      <c r="E106" s="17"/>
      <c r="F106" s="18"/>
      <c r="H106" s="185"/>
      <c r="J106" s="17"/>
      <c r="K106" s="62"/>
      <c r="L106" s="62"/>
      <c r="N106" s="18"/>
      <c r="P106" s="18"/>
      <c r="R106" s="18"/>
      <c r="S106" s="18"/>
      <c r="T106" s="18"/>
      <c r="U106" s="18"/>
      <c r="Y106" s="17"/>
      <c r="AB106" s="17"/>
    </row>
    <row r="107" spans="5:28" ht="24" customHeight="1">
      <c r="E107" s="17"/>
      <c r="F107" s="18"/>
      <c r="H107" s="185"/>
      <c r="J107" s="17"/>
      <c r="K107" s="62"/>
      <c r="L107" s="62"/>
      <c r="N107" s="18"/>
      <c r="P107" s="18"/>
      <c r="R107" s="18"/>
      <c r="S107" s="18"/>
      <c r="T107" s="18"/>
      <c r="U107" s="18"/>
      <c r="Y107" s="17"/>
      <c r="AB107" s="17"/>
    </row>
    <row r="108" spans="5:28" ht="24" customHeight="1">
      <c r="E108" s="17"/>
      <c r="F108" s="18"/>
      <c r="H108" s="185"/>
      <c r="J108" s="17"/>
      <c r="K108" s="62"/>
      <c r="L108" s="62"/>
      <c r="N108" s="18"/>
      <c r="P108" s="18"/>
      <c r="R108" s="18"/>
      <c r="S108" s="18"/>
      <c r="T108" s="18"/>
      <c r="U108" s="18"/>
      <c r="Y108" s="17"/>
      <c r="AB108" s="17"/>
    </row>
    <row r="109" spans="5:28" ht="24" customHeight="1">
      <c r="E109" s="17"/>
      <c r="F109" s="18"/>
      <c r="H109" s="185"/>
      <c r="J109" s="17"/>
      <c r="K109" s="62"/>
      <c r="L109" s="62"/>
      <c r="N109" s="18"/>
      <c r="P109" s="18"/>
      <c r="R109" s="18"/>
      <c r="S109" s="18"/>
      <c r="T109" s="18"/>
      <c r="U109" s="18"/>
      <c r="Y109" s="17"/>
      <c r="AB109" s="17"/>
    </row>
    <row r="110" spans="5:28" ht="24" customHeight="1">
      <c r="E110" s="17"/>
      <c r="F110" s="18"/>
      <c r="H110" s="185"/>
      <c r="J110" s="17"/>
      <c r="K110" s="62"/>
      <c r="L110" s="62"/>
      <c r="N110" s="18"/>
      <c r="P110" s="18"/>
      <c r="R110" s="18"/>
      <c r="S110" s="18"/>
      <c r="T110" s="18"/>
      <c r="U110" s="18"/>
      <c r="Y110" s="17"/>
      <c r="AB110" s="17"/>
    </row>
    <row r="111" spans="5:28" ht="24" customHeight="1">
      <c r="E111" s="17"/>
      <c r="F111" s="18"/>
      <c r="H111" s="185"/>
      <c r="J111" s="17"/>
      <c r="K111" s="62"/>
      <c r="L111" s="62"/>
      <c r="N111" s="18"/>
      <c r="P111" s="18"/>
      <c r="R111" s="18"/>
      <c r="S111" s="18"/>
      <c r="T111" s="18"/>
      <c r="U111" s="18"/>
      <c r="Y111" s="17"/>
      <c r="AB111" s="17"/>
    </row>
    <row r="112" spans="5:28" ht="24" customHeight="1">
      <c r="E112" s="17"/>
      <c r="F112" s="18"/>
      <c r="H112" s="185"/>
      <c r="J112" s="17"/>
      <c r="K112" s="62"/>
      <c r="L112" s="62"/>
      <c r="N112" s="18"/>
      <c r="P112" s="18"/>
      <c r="R112" s="18"/>
      <c r="S112" s="18"/>
      <c r="T112" s="18"/>
      <c r="U112" s="18"/>
      <c r="Y112" s="17"/>
      <c r="AB112" s="17"/>
    </row>
    <row r="113" spans="5:28" ht="24" customHeight="1">
      <c r="E113" s="17"/>
      <c r="F113" s="18"/>
      <c r="H113" s="185"/>
      <c r="J113" s="17"/>
      <c r="K113" s="62"/>
      <c r="L113" s="62"/>
      <c r="N113" s="18"/>
      <c r="P113" s="18"/>
      <c r="R113" s="18"/>
      <c r="S113" s="18"/>
      <c r="T113" s="18"/>
      <c r="U113" s="18"/>
      <c r="Y113" s="17"/>
      <c r="AB113" s="17"/>
    </row>
    <row r="114" spans="5:28" ht="24" customHeight="1">
      <c r="E114" s="17"/>
      <c r="F114" s="18"/>
      <c r="H114" s="185"/>
      <c r="J114" s="17"/>
      <c r="K114" s="62"/>
      <c r="L114" s="62"/>
      <c r="N114" s="18"/>
      <c r="P114" s="18"/>
      <c r="R114" s="18"/>
      <c r="S114" s="18"/>
      <c r="T114" s="18"/>
      <c r="U114" s="18"/>
      <c r="Y114" s="17"/>
      <c r="AB114" s="17"/>
    </row>
    <row r="115" spans="5:28" ht="24" customHeight="1">
      <c r="E115" s="17"/>
      <c r="F115" s="18"/>
      <c r="H115" s="185"/>
      <c r="J115" s="17"/>
      <c r="K115" s="62"/>
      <c r="L115" s="62"/>
      <c r="N115" s="18"/>
      <c r="P115" s="18"/>
      <c r="R115" s="18"/>
      <c r="S115" s="18"/>
      <c r="T115" s="18"/>
      <c r="U115" s="18"/>
      <c r="Y115" s="17"/>
      <c r="AB115" s="17"/>
    </row>
    <row r="116" spans="5:28" ht="24" customHeight="1">
      <c r="E116" s="17"/>
      <c r="F116" s="18"/>
      <c r="H116" s="185"/>
      <c r="J116" s="17"/>
      <c r="K116" s="62"/>
      <c r="L116" s="62"/>
      <c r="N116" s="18"/>
      <c r="P116" s="18"/>
      <c r="R116" s="18"/>
      <c r="S116" s="18"/>
      <c r="T116" s="18"/>
      <c r="U116" s="18"/>
      <c r="Y116" s="17"/>
      <c r="AB116" s="17"/>
    </row>
    <row r="117" spans="5:28" ht="24" customHeight="1">
      <c r="E117" s="17"/>
      <c r="F117" s="18"/>
      <c r="H117" s="185"/>
      <c r="J117" s="17"/>
      <c r="K117" s="62"/>
      <c r="L117" s="62"/>
      <c r="N117" s="18"/>
      <c r="P117" s="18"/>
      <c r="R117" s="18"/>
      <c r="S117" s="18"/>
      <c r="T117" s="18"/>
      <c r="U117" s="18"/>
      <c r="Y117" s="17"/>
      <c r="AB117" s="17"/>
    </row>
    <row r="118" spans="5:28" ht="24" customHeight="1">
      <c r="E118" s="17"/>
      <c r="F118" s="18"/>
      <c r="H118" s="185"/>
      <c r="J118" s="17"/>
      <c r="K118" s="62"/>
      <c r="L118" s="62"/>
      <c r="N118" s="18"/>
      <c r="P118" s="18"/>
      <c r="R118" s="18"/>
      <c r="S118" s="18"/>
      <c r="T118" s="18"/>
      <c r="U118" s="18"/>
      <c r="Y118" s="17"/>
      <c r="AB118" s="17"/>
    </row>
    <row r="119" spans="5:28" ht="24" customHeight="1">
      <c r="E119" s="17"/>
      <c r="F119" s="18"/>
      <c r="H119" s="185"/>
      <c r="J119" s="17"/>
      <c r="K119" s="62"/>
      <c r="L119" s="62"/>
      <c r="N119" s="18"/>
      <c r="P119" s="18"/>
      <c r="R119" s="18"/>
      <c r="S119" s="18"/>
      <c r="T119" s="18"/>
      <c r="U119" s="18"/>
      <c r="Y119" s="17"/>
      <c r="AB119" s="17"/>
    </row>
    <row r="120" spans="5:28" ht="24" customHeight="1">
      <c r="E120" s="17"/>
      <c r="F120" s="18"/>
      <c r="H120" s="185"/>
      <c r="J120" s="17"/>
      <c r="K120" s="62"/>
      <c r="L120" s="62"/>
      <c r="N120" s="18"/>
      <c r="P120" s="18"/>
      <c r="R120" s="18"/>
      <c r="S120" s="18"/>
      <c r="T120" s="18"/>
      <c r="U120" s="18"/>
      <c r="Y120" s="17"/>
      <c r="AB120" s="17"/>
    </row>
    <row r="121" spans="5:28" ht="24" customHeight="1">
      <c r="E121" s="17"/>
      <c r="F121" s="18"/>
      <c r="H121" s="185"/>
      <c r="J121" s="17"/>
      <c r="K121" s="62"/>
      <c r="L121" s="62"/>
      <c r="N121" s="18"/>
      <c r="P121" s="18"/>
      <c r="R121" s="18"/>
      <c r="S121" s="18"/>
      <c r="T121" s="18"/>
      <c r="U121" s="18"/>
      <c r="Y121" s="17"/>
      <c r="AB121" s="17"/>
    </row>
    <row r="122" spans="5:28" ht="24" customHeight="1">
      <c r="E122" s="17"/>
      <c r="F122" s="18"/>
      <c r="H122" s="185"/>
      <c r="J122" s="17"/>
      <c r="K122" s="62"/>
      <c r="L122" s="62"/>
      <c r="N122" s="18"/>
      <c r="P122" s="18"/>
      <c r="R122" s="18"/>
      <c r="S122" s="18"/>
      <c r="T122" s="18"/>
      <c r="U122" s="18"/>
      <c r="Y122" s="17"/>
      <c r="AB122" s="17"/>
    </row>
    <row r="123" spans="5:28" ht="24" customHeight="1">
      <c r="E123" s="17"/>
      <c r="F123" s="18"/>
      <c r="H123" s="185"/>
      <c r="J123" s="17"/>
      <c r="K123" s="62"/>
      <c r="L123" s="62"/>
      <c r="N123" s="18"/>
      <c r="P123" s="18"/>
      <c r="R123" s="18"/>
      <c r="S123" s="18"/>
      <c r="T123" s="18"/>
      <c r="U123" s="18"/>
      <c r="Y123" s="17"/>
      <c r="AB123" s="17"/>
    </row>
    <row r="124" spans="5:28" ht="24" customHeight="1">
      <c r="E124" s="17"/>
      <c r="F124" s="18"/>
      <c r="H124" s="185"/>
      <c r="J124" s="17"/>
      <c r="K124" s="62"/>
      <c r="L124" s="62"/>
      <c r="N124" s="18"/>
      <c r="P124" s="18"/>
      <c r="R124" s="18"/>
      <c r="S124" s="18"/>
      <c r="T124" s="18"/>
      <c r="U124" s="18"/>
      <c r="Y124" s="17"/>
      <c r="AB124" s="17"/>
    </row>
    <row r="125" spans="5:28" ht="24" customHeight="1">
      <c r="E125" s="17"/>
      <c r="F125" s="18"/>
      <c r="H125" s="185"/>
      <c r="J125" s="17"/>
      <c r="K125" s="62"/>
      <c r="L125" s="62"/>
      <c r="N125" s="18"/>
      <c r="P125" s="18"/>
      <c r="R125" s="18"/>
      <c r="S125" s="18"/>
      <c r="T125" s="18"/>
      <c r="U125" s="18"/>
      <c r="Y125" s="17"/>
      <c r="AB125" s="17"/>
    </row>
    <row r="126" spans="5:28" ht="24" customHeight="1">
      <c r="E126" s="17"/>
      <c r="F126" s="18"/>
      <c r="H126" s="185"/>
      <c r="J126" s="17"/>
      <c r="K126" s="62"/>
      <c r="L126" s="62"/>
      <c r="N126" s="18"/>
      <c r="P126" s="18"/>
      <c r="R126" s="18"/>
      <c r="S126" s="18"/>
      <c r="T126" s="18"/>
      <c r="U126" s="18"/>
      <c r="Y126" s="17"/>
      <c r="AB126" s="17"/>
    </row>
    <row r="127" spans="5:28" ht="24" customHeight="1">
      <c r="E127" s="17"/>
      <c r="F127" s="18"/>
      <c r="H127" s="185"/>
      <c r="J127" s="17"/>
      <c r="K127" s="62"/>
      <c r="L127" s="62"/>
      <c r="N127" s="18"/>
      <c r="P127" s="18"/>
      <c r="R127" s="18"/>
      <c r="S127" s="18"/>
      <c r="T127" s="18"/>
      <c r="U127" s="18"/>
      <c r="Y127" s="17"/>
      <c r="AB127" s="17"/>
    </row>
    <row r="128" spans="5:28" ht="24" customHeight="1">
      <c r="E128" s="17"/>
      <c r="F128" s="18"/>
      <c r="H128" s="185"/>
      <c r="J128" s="17"/>
      <c r="K128" s="62"/>
      <c r="L128" s="62"/>
      <c r="N128" s="18"/>
      <c r="P128" s="18"/>
      <c r="R128" s="18"/>
      <c r="S128" s="18"/>
      <c r="T128" s="18"/>
      <c r="U128" s="18"/>
      <c r="Y128" s="17"/>
      <c r="AB128" s="17"/>
    </row>
    <row r="129" spans="5:28" ht="24" customHeight="1">
      <c r="E129" s="17"/>
      <c r="F129" s="18"/>
      <c r="H129" s="185"/>
      <c r="J129" s="17"/>
      <c r="K129" s="62"/>
      <c r="L129" s="62"/>
      <c r="N129" s="18"/>
      <c r="P129" s="18"/>
      <c r="R129" s="18"/>
      <c r="S129" s="18"/>
      <c r="T129" s="18"/>
      <c r="U129" s="18"/>
      <c r="Y129" s="17"/>
      <c r="AB129" s="17"/>
    </row>
    <row r="130" spans="5:28" ht="24" customHeight="1">
      <c r="E130" s="17"/>
      <c r="F130" s="18"/>
      <c r="H130" s="185"/>
      <c r="J130" s="17"/>
      <c r="K130" s="62"/>
      <c r="L130" s="62"/>
      <c r="N130" s="18"/>
      <c r="P130" s="18"/>
      <c r="R130" s="18"/>
      <c r="S130" s="18"/>
      <c r="T130" s="18"/>
      <c r="U130" s="18"/>
      <c r="Y130" s="17"/>
      <c r="AB130" s="17"/>
    </row>
    <row r="131" spans="5:28" ht="24" customHeight="1">
      <c r="E131" s="17"/>
      <c r="F131" s="18"/>
      <c r="H131" s="185"/>
      <c r="J131" s="17"/>
      <c r="K131" s="62"/>
      <c r="L131" s="62"/>
      <c r="N131" s="18"/>
      <c r="P131" s="18"/>
      <c r="R131" s="18"/>
      <c r="S131" s="18"/>
      <c r="T131" s="18"/>
      <c r="U131" s="18"/>
      <c r="Y131" s="17"/>
      <c r="AB131" s="17"/>
    </row>
    <row r="132" spans="5:28" ht="24" customHeight="1">
      <c r="E132" s="17"/>
      <c r="F132" s="18"/>
      <c r="H132" s="185"/>
      <c r="J132" s="17"/>
      <c r="K132" s="62"/>
      <c r="L132" s="62"/>
      <c r="N132" s="18"/>
      <c r="P132" s="18"/>
      <c r="R132" s="18"/>
      <c r="S132" s="18"/>
      <c r="T132" s="18"/>
      <c r="U132" s="18"/>
      <c r="Y132" s="17"/>
      <c r="AB132" s="17"/>
    </row>
    <row r="133" spans="5:28" ht="24" customHeight="1">
      <c r="E133" s="17"/>
      <c r="F133" s="18"/>
      <c r="H133" s="185"/>
      <c r="J133" s="17"/>
      <c r="K133" s="62"/>
      <c r="L133" s="62"/>
      <c r="N133" s="18"/>
      <c r="P133" s="18"/>
      <c r="R133" s="18"/>
      <c r="S133" s="18"/>
      <c r="T133" s="18"/>
      <c r="U133" s="18"/>
      <c r="Y133" s="17"/>
      <c r="AB133" s="17"/>
    </row>
    <row r="134" spans="5:28" ht="24" customHeight="1">
      <c r="E134" s="17"/>
      <c r="F134" s="18"/>
      <c r="H134" s="185"/>
      <c r="J134" s="17"/>
      <c r="K134" s="62"/>
      <c r="L134" s="62"/>
      <c r="N134" s="18"/>
      <c r="P134" s="18"/>
      <c r="R134" s="18"/>
      <c r="S134" s="18"/>
      <c r="T134" s="18"/>
      <c r="U134" s="18"/>
      <c r="Y134" s="17"/>
      <c r="AB134" s="17"/>
    </row>
    <row r="135" spans="5:28" ht="24" customHeight="1">
      <c r="E135" s="17"/>
      <c r="F135" s="18"/>
      <c r="H135" s="185"/>
      <c r="J135" s="17"/>
      <c r="K135" s="62"/>
      <c r="L135" s="62"/>
      <c r="N135" s="18"/>
      <c r="P135" s="18"/>
      <c r="R135" s="18"/>
      <c r="S135" s="18"/>
      <c r="T135" s="18"/>
      <c r="U135" s="18"/>
      <c r="Y135" s="17"/>
      <c r="AB135" s="17"/>
    </row>
    <row r="136" spans="5:28" ht="24" customHeight="1">
      <c r="E136" s="17"/>
      <c r="F136" s="18"/>
      <c r="H136" s="185"/>
      <c r="J136" s="17"/>
      <c r="K136" s="62"/>
      <c r="L136" s="62"/>
      <c r="N136" s="18"/>
      <c r="P136" s="18"/>
      <c r="R136" s="18"/>
      <c r="S136" s="18"/>
      <c r="T136" s="18"/>
      <c r="U136" s="18"/>
      <c r="Y136" s="17"/>
      <c r="AB136" s="17"/>
    </row>
    <row r="137" spans="5:28" ht="24" customHeight="1">
      <c r="E137" s="17"/>
      <c r="F137" s="18"/>
      <c r="H137" s="185"/>
      <c r="J137" s="17"/>
      <c r="K137" s="62"/>
      <c r="L137" s="62"/>
      <c r="N137" s="18"/>
      <c r="P137" s="18"/>
      <c r="R137" s="18"/>
      <c r="S137" s="18"/>
      <c r="T137" s="18"/>
      <c r="U137" s="18"/>
      <c r="Y137" s="17"/>
      <c r="AB137" s="17"/>
    </row>
    <row r="138" spans="5:28" ht="24" customHeight="1">
      <c r="E138" s="17"/>
      <c r="F138" s="18"/>
      <c r="H138" s="185"/>
      <c r="J138" s="17"/>
      <c r="K138" s="62"/>
      <c r="L138" s="62"/>
      <c r="N138" s="18"/>
      <c r="P138" s="18"/>
      <c r="R138" s="18"/>
      <c r="S138" s="18"/>
      <c r="T138" s="18"/>
      <c r="U138" s="18"/>
      <c r="Y138" s="17"/>
      <c r="AB138" s="17"/>
    </row>
    <row r="139" spans="5:28" ht="24" customHeight="1">
      <c r="E139" s="17"/>
      <c r="F139" s="18"/>
      <c r="H139" s="185"/>
      <c r="J139" s="17"/>
      <c r="K139" s="62"/>
      <c r="L139" s="62"/>
      <c r="N139" s="18"/>
      <c r="P139" s="18"/>
      <c r="R139" s="18"/>
      <c r="S139" s="18"/>
      <c r="T139" s="18"/>
      <c r="U139" s="18"/>
      <c r="Y139" s="17"/>
      <c r="AB139" s="17"/>
    </row>
    <row r="140" spans="5:28" ht="24" customHeight="1">
      <c r="E140" s="17"/>
      <c r="F140" s="18"/>
      <c r="H140" s="185"/>
      <c r="J140" s="17"/>
      <c r="K140" s="62"/>
      <c r="L140" s="62"/>
      <c r="N140" s="18"/>
      <c r="P140" s="18"/>
      <c r="R140" s="18"/>
      <c r="S140" s="18"/>
      <c r="T140" s="18"/>
      <c r="U140" s="18"/>
      <c r="Y140" s="17"/>
      <c r="AB140" s="17"/>
    </row>
    <row r="141" spans="5:28" ht="24" customHeight="1">
      <c r="E141" s="17"/>
      <c r="F141" s="18"/>
      <c r="H141" s="185"/>
      <c r="J141" s="17"/>
      <c r="K141" s="62"/>
      <c r="L141" s="62"/>
      <c r="N141" s="18"/>
      <c r="P141" s="18"/>
      <c r="R141" s="18"/>
      <c r="S141" s="18"/>
      <c r="T141" s="18"/>
      <c r="U141" s="18"/>
      <c r="Y141" s="17"/>
      <c r="AB141" s="17"/>
    </row>
    <row r="142" spans="5:28" ht="24" customHeight="1">
      <c r="E142" s="17"/>
      <c r="F142" s="18"/>
      <c r="H142" s="185"/>
      <c r="J142" s="17"/>
      <c r="K142" s="62"/>
      <c r="L142" s="62"/>
      <c r="N142" s="18"/>
      <c r="P142" s="18"/>
      <c r="R142" s="18"/>
      <c r="S142" s="18"/>
      <c r="T142" s="18"/>
      <c r="U142" s="18"/>
      <c r="Y142" s="17"/>
      <c r="AB142" s="17"/>
    </row>
    <row r="143" spans="5:28" ht="24" customHeight="1">
      <c r="E143" s="17"/>
      <c r="F143" s="18"/>
      <c r="H143" s="185"/>
      <c r="J143" s="17"/>
      <c r="K143" s="62"/>
      <c r="L143" s="62"/>
      <c r="N143" s="18"/>
      <c r="P143" s="18"/>
      <c r="R143" s="18"/>
      <c r="S143" s="18"/>
      <c r="T143" s="18"/>
      <c r="U143" s="18"/>
      <c r="Y143" s="17"/>
      <c r="AB143" s="17"/>
    </row>
    <row r="144" spans="5:28" ht="24" customHeight="1">
      <c r="E144" s="17"/>
      <c r="F144" s="18"/>
      <c r="H144" s="185"/>
      <c r="J144" s="17"/>
      <c r="K144" s="62"/>
      <c r="L144" s="62"/>
      <c r="N144" s="18"/>
      <c r="P144" s="18"/>
      <c r="R144" s="18"/>
      <c r="S144" s="18"/>
      <c r="T144" s="18"/>
      <c r="U144" s="18"/>
      <c r="Y144" s="17"/>
      <c r="AB144" s="17"/>
    </row>
    <row r="145" spans="5:28" ht="24" customHeight="1">
      <c r="E145" s="17"/>
      <c r="F145" s="18"/>
      <c r="H145" s="185"/>
      <c r="J145" s="17"/>
      <c r="K145" s="62"/>
      <c r="L145" s="62"/>
      <c r="N145" s="18"/>
      <c r="P145" s="18"/>
      <c r="R145" s="18"/>
      <c r="S145" s="18"/>
      <c r="T145" s="18"/>
      <c r="U145" s="18"/>
      <c r="Y145" s="17"/>
      <c r="AB145" s="17"/>
    </row>
    <row r="146" spans="5:28" ht="24" customHeight="1">
      <c r="E146" s="17"/>
      <c r="F146" s="18"/>
      <c r="H146" s="185"/>
      <c r="J146" s="17"/>
      <c r="K146" s="62"/>
      <c r="L146" s="62"/>
      <c r="N146" s="18"/>
      <c r="P146" s="18"/>
      <c r="R146" s="18"/>
      <c r="S146" s="18"/>
      <c r="T146" s="18"/>
      <c r="U146" s="18"/>
      <c r="Y146" s="17"/>
      <c r="AB146" s="17"/>
    </row>
    <row r="147" spans="5:28" ht="24" customHeight="1">
      <c r="E147" s="17"/>
      <c r="F147" s="18"/>
      <c r="H147" s="185"/>
      <c r="J147" s="17"/>
      <c r="K147" s="62"/>
      <c r="L147" s="62"/>
      <c r="N147" s="18"/>
      <c r="P147" s="18"/>
      <c r="R147" s="18"/>
      <c r="S147" s="18"/>
      <c r="T147" s="18"/>
      <c r="U147" s="18"/>
      <c r="Y147" s="17"/>
      <c r="AB147" s="17"/>
    </row>
    <row r="148" spans="5:28" ht="24" customHeight="1">
      <c r="E148" s="17"/>
      <c r="F148" s="18"/>
      <c r="H148" s="185"/>
      <c r="J148" s="17"/>
      <c r="K148" s="62"/>
      <c r="L148" s="62"/>
      <c r="N148" s="18"/>
      <c r="P148" s="18"/>
      <c r="R148" s="18"/>
      <c r="S148" s="18"/>
      <c r="T148" s="18"/>
      <c r="U148" s="18"/>
      <c r="Y148" s="17"/>
      <c r="AB148" s="17"/>
    </row>
    <row r="149" spans="5:28" ht="24" customHeight="1">
      <c r="E149" s="17"/>
      <c r="F149" s="18"/>
      <c r="H149" s="185"/>
      <c r="J149" s="17"/>
      <c r="K149" s="62"/>
      <c r="L149" s="62"/>
      <c r="N149" s="18"/>
      <c r="P149" s="18"/>
      <c r="R149" s="18"/>
      <c r="S149" s="18"/>
      <c r="T149" s="18"/>
      <c r="U149" s="18"/>
      <c r="Y149" s="17"/>
      <c r="AB149" s="17"/>
    </row>
    <row r="150" spans="5:28" ht="24" customHeight="1">
      <c r="E150" s="17"/>
      <c r="F150" s="18"/>
      <c r="H150" s="185"/>
      <c r="J150" s="17"/>
      <c r="K150" s="62"/>
      <c r="L150" s="62"/>
      <c r="N150" s="18"/>
      <c r="P150" s="18"/>
      <c r="R150" s="18"/>
      <c r="S150" s="18"/>
      <c r="T150" s="18"/>
      <c r="U150" s="18"/>
      <c r="Y150" s="17"/>
      <c r="AB150" s="17"/>
    </row>
    <row r="151" spans="5:28" ht="24" customHeight="1">
      <c r="E151" s="17"/>
      <c r="F151" s="18"/>
      <c r="H151" s="185"/>
      <c r="J151" s="17"/>
      <c r="K151" s="62"/>
      <c r="L151" s="62"/>
      <c r="N151" s="18"/>
      <c r="P151" s="18"/>
      <c r="R151" s="18"/>
      <c r="S151" s="18"/>
      <c r="T151" s="18"/>
      <c r="U151" s="18"/>
      <c r="Y151" s="17"/>
      <c r="AB151" s="17"/>
    </row>
    <row r="152" spans="5:28" ht="24" customHeight="1">
      <c r="E152" s="17"/>
      <c r="F152" s="18"/>
      <c r="H152" s="185"/>
      <c r="J152" s="17"/>
      <c r="K152" s="62"/>
      <c r="L152" s="62"/>
      <c r="N152" s="18"/>
      <c r="P152" s="18"/>
      <c r="R152" s="18"/>
      <c r="S152" s="18"/>
      <c r="T152" s="18"/>
      <c r="U152" s="18"/>
      <c r="Y152" s="17"/>
      <c r="AB152" s="17"/>
    </row>
    <row r="153" spans="5:28" ht="24" customHeight="1">
      <c r="E153" s="17"/>
      <c r="F153" s="18"/>
      <c r="H153" s="185"/>
      <c r="J153" s="17"/>
      <c r="K153" s="62"/>
      <c r="L153" s="62"/>
      <c r="N153" s="18"/>
      <c r="P153" s="18"/>
      <c r="R153" s="18"/>
      <c r="S153" s="18"/>
      <c r="T153" s="18"/>
      <c r="U153" s="18"/>
      <c r="Y153" s="17"/>
      <c r="AB153" s="17"/>
    </row>
    <row r="154" spans="5:28" ht="24" customHeight="1">
      <c r="E154" s="17"/>
      <c r="F154" s="18"/>
      <c r="H154" s="185"/>
      <c r="J154" s="17"/>
      <c r="K154" s="62"/>
      <c r="L154" s="62"/>
      <c r="N154" s="18"/>
      <c r="P154" s="18"/>
      <c r="R154" s="18"/>
      <c r="S154" s="18"/>
      <c r="T154" s="18"/>
      <c r="U154" s="18"/>
      <c r="Y154" s="17"/>
      <c r="AB154" s="17"/>
    </row>
    <row r="155" spans="5:28" ht="24" customHeight="1">
      <c r="E155" s="17"/>
      <c r="F155" s="18"/>
      <c r="H155" s="185"/>
      <c r="J155" s="17"/>
      <c r="K155" s="62"/>
      <c r="L155" s="62"/>
      <c r="N155" s="18"/>
      <c r="P155" s="18"/>
      <c r="R155" s="18"/>
      <c r="S155" s="18"/>
      <c r="T155" s="18"/>
      <c r="U155" s="18"/>
      <c r="Y155" s="17"/>
      <c r="AB155" s="17"/>
    </row>
    <row r="156" spans="5:28" ht="24" customHeight="1">
      <c r="E156" s="17"/>
      <c r="F156" s="18"/>
      <c r="H156" s="185"/>
      <c r="J156" s="17"/>
      <c r="K156" s="62"/>
      <c r="L156" s="62"/>
      <c r="N156" s="18"/>
      <c r="P156" s="18"/>
      <c r="R156" s="18"/>
      <c r="S156" s="18"/>
      <c r="T156" s="18"/>
      <c r="U156" s="18"/>
      <c r="Y156" s="17"/>
      <c r="AB156" s="17"/>
    </row>
    <row r="157" spans="5:28" ht="24" customHeight="1">
      <c r="E157" s="17"/>
      <c r="F157" s="18"/>
      <c r="H157" s="185"/>
      <c r="J157" s="17"/>
      <c r="K157" s="62"/>
      <c r="L157" s="62"/>
      <c r="N157" s="18"/>
      <c r="P157" s="18"/>
      <c r="R157" s="18"/>
      <c r="S157" s="18"/>
      <c r="T157" s="18"/>
      <c r="U157" s="18"/>
      <c r="Y157" s="17"/>
      <c r="AB157" s="17"/>
    </row>
    <row r="158" spans="5:28" ht="24" customHeight="1">
      <c r="E158" s="17"/>
      <c r="F158" s="18"/>
      <c r="H158" s="185"/>
      <c r="J158" s="17"/>
      <c r="K158" s="62"/>
      <c r="L158" s="62"/>
      <c r="N158" s="18"/>
      <c r="P158" s="18"/>
      <c r="R158" s="18"/>
      <c r="S158" s="18"/>
      <c r="T158" s="18"/>
      <c r="U158" s="18"/>
      <c r="Y158" s="17"/>
      <c r="AB158" s="17"/>
    </row>
    <row r="159" spans="5:28" ht="24" customHeight="1">
      <c r="E159" s="17"/>
      <c r="F159" s="18"/>
      <c r="H159" s="185"/>
      <c r="J159" s="17"/>
      <c r="K159" s="62"/>
      <c r="L159" s="62"/>
      <c r="N159" s="18"/>
      <c r="P159" s="18"/>
      <c r="R159" s="18"/>
      <c r="S159" s="18"/>
      <c r="T159" s="18"/>
      <c r="U159" s="18"/>
      <c r="Y159" s="17"/>
      <c r="AB159" s="17"/>
    </row>
    <row r="160" spans="5:28" ht="24" customHeight="1">
      <c r="E160" s="17"/>
      <c r="F160" s="18"/>
      <c r="H160" s="185"/>
      <c r="J160" s="17"/>
      <c r="K160" s="62"/>
      <c r="L160" s="62"/>
      <c r="N160" s="18"/>
      <c r="P160" s="18"/>
      <c r="R160" s="18"/>
      <c r="S160" s="18"/>
      <c r="T160" s="18"/>
      <c r="U160" s="18"/>
      <c r="Y160" s="17"/>
      <c r="AB160" s="17"/>
    </row>
    <row r="161" spans="5:28" ht="24" customHeight="1">
      <c r="E161" s="17"/>
      <c r="F161" s="18"/>
      <c r="H161" s="185"/>
      <c r="J161" s="17"/>
      <c r="K161" s="62"/>
      <c r="L161" s="62"/>
      <c r="N161" s="18"/>
      <c r="P161" s="18"/>
      <c r="R161" s="18"/>
      <c r="S161" s="18"/>
      <c r="T161" s="18"/>
      <c r="U161" s="18"/>
      <c r="Y161" s="17"/>
      <c r="AB161" s="17"/>
    </row>
    <row r="162" spans="5:28" ht="24" customHeight="1">
      <c r="E162" s="17"/>
      <c r="F162" s="18"/>
      <c r="H162" s="185"/>
      <c r="J162" s="17"/>
      <c r="K162" s="62"/>
      <c r="L162" s="62"/>
      <c r="N162" s="18"/>
      <c r="P162" s="18"/>
      <c r="R162" s="18"/>
      <c r="S162" s="18"/>
      <c r="T162" s="18"/>
      <c r="U162" s="18"/>
      <c r="Y162" s="17"/>
      <c r="AB162" s="17"/>
    </row>
    <row r="163" spans="5:28" ht="24" customHeight="1">
      <c r="E163" s="17"/>
      <c r="F163" s="18"/>
      <c r="H163" s="185"/>
      <c r="J163" s="17"/>
      <c r="K163" s="62"/>
      <c r="L163" s="62"/>
      <c r="N163" s="18"/>
      <c r="P163" s="18"/>
      <c r="R163" s="18"/>
      <c r="S163" s="18"/>
      <c r="T163" s="18"/>
      <c r="U163" s="18"/>
      <c r="Y163" s="17"/>
      <c r="AB163" s="17"/>
    </row>
    <row r="164" spans="5:28" ht="24" customHeight="1">
      <c r="E164" s="17"/>
      <c r="F164" s="18"/>
      <c r="H164" s="185"/>
      <c r="J164" s="17"/>
      <c r="K164" s="62"/>
      <c r="L164" s="62"/>
      <c r="N164" s="18"/>
      <c r="P164" s="18"/>
      <c r="R164" s="18"/>
      <c r="S164" s="18"/>
      <c r="T164" s="18"/>
      <c r="U164" s="18"/>
      <c r="Y164" s="17"/>
      <c r="AB164" s="17"/>
    </row>
    <row r="165" spans="5:28" ht="24" customHeight="1">
      <c r="E165" s="17"/>
      <c r="F165" s="18"/>
      <c r="H165" s="185"/>
      <c r="J165" s="17"/>
      <c r="K165" s="62"/>
      <c r="L165" s="62"/>
      <c r="N165" s="18"/>
      <c r="P165" s="18"/>
      <c r="R165" s="18"/>
      <c r="S165" s="18"/>
      <c r="T165" s="18"/>
      <c r="U165" s="18"/>
      <c r="Y165" s="17"/>
      <c r="AB165" s="17"/>
    </row>
    <row r="166" spans="5:28" ht="24" customHeight="1">
      <c r="E166" s="17"/>
      <c r="F166" s="18"/>
      <c r="H166" s="185"/>
      <c r="J166" s="17"/>
      <c r="K166" s="62"/>
      <c r="L166" s="62"/>
      <c r="N166" s="18"/>
      <c r="P166" s="18"/>
      <c r="R166" s="18"/>
      <c r="S166" s="18"/>
      <c r="T166" s="18"/>
      <c r="U166" s="18"/>
      <c r="Y166" s="17"/>
      <c r="AB166" s="17"/>
    </row>
    <row r="167" spans="5:28" ht="24" customHeight="1">
      <c r="E167" s="17"/>
      <c r="F167" s="18"/>
      <c r="H167" s="185"/>
      <c r="J167" s="17"/>
      <c r="K167" s="62"/>
      <c r="L167" s="62"/>
      <c r="N167" s="18"/>
      <c r="P167" s="18"/>
      <c r="R167" s="18"/>
      <c r="S167" s="18"/>
      <c r="T167" s="18"/>
      <c r="U167" s="18"/>
      <c r="Y167" s="17"/>
      <c r="AB167" s="17"/>
    </row>
    <row r="168" spans="5:28" ht="24" customHeight="1">
      <c r="E168" s="17"/>
      <c r="F168" s="18"/>
      <c r="H168" s="185"/>
      <c r="J168" s="17"/>
      <c r="K168" s="62"/>
      <c r="L168" s="62"/>
      <c r="N168" s="18"/>
      <c r="P168" s="18"/>
      <c r="R168" s="18"/>
      <c r="S168" s="18"/>
      <c r="T168" s="18"/>
      <c r="U168" s="18"/>
      <c r="Y168" s="17"/>
      <c r="AB168" s="17"/>
    </row>
    <row r="169" spans="5:28" ht="24" customHeight="1">
      <c r="E169" s="17"/>
      <c r="F169" s="18"/>
      <c r="H169" s="185"/>
      <c r="J169" s="17"/>
      <c r="K169" s="62"/>
      <c r="L169" s="62"/>
      <c r="N169" s="18"/>
      <c r="P169" s="18"/>
      <c r="R169" s="18"/>
      <c r="S169" s="18"/>
      <c r="T169" s="18"/>
      <c r="U169" s="18"/>
      <c r="Y169" s="17"/>
      <c r="AB169" s="17"/>
    </row>
    <row r="170" spans="5:28" ht="24" customHeight="1">
      <c r="E170" s="17"/>
      <c r="F170" s="18"/>
      <c r="H170" s="185"/>
      <c r="J170" s="17"/>
      <c r="K170" s="62"/>
      <c r="L170" s="62"/>
      <c r="N170" s="18"/>
      <c r="P170" s="18"/>
      <c r="R170" s="18"/>
      <c r="S170" s="18"/>
      <c r="T170" s="18"/>
      <c r="U170" s="18"/>
      <c r="Y170" s="17"/>
      <c r="AB170" s="17"/>
    </row>
    <row r="171" spans="5:28" ht="24" customHeight="1">
      <c r="E171" s="17"/>
      <c r="F171" s="18"/>
      <c r="H171" s="185"/>
      <c r="J171" s="17"/>
      <c r="K171" s="62"/>
      <c r="L171" s="62"/>
      <c r="N171" s="18"/>
      <c r="P171" s="18"/>
      <c r="R171" s="18"/>
      <c r="S171" s="18"/>
      <c r="T171" s="18"/>
      <c r="U171" s="18"/>
      <c r="Y171" s="17"/>
      <c r="AB171" s="17"/>
    </row>
    <row r="172" spans="5:28" ht="24" customHeight="1">
      <c r="E172" s="17"/>
      <c r="F172" s="18"/>
      <c r="H172" s="185"/>
      <c r="J172" s="17"/>
      <c r="K172" s="62"/>
      <c r="L172" s="62"/>
      <c r="N172" s="18"/>
      <c r="P172" s="18"/>
      <c r="R172" s="18"/>
      <c r="S172" s="18"/>
      <c r="T172" s="18"/>
      <c r="U172" s="18"/>
      <c r="Y172" s="17"/>
      <c r="AB172" s="17"/>
    </row>
    <row r="173" spans="5:28" ht="24" customHeight="1">
      <c r="E173" s="17"/>
      <c r="F173" s="18"/>
      <c r="H173" s="185"/>
      <c r="J173" s="17"/>
      <c r="K173" s="62"/>
      <c r="L173" s="62"/>
      <c r="N173" s="18"/>
      <c r="P173" s="18"/>
      <c r="R173" s="18"/>
      <c r="S173" s="18"/>
      <c r="T173" s="18"/>
      <c r="U173" s="18"/>
      <c r="Y173" s="17"/>
      <c r="AB173" s="17"/>
    </row>
    <row r="174" spans="5:28" ht="24" customHeight="1">
      <c r="E174" s="17"/>
      <c r="F174" s="18"/>
      <c r="H174" s="185"/>
      <c r="J174" s="17"/>
      <c r="K174" s="62"/>
      <c r="L174" s="62"/>
      <c r="N174" s="18"/>
      <c r="P174" s="18"/>
      <c r="R174" s="18"/>
      <c r="S174" s="18"/>
      <c r="T174" s="18"/>
      <c r="U174" s="18"/>
      <c r="Y174" s="17"/>
      <c r="AB174" s="17"/>
    </row>
    <row r="175" spans="5:28" ht="24" customHeight="1">
      <c r="E175" s="17"/>
      <c r="F175" s="18"/>
      <c r="H175" s="185"/>
      <c r="J175" s="17"/>
      <c r="K175" s="62"/>
      <c r="L175" s="62"/>
      <c r="N175" s="18"/>
      <c r="P175" s="18"/>
      <c r="R175" s="18"/>
      <c r="S175" s="18"/>
      <c r="T175" s="18"/>
      <c r="U175" s="18"/>
      <c r="Y175" s="17"/>
      <c r="AB175" s="17"/>
    </row>
    <row r="176" spans="5:28" ht="24" customHeight="1">
      <c r="E176" s="17"/>
      <c r="F176" s="18"/>
      <c r="H176" s="185"/>
      <c r="J176" s="17"/>
      <c r="K176" s="62"/>
      <c r="L176" s="62"/>
      <c r="N176" s="18"/>
      <c r="P176" s="18"/>
      <c r="R176" s="18"/>
      <c r="S176" s="18"/>
      <c r="T176" s="18"/>
      <c r="U176" s="18"/>
      <c r="Y176" s="17"/>
      <c r="AB176" s="17"/>
    </row>
    <row r="177" spans="5:28" ht="24" customHeight="1">
      <c r="E177" s="17"/>
      <c r="F177" s="18"/>
      <c r="H177" s="185"/>
      <c r="J177" s="17"/>
      <c r="K177" s="62"/>
      <c r="L177" s="62"/>
      <c r="N177" s="18"/>
      <c r="P177" s="18"/>
      <c r="R177" s="18"/>
      <c r="S177" s="18"/>
      <c r="T177" s="18"/>
      <c r="U177" s="18"/>
      <c r="Y177" s="17"/>
      <c r="AB177" s="17"/>
    </row>
    <row r="178" spans="5:28" ht="24" customHeight="1">
      <c r="E178" s="17"/>
      <c r="F178" s="18"/>
      <c r="H178" s="185"/>
      <c r="J178" s="17"/>
      <c r="K178" s="62"/>
      <c r="L178" s="62"/>
      <c r="N178" s="18"/>
      <c r="P178" s="18"/>
      <c r="R178" s="18"/>
      <c r="S178" s="18"/>
      <c r="T178" s="18"/>
      <c r="U178" s="18"/>
      <c r="Y178" s="17"/>
      <c r="AB178" s="17"/>
    </row>
    <row r="179" spans="5:28" ht="24" customHeight="1">
      <c r="E179" s="17"/>
      <c r="F179" s="18"/>
      <c r="H179" s="185"/>
      <c r="J179" s="17"/>
      <c r="K179" s="62"/>
      <c r="L179" s="62"/>
      <c r="N179" s="18"/>
      <c r="P179" s="18"/>
      <c r="R179" s="18"/>
      <c r="S179" s="18"/>
      <c r="T179" s="18"/>
      <c r="U179" s="18"/>
      <c r="Y179" s="17"/>
      <c r="AB179" s="17"/>
    </row>
    <row r="180" spans="5:28" ht="24" customHeight="1">
      <c r="E180" s="17"/>
      <c r="F180" s="18"/>
      <c r="H180" s="185"/>
      <c r="J180" s="17"/>
      <c r="K180" s="62"/>
      <c r="L180" s="62"/>
      <c r="N180" s="18"/>
      <c r="P180" s="18"/>
      <c r="R180" s="18"/>
      <c r="S180" s="18"/>
      <c r="T180" s="18"/>
      <c r="U180" s="18"/>
      <c r="Y180" s="17"/>
      <c r="AB180" s="17"/>
    </row>
    <row r="181" spans="5:28" ht="24" customHeight="1">
      <c r="E181" s="17"/>
      <c r="F181" s="18"/>
      <c r="H181" s="185"/>
      <c r="J181" s="17"/>
      <c r="K181" s="62"/>
      <c r="L181" s="62"/>
      <c r="N181" s="18"/>
      <c r="P181" s="18"/>
      <c r="R181" s="18"/>
      <c r="S181" s="18"/>
      <c r="T181" s="18"/>
      <c r="U181" s="18"/>
      <c r="Y181" s="17"/>
      <c r="AB181" s="17"/>
    </row>
    <row r="182" spans="5:28" ht="24" customHeight="1">
      <c r="E182" s="17"/>
      <c r="F182" s="18"/>
      <c r="H182" s="185"/>
      <c r="J182" s="17"/>
      <c r="K182" s="62"/>
      <c r="L182" s="62"/>
      <c r="N182" s="18"/>
      <c r="P182" s="18"/>
      <c r="R182" s="18"/>
      <c r="S182" s="18"/>
      <c r="T182" s="18"/>
      <c r="U182" s="18"/>
      <c r="Y182" s="17"/>
      <c r="AB182" s="17"/>
    </row>
    <row r="183" spans="5:28" ht="24" customHeight="1">
      <c r="E183" s="17"/>
      <c r="F183" s="18"/>
      <c r="H183" s="185"/>
      <c r="J183" s="17"/>
      <c r="K183" s="62"/>
      <c r="L183" s="62"/>
      <c r="N183" s="18"/>
      <c r="P183" s="18"/>
      <c r="R183" s="18"/>
      <c r="S183" s="18"/>
      <c r="T183" s="18"/>
      <c r="U183" s="18"/>
      <c r="Y183" s="17"/>
      <c r="AB183" s="17"/>
    </row>
    <row r="184" spans="5:28" ht="24" customHeight="1">
      <c r="E184" s="17"/>
      <c r="F184" s="18"/>
      <c r="H184" s="185"/>
      <c r="J184" s="17"/>
      <c r="K184" s="62"/>
      <c r="L184" s="62"/>
      <c r="N184" s="18"/>
      <c r="P184" s="18"/>
      <c r="R184" s="18"/>
      <c r="S184" s="18"/>
      <c r="T184" s="18"/>
      <c r="U184" s="18"/>
      <c r="Y184" s="17"/>
      <c r="AB184" s="17"/>
    </row>
    <row r="185" spans="5:28" ht="24" customHeight="1">
      <c r="E185" s="17"/>
      <c r="F185" s="18"/>
      <c r="H185" s="185"/>
      <c r="J185" s="17"/>
      <c r="K185" s="62"/>
      <c r="L185" s="62"/>
      <c r="N185" s="18"/>
      <c r="P185" s="18"/>
      <c r="R185" s="18"/>
      <c r="S185" s="18"/>
      <c r="T185" s="18"/>
      <c r="U185" s="18"/>
      <c r="Y185" s="17"/>
      <c r="AB185" s="17"/>
    </row>
    <row r="186" spans="5:28" ht="24" customHeight="1">
      <c r="E186" s="17"/>
      <c r="F186" s="18"/>
      <c r="H186" s="185"/>
      <c r="J186" s="17"/>
      <c r="K186" s="62"/>
      <c r="L186" s="62"/>
      <c r="N186" s="18"/>
      <c r="P186" s="18"/>
      <c r="R186" s="18"/>
      <c r="S186" s="18"/>
      <c r="T186" s="18"/>
      <c r="U186" s="18"/>
      <c r="Y186" s="17"/>
      <c r="AB186" s="17"/>
    </row>
    <row r="187" spans="5:28" ht="24" customHeight="1">
      <c r="E187" s="17"/>
      <c r="F187" s="18"/>
      <c r="H187" s="185"/>
      <c r="J187" s="17"/>
      <c r="K187" s="62"/>
      <c r="L187" s="62"/>
      <c r="N187" s="18"/>
      <c r="P187" s="18"/>
      <c r="R187" s="18"/>
      <c r="S187" s="18"/>
      <c r="T187" s="18"/>
      <c r="U187" s="18"/>
      <c r="Y187" s="17"/>
      <c r="AB187" s="17"/>
    </row>
    <row r="188" spans="5:28" ht="24" customHeight="1">
      <c r="E188" s="17"/>
      <c r="F188" s="18"/>
      <c r="H188" s="185"/>
      <c r="J188" s="17"/>
      <c r="K188" s="62"/>
      <c r="L188" s="62"/>
      <c r="N188" s="18"/>
      <c r="P188" s="18"/>
      <c r="R188" s="18"/>
      <c r="S188" s="18"/>
      <c r="T188" s="18"/>
      <c r="U188" s="18"/>
      <c r="Y188" s="17"/>
      <c r="AB188" s="17"/>
    </row>
    <row r="189" spans="5:28" ht="24" customHeight="1">
      <c r="E189" s="17"/>
      <c r="F189" s="18"/>
      <c r="H189" s="185"/>
      <c r="J189" s="17"/>
      <c r="K189" s="62"/>
      <c r="L189" s="62"/>
      <c r="N189" s="18"/>
      <c r="P189" s="18"/>
      <c r="R189" s="18"/>
      <c r="S189" s="18"/>
      <c r="T189" s="18"/>
      <c r="U189" s="18"/>
      <c r="Y189" s="17"/>
      <c r="AB189" s="17"/>
    </row>
    <row r="190" spans="5:28" ht="24" customHeight="1">
      <c r="E190" s="17"/>
      <c r="F190" s="18"/>
      <c r="H190" s="185"/>
      <c r="J190" s="17"/>
      <c r="K190" s="62"/>
      <c r="L190" s="62"/>
      <c r="N190" s="18"/>
      <c r="P190" s="18"/>
      <c r="R190" s="18"/>
      <c r="S190" s="18"/>
      <c r="T190" s="18"/>
      <c r="U190" s="18"/>
      <c r="Y190" s="17"/>
      <c r="AB190" s="17"/>
    </row>
    <row r="191" spans="5:28" ht="24" customHeight="1">
      <c r="E191" s="17"/>
      <c r="F191" s="18"/>
      <c r="H191" s="185"/>
      <c r="J191" s="17"/>
      <c r="K191" s="62"/>
      <c r="L191" s="62"/>
      <c r="N191" s="18"/>
      <c r="P191" s="18"/>
      <c r="R191" s="18"/>
      <c r="S191" s="18"/>
      <c r="T191" s="18"/>
      <c r="U191" s="18"/>
      <c r="Y191" s="17"/>
      <c r="AB191" s="17"/>
    </row>
    <row r="192" spans="5:28" ht="24" customHeight="1">
      <c r="E192" s="17"/>
      <c r="F192" s="18"/>
      <c r="H192" s="185"/>
      <c r="J192" s="17"/>
      <c r="K192" s="62"/>
      <c r="L192" s="62"/>
      <c r="N192" s="18"/>
      <c r="P192" s="18"/>
      <c r="R192" s="18"/>
      <c r="S192" s="18"/>
      <c r="T192" s="18"/>
      <c r="U192" s="18"/>
      <c r="Y192" s="17"/>
      <c r="AB192" s="17"/>
    </row>
    <row r="193" spans="5:28" ht="24" customHeight="1">
      <c r="E193" s="17"/>
      <c r="F193" s="18"/>
      <c r="H193" s="185"/>
      <c r="J193" s="17"/>
      <c r="K193" s="62"/>
      <c r="L193" s="62"/>
      <c r="N193" s="18"/>
      <c r="P193" s="18"/>
      <c r="R193" s="18"/>
      <c r="S193" s="18"/>
      <c r="T193" s="18"/>
      <c r="U193" s="18"/>
      <c r="Y193" s="17"/>
      <c r="AB193" s="17"/>
    </row>
    <row r="194" spans="5:28" ht="24" customHeight="1">
      <c r="E194" s="17"/>
      <c r="F194" s="18"/>
      <c r="H194" s="185"/>
      <c r="J194" s="17"/>
      <c r="K194" s="62"/>
      <c r="L194" s="62"/>
      <c r="N194" s="18"/>
      <c r="P194" s="18"/>
      <c r="R194" s="18"/>
      <c r="S194" s="18"/>
      <c r="T194" s="18"/>
      <c r="U194" s="18"/>
      <c r="Y194" s="17"/>
      <c r="AB194" s="17"/>
    </row>
    <row r="195" spans="5:28" ht="24" customHeight="1">
      <c r="E195" s="17"/>
      <c r="F195" s="18"/>
      <c r="H195" s="185"/>
      <c r="J195" s="17"/>
      <c r="K195" s="62"/>
      <c r="L195" s="62"/>
      <c r="N195" s="18"/>
      <c r="P195" s="18"/>
      <c r="R195" s="18"/>
      <c r="S195" s="18"/>
      <c r="T195" s="18"/>
      <c r="U195" s="18"/>
      <c r="Y195" s="17"/>
      <c r="AB195" s="17"/>
    </row>
    <row r="196" spans="5:28" ht="24" customHeight="1">
      <c r="E196" s="17"/>
      <c r="F196" s="18"/>
      <c r="H196" s="185"/>
      <c r="J196" s="17"/>
      <c r="K196" s="62"/>
      <c r="L196" s="62"/>
      <c r="N196" s="18"/>
      <c r="P196" s="18"/>
      <c r="R196" s="18"/>
      <c r="S196" s="18"/>
      <c r="T196" s="18"/>
      <c r="U196" s="18"/>
      <c r="Y196" s="17"/>
      <c r="AB196" s="17"/>
    </row>
    <row r="197" spans="5:28" ht="24" customHeight="1">
      <c r="E197" s="17"/>
      <c r="F197" s="18"/>
      <c r="H197" s="185"/>
      <c r="J197" s="17"/>
      <c r="K197" s="62"/>
      <c r="L197" s="62"/>
      <c r="N197" s="18"/>
      <c r="P197" s="18"/>
      <c r="R197" s="18"/>
      <c r="S197" s="18"/>
      <c r="T197" s="18"/>
      <c r="U197" s="18"/>
      <c r="Y197" s="17"/>
      <c r="AB197" s="17"/>
    </row>
    <row r="198" spans="5:28" ht="24" customHeight="1">
      <c r="E198" s="17"/>
      <c r="F198" s="18"/>
      <c r="H198" s="185"/>
      <c r="J198" s="17"/>
      <c r="K198" s="62"/>
      <c r="L198" s="62"/>
      <c r="N198" s="18"/>
      <c r="P198" s="18"/>
      <c r="R198" s="18"/>
      <c r="S198" s="18"/>
      <c r="T198" s="18"/>
      <c r="U198" s="18"/>
      <c r="Y198" s="17"/>
      <c r="AB198" s="17"/>
    </row>
    <row r="199" spans="5:28" ht="24" customHeight="1">
      <c r="E199" s="17"/>
      <c r="F199" s="18"/>
      <c r="H199" s="185"/>
      <c r="J199" s="17"/>
      <c r="K199" s="62"/>
      <c r="L199" s="62"/>
      <c r="N199" s="18"/>
      <c r="P199" s="18"/>
      <c r="R199" s="18"/>
      <c r="S199" s="18"/>
      <c r="T199" s="18"/>
      <c r="U199" s="18"/>
      <c r="Y199" s="17"/>
      <c r="AB199" s="17"/>
    </row>
    <row r="200" spans="5:28" ht="24" customHeight="1">
      <c r="E200" s="17"/>
      <c r="F200" s="18"/>
      <c r="H200" s="185"/>
      <c r="J200" s="17"/>
      <c r="K200" s="62"/>
      <c r="L200" s="62"/>
      <c r="N200" s="18"/>
      <c r="P200" s="18"/>
      <c r="R200" s="18"/>
      <c r="S200" s="18"/>
      <c r="T200" s="18"/>
      <c r="U200" s="18"/>
      <c r="Y200" s="17"/>
      <c r="AB200" s="17"/>
    </row>
    <row r="201" spans="5:28" ht="24" customHeight="1">
      <c r="E201" s="17"/>
      <c r="F201" s="18"/>
      <c r="H201" s="185"/>
      <c r="J201" s="17"/>
      <c r="K201" s="62"/>
      <c r="L201" s="62"/>
      <c r="N201" s="18"/>
      <c r="P201" s="18"/>
      <c r="R201" s="18"/>
      <c r="S201" s="18"/>
      <c r="T201" s="18"/>
      <c r="U201" s="18"/>
      <c r="Y201" s="17"/>
      <c r="AB201" s="17"/>
    </row>
    <row r="202" spans="5:28" ht="24" customHeight="1">
      <c r="E202" s="17"/>
      <c r="F202" s="18"/>
      <c r="H202" s="185"/>
      <c r="J202" s="17"/>
      <c r="K202" s="62"/>
      <c r="L202" s="62"/>
      <c r="N202" s="18"/>
      <c r="P202" s="18"/>
      <c r="R202" s="18"/>
      <c r="S202" s="18"/>
      <c r="T202" s="18"/>
      <c r="U202" s="18"/>
      <c r="Y202" s="17"/>
      <c r="AB202" s="17"/>
    </row>
    <row r="203" spans="5:28" ht="24" customHeight="1">
      <c r="E203" s="17"/>
      <c r="F203" s="18"/>
      <c r="H203" s="185"/>
      <c r="J203" s="17"/>
      <c r="K203" s="62"/>
      <c r="L203" s="62"/>
      <c r="N203" s="18"/>
      <c r="P203" s="18"/>
      <c r="R203" s="18"/>
      <c r="S203" s="18"/>
      <c r="T203" s="18"/>
      <c r="U203" s="18"/>
      <c r="Y203" s="17"/>
      <c r="AB203" s="17"/>
    </row>
    <row r="204" spans="5:28" ht="24" customHeight="1">
      <c r="E204" s="17"/>
      <c r="F204" s="18"/>
      <c r="H204" s="185"/>
      <c r="J204" s="17"/>
      <c r="K204" s="62"/>
      <c r="L204" s="62"/>
      <c r="N204" s="18"/>
      <c r="P204" s="18"/>
      <c r="R204" s="18"/>
      <c r="S204" s="18"/>
      <c r="T204" s="18"/>
      <c r="U204" s="18"/>
      <c r="Y204" s="17"/>
      <c r="AB204" s="17"/>
    </row>
    <row r="205" spans="5:28" ht="24" customHeight="1">
      <c r="E205" s="17"/>
      <c r="F205" s="18"/>
      <c r="H205" s="185"/>
      <c r="J205" s="17"/>
      <c r="K205" s="62"/>
      <c r="L205" s="62"/>
      <c r="N205" s="18"/>
      <c r="P205" s="18"/>
      <c r="R205" s="18"/>
      <c r="S205" s="18"/>
      <c r="T205" s="18"/>
      <c r="U205" s="18"/>
      <c r="Y205" s="17"/>
      <c r="AB205" s="17"/>
    </row>
    <row r="206" spans="5:28" ht="24" customHeight="1">
      <c r="E206" s="17"/>
      <c r="F206" s="18"/>
      <c r="H206" s="185"/>
      <c r="J206" s="17"/>
      <c r="K206" s="62"/>
      <c r="L206" s="62"/>
      <c r="N206" s="18"/>
      <c r="P206" s="18"/>
      <c r="R206" s="18"/>
      <c r="S206" s="18"/>
      <c r="T206" s="18"/>
      <c r="U206" s="18"/>
      <c r="Y206" s="17"/>
      <c r="AB206" s="17"/>
    </row>
    <row r="207" spans="5:28" ht="24" customHeight="1">
      <c r="E207" s="17"/>
      <c r="F207" s="18"/>
      <c r="H207" s="185"/>
      <c r="J207" s="17"/>
      <c r="K207" s="62"/>
      <c r="L207" s="62"/>
      <c r="N207" s="18"/>
      <c r="P207" s="18"/>
      <c r="R207" s="18"/>
      <c r="S207" s="18"/>
      <c r="T207" s="18"/>
      <c r="U207" s="18"/>
      <c r="Y207" s="17"/>
      <c r="AB207" s="17"/>
    </row>
    <row r="208" spans="5:28" ht="24" customHeight="1">
      <c r="E208" s="17"/>
      <c r="F208" s="18"/>
      <c r="H208" s="185"/>
      <c r="J208" s="17"/>
      <c r="K208" s="62"/>
      <c r="L208" s="62"/>
      <c r="N208" s="18"/>
      <c r="P208" s="18"/>
      <c r="R208" s="18"/>
      <c r="S208" s="18"/>
      <c r="T208" s="18"/>
      <c r="U208" s="18"/>
      <c r="Y208" s="17"/>
      <c r="AB208" s="17"/>
    </row>
    <row r="209" spans="5:28" ht="24" customHeight="1">
      <c r="E209" s="17"/>
      <c r="F209" s="18"/>
      <c r="H209" s="185"/>
      <c r="J209" s="17"/>
      <c r="K209" s="62"/>
      <c r="L209" s="62"/>
      <c r="N209" s="18"/>
      <c r="P209" s="18"/>
      <c r="R209" s="18"/>
      <c r="S209" s="18"/>
      <c r="T209" s="18"/>
      <c r="U209" s="18"/>
      <c r="Y209" s="17"/>
      <c r="AB209" s="17"/>
    </row>
    <row r="210" spans="5:28" ht="24" customHeight="1">
      <c r="E210" s="17"/>
      <c r="F210" s="18"/>
      <c r="H210" s="185"/>
      <c r="J210" s="17"/>
      <c r="K210" s="62"/>
      <c r="L210" s="62"/>
      <c r="N210" s="18"/>
      <c r="P210" s="18"/>
      <c r="R210" s="18"/>
      <c r="S210" s="18"/>
      <c r="T210" s="18"/>
      <c r="U210" s="18"/>
      <c r="Y210" s="17"/>
      <c r="AB210" s="17"/>
    </row>
    <row r="211" spans="5:28" ht="24" customHeight="1">
      <c r="E211" s="17"/>
      <c r="F211" s="18"/>
      <c r="H211" s="185"/>
      <c r="J211" s="17"/>
      <c r="K211" s="62"/>
      <c r="L211" s="62"/>
      <c r="N211" s="18"/>
      <c r="P211" s="18"/>
      <c r="R211" s="18"/>
      <c r="S211" s="18"/>
      <c r="T211" s="18"/>
      <c r="U211" s="18"/>
      <c r="Y211" s="17"/>
      <c r="AB211" s="17"/>
    </row>
    <row r="212" spans="5:28" ht="24" customHeight="1">
      <c r="E212" s="17"/>
      <c r="F212" s="18"/>
      <c r="H212" s="185"/>
      <c r="J212" s="17"/>
      <c r="K212" s="62"/>
      <c r="L212" s="62"/>
      <c r="N212" s="18"/>
      <c r="P212" s="18"/>
      <c r="R212" s="18"/>
      <c r="S212" s="18"/>
      <c r="T212" s="18"/>
      <c r="U212" s="18"/>
      <c r="Y212" s="17"/>
      <c r="AB212" s="17"/>
    </row>
    <row r="213" spans="5:28" ht="24" customHeight="1">
      <c r="E213" s="17"/>
      <c r="F213" s="18"/>
      <c r="H213" s="185"/>
      <c r="J213" s="17"/>
      <c r="K213" s="62"/>
      <c r="L213" s="62"/>
      <c r="N213" s="18"/>
      <c r="P213" s="18"/>
      <c r="R213" s="18"/>
      <c r="S213" s="18"/>
      <c r="T213" s="18"/>
      <c r="U213" s="18"/>
      <c r="Y213" s="17"/>
      <c r="AB213" s="17"/>
    </row>
    <row r="214" spans="5:28" ht="24" customHeight="1">
      <c r="E214" s="17"/>
      <c r="F214" s="18"/>
      <c r="H214" s="185"/>
      <c r="J214" s="17"/>
      <c r="K214" s="62"/>
      <c r="L214" s="62"/>
      <c r="N214" s="18"/>
      <c r="P214" s="18"/>
      <c r="R214" s="18"/>
      <c r="S214" s="18"/>
      <c r="T214" s="18"/>
      <c r="U214" s="18"/>
      <c r="Y214" s="17"/>
      <c r="AB214" s="17"/>
    </row>
    <row r="215" spans="5:28" ht="24" customHeight="1">
      <c r="E215" s="17"/>
      <c r="F215" s="18"/>
      <c r="H215" s="185"/>
      <c r="J215" s="17"/>
      <c r="K215" s="62"/>
      <c r="L215" s="62"/>
      <c r="N215" s="18"/>
      <c r="P215" s="18"/>
      <c r="R215" s="18"/>
      <c r="S215" s="18"/>
      <c r="T215" s="18"/>
      <c r="U215" s="18"/>
      <c r="Y215" s="17"/>
      <c r="AB215" s="17"/>
    </row>
    <row r="216" spans="5:28" ht="24" customHeight="1">
      <c r="E216" s="17"/>
      <c r="F216" s="18"/>
      <c r="H216" s="185"/>
      <c r="J216" s="17"/>
      <c r="K216" s="62"/>
      <c r="L216" s="62"/>
      <c r="N216" s="18"/>
      <c r="P216" s="18"/>
      <c r="R216" s="18"/>
      <c r="S216" s="18"/>
      <c r="T216" s="18"/>
      <c r="U216" s="18"/>
      <c r="Y216" s="17"/>
      <c r="AB216" s="17"/>
    </row>
    <row r="217" spans="5:28" ht="24" customHeight="1">
      <c r="E217" s="17"/>
      <c r="F217" s="18"/>
      <c r="H217" s="185"/>
      <c r="J217" s="17"/>
      <c r="K217" s="62"/>
      <c r="L217" s="62"/>
      <c r="N217" s="18"/>
      <c r="P217" s="18"/>
      <c r="R217" s="18"/>
      <c r="S217" s="18"/>
      <c r="T217" s="18"/>
      <c r="U217" s="18"/>
      <c r="Y217" s="17"/>
      <c r="AB217" s="17"/>
    </row>
    <row r="218" spans="5:28" ht="24" customHeight="1">
      <c r="E218" s="17"/>
      <c r="F218" s="18"/>
      <c r="H218" s="185"/>
      <c r="J218" s="17"/>
      <c r="K218" s="62"/>
      <c r="L218" s="62"/>
      <c r="N218" s="18"/>
      <c r="P218" s="18"/>
      <c r="R218" s="18"/>
      <c r="S218" s="18"/>
      <c r="T218" s="18"/>
      <c r="U218" s="18"/>
      <c r="Y218" s="17"/>
      <c r="AB218" s="17"/>
    </row>
    <row r="219" spans="5:28" ht="24" customHeight="1">
      <c r="E219" s="17"/>
      <c r="F219" s="18"/>
      <c r="H219" s="185"/>
      <c r="J219" s="17"/>
      <c r="K219" s="62"/>
      <c r="L219" s="62"/>
      <c r="N219" s="18"/>
      <c r="P219" s="18"/>
      <c r="R219" s="18"/>
      <c r="S219" s="18"/>
      <c r="T219" s="18"/>
      <c r="U219" s="18"/>
      <c r="Y219" s="17"/>
      <c r="AB219" s="17"/>
    </row>
    <row r="220" spans="5:28" ht="24" customHeight="1">
      <c r="E220" s="17"/>
      <c r="F220" s="18"/>
      <c r="H220" s="185"/>
      <c r="J220" s="17"/>
      <c r="K220" s="62"/>
      <c r="L220" s="62"/>
      <c r="N220" s="18"/>
      <c r="P220" s="18"/>
      <c r="R220" s="18"/>
      <c r="S220" s="18"/>
      <c r="T220" s="18"/>
      <c r="U220" s="18"/>
      <c r="Y220" s="17"/>
      <c r="AB220" s="17"/>
    </row>
    <row r="221" spans="5:28" ht="24" customHeight="1">
      <c r="E221" s="17"/>
      <c r="F221" s="18"/>
      <c r="H221" s="185"/>
      <c r="J221" s="17"/>
      <c r="K221" s="62"/>
      <c r="L221" s="62"/>
      <c r="N221" s="18"/>
      <c r="P221" s="18"/>
      <c r="R221" s="18"/>
      <c r="S221" s="18"/>
      <c r="T221" s="18"/>
      <c r="U221" s="18"/>
      <c r="Y221" s="17"/>
      <c r="AB221" s="17"/>
    </row>
    <row r="222" spans="5:28" ht="24" customHeight="1">
      <c r="E222" s="17"/>
      <c r="F222" s="18"/>
      <c r="H222" s="185"/>
      <c r="J222" s="17"/>
      <c r="K222" s="62"/>
      <c r="L222" s="62"/>
      <c r="N222" s="18"/>
      <c r="P222" s="18"/>
      <c r="R222" s="18"/>
      <c r="S222" s="18"/>
      <c r="T222" s="18"/>
      <c r="U222" s="18"/>
      <c r="Y222" s="17"/>
      <c r="AB222" s="17"/>
    </row>
    <row r="223" spans="5:28" ht="24" customHeight="1">
      <c r="E223" s="17"/>
      <c r="F223" s="18"/>
      <c r="H223" s="185"/>
      <c r="J223" s="17"/>
      <c r="K223" s="62"/>
      <c r="L223" s="62"/>
      <c r="N223" s="18"/>
      <c r="P223" s="18"/>
      <c r="R223" s="18"/>
      <c r="S223" s="18"/>
      <c r="T223" s="18"/>
      <c r="U223" s="18"/>
      <c r="Y223" s="17"/>
      <c r="AB223" s="17"/>
    </row>
    <row r="224" spans="5:28" ht="24" customHeight="1">
      <c r="E224" s="17"/>
      <c r="F224" s="18"/>
      <c r="H224" s="185"/>
      <c r="J224" s="17"/>
      <c r="K224" s="62"/>
      <c r="L224" s="62"/>
      <c r="N224" s="18"/>
      <c r="P224" s="18"/>
      <c r="R224" s="18"/>
      <c r="S224" s="18"/>
      <c r="T224" s="18"/>
      <c r="U224" s="18"/>
      <c r="Y224" s="17"/>
      <c r="AB224" s="17"/>
    </row>
    <row r="225" spans="5:28" ht="24" customHeight="1">
      <c r="E225" s="17"/>
      <c r="F225" s="18"/>
      <c r="H225" s="185"/>
      <c r="J225" s="17"/>
      <c r="K225" s="62"/>
      <c r="L225" s="62"/>
      <c r="N225" s="18"/>
      <c r="P225" s="18"/>
      <c r="R225" s="18"/>
      <c r="S225" s="18"/>
      <c r="T225" s="18"/>
      <c r="U225" s="18"/>
      <c r="Y225" s="17"/>
      <c r="AB225" s="17"/>
    </row>
    <row r="226" spans="5:28" ht="24" customHeight="1">
      <c r="E226" s="17"/>
      <c r="F226" s="18"/>
      <c r="H226" s="185"/>
      <c r="J226" s="17"/>
      <c r="K226" s="62"/>
      <c r="L226" s="62"/>
      <c r="N226" s="18"/>
      <c r="P226" s="18"/>
      <c r="R226" s="18"/>
      <c r="S226" s="18"/>
      <c r="T226" s="18"/>
      <c r="U226" s="18"/>
      <c r="Y226" s="17"/>
      <c r="AB226" s="17"/>
    </row>
    <row r="227" spans="5:28" ht="24" customHeight="1">
      <c r="E227" s="17"/>
      <c r="F227" s="18"/>
      <c r="H227" s="185"/>
      <c r="J227" s="17"/>
      <c r="K227" s="62"/>
      <c r="L227" s="62"/>
      <c r="N227" s="18"/>
      <c r="P227" s="18"/>
      <c r="R227" s="18"/>
      <c r="S227" s="18"/>
      <c r="T227" s="18"/>
      <c r="U227" s="18"/>
      <c r="Y227" s="17"/>
      <c r="AB227" s="17"/>
    </row>
    <row r="228" spans="5:28" ht="24" customHeight="1">
      <c r="E228" s="17"/>
      <c r="F228" s="18"/>
      <c r="H228" s="185"/>
      <c r="J228" s="17"/>
      <c r="K228" s="62"/>
      <c r="L228" s="62"/>
      <c r="N228" s="18"/>
      <c r="P228" s="18"/>
      <c r="R228" s="18"/>
      <c r="S228" s="18"/>
      <c r="T228" s="18"/>
      <c r="U228" s="18"/>
      <c r="Y228" s="17"/>
      <c r="AB228" s="17"/>
    </row>
    <row r="229" spans="5:28" ht="24" customHeight="1">
      <c r="E229" s="17"/>
      <c r="F229" s="18"/>
      <c r="H229" s="185"/>
      <c r="J229" s="17"/>
      <c r="K229" s="62"/>
      <c r="L229" s="62"/>
      <c r="N229" s="18"/>
      <c r="P229" s="18"/>
      <c r="R229" s="18"/>
      <c r="S229" s="18"/>
      <c r="T229" s="18"/>
      <c r="U229" s="18"/>
      <c r="Y229" s="17"/>
      <c r="AB229" s="17"/>
    </row>
    <row r="230" spans="5:28" ht="24" customHeight="1">
      <c r="E230" s="17"/>
      <c r="F230" s="18"/>
      <c r="H230" s="185"/>
      <c r="J230" s="17"/>
      <c r="K230" s="62"/>
      <c r="L230" s="62"/>
      <c r="N230" s="18"/>
      <c r="P230" s="18"/>
      <c r="R230" s="18"/>
      <c r="S230" s="18"/>
      <c r="T230" s="18"/>
      <c r="U230" s="18"/>
      <c r="Y230" s="17"/>
      <c r="AB230" s="17"/>
    </row>
    <row r="231" spans="5:28" ht="24" customHeight="1">
      <c r="E231" s="17"/>
      <c r="F231" s="18"/>
      <c r="H231" s="185"/>
      <c r="J231" s="17"/>
      <c r="K231" s="62"/>
      <c r="L231" s="62"/>
      <c r="N231" s="18"/>
      <c r="P231" s="18"/>
      <c r="R231" s="18"/>
      <c r="S231" s="18"/>
      <c r="T231" s="18"/>
      <c r="U231" s="18"/>
      <c r="Y231" s="17"/>
      <c r="AB231" s="17"/>
    </row>
    <row r="232" spans="5:28" ht="24" customHeight="1">
      <c r="E232" s="17"/>
      <c r="F232" s="18"/>
      <c r="H232" s="185"/>
      <c r="J232" s="17"/>
      <c r="K232" s="62"/>
      <c r="L232" s="62"/>
      <c r="N232" s="18"/>
      <c r="P232" s="18"/>
      <c r="R232" s="18"/>
      <c r="S232" s="18"/>
      <c r="T232" s="18"/>
      <c r="U232" s="18"/>
      <c r="Y232" s="17"/>
      <c r="AB232" s="17"/>
    </row>
    <row r="233" spans="5:28" ht="24" customHeight="1">
      <c r="E233" s="17"/>
      <c r="F233" s="18"/>
      <c r="H233" s="185"/>
      <c r="J233" s="17"/>
      <c r="K233" s="62"/>
      <c r="L233" s="62"/>
      <c r="N233" s="18"/>
      <c r="P233" s="18"/>
      <c r="R233" s="18"/>
      <c r="S233" s="18"/>
      <c r="T233" s="18"/>
      <c r="U233" s="18"/>
      <c r="Y233" s="17"/>
      <c r="AB233" s="17"/>
    </row>
    <row r="234" spans="5:28" ht="24" customHeight="1">
      <c r="E234" s="17"/>
      <c r="F234" s="18"/>
      <c r="H234" s="185"/>
      <c r="J234" s="17"/>
      <c r="K234" s="62"/>
      <c r="L234" s="62"/>
      <c r="N234" s="18"/>
      <c r="P234" s="18"/>
      <c r="R234" s="18"/>
      <c r="S234" s="18"/>
      <c r="T234" s="18"/>
      <c r="U234" s="18"/>
      <c r="Y234" s="17"/>
      <c r="AB234" s="17"/>
    </row>
    <row r="235" spans="5:28" ht="24" customHeight="1">
      <c r="E235" s="17"/>
      <c r="F235" s="18"/>
      <c r="H235" s="185"/>
      <c r="J235" s="17"/>
      <c r="K235" s="62"/>
      <c r="L235" s="62"/>
      <c r="N235" s="18"/>
      <c r="P235" s="18"/>
      <c r="R235" s="18"/>
      <c r="S235" s="18"/>
      <c r="T235" s="18"/>
      <c r="U235" s="18"/>
      <c r="Y235" s="17"/>
      <c r="AB235" s="17"/>
    </row>
    <row r="236" spans="5:28" ht="24" customHeight="1">
      <c r="E236" s="17"/>
      <c r="F236" s="18"/>
      <c r="H236" s="185"/>
      <c r="J236" s="17"/>
      <c r="K236" s="62"/>
      <c r="L236" s="62"/>
      <c r="N236" s="18"/>
      <c r="P236" s="18"/>
      <c r="R236" s="18"/>
      <c r="S236" s="18"/>
      <c r="T236" s="18"/>
      <c r="U236" s="18"/>
      <c r="Y236" s="17"/>
      <c r="AB236" s="17"/>
    </row>
    <row r="237" spans="5:28" ht="24" customHeight="1">
      <c r="E237" s="17"/>
      <c r="F237" s="18"/>
      <c r="H237" s="185"/>
      <c r="J237" s="17"/>
      <c r="K237" s="62"/>
      <c r="L237" s="62"/>
      <c r="N237" s="18"/>
      <c r="P237" s="18"/>
      <c r="R237" s="18"/>
      <c r="S237" s="18"/>
      <c r="T237" s="18"/>
      <c r="U237" s="18"/>
      <c r="Y237" s="17"/>
      <c r="AB237" s="17"/>
    </row>
    <row r="238" spans="5:28" ht="24" customHeight="1">
      <c r="E238" s="17"/>
      <c r="F238" s="18"/>
      <c r="H238" s="185"/>
      <c r="J238" s="17"/>
      <c r="K238" s="62"/>
      <c r="L238" s="62"/>
      <c r="N238" s="18"/>
      <c r="P238" s="18"/>
      <c r="R238" s="18"/>
      <c r="S238" s="18"/>
      <c r="T238" s="18"/>
      <c r="U238" s="18"/>
      <c r="Y238" s="17"/>
      <c r="AB238" s="17"/>
    </row>
    <row r="239" spans="5:28" ht="24" customHeight="1">
      <c r="E239" s="17"/>
      <c r="F239" s="18"/>
      <c r="H239" s="185"/>
      <c r="J239" s="17"/>
      <c r="K239" s="62"/>
      <c r="L239" s="62"/>
      <c r="N239" s="18"/>
      <c r="P239" s="18"/>
      <c r="R239" s="18"/>
      <c r="S239" s="18"/>
      <c r="T239" s="18"/>
      <c r="U239" s="18"/>
      <c r="Y239" s="17"/>
      <c r="AB239" s="17"/>
    </row>
    <row r="240" spans="5:28" ht="24" customHeight="1">
      <c r="E240" s="17"/>
      <c r="F240" s="18"/>
      <c r="H240" s="185"/>
      <c r="J240" s="17"/>
      <c r="K240" s="62"/>
      <c r="L240" s="62"/>
      <c r="N240" s="18"/>
      <c r="P240" s="18"/>
      <c r="R240" s="18"/>
      <c r="S240" s="18"/>
      <c r="T240" s="18"/>
      <c r="U240" s="18"/>
      <c r="Y240" s="17"/>
      <c r="AB240" s="17"/>
    </row>
    <row r="241" spans="5:28" ht="24" customHeight="1">
      <c r="E241" s="17"/>
      <c r="F241" s="18"/>
      <c r="H241" s="185"/>
      <c r="J241" s="17"/>
      <c r="K241" s="62"/>
      <c r="L241" s="62"/>
      <c r="N241" s="18"/>
      <c r="P241" s="18"/>
      <c r="R241" s="18"/>
      <c r="S241" s="18"/>
      <c r="T241" s="18"/>
      <c r="U241" s="18"/>
      <c r="Y241" s="17"/>
      <c r="AB241" s="17"/>
    </row>
    <row r="242" spans="5:28" ht="24" customHeight="1">
      <c r="E242" s="17"/>
      <c r="F242" s="18"/>
      <c r="H242" s="185"/>
      <c r="J242" s="17"/>
      <c r="K242" s="62"/>
      <c r="L242" s="62"/>
      <c r="N242" s="18"/>
      <c r="P242" s="18"/>
      <c r="R242" s="18"/>
      <c r="S242" s="18"/>
      <c r="T242" s="18"/>
      <c r="U242" s="18"/>
      <c r="Y242" s="17"/>
      <c r="AB242" s="17"/>
    </row>
    <row r="243" spans="5:28" ht="24" customHeight="1">
      <c r="E243" s="17"/>
      <c r="F243" s="18"/>
      <c r="H243" s="185"/>
      <c r="J243" s="17"/>
      <c r="K243" s="62"/>
      <c r="L243" s="62"/>
      <c r="N243" s="18"/>
      <c r="P243" s="18"/>
      <c r="R243" s="18"/>
      <c r="S243" s="18"/>
      <c r="T243" s="18"/>
      <c r="U243" s="18"/>
      <c r="Y243" s="17"/>
      <c r="AB243" s="17"/>
    </row>
    <row r="244" spans="5:28" ht="24" customHeight="1">
      <c r="E244" s="17"/>
      <c r="F244" s="18"/>
      <c r="H244" s="185"/>
      <c r="J244" s="17"/>
      <c r="K244" s="62"/>
      <c r="L244" s="62"/>
      <c r="N244" s="18"/>
      <c r="P244" s="18"/>
      <c r="R244" s="18"/>
      <c r="S244" s="18"/>
      <c r="T244" s="18"/>
      <c r="U244" s="18"/>
      <c r="Y244" s="17"/>
      <c r="AB244" s="17"/>
    </row>
    <row r="245" spans="5:28" ht="24" customHeight="1">
      <c r="E245" s="17"/>
      <c r="F245" s="18"/>
      <c r="H245" s="185"/>
      <c r="J245" s="17"/>
      <c r="K245" s="62"/>
      <c r="L245" s="62"/>
      <c r="N245" s="18"/>
      <c r="P245" s="18"/>
      <c r="R245" s="18"/>
      <c r="S245" s="18"/>
      <c r="T245" s="18"/>
      <c r="U245" s="18"/>
      <c r="Y245" s="17"/>
      <c r="AB245" s="17"/>
    </row>
    <row r="246" spans="5:28" ht="24" customHeight="1">
      <c r="E246" s="17"/>
      <c r="F246" s="18"/>
      <c r="H246" s="185"/>
      <c r="J246" s="17"/>
      <c r="K246" s="62"/>
      <c r="L246" s="62"/>
      <c r="N246" s="18"/>
      <c r="P246" s="18"/>
      <c r="R246" s="18"/>
      <c r="S246" s="18"/>
      <c r="T246" s="18"/>
      <c r="U246" s="18"/>
      <c r="Y246" s="17"/>
      <c r="AB246" s="17"/>
    </row>
    <row r="247" spans="5:28" ht="24" customHeight="1">
      <c r="E247" s="17"/>
      <c r="F247" s="18"/>
      <c r="H247" s="185"/>
      <c r="J247" s="17"/>
      <c r="K247" s="62"/>
      <c r="L247" s="62"/>
      <c r="N247" s="18"/>
      <c r="P247" s="18"/>
      <c r="R247" s="18"/>
      <c r="S247" s="18"/>
      <c r="T247" s="18"/>
      <c r="U247" s="18"/>
      <c r="Y247" s="17"/>
      <c r="AB247" s="17"/>
    </row>
    <row r="248" spans="5:28" ht="24" customHeight="1">
      <c r="E248" s="17"/>
      <c r="F248" s="18"/>
      <c r="H248" s="185"/>
      <c r="J248" s="17"/>
      <c r="K248" s="62"/>
      <c r="L248" s="62"/>
      <c r="N248" s="18"/>
      <c r="P248" s="18"/>
      <c r="R248" s="18"/>
      <c r="S248" s="18"/>
      <c r="T248" s="18"/>
      <c r="U248" s="18"/>
      <c r="Y248" s="17"/>
      <c r="AB248" s="17"/>
    </row>
    <row r="249" spans="5:28" ht="24" customHeight="1">
      <c r="E249" s="17"/>
      <c r="F249" s="18"/>
      <c r="H249" s="185"/>
      <c r="J249" s="17"/>
      <c r="K249" s="62"/>
      <c r="L249" s="62"/>
      <c r="N249" s="18"/>
      <c r="P249" s="18"/>
      <c r="R249" s="18"/>
      <c r="S249" s="18"/>
      <c r="T249" s="18"/>
      <c r="U249" s="18"/>
      <c r="Y249" s="17"/>
      <c r="AB249" s="17"/>
    </row>
    <row r="250" spans="5:28" ht="24" customHeight="1">
      <c r="E250" s="17"/>
      <c r="F250" s="18"/>
      <c r="H250" s="185"/>
      <c r="J250" s="17"/>
      <c r="K250" s="62"/>
      <c r="L250" s="62"/>
      <c r="N250" s="18"/>
      <c r="P250" s="18"/>
      <c r="R250" s="18"/>
      <c r="S250" s="18"/>
      <c r="T250" s="18"/>
      <c r="U250" s="18"/>
      <c r="Y250" s="17"/>
      <c r="AB250" s="17"/>
    </row>
    <row r="251" spans="5:28" ht="24" customHeight="1">
      <c r="E251" s="17"/>
      <c r="F251" s="18"/>
      <c r="H251" s="185"/>
      <c r="J251" s="17"/>
      <c r="K251" s="62"/>
      <c r="L251" s="62"/>
      <c r="N251" s="18"/>
      <c r="P251" s="18"/>
      <c r="R251" s="18"/>
      <c r="S251" s="18"/>
      <c r="T251" s="18"/>
      <c r="U251" s="18"/>
      <c r="Y251" s="17"/>
      <c r="AB251" s="17"/>
    </row>
    <row r="252" spans="5:28" ht="24" customHeight="1">
      <c r="E252" s="17"/>
      <c r="F252" s="18"/>
      <c r="H252" s="185"/>
      <c r="J252" s="17"/>
      <c r="K252" s="62"/>
      <c r="L252" s="62"/>
      <c r="N252" s="18"/>
      <c r="P252" s="18"/>
      <c r="R252" s="18"/>
      <c r="S252" s="18"/>
      <c r="T252" s="18"/>
      <c r="U252" s="18"/>
      <c r="Y252" s="17"/>
      <c r="AB252" s="17"/>
    </row>
    <row r="253" spans="5:28" ht="24" customHeight="1">
      <c r="E253" s="17"/>
      <c r="F253" s="18"/>
      <c r="H253" s="185"/>
      <c r="J253" s="17"/>
      <c r="K253" s="62"/>
      <c r="L253" s="62"/>
      <c r="N253" s="18"/>
      <c r="P253" s="18"/>
      <c r="R253" s="18"/>
      <c r="S253" s="18"/>
      <c r="T253" s="18"/>
      <c r="U253" s="18"/>
      <c r="Y253" s="17"/>
      <c r="AB253" s="17"/>
    </row>
    <row r="254" spans="5:28" ht="24" customHeight="1">
      <c r="E254" s="17"/>
      <c r="F254" s="18"/>
      <c r="H254" s="185"/>
      <c r="J254" s="17"/>
      <c r="K254" s="62"/>
      <c r="L254" s="62"/>
      <c r="N254" s="18"/>
      <c r="P254" s="18"/>
      <c r="R254" s="18"/>
      <c r="S254" s="18"/>
      <c r="T254" s="18"/>
      <c r="U254" s="18"/>
      <c r="Y254" s="17"/>
      <c r="AB254" s="17"/>
    </row>
    <row r="255" spans="5:28" ht="24" customHeight="1">
      <c r="E255" s="17"/>
      <c r="F255" s="18"/>
      <c r="H255" s="185"/>
      <c r="J255" s="17"/>
      <c r="K255" s="62"/>
      <c r="L255" s="62"/>
      <c r="N255" s="18"/>
      <c r="P255" s="18"/>
      <c r="R255" s="18"/>
      <c r="S255" s="18"/>
      <c r="T255" s="18"/>
      <c r="U255" s="18"/>
      <c r="Y255" s="17"/>
      <c r="AB255" s="17"/>
    </row>
    <row r="256" spans="5:28" ht="24" customHeight="1">
      <c r="E256" s="17"/>
      <c r="F256" s="18"/>
      <c r="H256" s="185"/>
      <c r="J256" s="17"/>
      <c r="K256" s="62"/>
      <c r="L256" s="62"/>
      <c r="N256" s="18"/>
      <c r="P256" s="18"/>
      <c r="R256" s="18"/>
      <c r="S256" s="18"/>
      <c r="T256" s="18"/>
      <c r="U256" s="18"/>
      <c r="Y256" s="17"/>
      <c r="AB256" s="17"/>
    </row>
    <row r="257" spans="5:28" ht="24" customHeight="1">
      <c r="E257" s="17"/>
      <c r="F257" s="18"/>
      <c r="H257" s="185"/>
      <c r="J257" s="17"/>
      <c r="K257" s="62"/>
      <c r="L257" s="62"/>
      <c r="N257" s="18"/>
      <c r="P257" s="18"/>
      <c r="R257" s="18"/>
      <c r="S257" s="18"/>
      <c r="T257" s="18"/>
      <c r="U257" s="18"/>
      <c r="Y257" s="17"/>
      <c r="AB257" s="17"/>
    </row>
    <row r="258" spans="5:28" ht="24" customHeight="1">
      <c r="E258" s="17"/>
      <c r="F258" s="18"/>
      <c r="H258" s="185"/>
      <c r="J258" s="17"/>
      <c r="K258" s="62"/>
      <c r="L258" s="62"/>
      <c r="N258" s="18"/>
      <c r="P258" s="18"/>
      <c r="R258" s="18"/>
      <c r="S258" s="18"/>
      <c r="T258" s="18"/>
      <c r="U258" s="18"/>
      <c r="Y258" s="17"/>
      <c r="AB258" s="17"/>
    </row>
    <row r="259" spans="5:28" ht="24" customHeight="1">
      <c r="E259" s="17"/>
      <c r="F259" s="18"/>
      <c r="H259" s="185"/>
      <c r="J259" s="17"/>
      <c r="K259" s="62"/>
      <c r="L259" s="62"/>
      <c r="N259" s="18"/>
      <c r="P259" s="18"/>
      <c r="R259" s="18"/>
      <c r="S259" s="18"/>
      <c r="T259" s="18"/>
      <c r="U259" s="18"/>
      <c r="Y259" s="17"/>
      <c r="AB259" s="17"/>
    </row>
    <row r="260" spans="5:28" ht="24" customHeight="1">
      <c r="E260" s="17"/>
      <c r="F260" s="18"/>
      <c r="H260" s="185"/>
      <c r="J260" s="17"/>
      <c r="K260" s="62"/>
      <c r="L260" s="62"/>
      <c r="N260" s="18"/>
      <c r="P260" s="18"/>
      <c r="R260" s="18"/>
      <c r="S260" s="18"/>
      <c r="T260" s="18"/>
      <c r="U260" s="18"/>
      <c r="Y260" s="17"/>
      <c r="AB260" s="17"/>
    </row>
    <row r="261" spans="5:28" ht="24" customHeight="1">
      <c r="E261" s="17"/>
      <c r="F261" s="18"/>
      <c r="H261" s="185"/>
      <c r="J261" s="17"/>
      <c r="K261" s="62"/>
      <c r="L261" s="62"/>
      <c r="N261" s="18"/>
      <c r="P261" s="18"/>
      <c r="R261" s="18"/>
      <c r="S261" s="18"/>
      <c r="T261" s="18"/>
      <c r="U261" s="18"/>
      <c r="Y261" s="17"/>
      <c r="AB261" s="17"/>
    </row>
    <row r="262" spans="5:28" ht="24" customHeight="1">
      <c r="E262" s="17"/>
      <c r="F262" s="18"/>
      <c r="H262" s="185"/>
      <c r="J262" s="17"/>
      <c r="K262" s="62"/>
      <c r="L262" s="62"/>
      <c r="N262" s="18"/>
      <c r="P262" s="18"/>
      <c r="R262" s="18"/>
      <c r="S262" s="18"/>
      <c r="T262" s="18"/>
      <c r="U262" s="18"/>
      <c r="Y262" s="17"/>
      <c r="AB262" s="17"/>
    </row>
    <row r="263" spans="5:28" ht="24" customHeight="1">
      <c r="E263" s="17"/>
      <c r="F263" s="18"/>
      <c r="H263" s="185"/>
      <c r="J263" s="17"/>
      <c r="K263" s="62"/>
      <c r="L263" s="62"/>
      <c r="N263" s="18"/>
      <c r="P263" s="18"/>
      <c r="R263" s="18"/>
      <c r="S263" s="18"/>
      <c r="T263" s="18"/>
      <c r="U263" s="18"/>
      <c r="Y263" s="17"/>
      <c r="AB263" s="17"/>
    </row>
    <row r="264" spans="5:28" ht="24" customHeight="1">
      <c r="E264" s="17"/>
      <c r="F264" s="18"/>
      <c r="H264" s="185"/>
      <c r="J264" s="17"/>
      <c r="K264" s="62"/>
      <c r="L264" s="62"/>
      <c r="N264" s="18"/>
      <c r="P264" s="18"/>
      <c r="R264" s="18"/>
      <c r="S264" s="18"/>
      <c r="T264" s="18"/>
      <c r="U264" s="18"/>
      <c r="Y264" s="17"/>
      <c r="AB264" s="17"/>
    </row>
    <row r="265" spans="5:28" ht="24" customHeight="1">
      <c r="E265" s="17"/>
      <c r="F265" s="18"/>
      <c r="H265" s="185"/>
      <c r="J265" s="17"/>
      <c r="K265" s="62"/>
      <c r="L265" s="62"/>
      <c r="N265" s="18"/>
      <c r="P265" s="18"/>
      <c r="R265" s="18"/>
      <c r="S265" s="18"/>
      <c r="T265" s="18"/>
      <c r="U265" s="18"/>
      <c r="Y265" s="17"/>
      <c r="AB265" s="17"/>
    </row>
    <row r="266" spans="5:28" ht="24" customHeight="1">
      <c r="E266" s="17"/>
      <c r="F266" s="18"/>
      <c r="H266" s="185"/>
      <c r="J266" s="17"/>
      <c r="K266" s="62"/>
      <c r="L266" s="62"/>
      <c r="N266" s="18"/>
      <c r="P266" s="18"/>
      <c r="R266" s="18"/>
      <c r="S266" s="18"/>
      <c r="T266" s="18"/>
      <c r="U266" s="18"/>
      <c r="Y266" s="17"/>
      <c r="AB266" s="17"/>
    </row>
    <row r="267" spans="5:28" ht="24" customHeight="1">
      <c r="E267" s="17"/>
      <c r="F267" s="18"/>
      <c r="H267" s="185"/>
      <c r="J267" s="17"/>
      <c r="K267" s="62"/>
      <c r="L267" s="62"/>
      <c r="N267" s="18"/>
      <c r="P267" s="18"/>
      <c r="R267" s="18"/>
      <c r="S267" s="18"/>
      <c r="T267" s="18"/>
      <c r="U267" s="18"/>
      <c r="Y267" s="17"/>
      <c r="AB267" s="17"/>
    </row>
    <row r="268" spans="5:28" ht="24" customHeight="1">
      <c r="E268" s="17"/>
      <c r="F268" s="18"/>
      <c r="H268" s="185"/>
      <c r="J268" s="17"/>
      <c r="K268" s="62"/>
      <c r="L268" s="62"/>
      <c r="N268" s="18"/>
      <c r="P268" s="18"/>
      <c r="R268" s="18"/>
      <c r="S268" s="18"/>
      <c r="T268" s="18"/>
      <c r="U268" s="18"/>
      <c r="Y268" s="17"/>
      <c r="AB268" s="17"/>
    </row>
    <row r="269" spans="5:28" ht="24" customHeight="1">
      <c r="E269" s="17"/>
      <c r="F269" s="18"/>
      <c r="H269" s="185"/>
      <c r="J269" s="17"/>
      <c r="K269" s="62"/>
      <c r="L269" s="62"/>
      <c r="N269" s="18"/>
      <c r="P269" s="18"/>
      <c r="R269" s="18"/>
      <c r="S269" s="18"/>
      <c r="T269" s="18"/>
      <c r="U269" s="18"/>
      <c r="Y269" s="17"/>
      <c r="AB269" s="17"/>
    </row>
    <row r="270" spans="5:28" ht="24" customHeight="1">
      <c r="E270" s="17"/>
      <c r="F270" s="18"/>
      <c r="H270" s="185"/>
      <c r="J270" s="17"/>
      <c r="K270" s="62"/>
      <c r="L270" s="62"/>
      <c r="N270" s="18"/>
      <c r="P270" s="18"/>
      <c r="R270" s="18"/>
      <c r="S270" s="18"/>
      <c r="T270" s="18"/>
      <c r="U270" s="18"/>
      <c r="Y270" s="17"/>
      <c r="AB270" s="17"/>
    </row>
    <row r="271" spans="5:28" ht="24" customHeight="1">
      <c r="E271" s="17"/>
      <c r="F271" s="18"/>
      <c r="H271" s="185"/>
      <c r="J271" s="17"/>
      <c r="K271" s="62"/>
      <c r="L271" s="62"/>
      <c r="N271" s="18"/>
      <c r="P271" s="18"/>
      <c r="R271" s="18"/>
      <c r="S271" s="18"/>
      <c r="T271" s="18"/>
      <c r="U271" s="18"/>
      <c r="Y271" s="17"/>
      <c r="AB271" s="17"/>
    </row>
    <row r="272" spans="5:28" ht="24" customHeight="1">
      <c r="E272" s="17"/>
      <c r="F272" s="18"/>
      <c r="H272" s="185"/>
      <c r="J272" s="17"/>
      <c r="K272" s="62"/>
      <c r="L272" s="62"/>
      <c r="N272" s="18"/>
      <c r="P272" s="18"/>
      <c r="R272" s="18"/>
      <c r="S272" s="18"/>
      <c r="T272" s="18"/>
      <c r="U272" s="18"/>
      <c r="Y272" s="17"/>
      <c r="AB272" s="17"/>
    </row>
    <row r="273" spans="5:28" ht="24" customHeight="1">
      <c r="E273" s="17"/>
      <c r="F273" s="18"/>
      <c r="H273" s="185"/>
      <c r="J273" s="17"/>
      <c r="K273" s="62"/>
      <c r="L273" s="62"/>
      <c r="N273" s="18"/>
      <c r="P273" s="18"/>
      <c r="R273" s="18"/>
      <c r="S273" s="18"/>
      <c r="T273" s="18"/>
      <c r="U273" s="18"/>
      <c r="Y273" s="17"/>
      <c r="AB273" s="17"/>
    </row>
    <row r="274" spans="5:28" ht="24" customHeight="1">
      <c r="E274" s="17"/>
      <c r="F274" s="18"/>
      <c r="H274" s="185"/>
      <c r="J274" s="17"/>
      <c r="K274" s="62"/>
      <c r="L274" s="62"/>
      <c r="N274" s="18"/>
      <c r="P274" s="18"/>
      <c r="R274" s="18"/>
      <c r="S274" s="18"/>
      <c r="T274" s="18"/>
      <c r="U274" s="18"/>
      <c r="Y274" s="17"/>
      <c r="AB274" s="17"/>
    </row>
    <row r="275" spans="5:28" ht="24" customHeight="1">
      <c r="E275" s="17"/>
      <c r="F275" s="18"/>
      <c r="H275" s="185"/>
      <c r="J275" s="17"/>
      <c r="K275" s="62"/>
      <c r="L275" s="62"/>
      <c r="N275" s="18"/>
      <c r="P275" s="18"/>
      <c r="R275" s="18"/>
      <c r="S275" s="18"/>
      <c r="T275" s="18"/>
      <c r="U275" s="18"/>
      <c r="Y275" s="17"/>
      <c r="AB275" s="17"/>
    </row>
    <row r="276" spans="5:28" ht="24" customHeight="1">
      <c r="E276" s="17"/>
      <c r="F276" s="18"/>
      <c r="H276" s="185"/>
      <c r="J276" s="17"/>
      <c r="K276" s="62"/>
      <c r="L276" s="62"/>
      <c r="N276" s="18"/>
      <c r="P276" s="18"/>
      <c r="R276" s="18"/>
      <c r="S276" s="18"/>
      <c r="T276" s="18"/>
      <c r="U276" s="18"/>
      <c r="Y276" s="17"/>
      <c r="AB276" s="17"/>
    </row>
    <row r="277" spans="5:28" ht="24" customHeight="1">
      <c r="E277" s="17"/>
      <c r="F277" s="18"/>
      <c r="H277" s="185"/>
      <c r="J277" s="17"/>
      <c r="K277" s="62"/>
      <c r="L277" s="62"/>
      <c r="N277" s="18"/>
      <c r="P277" s="18"/>
      <c r="R277" s="18"/>
      <c r="S277" s="18"/>
      <c r="T277" s="18"/>
      <c r="U277" s="18"/>
      <c r="Y277" s="17"/>
      <c r="AB277" s="17"/>
    </row>
    <row r="278" spans="5:28" ht="24" customHeight="1">
      <c r="E278" s="17"/>
      <c r="F278" s="18"/>
      <c r="H278" s="185"/>
      <c r="J278" s="17"/>
      <c r="K278" s="62"/>
      <c r="L278" s="62"/>
      <c r="N278" s="18"/>
      <c r="P278" s="18"/>
      <c r="R278" s="18"/>
      <c r="S278" s="18"/>
      <c r="T278" s="18"/>
      <c r="U278" s="18"/>
      <c r="Y278" s="17"/>
      <c r="AB278" s="17"/>
    </row>
    <row r="279" spans="5:28" ht="24" customHeight="1">
      <c r="E279" s="17"/>
      <c r="F279" s="18"/>
      <c r="H279" s="185"/>
      <c r="J279" s="17"/>
      <c r="K279" s="62"/>
      <c r="L279" s="62"/>
      <c r="N279" s="18"/>
      <c r="P279" s="18"/>
      <c r="R279" s="18"/>
      <c r="S279" s="18"/>
      <c r="T279" s="18"/>
      <c r="U279" s="18"/>
      <c r="Y279" s="17"/>
      <c r="AB279" s="17"/>
    </row>
    <row r="280" spans="5:28" ht="24" customHeight="1">
      <c r="E280" s="17"/>
      <c r="F280" s="18"/>
      <c r="H280" s="185"/>
      <c r="J280" s="17"/>
      <c r="K280" s="62"/>
      <c r="L280" s="62"/>
      <c r="N280" s="18"/>
      <c r="P280" s="18"/>
      <c r="R280" s="18"/>
      <c r="S280" s="18"/>
      <c r="T280" s="18"/>
      <c r="U280" s="18"/>
      <c r="Y280" s="17"/>
      <c r="AB280" s="17"/>
    </row>
    <row r="281" spans="5:28" ht="24" customHeight="1">
      <c r="E281" s="17"/>
      <c r="F281" s="18"/>
      <c r="H281" s="185"/>
      <c r="J281" s="17"/>
      <c r="K281" s="62"/>
      <c r="L281" s="62"/>
      <c r="N281" s="18"/>
      <c r="P281" s="18"/>
      <c r="R281" s="18"/>
      <c r="S281" s="18"/>
      <c r="T281" s="18"/>
      <c r="U281" s="18"/>
      <c r="Y281" s="17"/>
      <c r="AB281" s="17"/>
    </row>
    <row r="282" spans="5:28" ht="24" customHeight="1">
      <c r="E282" s="17"/>
      <c r="F282" s="18"/>
      <c r="H282" s="185"/>
      <c r="J282" s="17"/>
      <c r="K282" s="62"/>
      <c r="L282" s="62"/>
      <c r="N282" s="18"/>
      <c r="P282" s="18"/>
      <c r="R282" s="18"/>
      <c r="S282" s="18"/>
      <c r="T282" s="18"/>
      <c r="U282" s="18"/>
      <c r="Y282" s="17"/>
      <c r="AB282" s="17"/>
    </row>
    <row r="283" spans="5:28" ht="24" customHeight="1">
      <c r="E283" s="17"/>
      <c r="F283" s="18"/>
      <c r="H283" s="185"/>
      <c r="J283" s="17"/>
      <c r="K283" s="62"/>
      <c r="L283" s="62"/>
      <c r="N283" s="18"/>
      <c r="P283" s="18"/>
      <c r="R283" s="18"/>
      <c r="S283" s="18"/>
      <c r="T283" s="18"/>
      <c r="U283" s="18"/>
      <c r="Y283" s="17"/>
      <c r="AB283" s="17"/>
    </row>
    <row r="284" spans="5:28" ht="24" customHeight="1">
      <c r="E284" s="17"/>
      <c r="F284" s="18"/>
      <c r="H284" s="185"/>
      <c r="J284" s="17"/>
      <c r="K284" s="62"/>
      <c r="L284" s="62"/>
      <c r="N284" s="18"/>
      <c r="P284" s="18"/>
      <c r="R284" s="18"/>
      <c r="S284" s="18"/>
      <c r="T284" s="18"/>
      <c r="U284" s="18"/>
      <c r="Y284" s="17"/>
      <c r="AB284" s="17"/>
    </row>
    <row r="285" spans="5:28" ht="24" customHeight="1">
      <c r="E285" s="17"/>
      <c r="F285" s="18"/>
      <c r="H285" s="185"/>
      <c r="J285" s="17"/>
      <c r="K285" s="62"/>
      <c r="L285" s="62"/>
      <c r="N285" s="18"/>
      <c r="P285" s="18"/>
      <c r="R285" s="18"/>
      <c r="S285" s="18"/>
      <c r="T285" s="18"/>
      <c r="U285" s="18"/>
      <c r="Y285" s="17"/>
      <c r="AB285" s="17"/>
    </row>
    <row r="286" spans="5:28" ht="24" customHeight="1">
      <c r="E286" s="17"/>
      <c r="F286" s="18"/>
      <c r="H286" s="185"/>
      <c r="J286" s="17"/>
      <c r="K286" s="62"/>
      <c r="L286" s="62"/>
      <c r="N286" s="18"/>
      <c r="P286" s="18"/>
      <c r="R286" s="18"/>
      <c r="S286" s="18"/>
      <c r="T286" s="18"/>
      <c r="U286" s="18"/>
      <c r="Y286" s="17"/>
      <c r="AB286" s="17"/>
    </row>
    <row r="287" spans="5:28" ht="24" customHeight="1">
      <c r="E287" s="17"/>
      <c r="F287" s="18"/>
      <c r="H287" s="185"/>
      <c r="J287" s="17"/>
      <c r="K287" s="62"/>
      <c r="L287" s="62"/>
      <c r="N287" s="18"/>
      <c r="P287" s="18"/>
      <c r="R287" s="18"/>
      <c r="S287" s="18"/>
      <c r="T287" s="18"/>
      <c r="U287" s="18"/>
      <c r="Y287" s="17"/>
      <c r="AB287" s="17"/>
    </row>
    <row r="288" spans="5:28" ht="24" customHeight="1">
      <c r="E288" s="17"/>
      <c r="F288" s="18"/>
      <c r="H288" s="185"/>
      <c r="J288" s="17"/>
      <c r="K288" s="62"/>
      <c r="L288" s="62"/>
      <c r="N288" s="18"/>
      <c r="P288" s="18"/>
      <c r="R288" s="18"/>
      <c r="S288" s="18"/>
      <c r="T288" s="18"/>
      <c r="U288" s="18"/>
      <c r="Y288" s="17"/>
      <c r="AB288" s="17"/>
    </row>
    <row r="289" spans="5:28" ht="24" customHeight="1">
      <c r="E289" s="17"/>
      <c r="F289" s="18"/>
      <c r="H289" s="185"/>
      <c r="J289" s="17"/>
      <c r="K289" s="62"/>
      <c r="L289" s="62"/>
      <c r="N289" s="18"/>
      <c r="P289" s="18"/>
      <c r="R289" s="18"/>
      <c r="S289" s="18"/>
      <c r="T289" s="18"/>
      <c r="U289" s="18"/>
      <c r="Y289" s="17"/>
      <c r="AB289" s="17"/>
    </row>
    <row r="290" spans="5:28" ht="24" customHeight="1">
      <c r="E290" s="17"/>
      <c r="F290" s="18"/>
      <c r="H290" s="185"/>
      <c r="J290" s="17"/>
      <c r="K290" s="62"/>
      <c r="L290" s="62"/>
      <c r="N290" s="18"/>
      <c r="P290" s="18"/>
      <c r="R290" s="18"/>
      <c r="S290" s="18"/>
      <c r="T290" s="18"/>
      <c r="U290" s="18"/>
      <c r="Y290" s="17"/>
      <c r="AB290" s="17"/>
    </row>
    <row r="291" spans="5:28" ht="24" customHeight="1">
      <c r="E291" s="17"/>
      <c r="F291" s="18"/>
      <c r="H291" s="185"/>
      <c r="J291" s="17"/>
      <c r="K291" s="62"/>
      <c r="L291" s="62"/>
      <c r="N291" s="18"/>
      <c r="P291" s="18"/>
      <c r="R291" s="18"/>
      <c r="S291" s="18"/>
      <c r="T291" s="18"/>
      <c r="U291" s="18"/>
      <c r="Y291" s="17"/>
      <c r="AB291" s="17"/>
    </row>
    <row r="292" spans="5:28" ht="24" customHeight="1">
      <c r="E292" s="17"/>
      <c r="F292" s="18"/>
      <c r="H292" s="185"/>
      <c r="J292" s="17"/>
      <c r="K292" s="62"/>
      <c r="L292" s="62"/>
      <c r="N292" s="18"/>
      <c r="P292" s="18"/>
      <c r="R292" s="18"/>
      <c r="S292" s="18"/>
      <c r="T292" s="18"/>
      <c r="U292" s="18"/>
      <c r="Y292" s="17"/>
      <c r="AB292" s="17"/>
    </row>
    <row r="293" spans="5:28" ht="24" customHeight="1">
      <c r="E293" s="17"/>
      <c r="F293" s="18"/>
      <c r="H293" s="185"/>
      <c r="J293" s="17"/>
      <c r="K293" s="62"/>
      <c r="L293" s="62"/>
      <c r="N293" s="18"/>
      <c r="P293" s="18"/>
      <c r="R293" s="18"/>
      <c r="S293" s="18"/>
      <c r="T293" s="18"/>
      <c r="U293" s="18"/>
      <c r="Y293" s="17"/>
      <c r="AB293" s="17"/>
    </row>
    <row r="294" spans="5:28" ht="24" customHeight="1">
      <c r="E294" s="17"/>
      <c r="F294" s="18"/>
      <c r="H294" s="185"/>
      <c r="J294" s="17"/>
      <c r="K294" s="62"/>
      <c r="L294" s="62"/>
      <c r="N294" s="18"/>
      <c r="P294" s="18"/>
      <c r="R294" s="18"/>
      <c r="S294" s="18"/>
      <c r="T294" s="18"/>
      <c r="U294" s="18"/>
      <c r="Y294" s="17"/>
      <c r="AB294" s="17"/>
    </row>
    <row r="295" spans="5:28" ht="24" customHeight="1">
      <c r="E295" s="17"/>
      <c r="F295" s="18"/>
      <c r="H295" s="185"/>
      <c r="J295" s="17"/>
      <c r="K295" s="62"/>
      <c r="L295" s="62"/>
      <c r="N295" s="18"/>
      <c r="P295" s="18"/>
      <c r="R295" s="18"/>
      <c r="S295" s="18"/>
      <c r="T295" s="18"/>
      <c r="U295" s="18"/>
      <c r="Y295" s="17"/>
      <c r="AB295" s="17"/>
    </row>
    <row r="296" spans="5:28" ht="24" customHeight="1">
      <c r="E296" s="17"/>
      <c r="F296" s="18"/>
      <c r="H296" s="185"/>
      <c r="J296" s="17"/>
      <c r="K296" s="62"/>
      <c r="L296" s="62"/>
      <c r="N296" s="18"/>
      <c r="P296" s="18"/>
      <c r="R296" s="18"/>
      <c r="S296" s="18"/>
      <c r="T296" s="18"/>
      <c r="U296" s="18"/>
      <c r="Y296" s="17"/>
      <c r="AB296" s="17"/>
    </row>
    <row r="297" spans="5:28" ht="24" customHeight="1">
      <c r="E297" s="17"/>
      <c r="F297" s="18"/>
      <c r="H297" s="185"/>
      <c r="J297" s="17"/>
      <c r="K297" s="62"/>
      <c r="L297" s="62"/>
      <c r="N297" s="18"/>
      <c r="P297" s="18"/>
      <c r="R297" s="18"/>
      <c r="S297" s="18"/>
      <c r="T297" s="18"/>
      <c r="U297" s="18"/>
      <c r="Y297" s="17"/>
      <c r="AB297" s="17"/>
    </row>
    <row r="298" spans="5:28" ht="24" customHeight="1">
      <c r="E298" s="17"/>
      <c r="F298" s="18"/>
      <c r="H298" s="185"/>
      <c r="J298" s="17"/>
      <c r="K298" s="62"/>
      <c r="L298" s="62"/>
      <c r="N298" s="18"/>
      <c r="P298" s="18"/>
      <c r="R298" s="18"/>
      <c r="S298" s="18"/>
      <c r="T298" s="18"/>
      <c r="U298" s="18"/>
      <c r="Y298" s="17"/>
      <c r="AB298" s="17"/>
    </row>
    <row r="299" spans="5:28" ht="24" customHeight="1">
      <c r="E299" s="17"/>
      <c r="F299" s="18"/>
      <c r="H299" s="185"/>
      <c r="J299" s="17"/>
      <c r="K299" s="62"/>
      <c r="L299" s="62"/>
      <c r="N299" s="18"/>
      <c r="P299" s="18"/>
      <c r="R299" s="18"/>
      <c r="S299" s="18"/>
      <c r="T299" s="18"/>
      <c r="U299" s="18"/>
      <c r="Y299" s="17"/>
      <c r="AB299" s="17"/>
    </row>
    <row r="300" spans="5:28" ht="24" customHeight="1">
      <c r="E300" s="17"/>
      <c r="F300" s="18"/>
      <c r="H300" s="185"/>
      <c r="J300" s="17"/>
      <c r="K300" s="62"/>
      <c r="L300" s="62"/>
      <c r="N300" s="18"/>
      <c r="P300" s="18"/>
      <c r="R300" s="18"/>
      <c r="S300" s="18"/>
      <c r="T300" s="18"/>
      <c r="U300" s="18"/>
      <c r="Y300" s="17"/>
      <c r="AB300" s="17"/>
    </row>
    <row r="301" spans="5:28" ht="24" customHeight="1">
      <c r="E301" s="17"/>
      <c r="F301" s="18"/>
      <c r="H301" s="185"/>
      <c r="J301" s="17"/>
      <c r="K301" s="62"/>
      <c r="L301" s="62"/>
      <c r="N301" s="18"/>
      <c r="P301" s="18"/>
      <c r="R301" s="18"/>
      <c r="S301" s="18"/>
      <c r="T301" s="18"/>
      <c r="U301" s="18"/>
      <c r="Y301" s="17"/>
      <c r="AB301" s="17"/>
    </row>
    <row r="302" spans="5:28" ht="24" customHeight="1">
      <c r="E302" s="17"/>
      <c r="F302" s="18"/>
      <c r="H302" s="185"/>
      <c r="J302" s="17"/>
      <c r="K302" s="62"/>
      <c r="L302" s="62"/>
      <c r="N302" s="18"/>
      <c r="P302" s="18"/>
      <c r="R302" s="18"/>
      <c r="S302" s="18"/>
      <c r="T302" s="18"/>
      <c r="U302" s="18"/>
      <c r="Y302" s="17"/>
      <c r="AB302" s="17"/>
    </row>
    <row r="303" spans="5:28" ht="24" customHeight="1">
      <c r="E303" s="17"/>
      <c r="F303" s="18"/>
      <c r="H303" s="185"/>
      <c r="J303" s="17"/>
      <c r="K303" s="62"/>
      <c r="L303" s="62"/>
      <c r="N303" s="18"/>
      <c r="P303" s="18"/>
      <c r="R303" s="18"/>
      <c r="S303" s="18"/>
      <c r="T303" s="18"/>
      <c r="U303" s="18"/>
      <c r="Y303" s="17"/>
      <c r="AB303" s="17"/>
    </row>
    <row r="304" spans="5:28" ht="24" customHeight="1">
      <c r="E304" s="17"/>
      <c r="F304" s="18"/>
      <c r="H304" s="185"/>
      <c r="J304" s="17"/>
      <c r="K304" s="62"/>
      <c r="L304" s="62"/>
      <c r="N304" s="18"/>
      <c r="P304" s="18"/>
      <c r="R304" s="18"/>
      <c r="S304" s="18"/>
      <c r="T304" s="18"/>
      <c r="U304" s="18"/>
      <c r="Y304" s="17"/>
      <c r="AB304" s="17"/>
    </row>
    <row r="305" spans="5:28" ht="24" customHeight="1">
      <c r="E305" s="17"/>
      <c r="F305" s="18"/>
      <c r="H305" s="185"/>
      <c r="J305" s="17"/>
      <c r="K305" s="62"/>
      <c r="L305" s="62"/>
      <c r="N305" s="18"/>
      <c r="P305" s="18"/>
      <c r="R305" s="18"/>
      <c r="S305" s="18"/>
      <c r="T305" s="18"/>
      <c r="U305" s="18"/>
      <c r="Y305" s="17"/>
      <c r="AB305" s="17"/>
    </row>
    <row r="306" spans="5:28" ht="24" customHeight="1">
      <c r="E306" s="17"/>
      <c r="F306" s="18"/>
      <c r="H306" s="185"/>
      <c r="J306" s="17"/>
      <c r="K306" s="62"/>
      <c r="L306" s="62"/>
      <c r="N306" s="18"/>
      <c r="P306" s="18"/>
      <c r="R306" s="18"/>
      <c r="S306" s="18"/>
      <c r="T306" s="18"/>
      <c r="U306" s="18"/>
      <c r="Y306" s="17"/>
      <c r="AB306" s="17"/>
    </row>
    <row r="307" spans="5:28" ht="24" customHeight="1">
      <c r="E307" s="17"/>
      <c r="F307" s="18"/>
      <c r="H307" s="185"/>
      <c r="J307" s="17"/>
      <c r="K307" s="62"/>
      <c r="L307" s="62"/>
      <c r="N307" s="18"/>
      <c r="P307" s="18"/>
      <c r="R307" s="18"/>
      <c r="S307" s="18"/>
      <c r="T307" s="18"/>
      <c r="U307" s="18"/>
      <c r="Y307" s="17"/>
      <c r="AB307" s="17"/>
    </row>
    <row r="308" spans="5:28" ht="24" customHeight="1">
      <c r="E308" s="17"/>
      <c r="F308" s="18"/>
      <c r="H308" s="185"/>
      <c r="J308" s="17"/>
      <c r="K308" s="62"/>
      <c r="L308" s="62"/>
      <c r="N308" s="18"/>
      <c r="P308" s="18"/>
      <c r="R308" s="18"/>
      <c r="S308" s="18"/>
      <c r="T308" s="18"/>
      <c r="U308" s="18"/>
      <c r="Y308" s="17"/>
      <c r="AB308" s="17"/>
    </row>
    <row r="309" spans="5:28" ht="24" customHeight="1">
      <c r="E309" s="17"/>
      <c r="F309" s="18"/>
      <c r="H309" s="185"/>
      <c r="J309" s="17"/>
      <c r="K309" s="62"/>
      <c r="L309" s="62"/>
      <c r="N309" s="18"/>
      <c r="P309" s="18"/>
      <c r="R309" s="18"/>
      <c r="S309" s="18"/>
      <c r="T309" s="18"/>
      <c r="U309" s="18"/>
      <c r="Y309" s="17"/>
      <c r="AB309" s="17"/>
    </row>
    <row r="310" spans="5:28" ht="24" customHeight="1">
      <c r="E310" s="17"/>
      <c r="F310" s="18"/>
      <c r="H310" s="185"/>
      <c r="J310" s="17"/>
      <c r="K310" s="62"/>
      <c r="L310" s="62"/>
      <c r="N310" s="18"/>
      <c r="P310" s="18"/>
      <c r="R310" s="18"/>
      <c r="S310" s="18"/>
      <c r="T310" s="18"/>
      <c r="U310" s="18"/>
      <c r="Y310" s="17"/>
      <c r="AB310" s="17"/>
    </row>
    <row r="311" spans="5:28" ht="24" customHeight="1">
      <c r="E311" s="17"/>
      <c r="F311" s="18"/>
      <c r="H311" s="185"/>
      <c r="J311" s="17"/>
      <c r="K311" s="62"/>
      <c r="L311" s="62"/>
      <c r="N311" s="18"/>
      <c r="P311" s="18"/>
      <c r="R311" s="18"/>
      <c r="S311" s="18"/>
      <c r="T311" s="18"/>
      <c r="U311" s="18"/>
      <c r="Y311" s="17"/>
      <c r="AB311" s="17"/>
    </row>
    <row r="312" spans="5:28" ht="24" customHeight="1">
      <c r="E312" s="17"/>
      <c r="F312" s="18"/>
      <c r="H312" s="185"/>
      <c r="J312" s="17"/>
      <c r="K312" s="62"/>
      <c r="L312" s="62"/>
      <c r="N312" s="18"/>
      <c r="P312" s="18"/>
      <c r="R312" s="18"/>
      <c r="S312" s="18"/>
      <c r="T312" s="18"/>
      <c r="U312" s="18"/>
      <c r="Y312" s="17"/>
      <c r="AB312" s="17"/>
    </row>
    <row r="313" spans="5:28" ht="24" customHeight="1">
      <c r="E313" s="17"/>
      <c r="F313" s="18"/>
      <c r="H313" s="185"/>
      <c r="J313" s="17"/>
      <c r="K313" s="62"/>
      <c r="L313" s="62"/>
      <c r="N313" s="18"/>
      <c r="P313" s="18"/>
      <c r="R313" s="18"/>
      <c r="S313" s="18"/>
      <c r="T313" s="18"/>
      <c r="U313" s="18"/>
      <c r="Y313" s="17"/>
      <c r="AB313" s="17"/>
    </row>
    <row r="314" spans="5:28" ht="24" customHeight="1">
      <c r="E314" s="17"/>
      <c r="F314" s="18"/>
      <c r="H314" s="185"/>
      <c r="J314" s="17"/>
      <c r="K314" s="62"/>
      <c r="L314" s="62"/>
      <c r="N314" s="18"/>
      <c r="P314" s="18"/>
      <c r="R314" s="18"/>
      <c r="S314" s="18"/>
      <c r="T314" s="18"/>
      <c r="U314" s="18"/>
      <c r="Y314" s="17"/>
      <c r="AB314" s="17"/>
    </row>
    <row r="315" spans="5:28" ht="24" customHeight="1">
      <c r="E315" s="17"/>
      <c r="F315" s="18"/>
      <c r="H315" s="185"/>
      <c r="J315" s="17"/>
      <c r="K315" s="62"/>
      <c r="L315" s="62"/>
      <c r="N315" s="18"/>
      <c r="P315" s="18"/>
      <c r="R315" s="18"/>
      <c r="S315" s="18"/>
      <c r="T315" s="18"/>
      <c r="U315" s="18"/>
      <c r="Y315" s="17"/>
      <c r="AB315" s="17"/>
    </row>
    <row r="316" spans="5:28" ht="24" customHeight="1">
      <c r="E316" s="17"/>
      <c r="F316" s="18"/>
      <c r="H316" s="185"/>
      <c r="J316" s="17"/>
      <c r="K316" s="62"/>
      <c r="L316" s="62"/>
      <c r="N316" s="18"/>
      <c r="P316" s="18"/>
      <c r="R316" s="18"/>
      <c r="S316" s="18"/>
      <c r="T316" s="18"/>
      <c r="U316" s="18"/>
      <c r="Y316" s="17"/>
      <c r="AB316" s="17"/>
    </row>
    <row r="317" spans="5:28" ht="24" customHeight="1">
      <c r="E317" s="17"/>
      <c r="F317" s="18"/>
      <c r="H317" s="185"/>
      <c r="J317" s="17"/>
      <c r="K317" s="62"/>
      <c r="L317" s="62"/>
      <c r="N317" s="18"/>
      <c r="P317" s="18"/>
      <c r="R317" s="18"/>
      <c r="S317" s="18"/>
      <c r="T317" s="18"/>
      <c r="U317" s="18"/>
      <c r="Y317" s="17"/>
      <c r="AB317" s="17"/>
    </row>
    <row r="318" spans="5:28" ht="24" customHeight="1">
      <c r="E318" s="17"/>
      <c r="F318" s="18"/>
      <c r="H318" s="185"/>
      <c r="J318" s="17"/>
      <c r="K318" s="62"/>
      <c r="L318" s="62"/>
      <c r="N318" s="18"/>
      <c r="P318" s="18"/>
      <c r="R318" s="18"/>
      <c r="S318" s="18"/>
      <c r="T318" s="18"/>
      <c r="U318" s="18"/>
      <c r="Y318" s="17"/>
      <c r="AB318" s="17"/>
    </row>
    <row r="319" spans="5:28" ht="24" customHeight="1">
      <c r="E319" s="17"/>
      <c r="F319" s="18"/>
      <c r="H319" s="185"/>
      <c r="J319" s="17"/>
      <c r="K319" s="62"/>
      <c r="L319" s="62"/>
      <c r="N319" s="18"/>
      <c r="P319" s="18"/>
      <c r="R319" s="18"/>
      <c r="S319" s="18"/>
      <c r="T319" s="18"/>
      <c r="U319" s="18"/>
      <c r="Y319" s="17"/>
      <c r="AB319" s="17"/>
    </row>
    <row r="320" spans="5:28" ht="24" customHeight="1">
      <c r="E320" s="17"/>
      <c r="F320" s="18"/>
      <c r="H320" s="185"/>
      <c r="J320" s="17"/>
      <c r="K320" s="62"/>
      <c r="L320" s="62"/>
      <c r="N320" s="18"/>
      <c r="P320" s="18"/>
      <c r="R320" s="18"/>
      <c r="S320" s="18"/>
      <c r="T320" s="18"/>
      <c r="U320" s="18"/>
      <c r="Y320" s="17"/>
      <c r="AB320" s="17"/>
    </row>
    <row r="321" spans="5:28" ht="24" customHeight="1">
      <c r="E321" s="17"/>
      <c r="F321" s="18"/>
      <c r="H321" s="185"/>
      <c r="J321" s="17"/>
      <c r="K321" s="62"/>
      <c r="L321" s="62"/>
      <c r="N321" s="18"/>
      <c r="P321" s="18"/>
      <c r="R321" s="18"/>
      <c r="S321" s="18"/>
      <c r="T321" s="18"/>
      <c r="U321" s="18"/>
      <c r="Y321" s="17"/>
      <c r="AB321" s="17"/>
    </row>
    <row r="322" spans="5:28" ht="24" customHeight="1">
      <c r="E322" s="17"/>
      <c r="F322" s="18"/>
      <c r="H322" s="185"/>
      <c r="J322" s="17"/>
      <c r="K322" s="62"/>
      <c r="L322" s="62"/>
      <c r="N322" s="18"/>
      <c r="P322" s="18"/>
      <c r="R322" s="18"/>
      <c r="S322" s="18"/>
      <c r="T322" s="18"/>
      <c r="U322" s="18"/>
      <c r="Y322" s="17"/>
      <c r="AB322" s="17"/>
    </row>
    <row r="323" spans="5:28" ht="24" customHeight="1">
      <c r="E323" s="17"/>
      <c r="F323" s="18"/>
      <c r="H323" s="185"/>
      <c r="J323" s="17"/>
      <c r="K323" s="62"/>
      <c r="L323" s="62"/>
      <c r="N323" s="18"/>
      <c r="P323" s="18"/>
      <c r="R323" s="18"/>
      <c r="S323" s="18"/>
      <c r="T323" s="18"/>
      <c r="U323" s="18"/>
      <c r="Y323" s="17"/>
      <c r="AB323" s="17"/>
    </row>
    <row r="324" spans="5:28" ht="24" customHeight="1">
      <c r="E324" s="17"/>
      <c r="F324" s="18"/>
      <c r="H324" s="185"/>
      <c r="J324" s="17"/>
      <c r="K324" s="62"/>
      <c r="L324" s="62"/>
      <c r="N324" s="18"/>
      <c r="P324" s="18"/>
      <c r="R324" s="18"/>
      <c r="S324" s="18"/>
      <c r="T324" s="18"/>
      <c r="U324" s="18"/>
      <c r="Y324" s="17"/>
      <c r="AB324" s="17"/>
    </row>
    <row r="325" spans="5:28" ht="24" customHeight="1">
      <c r="E325" s="17"/>
      <c r="F325" s="18"/>
      <c r="H325" s="185"/>
      <c r="J325" s="17"/>
      <c r="K325" s="62"/>
      <c r="L325" s="62"/>
      <c r="N325" s="18"/>
      <c r="P325" s="18"/>
      <c r="R325" s="18"/>
      <c r="S325" s="18"/>
      <c r="T325" s="18"/>
      <c r="U325" s="18"/>
      <c r="Y325" s="17"/>
      <c r="AB325" s="17"/>
    </row>
    <row r="326" spans="5:28" ht="24" customHeight="1">
      <c r="E326" s="17"/>
      <c r="F326" s="18"/>
      <c r="H326" s="185"/>
      <c r="J326" s="17"/>
      <c r="K326" s="62"/>
      <c r="L326" s="62"/>
      <c r="N326" s="18"/>
      <c r="P326" s="18"/>
      <c r="R326" s="18"/>
      <c r="S326" s="18"/>
      <c r="T326" s="18"/>
      <c r="U326" s="18"/>
      <c r="Y326" s="17"/>
      <c r="AB326" s="17"/>
    </row>
    <row r="327" spans="5:28" ht="24" customHeight="1">
      <c r="E327" s="17"/>
      <c r="F327" s="18"/>
      <c r="H327" s="185"/>
      <c r="J327" s="17"/>
      <c r="K327" s="62"/>
      <c r="L327" s="62"/>
      <c r="N327" s="18"/>
      <c r="P327" s="18"/>
      <c r="R327" s="18"/>
      <c r="S327" s="18"/>
      <c r="T327" s="18"/>
      <c r="U327" s="18"/>
      <c r="Y327" s="17"/>
      <c r="AB327" s="17"/>
    </row>
    <row r="328" spans="5:28" ht="24" customHeight="1">
      <c r="E328" s="17"/>
      <c r="F328" s="18"/>
      <c r="H328" s="185"/>
      <c r="J328" s="17"/>
      <c r="K328" s="62"/>
      <c r="L328" s="62"/>
      <c r="N328" s="18"/>
      <c r="P328" s="18"/>
      <c r="R328" s="18"/>
      <c r="S328" s="18"/>
      <c r="T328" s="18"/>
      <c r="U328" s="18"/>
      <c r="Y328" s="17"/>
      <c r="AB328" s="17"/>
    </row>
    <row r="329" spans="5:28" ht="24" customHeight="1">
      <c r="E329" s="17"/>
      <c r="F329" s="18"/>
      <c r="H329" s="185"/>
      <c r="J329" s="17"/>
      <c r="K329" s="62"/>
      <c r="L329" s="62"/>
      <c r="N329" s="18"/>
      <c r="P329" s="18"/>
      <c r="R329" s="18"/>
      <c r="S329" s="18"/>
      <c r="T329" s="18"/>
      <c r="U329" s="18"/>
      <c r="Y329" s="17"/>
      <c r="AB329" s="17"/>
    </row>
    <row r="330" spans="5:28" ht="24" customHeight="1">
      <c r="E330" s="17"/>
      <c r="F330" s="18"/>
      <c r="H330" s="185"/>
      <c r="J330" s="17"/>
      <c r="K330" s="62"/>
      <c r="L330" s="62"/>
      <c r="N330" s="18"/>
      <c r="P330" s="18"/>
      <c r="R330" s="18"/>
      <c r="S330" s="18"/>
      <c r="T330" s="18"/>
      <c r="U330" s="18"/>
      <c r="Y330" s="17"/>
      <c r="AB330" s="17"/>
    </row>
    <row r="331" spans="5:28" ht="24" customHeight="1">
      <c r="E331" s="17"/>
      <c r="F331" s="18"/>
      <c r="H331" s="185"/>
      <c r="J331" s="17"/>
      <c r="K331" s="62"/>
      <c r="L331" s="62"/>
      <c r="N331" s="18"/>
      <c r="P331" s="18"/>
      <c r="R331" s="18"/>
      <c r="S331" s="18"/>
      <c r="T331" s="18"/>
      <c r="U331" s="18"/>
      <c r="Y331" s="17"/>
      <c r="AB331" s="17"/>
    </row>
    <row r="332" spans="5:28" ht="24" customHeight="1">
      <c r="E332" s="17"/>
      <c r="F332" s="18"/>
      <c r="H332" s="185"/>
      <c r="J332" s="17"/>
      <c r="K332" s="62"/>
      <c r="L332" s="62"/>
      <c r="N332" s="18"/>
      <c r="P332" s="18"/>
      <c r="R332" s="18"/>
      <c r="S332" s="18"/>
      <c r="T332" s="18"/>
      <c r="U332" s="18"/>
      <c r="Y332" s="17"/>
      <c r="AB332" s="17"/>
    </row>
    <row r="333" spans="5:28" ht="24" customHeight="1">
      <c r="E333" s="17"/>
      <c r="F333" s="18"/>
      <c r="H333" s="185"/>
      <c r="J333" s="17"/>
      <c r="K333" s="62"/>
      <c r="L333" s="62"/>
      <c r="N333" s="18"/>
      <c r="P333" s="18"/>
      <c r="R333" s="18"/>
      <c r="S333" s="18"/>
      <c r="T333" s="18"/>
      <c r="U333" s="18"/>
      <c r="Y333" s="17"/>
      <c r="AB333" s="17"/>
    </row>
    <row r="334" spans="5:28" ht="24" customHeight="1">
      <c r="E334" s="17"/>
      <c r="F334" s="18"/>
      <c r="H334" s="185"/>
      <c r="J334" s="17"/>
      <c r="K334" s="62"/>
      <c r="L334" s="62"/>
      <c r="N334" s="18"/>
      <c r="P334" s="18"/>
      <c r="R334" s="18"/>
      <c r="S334" s="18"/>
      <c r="T334" s="18"/>
      <c r="U334" s="18"/>
      <c r="Y334" s="17"/>
      <c r="AB334" s="17"/>
    </row>
    <row r="335" spans="5:28" ht="24" customHeight="1">
      <c r="E335" s="17"/>
      <c r="F335" s="18"/>
      <c r="H335" s="185"/>
      <c r="J335" s="17"/>
      <c r="K335" s="62"/>
      <c r="L335" s="62"/>
      <c r="N335" s="18"/>
      <c r="P335" s="18"/>
      <c r="R335" s="18"/>
      <c r="S335" s="18"/>
      <c r="T335" s="18"/>
      <c r="U335" s="18"/>
      <c r="Y335" s="17"/>
      <c r="AB335" s="17"/>
    </row>
    <row r="336" spans="5:28" ht="24" customHeight="1">
      <c r="E336" s="17"/>
      <c r="F336" s="18"/>
      <c r="H336" s="185"/>
      <c r="J336" s="17"/>
      <c r="K336" s="62"/>
      <c r="L336" s="62"/>
      <c r="N336" s="18"/>
      <c r="P336" s="18"/>
      <c r="R336" s="18"/>
      <c r="S336" s="18"/>
      <c r="T336" s="18"/>
      <c r="U336" s="18"/>
      <c r="Y336" s="17"/>
      <c r="AB336" s="17"/>
    </row>
    <row r="337" spans="5:28" ht="24" customHeight="1">
      <c r="E337" s="17"/>
      <c r="F337" s="18"/>
      <c r="H337" s="185"/>
      <c r="J337" s="17"/>
      <c r="K337" s="62"/>
      <c r="L337" s="62"/>
      <c r="N337" s="18"/>
      <c r="P337" s="18"/>
      <c r="R337" s="18"/>
      <c r="S337" s="18"/>
      <c r="T337" s="18"/>
      <c r="U337" s="18"/>
      <c r="Y337" s="17"/>
      <c r="AB337" s="17"/>
    </row>
    <row r="338" spans="5:28" ht="24" customHeight="1">
      <c r="E338" s="17"/>
      <c r="F338" s="18"/>
      <c r="H338" s="185"/>
      <c r="J338" s="17"/>
      <c r="K338" s="62"/>
      <c r="L338" s="62"/>
      <c r="N338" s="18"/>
      <c r="P338" s="18"/>
      <c r="R338" s="18"/>
      <c r="S338" s="18"/>
      <c r="T338" s="18"/>
      <c r="U338" s="18"/>
      <c r="Y338" s="17"/>
      <c r="AB338" s="17"/>
    </row>
    <row r="339" spans="5:28" ht="24" customHeight="1">
      <c r="E339" s="17"/>
      <c r="F339" s="18"/>
      <c r="H339" s="185"/>
      <c r="J339" s="17"/>
      <c r="K339" s="62"/>
      <c r="L339" s="62"/>
      <c r="N339" s="18"/>
      <c r="P339" s="18"/>
      <c r="R339" s="18"/>
      <c r="S339" s="18"/>
      <c r="T339" s="18"/>
      <c r="U339" s="18"/>
      <c r="Y339" s="17"/>
      <c r="AB339" s="17"/>
    </row>
    <row r="340" spans="5:28" ht="24" customHeight="1">
      <c r="E340" s="17"/>
      <c r="F340" s="18"/>
      <c r="H340" s="185"/>
      <c r="J340" s="17"/>
      <c r="K340" s="62"/>
      <c r="L340" s="62"/>
      <c r="N340" s="18"/>
      <c r="P340" s="18"/>
      <c r="R340" s="18"/>
      <c r="S340" s="18"/>
      <c r="T340" s="18"/>
      <c r="U340" s="18"/>
      <c r="Y340" s="17"/>
      <c r="AB340" s="17"/>
    </row>
    <row r="341" spans="5:28" ht="24" customHeight="1">
      <c r="E341" s="17"/>
      <c r="F341" s="18"/>
      <c r="H341" s="185"/>
      <c r="J341" s="17"/>
      <c r="K341" s="62"/>
      <c r="L341" s="62"/>
      <c r="N341" s="18"/>
      <c r="P341" s="18"/>
      <c r="R341" s="18"/>
      <c r="S341" s="18"/>
      <c r="T341" s="18"/>
      <c r="U341" s="18"/>
      <c r="Y341" s="17"/>
      <c r="AB341" s="17"/>
    </row>
    <row r="342" spans="5:28" ht="24" customHeight="1">
      <c r="E342" s="17"/>
      <c r="F342" s="18"/>
      <c r="H342" s="185"/>
      <c r="J342" s="17"/>
      <c r="K342" s="62"/>
      <c r="L342" s="62"/>
      <c r="N342" s="18"/>
      <c r="P342" s="18"/>
      <c r="R342" s="18"/>
      <c r="S342" s="18"/>
      <c r="T342" s="18"/>
      <c r="U342" s="18"/>
      <c r="Y342" s="17"/>
      <c r="AB342" s="17"/>
    </row>
    <row r="343" spans="5:28" ht="24" customHeight="1">
      <c r="E343" s="17"/>
      <c r="F343" s="18"/>
      <c r="H343" s="185"/>
      <c r="J343" s="17"/>
      <c r="K343" s="62"/>
      <c r="L343" s="62"/>
      <c r="N343" s="18"/>
      <c r="P343" s="18"/>
      <c r="R343" s="18"/>
      <c r="S343" s="18"/>
      <c r="T343" s="18"/>
      <c r="U343" s="18"/>
      <c r="Y343" s="17"/>
      <c r="AB343" s="17"/>
    </row>
    <row r="344" spans="5:28" ht="24" customHeight="1">
      <c r="E344" s="17"/>
      <c r="F344" s="18"/>
      <c r="H344" s="185"/>
      <c r="J344" s="17"/>
      <c r="K344" s="62"/>
      <c r="L344" s="62"/>
      <c r="N344" s="18"/>
      <c r="P344" s="18"/>
      <c r="R344" s="18"/>
      <c r="S344" s="18"/>
      <c r="T344" s="18"/>
      <c r="U344" s="18"/>
      <c r="Y344" s="17"/>
      <c r="AB344" s="17"/>
    </row>
    <row r="345" spans="5:28" ht="24" customHeight="1">
      <c r="E345" s="17"/>
      <c r="F345" s="18"/>
      <c r="H345" s="185"/>
      <c r="J345" s="17"/>
      <c r="K345" s="62"/>
      <c r="L345" s="62"/>
      <c r="N345" s="18"/>
      <c r="P345" s="18"/>
      <c r="R345" s="18"/>
      <c r="S345" s="18"/>
      <c r="T345" s="18"/>
      <c r="U345" s="18"/>
      <c r="Y345" s="17"/>
      <c r="AB345" s="17"/>
    </row>
    <row r="346" spans="5:28" ht="24" customHeight="1">
      <c r="E346" s="17"/>
      <c r="F346" s="18"/>
      <c r="H346" s="185"/>
      <c r="J346" s="17"/>
      <c r="K346" s="62"/>
      <c r="L346" s="62"/>
      <c r="N346" s="18"/>
      <c r="P346" s="18"/>
      <c r="R346" s="18"/>
      <c r="S346" s="18"/>
      <c r="T346" s="18"/>
      <c r="U346" s="18"/>
      <c r="Y346" s="17"/>
      <c r="AB346" s="17"/>
    </row>
    <row r="347" spans="5:28" ht="24" customHeight="1">
      <c r="E347" s="17"/>
      <c r="F347" s="18"/>
      <c r="H347" s="185"/>
      <c r="J347" s="17"/>
      <c r="K347" s="62"/>
      <c r="L347" s="62"/>
      <c r="N347" s="18"/>
      <c r="P347" s="18"/>
      <c r="R347" s="18"/>
      <c r="S347" s="18"/>
      <c r="T347" s="18"/>
      <c r="U347" s="18"/>
      <c r="Y347" s="17"/>
      <c r="AB347" s="17"/>
    </row>
    <row r="348" spans="5:28" ht="24" customHeight="1">
      <c r="E348" s="17"/>
      <c r="F348" s="18"/>
      <c r="H348" s="185"/>
      <c r="J348" s="17"/>
      <c r="K348" s="62"/>
      <c r="L348" s="62"/>
      <c r="N348" s="18"/>
      <c r="P348" s="18"/>
      <c r="R348" s="18"/>
      <c r="S348" s="18"/>
      <c r="T348" s="18"/>
      <c r="U348" s="18"/>
      <c r="Y348" s="17"/>
      <c r="AB348" s="17"/>
    </row>
    <row r="349" spans="5:28" ht="24" customHeight="1">
      <c r="E349" s="17"/>
      <c r="F349" s="18"/>
      <c r="H349" s="185"/>
      <c r="J349" s="17"/>
      <c r="K349" s="62"/>
      <c r="L349" s="62"/>
      <c r="N349" s="18"/>
      <c r="P349" s="18"/>
      <c r="R349" s="18"/>
      <c r="S349" s="18"/>
      <c r="T349" s="18"/>
      <c r="U349" s="18"/>
      <c r="Y349" s="17"/>
      <c r="AB349" s="17"/>
    </row>
    <row r="350" spans="5:28" ht="24" customHeight="1">
      <c r="E350" s="17"/>
      <c r="F350" s="18"/>
      <c r="H350" s="185"/>
      <c r="J350" s="17"/>
      <c r="K350" s="62"/>
      <c r="L350" s="62"/>
      <c r="N350" s="18"/>
      <c r="P350" s="18"/>
      <c r="R350" s="18"/>
      <c r="S350" s="18"/>
      <c r="T350" s="18"/>
      <c r="U350" s="18"/>
      <c r="Y350" s="17"/>
      <c r="AB350" s="17"/>
    </row>
    <row r="351" spans="5:28" ht="24" customHeight="1">
      <c r="E351" s="17"/>
      <c r="F351" s="18"/>
      <c r="H351" s="185"/>
      <c r="J351" s="17"/>
      <c r="K351" s="62"/>
      <c r="L351" s="62"/>
      <c r="N351" s="18"/>
      <c r="P351" s="18"/>
      <c r="R351" s="18"/>
      <c r="S351" s="18"/>
      <c r="T351" s="18"/>
      <c r="U351" s="18"/>
      <c r="Y351" s="17"/>
      <c r="AB351" s="17"/>
    </row>
    <row r="352" spans="5:28" ht="24" customHeight="1">
      <c r="E352" s="17"/>
      <c r="F352" s="18"/>
      <c r="H352" s="185"/>
      <c r="J352" s="17"/>
      <c r="K352" s="62"/>
      <c r="L352" s="62"/>
      <c r="N352" s="18"/>
      <c r="P352" s="18"/>
      <c r="R352" s="18"/>
      <c r="S352" s="18"/>
      <c r="T352" s="18"/>
      <c r="U352" s="18"/>
      <c r="Y352" s="17"/>
      <c r="AB352" s="17"/>
    </row>
    <row r="353" spans="5:28" ht="24" customHeight="1">
      <c r="E353" s="17"/>
      <c r="F353" s="18"/>
      <c r="H353" s="185"/>
      <c r="J353" s="17"/>
      <c r="K353" s="62"/>
      <c r="L353" s="62"/>
      <c r="N353" s="18"/>
      <c r="P353" s="18"/>
      <c r="R353" s="18"/>
      <c r="S353" s="18"/>
      <c r="T353" s="18"/>
      <c r="U353" s="18"/>
      <c r="Y353" s="17"/>
      <c r="AB353" s="17"/>
    </row>
    <row r="354" spans="5:28" ht="24" customHeight="1">
      <c r="E354" s="17"/>
      <c r="F354" s="18"/>
      <c r="H354" s="185"/>
      <c r="J354" s="17"/>
      <c r="K354" s="62"/>
      <c r="L354" s="62"/>
      <c r="N354" s="18"/>
      <c r="P354" s="18"/>
      <c r="R354" s="18"/>
      <c r="S354" s="18"/>
      <c r="T354" s="18"/>
      <c r="U354" s="18"/>
      <c r="Y354" s="17"/>
      <c r="AB354" s="17"/>
    </row>
    <row r="355" spans="5:28" ht="24" customHeight="1">
      <c r="E355" s="17"/>
      <c r="F355" s="18"/>
      <c r="H355" s="185"/>
      <c r="J355" s="17"/>
      <c r="K355" s="62"/>
      <c r="L355" s="62"/>
      <c r="N355" s="18"/>
      <c r="P355" s="18"/>
      <c r="R355" s="18"/>
      <c r="S355" s="18"/>
      <c r="T355" s="18"/>
      <c r="U355" s="18"/>
      <c r="Y355" s="17"/>
      <c r="AB355" s="17"/>
    </row>
    <row r="356" spans="5:28" ht="24" customHeight="1">
      <c r="E356" s="17"/>
      <c r="F356" s="18"/>
      <c r="H356" s="185"/>
      <c r="J356" s="17"/>
      <c r="K356" s="62"/>
      <c r="L356" s="62"/>
      <c r="N356" s="18"/>
      <c r="P356" s="18"/>
      <c r="R356" s="18"/>
      <c r="S356" s="18"/>
      <c r="T356" s="18"/>
      <c r="U356" s="18"/>
      <c r="Y356" s="17"/>
      <c r="AB356" s="17"/>
    </row>
    <row r="357" spans="5:28" ht="24" customHeight="1">
      <c r="E357" s="17"/>
      <c r="F357" s="18"/>
      <c r="H357" s="185"/>
      <c r="J357" s="17"/>
      <c r="K357" s="62"/>
      <c r="L357" s="62"/>
      <c r="N357" s="18"/>
      <c r="P357" s="18"/>
      <c r="R357" s="18"/>
      <c r="S357" s="18"/>
      <c r="T357" s="18"/>
      <c r="U357" s="18"/>
      <c r="Y357" s="17"/>
      <c r="AB357" s="17"/>
    </row>
    <row r="358" spans="5:28" ht="24" customHeight="1">
      <c r="E358" s="17"/>
      <c r="F358" s="18"/>
      <c r="H358" s="185"/>
      <c r="J358" s="17"/>
      <c r="K358" s="62"/>
      <c r="L358" s="62"/>
      <c r="N358" s="18"/>
      <c r="P358" s="18"/>
      <c r="R358" s="18"/>
      <c r="S358" s="18"/>
      <c r="T358" s="18"/>
      <c r="U358" s="18"/>
      <c r="Y358" s="17"/>
      <c r="AB358" s="17"/>
    </row>
    <row r="359" spans="5:28" ht="24" customHeight="1">
      <c r="E359" s="17"/>
      <c r="F359" s="18"/>
      <c r="H359" s="185"/>
      <c r="J359" s="17"/>
      <c r="K359" s="62"/>
      <c r="L359" s="62"/>
      <c r="N359" s="18"/>
      <c r="P359" s="18"/>
      <c r="R359" s="18"/>
      <c r="S359" s="18"/>
      <c r="T359" s="18"/>
      <c r="U359" s="18"/>
      <c r="Y359" s="17"/>
      <c r="AB359" s="17"/>
    </row>
    <row r="360" spans="5:28" ht="24" customHeight="1">
      <c r="E360" s="17"/>
      <c r="F360" s="18"/>
      <c r="H360" s="185"/>
      <c r="J360" s="17"/>
      <c r="K360" s="62"/>
      <c r="L360" s="62"/>
      <c r="N360" s="18"/>
      <c r="P360" s="18"/>
      <c r="R360" s="18"/>
      <c r="S360" s="18"/>
      <c r="T360" s="18"/>
      <c r="U360" s="18"/>
      <c r="Y360" s="17"/>
      <c r="AB360" s="17"/>
    </row>
    <row r="361" spans="5:28" ht="24" customHeight="1">
      <c r="E361" s="17"/>
      <c r="F361" s="18"/>
      <c r="H361" s="185"/>
      <c r="J361" s="17"/>
      <c r="K361" s="62"/>
      <c r="L361" s="62"/>
      <c r="N361" s="18"/>
      <c r="P361" s="18"/>
      <c r="R361" s="18"/>
      <c r="S361" s="18"/>
      <c r="T361" s="18"/>
      <c r="U361" s="18"/>
      <c r="Y361" s="17"/>
      <c r="AB361" s="17"/>
    </row>
    <row r="362" spans="5:28" ht="24" customHeight="1">
      <c r="E362" s="17"/>
      <c r="F362" s="18"/>
      <c r="H362" s="185"/>
      <c r="J362" s="17"/>
      <c r="K362" s="62"/>
      <c r="L362" s="62"/>
      <c r="N362" s="18"/>
      <c r="P362" s="18"/>
      <c r="R362" s="18"/>
      <c r="S362" s="18"/>
      <c r="T362" s="18"/>
      <c r="U362" s="18"/>
      <c r="Y362" s="17"/>
      <c r="AB362" s="17"/>
    </row>
    <row r="363" spans="5:28" ht="24" customHeight="1">
      <c r="E363" s="17"/>
      <c r="F363" s="18"/>
      <c r="H363" s="185"/>
      <c r="J363" s="17"/>
      <c r="K363" s="62"/>
      <c r="L363" s="62"/>
      <c r="N363" s="18"/>
      <c r="P363" s="18"/>
      <c r="R363" s="18"/>
      <c r="S363" s="18"/>
      <c r="T363" s="18"/>
      <c r="U363" s="18"/>
      <c r="Y363" s="17"/>
      <c r="AB363" s="17"/>
    </row>
    <row r="364" spans="5:28" ht="24" customHeight="1">
      <c r="E364" s="17"/>
      <c r="F364" s="18"/>
      <c r="H364" s="185"/>
      <c r="J364" s="17"/>
      <c r="K364" s="62"/>
      <c r="L364" s="62"/>
      <c r="N364" s="18"/>
      <c r="P364" s="18"/>
      <c r="R364" s="18"/>
      <c r="S364" s="18"/>
      <c r="T364" s="18"/>
      <c r="U364" s="18"/>
      <c r="Y364" s="17"/>
      <c r="AB364" s="17"/>
    </row>
    <row r="365" spans="5:28" ht="24" customHeight="1">
      <c r="E365" s="17"/>
      <c r="F365" s="18"/>
      <c r="H365" s="185"/>
      <c r="J365" s="17"/>
      <c r="K365" s="62"/>
      <c r="L365" s="62"/>
      <c r="N365" s="18"/>
      <c r="P365" s="18"/>
      <c r="R365" s="18"/>
      <c r="S365" s="18"/>
      <c r="T365" s="18"/>
      <c r="U365" s="18"/>
      <c r="Y365" s="17"/>
      <c r="AB365" s="17"/>
    </row>
    <row r="366" spans="5:28" ht="24" customHeight="1">
      <c r="E366" s="17"/>
      <c r="F366" s="18"/>
      <c r="H366" s="185"/>
      <c r="J366" s="17"/>
      <c r="K366" s="62"/>
      <c r="L366" s="62"/>
      <c r="N366" s="18"/>
      <c r="P366" s="18"/>
      <c r="R366" s="18"/>
      <c r="S366" s="18"/>
      <c r="T366" s="18"/>
      <c r="U366" s="18"/>
      <c r="Y366" s="17"/>
      <c r="AB366" s="17"/>
    </row>
    <row r="367" spans="5:28" ht="24" customHeight="1">
      <c r="E367" s="17"/>
      <c r="F367" s="18"/>
      <c r="H367" s="185"/>
      <c r="J367" s="17"/>
      <c r="K367" s="62"/>
      <c r="L367" s="62"/>
      <c r="N367" s="18"/>
      <c r="P367" s="18"/>
      <c r="R367" s="18"/>
      <c r="S367" s="18"/>
      <c r="T367" s="18"/>
      <c r="U367" s="18"/>
      <c r="Y367" s="17"/>
      <c r="AB367" s="17"/>
    </row>
    <row r="368" spans="5:28" ht="24" customHeight="1">
      <c r="E368" s="17"/>
      <c r="F368" s="18"/>
      <c r="H368" s="185"/>
      <c r="J368" s="17"/>
      <c r="K368" s="62"/>
      <c r="L368" s="62"/>
      <c r="N368" s="18"/>
      <c r="P368" s="18"/>
      <c r="R368" s="18"/>
      <c r="S368" s="18"/>
      <c r="T368" s="18"/>
      <c r="U368" s="18"/>
      <c r="Y368" s="17"/>
      <c r="AB368" s="17"/>
    </row>
    <row r="369" spans="5:28" ht="24" customHeight="1">
      <c r="E369" s="17"/>
      <c r="F369" s="18"/>
      <c r="H369" s="185"/>
      <c r="J369" s="17"/>
      <c r="K369" s="62"/>
      <c r="L369" s="62"/>
      <c r="N369" s="18"/>
      <c r="P369" s="18"/>
      <c r="R369" s="18"/>
      <c r="S369" s="18"/>
      <c r="T369" s="18"/>
      <c r="U369" s="18"/>
      <c r="Y369" s="17"/>
      <c r="AB369" s="17"/>
    </row>
    <row r="370" spans="5:28" ht="24" customHeight="1">
      <c r="E370" s="17"/>
      <c r="F370" s="18"/>
      <c r="H370" s="185"/>
      <c r="J370" s="17"/>
      <c r="K370" s="62"/>
      <c r="L370" s="62"/>
      <c r="N370" s="18"/>
      <c r="P370" s="18"/>
      <c r="R370" s="18"/>
      <c r="S370" s="18"/>
      <c r="T370" s="18"/>
      <c r="U370" s="18"/>
      <c r="Y370" s="17"/>
      <c r="AB370" s="17"/>
    </row>
    <row r="371" spans="5:28" ht="24" customHeight="1">
      <c r="E371" s="17"/>
      <c r="F371" s="18"/>
      <c r="H371" s="185"/>
      <c r="J371" s="17"/>
      <c r="K371" s="62"/>
      <c r="L371" s="62"/>
      <c r="N371" s="18"/>
      <c r="P371" s="18"/>
      <c r="R371" s="18"/>
      <c r="S371" s="18"/>
      <c r="T371" s="18"/>
      <c r="U371" s="18"/>
      <c r="Y371" s="17"/>
      <c r="AB371" s="17"/>
    </row>
    <row r="372" spans="5:28" ht="24" customHeight="1">
      <c r="E372" s="17"/>
      <c r="F372" s="18"/>
      <c r="H372" s="185"/>
      <c r="J372" s="17"/>
      <c r="K372" s="62"/>
      <c r="L372" s="62"/>
      <c r="N372" s="18"/>
      <c r="P372" s="18"/>
      <c r="R372" s="18"/>
      <c r="S372" s="18"/>
      <c r="T372" s="18"/>
      <c r="U372" s="18"/>
      <c r="Y372" s="17"/>
      <c r="AB372" s="17"/>
    </row>
    <row r="373" spans="5:28" ht="24" customHeight="1">
      <c r="E373" s="17"/>
      <c r="F373" s="18"/>
      <c r="H373" s="185"/>
      <c r="J373" s="17"/>
      <c r="K373" s="62"/>
      <c r="L373" s="62"/>
      <c r="N373" s="18"/>
      <c r="P373" s="18"/>
      <c r="R373" s="18"/>
      <c r="S373" s="18"/>
      <c r="T373" s="18"/>
      <c r="U373" s="18"/>
      <c r="Y373" s="17"/>
      <c r="AB373" s="17"/>
    </row>
    <row r="374" spans="5:28" ht="24" customHeight="1">
      <c r="E374" s="17"/>
      <c r="F374" s="18"/>
      <c r="H374" s="185"/>
      <c r="J374" s="17"/>
      <c r="K374" s="62"/>
      <c r="L374" s="62"/>
      <c r="N374" s="18"/>
      <c r="P374" s="18"/>
      <c r="R374" s="18"/>
      <c r="S374" s="18"/>
      <c r="T374" s="18"/>
      <c r="U374" s="18"/>
      <c r="Y374" s="17"/>
      <c r="AB374" s="17"/>
    </row>
    <row r="375" spans="5:28" ht="24" customHeight="1">
      <c r="E375" s="17"/>
      <c r="F375" s="18"/>
      <c r="H375" s="185"/>
      <c r="J375" s="17"/>
      <c r="K375" s="62"/>
      <c r="L375" s="62"/>
      <c r="N375" s="18"/>
      <c r="P375" s="18"/>
      <c r="R375" s="18"/>
      <c r="S375" s="18"/>
      <c r="T375" s="18"/>
      <c r="U375" s="18"/>
      <c r="Y375" s="17"/>
      <c r="AB375" s="17"/>
    </row>
    <row r="376" spans="5:28" ht="24" customHeight="1">
      <c r="E376" s="17"/>
      <c r="F376" s="18"/>
      <c r="H376" s="185"/>
      <c r="J376" s="17"/>
      <c r="K376" s="62"/>
      <c r="L376" s="62"/>
      <c r="N376" s="18"/>
      <c r="P376" s="18"/>
      <c r="R376" s="18"/>
      <c r="S376" s="18"/>
      <c r="T376" s="18"/>
      <c r="U376" s="18"/>
      <c r="Y376" s="17"/>
      <c r="AB376" s="17"/>
    </row>
    <row r="377" spans="5:28" ht="24" customHeight="1">
      <c r="E377" s="17"/>
      <c r="F377" s="18"/>
      <c r="H377" s="185"/>
      <c r="J377" s="17"/>
      <c r="K377" s="62"/>
      <c r="L377" s="62"/>
      <c r="N377" s="18"/>
      <c r="P377" s="18"/>
      <c r="R377" s="18"/>
      <c r="S377" s="18"/>
      <c r="T377" s="18"/>
      <c r="U377" s="18"/>
      <c r="Y377" s="17"/>
      <c r="AB377" s="17"/>
    </row>
    <row r="378" spans="5:28" ht="24" customHeight="1">
      <c r="E378" s="17"/>
      <c r="F378" s="18"/>
      <c r="H378" s="185"/>
      <c r="J378" s="17"/>
      <c r="K378" s="62"/>
      <c r="L378" s="62"/>
      <c r="N378" s="18"/>
      <c r="P378" s="18"/>
      <c r="R378" s="18"/>
      <c r="S378" s="18"/>
      <c r="T378" s="18"/>
      <c r="U378" s="18"/>
      <c r="Y378" s="17"/>
      <c r="AB378" s="17"/>
    </row>
    <row r="379" spans="5:28" ht="24" customHeight="1">
      <c r="E379" s="17"/>
      <c r="F379" s="18"/>
      <c r="H379" s="185"/>
      <c r="J379" s="17"/>
      <c r="K379" s="62"/>
      <c r="L379" s="62"/>
      <c r="N379" s="18"/>
      <c r="P379" s="18"/>
      <c r="R379" s="18"/>
      <c r="S379" s="18"/>
      <c r="T379" s="18"/>
      <c r="U379" s="18"/>
      <c r="Y379" s="17"/>
      <c r="AB379" s="17"/>
    </row>
    <row r="380" spans="5:28" ht="24" customHeight="1">
      <c r="E380" s="17"/>
      <c r="F380" s="18"/>
      <c r="H380" s="185"/>
      <c r="J380" s="17"/>
      <c r="K380" s="62"/>
      <c r="L380" s="62"/>
      <c r="N380" s="18"/>
      <c r="P380" s="18"/>
      <c r="R380" s="18"/>
      <c r="S380" s="18"/>
      <c r="T380" s="18"/>
      <c r="U380" s="18"/>
      <c r="Y380" s="17"/>
      <c r="AB380" s="17"/>
    </row>
    <row r="381" spans="5:28" ht="24" customHeight="1">
      <c r="E381" s="17"/>
      <c r="F381" s="18"/>
      <c r="H381" s="185"/>
      <c r="J381" s="17"/>
      <c r="K381" s="62"/>
      <c r="L381" s="62"/>
      <c r="N381" s="18"/>
      <c r="P381" s="18"/>
      <c r="R381" s="18"/>
      <c r="S381" s="18"/>
      <c r="T381" s="18"/>
      <c r="U381" s="18"/>
      <c r="Y381" s="17"/>
      <c r="AB381" s="17"/>
    </row>
    <row r="382" spans="5:28" ht="24" customHeight="1">
      <c r="E382" s="17"/>
      <c r="F382" s="18"/>
      <c r="H382" s="185"/>
      <c r="J382" s="17"/>
      <c r="K382" s="62"/>
      <c r="L382" s="62"/>
      <c r="N382" s="18"/>
      <c r="P382" s="18"/>
      <c r="R382" s="18"/>
      <c r="S382" s="18"/>
      <c r="T382" s="18"/>
      <c r="U382" s="18"/>
      <c r="Y382" s="17"/>
      <c r="AB382" s="17"/>
    </row>
    <row r="383" spans="5:28" ht="24" customHeight="1">
      <c r="E383" s="17"/>
      <c r="F383" s="18"/>
      <c r="H383" s="185"/>
      <c r="J383" s="17"/>
      <c r="K383" s="62"/>
      <c r="L383" s="62"/>
      <c r="N383" s="18"/>
      <c r="P383" s="18"/>
      <c r="R383" s="18"/>
      <c r="S383" s="18"/>
      <c r="T383" s="18"/>
      <c r="U383" s="18"/>
      <c r="Y383" s="17"/>
      <c r="AB383" s="17"/>
    </row>
    <row r="384" spans="5:28" ht="24" customHeight="1">
      <c r="E384" s="17"/>
      <c r="F384" s="18"/>
      <c r="H384" s="185"/>
      <c r="J384" s="17"/>
      <c r="K384" s="62"/>
      <c r="L384" s="62"/>
      <c r="N384" s="18"/>
      <c r="P384" s="18"/>
      <c r="R384" s="18"/>
      <c r="S384" s="18"/>
      <c r="T384" s="18"/>
      <c r="U384" s="18"/>
      <c r="Y384" s="17"/>
      <c r="AB384" s="17"/>
    </row>
    <row r="385" spans="5:28" ht="24" customHeight="1">
      <c r="E385" s="17"/>
      <c r="F385" s="18"/>
      <c r="H385" s="185"/>
      <c r="J385" s="17"/>
      <c r="K385" s="62"/>
      <c r="L385" s="62"/>
      <c r="N385" s="18"/>
      <c r="P385" s="18"/>
      <c r="R385" s="18"/>
      <c r="S385" s="18"/>
      <c r="T385" s="18"/>
      <c r="U385" s="18"/>
      <c r="Y385" s="17"/>
      <c r="AB385" s="17"/>
    </row>
    <row r="386" spans="5:28" ht="24" customHeight="1">
      <c r="E386" s="17"/>
      <c r="F386" s="18"/>
      <c r="H386" s="185"/>
      <c r="J386" s="17"/>
      <c r="K386" s="62"/>
      <c r="L386" s="62"/>
      <c r="N386" s="18"/>
      <c r="P386" s="18"/>
      <c r="R386" s="18"/>
      <c r="S386" s="18"/>
      <c r="T386" s="18"/>
      <c r="U386" s="18"/>
      <c r="Y386" s="17"/>
      <c r="AB386" s="17"/>
    </row>
    <row r="387" spans="5:28" ht="24" customHeight="1">
      <c r="E387" s="17"/>
      <c r="F387" s="18"/>
      <c r="H387" s="185"/>
      <c r="J387" s="17"/>
      <c r="K387" s="62"/>
      <c r="L387" s="62"/>
      <c r="N387" s="18"/>
      <c r="P387" s="18"/>
      <c r="R387" s="18"/>
      <c r="S387" s="18"/>
      <c r="T387" s="18"/>
      <c r="U387" s="18"/>
      <c r="Y387" s="17"/>
      <c r="AB387" s="17"/>
    </row>
    <row r="388" spans="5:28" ht="24" customHeight="1">
      <c r="E388" s="17"/>
      <c r="F388" s="18"/>
      <c r="H388" s="185"/>
      <c r="J388" s="17"/>
      <c r="K388" s="62"/>
      <c r="L388" s="62"/>
      <c r="N388" s="18"/>
      <c r="P388" s="18"/>
      <c r="R388" s="18"/>
      <c r="S388" s="18"/>
      <c r="T388" s="18"/>
      <c r="U388" s="18"/>
      <c r="Y388" s="17"/>
      <c r="AB388" s="17"/>
    </row>
    <row r="389" spans="5:28" ht="24" customHeight="1">
      <c r="E389" s="17"/>
      <c r="F389" s="18"/>
      <c r="H389" s="185"/>
      <c r="J389" s="17"/>
      <c r="K389" s="62"/>
      <c r="L389" s="62"/>
      <c r="N389" s="18"/>
      <c r="P389" s="18"/>
      <c r="R389" s="18"/>
      <c r="S389" s="18"/>
      <c r="T389" s="18"/>
      <c r="U389" s="18"/>
      <c r="Y389" s="17"/>
      <c r="AB389" s="17"/>
    </row>
    <row r="390" spans="5:28" ht="24" customHeight="1">
      <c r="E390" s="17"/>
      <c r="F390" s="18"/>
      <c r="H390" s="185"/>
      <c r="J390" s="17"/>
      <c r="K390" s="62"/>
      <c r="L390" s="62"/>
      <c r="N390" s="18"/>
      <c r="P390" s="18"/>
      <c r="R390" s="18"/>
      <c r="S390" s="18"/>
      <c r="T390" s="18"/>
      <c r="U390" s="18"/>
      <c r="Y390" s="17"/>
      <c r="AB390" s="17"/>
    </row>
    <row r="391" spans="5:28" ht="24" customHeight="1">
      <c r="E391" s="17"/>
      <c r="F391" s="18"/>
      <c r="H391" s="185"/>
      <c r="J391" s="17"/>
      <c r="K391" s="62"/>
      <c r="L391" s="62"/>
      <c r="N391" s="18"/>
      <c r="P391" s="18"/>
      <c r="R391" s="18"/>
      <c r="S391" s="18"/>
      <c r="T391" s="18"/>
      <c r="U391" s="18"/>
      <c r="Y391" s="17"/>
      <c r="AB391" s="17"/>
    </row>
    <row r="392" spans="5:28" ht="24" customHeight="1">
      <c r="E392" s="17"/>
      <c r="F392" s="18"/>
      <c r="H392" s="185"/>
      <c r="J392" s="17"/>
      <c r="K392" s="62"/>
      <c r="L392" s="62"/>
      <c r="N392" s="18"/>
      <c r="P392" s="18"/>
      <c r="R392" s="18"/>
      <c r="S392" s="18"/>
      <c r="T392" s="18"/>
      <c r="U392" s="18"/>
      <c r="Y392" s="17"/>
      <c r="AB392" s="17"/>
    </row>
    <row r="393" spans="5:28" ht="24" customHeight="1">
      <c r="E393" s="17"/>
      <c r="F393" s="18"/>
      <c r="H393" s="185"/>
      <c r="J393" s="17"/>
      <c r="K393" s="62"/>
      <c r="L393" s="62"/>
      <c r="N393" s="18"/>
      <c r="P393" s="18"/>
      <c r="R393" s="18"/>
      <c r="S393" s="18"/>
      <c r="T393" s="18"/>
      <c r="U393" s="18"/>
      <c r="Y393" s="17"/>
      <c r="AB393" s="17"/>
    </row>
    <row r="394" spans="5:28" ht="24" customHeight="1">
      <c r="E394" s="17"/>
      <c r="F394" s="18"/>
      <c r="H394" s="185"/>
      <c r="J394" s="17"/>
      <c r="K394" s="62"/>
      <c r="L394" s="62"/>
      <c r="N394" s="18"/>
      <c r="P394" s="18"/>
      <c r="R394" s="18"/>
      <c r="S394" s="18"/>
      <c r="T394" s="18"/>
      <c r="U394" s="18"/>
      <c r="Y394" s="17"/>
      <c r="AB394" s="17"/>
    </row>
    <row r="395" spans="5:28" ht="24" customHeight="1">
      <c r="E395" s="17"/>
      <c r="F395" s="18"/>
      <c r="H395" s="185"/>
      <c r="J395" s="17"/>
      <c r="K395" s="62"/>
      <c r="L395" s="62"/>
      <c r="N395" s="18"/>
      <c r="P395" s="18"/>
      <c r="R395" s="18"/>
      <c r="S395" s="18"/>
      <c r="T395" s="18"/>
      <c r="U395" s="18"/>
      <c r="Y395" s="17"/>
      <c r="AB395" s="17"/>
    </row>
    <row r="396" spans="5:28" ht="24" customHeight="1">
      <c r="E396" s="17"/>
      <c r="F396" s="18"/>
      <c r="H396" s="185"/>
      <c r="J396" s="17"/>
      <c r="K396" s="62"/>
      <c r="L396" s="62"/>
      <c r="N396" s="18"/>
      <c r="P396" s="18"/>
      <c r="R396" s="18"/>
      <c r="S396" s="18"/>
      <c r="T396" s="18"/>
      <c r="U396" s="18"/>
      <c r="Y396" s="17"/>
      <c r="AB396" s="17"/>
    </row>
    <row r="397" spans="5:28" ht="24" customHeight="1">
      <c r="E397" s="17"/>
      <c r="F397" s="18"/>
      <c r="H397" s="185"/>
      <c r="J397" s="17"/>
      <c r="K397" s="62"/>
      <c r="L397" s="62"/>
      <c r="N397" s="18"/>
      <c r="P397" s="18"/>
      <c r="R397" s="18"/>
      <c r="S397" s="18"/>
      <c r="T397" s="18"/>
      <c r="U397" s="18"/>
      <c r="Y397" s="17"/>
      <c r="AB397" s="17"/>
    </row>
    <row r="398" spans="5:28" ht="24" customHeight="1">
      <c r="E398" s="17"/>
      <c r="F398" s="18"/>
      <c r="H398" s="185"/>
      <c r="J398" s="17"/>
      <c r="K398" s="62"/>
      <c r="L398" s="62"/>
      <c r="N398" s="18"/>
      <c r="P398" s="18"/>
      <c r="R398" s="18"/>
      <c r="S398" s="18"/>
      <c r="T398" s="18"/>
      <c r="U398" s="18"/>
      <c r="Y398" s="17"/>
      <c r="AB398" s="17"/>
    </row>
    <row r="399" spans="5:28" ht="24" customHeight="1">
      <c r="E399" s="17"/>
      <c r="F399" s="18"/>
      <c r="H399" s="185"/>
      <c r="J399" s="17"/>
      <c r="K399" s="62"/>
      <c r="L399" s="62"/>
      <c r="N399" s="18"/>
      <c r="P399" s="18"/>
      <c r="R399" s="18"/>
      <c r="S399" s="18"/>
      <c r="T399" s="18"/>
      <c r="U399" s="18"/>
      <c r="Y399" s="17"/>
      <c r="AB399" s="17"/>
    </row>
    <row r="400" spans="5:28" ht="24" customHeight="1">
      <c r="E400" s="17"/>
      <c r="F400" s="18"/>
      <c r="H400" s="185"/>
      <c r="J400" s="17"/>
      <c r="K400" s="62"/>
      <c r="L400" s="62"/>
      <c r="N400" s="18"/>
      <c r="P400" s="18"/>
      <c r="R400" s="18"/>
      <c r="S400" s="18"/>
      <c r="T400" s="18"/>
      <c r="U400" s="18"/>
      <c r="Y400" s="17"/>
      <c r="AB400" s="17"/>
    </row>
    <row r="401" spans="5:28" ht="24" customHeight="1">
      <c r="E401" s="17"/>
      <c r="F401" s="18"/>
      <c r="H401" s="185"/>
      <c r="J401" s="17"/>
      <c r="K401" s="62"/>
      <c r="L401" s="62"/>
      <c r="N401" s="18"/>
      <c r="P401" s="18"/>
      <c r="R401" s="18"/>
      <c r="S401" s="18"/>
      <c r="T401" s="18"/>
      <c r="U401" s="18"/>
      <c r="Y401" s="17"/>
      <c r="AB401" s="17"/>
    </row>
    <row r="402" spans="5:28" ht="24" customHeight="1">
      <c r="E402" s="17"/>
      <c r="F402" s="18"/>
      <c r="H402" s="185"/>
      <c r="J402" s="17"/>
      <c r="K402" s="62"/>
      <c r="L402" s="62"/>
      <c r="N402" s="18"/>
      <c r="P402" s="18"/>
      <c r="R402" s="18"/>
      <c r="S402" s="18"/>
      <c r="T402" s="18"/>
      <c r="U402" s="18"/>
      <c r="Y402" s="17"/>
      <c r="AB402" s="17"/>
    </row>
    <row r="403" spans="5:28" ht="24" customHeight="1">
      <c r="E403" s="17"/>
      <c r="F403" s="18"/>
      <c r="H403" s="185"/>
      <c r="J403" s="17"/>
      <c r="K403" s="62"/>
      <c r="L403" s="62"/>
      <c r="N403" s="18"/>
      <c r="P403" s="18"/>
      <c r="R403" s="18"/>
      <c r="S403" s="18"/>
      <c r="T403" s="18"/>
      <c r="U403" s="18"/>
      <c r="Y403" s="17"/>
      <c r="AB403" s="17"/>
    </row>
    <row r="404" spans="5:28" ht="24" customHeight="1">
      <c r="E404" s="17"/>
      <c r="F404" s="18"/>
      <c r="H404" s="185"/>
      <c r="J404" s="17"/>
      <c r="K404" s="62"/>
      <c r="L404" s="62"/>
      <c r="N404" s="18"/>
      <c r="P404" s="18"/>
      <c r="R404" s="18"/>
      <c r="S404" s="18"/>
      <c r="T404" s="18"/>
      <c r="U404" s="18"/>
      <c r="Y404" s="17"/>
      <c r="AB404" s="17"/>
    </row>
    <row r="405" spans="5:28" ht="24" customHeight="1">
      <c r="E405" s="17"/>
      <c r="F405" s="18"/>
      <c r="H405" s="185"/>
      <c r="J405" s="17"/>
      <c r="K405" s="62"/>
      <c r="L405" s="62"/>
      <c r="N405" s="18"/>
      <c r="P405" s="18"/>
      <c r="R405" s="18"/>
      <c r="S405" s="18"/>
      <c r="T405" s="18"/>
      <c r="U405" s="18"/>
      <c r="Y405" s="17"/>
      <c r="AB405" s="17"/>
    </row>
    <row r="406" spans="5:28" ht="24" customHeight="1">
      <c r="E406" s="17"/>
      <c r="F406" s="18"/>
      <c r="H406" s="185"/>
      <c r="J406" s="17"/>
      <c r="K406" s="62"/>
      <c r="L406" s="62"/>
      <c r="N406" s="18"/>
      <c r="P406" s="18"/>
      <c r="R406" s="18"/>
      <c r="S406" s="18"/>
      <c r="T406" s="18"/>
      <c r="U406" s="18"/>
      <c r="Y406" s="17"/>
      <c r="AB406" s="17"/>
    </row>
    <row r="407" spans="5:28" ht="24" customHeight="1">
      <c r="E407" s="17"/>
      <c r="F407" s="18"/>
      <c r="H407" s="185"/>
      <c r="J407" s="17"/>
      <c r="K407" s="62"/>
      <c r="L407" s="62"/>
      <c r="N407" s="18"/>
      <c r="P407" s="18"/>
      <c r="R407" s="18"/>
      <c r="S407" s="18"/>
      <c r="T407" s="18"/>
      <c r="U407" s="18"/>
      <c r="Y407" s="17"/>
      <c r="AB407" s="17"/>
    </row>
    <row r="408" spans="5:28" ht="24" customHeight="1">
      <c r="E408" s="17"/>
      <c r="F408" s="18"/>
      <c r="H408" s="185"/>
      <c r="J408" s="17"/>
      <c r="K408" s="62"/>
      <c r="L408" s="62"/>
      <c r="N408" s="18"/>
      <c r="P408" s="18"/>
      <c r="R408" s="18"/>
      <c r="S408" s="18"/>
      <c r="T408" s="18"/>
      <c r="U408" s="18"/>
      <c r="Y408" s="17"/>
      <c r="AB408" s="17"/>
    </row>
    <row r="409" spans="5:28" ht="24" customHeight="1">
      <c r="E409" s="17"/>
      <c r="F409" s="18"/>
      <c r="H409" s="185"/>
      <c r="J409" s="17"/>
      <c r="K409" s="62"/>
      <c r="L409" s="62"/>
      <c r="N409" s="18"/>
      <c r="P409" s="18"/>
      <c r="R409" s="18"/>
      <c r="S409" s="18"/>
      <c r="T409" s="18"/>
      <c r="U409" s="18"/>
      <c r="Y409" s="17"/>
      <c r="AB409" s="17"/>
    </row>
    <row r="410" spans="5:28" ht="24" customHeight="1">
      <c r="E410" s="17"/>
      <c r="F410" s="18"/>
      <c r="H410" s="185"/>
      <c r="J410" s="17"/>
      <c r="K410" s="62"/>
      <c r="L410" s="62"/>
      <c r="N410" s="18"/>
      <c r="P410" s="18"/>
      <c r="R410" s="18"/>
      <c r="S410" s="18"/>
      <c r="T410" s="18"/>
      <c r="U410" s="18"/>
      <c r="Y410" s="17"/>
      <c r="AB410" s="17"/>
    </row>
    <row r="411" spans="5:28" ht="24" customHeight="1">
      <c r="E411" s="17"/>
      <c r="F411" s="18"/>
      <c r="H411" s="185"/>
      <c r="J411" s="17"/>
      <c r="K411" s="62"/>
      <c r="L411" s="62"/>
      <c r="N411" s="18"/>
      <c r="P411" s="18"/>
      <c r="R411" s="18"/>
      <c r="S411" s="18"/>
      <c r="T411" s="18"/>
      <c r="U411" s="18"/>
      <c r="Y411" s="17"/>
      <c r="AB411" s="17"/>
    </row>
    <row r="412" spans="5:28" ht="24" customHeight="1">
      <c r="E412" s="17"/>
      <c r="F412" s="18"/>
      <c r="H412" s="185"/>
      <c r="J412" s="17"/>
      <c r="K412" s="62"/>
      <c r="L412" s="62"/>
      <c r="N412" s="18"/>
      <c r="P412" s="18"/>
      <c r="R412" s="18"/>
      <c r="S412" s="18"/>
      <c r="T412" s="18"/>
      <c r="U412" s="18"/>
      <c r="Y412" s="17"/>
      <c r="AB412" s="17"/>
    </row>
    <row r="413" spans="5:28" ht="24" customHeight="1">
      <c r="E413" s="17"/>
      <c r="F413" s="18"/>
      <c r="H413" s="185"/>
      <c r="J413" s="17"/>
      <c r="K413" s="62"/>
      <c r="L413" s="62"/>
      <c r="N413" s="18"/>
      <c r="P413" s="18"/>
      <c r="R413" s="18"/>
      <c r="S413" s="18"/>
      <c r="T413" s="18"/>
      <c r="U413" s="18"/>
      <c r="Y413" s="17"/>
      <c r="AB413" s="17"/>
    </row>
    <row r="414" spans="5:28" ht="24" customHeight="1">
      <c r="E414" s="17"/>
      <c r="F414" s="18"/>
      <c r="H414" s="185"/>
      <c r="J414" s="17"/>
      <c r="K414" s="62"/>
      <c r="L414" s="62"/>
      <c r="N414" s="18"/>
      <c r="P414" s="18"/>
      <c r="R414" s="18"/>
      <c r="S414" s="18"/>
      <c r="T414" s="18"/>
      <c r="U414" s="18"/>
      <c r="Y414" s="17"/>
      <c r="AB414" s="17"/>
    </row>
    <row r="415" spans="5:28" ht="24" customHeight="1">
      <c r="E415" s="17"/>
      <c r="F415" s="18"/>
      <c r="H415" s="185"/>
      <c r="J415" s="17"/>
      <c r="K415" s="62"/>
      <c r="L415" s="62"/>
      <c r="N415" s="18"/>
      <c r="P415" s="18"/>
      <c r="R415" s="18"/>
      <c r="S415" s="18"/>
      <c r="T415" s="18"/>
      <c r="U415" s="18"/>
      <c r="Y415" s="17"/>
      <c r="AB415" s="17"/>
    </row>
    <row r="416" spans="5:28" ht="24" customHeight="1">
      <c r="E416" s="17"/>
      <c r="F416" s="18"/>
      <c r="H416" s="185"/>
      <c r="J416" s="17"/>
      <c r="K416" s="62"/>
      <c r="L416" s="62"/>
      <c r="N416" s="18"/>
      <c r="P416" s="18"/>
      <c r="R416" s="18"/>
      <c r="S416" s="18"/>
      <c r="T416" s="18"/>
      <c r="U416" s="18"/>
      <c r="Y416" s="17"/>
      <c r="AB416" s="17"/>
    </row>
    <row r="417" spans="5:28" ht="24" customHeight="1">
      <c r="E417" s="17"/>
      <c r="F417" s="18"/>
      <c r="H417" s="185"/>
      <c r="J417" s="17"/>
      <c r="K417" s="62"/>
      <c r="L417" s="62"/>
      <c r="N417" s="18"/>
      <c r="P417" s="18"/>
      <c r="R417" s="18"/>
      <c r="S417" s="18"/>
      <c r="T417" s="18"/>
      <c r="U417" s="18"/>
      <c r="Y417" s="17"/>
      <c r="AB417" s="17"/>
    </row>
    <row r="418" spans="5:28" ht="24" customHeight="1">
      <c r="E418" s="17"/>
      <c r="F418" s="18"/>
      <c r="H418" s="185"/>
      <c r="J418" s="17"/>
      <c r="K418" s="62"/>
      <c r="L418" s="62"/>
      <c r="N418" s="18"/>
      <c r="P418" s="18"/>
      <c r="R418" s="18"/>
      <c r="S418" s="18"/>
      <c r="T418" s="18"/>
      <c r="U418" s="18"/>
      <c r="Y418" s="17"/>
      <c r="AB418" s="17"/>
    </row>
    <row r="419" spans="5:28" ht="24" customHeight="1">
      <c r="E419" s="17"/>
      <c r="F419" s="18"/>
      <c r="H419" s="185"/>
      <c r="J419" s="17"/>
      <c r="K419" s="62"/>
      <c r="L419" s="62"/>
      <c r="N419" s="18"/>
      <c r="P419" s="18"/>
      <c r="R419" s="18"/>
      <c r="S419" s="18"/>
      <c r="T419" s="18"/>
      <c r="U419" s="18"/>
      <c r="Y419" s="17"/>
      <c r="AB419" s="17"/>
    </row>
    <row r="420" spans="5:28" ht="24" customHeight="1">
      <c r="E420" s="17"/>
      <c r="F420" s="18"/>
      <c r="H420" s="185"/>
      <c r="J420" s="17"/>
      <c r="K420" s="62"/>
      <c r="L420" s="62"/>
      <c r="N420" s="18"/>
      <c r="P420" s="18"/>
      <c r="R420" s="18"/>
      <c r="S420" s="18"/>
      <c r="T420" s="18"/>
      <c r="U420" s="18"/>
      <c r="Y420" s="17"/>
      <c r="AB420" s="17"/>
    </row>
    <row r="421" spans="5:28" ht="24" customHeight="1">
      <c r="E421" s="17"/>
      <c r="F421" s="18"/>
      <c r="H421" s="185"/>
      <c r="J421" s="17"/>
      <c r="K421" s="62"/>
      <c r="L421" s="62"/>
      <c r="N421" s="18"/>
      <c r="P421" s="18"/>
      <c r="R421" s="18"/>
      <c r="S421" s="18"/>
      <c r="T421" s="18"/>
      <c r="U421" s="18"/>
      <c r="Y421" s="17"/>
      <c r="AB421" s="17"/>
    </row>
    <row r="422" spans="5:28" ht="24" customHeight="1">
      <c r="E422" s="17"/>
      <c r="F422" s="18"/>
      <c r="H422" s="185"/>
      <c r="J422" s="17"/>
      <c r="K422" s="62"/>
      <c r="L422" s="62"/>
      <c r="N422" s="18"/>
      <c r="P422" s="18"/>
      <c r="R422" s="18"/>
      <c r="S422" s="18"/>
      <c r="T422" s="18"/>
      <c r="U422" s="18"/>
      <c r="Y422" s="17"/>
      <c r="AB422" s="17"/>
    </row>
    <row r="423" spans="5:28" ht="24" customHeight="1">
      <c r="E423" s="17"/>
      <c r="F423" s="18"/>
      <c r="H423" s="185"/>
      <c r="J423" s="17"/>
      <c r="K423" s="62"/>
      <c r="L423" s="62"/>
      <c r="N423" s="18"/>
      <c r="P423" s="18"/>
      <c r="R423" s="18"/>
      <c r="S423" s="18"/>
      <c r="T423" s="18"/>
      <c r="U423" s="18"/>
      <c r="Y423" s="17"/>
      <c r="AB423" s="17"/>
    </row>
    <row r="424" spans="5:28" ht="24" customHeight="1">
      <c r="E424" s="17"/>
      <c r="F424" s="18"/>
      <c r="H424" s="185"/>
      <c r="J424" s="17"/>
      <c r="K424" s="62"/>
      <c r="L424" s="62"/>
      <c r="N424" s="18"/>
      <c r="P424" s="18"/>
      <c r="R424" s="18"/>
      <c r="S424" s="18"/>
      <c r="T424" s="18"/>
      <c r="U424" s="18"/>
      <c r="Y424" s="17"/>
      <c r="AB424" s="17"/>
    </row>
    <row r="425" spans="5:28" ht="24" customHeight="1">
      <c r="E425" s="17"/>
      <c r="F425" s="18"/>
      <c r="H425" s="185"/>
      <c r="J425" s="17"/>
      <c r="K425" s="62"/>
      <c r="L425" s="62"/>
      <c r="N425" s="18"/>
      <c r="P425" s="18"/>
      <c r="R425" s="18"/>
      <c r="S425" s="18"/>
      <c r="T425" s="18"/>
      <c r="U425" s="18"/>
      <c r="Y425" s="17"/>
      <c r="AB425" s="17"/>
    </row>
    <row r="426" spans="5:28" ht="24" customHeight="1">
      <c r="E426" s="17"/>
      <c r="F426" s="18"/>
      <c r="H426" s="185"/>
      <c r="J426" s="17"/>
      <c r="K426" s="62"/>
      <c r="L426" s="62"/>
      <c r="N426" s="18"/>
      <c r="P426" s="18"/>
      <c r="R426" s="18"/>
      <c r="S426" s="18"/>
      <c r="T426" s="18"/>
      <c r="U426" s="18"/>
      <c r="Y426" s="17"/>
      <c r="AB426" s="17"/>
    </row>
    <row r="427" spans="5:28" ht="24" customHeight="1">
      <c r="E427" s="17"/>
      <c r="F427" s="18"/>
      <c r="H427" s="185"/>
      <c r="J427" s="17"/>
      <c r="K427" s="62"/>
      <c r="L427" s="62"/>
      <c r="N427" s="18"/>
      <c r="P427" s="18"/>
      <c r="R427" s="18"/>
      <c r="S427" s="18"/>
      <c r="T427" s="18"/>
      <c r="U427" s="18"/>
      <c r="Y427" s="17"/>
      <c r="AB427" s="17"/>
    </row>
    <row r="428" spans="5:28" ht="24" customHeight="1">
      <c r="E428" s="17"/>
      <c r="F428" s="18"/>
      <c r="H428" s="185"/>
      <c r="J428" s="17"/>
      <c r="K428" s="62"/>
      <c r="L428" s="62"/>
      <c r="N428" s="18"/>
      <c r="P428" s="18"/>
      <c r="R428" s="18"/>
      <c r="S428" s="18"/>
      <c r="T428" s="18"/>
      <c r="U428" s="18"/>
      <c r="Y428" s="17"/>
      <c r="AB428" s="17"/>
    </row>
    <row r="429" spans="5:28" ht="24" customHeight="1">
      <c r="E429" s="17"/>
      <c r="F429" s="18"/>
      <c r="H429" s="185"/>
      <c r="J429" s="17"/>
      <c r="K429" s="62"/>
      <c r="L429" s="62"/>
      <c r="N429" s="18"/>
      <c r="P429" s="18"/>
      <c r="R429" s="18"/>
      <c r="S429" s="18"/>
      <c r="T429" s="18"/>
      <c r="U429" s="18"/>
      <c r="Y429" s="17"/>
      <c r="AB429" s="17"/>
    </row>
    <row r="430" spans="5:28" ht="24" customHeight="1">
      <c r="E430" s="17"/>
      <c r="F430" s="18"/>
      <c r="H430" s="185"/>
      <c r="J430" s="17"/>
      <c r="K430" s="62"/>
      <c r="L430" s="62"/>
      <c r="N430" s="18"/>
      <c r="P430" s="18"/>
      <c r="R430" s="18"/>
      <c r="S430" s="18"/>
      <c r="T430" s="18"/>
      <c r="U430" s="18"/>
      <c r="Y430" s="17"/>
      <c r="AB430" s="17"/>
    </row>
    <row r="431" spans="5:28" ht="24" customHeight="1">
      <c r="E431" s="17"/>
      <c r="F431" s="18"/>
      <c r="H431" s="185"/>
      <c r="J431" s="17"/>
      <c r="K431" s="62"/>
      <c r="L431" s="62"/>
      <c r="N431" s="18"/>
      <c r="P431" s="18"/>
      <c r="R431" s="18"/>
      <c r="S431" s="18"/>
      <c r="T431" s="18"/>
      <c r="U431" s="18"/>
      <c r="Y431" s="17"/>
      <c r="AB431" s="17"/>
    </row>
    <row r="432" spans="5:28" ht="24" customHeight="1">
      <c r="E432" s="17"/>
      <c r="F432" s="18"/>
      <c r="H432" s="185"/>
      <c r="J432" s="17"/>
      <c r="K432" s="62"/>
      <c r="L432" s="62"/>
      <c r="N432" s="18"/>
      <c r="P432" s="18"/>
      <c r="R432" s="18"/>
      <c r="S432" s="18"/>
      <c r="T432" s="18"/>
      <c r="U432" s="18"/>
      <c r="Y432" s="17"/>
      <c r="AB432" s="17"/>
    </row>
    <row r="433" spans="5:28" ht="24" customHeight="1">
      <c r="E433" s="17"/>
      <c r="F433" s="18"/>
      <c r="H433" s="185"/>
      <c r="J433" s="17"/>
      <c r="K433" s="62"/>
      <c r="L433" s="62"/>
      <c r="N433" s="18"/>
      <c r="P433" s="18"/>
      <c r="R433" s="18"/>
      <c r="S433" s="18"/>
      <c r="T433" s="18"/>
      <c r="U433" s="18"/>
      <c r="Y433" s="17"/>
      <c r="AB433" s="17"/>
    </row>
    <row r="434" spans="5:28" ht="24" customHeight="1">
      <c r="E434" s="17"/>
      <c r="F434" s="18"/>
      <c r="H434" s="185"/>
      <c r="J434" s="17"/>
      <c r="K434" s="62"/>
      <c r="L434" s="62"/>
      <c r="N434" s="18"/>
      <c r="P434" s="18"/>
      <c r="R434" s="18"/>
      <c r="S434" s="18"/>
      <c r="T434" s="18"/>
      <c r="U434" s="18"/>
      <c r="Y434" s="17"/>
      <c r="AB434" s="17"/>
    </row>
    <row r="435" spans="5:28" ht="24" customHeight="1">
      <c r="E435" s="17"/>
      <c r="F435" s="18"/>
      <c r="H435" s="185"/>
      <c r="J435" s="17"/>
      <c r="K435" s="62"/>
      <c r="L435" s="62"/>
      <c r="N435" s="18"/>
      <c r="P435" s="18"/>
      <c r="R435" s="18"/>
      <c r="S435" s="18"/>
      <c r="T435" s="18"/>
      <c r="U435" s="18"/>
      <c r="Y435" s="17"/>
      <c r="AB435" s="17"/>
    </row>
    <row r="436" spans="5:28" ht="24" customHeight="1">
      <c r="E436" s="17"/>
      <c r="F436" s="18"/>
      <c r="H436" s="185"/>
      <c r="J436" s="17"/>
      <c r="K436" s="62"/>
      <c r="L436" s="62"/>
      <c r="N436" s="18"/>
      <c r="P436" s="18"/>
      <c r="R436" s="18"/>
      <c r="S436" s="18"/>
      <c r="T436" s="18"/>
      <c r="U436" s="18"/>
      <c r="Y436" s="17"/>
      <c r="AB436" s="17"/>
    </row>
    <row r="437" spans="5:28" ht="24" customHeight="1">
      <c r="E437" s="17"/>
      <c r="F437" s="18"/>
      <c r="H437" s="185"/>
      <c r="J437" s="17"/>
      <c r="K437" s="62"/>
      <c r="L437" s="62"/>
      <c r="N437" s="18"/>
      <c r="P437" s="18"/>
      <c r="R437" s="18"/>
      <c r="S437" s="18"/>
      <c r="T437" s="18"/>
      <c r="U437" s="18"/>
      <c r="Y437" s="17"/>
      <c r="AB437" s="17"/>
    </row>
    <row r="438" spans="5:28" ht="24" customHeight="1">
      <c r="E438" s="17"/>
      <c r="F438" s="18"/>
      <c r="H438" s="185"/>
      <c r="J438" s="17"/>
      <c r="K438" s="62"/>
      <c r="L438" s="62"/>
      <c r="N438" s="18"/>
      <c r="P438" s="18"/>
      <c r="R438" s="18"/>
      <c r="S438" s="18"/>
      <c r="T438" s="18"/>
      <c r="U438" s="18"/>
      <c r="Y438" s="17"/>
      <c r="AB438" s="17"/>
    </row>
    <row r="439" spans="5:28" ht="24" customHeight="1">
      <c r="E439" s="17"/>
      <c r="F439" s="18"/>
      <c r="H439" s="185"/>
      <c r="J439" s="17"/>
      <c r="K439" s="62"/>
      <c r="L439" s="62"/>
      <c r="N439" s="18"/>
      <c r="P439" s="18"/>
      <c r="R439" s="18"/>
      <c r="S439" s="18"/>
      <c r="T439" s="18"/>
      <c r="U439" s="18"/>
      <c r="Y439" s="17"/>
      <c r="AB439" s="17"/>
    </row>
    <row r="440" spans="5:28" ht="24" customHeight="1">
      <c r="E440" s="17"/>
      <c r="F440" s="18"/>
      <c r="H440" s="185"/>
      <c r="J440" s="17"/>
      <c r="K440" s="62"/>
      <c r="L440" s="62"/>
      <c r="N440" s="18"/>
      <c r="P440" s="18"/>
      <c r="R440" s="18"/>
      <c r="S440" s="18"/>
      <c r="T440" s="18"/>
      <c r="U440" s="18"/>
      <c r="Y440" s="17"/>
      <c r="AB440" s="17"/>
    </row>
    <row r="441" spans="5:28" ht="24" customHeight="1">
      <c r="E441" s="17"/>
      <c r="F441" s="18"/>
      <c r="H441" s="185"/>
      <c r="J441" s="17"/>
      <c r="K441" s="62"/>
      <c r="L441" s="62"/>
      <c r="N441" s="18"/>
      <c r="P441" s="18"/>
      <c r="R441" s="18"/>
      <c r="S441" s="18"/>
      <c r="T441" s="18"/>
      <c r="U441" s="18"/>
      <c r="Y441" s="17"/>
      <c r="AB441" s="17"/>
    </row>
    <row r="442" spans="5:28" ht="24" customHeight="1">
      <c r="E442" s="17"/>
      <c r="F442" s="18"/>
      <c r="H442" s="185"/>
      <c r="J442" s="17"/>
      <c r="K442" s="62"/>
      <c r="L442" s="62"/>
      <c r="N442" s="18"/>
      <c r="P442" s="18"/>
      <c r="R442" s="18"/>
      <c r="S442" s="18"/>
      <c r="T442" s="18"/>
      <c r="U442" s="18"/>
      <c r="Y442" s="17"/>
      <c r="AB442" s="17"/>
    </row>
    <row r="443" spans="5:28" ht="24" customHeight="1">
      <c r="E443" s="17"/>
      <c r="F443" s="18"/>
      <c r="H443" s="185"/>
      <c r="J443" s="17"/>
      <c r="K443" s="62"/>
      <c r="L443" s="62"/>
      <c r="N443" s="18"/>
      <c r="P443" s="18"/>
      <c r="R443" s="18"/>
      <c r="S443" s="18"/>
      <c r="T443" s="18"/>
      <c r="U443" s="18"/>
      <c r="Y443" s="17"/>
      <c r="AB443" s="17"/>
    </row>
    <row r="444" spans="5:28" ht="24" customHeight="1">
      <c r="E444" s="17"/>
      <c r="F444" s="18"/>
      <c r="H444" s="185"/>
      <c r="J444" s="17"/>
      <c r="K444" s="62"/>
      <c r="L444" s="62"/>
      <c r="N444" s="18"/>
      <c r="P444" s="18"/>
      <c r="R444" s="18"/>
      <c r="S444" s="18"/>
      <c r="T444" s="18"/>
      <c r="U444" s="18"/>
      <c r="Y444" s="17"/>
      <c r="AB444" s="17"/>
    </row>
    <row r="445" spans="5:28" ht="24" customHeight="1">
      <c r="E445" s="17"/>
      <c r="F445" s="18"/>
      <c r="H445" s="185"/>
      <c r="J445" s="17"/>
      <c r="K445" s="62"/>
      <c r="L445" s="62"/>
      <c r="N445" s="18"/>
      <c r="P445" s="18"/>
      <c r="R445" s="18"/>
      <c r="S445" s="18"/>
      <c r="T445" s="18"/>
      <c r="U445" s="18"/>
      <c r="Y445" s="17"/>
      <c r="AB445" s="17"/>
    </row>
    <row r="446" spans="5:28" ht="24" customHeight="1">
      <c r="E446" s="17"/>
      <c r="F446" s="18"/>
      <c r="H446" s="185"/>
      <c r="J446" s="17"/>
      <c r="K446" s="62"/>
      <c r="L446" s="62"/>
      <c r="N446" s="18"/>
      <c r="P446" s="18"/>
      <c r="R446" s="18"/>
      <c r="S446" s="18"/>
      <c r="T446" s="18"/>
      <c r="U446" s="18"/>
      <c r="Y446" s="17"/>
      <c r="AB446" s="17"/>
    </row>
    <row r="447" spans="5:28" ht="24" customHeight="1">
      <c r="E447" s="17"/>
      <c r="F447" s="18"/>
      <c r="H447" s="185"/>
      <c r="J447" s="17"/>
      <c r="K447" s="62"/>
      <c r="L447" s="62"/>
      <c r="N447" s="18"/>
      <c r="P447" s="18"/>
      <c r="R447" s="18"/>
      <c r="S447" s="18"/>
      <c r="T447" s="18"/>
      <c r="U447" s="18"/>
      <c r="Y447" s="17"/>
      <c r="AB447" s="17"/>
    </row>
    <row r="448" spans="5:28" ht="24" customHeight="1">
      <c r="E448" s="17"/>
      <c r="F448" s="18"/>
      <c r="H448" s="185"/>
      <c r="J448" s="17"/>
      <c r="K448" s="62"/>
      <c r="L448" s="62"/>
      <c r="N448" s="18"/>
      <c r="P448" s="18"/>
      <c r="R448" s="18"/>
      <c r="S448" s="18"/>
      <c r="T448" s="18"/>
      <c r="U448" s="18"/>
      <c r="Y448" s="17"/>
      <c r="AB448" s="17"/>
    </row>
    <row r="449" spans="5:28" ht="24" customHeight="1">
      <c r="E449" s="17"/>
      <c r="F449" s="18"/>
      <c r="H449" s="185"/>
      <c r="J449" s="17"/>
      <c r="K449" s="62"/>
      <c r="L449" s="62"/>
      <c r="N449" s="18"/>
      <c r="P449" s="18"/>
      <c r="R449" s="18"/>
      <c r="S449" s="18"/>
      <c r="T449" s="18"/>
      <c r="U449" s="18"/>
      <c r="Y449" s="17"/>
      <c r="AB449" s="17"/>
    </row>
    <row r="450" spans="5:28" ht="24" customHeight="1">
      <c r="E450" s="17"/>
      <c r="F450" s="18"/>
      <c r="H450" s="185"/>
      <c r="J450" s="17"/>
      <c r="K450" s="62"/>
      <c r="L450" s="62"/>
      <c r="N450" s="18"/>
      <c r="P450" s="18"/>
      <c r="R450" s="18"/>
      <c r="S450" s="18"/>
      <c r="T450" s="18"/>
      <c r="U450" s="18"/>
      <c r="Y450" s="17"/>
      <c r="AB450" s="17"/>
    </row>
    <row r="451" spans="5:28" ht="24" customHeight="1">
      <c r="E451" s="17"/>
      <c r="F451" s="18"/>
      <c r="H451" s="185"/>
      <c r="J451" s="17"/>
      <c r="K451" s="62"/>
      <c r="L451" s="62"/>
      <c r="N451" s="18"/>
      <c r="P451" s="18"/>
      <c r="R451" s="18"/>
      <c r="S451" s="18"/>
      <c r="T451" s="18"/>
      <c r="U451" s="18"/>
      <c r="Y451" s="17"/>
      <c r="AB451" s="17"/>
    </row>
    <row r="452" spans="5:28" ht="24" customHeight="1">
      <c r="E452" s="17"/>
      <c r="F452" s="18"/>
      <c r="H452" s="185"/>
      <c r="J452" s="17"/>
      <c r="K452" s="62"/>
      <c r="L452" s="62"/>
      <c r="N452" s="18"/>
      <c r="P452" s="18"/>
      <c r="R452" s="18"/>
      <c r="S452" s="18"/>
      <c r="T452" s="18"/>
      <c r="U452" s="18"/>
      <c r="Y452" s="17"/>
      <c r="AB452" s="17"/>
    </row>
    <row r="453" spans="5:28" ht="24" customHeight="1">
      <c r="E453" s="17"/>
      <c r="F453" s="18"/>
      <c r="H453" s="185"/>
      <c r="J453" s="17"/>
      <c r="K453" s="62"/>
      <c r="L453" s="62"/>
      <c r="N453" s="18"/>
      <c r="P453" s="18"/>
      <c r="R453" s="18"/>
      <c r="S453" s="18"/>
      <c r="T453" s="18"/>
      <c r="U453" s="18"/>
      <c r="Y453" s="17"/>
      <c r="AB453" s="17"/>
    </row>
    <row r="454" spans="5:28" ht="24" customHeight="1">
      <c r="E454" s="17"/>
      <c r="F454" s="18"/>
      <c r="H454" s="185"/>
      <c r="J454" s="17"/>
      <c r="K454" s="62"/>
      <c r="L454" s="62"/>
      <c r="N454" s="18"/>
      <c r="P454" s="18"/>
      <c r="R454" s="18"/>
      <c r="S454" s="18"/>
      <c r="T454" s="18"/>
      <c r="U454" s="18"/>
      <c r="Y454" s="17"/>
      <c r="AB454" s="17"/>
    </row>
    <row r="455" spans="5:28" ht="24" customHeight="1">
      <c r="E455" s="17"/>
      <c r="F455" s="18"/>
      <c r="H455" s="185"/>
      <c r="J455" s="17"/>
      <c r="K455" s="62"/>
      <c r="L455" s="62"/>
      <c r="N455" s="18"/>
      <c r="P455" s="18"/>
      <c r="R455" s="18"/>
      <c r="S455" s="18"/>
      <c r="T455" s="18"/>
      <c r="U455" s="18"/>
      <c r="Y455" s="17"/>
      <c r="AB455" s="17"/>
    </row>
    <row r="456" spans="5:28" ht="24" customHeight="1">
      <c r="E456" s="17"/>
      <c r="F456" s="18"/>
      <c r="H456" s="185"/>
      <c r="J456" s="17"/>
      <c r="K456" s="62"/>
      <c r="L456" s="62"/>
      <c r="N456" s="18"/>
      <c r="P456" s="18"/>
      <c r="R456" s="18"/>
      <c r="S456" s="18"/>
      <c r="T456" s="18"/>
      <c r="U456" s="18"/>
      <c r="Y456" s="17"/>
      <c r="AB456" s="17"/>
    </row>
    <row r="457" spans="5:28" ht="24" customHeight="1">
      <c r="E457" s="17"/>
      <c r="F457" s="18"/>
      <c r="H457" s="185"/>
      <c r="J457" s="17"/>
      <c r="K457" s="62"/>
      <c r="L457" s="62"/>
      <c r="N457" s="18"/>
      <c r="P457" s="18"/>
      <c r="R457" s="18"/>
      <c r="S457" s="18"/>
      <c r="T457" s="18"/>
      <c r="U457" s="18"/>
      <c r="Y457" s="17"/>
      <c r="AB457" s="17"/>
    </row>
    <row r="458" spans="5:28" ht="24" customHeight="1">
      <c r="E458" s="17"/>
      <c r="F458" s="18"/>
      <c r="H458" s="185"/>
      <c r="J458" s="17"/>
      <c r="K458" s="62"/>
      <c r="L458" s="62"/>
      <c r="N458" s="18"/>
      <c r="P458" s="18"/>
      <c r="R458" s="18"/>
      <c r="S458" s="18"/>
      <c r="T458" s="18"/>
      <c r="U458" s="18"/>
      <c r="Y458" s="17"/>
      <c r="AB458" s="17"/>
    </row>
    <row r="459" spans="5:28" ht="24" customHeight="1">
      <c r="E459" s="17"/>
      <c r="F459" s="18"/>
      <c r="H459" s="185"/>
      <c r="J459" s="17"/>
      <c r="K459" s="62"/>
      <c r="L459" s="62"/>
      <c r="N459" s="18"/>
      <c r="P459" s="18"/>
      <c r="R459" s="18"/>
      <c r="S459" s="18"/>
      <c r="T459" s="18"/>
      <c r="U459" s="18"/>
      <c r="Y459" s="17"/>
      <c r="AB459" s="17"/>
    </row>
    <row r="460" spans="5:28" ht="24" customHeight="1">
      <c r="E460" s="17"/>
      <c r="F460" s="18"/>
      <c r="H460" s="185"/>
      <c r="J460" s="17"/>
      <c r="K460" s="62"/>
      <c r="L460" s="62"/>
      <c r="N460" s="18"/>
      <c r="P460" s="18"/>
      <c r="R460" s="18"/>
      <c r="S460" s="18"/>
      <c r="T460" s="18"/>
      <c r="U460" s="18"/>
      <c r="Y460" s="17"/>
      <c r="AB460" s="17"/>
    </row>
    <row r="461" spans="5:28" ht="24" customHeight="1">
      <c r="E461" s="17"/>
      <c r="F461" s="18"/>
      <c r="H461" s="185"/>
      <c r="J461" s="17"/>
      <c r="K461" s="62"/>
      <c r="L461" s="62"/>
      <c r="N461" s="18"/>
      <c r="P461" s="18"/>
      <c r="R461" s="18"/>
      <c r="S461" s="18"/>
      <c r="T461" s="18"/>
      <c r="U461" s="18"/>
      <c r="Y461" s="17"/>
      <c r="AB461" s="17"/>
    </row>
    <row r="462" spans="5:28" ht="24" customHeight="1">
      <c r="E462" s="17"/>
      <c r="F462" s="18"/>
      <c r="H462" s="185"/>
      <c r="J462" s="17"/>
      <c r="K462" s="62"/>
      <c r="L462" s="62"/>
      <c r="N462" s="18"/>
      <c r="P462" s="18"/>
      <c r="R462" s="18"/>
      <c r="S462" s="18"/>
      <c r="T462" s="18"/>
      <c r="U462" s="18"/>
      <c r="Y462" s="17"/>
      <c r="AB462" s="17"/>
    </row>
    <row r="463" spans="5:28" ht="24" customHeight="1">
      <c r="E463" s="17"/>
      <c r="F463" s="18"/>
      <c r="H463" s="185"/>
      <c r="J463" s="17"/>
      <c r="K463" s="62"/>
      <c r="L463" s="62"/>
      <c r="N463" s="18"/>
      <c r="P463" s="18"/>
      <c r="R463" s="18"/>
      <c r="S463" s="18"/>
      <c r="T463" s="18"/>
      <c r="U463" s="18"/>
      <c r="Y463" s="17"/>
      <c r="AB463" s="17"/>
    </row>
    <row r="464" spans="5:28" ht="24" customHeight="1">
      <c r="E464" s="17"/>
      <c r="F464" s="18"/>
      <c r="H464" s="185"/>
      <c r="J464" s="17"/>
      <c r="K464" s="62"/>
      <c r="L464" s="62"/>
      <c r="N464" s="18"/>
      <c r="P464" s="18"/>
      <c r="R464" s="18"/>
      <c r="S464" s="18"/>
      <c r="T464" s="18"/>
      <c r="U464" s="18"/>
      <c r="Y464" s="17"/>
      <c r="AB464" s="17"/>
    </row>
    <row r="465" spans="5:28" ht="24" customHeight="1">
      <c r="E465" s="17"/>
      <c r="F465" s="18"/>
      <c r="H465" s="185"/>
      <c r="J465" s="17"/>
      <c r="K465" s="62"/>
      <c r="L465" s="62"/>
      <c r="N465" s="18"/>
      <c r="P465" s="18"/>
      <c r="R465" s="18"/>
      <c r="S465" s="18"/>
      <c r="T465" s="18"/>
      <c r="U465" s="18"/>
      <c r="Y465" s="17"/>
      <c r="AB465" s="17"/>
    </row>
    <row r="466" spans="5:28" ht="24" customHeight="1">
      <c r="E466" s="17"/>
      <c r="F466" s="18"/>
      <c r="H466" s="185"/>
      <c r="J466" s="17"/>
      <c r="K466" s="62"/>
      <c r="L466" s="62"/>
      <c r="N466" s="18"/>
      <c r="P466" s="18"/>
      <c r="R466" s="18"/>
      <c r="S466" s="18"/>
      <c r="T466" s="18"/>
      <c r="U466" s="18"/>
      <c r="Y466" s="17"/>
      <c r="AB466" s="17"/>
    </row>
    <row r="467" spans="5:28" ht="24" customHeight="1">
      <c r="E467" s="17"/>
      <c r="F467" s="18"/>
      <c r="H467" s="185"/>
      <c r="J467" s="17"/>
      <c r="K467" s="62"/>
      <c r="L467" s="62"/>
      <c r="N467" s="18"/>
      <c r="P467" s="18"/>
      <c r="R467" s="18"/>
      <c r="S467" s="18"/>
      <c r="T467" s="18"/>
      <c r="U467" s="18"/>
      <c r="Y467" s="17"/>
      <c r="AB467" s="17"/>
    </row>
    <row r="468" spans="5:28" ht="24" customHeight="1">
      <c r="E468" s="17"/>
      <c r="F468" s="18"/>
      <c r="H468" s="185"/>
      <c r="J468" s="17"/>
      <c r="K468" s="62"/>
      <c r="L468" s="62"/>
      <c r="N468" s="18"/>
      <c r="P468" s="18"/>
      <c r="R468" s="18"/>
      <c r="S468" s="18"/>
      <c r="T468" s="18"/>
      <c r="U468" s="18"/>
      <c r="Y468" s="17"/>
      <c r="AB468" s="17"/>
    </row>
    <row r="469" spans="5:28" ht="24" customHeight="1">
      <c r="E469" s="17"/>
      <c r="F469" s="18"/>
      <c r="H469" s="185"/>
      <c r="J469" s="17"/>
      <c r="K469" s="62"/>
      <c r="L469" s="62"/>
      <c r="N469" s="18"/>
      <c r="P469" s="18"/>
      <c r="R469" s="18"/>
      <c r="S469" s="18"/>
      <c r="T469" s="18"/>
      <c r="U469" s="18"/>
      <c r="Y469" s="17"/>
      <c r="AB469" s="17"/>
    </row>
    <row r="470" spans="5:28" ht="24" customHeight="1">
      <c r="E470" s="17"/>
      <c r="F470" s="18"/>
      <c r="H470" s="185"/>
      <c r="J470" s="17"/>
      <c r="K470" s="62"/>
      <c r="L470" s="62"/>
      <c r="N470" s="18"/>
      <c r="P470" s="18"/>
      <c r="R470" s="18"/>
      <c r="S470" s="18"/>
      <c r="T470" s="18"/>
      <c r="U470" s="18"/>
      <c r="Y470" s="17"/>
      <c r="AB470" s="17"/>
    </row>
    <row r="471" spans="5:28" ht="24" customHeight="1">
      <c r="E471" s="17"/>
      <c r="F471" s="18"/>
      <c r="H471" s="185"/>
      <c r="J471" s="17"/>
      <c r="K471" s="62"/>
      <c r="L471" s="62"/>
      <c r="N471" s="18"/>
      <c r="P471" s="18"/>
      <c r="R471" s="18"/>
      <c r="S471" s="18"/>
      <c r="T471" s="18"/>
      <c r="U471" s="18"/>
      <c r="Y471" s="17"/>
      <c r="AB471" s="17"/>
    </row>
    <row r="472" spans="5:28" ht="24" customHeight="1">
      <c r="E472" s="17"/>
      <c r="F472" s="18"/>
      <c r="H472" s="185"/>
      <c r="J472" s="17"/>
      <c r="K472" s="62"/>
      <c r="L472" s="62"/>
      <c r="N472" s="18"/>
      <c r="P472" s="18"/>
      <c r="R472" s="18"/>
      <c r="S472" s="18"/>
      <c r="T472" s="18"/>
      <c r="U472" s="18"/>
      <c r="Y472" s="17"/>
      <c r="AB472" s="17"/>
    </row>
    <row r="473" spans="5:28" ht="24" customHeight="1">
      <c r="E473" s="17"/>
      <c r="F473" s="18"/>
      <c r="H473" s="185"/>
      <c r="J473" s="17"/>
      <c r="K473" s="62"/>
      <c r="L473" s="62"/>
      <c r="N473" s="18"/>
      <c r="P473" s="18"/>
      <c r="R473" s="18"/>
      <c r="S473" s="18"/>
      <c r="T473" s="18"/>
      <c r="U473" s="18"/>
      <c r="Y473" s="17"/>
      <c r="AB473" s="17"/>
    </row>
    <row r="474" spans="5:28" ht="24" customHeight="1">
      <c r="E474" s="17"/>
      <c r="F474" s="18"/>
      <c r="H474" s="185"/>
      <c r="J474" s="17"/>
      <c r="K474" s="62"/>
      <c r="L474" s="62"/>
      <c r="N474" s="18"/>
      <c r="P474" s="18"/>
      <c r="R474" s="18"/>
      <c r="S474" s="18"/>
      <c r="T474" s="18"/>
      <c r="U474" s="18"/>
      <c r="Y474" s="17"/>
      <c r="AB474" s="17"/>
    </row>
    <row r="475" spans="5:28" ht="24" customHeight="1">
      <c r="E475" s="17"/>
      <c r="F475" s="18"/>
      <c r="H475" s="185"/>
      <c r="J475" s="17"/>
      <c r="K475" s="62"/>
      <c r="L475" s="62"/>
      <c r="N475" s="18"/>
      <c r="P475" s="18"/>
      <c r="R475" s="18"/>
      <c r="S475" s="18"/>
      <c r="T475" s="18"/>
      <c r="U475" s="18"/>
      <c r="Y475" s="17"/>
      <c r="AB475" s="17"/>
    </row>
    <row r="476" spans="5:28" ht="24" customHeight="1">
      <c r="E476" s="17"/>
      <c r="F476" s="18"/>
      <c r="H476" s="185"/>
      <c r="J476" s="17"/>
      <c r="K476" s="62"/>
      <c r="L476" s="62"/>
      <c r="N476" s="18"/>
      <c r="P476" s="18"/>
      <c r="R476" s="18"/>
      <c r="S476" s="18"/>
      <c r="T476" s="18"/>
      <c r="U476" s="18"/>
      <c r="Y476" s="17"/>
      <c r="AB476" s="17"/>
    </row>
    <row r="477" spans="5:28" ht="24" customHeight="1">
      <c r="E477" s="17"/>
      <c r="F477" s="18"/>
      <c r="H477" s="185"/>
      <c r="J477" s="17"/>
      <c r="K477" s="62"/>
      <c r="L477" s="62"/>
      <c r="N477" s="18"/>
      <c r="P477" s="18"/>
      <c r="R477" s="18"/>
      <c r="S477" s="18"/>
      <c r="T477" s="18"/>
      <c r="U477" s="18"/>
      <c r="Y477" s="17"/>
      <c r="AB477" s="17"/>
    </row>
    <row r="478" spans="5:28" ht="24" customHeight="1">
      <c r="E478" s="17"/>
      <c r="F478" s="18"/>
      <c r="H478" s="185"/>
      <c r="J478" s="17"/>
      <c r="K478" s="62"/>
      <c r="L478" s="62"/>
      <c r="N478" s="18"/>
      <c r="P478" s="18"/>
      <c r="R478" s="18"/>
      <c r="S478" s="18"/>
      <c r="T478" s="18"/>
      <c r="U478" s="18"/>
      <c r="Y478" s="17"/>
      <c r="AB478" s="17"/>
    </row>
    <row r="479" spans="5:28" ht="24" customHeight="1">
      <c r="E479" s="17"/>
      <c r="F479" s="18"/>
      <c r="H479" s="185"/>
      <c r="J479" s="17"/>
      <c r="K479" s="62"/>
      <c r="L479" s="62"/>
      <c r="N479" s="18"/>
      <c r="P479" s="18"/>
      <c r="R479" s="18"/>
      <c r="S479" s="18"/>
      <c r="T479" s="18"/>
      <c r="U479" s="18"/>
      <c r="Y479" s="17"/>
      <c r="AB479" s="17"/>
    </row>
    <row r="480" spans="5:28" ht="24" customHeight="1">
      <c r="E480" s="17"/>
      <c r="F480" s="18"/>
      <c r="H480" s="185"/>
      <c r="J480" s="17"/>
      <c r="K480" s="62"/>
      <c r="L480" s="62"/>
      <c r="N480" s="18"/>
      <c r="P480" s="18"/>
      <c r="R480" s="18"/>
      <c r="S480" s="18"/>
      <c r="T480" s="18"/>
      <c r="U480" s="18"/>
      <c r="Y480" s="17"/>
      <c r="AB480" s="17"/>
    </row>
    <row r="481" spans="5:28" ht="24" customHeight="1">
      <c r="E481" s="17"/>
      <c r="F481" s="18"/>
      <c r="H481" s="185"/>
      <c r="J481" s="17"/>
      <c r="K481" s="62"/>
      <c r="L481" s="62"/>
      <c r="N481" s="18"/>
      <c r="P481" s="18"/>
      <c r="R481" s="18"/>
      <c r="S481" s="18"/>
      <c r="T481" s="18"/>
      <c r="U481" s="18"/>
      <c r="Y481" s="17"/>
      <c r="AB481" s="17"/>
    </row>
    <row r="482" spans="5:28" ht="24" customHeight="1">
      <c r="E482" s="17"/>
      <c r="F482" s="18"/>
      <c r="H482" s="185"/>
      <c r="J482" s="17"/>
      <c r="K482" s="62"/>
      <c r="L482" s="62"/>
      <c r="N482" s="18"/>
      <c r="P482" s="18"/>
      <c r="R482" s="18"/>
      <c r="S482" s="18"/>
      <c r="T482" s="18"/>
      <c r="U482" s="18"/>
      <c r="Y482" s="17"/>
      <c r="AB482" s="17"/>
    </row>
    <row r="483" spans="5:28" ht="24" customHeight="1">
      <c r="E483" s="17"/>
      <c r="F483" s="18"/>
      <c r="H483" s="185"/>
      <c r="J483" s="17"/>
      <c r="K483" s="62"/>
      <c r="L483" s="62"/>
      <c r="N483" s="18"/>
      <c r="P483" s="18"/>
      <c r="R483" s="18"/>
      <c r="S483" s="18"/>
      <c r="T483" s="18"/>
      <c r="U483" s="18"/>
      <c r="Y483" s="17"/>
      <c r="AB483" s="17"/>
    </row>
    <row r="484" spans="5:28" ht="24" customHeight="1">
      <c r="E484" s="17"/>
      <c r="F484" s="18"/>
      <c r="H484" s="185"/>
      <c r="J484" s="17"/>
      <c r="K484" s="62"/>
      <c r="L484" s="62"/>
      <c r="N484" s="18"/>
      <c r="P484" s="18"/>
      <c r="R484" s="18"/>
      <c r="S484" s="18"/>
      <c r="T484" s="18"/>
      <c r="U484" s="18"/>
      <c r="Y484" s="17"/>
      <c r="AB484" s="17"/>
    </row>
    <row r="485" spans="5:28" ht="24" customHeight="1">
      <c r="E485" s="17"/>
      <c r="F485" s="18"/>
      <c r="H485" s="185"/>
      <c r="J485" s="17"/>
      <c r="K485" s="62"/>
      <c r="L485" s="62"/>
      <c r="N485" s="18"/>
      <c r="P485" s="18"/>
      <c r="R485" s="18"/>
      <c r="S485" s="18"/>
      <c r="T485" s="18"/>
      <c r="U485" s="18"/>
      <c r="Y485" s="17"/>
      <c r="AB485" s="17"/>
    </row>
    <row r="486" spans="5:28" ht="24" customHeight="1">
      <c r="E486" s="17"/>
      <c r="F486" s="18"/>
      <c r="H486" s="185"/>
      <c r="J486" s="17"/>
      <c r="K486" s="62"/>
      <c r="L486" s="62"/>
      <c r="N486" s="18"/>
      <c r="P486" s="18"/>
      <c r="R486" s="18"/>
      <c r="S486" s="18"/>
      <c r="T486" s="18"/>
      <c r="U486" s="18"/>
      <c r="Y486" s="17"/>
      <c r="AB486" s="17"/>
    </row>
    <row r="487" spans="5:28" ht="24" customHeight="1">
      <c r="E487" s="17"/>
      <c r="F487" s="18"/>
      <c r="H487" s="185"/>
      <c r="J487" s="17"/>
      <c r="K487" s="62"/>
      <c r="L487" s="62"/>
      <c r="N487" s="18"/>
      <c r="P487" s="18"/>
      <c r="R487" s="18"/>
      <c r="S487" s="18"/>
      <c r="T487" s="18"/>
      <c r="U487" s="18"/>
      <c r="Y487" s="17"/>
      <c r="AB487" s="17"/>
    </row>
    <row r="488" spans="5:28" ht="24" customHeight="1">
      <c r="E488" s="17"/>
      <c r="F488" s="18"/>
      <c r="H488" s="185"/>
      <c r="J488" s="17"/>
      <c r="K488" s="62"/>
      <c r="L488" s="62"/>
      <c r="N488" s="18"/>
      <c r="P488" s="18"/>
      <c r="R488" s="18"/>
      <c r="S488" s="18"/>
      <c r="T488" s="18"/>
      <c r="U488" s="18"/>
      <c r="Y488" s="17"/>
      <c r="AB488" s="17"/>
    </row>
    <row r="489" spans="5:28" ht="24" customHeight="1">
      <c r="E489" s="17"/>
      <c r="F489" s="18"/>
      <c r="H489" s="185"/>
      <c r="J489" s="17"/>
      <c r="K489" s="62"/>
      <c r="L489" s="62"/>
      <c r="N489" s="18"/>
      <c r="P489" s="18"/>
      <c r="R489" s="18"/>
      <c r="S489" s="18"/>
      <c r="T489" s="18"/>
      <c r="U489" s="18"/>
      <c r="Y489" s="17"/>
      <c r="AB489" s="17"/>
    </row>
    <row r="490" spans="5:28" ht="24" customHeight="1">
      <c r="E490" s="17"/>
      <c r="F490" s="18"/>
      <c r="H490" s="185"/>
      <c r="J490" s="17"/>
      <c r="K490" s="62"/>
      <c r="L490" s="62"/>
      <c r="N490" s="18"/>
      <c r="P490" s="18"/>
      <c r="R490" s="18"/>
      <c r="S490" s="18"/>
      <c r="T490" s="18"/>
      <c r="U490" s="18"/>
      <c r="Y490" s="17"/>
      <c r="AB490" s="17"/>
    </row>
    <row r="491" spans="5:28" ht="24" customHeight="1">
      <c r="E491" s="17"/>
      <c r="F491" s="18"/>
      <c r="H491" s="185"/>
      <c r="J491" s="17"/>
      <c r="K491" s="62"/>
      <c r="L491" s="62"/>
      <c r="N491" s="18"/>
      <c r="P491" s="18"/>
      <c r="R491" s="18"/>
      <c r="S491" s="18"/>
      <c r="T491" s="18"/>
      <c r="U491" s="18"/>
      <c r="Y491" s="17"/>
      <c r="AB491" s="17"/>
    </row>
    <row r="492" spans="5:28" ht="24" customHeight="1">
      <c r="E492" s="17"/>
      <c r="F492" s="18"/>
      <c r="H492" s="185"/>
      <c r="J492" s="17"/>
      <c r="K492" s="62"/>
      <c r="L492" s="62"/>
      <c r="N492" s="18"/>
      <c r="P492" s="18"/>
      <c r="R492" s="18"/>
      <c r="S492" s="18"/>
      <c r="T492" s="18"/>
      <c r="U492" s="18"/>
      <c r="Y492" s="17"/>
      <c r="AB492" s="17"/>
    </row>
    <row r="493" spans="5:28" ht="24" customHeight="1">
      <c r="E493" s="17"/>
      <c r="F493" s="18"/>
      <c r="H493" s="185"/>
      <c r="J493" s="17"/>
      <c r="K493" s="62"/>
      <c r="L493" s="62"/>
      <c r="N493" s="18"/>
      <c r="P493" s="18"/>
      <c r="R493" s="18"/>
      <c r="S493" s="18"/>
      <c r="T493" s="18"/>
      <c r="U493" s="18"/>
      <c r="Y493" s="17"/>
      <c r="AB493" s="17"/>
    </row>
    <row r="494" spans="5:28" ht="24" customHeight="1">
      <c r="E494" s="17"/>
      <c r="F494" s="18"/>
      <c r="H494" s="185"/>
      <c r="J494" s="17"/>
      <c r="K494" s="62"/>
      <c r="L494" s="62"/>
      <c r="N494" s="18"/>
      <c r="P494" s="18"/>
      <c r="R494" s="18"/>
      <c r="S494" s="18"/>
      <c r="T494" s="18"/>
      <c r="U494" s="18"/>
      <c r="Y494" s="17"/>
      <c r="AB494" s="17"/>
    </row>
    <row r="495" spans="5:28" ht="24" customHeight="1">
      <c r="E495" s="17"/>
      <c r="F495" s="18"/>
      <c r="H495" s="185"/>
      <c r="J495" s="17"/>
      <c r="K495" s="62"/>
      <c r="L495" s="62"/>
      <c r="N495" s="18"/>
      <c r="P495" s="18"/>
      <c r="R495" s="18"/>
      <c r="S495" s="18"/>
      <c r="T495" s="18"/>
      <c r="U495" s="18"/>
      <c r="Y495" s="17"/>
      <c r="AB495" s="17"/>
    </row>
    <row r="496" spans="5:28" ht="24" customHeight="1">
      <c r="E496" s="17"/>
      <c r="F496" s="18"/>
      <c r="H496" s="185"/>
      <c r="J496" s="17"/>
      <c r="K496" s="62"/>
      <c r="L496" s="62"/>
      <c r="N496" s="18"/>
      <c r="P496" s="18"/>
      <c r="R496" s="18"/>
      <c r="S496" s="18"/>
      <c r="T496" s="18"/>
      <c r="U496" s="18"/>
      <c r="Y496" s="17"/>
      <c r="AB496" s="17"/>
    </row>
    <row r="497" spans="5:28" ht="24" customHeight="1">
      <c r="E497" s="17"/>
      <c r="F497" s="18"/>
      <c r="H497" s="185"/>
      <c r="J497" s="17"/>
      <c r="K497" s="62"/>
      <c r="L497" s="62"/>
      <c r="N497" s="18"/>
      <c r="P497" s="18"/>
      <c r="R497" s="18"/>
      <c r="S497" s="18"/>
      <c r="T497" s="18"/>
      <c r="U497" s="18"/>
      <c r="Y497" s="17"/>
      <c r="AB497" s="17"/>
    </row>
    <row r="498" spans="5:28" ht="24" customHeight="1">
      <c r="E498" s="17"/>
      <c r="F498" s="18"/>
      <c r="H498" s="185"/>
      <c r="J498" s="17"/>
      <c r="K498" s="62"/>
      <c r="L498" s="62"/>
      <c r="N498" s="18"/>
      <c r="P498" s="18"/>
      <c r="R498" s="18"/>
      <c r="S498" s="18"/>
      <c r="T498" s="18"/>
      <c r="U498" s="18"/>
      <c r="Y498" s="17"/>
      <c r="AB498" s="17"/>
    </row>
    <row r="499" spans="5:28" ht="24" customHeight="1">
      <c r="E499" s="17"/>
      <c r="F499" s="18"/>
      <c r="H499" s="185"/>
      <c r="J499" s="17"/>
      <c r="K499" s="62"/>
      <c r="L499" s="62"/>
      <c r="N499" s="18"/>
      <c r="P499" s="18"/>
      <c r="R499" s="18"/>
      <c r="S499" s="18"/>
      <c r="T499" s="18"/>
      <c r="U499" s="18"/>
      <c r="Y499" s="17"/>
      <c r="AB499" s="17"/>
    </row>
    <row r="500" spans="5:28" ht="24" customHeight="1">
      <c r="E500" s="17"/>
      <c r="F500" s="18"/>
      <c r="H500" s="185"/>
      <c r="J500" s="17"/>
      <c r="K500" s="62"/>
      <c r="L500" s="62"/>
      <c r="N500" s="18"/>
      <c r="P500" s="18"/>
      <c r="R500" s="18"/>
      <c r="S500" s="18"/>
      <c r="T500" s="18"/>
      <c r="U500" s="18"/>
      <c r="Y500" s="17"/>
      <c r="AB500" s="17"/>
    </row>
    <row r="501" spans="5:28" ht="24" customHeight="1">
      <c r="E501" s="17"/>
      <c r="F501" s="18"/>
      <c r="H501" s="185"/>
      <c r="J501" s="17"/>
      <c r="K501" s="62"/>
      <c r="L501" s="62"/>
      <c r="N501" s="18"/>
      <c r="P501" s="18"/>
      <c r="R501" s="18"/>
      <c r="S501" s="18"/>
      <c r="T501" s="18"/>
      <c r="U501" s="18"/>
      <c r="Y501" s="17"/>
      <c r="AB501" s="17"/>
    </row>
    <row r="502" spans="5:28" ht="24" customHeight="1">
      <c r="E502" s="17"/>
      <c r="F502" s="18"/>
      <c r="H502" s="185"/>
      <c r="J502" s="17"/>
      <c r="K502" s="62"/>
      <c r="L502" s="62"/>
      <c r="N502" s="18"/>
      <c r="P502" s="18"/>
      <c r="R502" s="18"/>
      <c r="S502" s="18"/>
      <c r="T502" s="18"/>
      <c r="U502" s="18"/>
      <c r="Y502" s="17"/>
      <c r="AB502" s="17"/>
    </row>
    <row r="503" spans="5:28" ht="24" customHeight="1">
      <c r="E503" s="17"/>
      <c r="F503" s="18"/>
      <c r="H503" s="185"/>
      <c r="J503" s="17"/>
      <c r="K503" s="62"/>
      <c r="L503" s="62"/>
      <c r="N503" s="18"/>
      <c r="P503" s="18"/>
      <c r="R503" s="18"/>
      <c r="S503" s="18"/>
      <c r="T503" s="18"/>
      <c r="U503" s="18"/>
      <c r="Y503" s="17"/>
      <c r="AB503" s="17"/>
    </row>
    <row r="504" spans="5:28" ht="24" customHeight="1">
      <c r="E504" s="17"/>
      <c r="F504" s="18"/>
      <c r="H504" s="185"/>
      <c r="J504" s="17"/>
      <c r="K504" s="62"/>
      <c r="L504" s="62"/>
      <c r="N504" s="18"/>
      <c r="P504" s="18"/>
      <c r="R504" s="18"/>
      <c r="S504" s="18"/>
      <c r="T504" s="18"/>
      <c r="U504" s="18"/>
      <c r="Y504" s="17"/>
      <c r="AB504" s="17"/>
    </row>
    <row r="505" spans="5:28" ht="24" customHeight="1">
      <c r="E505" s="17"/>
      <c r="F505" s="18"/>
      <c r="H505" s="185"/>
      <c r="J505" s="17"/>
      <c r="K505" s="62"/>
      <c r="L505" s="62"/>
      <c r="N505" s="18"/>
      <c r="P505" s="18"/>
      <c r="R505" s="18"/>
      <c r="S505" s="18"/>
      <c r="T505" s="18"/>
      <c r="U505" s="18"/>
      <c r="Y505" s="17"/>
      <c r="AB505" s="17"/>
    </row>
    <row r="506" spans="5:28" ht="24" customHeight="1">
      <c r="E506" s="17"/>
      <c r="F506" s="18"/>
      <c r="H506" s="185"/>
      <c r="J506" s="17"/>
      <c r="K506" s="62"/>
      <c r="L506" s="62"/>
      <c r="N506" s="18"/>
      <c r="P506" s="18"/>
      <c r="R506" s="18"/>
      <c r="S506" s="18"/>
      <c r="T506" s="18"/>
      <c r="U506" s="18"/>
      <c r="Y506" s="17"/>
      <c r="AB506" s="17"/>
    </row>
    <row r="507" spans="5:28" ht="24" customHeight="1">
      <c r="E507" s="17"/>
      <c r="F507" s="18"/>
      <c r="H507" s="185"/>
      <c r="J507" s="17"/>
      <c r="K507" s="62"/>
      <c r="L507" s="62"/>
      <c r="N507" s="18"/>
      <c r="P507" s="18"/>
      <c r="R507" s="18"/>
      <c r="S507" s="18"/>
      <c r="T507" s="18"/>
      <c r="U507" s="18"/>
      <c r="Y507" s="17"/>
      <c r="AB507" s="17"/>
    </row>
    <row r="508" spans="5:28" ht="24" customHeight="1">
      <c r="E508" s="17"/>
      <c r="F508" s="18"/>
      <c r="H508" s="185"/>
      <c r="J508" s="17"/>
      <c r="K508" s="62"/>
      <c r="L508" s="62"/>
      <c r="N508" s="18"/>
      <c r="P508" s="18"/>
      <c r="R508" s="18"/>
      <c r="S508" s="18"/>
      <c r="T508" s="18"/>
      <c r="U508" s="18"/>
      <c r="Y508" s="17"/>
      <c r="AB508" s="17"/>
    </row>
    <row r="509" spans="5:28" ht="24" customHeight="1">
      <c r="E509" s="17"/>
      <c r="F509" s="18"/>
      <c r="H509" s="185"/>
      <c r="J509" s="17"/>
      <c r="K509" s="62"/>
      <c r="L509" s="62"/>
      <c r="N509" s="18"/>
      <c r="P509" s="18"/>
      <c r="R509" s="18"/>
      <c r="S509" s="18"/>
      <c r="T509" s="18"/>
      <c r="U509" s="18"/>
      <c r="Y509" s="17"/>
      <c r="AB509" s="17"/>
    </row>
    <row r="510" spans="5:28" ht="24" customHeight="1">
      <c r="E510" s="17"/>
      <c r="F510" s="18"/>
      <c r="H510" s="185"/>
      <c r="J510" s="17"/>
      <c r="K510" s="62"/>
      <c r="L510" s="62"/>
      <c r="N510" s="18"/>
      <c r="P510" s="18"/>
      <c r="R510" s="18"/>
      <c r="S510" s="18"/>
      <c r="T510" s="18"/>
      <c r="U510" s="18"/>
      <c r="Y510" s="17"/>
      <c r="AB510" s="17"/>
    </row>
    <row r="511" spans="5:28" ht="24" customHeight="1">
      <c r="E511" s="17"/>
      <c r="F511" s="18"/>
      <c r="H511" s="185"/>
      <c r="J511" s="17"/>
      <c r="K511" s="62"/>
      <c r="L511" s="62"/>
      <c r="N511" s="18"/>
      <c r="P511" s="18"/>
      <c r="R511" s="18"/>
      <c r="S511" s="18"/>
      <c r="T511" s="18"/>
      <c r="U511" s="18"/>
      <c r="Y511" s="17"/>
      <c r="AB511" s="17"/>
    </row>
    <row r="512" spans="5:28" ht="24" customHeight="1">
      <c r="E512" s="17"/>
      <c r="F512" s="18"/>
      <c r="H512" s="185"/>
      <c r="J512" s="17"/>
      <c r="K512" s="62"/>
      <c r="L512" s="62"/>
      <c r="N512" s="18"/>
      <c r="P512" s="18"/>
      <c r="R512" s="18"/>
      <c r="S512" s="18"/>
      <c r="T512" s="18"/>
      <c r="U512" s="18"/>
      <c r="Y512" s="17"/>
      <c r="AB512" s="17"/>
    </row>
    <row r="513" spans="5:28" ht="24" customHeight="1">
      <c r="E513" s="17"/>
      <c r="F513" s="18"/>
      <c r="H513" s="185"/>
      <c r="J513" s="17"/>
      <c r="K513" s="62"/>
      <c r="L513" s="62"/>
      <c r="N513" s="18"/>
      <c r="P513" s="18"/>
      <c r="R513" s="18"/>
      <c r="S513" s="18"/>
      <c r="T513" s="18"/>
      <c r="U513" s="18"/>
      <c r="Y513" s="17"/>
      <c r="AB513" s="17"/>
    </row>
    <row r="514" spans="5:28" ht="24" customHeight="1">
      <c r="E514" s="17"/>
      <c r="F514" s="18"/>
      <c r="H514" s="185"/>
      <c r="J514" s="17"/>
      <c r="K514" s="62"/>
      <c r="L514" s="62"/>
      <c r="N514" s="18"/>
      <c r="P514" s="18"/>
      <c r="R514" s="18"/>
      <c r="S514" s="18"/>
      <c r="T514" s="18"/>
      <c r="U514" s="18"/>
      <c r="Y514" s="17"/>
      <c r="AB514" s="17"/>
    </row>
    <row r="515" spans="5:28" ht="24" customHeight="1">
      <c r="E515" s="17"/>
      <c r="F515" s="18"/>
      <c r="H515" s="185"/>
      <c r="J515" s="17"/>
      <c r="K515" s="62"/>
      <c r="L515" s="62"/>
      <c r="N515" s="18"/>
      <c r="P515" s="18"/>
      <c r="R515" s="18"/>
      <c r="S515" s="18"/>
      <c r="T515" s="18"/>
      <c r="U515" s="18"/>
      <c r="Y515" s="17"/>
      <c r="AB515" s="17"/>
    </row>
    <row r="516" spans="5:28" ht="24" customHeight="1">
      <c r="E516" s="17"/>
      <c r="F516" s="18"/>
      <c r="H516" s="185"/>
      <c r="J516" s="17"/>
      <c r="K516" s="62"/>
      <c r="L516" s="62"/>
      <c r="N516" s="18"/>
      <c r="P516" s="18"/>
      <c r="R516" s="18"/>
      <c r="S516" s="18"/>
      <c r="T516" s="18"/>
      <c r="U516" s="18"/>
      <c r="Y516" s="17"/>
      <c r="AB516" s="17"/>
    </row>
    <row r="517" spans="5:28" ht="24" customHeight="1">
      <c r="E517" s="17"/>
      <c r="F517" s="18"/>
      <c r="H517" s="185"/>
      <c r="J517" s="17"/>
      <c r="K517" s="62"/>
      <c r="L517" s="62"/>
      <c r="N517" s="18"/>
      <c r="P517" s="18"/>
      <c r="R517" s="18"/>
      <c r="S517" s="18"/>
      <c r="T517" s="18"/>
      <c r="U517" s="18"/>
      <c r="Y517" s="17"/>
      <c r="AB517" s="17"/>
    </row>
    <row r="518" spans="5:28" ht="24" customHeight="1">
      <c r="E518" s="17"/>
      <c r="F518" s="18"/>
      <c r="H518" s="185"/>
      <c r="J518" s="17"/>
      <c r="K518" s="62"/>
      <c r="L518" s="62"/>
      <c r="N518" s="18"/>
      <c r="P518" s="18"/>
      <c r="R518" s="18"/>
      <c r="S518" s="18"/>
      <c r="T518" s="18"/>
      <c r="U518" s="18"/>
      <c r="Y518" s="17"/>
      <c r="AB518" s="17"/>
    </row>
    <row r="519" spans="5:28" ht="24" customHeight="1">
      <c r="E519" s="17"/>
      <c r="F519" s="18"/>
      <c r="H519" s="185"/>
      <c r="J519" s="17"/>
      <c r="K519" s="62"/>
      <c r="L519" s="62"/>
      <c r="N519" s="18"/>
      <c r="P519" s="18"/>
      <c r="R519" s="18"/>
      <c r="S519" s="18"/>
      <c r="T519" s="18"/>
      <c r="U519" s="18"/>
      <c r="Y519" s="17"/>
      <c r="AB519" s="17"/>
    </row>
    <row r="520" spans="5:28" ht="24" customHeight="1">
      <c r="E520" s="17"/>
      <c r="F520" s="18"/>
      <c r="H520" s="185"/>
      <c r="J520" s="17"/>
      <c r="K520" s="62"/>
      <c r="L520" s="62"/>
      <c r="N520" s="18"/>
      <c r="P520" s="18"/>
      <c r="R520" s="18"/>
      <c r="S520" s="18"/>
      <c r="T520" s="18"/>
      <c r="U520" s="18"/>
      <c r="Y520" s="17"/>
      <c r="AB520" s="17"/>
    </row>
    <row r="521" spans="5:28" ht="24" customHeight="1">
      <c r="E521" s="17"/>
      <c r="F521" s="18"/>
      <c r="H521" s="185"/>
      <c r="J521" s="17"/>
      <c r="K521" s="62"/>
      <c r="L521" s="62"/>
      <c r="N521" s="18"/>
      <c r="P521" s="18"/>
      <c r="R521" s="18"/>
      <c r="S521" s="18"/>
      <c r="T521" s="18"/>
      <c r="U521" s="18"/>
      <c r="Y521" s="17"/>
      <c r="AB521" s="17"/>
    </row>
    <row r="522" spans="5:28" ht="24" customHeight="1">
      <c r="E522" s="17"/>
      <c r="F522" s="18"/>
      <c r="H522" s="185"/>
      <c r="J522" s="17"/>
      <c r="K522" s="62"/>
      <c r="L522" s="62"/>
      <c r="N522" s="18"/>
      <c r="P522" s="18"/>
      <c r="R522" s="18"/>
      <c r="S522" s="18"/>
      <c r="T522" s="18"/>
      <c r="U522" s="18"/>
      <c r="Y522" s="17"/>
      <c r="AB522" s="17"/>
    </row>
    <row r="523" spans="5:28" ht="24" customHeight="1">
      <c r="E523" s="17"/>
      <c r="F523" s="18"/>
      <c r="H523" s="185"/>
      <c r="J523" s="17"/>
      <c r="K523" s="62"/>
      <c r="L523" s="62"/>
      <c r="N523" s="18"/>
      <c r="P523" s="18"/>
      <c r="R523" s="18"/>
      <c r="S523" s="18"/>
      <c r="T523" s="18"/>
      <c r="U523" s="18"/>
      <c r="Y523" s="17"/>
      <c r="AB523" s="17"/>
    </row>
    <row r="524" spans="5:28" ht="24" customHeight="1">
      <c r="E524" s="17"/>
      <c r="F524" s="18"/>
      <c r="H524" s="185"/>
      <c r="J524" s="17"/>
      <c r="K524" s="62"/>
      <c r="L524" s="62"/>
      <c r="N524" s="18"/>
      <c r="P524" s="18"/>
      <c r="R524" s="18"/>
      <c r="S524" s="18"/>
      <c r="T524" s="18"/>
      <c r="U524" s="18"/>
      <c r="Y524" s="17"/>
      <c r="AB524" s="17"/>
    </row>
    <row r="525" spans="5:28" ht="24" customHeight="1">
      <c r="E525" s="17"/>
      <c r="F525" s="18"/>
      <c r="H525" s="185"/>
      <c r="J525" s="17"/>
      <c r="K525" s="62"/>
      <c r="L525" s="62"/>
      <c r="N525" s="18"/>
      <c r="P525" s="18"/>
      <c r="R525" s="18"/>
      <c r="S525" s="18"/>
      <c r="T525" s="18"/>
      <c r="U525" s="18"/>
      <c r="Y525" s="17"/>
      <c r="AB525" s="17"/>
    </row>
    <row r="526" spans="5:28" ht="24" customHeight="1">
      <c r="E526" s="17"/>
      <c r="F526" s="18"/>
      <c r="H526" s="185"/>
      <c r="J526" s="17"/>
      <c r="K526" s="62"/>
      <c r="L526" s="62"/>
      <c r="N526" s="18"/>
      <c r="P526" s="18"/>
      <c r="R526" s="18"/>
      <c r="S526" s="18"/>
      <c r="T526" s="18"/>
      <c r="U526" s="18"/>
      <c r="Y526" s="17"/>
      <c r="AB526" s="17"/>
    </row>
    <row r="527" spans="5:28" ht="24" customHeight="1">
      <c r="E527" s="17"/>
      <c r="F527" s="18"/>
      <c r="H527" s="185"/>
      <c r="J527" s="17"/>
      <c r="K527" s="62"/>
      <c r="L527" s="62"/>
      <c r="N527" s="18"/>
      <c r="P527" s="18"/>
      <c r="R527" s="18"/>
      <c r="S527" s="18"/>
      <c r="T527" s="18"/>
      <c r="U527" s="18"/>
      <c r="Y527" s="17"/>
      <c r="AB527" s="17"/>
    </row>
    <row r="528" spans="5:28" ht="24" customHeight="1">
      <c r="E528" s="17"/>
      <c r="F528" s="18"/>
      <c r="H528" s="185"/>
      <c r="J528" s="17"/>
      <c r="K528" s="62"/>
      <c r="L528" s="62"/>
      <c r="N528" s="18"/>
      <c r="P528" s="18"/>
      <c r="R528" s="18"/>
      <c r="S528" s="18"/>
      <c r="T528" s="18"/>
      <c r="U528" s="18"/>
      <c r="Y528" s="17"/>
      <c r="AB528" s="17"/>
    </row>
    <row r="529" spans="5:28" ht="24" customHeight="1">
      <c r="E529" s="17"/>
      <c r="F529" s="18"/>
      <c r="H529" s="185"/>
      <c r="J529" s="17"/>
      <c r="K529" s="62"/>
      <c r="L529" s="62"/>
      <c r="N529" s="18"/>
      <c r="P529" s="18"/>
      <c r="R529" s="18"/>
      <c r="S529" s="18"/>
      <c r="T529" s="18"/>
      <c r="U529" s="18"/>
      <c r="Y529" s="17"/>
      <c r="AB529" s="17"/>
    </row>
    <row r="530" spans="5:28" ht="24" customHeight="1">
      <c r="E530" s="17"/>
      <c r="F530" s="18"/>
      <c r="H530" s="185"/>
      <c r="J530" s="17"/>
      <c r="K530" s="62"/>
      <c r="L530" s="62"/>
      <c r="N530" s="18"/>
      <c r="P530" s="18"/>
      <c r="R530" s="18"/>
      <c r="S530" s="18"/>
      <c r="T530" s="18"/>
      <c r="U530" s="18"/>
      <c r="Y530" s="17"/>
      <c r="AB530" s="17"/>
    </row>
    <row r="531" spans="5:28" ht="24" customHeight="1">
      <c r="E531" s="17"/>
      <c r="F531" s="18"/>
      <c r="H531" s="185"/>
      <c r="J531" s="17"/>
      <c r="K531" s="62"/>
      <c r="L531" s="62"/>
      <c r="N531" s="18"/>
      <c r="P531" s="18"/>
      <c r="R531" s="18"/>
      <c r="S531" s="18"/>
      <c r="T531" s="18"/>
      <c r="U531" s="18"/>
      <c r="Y531" s="17"/>
      <c r="AB531" s="17"/>
    </row>
    <row r="532" spans="5:28" ht="24" customHeight="1">
      <c r="E532" s="17"/>
      <c r="F532" s="18"/>
      <c r="H532" s="185"/>
      <c r="J532" s="17"/>
      <c r="K532" s="62"/>
      <c r="L532" s="62"/>
      <c r="N532" s="18"/>
      <c r="P532" s="18"/>
      <c r="R532" s="18"/>
      <c r="S532" s="18"/>
      <c r="T532" s="18"/>
      <c r="U532" s="18"/>
      <c r="Y532" s="17"/>
      <c r="AB532" s="17"/>
    </row>
    <row r="533" spans="5:28" ht="24" customHeight="1">
      <c r="E533" s="17"/>
      <c r="F533" s="18"/>
      <c r="H533" s="185"/>
      <c r="J533" s="17"/>
      <c r="K533" s="62"/>
      <c r="L533" s="62"/>
      <c r="N533" s="18"/>
      <c r="P533" s="18"/>
      <c r="R533" s="18"/>
      <c r="S533" s="18"/>
      <c r="T533" s="18"/>
      <c r="U533" s="18"/>
      <c r="Y533" s="17"/>
      <c r="AB533" s="17"/>
    </row>
    <row r="534" spans="5:28" ht="24" customHeight="1">
      <c r="E534" s="17"/>
      <c r="F534" s="18"/>
      <c r="H534" s="185"/>
      <c r="J534" s="17"/>
      <c r="K534" s="62"/>
      <c r="L534" s="62"/>
      <c r="N534" s="18"/>
      <c r="P534" s="18"/>
      <c r="R534" s="18"/>
      <c r="S534" s="18"/>
      <c r="T534" s="18"/>
      <c r="U534" s="18"/>
      <c r="Y534" s="17"/>
      <c r="AB534" s="17"/>
    </row>
    <row r="535" spans="5:28" ht="24" customHeight="1">
      <c r="E535" s="17"/>
      <c r="F535" s="18"/>
      <c r="H535" s="185"/>
      <c r="J535" s="17"/>
      <c r="K535" s="62"/>
      <c r="L535" s="62"/>
      <c r="N535" s="18"/>
      <c r="P535" s="18"/>
      <c r="R535" s="18"/>
      <c r="S535" s="18"/>
      <c r="T535" s="18"/>
      <c r="U535" s="18"/>
      <c r="Y535" s="17"/>
      <c r="AB535" s="17"/>
    </row>
    <row r="536" spans="5:28" ht="24" customHeight="1">
      <c r="E536" s="17"/>
      <c r="F536" s="18"/>
      <c r="H536" s="185"/>
      <c r="J536" s="17"/>
      <c r="K536" s="62"/>
      <c r="L536" s="62"/>
      <c r="N536" s="18"/>
      <c r="P536" s="18"/>
      <c r="R536" s="18"/>
      <c r="S536" s="18"/>
      <c r="T536" s="18"/>
      <c r="U536" s="18"/>
      <c r="Y536" s="17"/>
      <c r="AB536" s="17"/>
    </row>
    <row r="537" spans="5:28" ht="24" customHeight="1">
      <c r="E537" s="17"/>
      <c r="F537" s="18"/>
      <c r="H537" s="185"/>
      <c r="J537" s="17"/>
      <c r="K537" s="62"/>
      <c r="L537" s="62"/>
      <c r="N537" s="18"/>
      <c r="P537" s="18"/>
      <c r="R537" s="18"/>
      <c r="S537" s="18"/>
      <c r="T537" s="18"/>
      <c r="U537" s="18"/>
      <c r="Y537" s="17"/>
      <c r="AB537" s="17"/>
    </row>
    <row r="538" spans="5:28" ht="24" customHeight="1">
      <c r="E538" s="17"/>
      <c r="F538" s="18"/>
      <c r="H538" s="185"/>
      <c r="J538" s="17"/>
      <c r="K538" s="62"/>
      <c r="L538" s="62"/>
      <c r="N538" s="18"/>
      <c r="P538" s="18"/>
      <c r="R538" s="18"/>
      <c r="S538" s="18"/>
      <c r="T538" s="18"/>
      <c r="U538" s="18"/>
      <c r="Y538" s="17"/>
      <c r="AB538" s="17"/>
    </row>
    <row r="539" spans="5:28" ht="24" customHeight="1">
      <c r="E539" s="17"/>
      <c r="F539" s="18"/>
      <c r="H539" s="185"/>
      <c r="J539" s="17"/>
      <c r="K539" s="62"/>
      <c r="L539" s="62"/>
      <c r="N539" s="18"/>
      <c r="P539" s="18"/>
      <c r="R539" s="18"/>
      <c r="S539" s="18"/>
      <c r="T539" s="18"/>
      <c r="U539" s="18"/>
      <c r="Y539" s="17"/>
      <c r="AB539" s="17"/>
    </row>
    <row r="540" spans="5:28" ht="24" customHeight="1">
      <c r="E540" s="17"/>
      <c r="F540" s="18"/>
      <c r="H540" s="185"/>
      <c r="J540" s="17"/>
      <c r="K540" s="62"/>
      <c r="L540" s="62"/>
      <c r="N540" s="18"/>
      <c r="P540" s="18"/>
      <c r="R540" s="18"/>
      <c r="S540" s="18"/>
      <c r="T540" s="18"/>
      <c r="U540" s="18"/>
      <c r="Y540" s="17"/>
      <c r="AB540" s="17"/>
    </row>
    <row r="541" spans="5:28" ht="24" customHeight="1">
      <c r="E541" s="17"/>
      <c r="F541" s="18"/>
      <c r="H541" s="185"/>
      <c r="J541" s="17"/>
      <c r="K541" s="62"/>
      <c r="L541" s="62"/>
      <c r="N541" s="18"/>
      <c r="P541" s="18"/>
      <c r="R541" s="18"/>
      <c r="S541" s="18"/>
      <c r="T541" s="18"/>
      <c r="U541" s="18"/>
      <c r="Y541" s="17"/>
      <c r="AB541" s="17"/>
    </row>
    <row r="542" spans="5:28" ht="24" customHeight="1">
      <c r="E542" s="17"/>
      <c r="F542" s="18"/>
      <c r="H542" s="185"/>
      <c r="J542" s="17"/>
      <c r="K542" s="62"/>
      <c r="L542" s="62"/>
      <c r="N542" s="18"/>
      <c r="P542" s="18"/>
      <c r="R542" s="18"/>
      <c r="S542" s="18"/>
      <c r="T542" s="18"/>
      <c r="U542" s="18"/>
      <c r="Y542" s="17"/>
      <c r="AB542" s="17"/>
    </row>
    <row r="543" spans="5:28" ht="24" customHeight="1">
      <c r="E543" s="17"/>
      <c r="F543" s="18"/>
      <c r="H543" s="185"/>
      <c r="J543" s="17"/>
      <c r="K543" s="62"/>
      <c r="L543" s="62"/>
      <c r="N543" s="18"/>
      <c r="P543" s="18"/>
      <c r="R543" s="18"/>
      <c r="S543" s="18"/>
      <c r="T543" s="18"/>
      <c r="U543" s="18"/>
      <c r="Y543" s="17"/>
      <c r="AB543" s="17"/>
    </row>
    <row r="544" spans="5:28" ht="24" customHeight="1">
      <c r="E544" s="17"/>
      <c r="F544" s="18"/>
      <c r="H544" s="185"/>
      <c r="J544" s="17"/>
      <c r="K544" s="62"/>
      <c r="L544" s="62"/>
      <c r="N544" s="18"/>
      <c r="P544" s="18"/>
      <c r="R544" s="18"/>
      <c r="S544" s="18"/>
      <c r="T544" s="18"/>
      <c r="U544" s="18"/>
      <c r="Y544" s="17"/>
      <c r="AB544" s="17"/>
    </row>
    <row r="545" spans="5:28" ht="24" customHeight="1">
      <c r="E545" s="17"/>
      <c r="F545" s="18"/>
      <c r="H545" s="185"/>
      <c r="J545" s="17"/>
      <c r="K545" s="62"/>
      <c r="L545" s="62"/>
      <c r="N545" s="18"/>
      <c r="P545" s="18"/>
      <c r="R545" s="18"/>
      <c r="S545" s="18"/>
      <c r="T545" s="18"/>
      <c r="U545" s="18"/>
      <c r="Y545" s="17"/>
      <c r="AB545" s="17"/>
    </row>
    <row r="546" spans="5:28" ht="24" customHeight="1">
      <c r="E546" s="17"/>
      <c r="F546" s="18"/>
      <c r="H546" s="185"/>
      <c r="J546" s="17"/>
      <c r="K546" s="62"/>
      <c r="L546" s="62"/>
      <c r="N546" s="18"/>
      <c r="P546" s="18"/>
      <c r="R546" s="18"/>
      <c r="S546" s="18"/>
      <c r="T546" s="18"/>
      <c r="U546" s="18"/>
      <c r="Y546" s="17"/>
      <c r="AB546" s="17"/>
    </row>
    <row r="547" spans="5:28" ht="24" customHeight="1">
      <c r="E547" s="17"/>
      <c r="F547" s="18"/>
      <c r="H547" s="185"/>
      <c r="J547" s="17"/>
      <c r="K547" s="62"/>
      <c r="L547" s="62"/>
      <c r="N547" s="18"/>
      <c r="P547" s="18"/>
      <c r="R547" s="18"/>
      <c r="S547" s="18"/>
      <c r="T547" s="18"/>
      <c r="U547" s="18"/>
      <c r="Y547" s="17"/>
      <c r="AB547" s="17"/>
    </row>
    <row r="548" spans="5:28" ht="24" customHeight="1">
      <c r="E548" s="17"/>
      <c r="F548" s="18"/>
      <c r="H548" s="185"/>
      <c r="J548" s="17"/>
      <c r="K548" s="62"/>
      <c r="L548" s="62"/>
      <c r="N548" s="18"/>
      <c r="P548" s="18"/>
      <c r="R548" s="18"/>
      <c r="S548" s="18"/>
      <c r="T548" s="18"/>
      <c r="U548" s="18"/>
      <c r="Y548" s="17"/>
      <c r="AB548" s="17"/>
    </row>
    <row r="549" spans="5:28" ht="24" customHeight="1">
      <c r="E549" s="17"/>
      <c r="F549" s="18"/>
      <c r="H549" s="185"/>
      <c r="J549" s="17"/>
      <c r="K549" s="62"/>
      <c r="L549" s="62"/>
      <c r="N549" s="18"/>
      <c r="P549" s="18"/>
      <c r="R549" s="18"/>
      <c r="S549" s="18"/>
      <c r="T549" s="18"/>
      <c r="U549" s="18"/>
      <c r="Y549" s="17"/>
      <c r="AB549" s="17"/>
    </row>
    <row r="550" spans="5:28" ht="24" customHeight="1">
      <c r="E550" s="17"/>
      <c r="F550" s="18"/>
      <c r="H550" s="185"/>
      <c r="J550" s="17"/>
      <c r="K550" s="62"/>
      <c r="L550" s="62"/>
      <c r="N550" s="18"/>
      <c r="P550" s="18"/>
      <c r="R550" s="18"/>
      <c r="S550" s="18"/>
      <c r="T550" s="18"/>
      <c r="U550" s="18"/>
      <c r="Y550" s="17"/>
      <c r="AB550" s="17"/>
    </row>
    <row r="551" spans="5:28" ht="24" customHeight="1">
      <c r="E551" s="17"/>
      <c r="F551" s="18"/>
      <c r="H551" s="185"/>
      <c r="J551" s="17"/>
      <c r="K551" s="62"/>
      <c r="L551" s="62"/>
      <c r="N551" s="18"/>
      <c r="P551" s="18"/>
      <c r="R551" s="18"/>
      <c r="S551" s="18"/>
      <c r="T551" s="18"/>
      <c r="U551" s="18"/>
      <c r="Y551" s="17"/>
      <c r="AB551" s="17"/>
    </row>
    <row r="552" spans="5:28" ht="24" customHeight="1">
      <c r="E552" s="17"/>
      <c r="F552" s="18"/>
      <c r="H552" s="185"/>
      <c r="J552" s="17"/>
      <c r="K552" s="62"/>
      <c r="L552" s="62"/>
      <c r="N552" s="18"/>
      <c r="P552" s="18"/>
      <c r="R552" s="18"/>
      <c r="S552" s="18"/>
      <c r="T552" s="18"/>
      <c r="U552" s="18"/>
      <c r="Y552" s="17"/>
      <c r="AB552" s="17"/>
    </row>
    <row r="553" spans="5:28" ht="24" customHeight="1">
      <c r="E553" s="17"/>
      <c r="F553" s="18"/>
      <c r="H553" s="185"/>
      <c r="J553" s="17"/>
      <c r="K553" s="62"/>
      <c r="L553" s="62"/>
      <c r="N553" s="18"/>
      <c r="P553" s="18"/>
      <c r="R553" s="18"/>
      <c r="S553" s="18"/>
      <c r="T553" s="18"/>
      <c r="U553" s="18"/>
      <c r="Y553" s="17"/>
      <c r="AB553" s="17"/>
    </row>
    <row r="554" spans="5:28" ht="24" customHeight="1">
      <c r="E554" s="17"/>
      <c r="F554" s="18"/>
      <c r="H554" s="185"/>
      <c r="J554" s="17"/>
      <c r="K554" s="62"/>
      <c r="L554" s="62"/>
      <c r="N554" s="18"/>
      <c r="P554" s="18"/>
      <c r="R554" s="18"/>
      <c r="S554" s="18"/>
      <c r="T554" s="18"/>
      <c r="U554" s="18"/>
      <c r="Y554" s="17"/>
      <c r="AB554" s="17"/>
    </row>
    <row r="555" spans="5:28" ht="24" customHeight="1">
      <c r="E555" s="17"/>
      <c r="F555" s="18"/>
      <c r="H555" s="185"/>
      <c r="J555" s="17"/>
      <c r="K555" s="62"/>
      <c r="L555" s="62"/>
      <c r="N555" s="18"/>
      <c r="P555" s="18"/>
      <c r="R555" s="18"/>
      <c r="S555" s="18"/>
      <c r="T555" s="18"/>
      <c r="U555" s="18"/>
      <c r="Y555" s="17"/>
      <c r="AB555" s="17"/>
    </row>
    <row r="556" spans="5:28" ht="24" customHeight="1">
      <c r="E556" s="17"/>
      <c r="F556" s="18"/>
      <c r="H556" s="185"/>
      <c r="J556" s="17"/>
      <c r="K556" s="62"/>
      <c r="L556" s="62"/>
      <c r="N556" s="18"/>
      <c r="P556" s="18"/>
      <c r="R556" s="18"/>
      <c r="S556" s="18"/>
      <c r="T556" s="18"/>
      <c r="U556" s="18"/>
      <c r="Y556" s="17"/>
      <c r="AB556" s="17"/>
    </row>
    <row r="557" spans="5:28" ht="24" customHeight="1">
      <c r="E557" s="17"/>
      <c r="F557" s="18"/>
      <c r="H557" s="185"/>
      <c r="J557" s="17"/>
      <c r="K557" s="62"/>
      <c r="L557" s="62"/>
      <c r="N557" s="18"/>
      <c r="P557" s="18"/>
      <c r="R557" s="18"/>
      <c r="S557" s="18"/>
      <c r="T557" s="18"/>
      <c r="U557" s="18"/>
      <c r="Y557" s="17"/>
      <c r="AB557" s="17"/>
    </row>
    <row r="558" spans="5:28" ht="24" customHeight="1">
      <c r="E558" s="17"/>
      <c r="F558" s="18"/>
      <c r="H558" s="185"/>
      <c r="J558" s="17"/>
      <c r="K558" s="62"/>
      <c r="L558" s="62"/>
      <c r="N558" s="18"/>
      <c r="P558" s="18"/>
      <c r="R558" s="18"/>
      <c r="S558" s="18"/>
      <c r="T558" s="18"/>
      <c r="U558" s="18"/>
      <c r="Y558" s="17"/>
      <c r="AB558" s="17"/>
    </row>
    <row r="559" spans="5:28" ht="24" customHeight="1">
      <c r="E559" s="17"/>
      <c r="F559" s="18"/>
      <c r="H559" s="185"/>
      <c r="J559" s="17"/>
      <c r="K559" s="62"/>
      <c r="L559" s="62"/>
      <c r="N559" s="18"/>
      <c r="P559" s="18"/>
      <c r="R559" s="18"/>
      <c r="S559" s="18"/>
      <c r="T559" s="18"/>
      <c r="U559" s="18"/>
      <c r="Y559" s="17"/>
      <c r="AB559" s="17"/>
    </row>
    <row r="560" spans="5:28" ht="24" customHeight="1">
      <c r="E560" s="17"/>
      <c r="F560" s="18"/>
      <c r="H560" s="185"/>
      <c r="J560" s="17"/>
      <c r="K560" s="62"/>
      <c r="L560" s="62"/>
      <c r="N560" s="18"/>
      <c r="P560" s="18"/>
      <c r="R560" s="18"/>
      <c r="S560" s="18"/>
      <c r="T560" s="18"/>
      <c r="U560" s="18"/>
      <c r="Y560" s="17"/>
      <c r="AB560" s="17"/>
    </row>
    <row r="561" spans="5:28" ht="24" customHeight="1">
      <c r="E561" s="17"/>
      <c r="F561" s="18"/>
      <c r="H561" s="185"/>
      <c r="J561" s="17"/>
      <c r="K561" s="62"/>
      <c r="L561" s="62"/>
      <c r="N561" s="18"/>
      <c r="P561" s="18"/>
      <c r="R561" s="18"/>
      <c r="S561" s="18"/>
      <c r="T561" s="18"/>
      <c r="U561" s="18"/>
      <c r="Y561" s="17"/>
      <c r="AB561" s="17"/>
    </row>
    <row r="562" spans="5:28" ht="24" customHeight="1">
      <c r="E562" s="17"/>
      <c r="F562" s="18"/>
      <c r="H562" s="185"/>
      <c r="J562" s="17"/>
      <c r="K562" s="62"/>
      <c r="L562" s="62"/>
      <c r="N562" s="18"/>
      <c r="P562" s="18"/>
      <c r="R562" s="18"/>
      <c r="S562" s="18"/>
      <c r="T562" s="18"/>
      <c r="U562" s="18"/>
      <c r="Y562" s="17"/>
      <c r="AB562" s="17"/>
    </row>
    <row r="563" spans="5:28" ht="24" customHeight="1">
      <c r="E563" s="17"/>
      <c r="F563" s="18"/>
      <c r="H563" s="185"/>
      <c r="J563" s="17"/>
      <c r="K563" s="62"/>
      <c r="L563" s="62"/>
      <c r="N563" s="18"/>
      <c r="P563" s="18"/>
      <c r="R563" s="18"/>
      <c r="S563" s="18"/>
      <c r="T563" s="18"/>
      <c r="U563" s="18"/>
      <c r="Y563" s="17"/>
      <c r="AB563" s="17"/>
    </row>
    <row r="564" spans="5:28" ht="24" customHeight="1">
      <c r="E564" s="17"/>
      <c r="F564" s="18"/>
      <c r="H564" s="185"/>
      <c r="J564" s="17"/>
      <c r="K564" s="62"/>
      <c r="L564" s="62"/>
      <c r="N564" s="18"/>
      <c r="P564" s="18"/>
      <c r="R564" s="18"/>
      <c r="S564" s="18"/>
      <c r="T564" s="18"/>
      <c r="U564" s="18"/>
      <c r="Y564" s="17"/>
      <c r="AB564" s="17"/>
    </row>
    <row r="565" spans="5:28" ht="24" customHeight="1">
      <c r="E565" s="17"/>
      <c r="F565" s="18"/>
      <c r="H565" s="185"/>
      <c r="J565" s="17"/>
      <c r="K565" s="62"/>
      <c r="L565" s="62"/>
      <c r="N565" s="18"/>
      <c r="P565" s="18"/>
      <c r="R565" s="18"/>
      <c r="S565" s="18"/>
      <c r="T565" s="18"/>
      <c r="U565" s="18"/>
      <c r="Y565" s="17"/>
      <c r="AB565" s="17"/>
    </row>
    <row r="566" spans="5:28" ht="24" customHeight="1">
      <c r="E566" s="17"/>
      <c r="F566" s="18"/>
      <c r="H566" s="185"/>
      <c r="J566" s="17"/>
      <c r="K566" s="62"/>
      <c r="L566" s="62"/>
      <c r="N566" s="18"/>
      <c r="P566" s="18"/>
      <c r="R566" s="18"/>
      <c r="S566" s="18"/>
      <c r="T566" s="18"/>
      <c r="U566" s="18"/>
      <c r="Y566" s="17"/>
      <c r="AB566" s="17"/>
    </row>
    <row r="567" spans="5:28" ht="24" customHeight="1">
      <c r="E567" s="17"/>
      <c r="F567" s="18"/>
      <c r="H567" s="185"/>
      <c r="J567" s="17"/>
      <c r="K567" s="62"/>
      <c r="L567" s="62"/>
      <c r="N567" s="18"/>
      <c r="P567" s="18"/>
      <c r="R567" s="18"/>
      <c r="S567" s="18"/>
      <c r="T567" s="18"/>
      <c r="U567" s="18"/>
      <c r="Y567" s="17"/>
      <c r="AB567" s="17"/>
    </row>
    <row r="568" spans="5:28" ht="24" customHeight="1">
      <c r="E568" s="17"/>
      <c r="F568" s="18"/>
      <c r="H568" s="185"/>
      <c r="J568" s="17"/>
      <c r="K568" s="62"/>
      <c r="L568" s="62"/>
      <c r="N568" s="18"/>
      <c r="P568" s="18"/>
      <c r="R568" s="18"/>
      <c r="S568" s="18"/>
      <c r="T568" s="18"/>
      <c r="U568" s="18"/>
      <c r="Y568" s="17"/>
      <c r="AB568" s="17"/>
    </row>
    <row r="569" spans="5:28" ht="24" customHeight="1">
      <c r="E569" s="17"/>
      <c r="F569" s="18"/>
      <c r="H569" s="185"/>
      <c r="J569" s="17"/>
      <c r="K569" s="62"/>
      <c r="L569" s="62"/>
      <c r="N569" s="18"/>
      <c r="P569" s="18"/>
      <c r="R569" s="18"/>
      <c r="S569" s="18"/>
      <c r="T569" s="18"/>
      <c r="U569" s="18"/>
      <c r="Y569" s="17"/>
      <c r="AB569" s="17"/>
    </row>
    <row r="570" spans="5:28" ht="24" customHeight="1">
      <c r="E570" s="17"/>
      <c r="F570" s="18"/>
      <c r="H570" s="185"/>
      <c r="J570" s="17"/>
      <c r="K570" s="62"/>
      <c r="L570" s="62"/>
      <c r="N570" s="18"/>
      <c r="P570" s="18"/>
      <c r="R570" s="18"/>
      <c r="S570" s="18"/>
      <c r="T570" s="18"/>
      <c r="U570" s="18"/>
      <c r="Y570" s="17"/>
      <c r="AB570" s="17"/>
    </row>
    <row r="571" spans="5:28" ht="24" customHeight="1">
      <c r="E571" s="17"/>
      <c r="F571" s="18"/>
      <c r="H571" s="185"/>
      <c r="J571" s="17"/>
      <c r="K571" s="62"/>
      <c r="L571" s="62"/>
      <c r="N571" s="18"/>
      <c r="P571" s="18"/>
      <c r="R571" s="18"/>
      <c r="S571" s="18"/>
      <c r="T571" s="18"/>
      <c r="U571" s="18"/>
      <c r="Y571" s="17"/>
      <c r="AB571" s="17"/>
    </row>
    <row r="572" spans="5:28" ht="24" customHeight="1">
      <c r="E572" s="17"/>
      <c r="F572" s="18"/>
      <c r="H572" s="185"/>
      <c r="J572" s="17"/>
      <c r="K572" s="62"/>
      <c r="L572" s="62"/>
      <c r="N572" s="18"/>
      <c r="P572" s="18"/>
      <c r="R572" s="18"/>
      <c r="S572" s="18"/>
      <c r="T572" s="18"/>
      <c r="U572" s="18"/>
      <c r="Y572" s="17"/>
      <c r="AB572" s="17"/>
    </row>
    <row r="573" spans="5:28" ht="24" customHeight="1">
      <c r="E573" s="17"/>
      <c r="F573" s="18"/>
      <c r="H573" s="185"/>
      <c r="J573" s="17"/>
      <c r="K573" s="62"/>
      <c r="L573" s="62"/>
      <c r="N573" s="18"/>
      <c r="P573" s="18"/>
      <c r="R573" s="18"/>
      <c r="S573" s="18"/>
      <c r="T573" s="18"/>
      <c r="U573" s="18"/>
      <c r="Y573" s="17"/>
      <c r="AB573" s="17"/>
    </row>
    <row r="574" spans="5:28" ht="24" customHeight="1">
      <c r="E574" s="17"/>
      <c r="F574" s="18"/>
      <c r="H574" s="185"/>
      <c r="J574" s="17"/>
      <c r="K574" s="62"/>
      <c r="L574" s="62"/>
      <c r="N574" s="18"/>
      <c r="P574" s="18"/>
      <c r="R574" s="18"/>
      <c r="S574" s="18"/>
      <c r="T574" s="18"/>
      <c r="U574" s="18"/>
      <c r="Y574" s="17"/>
      <c r="AB574" s="17"/>
    </row>
    <row r="575" spans="5:28" ht="24" customHeight="1">
      <c r="E575" s="17"/>
      <c r="F575" s="18"/>
      <c r="H575" s="185"/>
      <c r="J575" s="17"/>
      <c r="K575" s="62"/>
      <c r="L575" s="62"/>
      <c r="N575" s="18"/>
      <c r="P575" s="18"/>
      <c r="R575" s="18"/>
      <c r="S575" s="18"/>
      <c r="T575" s="18"/>
      <c r="U575" s="18"/>
      <c r="Y575" s="17"/>
      <c r="AB575" s="17"/>
    </row>
    <row r="576" spans="5:28" ht="24" customHeight="1">
      <c r="E576" s="17"/>
      <c r="F576" s="18"/>
      <c r="H576" s="185"/>
      <c r="J576" s="17"/>
      <c r="K576" s="62"/>
      <c r="L576" s="62"/>
      <c r="N576" s="18"/>
      <c r="P576" s="18"/>
      <c r="R576" s="18"/>
      <c r="S576" s="18"/>
      <c r="T576" s="18"/>
      <c r="U576" s="18"/>
      <c r="Y576" s="17"/>
      <c r="AB576" s="17"/>
    </row>
    <row r="577" spans="5:28" ht="24" customHeight="1">
      <c r="E577" s="17"/>
      <c r="F577" s="18"/>
      <c r="H577" s="185"/>
      <c r="J577" s="17"/>
      <c r="K577" s="62"/>
      <c r="L577" s="62"/>
      <c r="N577" s="18"/>
      <c r="P577" s="18"/>
      <c r="R577" s="18"/>
      <c r="S577" s="18"/>
      <c r="T577" s="18"/>
      <c r="U577" s="18"/>
      <c r="Y577" s="17"/>
      <c r="AB577" s="17"/>
    </row>
    <row r="578" spans="5:28" ht="24" customHeight="1">
      <c r="E578" s="17"/>
      <c r="F578" s="18"/>
      <c r="H578" s="185"/>
      <c r="J578" s="17"/>
      <c r="K578" s="62"/>
      <c r="L578" s="62"/>
      <c r="N578" s="18"/>
      <c r="P578" s="18"/>
      <c r="R578" s="18"/>
      <c r="S578" s="18"/>
      <c r="T578" s="18"/>
      <c r="U578" s="18"/>
      <c r="Y578" s="17"/>
      <c r="AB578" s="17"/>
    </row>
    <row r="579" spans="5:28" ht="24" customHeight="1">
      <c r="E579" s="17"/>
      <c r="F579" s="18"/>
      <c r="H579" s="185"/>
      <c r="J579" s="17"/>
      <c r="K579" s="62"/>
      <c r="L579" s="62"/>
      <c r="N579" s="18"/>
      <c r="P579" s="18"/>
      <c r="R579" s="18"/>
      <c r="S579" s="18"/>
      <c r="T579" s="18"/>
      <c r="U579" s="18"/>
      <c r="Y579" s="17"/>
      <c r="AB579" s="17"/>
    </row>
    <row r="580" spans="5:28" ht="24" customHeight="1">
      <c r="E580" s="17"/>
      <c r="F580" s="18"/>
      <c r="H580" s="185"/>
      <c r="J580" s="17"/>
      <c r="K580" s="62"/>
      <c r="L580" s="62"/>
      <c r="N580" s="18"/>
      <c r="P580" s="18"/>
      <c r="R580" s="18"/>
      <c r="S580" s="18"/>
      <c r="T580" s="18"/>
      <c r="U580" s="18"/>
      <c r="Y580" s="17"/>
      <c r="AB580" s="17"/>
    </row>
    <row r="581" spans="5:28" ht="24" customHeight="1">
      <c r="E581" s="17"/>
      <c r="F581" s="18"/>
      <c r="H581" s="185"/>
      <c r="J581" s="17"/>
      <c r="K581" s="62"/>
      <c r="L581" s="62"/>
      <c r="N581" s="18"/>
      <c r="P581" s="18"/>
      <c r="R581" s="18"/>
      <c r="S581" s="18"/>
      <c r="T581" s="18"/>
      <c r="U581" s="18"/>
      <c r="Y581" s="17"/>
      <c r="AB581" s="17"/>
    </row>
    <row r="582" spans="5:28" ht="24" customHeight="1">
      <c r="E582" s="17"/>
      <c r="F582" s="18"/>
      <c r="H582" s="185"/>
      <c r="J582" s="17"/>
      <c r="K582" s="62"/>
      <c r="L582" s="62"/>
      <c r="N582" s="18"/>
      <c r="P582" s="18"/>
      <c r="R582" s="18"/>
      <c r="S582" s="18"/>
      <c r="T582" s="18"/>
      <c r="U582" s="18"/>
      <c r="Y582" s="17"/>
      <c r="AB582" s="17"/>
    </row>
    <row r="583" spans="5:28" ht="24" customHeight="1">
      <c r="E583" s="17"/>
      <c r="F583" s="18"/>
      <c r="H583" s="185"/>
      <c r="J583" s="17"/>
      <c r="K583" s="62"/>
      <c r="L583" s="62"/>
      <c r="N583" s="18"/>
      <c r="P583" s="18"/>
      <c r="R583" s="18"/>
      <c r="S583" s="18"/>
      <c r="T583" s="18"/>
      <c r="U583" s="18"/>
      <c r="Y583" s="17"/>
      <c r="AB583" s="17"/>
    </row>
    <row r="584" spans="5:28" ht="24" customHeight="1">
      <c r="E584" s="17"/>
      <c r="F584" s="18"/>
      <c r="H584" s="185"/>
      <c r="J584" s="17"/>
      <c r="K584" s="62"/>
      <c r="L584" s="62"/>
      <c r="N584" s="18"/>
      <c r="P584" s="18"/>
      <c r="R584" s="18"/>
      <c r="S584" s="18"/>
      <c r="T584" s="18"/>
      <c r="U584" s="18"/>
      <c r="Y584" s="17"/>
      <c r="AB584" s="17"/>
    </row>
    <row r="585" spans="5:28" ht="24" customHeight="1">
      <c r="E585" s="17"/>
      <c r="F585" s="18"/>
      <c r="H585" s="185"/>
      <c r="J585" s="17"/>
      <c r="K585" s="62"/>
      <c r="L585" s="62"/>
      <c r="N585" s="18"/>
      <c r="P585" s="18"/>
      <c r="R585" s="18"/>
      <c r="S585" s="18"/>
      <c r="T585" s="18"/>
      <c r="U585" s="18"/>
      <c r="Y585" s="17"/>
      <c r="AB585" s="17"/>
    </row>
    <row r="586" spans="5:28" ht="24" customHeight="1">
      <c r="E586" s="17"/>
      <c r="F586" s="18"/>
      <c r="H586" s="185"/>
      <c r="J586" s="17"/>
      <c r="K586" s="62"/>
      <c r="L586" s="62"/>
      <c r="N586" s="18"/>
      <c r="P586" s="18"/>
      <c r="R586" s="18"/>
      <c r="S586" s="18"/>
      <c r="T586" s="18"/>
      <c r="U586" s="18"/>
      <c r="Y586" s="17"/>
      <c r="AB586" s="17"/>
    </row>
    <row r="587" spans="5:28" ht="24" customHeight="1">
      <c r="E587" s="17"/>
      <c r="F587" s="18"/>
      <c r="H587" s="185"/>
      <c r="J587" s="17"/>
      <c r="K587" s="62"/>
      <c r="L587" s="62"/>
      <c r="N587" s="18"/>
      <c r="P587" s="18"/>
      <c r="R587" s="18"/>
      <c r="S587" s="18"/>
      <c r="T587" s="18"/>
      <c r="U587" s="18"/>
      <c r="Y587" s="17"/>
      <c r="AB587" s="17"/>
    </row>
    <row r="588" spans="5:28" ht="24" customHeight="1">
      <c r="E588" s="17"/>
      <c r="F588" s="18"/>
      <c r="H588" s="185"/>
      <c r="J588" s="17"/>
      <c r="K588" s="62"/>
      <c r="L588" s="62"/>
      <c r="N588" s="18"/>
      <c r="P588" s="18"/>
      <c r="R588" s="18"/>
      <c r="S588" s="18"/>
      <c r="T588" s="18"/>
      <c r="U588" s="18"/>
      <c r="Y588" s="17"/>
      <c r="AB588" s="17"/>
    </row>
    <row r="589" spans="5:28" ht="24" customHeight="1">
      <c r="E589" s="17"/>
      <c r="F589" s="18"/>
      <c r="H589" s="185"/>
      <c r="J589" s="17"/>
      <c r="K589" s="62"/>
      <c r="L589" s="62"/>
      <c r="N589" s="18"/>
      <c r="P589" s="18"/>
      <c r="R589" s="18"/>
      <c r="S589" s="18"/>
      <c r="T589" s="18"/>
      <c r="U589" s="18"/>
      <c r="Y589" s="17"/>
      <c r="AB589" s="17"/>
    </row>
    <row r="590" spans="5:28" ht="24" customHeight="1">
      <c r="E590" s="17"/>
      <c r="F590" s="18"/>
      <c r="H590" s="185"/>
      <c r="J590" s="17"/>
      <c r="K590" s="62"/>
      <c r="L590" s="62"/>
      <c r="N590" s="18"/>
      <c r="P590" s="18"/>
      <c r="R590" s="18"/>
      <c r="S590" s="18"/>
      <c r="T590" s="18"/>
      <c r="U590" s="18"/>
      <c r="Y590" s="17"/>
      <c r="AB590" s="17"/>
    </row>
    <row r="591" spans="5:28" ht="24" customHeight="1">
      <c r="E591" s="17"/>
      <c r="F591" s="18"/>
      <c r="H591" s="185"/>
      <c r="J591" s="17"/>
      <c r="K591" s="62"/>
      <c r="L591" s="62"/>
      <c r="N591" s="18"/>
      <c r="P591" s="18"/>
      <c r="R591" s="18"/>
      <c r="S591" s="18"/>
      <c r="T591" s="18"/>
      <c r="U591" s="18"/>
      <c r="Y591" s="17"/>
      <c r="AB591" s="17"/>
    </row>
    <row r="592" spans="5:28" ht="24" customHeight="1">
      <c r="E592" s="17"/>
      <c r="F592" s="18"/>
      <c r="H592" s="185"/>
      <c r="J592" s="17"/>
      <c r="K592" s="62"/>
      <c r="L592" s="62"/>
      <c r="N592" s="18"/>
      <c r="P592" s="18"/>
      <c r="R592" s="18"/>
      <c r="S592" s="18"/>
      <c r="T592" s="18"/>
      <c r="U592" s="18"/>
      <c r="Y592" s="17"/>
      <c r="AB592" s="17"/>
    </row>
    <row r="593" spans="5:28" ht="24" customHeight="1">
      <c r="E593" s="17"/>
      <c r="F593" s="18"/>
      <c r="H593" s="185"/>
      <c r="J593" s="17"/>
      <c r="K593" s="62"/>
      <c r="L593" s="62"/>
      <c r="N593" s="18"/>
      <c r="P593" s="18"/>
      <c r="R593" s="18"/>
      <c r="S593" s="18"/>
      <c r="T593" s="18"/>
      <c r="U593" s="18"/>
      <c r="Y593" s="17"/>
      <c r="AB593" s="17"/>
    </row>
    <row r="594" spans="5:28" ht="24" customHeight="1">
      <c r="E594" s="17"/>
      <c r="F594" s="18"/>
      <c r="H594" s="185"/>
      <c r="J594" s="17"/>
      <c r="K594" s="62"/>
      <c r="L594" s="62"/>
      <c r="N594" s="18"/>
      <c r="P594" s="18"/>
      <c r="R594" s="18"/>
      <c r="S594" s="18"/>
      <c r="T594" s="18"/>
      <c r="U594" s="18"/>
      <c r="Y594" s="17"/>
      <c r="AB594" s="17"/>
    </row>
    <row r="595" spans="5:28" ht="24" customHeight="1">
      <c r="E595" s="17"/>
      <c r="F595" s="18"/>
      <c r="H595" s="185"/>
      <c r="J595" s="17"/>
      <c r="K595" s="62"/>
      <c r="L595" s="62"/>
      <c r="N595" s="18"/>
      <c r="P595" s="18"/>
      <c r="R595" s="18"/>
      <c r="S595" s="18"/>
      <c r="T595" s="18"/>
      <c r="U595" s="18"/>
      <c r="Y595" s="17"/>
      <c r="AB595" s="17"/>
    </row>
    <row r="596" spans="5:28" ht="24" customHeight="1">
      <c r="E596" s="17"/>
      <c r="F596" s="18"/>
      <c r="H596" s="185"/>
      <c r="J596" s="17"/>
      <c r="K596" s="62"/>
      <c r="L596" s="62"/>
      <c r="N596" s="18"/>
      <c r="P596" s="18"/>
      <c r="R596" s="18"/>
      <c r="S596" s="18"/>
      <c r="T596" s="18"/>
      <c r="U596" s="18"/>
      <c r="Y596" s="17"/>
      <c r="AB596" s="17"/>
    </row>
    <row r="597" spans="5:28" ht="24" customHeight="1">
      <c r="E597" s="17"/>
      <c r="F597" s="18"/>
      <c r="H597" s="185"/>
      <c r="J597" s="17"/>
      <c r="K597" s="62"/>
      <c r="L597" s="62"/>
      <c r="N597" s="18"/>
      <c r="P597" s="18"/>
      <c r="R597" s="18"/>
      <c r="S597" s="18"/>
      <c r="T597" s="18"/>
      <c r="U597" s="18"/>
      <c r="Y597" s="17"/>
      <c r="AB597" s="17"/>
    </row>
    <row r="598" spans="5:28" ht="24" customHeight="1">
      <c r="E598" s="17"/>
      <c r="F598" s="18"/>
      <c r="H598" s="185"/>
      <c r="J598" s="17"/>
      <c r="K598" s="62"/>
      <c r="L598" s="62"/>
      <c r="N598" s="18"/>
      <c r="P598" s="18"/>
      <c r="R598" s="18"/>
      <c r="S598" s="18"/>
      <c r="T598" s="18"/>
      <c r="U598" s="18"/>
      <c r="Y598" s="17"/>
      <c r="AB598" s="17"/>
    </row>
    <row r="599" spans="5:28" ht="24" customHeight="1">
      <c r="E599" s="17"/>
      <c r="F599" s="18"/>
      <c r="H599" s="185"/>
      <c r="J599" s="17"/>
      <c r="K599" s="62"/>
      <c r="L599" s="62"/>
      <c r="N599" s="18"/>
      <c r="P599" s="18"/>
      <c r="R599" s="18"/>
      <c r="S599" s="18"/>
      <c r="T599" s="18"/>
      <c r="U599" s="18"/>
      <c r="Y599" s="17"/>
      <c r="AB599" s="17"/>
    </row>
    <row r="600" spans="5:28" ht="24" customHeight="1">
      <c r="E600" s="17"/>
      <c r="F600" s="18"/>
      <c r="H600" s="185"/>
      <c r="J600" s="17"/>
      <c r="K600" s="62"/>
      <c r="L600" s="62"/>
      <c r="N600" s="18"/>
      <c r="P600" s="18"/>
      <c r="R600" s="18"/>
      <c r="S600" s="18"/>
      <c r="T600" s="18"/>
      <c r="U600" s="18"/>
      <c r="Y600" s="17"/>
      <c r="AB600" s="17"/>
    </row>
    <row r="601" spans="5:28" ht="24" customHeight="1">
      <c r="E601" s="17"/>
      <c r="F601" s="18"/>
      <c r="H601" s="185"/>
      <c r="J601" s="17"/>
      <c r="K601" s="62"/>
      <c r="L601" s="62"/>
      <c r="N601" s="18"/>
      <c r="P601" s="18"/>
      <c r="R601" s="18"/>
      <c r="S601" s="18"/>
      <c r="T601" s="18"/>
      <c r="U601" s="18"/>
      <c r="Y601" s="17"/>
      <c r="AB601" s="17"/>
    </row>
    <row r="602" spans="5:28" ht="24" customHeight="1">
      <c r="E602" s="17"/>
      <c r="F602" s="18"/>
      <c r="H602" s="185"/>
      <c r="J602" s="17"/>
      <c r="K602" s="62"/>
      <c r="L602" s="62"/>
      <c r="N602" s="18"/>
      <c r="P602" s="18"/>
      <c r="R602" s="18"/>
      <c r="S602" s="18"/>
      <c r="T602" s="18"/>
      <c r="U602" s="18"/>
      <c r="Y602" s="17"/>
      <c r="AB602" s="17"/>
    </row>
    <row r="603" spans="5:28" ht="24" customHeight="1">
      <c r="E603" s="17"/>
      <c r="F603" s="18"/>
      <c r="H603" s="185"/>
      <c r="J603" s="17"/>
      <c r="K603" s="62"/>
      <c r="L603" s="62"/>
      <c r="N603" s="18"/>
      <c r="P603" s="18"/>
      <c r="R603" s="18"/>
      <c r="S603" s="18"/>
      <c r="T603" s="18"/>
      <c r="U603" s="18"/>
      <c r="Y603" s="17"/>
      <c r="AB603" s="17"/>
    </row>
    <row r="604" spans="5:28" ht="24" customHeight="1">
      <c r="E604" s="17"/>
      <c r="F604" s="18"/>
      <c r="H604" s="185"/>
      <c r="J604" s="17"/>
      <c r="K604" s="62"/>
      <c r="L604" s="62"/>
      <c r="N604" s="18"/>
      <c r="P604" s="18"/>
      <c r="R604" s="18"/>
      <c r="S604" s="18"/>
      <c r="T604" s="18"/>
      <c r="U604" s="18"/>
      <c r="Y604" s="17"/>
      <c r="AB604" s="17"/>
    </row>
    <row r="605" spans="5:28" ht="24" customHeight="1">
      <c r="E605" s="17"/>
      <c r="F605" s="18"/>
      <c r="H605" s="185"/>
      <c r="J605" s="17"/>
      <c r="K605" s="62"/>
      <c r="L605" s="62"/>
      <c r="N605" s="18"/>
      <c r="P605" s="18"/>
      <c r="R605" s="18"/>
      <c r="S605" s="18"/>
      <c r="T605" s="18"/>
      <c r="U605" s="18"/>
      <c r="Y605" s="17"/>
      <c r="AB605" s="17"/>
    </row>
    <row r="606" spans="5:28" ht="24" customHeight="1">
      <c r="E606" s="17"/>
      <c r="F606" s="18"/>
      <c r="H606" s="185"/>
      <c r="J606" s="17"/>
      <c r="K606" s="62"/>
      <c r="L606" s="62"/>
      <c r="N606" s="18"/>
      <c r="P606" s="18"/>
      <c r="R606" s="18"/>
      <c r="S606" s="18"/>
      <c r="T606" s="18"/>
      <c r="U606" s="18"/>
      <c r="Y606" s="17"/>
      <c r="AB606" s="17"/>
    </row>
    <row r="607" spans="5:28" ht="24" customHeight="1">
      <c r="E607" s="17"/>
      <c r="F607" s="18"/>
      <c r="H607" s="185"/>
      <c r="J607" s="17"/>
      <c r="K607" s="62"/>
      <c r="L607" s="62"/>
      <c r="N607" s="18"/>
      <c r="P607" s="18"/>
      <c r="R607" s="18"/>
      <c r="S607" s="18"/>
      <c r="T607" s="18"/>
      <c r="U607" s="18"/>
      <c r="Y607" s="17"/>
      <c r="AB607" s="17"/>
    </row>
    <row r="608" spans="5:28" ht="24" customHeight="1">
      <c r="E608" s="17"/>
      <c r="F608" s="18"/>
      <c r="H608" s="185"/>
      <c r="J608" s="17"/>
      <c r="K608" s="62"/>
      <c r="L608" s="62"/>
      <c r="N608" s="18"/>
      <c r="P608" s="18"/>
      <c r="R608" s="18"/>
      <c r="S608" s="18"/>
      <c r="T608" s="18"/>
      <c r="U608" s="18"/>
      <c r="Y608" s="17"/>
      <c r="AB608" s="17"/>
    </row>
    <row r="609" spans="5:28" ht="24" customHeight="1">
      <c r="E609" s="17"/>
      <c r="F609" s="18"/>
      <c r="H609" s="185"/>
      <c r="J609" s="17"/>
      <c r="K609" s="62"/>
      <c r="L609" s="62"/>
      <c r="N609" s="18"/>
      <c r="P609" s="18"/>
      <c r="R609" s="18"/>
      <c r="S609" s="18"/>
      <c r="T609" s="18"/>
      <c r="U609" s="18"/>
      <c r="Y609" s="17"/>
      <c r="AB609" s="17"/>
    </row>
    <row r="610" spans="5:28" ht="24" customHeight="1">
      <c r="E610" s="17"/>
      <c r="F610" s="18"/>
      <c r="H610" s="185"/>
      <c r="J610" s="17"/>
      <c r="K610" s="62"/>
      <c r="L610" s="62"/>
      <c r="N610" s="18"/>
      <c r="P610" s="18"/>
      <c r="R610" s="18"/>
      <c r="S610" s="18"/>
      <c r="T610" s="18"/>
      <c r="U610" s="18"/>
      <c r="Y610" s="17"/>
      <c r="AB610" s="17"/>
    </row>
    <row r="611" spans="5:28" ht="24" customHeight="1">
      <c r="E611" s="17"/>
      <c r="F611" s="18"/>
      <c r="H611" s="185"/>
      <c r="J611" s="17"/>
      <c r="K611" s="62"/>
      <c r="L611" s="62"/>
      <c r="N611" s="18"/>
      <c r="P611" s="18"/>
      <c r="R611" s="18"/>
      <c r="S611" s="18"/>
      <c r="T611" s="18"/>
      <c r="U611" s="18"/>
      <c r="Y611" s="17"/>
      <c r="AB611" s="17"/>
    </row>
    <row r="612" spans="5:28" ht="24" customHeight="1">
      <c r="E612" s="17"/>
      <c r="F612" s="18"/>
      <c r="H612" s="185"/>
      <c r="J612" s="17"/>
      <c r="K612" s="62"/>
      <c r="L612" s="62"/>
      <c r="N612" s="18"/>
      <c r="P612" s="18"/>
      <c r="R612" s="18"/>
      <c r="S612" s="18"/>
      <c r="T612" s="18"/>
      <c r="U612" s="18"/>
      <c r="Y612" s="17"/>
      <c r="AB612" s="17"/>
    </row>
    <row r="613" spans="5:28" ht="24" customHeight="1">
      <c r="E613" s="17"/>
      <c r="F613" s="18"/>
      <c r="H613" s="185"/>
      <c r="J613" s="17"/>
      <c r="K613" s="62"/>
      <c r="L613" s="62"/>
      <c r="N613" s="18"/>
      <c r="P613" s="18"/>
      <c r="R613" s="18"/>
      <c r="S613" s="18"/>
      <c r="T613" s="18"/>
      <c r="U613" s="18"/>
      <c r="Y613" s="17"/>
      <c r="AB613" s="17"/>
    </row>
    <row r="614" spans="5:28" ht="24" customHeight="1">
      <c r="E614" s="17"/>
      <c r="F614" s="18"/>
      <c r="H614" s="185"/>
      <c r="J614" s="17"/>
      <c r="K614" s="62"/>
      <c r="L614" s="62"/>
      <c r="N614" s="18"/>
      <c r="P614" s="18"/>
      <c r="R614" s="18"/>
      <c r="S614" s="18"/>
      <c r="T614" s="18"/>
      <c r="U614" s="18"/>
      <c r="Y614" s="17"/>
      <c r="AB614" s="17"/>
    </row>
    <row r="615" spans="5:28" ht="24" customHeight="1">
      <c r="E615" s="17"/>
      <c r="F615" s="18"/>
      <c r="H615" s="185"/>
      <c r="J615" s="17"/>
      <c r="K615" s="62"/>
      <c r="L615" s="62"/>
      <c r="N615" s="18"/>
      <c r="P615" s="18"/>
      <c r="R615" s="18"/>
      <c r="S615" s="18"/>
      <c r="T615" s="18"/>
      <c r="U615" s="18"/>
      <c r="Y615" s="17"/>
      <c r="AB615" s="17"/>
    </row>
    <row r="616" spans="5:28" ht="24" customHeight="1">
      <c r="E616" s="17"/>
      <c r="F616" s="18"/>
      <c r="H616" s="185"/>
      <c r="J616" s="17"/>
      <c r="K616" s="62"/>
      <c r="L616" s="62"/>
      <c r="N616" s="18"/>
      <c r="P616" s="18"/>
      <c r="R616" s="18"/>
      <c r="S616" s="18"/>
      <c r="T616" s="18"/>
      <c r="U616" s="18"/>
      <c r="Y616" s="17"/>
      <c r="AB616" s="17"/>
    </row>
    <row r="617" spans="5:28" ht="24" customHeight="1">
      <c r="E617" s="17"/>
      <c r="F617" s="18"/>
      <c r="H617" s="185"/>
      <c r="J617" s="17"/>
      <c r="K617" s="62"/>
      <c r="L617" s="62"/>
      <c r="N617" s="18"/>
      <c r="P617" s="18"/>
      <c r="R617" s="18"/>
      <c r="S617" s="18"/>
      <c r="T617" s="18"/>
      <c r="U617" s="18"/>
      <c r="Y617" s="17"/>
      <c r="AB617" s="17"/>
    </row>
    <row r="618" spans="5:28" ht="24" customHeight="1">
      <c r="E618" s="17"/>
      <c r="F618" s="18"/>
      <c r="H618" s="185"/>
      <c r="J618" s="17"/>
      <c r="K618" s="62"/>
      <c r="L618" s="62"/>
      <c r="N618" s="18"/>
      <c r="P618" s="18"/>
      <c r="R618" s="18"/>
      <c r="S618" s="18"/>
      <c r="T618" s="18"/>
      <c r="U618" s="18"/>
      <c r="Y618" s="17"/>
      <c r="AB618" s="17"/>
    </row>
    <row r="619" spans="5:28" ht="24" customHeight="1">
      <c r="E619" s="17"/>
      <c r="F619" s="18"/>
      <c r="H619" s="185"/>
      <c r="J619" s="17"/>
      <c r="K619" s="62"/>
      <c r="L619" s="62"/>
      <c r="N619" s="18"/>
      <c r="P619" s="18"/>
      <c r="R619" s="18"/>
      <c r="S619" s="18"/>
      <c r="T619" s="18"/>
      <c r="U619" s="18"/>
      <c r="Y619" s="17"/>
      <c r="AB619" s="17"/>
    </row>
    <row r="620" spans="5:28" ht="24" customHeight="1">
      <c r="E620" s="17"/>
      <c r="F620" s="18"/>
      <c r="H620" s="185"/>
      <c r="J620" s="17"/>
      <c r="K620" s="62"/>
      <c r="L620" s="62"/>
      <c r="N620" s="18"/>
      <c r="P620" s="18"/>
      <c r="R620" s="18"/>
      <c r="S620" s="18"/>
      <c r="T620" s="18"/>
      <c r="U620" s="18"/>
      <c r="Y620" s="17"/>
      <c r="AB620" s="17"/>
    </row>
    <row r="621" spans="5:28" ht="24" customHeight="1">
      <c r="E621" s="17"/>
      <c r="F621" s="18"/>
      <c r="H621" s="185"/>
      <c r="J621" s="17"/>
      <c r="K621" s="62"/>
      <c r="L621" s="62"/>
      <c r="N621" s="18"/>
      <c r="P621" s="18"/>
      <c r="R621" s="18"/>
      <c r="S621" s="18"/>
      <c r="T621" s="18"/>
      <c r="U621" s="18"/>
      <c r="Y621" s="17"/>
      <c r="AB621" s="17"/>
    </row>
    <row r="622" spans="5:28" ht="24" customHeight="1">
      <c r="E622" s="17"/>
      <c r="F622" s="18"/>
      <c r="H622" s="185"/>
      <c r="J622" s="17"/>
      <c r="K622" s="62"/>
      <c r="L622" s="62"/>
      <c r="N622" s="18"/>
      <c r="P622" s="18"/>
      <c r="R622" s="18"/>
      <c r="S622" s="18"/>
      <c r="T622" s="18"/>
      <c r="U622" s="18"/>
      <c r="Y622" s="17"/>
      <c r="AB622" s="17"/>
    </row>
    <row r="623" spans="5:28" ht="24" customHeight="1">
      <c r="E623" s="17"/>
      <c r="F623" s="18"/>
      <c r="H623" s="185"/>
      <c r="J623" s="17"/>
      <c r="K623" s="62"/>
      <c r="L623" s="62"/>
      <c r="N623" s="18"/>
      <c r="P623" s="18"/>
      <c r="R623" s="18"/>
      <c r="S623" s="18"/>
      <c r="T623" s="18"/>
      <c r="U623" s="18"/>
      <c r="Y623" s="17"/>
      <c r="AB623" s="17"/>
    </row>
    <row r="624" spans="5:28" ht="24" customHeight="1">
      <c r="E624" s="17"/>
      <c r="F624" s="18"/>
      <c r="H624" s="185"/>
      <c r="J624" s="17"/>
      <c r="K624" s="62"/>
      <c r="L624" s="62"/>
      <c r="N624" s="18"/>
      <c r="P624" s="18"/>
      <c r="R624" s="18"/>
      <c r="S624" s="18"/>
      <c r="T624" s="18"/>
      <c r="U624" s="18"/>
      <c r="Y624" s="17"/>
      <c r="AB624" s="17"/>
    </row>
    <row r="625" spans="5:28" ht="24" customHeight="1">
      <c r="E625" s="17"/>
      <c r="F625" s="18"/>
      <c r="H625" s="185"/>
      <c r="J625" s="17"/>
      <c r="K625" s="62"/>
      <c r="L625" s="62"/>
      <c r="N625" s="18"/>
      <c r="P625" s="18"/>
      <c r="R625" s="18"/>
      <c r="S625" s="18"/>
      <c r="T625" s="18"/>
      <c r="U625" s="18"/>
      <c r="Y625" s="17"/>
      <c r="AB625" s="17"/>
    </row>
    <row r="626" spans="5:28" ht="24" customHeight="1">
      <c r="E626" s="17"/>
      <c r="F626" s="18"/>
      <c r="H626" s="185"/>
      <c r="J626" s="17"/>
      <c r="K626" s="62"/>
      <c r="L626" s="62"/>
      <c r="N626" s="18"/>
      <c r="P626" s="18"/>
      <c r="R626" s="18"/>
      <c r="S626" s="18"/>
      <c r="T626" s="18"/>
      <c r="U626" s="18"/>
      <c r="Y626" s="17"/>
      <c r="AB626" s="17"/>
    </row>
    <row r="627" spans="5:28" ht="24" customHeight="1">
      <c r="E627" s="17"/>
      <c r="F627" s="18"/>
      <c r="H627" s="185"/>
      <c r="J627" s="17"/>
      <c r="K627" s="62"/>
      <c r="L627" s="62"/>
      <c r="N627" s="18"/>
      <c r="P627" s="18"/>
      <c r="R627" s="18"/>
      <c r="S627" s="18"/>
      <c r="T627" s="18"/>
      <c r="U627" s="18"/>
      <c r="Y627" s="17"/>
      <c r="AB627" s="17"/>
    </row>
    <row r="628" spans="5:28" ht="24" customHeight="1">
      <c r="E628" s="17"/>
      <c r="F628" s="18"/>
      <c r="H628" s="185"/>
      <c r="J628" s="17"/>
      <c r="K628" s="62"/>
      <c r="L628" s="62"/>
      <c r="N628" s="18"/>
      <c r="P628" s="18"/>
      <c r="R628" s="18"/>
      <c r="S628" s="18"/>
      <c r="T628" s="18"/>
      <c r="U628" s="18"/>
      <c r="Y628" s="17"/>
      <c r="AB628" s="17"/>
    </row>
    <row r="629" spans="5:28" ht="24" customHeight="1">
      <c r="E629" s="17"/>
      <c r="F629" s="18"/>
      <c r="H629" s="185"/>
      <c r="J629" s="17"/>
      <c r="K629" s="62"/>
      <c r="L629" s="62"/>
      <c r="N629" s="18"/>
      <c r="P629" s="18"/>
      <c r="R629" s="18"/>
      <c r="S629" s="18"/>
      <c r="T629" s="18"/>
      <c r="U629" s="18"/>
      <c r="Y629" s="17"/>
      <c r="AB629" s="17"/>
    </row>
    <row r="630" spans="5:28" ht="24" customHeight="1">
      <c r="E630" s="17"/>
      <c r="F630" s="18"/>
      <c r="H630" s="185"/>
      <c r="J630" s="17"/>
      <c r="K630" s="62"/>
      <c r="L630" s="62"/>
      <c r="N630" s="18"/>
      <c r="P630" s="18"/>
      <c r="R630" s="18"/>
      <c r="S630" s="18"/>
      <c r="T630" s="18"/>
      <c r="U630" s="18"/>
      <c r="Y630" s="17"/>
      <c r="AB630" s="17"/>
    </row>
    <row r="631" spans="5:28" ht="24" customHeight="1">
      <c r="E631" s="17"/>
      <c r="F631" s="18"/>
      <c r="H631" s="185"/>
      <c r="J631" s="17"/>
      <c r="K631" s="62"/>
      <c r="L631" s="62"/>
      <c r="N631" s="18"/>
      <c r="P631" s="18"/>
      <c r="R631" s="18"/>
      <c r="S631" s="18"/>
      <c r="T631" s="18"/>
      <c r="U631" s="18"/>
      <c r="Y631" s="17"/>
      <c r="AB631" s="17"/>
    </row>
    <row r="632" spans="5:28" ht="24" customHeight="1">
      <c r="E632" s="17"/>
      <c r="F632" s="18"/>
      <c r="H632" s="185"/>
      <c r="J632" s="17"/>
      <c r="K632" s="62"/>
      <c r="L632" s="62"/>
      <c r="N632" s="18"/>
      <c r="P632" s="18"/>
      <c r="R632" s="18"/>
      <c r="S632" s="18"/>
      <c r="T632" s="18"/>
      <c r="U632" s="18"/>
      <c r="Y632" s="17"/>
      <c r="AB632" s="17"/>
    </row>
    <row r="633" spans="5:28" ht="24" customHeight="1">
      <c r="E633" s="17"/>
      <c r="F633" s="18"/>
      <c r="H633" s="185"/>
      <c r="J633" s="17"/>
      <c r="K633" s="62"/>
      <c r="L633" s="62"/>
      <c r="N633" s="18"/>
      <c r="P633" s="18"/>
      <c r="R633" s="18"/>
      <c r="S633" s="18"/>
      <c r="T633" s="18"/>
      <c r="U633" s="18"/>
      <c r="Y633" s="17"/>
      <c r="AB633" s="17"/>
    </row>
    <row r="634" spans="5:28" ht="24" customHeight="1">
      <c r="E634" s="17"/>
      <c r="F634" s="18"/>
      <c r="H634" s="185"/>
      <c r="J634" s="17"/>
      <c r="K634" s="62"/>
      <c r="L634" s="62"/>
      <c r="N634" s="18"/>
      <c r="P634" s="18"/>
      <c r="R634" s="18"/>
      <c r="S634" s="18"/>
      <c r="T634" s="18"/>
      <c r="U634" s="18"/>
      <c r="Y634" s="17"/>
      <c r="AB634" s="17"/>
    </row>
    <row r="635" spans="5:28" ht="24" customHeight="1">
      <c r="E635" s="17"/>
      <c r="F635" s="18"/>
      <c r="H635" s="185"/>
      <c r="J635" s="17"/>
      <c r="K635" s="62"/>
      <c r="L635" s="62"/>
      <c r="N635" s="18"/>
      <c r="P635" s="18"/>
      <c r="R635" s="18"/>
      <c r="S635" s="18"/>
      <c r="T635" s="18"/>
      <c r="U635" s="18"/>
      <c r="Y635" s="17"/>
      <c r="AB635" s="17"/>
    </row>
    <row r="636" spans="5:28" ht="24" customHeight="1">
      <c r="E636" s="17"/>
      <c r="F636" s="18"/>
      <c r="H636" s="185"/>
      <c r="J636" s="17"/>
      <c r="K636" s="62"/>
      <c r="L636" s="62"/>
      <c r="N636" s="18"/>
      <c r="P636" s="18"/>
      <c r="R636" s="18"/>
      <c r="S636" s="18"/>
      <c r="T636" s="18"/>
      <c r="U636" s="18"/>
      <c r="Y636" s="17"/>
      <c r="AB636" s="17"/>
    </row>
    <row r="637" spans="5:28" ht="24" customHeight="1">
      <c r="E637" s="17"/>
      <c r="F637" s="18"/>
      <c r="H637" s="185"/>
      <c r="J637" s="17"/>
      <c r="K637" s="62"/>
      <c r="L637" s="62"/>
      <c r="N637" s="18"/>
      <c r="P637" s="18"/>
      <c r="R637" s="18"/>
      <c r="S637" s="18"/>
      <c r="T637" s="18"/>
      <c r="U637" s="18"/>
      <c r="Y637" s="17"/>
      <c r="AB637" s="17"/>
    </row>
    <row r="638" spans="5:28" ht="24" customHeight="1">
      <c r="E638" s="17"/>
      <c r="F638" s="18"/>
      <c r="H638" s="185"/>
      <c r="J638" s="17"/>
      <c r="K638" s="62"/>
      <c r="L638" s="62"/>
      <c r="N638" s="18"/>
      <c r="P638" s="18"/>
      <c r="R638" s="18"/>
      <c r="S638" s="18"/>
      <c r="T638" s="18"/>
      <c r="U638" s="18"/>
      <c r="Y638" s="17"/>
      <c r="AB638" s="17"/>
    </row>
    <row r="639" spans="5:28" ht="24" customHeight="1">
      <c r="E639" s="17"/>
      <c r="F639" s="18"/>
      <c r="H639" s="185"/>
      <c r="J639" s="17"/>
      <c r="K639" s="62"/>
      <c r="L639" s="62"/>
      <c r="N639" s="18"/>
      <c r="P639" s="18"/>
      <c r="R639" s="18"/>
      <c r="S639" s="18"/>
      <c r="T639" s="18"/>
      <c r="U639" s="18"/>
      <c r="Y639" s="17"/>
      <c r="AB639" s="17"/>
    </row>
    <row r="640" spans="5:28" ht="24" customHeight="1">
      <c r="E640" s="17"/>
      <c r="F640" s="18"/>
      <c r="H640" s="185"/>
      <c r="J640" s="17"/>
      <c r="K640" s="62"/>
      <c r="L640" s="62"/>
      <c r="N640" s="18"/>
      <c r="P640" s="18"/>
      <c r="R640" s="18"/>
      <c r="S640" s="18"/>
      <c r="T640" s="18"/>
      <c r="U640" s="18"/>
      <c r="Y640" s="17"/>
      <c r="AB640" s="17"/>
    </row>
    <row r="641" spans="5:28" ht="24" customHeight="1">
      <c r="E641" s="17"/>
      <c r="F641" s="18"/>
      <c r="H641" s="185"/>
      <c r="J641" s="17"/>
      <c r="K641" s="62"/>
      <c r="L641" s="62"/>
      <c r="N641" s="18"/>
      <c r="P641" s="18"/>
      <c r="R641" s="18"/>
      <c r="S641" s="18"/>
      <c r="T641" s="18"/>
      <c r="U641" s="18"/>
      <c r="Y641" s="17"/>
      <c r="AB641" s="17"/>
    </row>
    <row r="642" spans="5:28" ht="24" customHeight="1">
      <c r="E642" s="17"/>
      <c r="F642" s="18"/>
      <c r="H642" s="185"/>
      <c r="J642" s="17"/>
      <c r="K642" s="62"/>
      <c r="L642" s="62"/>
      <c r="N642" s="18"/>
      <c r="P642" s="18"/>
      <c r="R642" s="18"/>
      <c r="S642" s="18"/>
      <c r="T642" s="18"/>
      <c r="U642" s="18"/>
      <c r="Y642" s="17"/>
      <c r="AB642" s="17"/>
    </row>
    <row r="643" spans="5:28" ht="24" customHeight="1">
      <c r="E643" s="17"/>
      <c r="F643" s="18"/>
      <c r="H643" s="185"/>
      <c r="J643" s="17"/>
      <c r="K643" s="62"/>
      <c r="L643" s="62"/>
      <c r="N643" s="18"/>
      <c r="P643" s="18"/>
      <c r="R643" s="18"/>
      <c r="S643" s="18"/>
      <c r="T643" s="18"/>
      <c r="U643" s="18"/>
      <c r="Y643" s="17"/>
      <c r="AB643" s="17"/>
    </row>
    <row r="644" spans="5:28" ht="24" customHeight="1">
      <c r="E644" s="17"/>
      <c r="F644" s="18"/>
      <c r="H644" s="185"/>
      <c r="J644" s="17"/>
      <c r="K644" s="62"/>
      <c r="L644" s="62"/>
      <c r="N644" s="18"/>
      <c r="P644" s="18"/>
      <c r="R644" s="18"/>
      <c r="S644" s="18"/>
      <c r="T644" s="18"/>
      <c r="U644" s="18"/>
      <c r="Y644" s="17"/>
      <c r="AB644" s="17"/>
    </row>
    <row r="645" spans="5:28" ht="24" customHeight="1">
      <c r="E645" s="17"/>
      <c r="F645" s="18"/>
      <c r="H645" s="185"/>
      <c r="J645" s="17"/>
      <c r="K645" s="62"/>
      <c r="L645" s="62"/>
      <c r="N645" s="18"/>
      <c r="P645" s="18"/>
      <c r="R645" s="18"/>
      <c r="S645" s="18"/>
      <c r="T645" s="18"/>
      <c r="U645" s="18"/>
      <c r="Y645" s="17"/>
      <c r="AB645" s="17"/>
    </row>
    <row r="646" spans="5:28" ht="24" customHeight="1">
      <c r="E646" s="17"/>
      <c r="F646" s="18"/>
      <c r="H646" s="185"/>
      <c r="J646" s="17"/>
      <c r="K646" s="62"/>
      <c r="L646" s="62"/>
      <c r="N646" s="18"/>
      <c r="P646" s="18"/>
      <c r="R646" s="18"/>
      <c r="S646" s="18"/>
      <c r="T646" s="18"/>
      <c r="U646" s="18"/>
      <c r="Y646" s="17"/>
      <c r="AB646" s="17"/>
    </row>
    <row r="647" spans="5:28" ht="24" customHeight="1">
      <c r="E647" s="17"/>
      <c r="F647" s="18"/>
      <c r="H647" s="185"/>
      <c r="J647" s="17"/>
      <c r="K647" s="62"/>
      <c r="L647" s="62"/>
      <c r="N647" s="18"/>
      <c r="P647" s="18"/>
      <c r="R647" s="18"/>
      <c r="S647" s="18"/>
      <c r="T647" s="18"/>
      <c r="U647" s="18"/>
      <c r="Y647" s="17"/>
      <c r="AB647" s="17"/>
    </row>
    <row r="648" spans="5:28" ht="24" customHeight="1">
      <c r="E648" s="17"/>
      <c r="F648" s="18"/>
      <c r="H648" s="185"/>
      <c r="J648" s="17"/>
      <c r="K648" s="62"/>
      <c r="L648" s="62"/>
      <c r="N648" s="18"/>
      <c r="P648" s="18"/>
      <c r="R648" s="18"/>
      <c r="S648" s="18"/>
      <c r="T648" s="18"/>
      <c r="U648" s="18"/>
      <c r="Y648" s="17"/>
      <c r="AB648" s="17"/>
    </row>
    <row r="649" spans="5:28" ht="24" customHeight="1">
      <c r="E649" s="17"/>
      <c r="F649" s="18"/>
      <c r="H649" s="185"/>
      <c r="J649" s="17"/>
      <c r="K649" s="62"/>
      <c r="L649" s="62"/>
      <c r="N649" s="18"/>
      <c r="P649" s="18"/>
      <c r="R649" s="18"/>
      <c r="S649" s="18"/>
      <c r="T649" s="18"/>
      <c r="U649" s="18"/>
      <c r="Y649" s="17"/>
      <c r="AB649" s="17"/>
    </row>
    <row r="650" spans="5:28" ht="24" customHeight="1">
      <c r="E650" s="17"/>
      <c r="F650" s="18"/>
      <c r="H650" s="185"/>
      <c r="J650" s="17"/>
      <c r="K650" s="62"/>
      <c r="L650" s="62"/>
      <c r="N650" s="18"/>
      <c r="P650" s="18"/>
      <c r="R650" s="18"/>
      <c r="S650" s="18"/>
      <c r="T650" s="18"/>
      <c r="U650" s="18"/>
      <c r="Y650" s="17"/>
      <c r="AB650" s="17"/>
    </row>
    <row r="651" spans="5:28" ht="24" customHeight="1">
      <c r="E651" s="17"/>
      <c r="F651" s="18"/>
      <c r="H651" s="185"/>
      <c r="J651" s="17"/>
      <c r="K651" s="62"/>
      <c r="L651" s="62"/>
      <c r="N651" s="18"/>
      <c r="P651" s="18"/>
      <c r="R651" s="18"/>
      <c r="S651" s="18"/>
      <c r="T651" s="18"/>
      <c r="U651" s="18"/>
      <c r="Y651" s="17"/>
      <c r="AB651" s="17"/>
    </row>
    <row r="652" spans="5:28" ht="24" customHeight="1">
      <c r="E652" s="17"/>
      <c r="F652" s="18"/>
      <c r="H652" s="185"/>
      <c r="J652" s="17"/>
      <c r="K652" s="62"/>
      <c r="L652" s="62"/>
      <c r="N652" s="18"/>
      <c r="P652" s="18"/>
      <c r="R652" s="18"/>
      <c r="S652" s="18"/>
      <c r="T652" s="18"/>
      <c r="U652" s="18"/>
      <c r="Y652" s="17"/>
      <c r="AB652" s="17"/>
    </row>
    <row r="653" spans="5:28" ht="24" customHeight="1">
      <c r="E653" s="17"/>
      <c r="F653" s="18"/>
      <c r="H653" s="185"/>
      <c r="J653" s="17"/>
      <c r="K653" s="62"/>
      <c r="L653" s="62"/>
      <c r="N653" s="18"/>
      <c r="P653" s="18"/>
      <c r="R653" s="18"/>
      <c r="S653" s="18"/>
      <c r="T653" s="18"/>
      <c r="U653" s="18"/>
      <c r="Y653" s="17"/>
      <c r="AB653" s="17"/>
    </row>
    <row r="654" spans="5:28" ht="24" customHeight="1">
      <c r="E654" s="17"/>
      <c r="F654" s="18"/>
      <c r="H654" s="185"/>
      <c r="J654" s="17"/>
      <c r="K654" s="62"/>
      <c r="L654" s="62"/>
      <c r="N654" s="18"/>
      <c r="P654" s="18"/>
      <c r="R654" s="18"/>
      <c r="S654" s="18"/>
      <c r="T654" s="18"/>
      <c r="U654" s="18"/>
      <c r="Y654" s="17"/>
      <c r="AB654" s="17"/>
    </row>
    <row r="655" spans="5:28" ht="24" customHeight="1">
      <c r="E655" s="17"/>
      <c r="F655" s="18"/>
      <c r="H655" s="185"/>
      <c r="J655" s="17"/>
      <c r="K655" s="62"/>
      <c r="L655" s="62"/>
      <c r="N655" s="18"/>
      <c r="P655" s="18"/>
      <c r="R655" s="18"/>
      <c r="S655" s="18"/>
      <c r="T655" s="18"/>
      <c r="U655" s="18"/>
      <c r="Y655" s="17"/>
      <c r="AB655" s="17"/>
    </row>
    <row r="656" spans="5:28" ht="24" customHeight="1">
      <c r="E656" s="17"/>
      <c r="F656" s="18"/>
      <c r="H656" s="185"/>
      <c r="J656" s="17"/>
      <c r="K656" s="62"/>
      <c r="L656" s="62"/>
      <c r="N656" s="18"/>
      <c r="P656" s="18"/>
      <c r="R656" s="18"/>
      <c r="S656" s="18"/>
      <c r="T656" s="18"/>
      <c r="U656" s="18"/>
      <c r="Y656" s="17"/>
      <c r="AB656" s="17"/>
    </row>
    <row r="657" spans="5:28" ht="24" customHeight="1">
      <c r="E657" s="17"/>
      <c r="F657" s="18"/>
      <c r="H657" s="185"/>
      <c r="J657" s="17"/>
      <c r="K657" s="62"/>
      <c r="L657" s="62"/>
      <c r="N657" s="18"/>
      <c r="P657" s="18"/>
      <c r="R657" s="18"/>
      <c r="S657" s="18"/>
      <c r="T657" s="18"/>
      <c r="U657" s="18"/>
      <c r="Y657" s="17"/>
      <c r="AB657" s="17"/>
    </row>
    <row r="658" spans="5:28" ht="24" customHeight="1">
      <c r="E658" s="17"/>
      <c r="F658" s="18"/>
      <c r="H658" s="185"/>
      <c r="J658" s="17"/>
      <c r="K658" s="62"/>
      <c r="L658" s="62"/>
      <c r="N658" s="18"/>
      <c r="P658" s="18"/>
      <c r="R658" s="18"/>
      <c r="S658" s="18"/>
      <c r="T658" s="18"/>
      <c r="U658" s="18"/>
      <c r="Y658" s="17"/>
      <c r="AB658" s="17"/>
    </row>
    <row r="659" spans="5:28" ht="24" customHeight="1">
      <c r="E659" s="17"/>
      <c r="F659" s="18"/>
      <c r="H659" s="185"/>
      <c r="J659" s="17"/>
      <c r="K659" s="62"/>
      <c r="L659" s="62"/>
      <c r="N659" s="18"/>
      <c r="P659" s="18"/>
      <c r="R659" s="18"/>
      <c r="S659" s="18"/>
      <c r="T659" s="18"/>
      <c r="U659" s="18"/>
      <c r="Y659" s="17"/>
      <c r="AB659" s="17"/>
    </row>
    <row r="660" spans="5:28" ht="24" customHeight="1">
      <c r="E660" s="17"/>
      <c r="F660" s="18"/>
      <c r="H660" s="185"/>
      <c r="J660" s="17"/>
      <c r="K660" s="62"/>
      <c r="L660" s="62"/>
      <c r="N660" s="18"/>
      <c r="P660" s="18"/>
      <c r="R660" s="18"/>
      <c r="S660" s="18"/>
      <c r="T660" s="18"/>
      <c r="U660" s="18"/>
      <c r="Y660" s="17"/>
      <c r="AB660" s="17"/>
    </row>
    <row r="661" spans="5:28" ht="24" customHeight="1">
      <c r="E661" s="17"/>
      <c r="F661" s="18"/>
      <c r="H661" s="185"/>
      <c r="J661" s="17"/>
      <c r="K661" s="62"/>
      <c r="L661" s="62"/>
      <c r="N661" s="18"/>
      <c r="P661" s="18"/>
      <c r="R661" s="18"/>
      <c r="S661" s="18"/>
      <c r="T661" s="18"/>
      <c r="U661" s="18"/>
      <c r="Y661" s="17"/>
      <c r="AB661" s="17"/>
    </row>
    <row r="662" spans="5:28" ht="24" customHeight="1">
      <c r="E662" s="17"/>
      <c r="F662" s="18"/>
      <c r="H662" s="185"/>
      <c r="J662" s="17"/>
      <c r="K662" s="62"/>
      <c r="L662" s="62"/>
      <c r="N662" s="18"/>
      <c r="P662" s="18"/>
      <c r="R662" s="18"/>
      <c r="S662" s="18"/>
      <c r="T662" s="18"/>
      <c r="U662" s="18"/>
      <c r="Y662" s="17"/>
      <c r="AB662" s="17"/>
    </row>
    <row r="663" spans="5:28" ht="24" customHeight="1">
      <c r="E663" s="17"/>
      <c r="F663" s="18"/>
      <c r="H663" s="185"/>
      <c r="J663" s="17"/>
      <c r="K663" s="62"/>
      <c r="L663" s="62"/>
      <c r="N663" s="18"/>
      <c r="P663" s="18"/>
      <c r="R663" s="18"/>
      <c r="S663" s="18"/>
      <c r="T663" s="18"/>
      <c r="U663" s="18"/>
      <c r="Y663" s="17"/>
      <c r="AB663" s="17"/>
    </row>
    <row r="664" spans="5:28" ht="24" customHeight="1">
      <c r="E664" s="17"/>
      <c r="F664" s="18"/>
      <c r="H664" s="185"/>
      <c r="J664" s="17"/>
      <c r="K664" s="62"/>
      <c r="L664" s="62"/>
      <c r="N664" s="18"/>
      <c r="P664" s="18"/>
      <c r="R664" s="18"/>
      <c r="S664" s="18"/>
      <c r="T664" s="18"/>
      <c r="U664" s="18"/>
      <c r="Y664" s="17"/>
      <c r="AB664" s="17"/>
    </row>
    <row r="665" spans="5:28" ht="24" customHeight="1">
      <c r="E665" s="17"/>
      <c r="F665" s="18"/>
      <c r="H665" s="185"/>
      <c r="J665" s="17"/>
      <c r="K665" s="62"/>
      <c r="L665" s="62"/>
      <c r="N665" s="18"/>
      <c r="P665" s="18"/>
      <c r="R665" s="18"/>
      <c r="S665" s="18"/>
      <c r="T665" s="18"/>
      <c r="U665" s="18"/>
      <c r="Y665" s="17"/>
      <c r="AB665" s="17"/>
    </row>
    <row r="666" spans="5:28" ht="24" customHeight="1">
      <c r="E666" s="17"/>
      <c r="F666" s="18"/>
      <c r="H666" s="185"/>
      <c r="J666" s="17"/>
      <c r="K666" s="62"/>
      <c r="L666" s="62"/>
      <c r="N666" s="18"/>
      <c r="P666" s="18"/>
      <c r="R666" s="18"/>
      <c r="S666" s="18"/>
      <c r="T666" s="18"/>
      <c r="U666" s="18"/>
      <c r="Y666" s="17"/>
      <c r="AB666" s="17"/>
    </row>
    <row r="667" spans="5:28" ht="24" customHeight="1">
      <c r="E667" s="17"/>
      <c r="F667" s="18"/>
      <c r="H667" s="185"/>
      <c r="J667" s="17"/>
      <c r="K667" s="62"/>
      <c r="L667" s="62"/>
      <c r="N667" s="18"/>
      <c r="P667" s="18"/>
      <c r="R667" s="18"/>
      <c r="S667" s="18"/>
      <c r="T667" s="18"/>
      <c r="U667" s="18"/>
      <c r="Y667" s="17"/>
      <c r="AB667" s="17"/>
    </row>
    <row r="668" spans="5:28" ht="24" customHeight="1">
      <c r="E668" s="17"/>
      <c r="F668" s="18"/>
      <c r="H668" s="185"/>
      <c r="J668" s="17"/>
      <c r="K668" s="62"/>
      <c r="L668" s="62"/>
      <c r="N668" s="18"/>
      <c r="P668" s="18"/>
      <c r="R668" s="18"/>
      <c r="S668" s="18"/>
      <c r="T668" s="18"/>
      <c r="U668" s="18"/>
      <c r="Y668" s="17"/>
      <c r="AB668" s="17"/>
    </row>
    <row r="669" spans="5:28" ht="24" customHeight="1">
      <c r="E669" s="17"/>
      <c r="F669" s="18"/>
      <c r="H669" s="185"/>
      <c r="J669" s="17"/>
      <c r="K669" s="62"/>
      <c r="L669" s="62"/>
      <c r="N669" s="18"/>
      <c r="P669" s="18"/>
      <c r="R669" s="18"/>
      <c r="S669" s="18"/>
      <c r="T669" s="18"/>
      <c r="U669" s="18"/>
      <c r="Y669" s="17"/>
      <c r="AB669" s="17"/>
    </row>
    <row r="670" spans="5:28" ht="24" customHeight="1">
      <c r="E670" s="17"/>
      <c r="F670" s="18"/>
      <c r="H670" s="185"/>
      <c r="J670" s="17"/>
      <c r="K670" s="62"/>
      <c r="L670" s="62"/>
      <c r="N670" s="18"/>
      <c r="P670" s="18"/>
      <c r="R670" s="18"/>
      <c r="S670" s="18"/>
      <c r="T670" s="18"/>
      <c r="U670" s="18"/>
      <c r="Y670" s="17"/>
      <c r="AB670" s="17"/>
    </row>
    <row r="671" spans="5:28" ht="24" customHeight="1">
      <c r="E671" s="17"/>
      <c r="F671" s="18"/>
      <c r="H671" s="185"/>
      <c r="J671" s="17"/>
      <c r="K671" s="62"/>
      <c r="L671" s="62"/>
      <c r="N671" s="18"/>
      <c r="P671" s="18"/>
      <c r="R671" s="18"/>
      <c r="S671" s="18"/>
      <c r="T671" s="18"/>
      <c r="U671" s="18"/>
      <c r="Y671" s="17"/>
      <c r="AB671" s="17"/>
    </row>
    <row r="672" spans="5:28" ht="24" customHeight="1">
      <c r="E672" s="17"/>
      <c r="F672" s="18"/>
      <c r="H672" s="185"/>
      <c r="J672" s="17"/>
      <c r="K672" s="62"/>
      <c r="L672" s="62"/>
      <c r="N672" s="18"/>
      <c r="P672" s="18"/>
      <c r="R672" s="18"/>
      <c r="S672" s="18"/>
      <c r="T672" s="18"/>
      <c r="U672" s="18"/>
      <c r="Y672" s="17"/>
      <c r="AB672" s="17"/>
    </row>
    <row r="673" spans="5:28" ht="24" customHeight="1">
      <c r="E673" s="17"/>
      <c r="F673" s="18"/>
      <c r="H673" s="185"/>
      <c r="J673" s="17"/>
      <c r="K673" s="62"/>
      <c r="L673" s="62"/>
      <c r="N673" s="18"/>
      <c r="P673" s="18"/>
      <c r="R673" s="18"/>
      <c r="S673" s="18"/>
      <c r="T673" s="18"/>
      <c r="U673" s="18"/>
      <c r="Y673" s="17"/>
      <c r="AB673" s="17"/>
    </row>
    <row r="674" spans="5:28" ht="24" customHeight="1">
      <c r="E674" s="17"/>
      <c r="F674" s="18"/>
      <c r="H674" s="185"/>
      <c r="J674" s="17"/>
      <c r="K674" s="62"/>
      <c r="L674" s="62"/>
      <c r="N674" s="18"/>
      <c r="P674" s="18"/>
      <c r="R674" s="18"/>
      <c r="S674" s="18"/>
      <c r="T674" s="18"/>
      <c r="U674" s="18"/>
      <c r="Y674" s="17"/>
      <c r="AB674" s="17"/>
    </row>
    <row r="675" spans="5:28" ht="24" customHeight="1">
      <c r="E675" s="17"/>
      <c r="F675" s="18"/>
      <c r="H675" s="185"/>
      <c r="J675" s="17"/>
      <c r="K675" s="62"/>
      <c r="L675" s="62"/>
      <c r="N675" s="18"/>
      <c r="P675" s="18"/>
      <c r="R675" s="18"/>
      <c r="S675" s="18"/>
      <c r="T675" s="18"/>
      <c r="U675" s="18"/>
      <c r="Y675" s="17"/>
      <c r="AB675" s="17"/>
    </row>
    <row r="676" spans="5:28" ht="24" customHeight="1">
      <c r="E676" s="17"/>
      <c r="F676" s="18"/>
      <c r="H676" s="185"/>
      <c r="J676" s="17"/>
      <c r="K676" s="62"/>
      <c r="L676" s="62"/>
      <c r="N676" s="18"/>
      <c r="P676" s="18"/>
      <c r="R676" s="18"/>
      <c r="S676" s="18"/>
      <c r="T676" s="18"/>
      <c r="U676" s="18"/>
      <c r="Y676" s="17"/>
      <c r="AB676" s="17"/>
    </row>
    <row r="677" spans="5:28" ht="24" customHeight="1">
      <c r="E677" s="17"/>
      <c r="F677" s="18"/>
      <c r="H677" s="185"/>
      <c r="J677" s="17"/>
      <c r="K677" s="62"/>
      <c r="L677" s="62"/>
      <c r="N677" s="18"/>
      <c r="P677" s="18"/>
      <c r="R677" s="18"/>
      <c r="S677" s="18"/>
      <c r="T677" s="18"/>
      <c r="U677" s="18"/>
      <c r="Y677" s="17"/>
      <c r="AB677" s="17"/>
    </row>
    <row r="678" spans="5:28" ht="24" customHeight="1">
      <c r="E678" s="17"/>
      <c r="F678" s="18"/>
      <c r="H678" s="185"/>
      <c r="J678" s="17"/>
      <c r="K678" s="62"/>
      <c r="L678" s="62"/>
      <c r="N678" s="18"/>
      <c r="P678" s="18"/>
      <c r="R678" s="18"/>
      <c r="S678" s="18"/>
      <c r="T678" s="18"/>
      <c r="U678" s="18"/>
      <c r="Y678" s="17"/>
      <c r="AB678" s="17"/>
    </row>
    <row r="679" spans="5:28" ht="24" customHeight="1">
      <c r="E679" s="17"/>
      <c r="F679" s="18"/>
      <c r="H679" s="185"/>
      <c r="J679" s="17"/>
      <c r="K679" s="62"/>
      <c r="L679" s="62"/>
      <c r="N679" s="18"/>
      <c r="P679" s="18"/>
      <c r="R679" s="18"/>
      <c r="S679" s="18"/>
      <c r="T679" s="18"/>
      <c r="U679" s="18"/>
      <c r="Y679" s="17"/>
      <c r="AB679" s="17"/>
    </row>
    <row r="680" spans="5:28" ht="24" customHeight="1">
      <c r="E680" s="17"/>
      <c r="F680" s="18"/>
      <c r="H680" s="185"/>
      <c r="J680" s="17"/>
      <c r="K680" s="62"/>
      <c r="L680" s="62"/>
      <c r="N680" s="18"/>
      <c r="P680" s="18"/>
      <c r="R680" s="18"/>
      <c r="S680" s="18"/>
      <c r="T680" s="18"/>
      <c r="U680" s="18"/>
      <c r="Y680" s="17"/>
      <c r="AB680" s="17"/>
    </row>
    <row r="681" spans="5:28" ht="24" customHeight="1">
      <c r="E681" s="17"/>
      <c r="F681" s="18"/>
      <c r="H681" s="185"/>
      <c r="J681" s="17"/>
      <c r="K681" s="62"/>
      <c r="L681" s="62"/>
      <c r="N681" s="18"/>
      <c r="P681" s="18"/>
      <c r="R681" s="18"/>
      <c r="S681" s="18"/>
      <c r="T681" s="18"/>
      <c r="U681" s="18"/>
      <c r="Y681" s="17"/>
      <c r="AB681" s="17"/>
    </row>
    <row r="682" spans="5:28" ht="24" customHeight="1">
      <c r="E682" s="17"/>
      <c r="F682" s="18"/>
      <c r="H682" s="185"/>
      <c r="J682" s="17"/>
      <c r="K682" s="62"/>
      <c r="L682" s="62"/>
      <c r="N682" s="18"/>
      <c r="P682" s="18"/>
      <c r="R682" s="18"/>
      <c r="S682" s="18"/>
      <c r="T682" s="18"/>
      <c r="U682" s="18"/>
      <c r="Y682" s="17"/>
      <c r="AB682" s="17"/>
    </row>
    <row r="683" spans="5:28" ht="24" customHeight="1">
      <c r="E683" s="17"/>
      <c r="F683" s="18"/>
      <c r="H683" s="185"/>
      <c r="J683" s="17"/>
      <c r="K683" s="62"/>
      <c r="L683" s="62"/>
      <c r="N683" s="18"/>
      <c r="P683" s="18"/>
      <c r="R683" s="18"/>
      <c r="S683" s="18"/>
      <c r="T683" s="18"/>
      <c r="U683" s="18"/>
      <c r="Y683" s="17"/>
      <c r="AB683" s="17"/>
    </row>
    <row r="684" spans="5:28" ht="24" customHeight="1">
      <c r="E684" s="17"/>
      <c r="F684" s="18"/>
      <c r="H684" s="185"/>
      <c r="J684" s="17"/>
      <c r="K684" s="62"/>
      <c r="L684" s="62"/>
      <c r="N684" s="18"/>
      <c r="P684" s="18"/>
      <c r="R684" s="18"/>
      <c r="S684" s="18"/>
      <c r="T684" s="18"/>
      <c r="U684" s="18"/>
      <c r="Y684" s="17"/>
      <c r="AB684" s="17"/>
    </row>
    <row r="685" spans="5:28" ht="24" customHeight="1">
      <c r="E685" s="17"/>
      <c r="F685" s="18"/>
      <c r="H685" s="185"/>
      <c r="J685" s="17"/>
      <c r="K685" s="62"/>
      <c r="L685" s="62"/>
      <c r="N685" s="18"/>
      <c r="P685" s="18"/>
      <c r="R685" s="18"/>
      <c r="S685" s="18"/>
      <c r="T685" s="18"/>
      <c r="U685" s="18"/>
      <c r="Y685" s="17"/>
      <c r="AB685" s="17"/>
    </row>
    <row r="686" spans="5:28" ht="24" customHeight="1">
      <c r="E686" s="17"/>
      <c r="F686" s="18"/>
      <c r="H686" s="185"/>
      <c r="J686" s="17"/>
      <c r="K686" s="62"/>
      <c r="L686" s="62"/>
      <c r="N686" s="18"/>
      <c r="P686" s="18"/>
      <c r="R686" s="18"/>
      <c r="S686" s="18"/>
      <c r="T686" s="18"/>
      <c r="U686" s="18"/>
      <c r="Y686" s="17"/>
      <c r="AB686" s="17"/>
    </row>
    <row r="687" spans="5:28" ht="24" customHeight="1">
      <c r="E687" s="17"/>
      <c r="F687" s="18"/>
      <c r="H687" s="185"/>
      <c r="J687" s="17"/>
      <c r="K687" s="62"/>
      <c r="L687" s="62"/>
      <c r="N687" s="18"/>
      <c r="P687" s="18"/>
      <c r="R687" s="18"/>
      <c r="S687" s="18"/>
      <c r="T687" s="18"/>
      <c r="U687" s="18"/>
      <c r="Y687" s="17"/>
      <c r="AB687" s="17"/>
    </row>
    <row r="688" spans="5:28" ht="24" customHeight="1">
      <c r="E688" s="17"/>
      <c r="F688" s="18"/>
      <c r="H688" s="185"/>
      <c r="J688" s="17"/>
      <c r="K688" s="62"/>
      <c r="L688" s="62"/>
      <c r="N688" s="18"/>
      <c r="P688" s="18"/>
      <c r="R688" s="18"/>
      <c r="S688" s="18"/>
      <c r="T688" s="18"/>
      <c r="U688" s="18"/>
      <c r="Y688" s="17"/>
      <c r="AB688" s="17"/>
    </row>
    <row r="689" spans="5:28" ht="24" customHeight="1">
      <c r="E689" s="17"/>
      <c r="F689" s="18"/>
      <c r="H689" s="185"/>
      <c r="J689" s="17"/>
      <c r="K689" s="62"/>
      <c r="L689" s="62"/>
      <c r="N689" s="18"/>
      <c r="P689" s="18"/>
      <c r="R689" s="18"/>
      <c r="S689" s="18"/>
      <c r="T689" s="18"/>
      <c r="U689" s="18"/>
      <c r="Y689" s="17"/>
      <c r="AB689" s="17"/>
    </row>
    <row r="690" spans="5:28" ht="24" customHeight="1">
      <c r="E690" s="17"/>
      <c r="F690" s="18"/>
      <c r="H690" s="185"/>
      <c r="J690" s="17"/>
      <c r="K690" s="62"/>
      <c r="L690" s="62"/>
      <c r="N690" s="18"/>
      <c r="P690" s="18"/>
      <c r="R690" s="18"/>
      <c r="S690" s="18"/>
      <c r="T690" s="18"/>
      <c r="U690" s="18"/>
      <c r="Y690" s="17"/>
      <c r="AB690" s="17"/>
    </row>
    <row r="691" spans="5:28" ht="24" customHeight="1">
      <c r="E691" s="17"/>
      <c r="F691" s="18"/>
      <c r="H691" s="185"/>
      <c r="J691" s="17"/>
      <c r="K691" s="62"/>
      <c r="L691" s="62"/>
      <c r="N691" s="18"/>
      <c r="P691" s="18"/>
      <c r="R691" s="18"/>
      <c r="S691" s="18"/>
      <c r="T691" s="18"/>
      <c r="U691" s="18"/>
      <c r="Y691" s="17"/>
      <c r="AB691" s="17"/>
    </row>
    <row r="692" spans="5:28" ht="24" customHeight="1">
      <c r="E692" s="17"/>
      <c r="F692" s="18"/>
      <c r="H692" s="185"/>
      <c r="J692" s="17"/>
      <c r="K692" s="62"/>
      <c r="L692" s="62"/>
      <c r="N692" s="18"/>
      <c r="P692" s="18"/>
      <c r="R692" s="18"/>
      <c r="S692" s="18"/>
      <c r="T692" s="18"/>
      <c r="U692" s="18"/>
      <c r="Y692" s="17"/>
      <c r="AB692" s="17"/>
    </row>
    <row r="693" spans="5:28" ht="24" customHeight="1">
      <c r="E693" s="17"/>
      <c r="F693" s="18"/>
      <c r="H693" s="185"/>
      <c r="J693" s="17"/>
      <c r="K693" s="62"/>
      <c r="L693" s="62"/>
      <c r="N693" s="18"/>
      <c r="P693" s="18"/>
      <c r="R693" s="18"/>
      <c r="S693" s="18"/>
      <c r="T693" s="18"/>
      <c r="U693" s="18"/>
      <c r="Y693" s="17"/>
      <c r="AB693" s="17"/>
    </row>
    <row r="694" spans="5:28" ht="24" customHeight="1">
      <c r="E694" s="17"/>
      <c r="F694" s="18"/>
      <c r="H694" s="185"/>
      <c r="J694" s="17"/>
      <c r="K694" s="62"/>
      <c r="L694" s="62"/>
      <c r="N694" s="18"/>
      <c r="P694" s="18"/>
      <c r="R694" s="18"/>
      <c r="S694" s="18"/>
      <c r="T694" s="18"/>
      <c r="U694" s="18"/>
      <c r="Y694" s="17"/>
      <c r="AB694" s="17"/>
    </row>
    <row r="695" spans="5:28" ht="24" customHeight="1">
      <c r="E695" s="17"/>
      <c r="F695" s="18"/>
      <c r="H695" s="185"/>
      <c r="J695" s="17"/>
      <c r="K695" s="62"/>
      <c r="L695" s="62"/>
      <c r="N695" s="18"/>
      <c r="P695" s="18"/>
      <c r="R695" s="18"/>
      <c r="S695" s="18"/>
      <c r="T695" s="18"/>
      <c r="U695" s="18"/>
      <c r="Y695" s="17"/>
      <c r="AB695" s="17"/>
    </row>
    <row r="696" spans="5:28" ht="24" customHeight="1">
      <c r="E696" s="17"/>
      <c r="F696" s="18"/>
      <c r="H696" s="185"/>
      <c r="J696" s="17"/>
      <c r="K696" s="62"/>
      <c r="L696" s="62"/>
      <c r="N696" s="18"/>
      <c r="P696" s="18"/>
      <c r="R696" s="18"/>
      <c r="S696" s="18"/>
      <c r="T696" s="18"/>
      <c r="U696" s="18"/>
      <c r="Y696" s="17"/>
      <c r="AB696" s="17"/>
    </row>
    <row r="697" spans="5:28" ht="24" customHeight="1">
      <c r="E697" s="17"/>
      <c r="F697" s="18"/>
      <c r="H697" s="185"/>
      <c r="J697" s="17"/>
      <c r="K697" s="62"/>
      <c r="L697" s="62"/>
      <c r="N697" s="18"/>
      <c r="P697" s="18"/>
      <c r="R697" s="18"/>
      <c r="S697" s="18"/>
      <c r="T697" s="18"/>
      <c r="U697" s="18"/>
      <c r="Y697" s="17"/>
      <c r="AB697" s="17"/>
    </row>
    <row r="698" spans="5:28" ht="24" customHeight="1">
      <c r="E698" s="17"/>
      <c r="F698" s="18"/>
      <c r="H698" s="185"/>
      <c r="J698" s="17"/>
      <c r="K698" s="62"/>
      <c r="L698" s="62"/>
      <c r="N698" s="18"/>
      <c r="P698" s="18"/>
      <c r="R698" s="18"/>
      <c r="S698" s="18"/>
      <c r="T698" s="18"/>
      <c r="U698" s="18"/>
      <c r="Y698" s="17"/>
      <c r="AB698" s="17"/>
    </row>
    <row r="699" spans="5:28" ht="24" customHeight="1">
      <c r="E699" s="17"/>
      <c r="F699" s="18"/>
      <c r="H699" s="185"/>
      <c r="J699" s="17"/>
      <c r="K699" s="62"/>
      <c r="L699" s="62"/>
      <c r="N699" s="18"/>
      <c r="P699" s="18"/>
      <c r="R699" s="18"/>
      <c r="S699" s="18"/>
      <c r="T699" s="18"/>
      <c r="U699" s="18"/>
      <c r="Y699" s="17"/>
      <c r="AB699" s="17"/>
    </row>
    <row r="700" spans="5:28" ht="24" customHeight="1">
      <c r="E700" s="17"/>
      <c r="F700" s="18"/>
      <c r="H700" s="185"/>
      <c r="J700" s="17"/>
      <c r="K700" s="62"/>
      <c r="L700" s="62"/>
      <c r="N700" s="18"/>
      <c r="P700" s="18"/>
      <c r="R700" s="18"/>
      <c r="S700" s="18"/>
      <c r="T700" s="18"/>
      <c r="U700" s="18"/>
      <c r="Y700" s="17"/>
      <c r="AB700" s="17"/>
    </row>
    <row r="701" spans="5:28" ht="24" customHeight="1">
      <c r="E701" s="17"/>
      <c r="F701" s="18"/>
      <c r="H701" s="185"/>
      <c r="J701" s="17"/>
      <c r="K701" s="62"/>
      <c r="L701" s="62"/>
      <c r="N701" s="18"/>
      <c r="P701" s="18"/>
      <c r="R701" s="18"/>
      <c r="S701" s="18"/>
      <c r="T701" s="18"/>
      <c r="U701" s="18"/>
      <c r="Y701" s="17"/>
      <c r="AB701" s="17"/>
    </row>
    <row r="702" spans="5:28" ht="24" customHeight="1">
      <c r="E702" s="17"/>
      <c r="F702" s="18"/>
      <c r="H702" s="185"/>
      <c r="J702" s="17"/>
      <c r="K702" s="62"/>
      <c r="L702" s="62"/>
      <c r="N702" s="18"/>
      <c r="P702" s="18"/>
      <c r="R702" s="18"/>
      <c r="S702" s="18"/>
      <c r="T702" s="18"/>
      <c r="U702" s="18"/>
      <c r="Y702" s="17"/>
      <c r="AB702" s="17"/>
    </row>
    <row r="703" spans="5:28" ht="24" customHeight="1">
      <c r="E703" s="17"/>
      <c r="F703" s="18"/>
      <c r="H703" s="185"/>
      <c r="J703" s="17"/>
      <c r="K703" s="62"/>
      <c r="L703" s="62"/>
      <c r="N703" s="18"/>
      <c r="P703" s="18"/>
      <c r="R703" s="18"/>
      <c r="S703" s="18"/>
      <c r="T703" s="18"/>
      <c r="U703" s="18"/>
      <c r="Y703" s="17"/>
      <c r="AB703" s="17"/>
    </row>
    <row r="704" spans="5:28" ht="24" customHeight="1">
      <c r="E704" s="17"/>
      <c r="F704" s="18"/>
      <c r="H704" s="185"/>
      <c r="J704" s="17"/>
      <c r="K704" s="62"/>
      <c r="L704" s="62"/>
      <c r="N704" s="18"/>
      <c r="P704" s="18"/>
      <c r="R704" s="18"/>
      <c r="S704" s="18"/>
      <c r="T704" s="18"/>
      <c r="U704" s="18"/>
      <c r="Y704" s="17"/>
      <c r="AB704" s="17"/>
    </row>
    <row r="705" spans="5:28" ht="24" customHeight="1">
      <c r="E705" s="17"/>
      <c r="F705" s="18"/>
      <c r="H705" s="185"/>
      <c r="J705" s="17"/>
      <c r="K705" s="62"/>
      <c r="L705" s="62"/>
      <c r="N705" s="18"/>
      <c r="P705" s="18"/>
      <c r="R705" s="18"/>
      <c r="S705" s="18"/>
      <c r="T705" s="18"/>
      <c r="U705" s="18"/>
      <c r="Y705" s="17"/>
      <c r="AB705" s="17"/>
    </row>
    <row r="706" spans="5:28" ht="24" customHeight="1">
      <c r="E706" s="17"/>
      <c r="F706" s="18"/>
      <c r="H706" s="185"/>
      <c r="J706" s="17"/>
      <c r="K706" s="62"/>
      <c r="L706" s="62"/>
      <c r="N706" s="18"/>
      <c r="P706" s="18"/>
      <c r="R706" s="18"/>
      <c r="S706" s="18"/>
      <c r="T706" s="18"/>
      <c r="U706" s="18"/>
      <c r="Y706" s="17"/>
      <c r="AB706" s="17"/>
    </row>
    <row r="707" spans="5:28" ht="24" customHeight="1">
      <c r="E707" s="17"/>
      <c r="F707" s="18"/>
      <c r="H707" s="185"/>
      <c r="J707" s="17"/>
      <c r="K707" s="62"/>
      <c r="L707" s="62"/>
      <c r="N707" s="18"/>
      <c r="P707" s="18"/>
      <c r="R707" s="18"/>
      <c r="S707" s="18"/>
      <c r="T707" s="18"/>
      <c r="U707" s="18"/>
      <c r="Y707" s="17"/>
      <c r="AB707" s="17"/>
    </row>
    <row r="708" spans="5:28" ht="24" customHeight="1">
      <c r="E708" s="17"/>
      <c r="F708" s="18"/>
      <c r="H708" s="185"/>
      <c r="J708" s="17"/>
      <c r="K708" s="62"/>
      <c r="L708" s="62"/>
      <c r="N708" s="18"/>
      <c r="P708" s="18"/>
      <c r="R708" s="18"/>
      <c r="S708" s="18"/>
      <c r="T708" s="18"/>
      <c r="U708" s="18"/>
      <c r="Y708" s="17"/>
      <c r="AB708" s="17"/>
    </row>
    <row r="709" spans="5:28" ht="24" customHeight="1">
      <c r="E709" s="17"/>
      <c r="F709" s="18"/>
      <c r="H709" s="185"/>
      <c r="J709" s="17"/>
      <c r="K709" s="62"/>
      <c r="L709" s="62"/>
      <c r="N709" s="18"/>
      <c r="P709" s="18"/>
      <c r="R709" s="18"/>
      <c r="S709" s="18"/>
      <c r="T709" s="18"/>
      <c r="U709" s="18"/>
      <c r="Y709" s="17"/>
      <c r="AB709" s="17"/>
    </row>
    <row r="710" spans="5:28" ht="24" customHeight="1">
      <c r="E710" s="17"/>
      <c r="F710" s="18"/>
      <c r="H710" s="185"/>
      <c r="J710" s="17"/>
      <c r="K710" s="62"/>
      <c r="L710" s="62"/>
      <c r="N710" s="18"/>
      <c r="P710" s="18"/>
      <c r="R710" s="18"/>
      <c r="S710" s="18"/>
      <c r="T710" s="18"/>
      <c r="U710" s="18"/>
      <c r="Y710" s="17"/>
      <c r="AB710" s="17"/>
    </row>
    <row r="711" spans="5:28" ht="24" customHeight="1">
      <c r="E711" s="17"/>
      <c r="F711" s="18"/>
      <c r="H711" s="185"/>
      <c r="J711" s="17"/>
      <c r="K711" s="62"/>
      <c r="L711" s="62"/>
      <c r="N711" s="18"/>
      <c r="P711" s="18"/>
      <c r="R711" s="18"/>
      <c r="S711" s="18"/>
      <c r="T711" s="18"/>
      <c r="U711" s="18"/>
      <c r="Y711" s="17"/>
      <c r="AB711" s="17"/>
    </row>
    <row r="712" spans="5:28" ht="24" customHeight="1">
      <c r="E712" s="17"/>
      <c r="F712" s="18"/>
      <c r="H712" s="185"/>
      <c r="J712" s="17"/>
      <c r="K712" s="62"/>
      <c r="L712" s="62"/>
      <c r="N712" s="18"/>
      <c r="P712" s="18"/>
      <c r="R712" s="18"/>
      <c r="S712" s="18"/>
      <c r="T712" s="18"/>
      <c r="U712" s="18"/>
      <c r="Y712" s="17"/>
      <c r="AB712" s="17"/>
    </row>
    <row r="713" spans="5:28" ht="24" customHeight="1">
      <c r="E713" s="17"/>
      <c r="F713" s="18"/>
      <c r="H713" s="185"/>
      <c r="J713" s="17"/>
      <c r="K713" s="62"/>
      <c r="L713" s="62"/>
      <c r="N713" s="18"/>
      <c r="P713" s="18"/>
      <c r="R713" s="18"/>
      <c r="S713" s="18"/>
      <c r="T713" s="18"/>
      <c r="U713" s="18"/>
      <c r="Y713" s="17"/>
      <c r="AB713" s="17"/>
    </row>
    <row r="714" spans="5:28" ht="24" customHeight="1">
      <c r="E714" s="17"/>
      <c r="F714" s="18"/>
      <c r="H714" s="185"/>
      <c r="J714" s="17"/>
      <c r="K714" s="62"/>
      <c r="L714" s="62"/>
      <c r="N714" s="18"/>
      <c r="P714" s="18"/>
      <c r="R714" s="18"/>
      <c r="S714" s="18"/>
      <c r="T714" s="18"/>
      <c r="U714" s="18"/>
      <c r="Y714" s="17"/>
      <c r="AB714" s="17"/>
    </row>
    <row r="715" spans="5:28" ht="24" customHeight="1">
      <c r="E715" s="17"/>
      <c r="F715" s="18"/>
      <c r="H715" s="185"/>
      <c r="J715" s="17"/>
      <c r="K715" s="62"/>
      <c r="L715" s="62"/>
      <c r="N715" s="18"/>
      <c r="P715" s="18"/>
      <c r="R715" s="18"/>
      <c r="S715" s="18"/>
      <c r="T715" s="18"/>
      <c r="U715" s="18"/>
      <c r="Y715" s="17"/>
      <c r="AB715" s="17"/>
    </row>
    <row r="716" spans="5:28" ht="24" customHeight="1">
      <c r="E716" s="17"/>
      <c r="F716" s="18"/>
      <c r="H716" s="185"/>
      <c r="J716" s="17"/>
      <c r="K716" s="62"/>
      <c r="L716" s="62"/>
      <c r="N716" s="18"/>
      <c r="P716" s="18"/>
      <c r="R716" s="18"/>
      <c r="S716" s="18"/>
      <c r="T716" s="18"/>
      <c r="U716" s="18"/>
      <c r="Y716" s="17"/>
      <c r="AB716" s="17"/>
    </row>
    <row r="717" spans="5:28" ht="24" customHeight="1">
      <c r="E717" s="17"/>
      <c r="F717" s="18"/>
      <c r="H717" s="185"/>
      <c r="J717" s="17"/>
      <c r="K717" s="62"/>
      <c r="L717" s="62"/>
      <c r="N717" s="18"/>
      <c r="P717" s="18"/>
      <c r="R717" s="18"/>
      <c r="S717" s="18"/>
      <c r="T717" s="18"/>
      <c r="U717" s="18"/>
      <c r="Y717" s="17"/>
      <c r="AB717" s="17"/>
    </row>
    <row r="718" spans="5:28" ht="24" customHeight="1">
      <c r="E718" s="17"/>
      <c r="F718" s="18"/>
      <c r="H718" s="185"/>
      <c r="J718" s="17"/>
      <c r="K718" s="62"/>
      <c r="L718" s="62"/>
      <c r="N718" s="18"/>
      <c r="P718" s="18"/>
      <c r="R718" s="18"/>
      <c r="S718" s="18"/>
      <c r="T718" s="18"/>
      <c r="U718" s="18"/>
      <c r="Y718" s="17"/>
      <c r="AB718" s="17"/>
    </row>
    <row r="719" spans="5:28" ht="24" customHeight="1">
      <c r="E719" s="17"/>
      <c r="F719" s="18"/>
      <c r="H719" s="185"/>
      <c r="J719" s="17"/>
      <c r="K719" s="62"/>
      <c r="L719" s="62"/>
      <c r="N719" s="18"/>
      <c r="P719" s="18"/>
      <c r="R719" s="18"/>
      <c r="S719" s="18"/>
      <c r="T719" s="18"/>
      <c r="U719" s="18"/>
      <c r="Y719" s="17"/>
      <c r="AB719" s="17"/>
    </row>
    <row r="720" spans="5:28" ht="24" customHeight="1">
      <c r="E720" s="17"/>
      <c r="F720" s="18"/>
      <c r="H720" s="185"/>
      <c r="J720" s="17"/>
      <c r="K720" s="62"/>
      <c r="L720" s="62"/>
      <c r="N720" s="18"/>
      <c r="P720" s="18"/>
      <c r="R720" s="18"/>
      <c r="S720" s="18"/>
      <c r="T720" s="18"/>
      <c r="U720" s="18"/>
      <c r="Y720" s="17"/>
      <c r="AB720" s="17"/>
    </row>
    <row r="721" spans="5:28" ht="24" customHeight="1">
      <c r="E721" s="17"/>
      <c r="F721" s="18"/>
      <c r="H721" s="185"/>
      <c r="J721" s="17"/>
      <c r="K721" s="62"/>
      <c r="L721" s="62"/>
      <c r="N721" s="18"/>
      <c r="P721" s="18"/>
      <c r="R721" s="18"/>
      <c r="S721" s="18"/>
      <c r="T721" s="18"/>
      <c r="U721" s="18"/>
      <c r="Y721" s="17"/>
      <c r="AB721" s="17"/>
    </row>
    <row r="722" spans="5:28" ht="24" customHeight="1">
      <c r="E722" s="17"/>
      <c r="F722" s="18"/>
      <c r="H722" s="185"/>
      <c r="J722" s="17"/>
      <c r="K722" s="62"/>
      <c r="L722" s="62"/>
      <c r="N722" s="18"/>
      <c r="P722" s="18"/>
      <c r="R722" s="18"/>
      <c r="S722" s="18"/>
      <c r="T722" s="18"/>
      <c r="U722" s="18"/>
      <c r="Y722" s="17"/>
      <c r="AB722" s="17"/>
    </row>
    <row r="723" spans="5:28" ht="24" customHeight="1">
      <c r="E723" s="17"/>
      <c r="F723" s="18"/>
      <c r="H723" s="185"/>
      <c r="J723" s="17"/>
      <c r="K723" s="62"/>
      <c r="L723" s="62"/>
      <c r="N723" s="18"/>
      <c r="P723" s="18"/>
      <c r="R723" s="18"/>
      <c r="S723" s="18"/>
      <c r="T723" s="18"/>
      <c r="U723" s="18"/>
      <c r="Y723" s="17"/>
      <c r="AB723" s="17"/>
    </row>
    <row r="724" spans="5:28" ht="24" customHeight="1">
      <c r="E724" s="17"/>
      <c r="F724" s="18"/>
      <c r="H724" s="185"/>
      <c r="J724" s="17"/>
      <c r="K724" s="62"/>
      <c r="L724" s="62"/>
      <c r="N724" s="18"/>
      <c r="P724" s="18"/>
      <c r="R724" s="18"/>
      <c r="S724" s="18"/>
      <c r="T724" s="18"/>
      <c r="U724" s="18"/>
      <c r="Y724" s="17"/>
      <c r="AB724" s="17"/>
    </row>
    <row r="725" spans="5:28" ht="24" customHeight="1">
      <c r="E725" s="17"/>
      <c r="F725" s="18"/>
      <c r="H725" s="185"/>
      <c r="J725" s="17"/>
      <c r="K725" s="62"/>
      <c r="L725" s="62"/>
      <c r="N725" s="18"/>
      <c r="P725" s="18"/>
      <c r="R725" s="18"/>
      <c r="S725" s="18"/>
      <c r="T725" s="18"/>
      <c r="U725" s="18"/>
      <c r="Y725" s="17"/>
      <c r="AB725" s="17"/>
    </row>
    <row r="726" spans="5:28" ht="24" customHeight="1">
      <c r="E726" s="17"/>
      <c r="F726" s="18"/>
      <c r="H726" s="185"/>
      <c r="J726" s="17"/>
      <c r="K726" s="62"/>
      <c r="L726" s="62"/>
      <c r="N726" s="18"/>
      <c r="P726" s="18"/>
      <c r="R726" s="18"/>
      <c r="S726" s="18"/>
      <c r="T726" s="18"/>
      <c r="U726" s="18"/>
      <c r="Y726" s="17"/>
      <c r="AB726" s="17"/>
    </row>
    <row r="727" spans="5:28" ht="24" customHeight="1">
      <c r="E727" s="17"/>
      <c r="F727" s="18"/>
      <c r="H727" s="185"/>
      <c r="J727" s="17"/>
      <c r="K727" s="62"/>
      <c r="L727" s="62"/>
      <c r="N727" s="18"/>
      <c r="P727" s="18"/>
      <c r="R727" s="18"/>
      <c r="S727" s="18"/>
      <c r="T727" s="18"/>
      <c r="U727" s="18"/>
      <c r="Y727" s="17"/>
      <c r="AB727" s="17"/>
    </row>
    <row r="728" spans="5:28" ht="24" customHeight="1">
      <c r="E728" s="17"/>
      <c r="F728" s="18"/>
      <c r="H728" s="185"/>
      <c r="J728" s="17"/>
      <c r="K728" s="62"/>
      <c r="L728" s="62"/>
      <c r="N728" s="18"/>
      <c r="P728" s="18"/>
      <c r="R728" s="18"/>
      <c r="S728" s="18"/>
      <c r="T728" s="18"/>
      <c r="U728" s="18"/>
      <c r="Y728" s="17"/>
      <c r="AB728" s="17"/>
    </row>
    <row r="729" spans="5:28" ht="24" customHeight="1">
      <c r="E729" s="17"/>
      <c r="F729" s="18"/>
      <c r="H729" s="185"/>
      <c r="J729" s="17"/>
      <c r="K729" s="62"/>
      <c r="L729" s="62"/>
      <c r="N729" s="18"/>
      <c r="P729" s="18"/>
      <c r="R729" s="18"/>
      <c r="S729" s="18"/>
      <c r="T729" s="18"/>
      <c r="U729" s="18"/>
      <c r="Y729" s="17"/>
      <c r="AB729" s="17"/>
    </row>
    <row r="730" spans="5:28" ht="24" customHeight="1">
      <c r="E730" s="17"/>
      <c r="F730" s="18"/>
      <c r="H730" s="185"/>
      <c r="J730" s="17"/>
      <c r="K730" s="62"/>
      <c r="L730" s="62"/>
      <c r="N730" s="18"/>
      <c r="P730" s="18"/>
      <c r="R730" s="18"/>
      <c r="S730" s="18"/>
      <c r="T730" s="18"/>
      <c r="U730" s="18"/>
      <c r="Y730" s="17"/>
      <c r="AB730" s="17"/>
    </row>
    <row r="731" spans="5:28" ht="24" customHeight="1">
      <c r="E731" s="17"/>
      <c r="F731" s="18"/>
      <c r="H731" s="185"/>
      <c r="J731" s="17"/>
      <c r="K731" s="62"/>
      <c r="L731" s="62"/>
      <c r="N731" s="18"/>
      <c r="P731" s="18"/>
      <c r="R731" s="18"/>
      <c r="S731" s="18"/>
      <c r="T731" s="18"/>
      <c r="U731" s="18"/>
      <c r="Y731" s="17"/>
      <c r="AB731" s="17"/>
    </row>
    <row r="732" spans="5:28" ht="24" customHeight="1">
      <c r="E732" s="17"/>
      <c r="F732" s="18"/>
      <c r="H732" s="185"/>
      <c r="J732" s="17"/>
      <c r="K732" s="62"/>
      <c r="L732" s="62"/>
      <c r="N732" s="18"/>
      <c r="P732" s="18"/>
      <c r="R732" s="18"/>
      <c r="S732" s="18"/>
      <c r="T732" s="18"/>
      <c r="U732" s="18"/>
      <c r="Y732" s="17"/>
      <c r="AB732" s="17"/>
    </row>
    <row r="733" spans="5:28" ht="24" customHeight="1">
      <c r="E733" s="17"/>
      <c r="F733" s="18"/>
      <c r="H733" s="185"/>
      <c r="J733" s="17"/>
      <c r="K733" s="62"/>
      <c r="L733" s="62"/>
      <c r="N733" s="18"/>
      <c r="P733" s="18"/>
      <c r="R733" s="18"/>
      <c r="S733" s="18"/>
      <c r="T733" s="18"/>
      <c r="U733" s="18"/>
      <c r="Y733" s="17"/>
      <c r="AB733" s="17"/>
    </row>
    <row r="734" spans="5:28" ht="24" customHeight="1">
      <c r="E734" s="17"/>
      <c r="F734" s="18"/>
      <c r="H734" s="185"/>
      <c r="J734" s="17"/>
      <c r="K734" s="62"/>
      <c r="L734" s="62"/>
      <c r="N734" s="18"/>
      <c r="P734" s="18"/>
      <c r="R734" s="18"/>
      <c r="S734" s="18"/>
      <c r="T734" s="18"/>
      <c r="U734" s="18"/>
      <c r="Y734" s="17"/>
      <c r="AB734" s="17"/>
    </row>
    <row r="735" spans="5:28" ht="24" customHeight="1">
      <c r="E735" s="17"/>
      <c r="F735" s="18"/>
      <c r="H735" s="185"/>
      <c r="J735" s="17"/>
      <c r="K735" s="62"/>
      <c r="L735" s="62"/>
      <c r="N735" s="18"/>
      <c r="P735" s="18"/>
      <c r="R735" s="18"/>
      <c r="S735" s="18"/>
      <c r="T735" s="18"/>
      <c r="U735" s="18"/>
      <c r="Y735" s="17"/>
      <c r="AB735" s="17"/>
    </row>
    <row r="736" spans="5:28" ht="24" customHeight="1">
      <c r="E736" s="17"/>
      <c r="F736" s="18"/>
      <c r="H736" s="185"/>
      <c r="J736" s="17"/>
      <c r="K736" s="62"/>
      <c r="L736" s="62"/>
      <c r="N736" s="18"/>
      <c r="P736" s="18"/>
      <c r="R736" s="18"/>
      <c r="S736" s="18"/>
      <c r="T736" s="18"/>
      <c r="U736" s="18"/>
      <c r="Y736" s="17"/>
      <c r="AB736" s="17"/>
    </row>
    <row r="737" spans="5:28" ht="24" customHeight="1">
      <c r="E737" s="17"/>
      <c r="F737" s="18"/>
      <c r="H737" s="185"/>
      <c r="J737" s="17"/>
      <c r="K737" s="62"/>
      <c r="L737" s="62"/>
      <c r="N737" s="18"/>
      <c r="P737" s="18"/>
      <c r="R737" s="18"/>
      <c r="S737" s="18"/>
      <c r="T737" s="18"/>
      <c r="U737" s="18"/>
      <c r="Y737" s="17"/>
      <c r="AB737" s="17"/>
    </row>
    <row r="738" spans="5:28" ht="24" customHeight="1">
      <c r="E738" s="17"/>
      <c r="F738" s="18"/>
      <c r="H738" s="185"/>
      <c r="J738" s="17"/>
      <c r="K738" s="62"/>
      <c r="L738" s="62"/>
      <c r="N738" s="18"/>
      <c r="P738" s="18"/>
      <c r="R738" s="18"/>
      <c r="S738" s="18"/>
      <c r="T738" s="18"/>
      <c r="U738" s="18"/>
      <c r="Y738" s="17"/>
      <c r="AB738" s="17"/>
    </row>
    <row r="739" spans="5:28" ht="24" customHeight="1">
      <c r="E739" s="17"/>
      <c r="F739" s="18"/>
      <c r="H739" s="185"/>
      <c r="J739" s="17"/>
      <c r="K739" s="62"/>
      <c r="L739" s="62"/>
      <c r="N739" s="18"/>
      <c r="P739" s="18"/>
      <c r="R739" s="18"/>
      <c r="S739" s="18"/>
      <c r="T739" s="18"/>
      <c r="U739" s="18"/>
      <c r="Y739" s="17"/>
      <c r="AB739" s="17"/>
    </row>
    <row r="740" spans="5:28" ht="24" customHeight="1">
      <c r="E740" s="17"/>
      <c r="F740" s="18"/>
      <c r="H740" s="185"/>
      <c r="J740" s="17"/>
      <c r="K740" s="62"/>
      <c r="L740" s="62"/>
      <c r="N740" s="18"/>
      <c r="P740" s="18"/>
      <c r="R740" s="18"/>
      <c r="S740" s="18"/>
      <c r="T740" s="18"/>
      <c r="U740" s="18"/>
      <c r="Y740" s="17"/>
      <c r="AB740" s="17"/>
    </row>
    <row r="741" spans="5:28" ht="24" customHeight="1">
      <c r="E741" s="17"/>
      <c r="F741" s="18"/>
      <c r="H741" s="185"/>
      <c r="J741" s="17"/>
      <c r="K741" s="62"/>
      <c r="L741" s="62"/>
      <c r="N741" s="18"/>
      <c r="P741" s="18"/>
      <c r="R741" s="18"/>
      <c r="S741" s="18"/>
      <c r="T741" s="18"/>
      <c r="U741" s="18"/>
      <c r="Y741" s="17"/>
      <c r="AB741" s="17"/>
    </row>
    <row r="742" spans="5:28" ht="24" customHeight="1">
      <c r="E742" s="17"/>
      <c r="F742" s="18"/>
      <c r="H742" s="185"/>
      <c r="J742" s="17"/>
      <c r="K742" s="62"/>
      <c r="L742" s="62"/>
      <c r="N742" s="18"/>
      <c r="P742" s="18"/>
      <c r="R742" s="18"/>
      <c r="S742" s="18"/>
      <c r="T742" s="18"/>
      <c r="U742" s="18"/>
      <c r="Y742" s="17"/>
      <c r="AB742" s="17"/>
    </row>
    <row r="743" spans="5:28" ht="24" customHeight="1">
      <c r="E743" s="17"/>
      <c r="F743" s="18"/>
      <c r="H743" s="185"/>
      <c r="J743" s="17"/>
      <c r="K743" s="62"/>
      <c r="L743" s="62"/>
      <c r="N743" s="18"/>
      <c r="P743" s="18"/>
      <c r="R743" s="18"/>
      <c r="S743" s="18"/>
      <c r="T743" s="18"/>
      <c r="U743" s="18"/>
      <c r="Y743" s="17"/>
      <c r="AB743" s="17"/>
    </row>
    <row r="744" spans="5:28" ht="24" customHeight="1">
      <c r="E744" s="17"/>
      <c r="F744" s="18"/>
      <c r="H744" s="185"/>
      <c r="J744" s="17"/>
      <c r="K744" s="62"/>
      <c r="L744" s="62"/>
      <c r="N744" s="18"/>
      <c r="P744" s="18"/>
      <c r="R744" s="18"/>
      <c r="S744" s="18"/>
      <c r="T744" s="18"/>
      <c r="U744" s="18"/>
      <c r="Y744" s="17"/>
      <c r="AB744" s="17"/>
    </row>
    <row r="745" spans="5:28" ht="24" customHeight="1">
      <c r="E745" s="17"/>
      <c r="F745" s="18"/>
      <c r="H745" s="185"/>
      <c r="J745" s="17"/>
      <c r="K745" s="62"/>
      <c r="L745" s="62"/>
      <c r="N745" s="18"/>
      <c r="P745" s="18"/>
      <c r="R745" s="18"/>
      <c r="S745" s="18"/>
      <c r="T745" s="18"/>
      <c r="U745" s="18"/>
      <c r="Y745" s="17"/>
      <c r="AB745" s="17"/>
    </row>
    <row r="746" spans="5:28" ht="24" customHeight="1">
      <c r="E746" s="17"/>
      <c r="F746" s="18"/>
      <c r="H746" s="185"/>
      <c r="J746" s="17"/>
      <c r="K746" s="62"/>
      <c r="L746" s="62"/>
      <c r="N746" s="18"/>
      <c r="P746" s="18"/>
      <c r="R746" s="18"/>
      <c r="S746" s="18"/>
      <c r="T746" s="18"/>
      <c r="U746" s="18"/>
      <c r="Y746" s="17"/>
      <c r="AB746" s="17"/>
    </row>
    <row r="747" spans="5:28" ht="24" customHeight="1">
      <c r="E747" s="17"/>
      <c r="F747" s="18"/>
      <c r="H747" s="185"/>
      <c r="J747" s="17"/>
      <c r="K747" s="62"/>
      <c r="L747" s="62"/>
      <c r="N747" s="18"/>
      <c r="P747" s="18"/>
      <c r="R747" s="18"/>
      <c r="S747" s="18"/>
      <c r="T747" s="18"/>
      <c r="U747" s="18"/>
      <c r="Y747" s="17"/>
      <c r="AB747" s="17"/>
    </row>
    <row r="748" spans="5:28" ht="24" customHeight="1">
      <c r="E748" s="17"/>
      <c r="F748" s="18"/>
      <c r="H748" s="185"/>
      <c r="J748" s="17"/>
      <c r="K748" s="62"/>
      <c r="L748" s="62"/>
      <c r="N748" s="18"/>
      <c r="P748" s="18"/>
      <c r="R748" s="18"/>
      <c r="S748" s="18"/>
      <c r="T748" s="18"/>
      <c r="U748" s="18"/>
      <c r="Y748" s="17"/>
      <c r="AB748" s="17"/>
    </row>
    <row r="749" spans="5:28" ht="24" customHeight="1">
      <c r="E749" s="17"/>
      <c r="F749" s="18"/>
      <c r="H749" s="185"/>
      <c r="J749" s="17"/>
      <c r="K749" s="62"/>
      <c r="L749" s="62"/>
      <c r="N749" s="18"/>
      <c r="P749" s="18"/>
      <c r="R749" s="18"/>
      <c r="S749" s="18"/>
      <c r="T749" s="18"/>
      <c r="U749" s="18"/>
      <c r="Y749" s="17"/>
      <c r="AB749" s="17"/>
    </row>
    <row r="750" spans="5:28" ht="24" customHeight="1">
      <c r="E750" s="17"/>
      <c r="F750" s="18"/>
      <c r="H750" s="185"/>
      <c r="J750" s="17"/>
      <c r="K750" s="62"/>
      <c r="L750" s="62"/>
      <c r="N750" s="18"/>
      <c r="P750" s="18"/>
      <c r="R750" s="18"/>
      <c r="S750" s="18"/>
      <c r="T750" s="18"/>
      <c r="U750" s="18"/>
      <c r="Y750" s="17"/>
      <c r="AB750" s="17"/>
    </row>
    <row r="751" spans="5:28" ht="24" customHeight="1">
      <c r="E751" s="17"/>
      <c r="F751" s="18"/>
      <c r="H751" s="185"/>
      <c r="J751" s="17"/>
      <c r="K751" s="62"/>
      <c r="L751" s="62"/>
      <c r="N751" s="18"/>
      <c r="P751" s="18"/>
      <c r="R751" s="18"/>
      <c r="S751" s="18"/>
      <c r="T751" s="18"/>
      <c r="U751" s="18"/>
      <c r="Y751" s="17"/>
      <c r="AB751" s="17"/>
    </row>
    <row r="752" spans="5:28" ht="24" customHeight="1">
      <c r="E752" s="17"/>
      <c r="F752" s="18"/>
      <c r="H752" s="185"/>
      <c r="J752" s="17"/>
      <c r="K752" s="62"/>
      <c r="L752" s="62"/>
      <c r="N752" s="18"/>
      <c r="P752" s="18"/>
      <c r="R752" s="18"/>
      <c r="S752" s="18"/>
      <c r="T752" s="18"/>
      <c r="U752" s="18"/>
      <c r="Y752" s="17"/>
      <c r="AB752" s="17"/>
    </row>
    <row r="753" spans="5:28" ht="24" customHeight="1">
      <c r="E753" s="17"/>
      <c r="F753" s="18"/>
      <c r="H753" s="185"/>
      <c r="J753" s="17"/>
      <c r="K753" s="62"/>
      <c r="L753" s="62"/>
      <c r="N753" s="18"/>
      <c r="P753" s="18"/>
      <c r="R753" s="18"/>
      <c r="S753" s="18"/>
      <c r="T753" s="18"/>
      <c r="U753" s="18"/>
      <c r="Y753" s="17"/>
      <c r="AB753" s="17"/>
    </row>
    <row r="754" spans="5:28" ht="24" customHeight="1">
      <c r="E754" s="17"/>
      <c r="F754" s="18"/>
      <c r="H754" s="185"/>
      <c r="J754" s="17"/>
      <c r="K754" s="62"/>
      <c r="L754" s="62"/>
      <c r="N754" s="18"/>
      <c r="P754" s="18"/>
      <c r="R754" s="18"/>
      <c r="S754" s="18"/>
      <c r="T754" s="18"/>
      <c r="U754" s="18"/>
      <c r="Y754" s="17"/>
      <c r="AB754" s="17"/>
    </row>
    <row r="755" spans="5:28" ht="24" customHeight="1">
      <c r="E755" s="17"/>
      <c r="F755" s="18"/>
      <c r="H755" s="185"/>
      <c r="J755" s="17"/>
      <c r="K755" s="62"/>
      <c r="L755" s="62"/>
      <c r="N755" s="18"/>
      <c r="P755" s="18"/>
      <c r="R755" s="18"/>
      <c r="S755" s="18"/>
      <c r="T755" s="18"/>
      <c r="U755" s="18"/>
      <c r="Y755" s="17"/>
      <c r="AB755" s="17"/>
    </row>
    <row r="756" spans="5:28" ht="24" customHeight="1">
      <c r="E756" s="17"/>
      <c r="F756" s="18"/>
      <c r="H756" s="185"/>
      <c r="J756" s="17"/>
      <c r="K756" s="62"/>
      <c r="L756" s="62"/>
      <c r="N756" s="18"/>
      <c r="P756" s="18"/>
      <c r="R756" s="18"/>
      <c r="S756" s="18"/>
      <c r="T756" s="18"/>
      <c r="U756" s="18"/>
      <c r="Y756" s="17"/>
      <c r="AB756" s="17"/>
    </row>
    <row r="757" spans="5:28" ht="24" customHeight="1">
      <c r="E757" s="17"/>
      <c r="F757" s="18"/>
      <c r="H757" s="185"/>
      <c r="J757" s="17"/>
      <c r="K757" s="62"/>
      <c r="L757" s="62"/>
      <c r="N757" s="18"/>
      <c r="P757" s="18"/>
      <c r="R757" s="18"/>
      <c r="S757" s="18"/>
      <c r="T757" s="18"/>
      <c r="U757" s="18"/>
      <c r="Y757" s="17"/>
      <c r="AB757" s="17"/>
    </row>
    <row r="758" spans="5:28" ht="24" customHeight="1">
      <c r="E758" s="17"/>
      <c r="F758" s="18"/>
      <c r="H758" s="185"/>
      <c r="J758" s="17"/>
      <c r="K758" s="62"/>
      <c r="L758" s="62"/>
      <c r="N758" s="18"/>
      <c r="P758" s="18"/>
      <c r="R758" s="18"/>
      <c r="S758" s="18"/>
      <c r="T758" s="18"/>
      <c r="U758" s="18"/>
      <c r="Y758" s="17"/>
      <c r="AB758" s="17"/>
    </row>
    <row r="759" spans="5:28" ht="24" customHeight="1">
      <c r="E759" s="17"/>
      <c r="F759" s="18"/>
      <c r="H759" s="185"/>
      <c r="J759" s="17"/>
      <c r="K759" s="62"/>
      <c r="L759" s="62"/>
      <c r="N759" s="18"/>
      <c r="P759" s="18"/>
      <c r="R759" s="18"/>
      <c r="S759" s="18"/>
      <c r="T759" s="18"/>
      <c r="U759" s="18"/>
      <c r="Y759" s="17"/>
      <c r="AB759" s="17"/>
    </row>
    <row r="760" spans="5:28" ht="24" customHeight="1">
      <c r="E760" s="17"/>
      <c r="F760" s="18"/>
      <c r="H760" s="185"/>
      <c r="J760" s="17"/>
      <c r="K760" s="62"/>
      <c r="L760" s="62"/>
      <c r="N760" s="18"/>
      <c r="P760" s="18"/>
      <c r="R760" s="18"/>
      <c r="S760" s="18"/>
      <c r="T760" s="18"/>
      <c r="U760" s="18"/>
      <c r="Y760" s="17"/>
      <c r="AB760" s="17"/>
    </row>
    <row r="761" spans="5:28" ht="24" customHeight="1">
      <c r="E761" s="17"/>
      <c r="F761" s="18"/>
      <c r="H761" s="185"/>
      <c r="J761" s="17"/>
      <c r="K761" s="62"/>
      <c r="L761" s="62"/>
      <c r="N761" s="18"/>
      <c r="P761" s="18"/>
      <c r="R761" s="18"/>
      <c r="S761" s="18"/>
      <c r="T761" s="18"/>
      <c r="U761" s="18"/>
      <c r="Y761" s="17"/>
      <c r="AB761" s="17"/>
    </row>
    <row r="762" spans="5:28" ht="24" customHeight="1">
      <c r="E762" s="17"/>
      <c r="F762" s="18"/>
      <c r="H762" s="185"/>
      <c r="J762" s="17"/>
      <c r="K762" s="62"/>
      <c r="L762" s="62"/>
      <c r="N762" s="18"/>
      <c r="P762" s="18"/>
      <c r="R762" s="18"/>
      <c r="S762" s="18"/>
      <c r="T762" s="18"/>
      <c r="U762" s="18"/>
      <c r="Y762" s="17"/>
      <c r="AB762" s="17"/>
    </row>
    <row r="763" spans="5:28" ht="24" customHeight="1">
      <c r="E763" s="17"/>
      <c r="F763" s="18"/>
      <c r="H763" s="185"/>
      <c r="J763" s="17"/>
      <c r="K763" s="62"/>
      <c r="L763" s="62"/>
      <c r="N763" s="18"/>
      <c r="P763" s="18"/>
      <c r="R763" s="18"/>
      <c r="S763" s="18"/>
      <c r="T763" s="18"/>
      <c r="U763" s="18"/>
      <c r="Y763" s="17"/>
      <c r="AB763" s="17"/>
    </row>
    <row r="764" spans="5:28" ht="24" customHeight="1">
      <c r="E764" s="17"/>
      <c r="F764" s="18"/>
      <c r="H764" s="185"/>
      <c r="J764" s="17"/>
      <c r="K764" s="62"/>
      <c r="L764" s="62"/>
      <c r="N764" s="18"/>
      <c r="P764" s="18"/>
      <c r="R764" s="18"/>
      <c r="S764" s="18"/>
      <c r="T764" s="18"/>
      <c r="U764" s="18"/>
      <c r="Y764" s="17"/>
      <c r="AB764" s="17"/>
    </row>
    <row r="765" spans="5:28" ht="24" customHeight="1">
      <c r="E765" s="17"/>
      <c r="F765" s="18"/>
      <c r="H765" s="185"/>
      <c r="J765" s="17"/>
      <c r="K765" s="62"/>
      <c r="L765" s="62"/>
      <c r="N765" s="18"/>
      <c r="P765" s="18"/>
      <c r="R765" s="18"/>
      <c r="S765" s="18"/>
      <c r="T765" s="18"/>
      <c r="U765" s="18"/>
      <c r="Y765" s="17"/>
      <c r="AB765" s="17"/>
    </row>
    <row r="766" spans="5:28" ht="24" customHeight="1">
      <c r="E766" s="17"/>
      <c r="F766" s="18"/>
      <c r="H766" s="185"/>
      <c r="J766" s="17"/>
      <c r="K766" s="62"/>
      <c r="L766" s="62"/>
      <c r="N766" s="18"/>
      <c r="P766" s="18"/>
      <c r="R766" s="18"/>
      <c r="S766" s="18"/>
      <c r="T766" s="18"/>
      <c r="U766" s="18"/>
      <c r="Y766" s="17"/>
      <c r="AB766" s="17"/>
    </row>
    <row r="767" spans="5:28" ht="24" customHeight="1">
      <c r="E767" s="17"/>
      <c r="F767" s="18"/>
      <c r="H767" s="185"/>
      <c r="J767" s="17"/>
      <c r="K767" s="62"/>
      <c r="L767" s="62"/>
      <c r="N767" s="18"/>
      <c r="P767" s="18"/>
      <c r="R767" s="18"/>
      <c r="S767" s="18"/>
      <c r="T767" s="18"/>
      <c r="U767" s="18"/>
      <c r="Y767" s="17"/>
      <c r="AB767" s="17"/>
    </row>
    <row r="768" spans="5:28" ht="24" customHeight="1">
      <c r="E768" s="17"/>
      <c r="F768" s="18"/>
      <c r="H768" s="185"/>
      <c r="J768" s="17"/>
      <c r="K768" s="62"/>
      <c r="L768" s="62"/>
      <c r="N768" s="18"/>
      <c r="P768" s="18"/>
      <c r="R768" s="18"/>
      <c r="S768" s="18"/>
      <c r="T768" s="18"/>
      <c r="U768" s="18"/>
      <c r="Y768" s="17"/>
      <c r="AB768" s="17"/>
    </row>
    <row r="769" spans="5:28" ht="24" customHeight="1">
      <c r="E769" s="17"/>
      <c r="F769" s="18"/>
      <c r="H769" s="185"/>
      <c r="J769" s="17"/>
      <c r="K769" s="62"/>
      <c r="L769" s="62"/>
      <c r="N769" s="18"/>
      <c r="P769" s="18"/>
      <c r="R769" s="18"/>
      <c r="S769" s="18"/>
      <c r="T769" s="18"/>
      <c r="U769" s="18"/>
      <c r="Y769" s="17"/>
      <c r="AB769" s="17"/>
    </row>
    <row r="770" spans="5:28" ht="24" customHeight="1">
      <c r="E770" s="17"/>
      <c r="F770" s="18"/>
      <c r="H770" s="185"/>
      <c r="J770" s="17"/>
      <c r="K770" s="62"/>
      <c r="L770" s="62"/>
      <c r="N770" s="18"/>
      <c r="P770" s="18"/>
      <c r="R770" s="18"/>
      <c r="S770" s="18"/>
      <c r="T770" s="18"/>
      <c r="U770" s="18"/>
      <c r="Y770" s="17"/>
      <c r="AB770" s="17"/>
    </row>
    <row r="771" spans="5:28" ht="24" customHeight="1">
      <c r="E771" s="17"/>
      <c r="F771" s="18"/>
      <c r="H771" s="185"/>
      <c r="J771" s="17"/>
      <c r="K771" s="62"/>
      <c r="L771" s="62"/>
      <c r="N771" s="18"/>
      <c r="P771" s="18"/>
      <c r="R771" s="18"/>
      <c r="S771" s="18"/>
      <c r="T771" s="18"/>
      <c r="U771" s="18"/>
      <c r="Y771" s="17"/>
      <c r="AB771" s="17"/>
    </row>
    <row r="772" spans="5:28" ht="24" customHeight="1">
      <c r="E772" s="17"/>
      <c r="F772" s="18"/>
      <c r="H772" s="185"/>
      <c r="J772" s="17"/>
      <c r="K772" s="62"/>
      <c r="L772" s="62"/>
      <c r="N772" s="18"/>
      <c r="P772" s="18"/>
      <c r="R772" s="18"/>
      <c r="S772" s="18"/>
      <c r="T772" s="18"/>
      <c r="U772" s="18"/>
      <c r="Y772" s="17"/>
      <c r="AB772" s="17"/>
    </row>
    <row r="773" spans="5:28" ht="24" customHeight="1">
      <c r="E773" s="17"/>
      <c r="F773" s="18"/>
      <c r="H773" s="185"/>
      <c r="J773" s="17"/>
      <c r="K773" s="62"/>
      <c r="L773" s="62"/>
      <c r="N773" s="18"/>
      <c r="P773" s="18"/>
      <c r="R773" s="18"/>
      <c r="S773" s="18"/>
      <c r="T773" s="18"/>
      <c r="U773" s="18"/>
      <c r="Y773" s="17"/>
      <c r="AB773" s="17"/>
    </row>
    <row r="774" spans="5:28" ht="24" customHeight="1">
      <c r="E774" s="17"/>
      <c r="F774" s="18"/>
      <c r="H774" s="185"/>
      <c r="J774" s="17"/>
      <c r="K774" s="62"/>
      <c r="L774" s="62"/>
      <c r="N774" s="18"/>
      <c r="P774" s="18"/>
      <c r="R774" s="18"/>
      <c r="S774" s="18"/>
      <c r="T774" s="18"/>
      <c r="U774" s="18"/>
      <c r="Y774" s="17"/>
      <c r="AB774" s="17"/>
    </row>
    <row r="775" spans="5:28" ht="24" customHeight="1">
      <c r="E775" s="17"/>
      <c r="F775" s="18"/>
      <c r="H775" s="185"/>
      <c r="J775" s="17"/>
      <c r="K775" s="62"/>
      <c r="L775" s="62"/>
      <c r="N775" s="18"/>
      <c r="P775" s="18"/>
      <c r="R775" s="18"/>
      <c r="S775" s="18"/>
      <c r="T775" s="18"/>
      <c r="U775" s="18"/>
      <c r="Y775" s="17"/>
      <c r="AB775" s="17"/>
    </row>
    <row r="776" spans="5:28" ht="24" customHeight="1">
      <c r="E776" s="17"/>
      <c r="F776" s="18"/>
      <c r="H776" s="185"/>
      <c r="J776" s="17"/>
      <c r="K776" s="62"/>
      <c r="L776" s="62"/>
      <c r="N776" s="18"/>
      <c r="P776" s="18"/>
      <c r="R776" s="18"/>
      <c r="S776" s="18"/>
      <c r="T776" s="18"/>
      <c r="U776" s="18"/>
      <c r="Y776" s="17"/>
      <c r="AB776" s="17"/>
    </row>
    <row r="777" spans="5:28" ht="24" customHeight="1">
      <c r="E777" s="17"/>
      <c r="F777" s="18"/>
      <c r="H777" s="185"/>
      <c r="J777" s="17"/>
      <c r="K777" s="62"/>
      <c r="L777" s="62"/>
      <c r="N777" s="18"/>
      <c r="P777" s="18"/>
      <c r="R777" s="18"/>
      <c r="S777" s="18"/>
      <c r="T777" s="18"/>
      <c r="U777" s="18"/>
      <c r="Y777" s="17"/>
      <c r="AB777" s="17"/>
    </row>
    <row r="778" spans="5:28" ht="24" customHeight="1">
      <c r="E778" s="17"/>
      <c r="F778" s="18"/>
      <c r="H778" s="185"/>
      <c r="J778" s="17"/>
      <c r="K778" s="62"/>
      <c r="L778" s="62"/>
      <c r="N778" s="18"/>
      <c r="P778" s="18"/>
      <c r="R778" s="18"/>
      <c r="S778" s="18"/>
      <c r="T778" s="18"/>
      <c r="U778" s="18"/>
      <c r="Y778" s="17"/>
      <c r="AB778" s="17"/>
    </row>
    <row r="779" spans="5:28" ht="24" customHeight="1">
      <c r="E779" s="17"/>
      <c r="F779" s="18"/>
      <c r="H779" s="185"/>
      <c r="J779" s="17"/>
      <c r="K779" s="62"/>
      <c r="L779" s="62"/>
      <c r="N779" s="18"/>
      <c r="P779" s="18"/>
      <c r="R779" s="18"/>
      <c r="S779" s="18"/>
      <c r="T779" s="18"/>
      <c r="U779" s="18"/>
      <c r="Y779" s="17"/>
      <c r="AB779" s="17"/>
    </row>
    <row r="780" spans="5:28" ht="24" customHeight="1">
      <c r="E780" s="17"/>
      <c r="F780" s="18"/>
      <c r="H780" s="185"/>
      <c r="J780" s="17"/>
      <c r="K780" s="62"/>
      <c r="L780" s="62"/>
      <c r="N780" s="18"/>
      <c r="P780" s="18"/>
      <c r="R780" s="18"/>
      <c r="S780" s="18"/>
      <c r="T780" s="18"/>
      <c r="U780" s="18"/>
      <c r="Y780" s="17"/>
      <c r="AB780" s="17"/>
    </row>
    <row r="781" spans="5:28" ht="24" customHeight="1">
      <c r="E781" s="17"/>
      <c r="F781" s="18"/>
      <c r="H781" s="185"/>
      <c r="J781" s="17"/>
      <c r="K781" s="62"/>
      <c r="L781" s="62"/>
      <c r="N781" s="18"/>
      <c r="P781" s="18"/>
      <c r="R781" s="18"/>
      <c r="S781" s="18"/>
      <c r="T781" s="18"/>
      <c r="U781" s="18"/>
      <c r="Y781" s="17"/>
      <c r="AB781" s="17"/>
    </row>
    <row r="782" spans="5:28" ht="24" customHeight="1">
      <c r="E782" s="17"/>
      <c r="F782" s="18"/>
      <c r="H782" s="185"/>
      <c r="J782" s="17"/>
      <c r="K782" s="62"/>
      <c r="L782" s="62"/>
      <c r="N782" s="18"/>
      <c r="P782" s="18"/>
      <c r="R782" s="18"/>
      <c r="S782" s="18"/>
      <c r="T782" s="18"/>
      <c r="U782" s="18"/>
      <c r="Y782" s="17"/>
      <c r="AB782" s="17"/>
    </row>
    <row r="783" spans="5:28" ht="24" customHeight="1">
      <c r="E783" s="17"/>
      <c r="F783" s="18"/>
      <c r="H783" s="185"/>
      <c r="J783" s="17"/>
      <c r="K783" s="62"/>
      <c r="L783" s="62"/>
      <c r="N783" s="18"/>
      <c r="P783" s="18"/>
      <c r="R783" s="18"/>
      <c r="S783" s="18"/>
      <c r="T783" s="18"/>
      <c r="U783" s="18"/>
      <c r="Y783" s="17"/>
      <c r="AB783" s="17"/>
    </row>
    <row r="784" spans="5:28" ht="24" customHeight="1">
      <c r="E784" s="17"/>
      <c r="F784" s="18"/>
      <c r="H784" s="185"/>
      <c r="J784" s="17"/>
      <c r="K784" s="62"/>
      <c r="L784" s="62"/>
      <c r="N784" s="18"/>
      <c r="P784" s="18"/>
      <c r="R784" s="18"/>
      <c r="S784" s="18"/>
      <c r="T784" s="18"/>
      <c r="U784" s="18"/>
      <c r="Y784" s="17"/>
      <c r="AB784" s="17"/>
    </row>
    <row r="785" spans="5:28" ht="24" customHeight="1">
      <c r="E785" s="17"/>
      <c r="F785" s="18"/>
      <c r="H785" s="185"/>
      <c r="J785" s="17"/>
      <c r="K785" s="62"/>
      <c r="L785" s="62"/>
      <c r="N785" s="18"/>
      <c r="P785" s="18"/>
      <c r="R785" s="18"/>
      <c r="S785" s="18"/>
      <c r="T785" s="18"/>
      <c r="U785" s="18"/>
      <c r="Y785" s="17"/>
      <c r="AB785" s="17"/>
    </row>
    <row r="786" spans="5:28" ht="24" customHeight="1">
      <c r="E786" s="17"/>
      <c r="F786" s="18"/>
      <c r="H786" s="185"/>
      <c r="J786" s="17"/>
      <c r="K786" s="62"/>
      <c r="L786" s="62"/>
      <c r="N786" s="18"/>
      <c r="P786" s="18"/>
      <c r="R786" s="18"/>
      <c r="S786" s="18"/>
      <c r="T786" s="18"/>
      <c r="U786" s="18"/>
      <c r="Y786" s="17"/>
      <c r="AB786" s="17"/>
    </row>
    <row r="787" spans="5:28" ht="24" customHeight="1">
      <c r="E787" s="17"/>
      <c r="F787" s="18"/>
      <c r="H787" s="185"/>
      <c r="J787" s="17"/>
      <c r="K787" s="62"/>
      <c r="L787" s="62"/>
      <c r="N787" s="18"/>
      <c r="P787" s="18"/>
      <c r="R787" s="18"/>
      <c r="S787" s="18"/>
      <c r="T787" s="18"/>
      <c r="U787" s="18"/>
      <c r="Y787" s="17"/>
      <c r="AB787" s="17"/>
    </row>
    <row r="788" spans="5:28" ht="24" customHeight="1">
      <c r="E788" s="17"/>
      <c r="F788" s="18"/>
      <c r="H788" s="185"/>
      <c r="J788" s="17"/>
      <c r="K788" s="62"/>
      <c r="L788" s="62"/>
      <c r="N788" s="18"/>
      <c r="P788" s="18"/>
      <c r="R788" s="18"/>
      <c r="S788" s="18"/>
      <c r="T788" s="18"/>
      <c r="U788" s="18"/>
      <c r="Y788" s="17"/>
      <c r="AB788" s="17"/>
    </row>
    <row r="789" spans="5:28" ht="24" customHeight="1">
      <c r="E789" s="17"/>
      <c r="F789" s="18"/>
      <c r="H789" s="185"/>
      <c r="J789" s="17"/>
      <c r="K789" s="62"/>
      <c r="L789" s="62"/>
      <c r="N789" s="18"/>
      <c r="P789" s="18"/>
      <c r="R789" s="18"/>
      <c r="S789" s="18"/>
      <c r="T789" s="18"/>
      <c r="U789" s="18"/>
      <c r="Y789" s="17"/>
      <c r="AB789" s="17"/>
    </row>
    <row r="790" spans="5:28" ht="24" customHeight="1">
      <c r="E790" s="17"/>
      <c r="F790" s="18"/>
      <c r="H790" s="185"/>
      <c r="J790" s="17"/>
      <c r="K790" s="62"/>
      <c r="L790" s="62"/>
      <c r="N790" s="18"/>
      <c r="P790" s="18"/>
      <c r="R790" s="18"/>
      <c r="S790" s="18"/>
      <c r="T790" s="18"/>
      <c r="U790" s="18"/>
      <c r="Y790" s="17"/>
      <c r="AB790" s="17"/>
    </row>
    <row r="791" spans="5:28" ht="24" customHeight="1">
      <c r="E791" s="17"/>
      <c r="F791" s="18"/>
      <c r="H791" s="185"/>
      <c r="J791" s="17"/>
      <c r="K791" s="62"/>
      <c r="L791" s="62"/>
      <c r="N791" s="18"/>
      <c r="P791" s="18"/>
      <c r="R791" s="18"/>
      <c r="S791" s="18"/>
      <c r="T791" s="18"/>
      <c r="U791" s="18"/>
      <c r="Y791" s="17"/>
      <c r="AB791" s="17"/>
    </row>
    <row r="792" spans="5:28" ht="24" customHeight="1">
      <c r="E792" s="17"/>
      <c r="F792" s="18"/>
      <c r="H792" s="185"/>
      <c r="J792" s="17"/>
      <c r="K792" s="62"/>
      <c r="L792" s="62"/>
      <c r="N792" s="18"/>
      <c r="P792" s="18"/>
      <c r="R792" s="18"/>
      <c r="S792" s="18"/>
      <c r="T792" s="18"/>
      <c r="U792" s="18"/>
      <c r="Y792" s="17"/>
      <c r="AB792" s="17"/>
    </row>
    <row r="793" spans="5:28" ht="24" customHeight="1">
      <c r="E793" s="17"/>
      <c r="F793" s="18"/>
      <c r="H793" s="185"/>
      <c r="J793" s="17"/>
      <c r="K793" s="62"/>
      <c r="L793" s="62"/>
      <c r="N793" s="18"/>
      <c r="P793" s="18"/>
      <c r="R793" s="18"/>
      <c r="S793" s="18"/>
      <c r="T793" s="18"/>
      <c r="U793" s="18"/>
      <c r="Y793" s="17"/>
      <c r="AB793" s="17"/>
    </row>
    <row r="794" spans="5:28" ht="24" customHeight="1">
      <c r="E794" s="17"/>
      <c r="F794" s="18"/>
      <c r="H794" s="185"/>
      <c r="J794" s="17"/>
      <c r="K794" s="62"/>
      <c r="L794" s="62"/>
      <c r="N794" s="18"/>
      <c r="P794" s="18"/>
      <c r="R794" s="18"/>
      <c r="S794" s="18"/>
      <c r="T794" s="18"/>
      <c r="U794" s="18"/>
      <c r="Y794" s="17"/>
      <c r="AB794" s="17"/>
    </row>
    <row r="795" spans="5:28" ht="24" customHeight="1">
      <c r="E795" s="17"/>
      <c r="F795" s="18"/>
      <c r="H795" s="185"/>
      <c r="J795" s="17"/>
      <c r="K795" s="62"/>
      <c r="L795" s="62"/>
      <c r="N795" s="18"/>
      <c r="P795" s="18"/>
      <c r="R795" s="18"/>
      <c r="S795" s="18"/>
      <c r="T795" s="18"/>
      <c r="U795" s="18"/>
      <c r="Y795" s="17"/>
      <c r="AB795" s="17"/>
    </row>
    <row r="796" spans="5:28" ht="24" customHeight="1">
      <c r="E796" s="17"/>
      <c r="F796" s="18"/>
      <c r="H796" s="185"/>
      <c r="J796" s="17"/>
      <c r="K796" s="62"/>
      <c r="L796" s="62"/>
      <c r="N796" s="18"/>
      <c r="P796" s="18"/>
      <c r="R796" s="18"/>
      <c r="S796" s="18"/>
      <c r="T796" s="18"/>
      <c r="U796" s="18"/>
      <c r="Y796" s="17"/>
      <c r="AB796" s="17"/>
    </row>
    <row r="797" spans="5:28" ht="24" customHeight="1">
      <c r="E797" s="17"/>
      <c r="F797" s="18"/>
      <c r="H797" s="185"/>
      <c r="J797" s="17"/>
      <c r="K797" s="62"/>
      <c r="L797" s="62"/>
      <c r="N797" s="18"/>
      <c r="P797" s="18"/>
      <c r="R797" s="18"/>
      <c r="S797" s="18"/>
      <c r="T797" s="18"/>
      <c r="U797" s="18"/>
      <c r="Y797" s="17"/>
      <c r="AB797" s="17"/>
    </row>
    <row r="798" spans="5:28" ht="24" customHeight="1">
      <c r="E798" s="17"/>
      <c r="F798" s="18"/>
      <c r="H798" s="185"/>
      <c r="J798" s="17"/>
      <c r="K798" s="62"/>
      <c r="L798" s="62"/>
      <c r="N798" s="18"/>
      <c r="P798" s="18"/>
      <c r="R798" s="18"/>
      <c r="S798" s="18"/>
      <c r="T798" s="18"/>
      <c r="U798" s="18"/>
      <c r="Y798" s="17"/>
      <c r="AB798" s="17"/>
    </row>
    <row r="799" spans="5:28" ht="24" customHeight="1">
      <c r="E799" s="17"/>
      <c r="F799" s="18"/>
      <c r="H799" s="185"/>
      <c r="J799" s="17"/>
      <c r="K799" s="62"/>
      <c r="L799" s="62"/>
      <c r="N799" s="18"/>
      <c r="P799" s="18"/>
      <c r="R799" s="18"/>
      <c r="S799" s="18"/>
      <c r="T799" s="18"/>
      <c r="U799" s="18"/>
      <c r="Y799" s="17"/>
      <c r="AB799" s="17"/>
    </row>
    <row r="800" spans="5:28" ht="24" customHeight="1">
      <c r="E800" s="17"/>
      <c r="F800" s="18"/>
      <c r="H800" s="185"/>
      <c r="J800" s="17"/>
      <c r="K800" s="62"/>
      <c r="L800" s="62"/>
      <c r="N800" s="18"/>
      <c r="P800" s="18"/>
      <c r="R800" s="18"/>
      <c r="S800" s="18"/>
      <c r="T800" s="18"/>
      <c r="U800" s="18"/>
      <c r="Y800" s="17"/>
      <c r="AB800" s="17"/>
    </row>
    <row r="801" spans="5:28" ht="24" customHeight="1">
      <c r="E801" s="17"/>
      <c r="F801" s="18"/>
      <c r="H801" s="185"/>
      <c r="J801" s="17"/>
      <c r="K801" s="62"/>
      <c r="L801" s="62"/>
      <c r="N801" s="18"/>
      <c r="P801" s="18"/>
      <c r="R801" s="18"/>
      <c r="S801" s="18"/>
      <c r="T801" s="18"/>
      <c r="U801" s="18"/>
      <c r="Y801" s="17"/>
      <c r="AB801" s="17"/>
    </row>
    <row r="802" spans="5:28" ht="24" customHeight="1">
      <c r="E802" s="17"/>
      <c r="F802" s="18"/>
      <c r="H802" s="185"/>
      <c r="J802" s="17"/>
      <c r="K802" s="62"/>
      <c r="L802" s="62"/>
      <c r="N802" s="18"/>
      <c r="P802" s="18"/>
      <c r="R802" s="18"/>
      <c r="S802" s="18"/>
      <c r="T802" s="18"/>
      <c r="U802" s="18"/>
      <c r="Y802" s="17"/>
      <c r="AB802" s="17"/>
    </row>
    <row r="803" spans="5:28" ht="24" customHeight="1">
      <c r="E803" s="17"/>
      <c r="F803" s="18"/>
      <c r="H803" s="185"/>
      <c r="J803" s="17"/>
      <c r="K803" s="62"/>
      <c r="L803" s="62"/>
      <c r="N803" s="18"/>
      <c r="P803" s="18"/>
      <c r="R803" s="18"/>
      <c r="S803" s="18"/>
      <c r="T803" s="18"/>
      <c r="U803" s="18"/>
      <c r="Y803" s="17"/>
      <c r="AB803" s="17"/>
    </row>
    <row r="804" spans="5:28" ht="24" customHeight="1">
      <c r="E804" s="17"/>
      <c r="F804" s="18"/>
      <c r="H804" s="185"/>
      <c r="J804" s="17"/>
      <c r="K804" s="62"/>
      <c r="L804" s="62"/>
      <c r="N804" s="18"/>
      <c r="P804" s="18"/>
      <c r="R804" s="18"/>
      <c r="S804" s="18"/>
      <c r="T804" s="18"/>
      <c r="U804" s="18"/>
      <c r="Y804" s="17"/>
      <c r="AB804" s="17"/>
    </row>
    <row r="805" spans="5:28" ht="24" customHeight="1">
      <c r="E805" s="17"/>
      <c r="F805" s="18"/>
      <c r="H805" s="185"/>
      <c r="J805" s="17"/>
      <c r="K805" s="62"/>
      <c r="L805" s="62"/>
      <c r="N805" s="18"/>
      <c r="P805" s="18"/>
      <c r="R805" s="18"/>
      <c r="S805" s="18"/>
      <c r="T805" s="18"/>
      <c r="U805" s="18"/>
      <c r="Y805" s="17"/>
      <c r="AB805" s="17"/>
    </row>
    <row r="806" spans="5:28" ht="24" customHeight="1">
      <c r="E806" s="17"/>
      <c r="F806" s="18"/>
      <c r="H806" s="185"/>
      <c r="J806" s="17"/>
      <c r="K806" s="62"/>
      <c r="L806" s="62"/>
      <c r="N806" s="18"/>
      <c r="P806" s="18"/>
      <c r="R806" s="18"/>
      <c r="S806" s="18"/>
      <c r="T806" s="18"/>
      <c r="U806" s="18"/>
      <c r="Y806" s="17"/>
      <c r="AB806" s="17"/>
    </row>
    <row r="807" spans="5:28" ht="24" customHeight="1">
      <c r="E807" s="17"/>
      <c r="F807" s="18"/>
      <c r="H807" s="185"/>
      <c r="J807" s="17"/>
      <c r="K807" s="62"/>
      <c r="L807" s="62"/>
      <c r="N807" s="18"/>
      <c r="P807" s="18"/>
      <c r="R807" s="18"/>
      <c r="S807" s="18"/>
      <c r="T807" s="18"/>
      <c r="U807" s="18"/>
      <c r="Y807" s="17"/>
      <c r="AB807" s="17"/>
    </row>
    <row r="808" spans="5:28" ht="24" customHeight="1">
      <c r="E808" s="17"/>
      <c r="F808" s="18"/>
      <c r="H808" s="185"/>
      <c r="J808" s="17"/>
      <c r="K808" s="62"/>
      <c r="L808" s="62"/>
      <c r="N808" s="18"/>
      <c r="P808" s="18"/>
      <c r="R808" s="18"/>
      <c r="S808" s="18"/>
      <c r="T808" s="18"/>
      <c r="U808" s="18"/>
      <c r="Y808" s="17"/>
      <c r="AB808" s="17"/>
    </row>
    <row r="809" spans="5:28" ht="24" customHeight="1">
      <c r="E809" s="17"/>
      <c r="F809" s="18"/>
      <c r="H809" s="185"/>
      <c r="J809" s="17"/>
      <c r="K809" s="62"/>
      <c r="L809" s="62"/>
      <c r="N809" s="18"/>
      <c r="P809" s="18"/>
      <c r="R809" s="18"/>
      <c r="S809" s="18"/>
      <c r="T809" s="18"/>
      <c r="U809" s="18"/>
      <c r="Y809" s="17"/>
      <c r="AB809" s="17"/>
    </row>
    <row r="810" spans="5:28" ht="24" customHeight="1">
      <c r="E810" s="17"/>
      <c r="F810" s="18"/>
      <c r="H810" s="185"/>
      <c r="J810" s="17"/>
      <c r="K810" s="62"/>
      <c r="L810" s="62"/>
      <c r="N810" s="18"/>
      <c r="P810" s="18"/>
      <c r="R810" s="18"/>
      <c r="S810" s="18"/>
      <c r="T810" s="18"/>
      <c r="U810" s="18"/>
      <c r="Y810" s="17"/>
      <c r="AB810" s="17"/>
    </row>
    <row r="811" spans="5:28" ht="24" customHeight="1">
      <c r="E811" s="17"/>
      <c r="F811" s="18"/>
      <c r="H811" s="185"/>
      <c r="J811" s="17"/>
      <c r="K811" s="62"/>
      <c r="L811" s="62"/>
      <c r="N811" s="18"/>
      <c r="P811" s="18"/>
      <c r="R811" s="18"/>
      <c r="S811" s="18"/>
      <c r="T811" s="18"/>
      <c r="U811" s="18"/>
      <c r="Y811" s="17"/>
      <c r="AB811" s="17"/>
    </row>
    <row r="812" spans="5:28" ht="24" customHeight="1">
      <c r="E812" s="17"/>
      <c r="F812" s="18"/>
      <c r="H812" s="185"/>
      <c r="J812" s="17"/>
      <c r="K812" s="62"/>
      <c r="L812" s="62"/>
      <c r="N812" s="18"/>
      <c r="P812" s="18"/>
      <c r="R812" s="18"/>
      <c r="S812" s="18"/>
      <c r="T812" s="18"/>
      <c r="U812" s="18"/>
      <c r="Y812" s="17"/>
      <c r="AB812" s="17"/>
    </row>
    <row r="813" spans="5:28" ht="24" customHeight="1">
      <c r="E813" s="17"/>
      <c r="F813" s="18"/>
      <c r="H813" s="185"/>
      <c r="J813" s="17"/>
      <c r="K813" s="62"/>
      <c r="L813" s="62"/>
      <c r="N813" s="18"/>
      <c r="P813" s="18"/>
      <c r="R813" s="18"/>
      <c r="S813" s="18"/>
      <c r="T813" s="18"/>
      <c r="U813" s="18"/>
      <c r="Y813" s="17"/>
      <c r="AB813" s="17"/>
    </row>
    <row r="814" spans="5:28" ht="24" customHeight="1">
      <c r="E814" s="17"/>
      <c r="F814" s="18"/>
      <c r="H814" s="185"/>
      <c r="J814" s="17"/>
      <c r="K814" s="62"/>
      <c r="L814" s="62"/>
      <c r="N814" s="18"/>
      <c r="P814" s="18"/>
      <c r="R814" s="18"/>
      <c r="S814" s="18"/>
      <c r="T814" s="18"/>
      <c r="U814" s="18"/>
      <c r="Y814" s="17"/>
      <c r="AB814" s="17"/>
    </row>
    <row r="815" spans="5:28" ht="24" customHeight="1">
      <c r="E815" s="17"/>
      <c r="F815" s="18"/>
      <c r="H815" s="185"/>
      <c r="J815" s="17"/>
      <c r="K815" s="62"/>
      <c r="L815" s="62"/>
      <c r="N815" s="18"/>
      <c r="P815" s="18"/>
      <c r="R815" s="18"/>
      <c r="S815" s="18"/>
      <c r="T815" s="18"/>
      <c r="U815" s="18"/>
      <c r="Y815" s="17"/>
      <c r="AB815" s="17"/>
    </row>
    <row r="816" spans="5:28" ht="24" customHeight="1">
      <c r="E816" s="17"/>
      <c r="F816" s="18"/>
      <c r="H816" s="185"/>
      <c r="J816" s="17"/>
      <c r="K816" s="62"/>
      <c r="L816" s="62"/>
      <c r="N816" s="18"/>
      <c r="P816" s="18"/>
      <c r="R816" s="18"/>
      <c r="S816" s="18"/>
      <c r="T816" s="18"/>
      <c r="U816" s="18"/>
      <c r="Y816" s="17"/>
      <c r="AB816" s="17"/>
    </row>
    <row r="817" spans="5:28" ht="24" customHeight="1">
      <c r="E817" s="17"/>
      <c r="F817" s="18"/>
      <c r="H817" s="185"/>
      <c r="J817" s="17"/>
      <c r="K817" s="62"/>
      <c r="L817" s="62"/>
      <c r="N817" s="18"/>
      <c r="P817" s="18"/>
      <c r="R817" s="18"/>
      <c r="S817" s="18"/>
      <c r="T817" s="18"/>
      <c r="U817" s="18"/>
      <c r="Y817" s="17"/>
      <c r="AB817" s="17"/>
    </row>
    <row r="818" spans="5:28" ht="24" customHeight="1">
      <c r="E818" s="17"/>
      <c r="F818" s="18"/>
      <c r="H818" s="185"/>
      <c r="J818" s="17"/>
      <c r="K818" s="62"/>
      <c r="L818" s="62"/>
      <c r="N818" s="18"/>
      <c r="P818" s="18"/>
      <c r="R818" s="18"/>
      <c r="S818" s="18"/>
      <c r="T818" s="18"/>
      <c r="U818" s="18"/>
      <c r="Y818" s="17"/>
      <c r="AB818" s="17"/>
    </row>
    <row r="819" spans="5:28" ht="24" customHeight="1">
      <c r="E819" s="17"/>
      <c r="F819" s="18"/>
      <c r="H819" s="185"/>
      <c r="J819" s="17"/>
      <c r="K819" s="62"/>
      <c r="L819" s="62"/>
      <c r="N819" s="18"/>
      <c r="P819" s="18"/>
      <c r="R819" s="18"/>
      <c r="S819" s="18"/>
      <c r="T819" s="18"/>
      <c r="U819" s="18"/>
      <c r="Y819" s="17"/>
      <c r="AB819" s="17"/>
    </row>
    <row r="820" spans="5:28" ht="24" customHeight="1">
      <c r="E820" s="17"/>
      <c r="F820" s="18"/>
      <c r="H820" s="185"/>
      <c r="J820" s="17"/>
      <c r="K820" s="62"/>
      <c r="L820" s="62"/>
      <c r="N820" s="18"/>
      <c r="P820" s="18"/>
      <c r="R820" s="18"/>
      <c r="S820" s="18"/>
      <c r="T820" s="18"/>
      <c r="U820" s="18"/>
      <c r="Y820" s="17"/>
      <c r="AB820" s="17"/>
    </row>
    <row r="821" spans="5:28" ht="24" customHeight="1">
      <c r="E821" s="17"/>
      <c r="F821" s="18"/>
      <c r="H821" s="185"/>
      <c r="J821" s="17"/>
      <c r="K821" s="62"/>
      <c r="L821" s="62"/>
      <c r="N821" s="18"/>
      <c r="P821" s="18"/>
      <c r="R821" s="18"/>
      <c r="S821" s="18"/>
      <c r="T821" s="18"/>
      <c r="U821" s="18"/>
      <c r="Y821" s="17"/>
      <c r="AB821" s="17"/>
    </row>
    <row r="822" spans="5:28" ht="24" customHeight="1">
      <c r="E822" s="17"/>
      <c r="F822" s="18"/>
      <c r="H822" s="185"/>
      <c r="J822" s="17"/>
      <c r="K822" s="62"/>
      <c r="L822" s="62"/>
      <c r="N822" s="18"/>
      <c r="P822" s="18"/>
      <c r="R822" s="18"/>
      <c r="S822" s="18"/>
      <c r="T822" s="18"/>
      <c r="U822" s="18"/>
      <c r="Y822" s="17"/>
      <c r="AB822" s="17"/>
    </row>
    <row r="823" spans="5:28" ht="24" customHeight="1">
      <c r="E823" s="17"/>
      <c r="F823" s="18"/>
      <c r="H823" s="185"/>
      <c r="J823" s="17"/>
      <c r="K823" s="62"/>
      <c r="L823" s="62"/>
      <c r="N823" s="18"/>
      <c r="P823" s="18"/>
      <c r="R823" s="18"/>
      <c r="S823" s="18"/>
      <c r="T823" s="18"/>
      <c r="U823" s="18"/>
      <c r="Y823" s="17"/>
      <c r="AB823" s="17"/>
    </row>
    <row r="824" spans="5:28" ht="24" customHeight="1">
      <c r="E824" s="17"/>
      <c r="F824" s="18"/>
      <c r="H824" s="185"/>
      <c r="J824" s="17"/>
      <c r="K824" s="62"/>
      <c r="L824" s="62"/>
      <c r="N824" s="18"/>
      <c r="P824" s="18"/>
      <c r="R824" s="18"/>
      <c r="S824" s="18"/>
      <c r="T824" s="18"/>
      <c r="U824" s="18"/>
      <c r="Y824" s="17"/>
      <c r="AB824" s="17"/>
    </row>
    <row r="825" spans="5:28" ht="24" customHeight="1">
      <c r="E825" s="17"/>
      <c r="F825" s="18"/>
      <c r="H825" s="185"/>
      <c r="J825" s="17"/>
      <c r="K825" s="62"/>
      <c r="L825" s="62"/>
      <c r="N825" s="18"/>
      <c r="P825" s="18"/>
      <c r="R825" s="18"/>
      <c r="S825" s="18"/>
      <c r="T825" s="18"/>
      <c r="U825" s="18"/>
      <c r="Y825" s="17"/>
      <c r="AB825" s="17"/>
    </row>
    <row r="826" spans="5:28" ht="24" customHeight="1">
      <c r="E826" s="17"/>
      <c r="F826" s="18"/>
      <c r="H826" s="185"/>
      <c r="J826" s="17"/>
      <c r="K826" s="62"/>
      <c r="L826" s="62"/>
      <c r="N826" s="18"/>
      <c r="P826" s="18"/>
      <c r="R826" s="18"/>
      <c r="S826" s="18"/>
      <c r="T826" s="18"/>
      <c r="U826" s="18"/>
      <c r="Y826" s="17"/>
      <c r="AB826" s="17"/>
    </row>
    <row r="827" spans="5:28" ht="24" customHeight="1">
      <c r="E827" s="17"/>
      <c r="F827" s="18"/>
      <c r="H827" s="185"/>
      <c r="J827" s="17"/>
      <c r="K827" s="62"/>
      <c r="L827" s="62"/>
      <c r="N827" s="18"/>
      <c r="P827" s="18"/>
      <c r="R827" s="18"/>
      <c r="S827" s="18"/>
      <c r="T827" s="18"/>
      <c r="U827" s="18"/>
      <c r="Y827" s="17"/>
      <c r="AB827" s="17"/>
    </row>
    <row r="828" spans="5:28" ht="24" customHeight="1">
      <c r="E828" s="17"/>
      <c r="F828" s="18"/>
      <c r="H828" s="185"/>
      <c r="J828" s="17"/>
      <c r="K828" s="62"/>
      <c r="L828" s="62"/>
      <c r="N828" s="18"/>
      <c r="P828" s="18"/>
      <c r="R828" s="18"/>
      <c r="S828" s="18"/>
      <c r="T828" s="18"/>
      <c r="U828" s="18"/>
      <c r="Y828" s="17"/>
      <c r="AB828" s="17"/>
    </row>
    <row r="829" spans="5:28" ht="24" customHeight="1">
      <c r="E829" s="17"/>
      <c r="F829" s="18"/>
      <c r="H829" s="185"/>
      <c r="J829" s="17"/>
      <c r="K829" s="62"/>
      <c r="L829" s="62"/>
      <c r="N829" s="18"/>
      <c r="P829" s="18"/>
      <c r="R829" s="18"/>
      <c r="S829" s="18"/>
      <c r="T829" s="18"/>
      <c r="U829" s="18"/>
      <c r="Y829" s="17"/>
      <c r="AB829" s="17"/>
    </row>
    <row r="830" spans="5:28" ht="24" customHeight="1">
      <c r="E830" s="17"/>
      <c r="F830" s="18"/>
      <c r="H830" s="185"/>
      <c r="J830" s="17"/>
      <c r="K830" s="62"/>
      <c r="L830" s="62"/>
      <c r="N830" s="18"/>
      <c r="P830" s="18"/>
      <c r="R830" s="18"/>
      <c r="S830" s="18"/>
      <c r="T830" s="18"/>
      <c r="U830" s="18"/>
      <c r="Y830" s="17"/>
      <c r="AB830" s="17"/>
    </row>
    <row r="831" spans="5:28" ht="24" customHeight="1">
      <c r="E831" s="17"/>
      <c r="F831" s="18"/>
      <c r="H831" s="185"/>
      <c r="J831" s="17"/>
      <c r="K831" s="62"/>
      <c r="L831" s="62"/>
      <c r="N831" s="18"/>
      <c r="P831" s="18"/>
      <c r="R831" s="18"/>
      <c r="S831" s="18"/>
      <c r="T831" s="18"/>
      <c r="U831" s="18"/>
      <c r="Y831" s="17"/>
      <c r="AB831" s="17"/>
    </row>
    <row r="832" spans="5:28" ht="24" customHeight="1">
      <c r="E832" s="17"/>
      <c r="F832" s="18"/>
      <c r="H832" s="185"/>
      <c r="J832" s="17"/>
      <c r="K832" s="62"/>
      <c r="L832" s="62"/>
      <c r="N832" s="18"/>
      <c r="P832" s="18"/>
      <c r="R832" s="18"/>
      <c r="S832" s="18"/>
      <c r="T832" s="18"/>
      <c r="U832" s="18"/>
      <c r="Y832" s="17"/>
      <c r="AB832" s="17"/>
    </row>
    <row r="833" spans="5:28" ht="24" customHeight="1">
      <c r="E833" s="17"/>
      <c r="F833" s="18"/>
      <c r="H833" s="185"/>
      <c r="J833" s="17"/>
      <c r="K833" s="62"/>
      <c r="L833" s="62"/>
      <c r="N833" s="18"/>
      <c r="P833" s="18"/>
      <c r="R833" s="18"/>
      <c r="S833" s="18"/>
      <c r="T833" s="18"/>
      <c r="U833" s="18"/>
      <c r="Y833" s="17"/>
      <c r="AB833" s="17"/>
    </row>
    <row r="834" spans="5:28" ht="24" customHeight="1">
      <c r="E834" s="17"/>
      <c r="F834" s="18"/>
      <c r="H834" s="185"/>
      <c r="J834" s="17"/>
      <c r="K834" s="62"/>
      <c r="L834" s="62"/>
      <c r="N834" s="18"/>
      <c r="P834" s="18"/>
      <c r="R834" s="18"/>
      <c r="S834" s="18"/>
      <c r="T834" s="18"/>
      <c r="U834" s="18"/>
      <c r="Y834" s="17"/>
      <c r="AB834" s="17"/>
    </row>
    <row r="835" spans="5:28" ht="24" customHeight="1">
      <c r="E835" s="17"/>
      <c r="F835" s="18"/>
      <c r="H835" s="185"/>
      <c r="J835" s="17"/>
      <c r="K835" s="62"/>
      <c r="L835" s="62"/>
      <c r="N835" s="18"/>
      <c r="P835" s="18"/>
      <c r="R835" s="18"/>
      <c r="S835" s="18"/>
      <c r="T835" s="18"/>
      <c r="U835" s="18"/>
      <c r="Y835" s="17"/>
      <c r="AB835" s="17"/>
    </row>
    <row r="836" spans="5:28" ht="24" customHeight="1">
      <c r="E836" s="17"/>
      <c r="F836" s="18"/>
      <c r="H836" s="185"/>
      <c r="J836" s="17"/>
      <c r="K836" s="62"/>
      <c r="L836" s="62"/>
      <c r="N836" s="18"/>
      <c r="P836" s="18"/>
      <c r="R836" s="18"/>
      <c r="S836" s="18"/>
      <c r="T836" s="18"/>
      <c r="U836" s="18"/>
      <c r="Y836" s="17"/>
      <c r="AB836" s="17"/>
    </row>
    <row r="837" spans="5:28" ht="24" customHeight="1">
      <c r="E837" s="17"/>
      <c r="F837" s="18"/>
      <c r="H837" s="185"/>
      <c r="J837" s="17"/>
      <c r="K837" s="62"/>
      <c r="L837" s="62"/>
      <c r="N837" s="18"/>
      <c r="P837" s="18"/>
      <c r="R837" s="18"/>
      <c r="S837" s="18"/>
      <c r="T837" s="18"/>
      <c r="U837" s="18"/>
      <c r="Y837" s="17"/>
      <c r="AB837" s="17"/>
    </row>
    <row r="838" spans="5:28" ht="24" customHeight="1">
      <c r="E838" s="17"/>
      <c r="F838" s="18"/>
      <c r="H838" s="185"/>
      <c r="J838" s="17"/>
      <c r="K838" s="62"/>
      <c r="L838" s="62"/>
      <c r="N838" s="18"/>
      <c r="P838" s="18"/>
      <c r="R838" s="18"/>
      <c r="S838" s="18"/>
      <c r="T838" s="18"/>
      <c r="U838" s="18"/>
      <c r="Y838" s="17"/>
      <c r="AB838" s="17"/>
    </row>
    <row r="839" spans="5:28" ht="24" customHeight="1">
      <c r="E839" s="17"/>
      <c r="F839" s="18"/>
      <c r="H839" s="185"/>
      <c r="J839" s="17"/>
      <c r="K839" s="62"/>
      <c r="L839" s="62"/>
      <c r="N839" s="18"/>
      <c r="P839" s="18"/>
      <c r="R839" s="18"/>
      <c r="S839" s="18"/>
      <c r="T839" s="18"/>
      <c r="U839" s="18"/>
      <c r="Y839" s="17"/>
      <c r="AB839" s="17"/>
    </row>
    <row r="840" spans="5:28" ht="24" customHeight="1">
      <c r="E840" s="17"/>
      <c r="F840" s="18"/>
      <c r="H840" s="185"/>
      <c r="J840" s="17"/>
      <c r="K840" s="62"/>
      <c r="L840" s="62"/>
      <c r="N840" s="18"/>
      <c r="P840" s="18"/>
      <c r="R840" s="18"/>
      <c r="S840" s="18"/>
      <c r="T840" s="18"/>
      <c r="U840" s="18"/>
      <c r="Y840" s="17"/>
      <c r="AB840" s="17"/>
    </row>
    <row r="841" spans="5:28" ht="24" customHeight="1">
      <c r="E841" s="17"/>
      <c r="F841" s="18"/>
      <c r="H841" s="185"/>
      <c r="J841" s="17"/>
      <c r="K841" s="62"/>
      <c r="L841" s="62"/>
      <c r="N841" s="18"/>
      <c r="P841" s="18"/>
      <c r="R841" s="18"/>
      <c r="S841" s="18"/>
      <c r="T841" s="18"/>
      <c r="U841" s="18"/>
      <c r="Y841" s="17"/>
      <c r="AB841" s="17"/>
    </row>
    <row r="842" spans="5:28" ht="24" customHeight="1">
      <c r="E842" s="17"/>
      <c r="F842" s="18"/>
      <c r="H842" s="185"/>
      <c r="J842" s="17"/>
      <c r="K842" s="62"/>
      <c r="L842" s="62"/>
      <c r="N842" s="18"/>
      <c r="P842" s="18"/>
      <c r="R842" s="18"/>
      <c r="S842" s="18"/>
      <c r="T842" s="18"/>
      <c r="U842" s="18"/>
      <c r="Y842" s="17"/>
      <c r="AB842" s="17"/>
    </row>
    <row r="843" spans="5:28" ht="24" customHeight="1">
      <c r="E843" s="17"/>
      <c r="F843" s="18"/>
      <c r="H843" s="185"/>
      <c r="J843" s="17"/>
      <c r="K843" s="62"/>
      <c r="L843" s="62"/>
      <c r="N843" s="18"/>
      <c r="P843" s="18"/>
      <c r="R843" s="18"/>
      <c r="S843" s="18"/>
      <c r="T843" s="18"/>
      <c r="U843" s="18"/>
      <c r="Y843" s="17"/>
      <c r="AB843" s="17"/>
    </row>
    <row r="844" spans="5:28" ht="24" customHeight="1">
      <c r="E844" s="17"/>
      <c r="F844" s="18"/>
      <c r="H844" s="185"/>
      <c r="J844" s="17"/>
      <c r="K844" s="62"/>
      <c r="L844" s="62"/>
      <c r="N844" s="18"/>
      <c r="P844" s="18"/>
      <c r="R844" s="18"/>
      <c r="S844" s="18"/>
      <c r="T844" s="18"/>
      <c r="U844" s="18"/>
      <c r="Y844" s="17"/>
      <c r="AB844" s="17"/>
    </row>
    <row r="845" spans="5:28" ht="24" customHeight="1">
      <c r="E845" s="17"/>
      <c r="F845" s="18"/>
      <c r="H845" s="185"/>
      <c r="J845" s="17"/>
      <c r="K845" s="62"/>
      <c r="L845" s="62"/>
      <c r="N845" s="18"/>
      <c r="P845" s="18"/>
      <c r="R845" s="18"/>
      <c r="S845" s="18"/>
      <c r="T845" s="18"/>
      <c r="U845" s="18"/>
      <c r="Y845" s="17"/>
      <c r="AB845" s="17"/>
    </row>
    <row r="846" spans="5:28" ht="24" customHeight="1">
      <c r="E846" s="17"/>
      <c r="F846" s="18"/>
      <c r="H846" s="185"/>
      <c r="J846" s="17"/>
      <c r="K846" s="62"/>
      <c r="L846" s="62"/>
      <c r="N846" s="18"/>
      <c r="P846" s="18"/>
      <c r="R846" s="18"/>
      <c r="S846" s="18"/>
      <c r="T846" s="18"/>
      <c r="U846" s="18"/>
      <c r="Y846" s="17"/>
      <c r="AB846" s="17"/>
    </row>
    <row r="847" spans="5:28" ht="24" customHeight="1">
      <c r="E847" s="17"/>
      <c r="F847" s="18"/>
      <c r="H847" s="185"/>
      <c r="J847" s="17"/>
      <c r="K847" s="62"/>
      <c r="L847" s="62"/>
      <c r="N847" s="18"/>
      <c r="P847" s="18"/>
      <c r="R847" s="18"/>
      <c r="S847" s="18"/>
      <c r="T847" s="18"/>
      <c r="U847" s="18"/>
      <c r="Y847" s="17"/>
      <c r="AB847" s="17"/>
    </row>
    <row r="848" spans="5:28" ht="24" customHeight="1">
      <c r="E848" s="17"/>
      <c r="F848" s="18"/>
      <c r="H848" s="185"/>
      <c r="J848" s="17"/>
      <c r="K848" s="62"/>
      <c r="L848" s="62"/>
      <c r="N848" s="18"/>
      <c r="P848" s="18"/>
      <c r="R848" s="18"/>
      <c r="S848" s="18"/>
      <c r="T848" s="18"/>
      <c r="U848" s="18"/>
      <c r="Y848" s="17"/>
      <c r="AB848" s="17"/>
    </row>
    <row r="849" spans="5:28" ht="24" customHeight="1">
      <c r="E849" s="17"/>
      <c r="F849" s="18"/>
      <c r="H849" s="185"/>
      <c r="J849" s="17"/>
      <c r="K849" s="62"/>
      <c r="L849" s="62"/>
      <c r="N849" s="18"/>
      <c r="P849" s="18"/>
      <c r="R849" s="18"/>
      <c r="S849" s="18"/>
      <c r="T849" s="18"/>
      <c r="U849" s="18"/>
      <c r="Y849" s="17"/>
      <c r="AB849" s="17"/>
    </row>
    <row r="850" spans="5:28" ht="24" customHeight="1">
      <c r="E850" s="17"/>
      <c r="F850" s="18"/>
      <c r="H850" s="185"/>
      <c r="J850" s="17"/>
      <c r="K850" s="62"/>
      <c r="L850" s="62"/>
      <c r="N850" s="18"/>
      <c r="P850" s="18"/>
      <c r="R850" s="18"/>
      <c r="S850" s="18"/>
      <c r="T850" s="18"/>
      <c r="U850" s="18"/>
      <c r="Y850" s="17"/>
      <c r="AB850" s="17"/>
    </row>
    <row r="851" spans="5:28" ht="24" customHeight="1">
      <c r="E851" s="17"/>
      <c r="F851" s="18"/>
      <c r="H851" s="185"/>
      <c r="J851" s="17"/>
      <c r="K851" s="62"/>
      <c r="L851" s="62"/>
      <c r="N851" s="18"/>
      <c r="P851" s="18"/>
      <c r="R851" s="18"/>
      <c r="S851" s="18"/>
      <c r="T851" s="18"/>
      <c r="U851" s="18"/>
      <c r="Y851" s="17"/>
      <c r="AB851" s="17"/>
    </row>
    <row r="852" spans="5:28" ht="24" customHeight="1">
      <c r="E852" s="17"/>
      <c r="F852" s="18"/>
      <c r="H852" s="185"/>
      <c r="J852" s="17"/>
      <c r="K852" s="62"/>
      <c r="L852" s="62"/>
      <c r="N852" s="18"/>
      <c r="P852" s="18"/>
      <c r="R852" s="18"/>
      <c r="S852" s="18"/>
      <c r="T852" s="18"/>
      <c r="U852" s="18"/>
      <c r="Y852" s="17"/>
      <c r="AB852" s="17"/>
    </row>
    <row r="853" spans="5:28" ht="24" customHeight="1">
      <c r="E853" s="17"/>
      <c r="F853" s="18"/>
      <c r="H853" s="185"/>
      <c r="J853" s="17"/>
      <c r="K853" s="62"/>
      <c r="L853" s="62"/>
      <c r="N853" s="18"/>
      <c r="P853" s="18"/>
      <c r="R853" s="18"/>
      <c r="S853" s="18"/>
      <c r="T853" s="18"/>
      <c r="U853" s="18"/>
      <c r="Y853" s="17"/>
      <c r="AB853" s="17"/>
    </row>
    <row r="854" spans="5:28" ht="24" customHeight="1">
      <c r="E854" s="17"/>
      <c r="F854" s="18"/>
      <c r="H854" s="185"/>
      <c r="J854" s="17"/>
      <c r="K854" s="62"/>
      <c r="L854" s="62"/>
      <c r="N854" s="18"/>
      <c r="P854" s="18"/>
      <c r="R854" s="18"/>
      <c r="S854" s="18"/>
      <c r="T854" s="18"/>
      <c r="U854" s="18"/>
      <c r="Y854" s="17"/>
      <c r="AB854" s="17"/>
    </row>
    <row r="855" spans="5:28" ht="24" customHeight="1">
      <c r="E855" s="17"/>
      <c r="F855" s="18"/>
      <c r="H855" s="185"/>
      <c r="J855" s="17"/>
      <c r="K855" s="62"/>
      <c r="L855" s="62"/>
      <c r="N855" s="18"/>
      <c r="P855" s="18"/>
      <c r="R855" s="18"/>
      <c r="S855" s="18"/>
      <c r="T855" s="18"/>
      <c r="U855" s="18"/>
      <c r="Y855" s="17"/>
      <c r="AB855" s="17"/>
    </row>
    <row r="856" spans="5:28" ht="24" customHeight="1">
      <c r="E856" s="17"/>
      <c r="F856" s="18"/>
      <c r="H856" s="185"/>
      <c r="J856" s="17"/>
      <c r="K856" s="62"/>
      <c r="L856" s="62"/>
      <c r="N856" s="18"/>
      <c r="P856" s="18"/>
      <c r="R856" s="18"/>
      <c r="S856" s="18"/>
      <c r="T856" s="18"/>
      <c r="U856" s="18"/>
      <c r="Y856" s="17"/>
      <c r="AB856" s="17"/>
    </row>
    <row r="857" spans="5:28" ht="24" customHeight="1">
      <c r="E857" s="17"/>
      <c r="F857" s="18"/>
      <c r="H857" s="185"/>
      <c r="J857" s="17"/>
      <c r="K857" s="62"/>
      <c r="L857" s="62"/>
      <c r="N857" s="18"/>
      <c r="P857" s="18"/>
      <c r="R857" s="18"/>
      <c r="S857" s="18"/>
      <c r="T857" s="18"/>
      <c r="U857" s="18"/>
      <c r="Y857" s="17"/>
      <c r="AB857" s="17"/>
    </row>
    <row r="858" spans="5:28" ht="24" customHeight="1">
      <c r="E858" s="17"/>
      <c r="F858" s="18"/>
      <c r="H858" s="185"/>
      <c r="J858" s="17"/>
      <c r="K858" s="62"/>
      <c r="L858" s="62"/>
      <c r="N858" s="18"/>
      <c r="P858" s="18"/>
      <c r="R858" s="18"/>
      <c r="S858" s="18"/>
      <c r="T858" s="18"/>
      <c r="U858" s="18"/>
      <c r="Y858" s="17"/>
      <c r="AB858" s="17"/>
    </row>
    <row r="859" spans="5:28" ht="24" customHeight="1">
      <c r="E859" s="17"/>
      <c r="F859" s="18"/>
      <c r="H859" s="185"/>
      <c r="J859" s="17"/>
      <c r="K859" s="62"/>
      <c r="L859" s="62"/>
      <c r="N859" s="18"/>
      <c r="P859" s="18"/>
      <c r="R859" s="18"/>
      <c r="S859" s="18"/>
      <c r="T859" s="18"/>
      <c r="U859" s="18"/>
      <c r="Y859" s="17"/>
      <c r="AB859" s="17"/>
    </row>
    <row r="860" spans="5:28" ht="24" customHeight="1">
      <c r="E860" s="17"/>
      <c r="F860" s="18"/>
      <c r="H860" s="185"/>
      <c r="J860" s="17"/>
      <c r="K860" s="62"/>
      <c r="L860" s="62"/>
      <c r="N860" s="18"/>
      <c r="P860" s="18"/>
      <c r="R860" s="18"/>
      <c r="S860" s="18"/>
      <c r="T860" s="18"/>
      <c r="U860" s="18"/>
      <c r="Y860" s="17"/>
      <c r="AB860" s="17"/>
    </row>
    <row r="861" spans="5:28" ht="24" customHeight="1">
      <c r="E861" s="17"/>
      <c r="F861" s="18"/>
      <c r="H861" s="185"/>
      <c r="J861" s="17"/>
      <c r="K861" s="62"/>
      <c r="L861" s="62"/>
      <c r="N861" s="18"/>
      <c r="P861" s="18"/>
      <c r="R861" s="18"/>
      <c r="S861" s="18"/>
      <c r="T861" s="18"/>
      <c r="U861" s="18"/>
      <c r="Y861" s="17"/>
      <c r="AB861" s="17"/>
    </row>
    <row r="862" spans="5:28" ht="24" customHeight="1">
      <c r="E862" s="17"/>
      <c r="F862" s="18"/>
      <c r="H862" s="185"/>
      <c r="J862" s="17"/>
      <c r="K862" s="62"/>
      <c r="L862" s="62"/>
      <c r="N862" s="18"/>
      <c r="P862" s="18"/>
      <c r="R862" s="18"/>
      <c r="S862" s="18"/>
      <c r="T862" s="18"/>
      <c r="U862" s="18"/>
      <c r="Y862" s="17"/>
      <c r="AB862" s="17"/>
    </row>
    <row r="863" spans="5:28" ht="24" customHeight="1">
      <c r="E863" s="17"/>
      <c r="F863" s="18"/>
      <c r="H863" s="185"/>
      <c r="J863" s="17"/>
      <c r="K863" s="62"/>
      <c r="L863" s="62"/>
      <c r="N863" s="18"/>
      <c r="P863" s="18"/>
      <c r="R863" s="18"/>
      <c r="S863" s="18"/>
      <c r="T863" s="18"/>
      <c r="U863" s="18"/>
      <c r="Y863" s="17"/>
      <c r="AB863" s="17"/>
    </row>
    <row r="864" spans="5:28" ht="24" customHeight="1">
      <c r="E864" s="17"/>
      <c r="F864" s="18"/>
      <c r="H864" s="185"/>
      <c r="J864" s="17"/>
      <c r="K864" s="62"/>
      <c r="L864" s="62"/>
      <c r="N864" s="18"/>
      <c r="P864" s="18"/>
      <c r="R864" s="18"/>
      <c r="S864" s="18"/>
      <c r="T864" s="18"/>
      <c r="U864" s="18"/>
      <c r="Y864" s="17"/>
      <c r="AB864" s="17"/>
    </row>
    <row r="865" spans="5:28" ht="24" customHeight="1">
      <c r="E865" s="17"/>
      <c r="F865" s="18"/>
      <c r="H865" s="185"/>
      <c r="J865" s="17"/>
      <c r="K865" s="62"/>
      <c r="L865" s="62"/>
      <c r="N865" s="18"/>
      <c r="P865" s="18"/>
      <c r="R865" s="18"/>
      <c r="S865" s="18"/>
      <c r="T865" s="18"/>
      <c r="U865" s="18"/>
      <c r="Y865" s="17"/>
      <c r="AB865" s="17"/>
    </row>
    <row r="866" spans="5:28" ht="24" customHeight="1">
      <c r="E866" s="17"/>
      <c r="F866" s="18"/>
      <c r="H866" s="185"/>
      <c r="J866" s="17"/>
      <c r="K866" s="62"/>
      <c r="L866" s="62"/>
      <c r="N866" s="18"/>
      <c r="P866" s="18"/>
      <c r="R866" s="18"/>
      <c r="S866" s="18"/>
      <c r="T866" s="18"/>
      <c r="U866" s="18"/>
      <c r="Y866" s="17"/>
      <c r="AB866" s="17"/>
    </row>
    <row r="867" spans="5:28" ht="24" customHeight="1">
      <c r="E867" s="17"/>
      <c r="F867" s="18"/>
      <c r="H867" s="185"/>
      <c r="J867" s="17"/>
      <c r="K867" s="62"/>
      <c r="L867" s="62"/>
      <c r="N867" s="18"/>
      <c r="P867" s="18"/>
      <c r="R867" s="18"/>
      <c r="S867" s="18"/>
      <c r="T867" s="18"/>
      <c r="U867" s="18"/>
      <c r="Y867" s="17"/>
      <c r="AB867" s="17"/>
    </row>
    <row r="868" spans="5:28" ht="24" customHeight="1">
      <c r="E868" s="17"/>
      <c r="F868" s="18"/>
      <c r="H868" s="185"/>
      <c r="J868" s="17"/>
      <c r="K868" s="62"/>
      <c r="L868" s="62"/>
      <c r="N868" s="18"/>
      <c r="P868" s="18"/>
      <c r="R868" s="18"/>
      <c r="S868" s="18"/>
      <c r="T868" s="18"/>
      <c r="U868" s="18"/>
      <c r="Y868" s="17"/>
      <c r="AB868" s="17"/>
    </row>
    <row r="869" spans="5:28" ht="24" customHeight="1">
      <c r="E869" s="17"/>
      <c r="F869" s="18"/>
      <c r="H869" s="185"/>
      <c r="J869" s="17"/>
      <c r="K869" s="62"/>
      <c r="L869" s="62"/>
      <c r="N869" s="18"/>
      <c r="P869" s="18"/>
      <c r="R869" s="18"/>
      <c r="S869" s="18"/>
      <c r="T869" s="18"/>
      <c r="U869" s="18"/>
      <c r="Y869" s="17"/>
      <c r="AB869" s="17"/>
    </row>
    <row r="870" spans="5:28" ht="24" customHeight="1">
      <c r="E870" s="17"/>
      <c r="F870" s="18"/>
      <c r="H870" s="185"/>
      <c r="J870" s="17"/>
      <c r="K870" s="62"/>
      <c r="L870" s="62"/>
      <c r="N870" s="18"/>
      <c r="P870" s="18"/>
      <c r="R870" s="18"/>
      <c r="S870" s="18"/>
      <c r="T870" s="18"/>
      <c r="U870" s="18"/>
      <c r="Y870" s="17"/>
      <c r="AB870" s="17"/>
    </row>
    <row r="871" spans="5:28" ht="24" customHeight="1">
      <c r="E871" s="17"/>
      <c r="F871" s="18"/>
      <c r="H871" s="185"/>
      <c r="J871" s="17"/>
      <c r="K871" s="62"/>
      <c r="L871" s="62"/>
      <c r="N871" s="18"/>
      <c r="P871" s="18"/>
      <c r="R871" s="18"/>
      <c r="S871" s="18"/>
      <c r="T871" s="18"/>
      <c r="U871" s="18"/>
      <c r="Y871" s="17"/>
      <c r="AB871" s="17"/>
    </row>
    <row r="872" spans="5:28" ht="24" customHeight="1">
      <c r="E872" s="17"/>
      <c r="F872" s="18"/>
      <c r="H872" s="185"/>
      <c r="J872" s="17"/>
      <c r="K872" s="62"/>
      <c r="L872" s="62"/>
      <c r="N872" s="18"/>
      <c r="P872" s="18"/>
      <c r="R872" s="18"/>
      <c r="S872" s="18"/>
      <c r="T872" s="18"/>
      <c r="U872" s="18"/>
      <c r="Y872" s="17"/>
      <c r="AB872" s="17"/>
    </row>
    <row r="873" spans="5:28" ht="24" customHeight="1">
      <c r="E873" s="17"/>
      <c r="F873" s="18"/>
      <c r="H873" s="185"/>
      <c r="J873" s="17"/>
      <c r="K873" s="62"/>
      <c r="L873" s="62"/>
      <c r="N873" s="18"/>
      <c r="P873" s="18"/>
      <c r="R873" s="18"/>
      <c r="S873" s="18"/>
      <c r="T873" s="18"/>
      <c r="U873" s="18"/>
      <c r="Y873" s="17"/>
      <c r="AB873" s="17"/>
    </row>
    <row r="874" spans="5:28" ht="24" customHeight="1">
      <c r="E874" s="17"/>
      <c r="F874" s="18"/>
      <c r="H874" s="185"/>
      <c r="J874" s="17"/>
      <c r="K874" s="62"/>
      <c r="L874" s="62"/>
      <c r="N874" s="18"/>
      <c r="P874" s="18"/>
      <c r="R874" s="18"/>
      <c r="S874" s="18"/>
      <c r="T874" s="18"/>
      <c r="U874" s="18"/>
      <c r="Y874" s="17"/>
      <c r="AB874" s="17"/>
    </row>
    <row r="875" spans="5:28" ht="24" customHeight="1">
      <c r="E875" s="17"/>
      <c r="F875" s="18"/>
      <c r="H875" s="185"/>
      <c r="J875" s="17"/>
      <c r="K875" s="62"/>
      <c r="L875" s="62"/>
      <c r="N875" s="18"/>
      <c r="P875" s="18"/>
      <c r="R875" s="18"/>
      <c r="S875" s="18"/>
      <c r="T875" s="18"/>
      <c r="U875" s="18"/>
      <c r="Y875" s="17"/>
      <c r="AB875" s="17"/>
    </row>
    <row r="876" spans="5:28" ht="24" customHeight="1">
      <c r="E876" s="17"/>
      <c r="F876" s="18"/>
      <c r="H876" s="185"/>
      <c r="J876" s="17"/>
      <c r="K876" s="62"/>
      <c r="L876" s="62"/>
      <c r="N876" s="18"/>
      <c r="P876" s="18"/>
      <c r="R876" s="18"/>
      <c r="S876" s="18"/>
      <c r="T876" s="18"/>
      <c r="U876" s="18"/>
      <c r="Y876" s="17"/>
      <c r="AB876" s="17"/>
    </row>
    <row r="877" spans="5:28" ht="24" customHeight="1">
      <c r="E877" s="17"/>
      <c r="F877" s="18"/>
      <c r="H877" s="185"/>
      <c r="J877" s="17"/>
      <c r="K877" s="62"/>
      <c r="L877" s="62"/>
      <c r="N877" s="18"/>
      <c r="P877" s="18"/>
      <c r="R877" s="18"/>
      <c r="S877" s="18"/>
      <c r="T877" s="18"/>
      <c r="U877" s="18"/>
      <c r="Y877" s="17"/>
      <c r="AB877" s="17"/>
    </row>
    <row r="878" spans="5:28" ht="24" customHeight="1">
      <c r="E878" s="17"/>
      <c r="F878" s="18"/>
      <c r="H878" s="185"/>
      <c r="J878" s="17"/>
      <c r="K878" s="62"/>
      <c r="L878" s="62"/>
      <c r="N878" s="18"/>
      <c r="P878" s="18"/>
      <c r="R878" s="18"/>
      <c r="S878" s="18"/>
      <c r="T878" s="18"/>
      <c r="U878" s="18"/>
      <c r="Y878" s="17"/>
      <c r="AB878" s="17"/>
    </row>
    <row r="879" spans="5:28" ht="24" customHeight="1">
      <c r="E879" s="17"/>
      <c r="F879" s="18"/>
      <c r="H879" s="185"/>
      <c r="J879" s="17"/>
      <c r="K879" s="62"/>
      <c r="L879" s="62"/>
      <c r="N879" s="18"/>
      <c r="P879" s="18"/>
      <c r="R879" s="18"/>
      <c r="S879" s="18"/>
      <c r="T879" s="18"/>
      <c r="U879" s="18"/>
      <c r="Y879" s="17"/>
      <c r="AB879" s="17"/>
    </row>
    <row r="880" spans="5:28" ht="24" customHeight="1">
      <c r="E880" s="17"/>
      <c r="F880" s="18"/>
      <c r="H880" s="185"/>
      <c r="J880" s="17"/>
      <c r="K880" s="62"/>
      <c r="L880" s="62"/>
      <c r="N880" s="18"/>
      <c r="P880" s="18"/>
      <c r="R880" s="18"/>
      <c r="S880" s="18"/>
      <c r="T880" s="18"/>
      <c r="U880" s="18"/>
      <c r="Y880" s="17"/>
      <c r="AB880" s="17"/>
    </row>
    <row r="881" spans="5:28" ht="24" customHeight="1">
      <c r="E881" s="17"/>
      <c r="F881" s="18"/>
      <c r="H881" s="185"/>
      <c r="J881" s="17"/>
      <c r="K881" s="62"/>
      <c r="L881" s="62"/>
      <c r="N881" s="18"/>
      <c r="P881" s="18"/>
      <c r="R881" s="18"/>
      <c r="S881" s="18"/>
      <c r="T881" s="18"/>
      <c r="U881" s="18"/>
      <c r="Y881" s="17"/>
      <c r="AB881" s="17"/>
    </row>
    <row r="882" spans="5:28" ht="24" customHeight="1">
      <c r="E882" s="17"/>
      <c r="F882" s="18"/>
      <c r="H882" s="185"/>
      <c r="J882" s="17"/>
      <c r="K882" s="62"/>
      <c r="L882" s="62"/>
      <c r="N882" s="18"/>
      <c r="P882" s="18"/>
      <c r="R882" s="18"/>
      <c r="S882" s="18"/>
      <c r="T882" s="18"/>
      <c r="U882" s="18"/>
      <c r="Y882" s="17"/>
      <c r="AB882" s="17"/>
    </row>
    <row r="883" spans="5:28" ht="24" customHeight="1">
      <c r="E883" s="17"/>
      <c r="F883" s="18"/>
      <c r="H883" s="185"/>
      <c r="J883" s="17"/>
      <c r="K883" s="62"/>
      <c r="L883" s="62"/>
      <c r="N883" s="18"/>
      <c r="P883" s="18"/>
      <c r="R883" s="18"/>
      <c r="S883" s="18"/>
      <c r="T883" s="18"/>
      <c r="U883" s="18"/>
      <c r="Y883" s="17"/>
      <c r="AB883" s="17"/>
    </row>
    <row r="884" spans="5:28" ht="24" customHeight="1">
      <c r="E884" s="17"/>
      <c r="F884" s="18"/>
      <c r="H884" s="185"/>
      <c r="J884" s="17"/>
      <c r="K884" s="62"/>
      <c r="L884" s="62"/>
      <c r="N884" s="18"/>
      <c r="P884" s="18"/>
      <c r="R884" s="18"/>
      <c r="S884" s="18"/>
      <c r="T884" s="18"/>
      <c r="U884" s="18"/>
      <c r="Y884" s="17"/>
      <c r="AB884" s="17"/>
    </row>
    <row r="885" spans="5:28" ht="24" customHeight="1">
      <c r="E885" s="17"/>
      <c r="F885" s="18"/>
      <c r="H885" s="185"/>
      <c r="J885" s="17"/>
      <c r="K885" s="62"/>
      <c r="L885" s="62"/>
      <c r="N885" s="18"/>
      <c r="P885" s="18"/>
      <c r="R885" s="18"/>
      <c r="S885" s="18"/>
      <c r="T885" s="18"/>
      <c r="U885" s="18"/>
      <c r="Y885" s="17"/>
      <c r="AB885" s="17"/>
    </row>
    <row r="886" spans="5:28" ht="24" customHeight="1">
      <c r="E886" s="17"/>
      <c r="F886" s="18"/>
      <c r="H886" s="185"/>
      <c r="J886" s="17"/>
      <c r="K886" s="62"/>
      <c r="L886" s="62"/>
      <c r="N886" s="18"/>
      <c r="P886" s="18"/>
      <c r="R886" s="18"/>
      <c r="S886" s="18"/>
      <c r="T886" s="18"/>
      <c r="U886" s="18"/>
      <c r="Y886" s="17"/>
      <c r="AB886" s="17"/>
    </row>
    <row r="887" spans="5:28" ht="24" customHeight="1">
      <c r="E887" s="17"/>
      <c r="F887" s="18"/>
      <c r="H887" s="185"/>
      <c r="J887" s="17"/>
      <c r="K887" s="62"/>
      <c r="L887" s="62"/>
      <c r="N887" s="18"/>
      <c r="P887" s="18"/>
      <c r="R887" s="18"/>
      <c r="S887" s="18"/>
      <c r="T887" s="18"/>
      <c r="U887" s="18"/>
      <c r="Y887" s="17"/>
      <c r="AB887" s="17"/>
    </row>
    <row r="888" spans="5:28" ht="24" customHeight="1">
      <c r="E888" s="17"/>
      <c r="F888" s="18"/>
      <c r="H888" s="185"/>
      <c r="J888" s="17"/>
      <c r="K888" s="62"/>
      <c r="L888" s="62"/>
      <c r="N888" s="18"/>
      <c r="P888" s="18"/>
      <c r="R888" s="18"/>
      <c r="S888" s="18"/>
      <c r="T888" s="18"/>
      <c r="U888" s="18"/>
      <c r="Y888" s="17"/>
      <c r="AB888" s="17"/>
    </row>
    <row r="889" spans="5:28" ht="24" customHeight="1">
      <c r="E889" s="17"/>
      <c r="F889" s="18"/>
      <c r="H889" s="185"/>
      <c r="J889" s="17"/>
      <c r="K889" s="62"/>
      <c r="L889" s="62"/>
      <c r="N889" s="18"/>
      <c r="P889" s="18"/>
      <c r="R889" s="18"/>
      <c r="S889" s="18"/>
      <c r="T889" s="18"/>
      <c r="U889" s="18"/>
      <c r="Y889" s="17"/>
      <c r="AB889" s="17"/>
    </row>
    <row r="890" spans="5:28" ht="24" customHeight="1">
      <c r="E890" s="17"/>
      <c r="F890" s="18"/>
      <c r="H890" s="185"/>
      <c r="J890" s="17"/>
      <c r="K890" s="62"/>
      <c r="L890" s="62"/>
      <c r="N890" s="18"/>
      <c r="P890" s="18"/>
      <c r="R890" s="18"/>
      <c r="S890" s="18"/>
      <c r="T890" s="18"/>
      <c r="U890" s="18"/>
      <c r="Y890" s="17"/>
      <c r="AB890" s="17"/>
    </row>
    <row r="891" spans="5:28" ht="24" customHeight="1">
      <c r="E891" s="17"/>
      <c r="F891" s="18"/>
      <c r="H891" s="185"/>
      <c r="J891" s="17"/>
      <c r="K891" s="62"/>
      <c r="L891" s="62"/>
      <c r="N891" s="18"/>
      <c r="P891" s="18"/>
      <c r="R891" s="18"/>
      <c r="S891" s="18"/>
      <c r="T891" s="18"/>
      <c r="U891" s="18"/>
      <c r="Y891" s="17"/>
      <c r="AB891" s="17"/>
    </row>
    <row r="892" spans="5:28" ht="24" customHeight="1">
      <c r="E892" s="17"/>
      <c r="F892" s="18"/>
      <c r="H892" s="185"/>
      <c r="J892" s="17"/>
      <c r="K892" s="62"/>
      <c r="L892" s="62"/>
      <c r="N892" s="18"/>
      <c r="P892" s="18"/>
      <c r="R892" s="18"/>
      <c r="S892" s="18"/>
      <c r="T892" s="18"/>
      <c r="U892" s="18"/>
      <c r="Y892" s="17"/>
      <c r="AB892" s="17"/>
    </row>
    <row r="893" spans="5:28" ht="24" customHeight="1">
      <c r="E893" s="17"/>
      <c r="F893" s="18"/>
      <c r="H893" s="185"/>
      <c r="J893" s="17"/>
      <c r="K893" s="62"/>
      <c r="L893" s="62"/>
      <c r="N893" s="18"/>
      <c r="P893" s="18"/>
      <c r="R893" s="18"/>
      <c r="S893" s="18"/>
      <c r="T893" s="18"/>
      <c r="U893" s="18"/>
      <c r="Y893" s="17"/>
      <c r="AB893" s="17"/>
    </row>
    <row r="894" spans="5:28" ht="24" customHeight="1">
      <c r="E894" s="17"/>
      <c r="F894" s="18"/>
      <c r="H894" s="185"/>
      <c r="J894" s="17"/>
      <c r="K894" s="62"/>
      <c r="L894" s="62"/>
      <c r="N894" s="18"/>
      <c r="P894" s="18"/>
      <c r="R894" s="18"/>
      <c r="S894" s="18"/>
      <c r="T894" s="18"/>
      <c r="U894" s="18"/>
      <c r="Y894" s="17"/>
      <c r="AB894" s="17"/>
    </row>
    <row r="895" spans="5:28" ht="24" customHeight="1">
      <c r="E895" s="17"/>
      <c r="F895" s="18"/>
      <c r="H895" s="185"/>
      <c r="J895" s="17"/>
      <c r="K895" s="62"/>
      <c r="L895" s="62"/>
      <c r="N895" s="18"/>
      <c r="P895" s="18"/>
      <c r="R895" s="18"/>
      <c r="S895" s="18"/>
      <c r="T895" s="18"/>
      <c r="U895" s="18"/>
      <c r="Y895" s="17"/>
      <c r="AB895" s="17"/>
    </row>
    <row r="896" spans="5:28" ht="24" customHeight="1">
      <c r="E896" s="17"/>
      <c r="F896" s="18"/>
      <c r="H896" s="185"/>
      <c r="J896" s="17"/>
      <c r="K896" s="62"/>
      <c r="L896" s="62"/>
      <c r="N896" s="18"/>
      <c r="P896" s="18"/>
      <c r="R896" s="18"/>
      <c r="S896" s="18"/>
      <c r="T896" s="18"/>
      <c r="U896" s="18"/>
      <c r="Y896" s="17"/>
      <c r="AB896" s="17"/>
    </row>
    <row r="897" spans="5:28" ht="24" customHeight="1">
      <c r="E897" s="17"/>
      <c r="F897" s="18"/>
      <c r="H897" s="185"/>
      <c r="J897" s="17"/>
      <c r="K897" s="62"/>
      <c r="L897" s="62"/>
      <c r="N897" s="18"/>
      <c r="P897" s="18"/>
      <c r="R897" s="18"/>
      <c r="S897" s="18"/>
      <c r="T897" s="18"/>
      <c r="U897" s="18"/>
      <c r="Y897" s="17"/>
      <c r="AB897" s="17"/>
    </row>
    <row r="898" spans="5:28" ht="24" customHeight="1">
      <c r="E898" s="17"/>
      <c r="F898" s="18"/>
      <c r="H898" s="185"/>
      <c r="J898" s="17"/>
      <c r="K898" s="62"/>
      <c r="L898" s="62"/>
      <c r="N898" s="18"/>
      <c r="P898" s="18"/>
      <c r="R898" s="18"/>
      <c r="S898" s="18"/>
      <c r="T898" s="18"/>
      <c r="U898" s="18"/>
      <c r="Y898" s="17"/>
      <c r="AB898" s="17"/>
    </row>
    <row r="899" spans="5:28" ht="24" customHeight="1">
      <c r="E899" s="17"/>
      <c r="F899" s="18"/>
      <c r="H899" s="185"/>
      <c r="J899" s="17"/>
      <c r="K899" s="62"/>
      <c r="L899" s="62"/>
      <c r="N899" s="18"/>
      <c r="P899" s="18"/>
      <c r="R899" s="18"/>
      <c r="S899" s="18"/>
      <c r="T899" s="18"/>
      <c r="U899" s="18"/>
      <c r="Y899" s="17"/>
      <c r="AB899" s="17"/>
    </row>
    <row r="900" spans="5:28" ht="24" customHeight="1">
      <c r="E900" s="17"/>
      <c r="F900" s="18"/>
      <c r="H900" s="185"/>
      <c r="J900" s="17"/>
      <c r="K900" s="62"/>
      <c r="L900" s="62"/>
      <c r="N900" s="18"/>
      <c r="P900" s="18"/>
      <c r="R900" s="18"/>
      <c r="S900" s="18"/>
      <c r="T900" s="18"/>
      <c r="U900" s="18"/>
      <c r="Y900" s="17"/>
      <c r="AB900" s="17"/>
    </row>
    <row r="901" spans="5:28" ht="24" customHeight="1">
      <c r="E901" s="17"/>
      <c r="F901" s="18"/>
      <c r="H901" s="185"/>
      <c r="J901" s="17"/>
      <c r="K901" s="62"/>
      <c r="L901" s="62"/>
      <c r="N901" s="18"/>
      <c r="P901" s="18"/>
      <c r="R901" s="18"/>
      <c r="S901" s="18"/>
      <c r="T901" s="18"/>
      <c r="U901" s="18"/>
      <c r="Y901" s="17"/>
      <c r="AB901" s="17"/>
    </row>
    <row r="902" spans="5:28" ht="24" customHeight="1">
      <c r="E902" s="17"/>
      <c r="F902" s="18"/>
      <c r="H902" s="185"/>
      <c r="J902" s="17"/>
      <c r="K902" s="62"/>
      <c r="L902" s="62"/>
      <c r="N902" s="18"/>
      <c r="P902" s="18"/>
      <c r="R902" s="18"/>
      <c r="S902" s="18"/>
      <c r="T902" s="18"/>
      <c r="U902" s="18"/>
      <c r="Y902" s="17"/>
      <c r="AB902" s="17"/>
    </row>
    <row r="903" spans="5:28" ht="24" customHeight="1">
      <c r="E903" s="17"/>
      <c r="F903" s="18"/>
      <c r="H903" s="185"/>
      <c r="J903" s="17"/>
      <c r="K903" s="62"/>
      <c r="L903" s="62"/>
      <c r="N903" s="18"/>
      <c r="P903" s="18"/>
      <c r="R903" s="18"/>
      <c r="S903" s="18"/>
      <c r="T903" s="18"/>
      <c r="U903" s="18"/>
      <c r="Y903" s="17"/>
      <c r="AB903" s="17"/>
    </row>
    <row r="904" spans="5:28" ht="24" customHeight="1">
      <c r="E904" s="17"/>
      <c r="F904" s="18"/>
      <c r="H904" s="185"/>
      <c r="J904" s="17"/>
      <c r="K904" s="62"/>
      <c r="L904" s="62"/>
      <c r="N904" s="18"/>
      <c r="P904" s="18"/>
      <c r="R904" s="18"/>
      <c r="S904" s="18"/>
      <c r="T904" s="18"/>
      <c r="U904" s="18"/>
      <c r="Y904" s="17"/>
      <c r="AB904" s="17"/>
    </row>
    <row r="905" spans="5:28" ht="24" customHeight="1">
      <c r="E905" s="17"/>
      <c r="F905" s="18"/>
      <c r="H905" s="185"/>
      <c r="J905" s="17"/>
      <c r="K905" s="62"/>
      <c r="L905" s="62"/>
      <c r="N905" s="18"/>
      <c r="P905" s="18"/>
      <c r="R905" s="18"/>
      <c r="S905" s="18"/>
      <c r="T905" s="18"/>
      <c r="U905" s="18"/>
      <c r="Y905" s="17"/>
      <c r="AB905" s="17"/>
    </row>
    <row r="906" spans="5:28" ht="24" customHeight="1">
      <c r="E906" s="17"/>
      <c r="F906" s="18"/>
      <c r="H906" s="185"/>
      <c r="J906" s="17"/>
      <c r="K906" s="62"/>
      <c r="L906" s="62"/>
      <c r="N906" s="18"/>
      <c r="P906" s="18"/>
      <c r="R906" s="18"/>
      <c r="S906" s="18"/>
      <c r="T906" s="18"/>
      <c r="U906" s="18"/>
      <c r="Y906" s="17"/>
      <c r="AB906" s="17"/>
    </row>
    <row r="907" spans="5:28" ht="24" customHeight="1">
      <c r="E907" s="17"/>
      <c r="F907" s="18"/>
      <c r="H907" s="185"/>
      <c r="J907" s="17"/>
      <c r="K907" s="62"/>
      <c r="L907" s="62"/>
      <c r="N907" s="18"/>
      <c r="P907" s="18"/>
      <c r="R907" s="18"/>
      <c r="S907" s="18"/>
      <c r="T907" s="18"/>
      <c r="U907" s="18"/>
      <c r="Y907" s="17"/>
      <c r="AB907" s="17"/>
    </row>
  </sheetData>
  <hyperlinks>
    <hyperlink ref="R4" r:id="rId1" xr:uid="{9358AB33-6B40-49BB-9CAE-8E26E66B42CF}"/>
    <hyperlink ref="R5" r:id="rId2" xr:uid="{482A81A7-78AB-4339-A29C-4879C721EC3B}"/>
    <hyperlink ref="R8" r:id="rId3" xr:uid="{16CF30E6-8C27-47DB-AE2B-4B88591A5995}"/>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34E1946C-EB31-4E5B-BEC7-3F83C5B0BA91}">
          <x14:formula1>
            <xm:f>Settings!$C$3:$C$20</xm:f>
          </x14:formula1>
          <xm:sqref>I2:I9</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F24-3128-470C-872C-852E80F53A48}">
  <sheetPr>
    <outlinePr summaryBelow="0" summaryRight="0"/>
  </sheetPr>
  <dimension ref="A1:AB992"/>
  <sheetViews>
    <sheetView topLeftCell="G1" workbookViewId="0">
      <selection activeCell="M3" sqref="M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384"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70.5" customHeight="1">
      <c r="B2" s="307" t="s">
        <v>633</v>
      </c>
      <c r="C2" s="439">
        <v>23400</v>
      </c>
      <c r="D2" s="441"/>
      <c r="E2" s="189" t="s">
        <v>211</v>
      </c>
      <c r="F2" s="442" t="s">
        <v>304</v>
      </c>
      <c r="G2" s="440" t="s">
        <v>634</v>
      </c>
      <c r="H2" s="97" t="s">
        <v>306</v>
      </c>
      <c r="I2" s="442" t="s">
        <v>307</v>
      </c>
      <c r="J2" s="97" t="s">
        <v>308</v>
      </c>
      <c r="K2" s="468" t="s">
        <v>461</v>
      </c>
      <c r="L2" s="97" t="s">
        <v>309</v>
      </c>
      <c r="M2" s="538" t="s">
        <v>635</v>
      </c>
    </row>
    <row r="3" spans="1:28" ht="33.75" customHeight="1">
      <c r="B3" s="307" t="s">
        <v>633</v>
      </c>
      <c r="C3" s="439">
        <v>23405</v>
      </c>
      <c r="D3" s="441"/>
      <c r="E3" s="189" t="s">
        <v>211</v>
      </c>
      <c r="F3" s="442" t="s">
        <v>304</v>
      </c>
      <c r="G3" s="440" t="s">
        <v>607</v>
      </c>
      <c r="H3" s="97" t="s">
        <v>306</v>
      </c>
      <c r="I3" s="442" t="s">
        <v>307</v>
      </c>
      <c r="J3" s="97" t="s">
        <v>308</v>
      </c>
      <c r="K3" s="468" t="s">
        <v>461</v>
      </c>
      <c r="L3" s="97" t="s">
        <v>309</v>
      </c>
      <c r="M3" s="538" t="s">
        <v>632</v>
      </c>
    </row>
    <row r="4" spans="1:28" ht="15.75" customHeight="1"/>
    <row r="5" spans="1:28" ht="15.75" customHeight="1"/>
    <row r="6" spans="1:28" ht="15.75" customHeight="1"/>
    <row r="7" spans="1:28" ht="15.75" customHeight="1">
      <c r="F7" s="43"/>
    </row>
    <row r="8" spans="1:28" ht="15.75" customHeight="1"/>
    <row r="9" spans="1:28" ht="15.75" customHeight="1"/>
    <row r="10" spans="1:28" ht="15.75" customHeight="1">
      <c r="K10" s="43"/>
    </row>
    <row r="11" spans="1:28" ht="15.75" customHeight="1"/>
    <row r="12" spans="1:28" ht="15.75" customHeight="1"/>
    <row r="13" spans="1:28" ht="15.75" customHeight="1"/>
    <row r="14" spans="1:28" ht="15.75" customHeight="1">
      <c r="N14" s="43"/>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J2:J3" xr:uid="{EC189D9B-91D3-469F-9669-32FCED66F43F}">
      <formula1>"Internal,External"</formula1>
    </dataValidation>
    <dataValidation type="list" allowBlank="1" showErrorMessage="1" sqref="H2:H3" xr:uid="{F2EC86CF-7A33-47A7-968C-259BB73EE669}">
      <formula1>"Minor,Significant,Major"</formula1>
    </dataValidation>
    <dataValidation type="list" allowBlank="1" showErrorMessage="1" sqref="F2:F3" xr:uid="{0723D67D-F686-4751-BB65-749816377336}">
      <formula1>"Bounceback/Sub-Defect,Defect,None"</formula1>
    </dataValidation>
    <dataValidation type="list" allowBlank="1" showErrorMessage="1" sqref="I2:I3" xr:uid="{DDA6C310-A2BA-4857-8FAC-184820C94A15}">
      <formula1>"Manual, Automation"</formula1>
    </dataValidation>
    <dataValidation type="list" allowBlank="1" showErrorMessage="1" sqref="L2:L3" xr:uid="{BAAE97B6-0A47-4068-AA83-E6AA2D4E65F3}">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5836E05E-D19B-4BC9-A25E-0B80540E1F43}">
          <x14:formula1>
            <xm:f>Settings!$C$3:$C$20</xm:f>
          </x14:formula1>
          <xm:sqref>K1:K1048576</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6E94D-1239-4A1E-871D-1BD8AF41E65C}">
  <sheetPr>
    <outlinePr summaryBelow="0" summaryRight="0"/>
  </sheetPr>
  <dimension ref="A1:AC913"/>
  <sheetViews>
    <sheetView showGridLines="0" workbookViewId="0">
      <pane ySplit="1" topLeftCell="E4" activePane="bottomLeft" state="frozen"/>
      <selection pane="bottomLeft" activeCell="L9" sqref="L9"/>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186" customWidth="1"/>
    <col min="9" max="9" width="19.28515625" customWidth="1"/>
    <col min="10" max="10" width="16.85546875" customWidth="1"/>
    <col min="11" max="12" width="14.42578125" style="63" customWidth="1"/>
    <col min="13" max="13" width="20.140625" bestFit="1" customWidth="1"/>
    <col min="14" max="14" width="19.28515625" customWidth="1"/>
    <col min="15" max="15" width="43.7109375"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7.7109375" style="43" customWidth="1"/>
  </cols>
  <sheetData>
    <row r="1" spans="1:29" ht="29.2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c r="AC1" s="317" t="s">
        <v>249</v>
      </c>
    </row>
    <row r="2" spans="1:29" s="54" customFormat="1" ht="35.25" customHeight="1">
      <c r="A2" s="234">
        <v>1</v>
      </c>
      <c r="B2" s="227" t="str">
        <f>Dashboard!$J$1</f>
        <v>MCS</v>
      </c>
      <c r="C2" s="484">
        <v>45744</v>
      </c>
      <c r="D2" s="485">
        <v>45757</v>
      </c>
      <c r="E2" s="360" t="s">
        <v>636</v>
      </c>
      <c r="F2" s="227" t="s">
        <v>618</v>
      </c>
      <c r="G2" s="227">
        <v>47724</v>
      </c>
      <c r="H2" s="496" t="s">
        <v>637</v>
      </c>
      <c r="I2" s="547" t="s">
        <v>266</v>
      </c>
      <c r="J2" s="497">
        <v>3</v>
      </c>
      <c r="K2" s="497">
        <f>(Table14596781011123[[#This Row],[Actual Hours (Worklog)]])/4</f>
        <v>12</v>
      </c>
      <c r="L2" s="329">
        <v>48</v>
      </c>
      <c r="M2" s="497"/>
      <c r="N2" s="498" t="s">
        <v>399</v>
      </c>
      <c r="O2" s="555" t="s">
        <v>25</v>
      </c>
      <c r="P2" s="498" t="s">
        <v>629</v>
      </c>
      <c r="Q2" s="555" t="s">
        <v>25</v>
      </c>
      <c r="R2" s="64"/>
      <c r="S2" s="326"/>
      <c r="T2" s="497"/>
      <c r="U2" s="499"/>
      <c r="V2" s="497"/>
      <c r="W2" s="237"/>
      <c r="X2" s="499"/>
      <c r="Y2" s="497"/>
      <c r="Z2" s="497"/>
      <c r="AA2" s="497"/>
      <c r="AB2" s="500"/>
      <c r="AC2" s="497"/>
    </row>
    <row r="3" spans="1:29" s="54" customFormat="1" ht="29.25" customHeight="1">
      <c r="A3" s="234">
        <v>2</v>
      </c>
      <c r="B3" s="227" t="str">
        <f>Dashboard!$J$1</f>
        <v>MCS</v>
      </c>
      <c r="C3" s="484">
        <v>45744</v>
      </c>
      <c r="D3" s="485">
        <v>45757</v>
      </c>
      <c r="E3" s="360" t="s">
        <v>636</v>
      </c>
      <c r="F3" s="227" t="s">
        <v>618</v>
      </c>
      <c r="G3" s="227">
        <v>47725</v>
      </c>
      <c r="H3" s="496" t="s">
        <v>638</v>
      </c>
      <c r="I3" s="547" t="s">
        <v>266</v>
      </c>
      <c r="J3" s="497">
        <v>8</v>
      </c>
      <c r="K3" s="497">
        <f>(Table14596781011123[[#This Row],[Actual Hours (Worklog)]])/4</f>
        <v>12.5</v>
      </c>
      <c r="L3" s="329">
        <v>50</v>
      </c>
      <c r="M3" s="497"/>
      <c r="N3" s="498" t="s">
        <v>399</v>
      </c>
      <c r="O3" s="555" t="s">
        <v>25</v>
      </c>
      <c r="P3" s="498" t="s">
        <v>618</v>
      </c>
      <c r="Q3" s="555" t="s">
        <v>25</v>
      </c>
      <c r="R3" s="64"/>
      <c r="S3" s="499"/>
      <c r="T3" s="497"/>
      <c r="U3" s="499"/>
      <c r="V3" s="497"/>
      <c r="W3" s="493"/>
      <c r="X3" s="499"/>
      <c r="Y3" s="497"/>
      <c r="Z3" s="497"/>
      <c r="AA3" s="497"/>
      <c r="AB3" s="500"/>
      <c r="AC3" s="497"/>
    </row>
    <row r="4" spans="1:29" s="54" customFormat="1" ht="34.5" customHeight="1">
      <c r="A4" s="234">
        <v>3</v>
      </c>
      <c r="B4" s="227" t="str">
        <f>Dashboard!$J$1</f>
        <v>MCS</v>
      </c>
      <c r="C4" s="484">
        <v>45744</v>
      </c>
      <c r="D4" s="485">
        <v>45757</v>
      </c>
      <c r="E4" s="360" t="s">
        <v>636</v>
      </c>
      <c r="F4" s="227" t="s">
        <v>627</v>
      </c>
      <c r="G4" s="227">
        <v>47576</v>
      </c>
      <c r="H4" s="496" t="s">
        <v>620</v>
      </c>
      <c r="I4" s="555" t="s">
        <v>461</v>
      </c>
      <c r="J4" s="497">
        <v>5</v>
      </c>
      <c r="K4" s="497">
        <f>(Table14596781011123[[#This Row],[Actual Hours (Worklog)]])/4</f>
        <v>8</v>
      </c>
      <c r="L4" s="329">
        <v>32</v>
      </c>
      <c r="M4" s="497" t="s">
        <v>267</v>
      </c>
      <c r="N4" s="498" t="s">
        <v>399</v>
      </c>
      <c r="O4" s="555" t="s">
        <v>25</v>
      </c>
      <c r="P4" s="543" t="s">
        <v>627</v>
      </c>
      <c r="Q4" s="555" t="s">
        <v>25</v>
      </c>
      <c r="R4" s="64" t="s">
        <v>639</v>
      </c>
      <c r="S4" s="499">
        <v>45745</v>
      </c>
      <c r="T4" s="497" t="s">
        <v>399</v>
      </c>
      <c r="U4" s="499">
        <v>45756</v>
      </c>
      <c r="V4" s="497"/>
      <c r="W4" s="493"/>
      <c r="X4" s="499"/>
      <c r="Y4" s="497"/>
      <c r="Z4" s="497"/>
      <c r="AA4" s="497"/>
      <c r="AB4" s="500" t="s">
        <v>640</v>
      </c>
      <c r="AC4" s="497"/>
    </row>
    <row r="5" spans="1:29" s="54" customFormat="1" ht="31.5" customHeight="1">
      <c r="A5" s="234">
        <v>4</v>
      </c>
      <c r="B5" s="501" t="str">
        <f>Dashboard!$J$1</f>
        <v>MCS</v>
      </c>
      <c r="C5" s="484">
        <v>45744</v>
      </c>
      <c r="D5" s="485">
        <v>45757</v>
      </c>
      <c r="E5" s="360" t="s">
        <v>636</v>
      </c>
      <c r="F5" s="227" t="s">
        <v>641</v>
      </c>
      <c r="G5" s="227">
        <v>47726</v>
      </c>
      <c r="H5" s="496" t="s">
        <v>642</v>
      </c>
      <c r="I5" s="547" t="s">
        <v>266</v>
      </c>
      <c r="J5" s="502">
        <v>8</v>
      </c>
      <c r="K5" s="497">
        <f>(Table14596781011123[[#This Row],[Actual Hours (Worklog)]])/4</f>
        <v>11.75</v>
      </c>
      <c r="L5" s="509">
        <v>47</v>
      </c>
      <c r="M5" s="497"/>
      <c r="N5" s="498" t="s">
        <v>399</v>
      </c>
      <c r="O5" s="555" t="s">
        <v>25</v>
      </c>
      <c r="P5" s="502" t="s">
        <v>618</v>
      </c>
      <c r="Q5" s="555" t="s">
        <v>25</v>
      </c>
      <c r="R5" s="504"/>
      <c r="S5" s="505"/>
      <c r="T5" s="502"/>
      <c r="U5" s="505"/>
      <c r="V5" s="502"/>
      <c r="W5" s="492"/>
      <c r="X5" s="505"/>
      <c r="Y5" s="502"/>
      <c r="Z5" s="502"/>
      <c r="AA5" s="502"/>
      <c r="AB5" s="294"/>
      <c r="AC5" s="502"/>
    </row>
    <row r="6" spans="1:29" s="54" customFormat="1" ht="34.5" customHeight="1">
      <c r="A6" s="234">
        <v>5</v>
      </c>
      <c r="B6" s="501" t="str">
        <f>Dashboard!$J$1</f>
        <v>MCS</v>
      </c>
      <c r="C6" s="484">
        <v>45744</v>
      </c>
      <c r="D6" s="485">
        <v>45757</v>
      </c>
      <c r="E6" s="360" t="s">
        <v>636</v>
      </c>
      <c r="F6" s="227" t="s">
        <v>608</v>
      </c>
      <c r="G6" s="490">
        <v>47721</v>
      </c>
      <c r="H6" s="506" t="s">
        <v>643</v>
      </c>
      <c r="I6" s="547" t="s">
        <v>266</v>
      </c>
      <c r="J6" s="502">
        <v>2</v>
      </c>
      <c r="K6" s="497">
        <v>2</v>
      </c>
      <c r="L6" s="156">
        <v>10</v>
      </c>
      <c r="M6" s="509" t="s">
        <v>267</v>
      </c>
      <c r="N6" s="502" t="s">
        <v>254</v>
      </c>
      <c r="O6" s="555" t="s">
        <v>25</v>
      </c>
      <c r="P6" s="502" t="s">
        <v>254</v>
      </c>
      <c r="Q6" s="555" t="s">
        <v>25</v>
      </c>
      <c r="R6" s="517" t="s">
        <v>644</v>
      </c>
      <c r="S6" s="499">
        <v>45747</v>
      </c>
      <c r="T6" s="502" t="s">
        <v>255</v>
      </c>
      <c r="U6" s="512">
        <v>45748</v>
      </c>
      <c r="V6" s="502"/>
      <c r="W6" s="492"/>
      <c r="X6" s="505"/>
      <c r="Y6" s="502"/>
      <c r="Z6" s="502"/>
      <c r="AA6" s="502"/>
      <c r="AB6" s="553" t="s">
        <v>645</v>
      </c>
      <c r="AC6" s="502"/>
    </row>
    <row r="7" spans="1:29" s="54" customFormat="1" ht="34.5" customHeight="1">
      <c r="A7" s="234">
        <v>6</v>
      </c>
      <c r="B7" s="501" t="str">
        <f>Dashboard!$J$1</f>
        <v>MCS</v>
      </c>
      <c r="C7" s="484">
        <v>45744</v>
      </c>
      <c r="D7" s="485">
        <v>45757</v>
      </c>
      <c r="E7" s="360" t="s">
        <v>636</v>
      </c>
      <c r="F7" s="227" t="s">
        <v>608</v>
      </c>
      <c r="G7" s="490">
        <v>47720</v>
      </c>
      <c r="H7" s="506" t="s">
        <v>646</v>
      </c>
      <c r="I7" s="547" t="s">
        <v>266</v>
      </c>
      <c r="J7" s="502">
        <v>5</v>
      </c>
      <c r="K7" s="497">
        <f>(Table14596781011123[[#This Row],[Actual Hours (Worklog)]])/4</f>
        <v>10</v>
      </c>
      <c r="L7" s="510">
        <v>40</v>
      </c>
      <c r="M7" s="513" t="s">
        <v>267</v>
      </c>
      <c r="N7" s="502" t="s">
        <v>254</v>
      </c>
      <c r="O7" s="555" t="s">
        <v>25</v>
      </c>
      <c r="P7" s="502" t="s">
        <v>254</v>
      </c>
      <c r="Q7" s="555" t="s">
        <v>25</v>
      </c>
      <c r="R7" s="517" t="s">
        <v>647</v>
      </c>
      <c r="S7" s="512">
        <v>45755</v>
      </c>
      <c r="T7" s="514" t="s">
        <v>255</v>
      </c>
      <c r="U7" s="512">
        <v>45755</v>
      </c>
      <c r="V7" s="502"/>
      <c r="W7" s="492"/>
      <c r="X7" s="505"/>
      <c r="Y7" s="502"/>
      <c r="Z7" s="502"/>
      <c r="AA7" s="502"/>
      <c r="AB7" s="552" t="s">
        <v>645</v>
      </c>
      <c r="AC7" s="502"/>
    </row>
    <row r="8" spans="1:29" s="508" customFormat="1" ht="34.5" customHeight="1">
      <c r="A8" s="234">
        <v>7</v>
      </c>
      <c r="B8" s="501" t="str">
        <f>Dashboard!$J$1</f>
        <v>MCS</v>
      </c>
      <c r="C8" s="558">
        <v>45744</v>
      </c>
      <c r="D8" s="558">
        <v>45757</v>
      </c>
      <c r="E8" s="555" t="s">
        <v>636</v>
      </c>
      <c r="F8" s="554" t="s">
        <v>254</v>
      </c>
      <c r="G8" s="554">
        <v>46619</v>
      </c>
      <c r="H8" s="402" t="s">
        <v>648</v>
      </c>
      <c r="I8" s="560" t="s">
        <v>266</v>
      </c>
      <c r="J8" s="555">
        <v>5</v>
      </c>
      <c r="K8" s="497">
        <f>(Table14596781011123[[#This Row],[Actual Hours (Worklog)]])/4</f>
        <v>8</v>
      </c>
      <c r="L8" s="275">
        <v>32</v>
      </c>
      <c r="M8" s="555" t="s">
        <v>267</v>
      </c>
      <c r="N8" s="556" t="s">
        <v>608</v>
      </c>
      <c r="O8" s="555" t="s">
        <v>25</v>
      </c>
      <c r="P8" s="555" t="s">
        <v>608</v>
      </c>
      <c r="Q8" s="555" t="s">
        <v>25</v>
      </c>
      <c r="R8" s="517" t="s">
        <v>649</v>
      </c>
      <c r="S8" s="557">
        <v>45736</v>
      </c>
      <c r="T8" s="555" t="s">
        <v>650</v>
      </c>
      <c r="U8" s="557">
        <v>45741</v>
      </c>
      <c r="V8" s="555"/>
      <c r="W8" s="554" t="s">
        <v>650</v>
      </c>
      <c r="X8" s="557">
        <v>45741</v>
      </c>
      <c r="Y8" s="555" t="s">
        <v>25</v>
      </c>
      <c r="Z8" s="555"/>
      <c r="AA8" s="555"/>
      <c r="AB8" s="409" t="s">
        <v>266</v>
      </c>
      <c r="AC8" s="555"/>
    </row>
    <row r="9" spans="1:29" ht="53.25">
      <c r="A9" s="234">
        <v>8</v>
      </c>
      <c r="B9" s="501" t="str">
        <f>Dashboard!$J$1</f>
        <v>MCS</v>
      </c>
      <c r="C9" s="558">
        <v>45744</v>
      </c>
      <c r="D9" s="558">
        <v>45757</v>
      </c>
      <c r="E9" s="555" t="s">
        <v>651</v>
      </c>
      <c r="F9" s="554" t="s">
        <v>254</v>
      </c>
      <c r="G9" s="554">
        <v>23400</v>
      </c>
      <c r="H9" s="402" t="s">
        <v>624</v>
      </c>
      <c r="I9" s="555" t="s">
        <v>461</v>
      </c>
      <c r="J9" s="555">
        <v>3</v>
      </c>
      <c r="K9" s="497">
        <f>(Table14596781011123[[#This Row],[Actual Hours (Worklog)]])/4</f>
        <v>5</v>
      </c>
      <c r="L9" s="559">
        <v>20</v>
      </c>
      <c r="M9" s="555" t="s">
        <v>267</v>
      </c>
      <c r="N9" s="556" t="s">
        <v>268</v>
      </c>
      <c r="O9" s="555" t="s">
        <v>25</v>
      </c>
      <c r="P9" s="555" t="s">
        <v>608</v>
      </c>
      <c r="Q9" s="555" t="s">
        <v>25</v>
      </c>
      <c r="R9" s="517" t="s">
        <v>625</v>
      </c>
      <c r="S9" s="557">
        <v>45754</v>
      </c>
      <c r="T9" s="555" t="s">
        <v>275</v>
      </c>
      <c r="U9" s="557">
        <v>45756</v>
      </c>
      <c r="V9" s="555"/>
      <c r="W9" s="555" t="s">
        <v>275</v>
      </c>
      <c r="X9" s="557">
        <v>45756</v>
      </c>
      <c r="Y9" s="555" t="s">
        <v>652</v>
      </c>
      <c r="Z9" s="555"/>
      <c r="AA9" s="555"/>
      <c r="AB9" s="409" t="s">
        <v>653</v>
      </c>
      <c r="AC9" s="555"/>
    </row>
    <row r="10" spans="1:29" ht="81">
      <c r="A10" s="563">
        <v>9</v>
      </c>
      <c r="B10" s="501" t="str">
        <f>Dashboard!$J$1</f>
        <v>MCS</v>
      </c>
      <c r="C10" s="558">
        <v>45744</v>
      </c>
      <c r="D10" s="558">
        <v>45757</v>
      </c>
      <c r="E10" s="555" t="s">
        <v>654</v>
      </c>
      <c r="F10" s="554" t="s">
        <v>598</v>
      </c>
      <c r="G10" s="554">
        <v>47376</v>
      </c>
      <c r="H10" s="446" t="s">
        <v>655</v>
      </c>
      <c r="I10" s="554" t="s">
        <v>260</v>
      </c>
      <c r="J10" s="555">
        <v>5</v>
      </c>
      <c r="K10" s="497">
        <f>(Table14596781011123[[#This Row],[Actual Hours (Worklog)]])/4</f>
        <v>8</v>
      </c>
      <c r="L10" s="173">
        <v>32</v>
      </c>
      <c r="M10" s="555" t="s">
        <v>267</v>
      </c>
      <c r="N10" s="556" t="s">
        <v>254</v>
      </c>
      <c r="O10" s="555" t="s">
        <v>25</v>
      </c>
      <c r="P10" s="555" t="s">
        <v>254</v>
      </c>
      <c r="Q10" s="555"/>
      <c r="R10" s="561"/>
      <c r="S10" s="557"/>
      <c r="T10" s="555"/>
      <c r="U10" s="557"/>
      <c r="V10" s="555"/>
      <c r="W10" s="554"/>
      <c r="X10" s="557"/>
      <c r="Y10" s="555"/>
      <c r="Z10" s="555"/>
      <c r="AA10" s="555"/>
      <c r="AB10" s="562" t="s">
        <v>656</v>
      </c>
      <c r="AC10" s="555"/>
    </row>
    <row r="11" spans="1:29">
      <c r="E11" s="17"/>
      <c r="F11" s="18"/>
      <c r="H11" s="185"/>
      <c r="J11" s="17"/>
      <c r="K11" s="62"/>
      <c r="L11" s="62"/>
      <c r="N11" s="18"/>
      <c r="P11" s="18"/>
      <c r="R11" s="18"/>
      <c r="S11" s="18"/>
      <c r="T11" s="18"/>
      <c r="U11" s="18"/>
      <c r="Y11" s="17"/>
      <c r="AB11" s="17"/>
    </row>
    <row r="12" spans="1:29">
      <c r="E12" s="17"/>
      <c r="F12" s="18"/>
      <c r="H12" s="185"/>
      <c r="J12" s="17"/>
      <c r="K12" s="62"/>
      <c r="L12" s="62"/>
      <c r="N12" s="18"/>
      <c r="P12" s="18"/>
      <c r="R12" s="18"/>
      <c r="S12" s="18"/>
      <c r="T12" s="18"/>
      <c r="U12" s="18"/>
      <c r="Y12" s="17"/>
      <c r="AB12" s="17"/>
    </row>
    <row r="13" spans="1:29">
      <c r="E13" s="17"/>
      <c r="F13" s="18"/>
      <c r="H13" s="185"/>
      <c r="J13" s="17"/>
      <c r="K13" s="62"/>
      <c r="L13" s="62"/>
      <c r="N13" s="18"/>
      <c r="P13" s="18"/>
      <c r="R13" s="18"/>
      <c r="S13" s="18"/>
      <c r="T13" s="18"/>
      <c r="U13" s="18"/>
      <c r="Y13" s="17"/>
      <c r="AB13" s="17"/>
    </row>
    <row r="14" spans="1:29">
      <c r="E14" s="17"/>
      <c r="F14" s="18"/>
      <c r="H14" s="185"/>
      <c r="J14" s="17"/>
      <c r="K14" s="62"/>
      <c r="L14" s="62"/>
      <c r="N14" s="18"/>
      <c r="P14" s="18"/>
      <c r="R14" s="18"/>
      <c r="S14" s="18"/>
      <c r="T14" s="18"/>
      <c r="U14" s="18"/>
      <c r="Y14" s="17"/>
      <c r="AB14" s="17"/>
    </row>
    <row r="15" spans="1:29">
      <c r="E15" s="17"/>
      <c r="F15" s="18"/>
      <c r="H15" s="185"/>
      <c r="J15" s="17"/>
      <c r="K15" s="62"/>
      <c r="L15" s="62"/>
      <c r="N15" s="18"/>
      <c r="P15" s="18"/>
      <c r="R15" s="18"/>
      <c r="S15" s="18"/>
      <c r="T15" s="18"/>
      <c r="U15" s="18"/>
      <c r="Y15" s="17"/>
      <c r="AB15" s="17"/>
    </row>
    <row r="16" spans="1:29">
      <c r="E16" s="17"/>
      <c r="F16" s="18"/>
      <c r="H16" s="185"/>
      <c r="J16" s="17"/>
      <c r="K16" s="62"/>
      <c r="L16" s="62"/>
      <c r="N16" s="18"/>
      <c r="P16" s="18"/>
      <c r="R16" s="18"/>
      <c r="S16" s="18"/>
      <c r="T16" s="18"/>
      <c r="U16" s="18"/>
      <c r="Y16" s="17"/>
      <c r="AB16" s="17"/>
    </row>
    <row r="17" spans="5:28">
      <c r="E17" s="17"/>
      <c r="F17" s="18"/>
      <c r="H17" s="185"/>
      <c r="J17" s="17"/>
      <c r="K17" s="62"/>
      <c r="L17" s="62"/>
      <c r="N17" s="18"/>
      <c r="P17" s="18"/>
      <c r="R17" s="18"/>
      <c r="S17" s="18"/>
      <c r="T17" s="18"/>
      <c r="U17" s="18"/>
      <c r="Y17" s="17"/>
      <c r="AB17" s="17"/>
    </row>
    <row r="18" spans="5:28">
      <c r="E18" s="17"/>
      <c r="F18" s="18"/>
      <c r="H18" s="185"/>
      <c r="J18" s="17"/>
      <c r="K18" s="62"/>
      <c r="L18" s="62"/>
      <c r="N18" s="18"/>
      <c r="P18" s="18"/>
      <c r="R18" s="18"/>
      <c r="S18" s="18"/>
      <c r="T18" s="18"/>
      <c r="U18" s="18"/>
      <c r="Y18" s="17"/>
      <c r="AB18" s="17"/>
    </row>
    <row r="19" spans="5:28">
      <c r="E19" s="17"/>
      <c r="F19" s="18"/>
      <c r="H19" s="185"/>
      <c r="J19" s="17"/>
      <c r="K19" s="62"/>
      <c r="L19" s="62"/>
      <c r="N19" s="18"/>
      <c r="P19" s="18"/>
      <c r="R19" s="18"/>
      <c r="S19" s="18"/>
      <c r="T19" s="18"/>
      <c r="U19" s="18"/>
      <c r="Y19" s="17"/>
      <c r="AB19" s="17"/>
    </row>
    <row r="20" spans="5:28">
      <c r="E20" s="17"/>
      <c r="F20" s="18"/>
      <c r="H20" s="185"/>
      <c r="J20" s="17"/>
      <c r="K20" s="62"/>
      <c r="L20" s="62"/>
      <c r="N20" s="18"/>
      <c r="P20" s="18"/>
      <c r="R20" s="18"/>
      <c r="S20" s="18"/>
      <c r="T20" s="18"/>
      <c r="U20" s="18"/>
      <c r="Y20" s="17"/>
      <c r="AB20" s="17"/>
    </row>
    <row r="21" spans="5:28">
      <c r="E21" s="17"/>
      <c r="F21" s="18"/>
      <c r="H21" s="185"/>
      <c r="J21" s="17"/>
      <c r="K21" s="62"/>
      <c r="L21" s="62"/>
      <c r="N21" s="18"/>
      <c r="P21" s="18"/>
      <c r="R21" s="18"/>
      <c r="S21" s="18"/>
      <c r="T21" s="18"/>
      <c r="U21" s="18"/>
      <c r="Y21" s="17"/>
      <c r="AB21" s="17"/>
    </row>
    <row r="22" spans="5:28">
      <c r="E22" s="17"/>
      <c r="F22" s="18"/>
      <c r="H22" s="185"/>
      <c r="J22" s="17"/>
      <c r="K22" s="62"/>
      <c r="L22" s="62"/>
      <c r="N22" s="18"/>
      <c r="P22" s="18"/>
      <c r="R22" s="18"/>
      <c r="S22" s="18"/>
      <c r="T22" s="18"/>
      <c r="U22" s="18"/>
      <c r="Y22" s="17"/>
      <c r="AB22" s="17"/>
    </row>
    <row r="23" spans="5:28">
      <c r="E23" s="17"/>
      <c r="F23" s="18"/>
      <c r="H23" s="185"/>
      <c r="J23" s="17"/>
      <c r="K23" s="62"/>
      <c r="L23" s="62"/>
      <c r="N23" s="18"/>
      <c r="P23" s="18"/>
      <c r="R23" s="18"/>
      <c r="S23" s="18"/>
      <c r="T23" s="18"/>
      <c r="U23" s="18"/>
      <c r="Y23" s="17"/>
      <c r="AB23" s="17"/>
    </row>
    <row r="24" spans="5:28">
      <c r="E24" s="17"/>
      <c r="F24" s="18"/>
      <c r="H24" s="185"/>
      <c r="J24" s="17"/>
      <c r="K24" s="62"/>
      <c r="L24" s="62"/>
      <c r="N24" s="18"/>
      <c r="P24" s="18"/>
      <c r="R24" s="18"/>
      <c r="S24" s="18"/>
      <c r="T24" s="18"/>
      <c r="U24" s="18"/>
      <c r="Y24" s="17"/>
      <c r="AB24" s="17"/>
    </row>
    <row r="25" spans="5:28">
      <c r="E25" s="17"/>
      <c r="F25" s="18"/>
      <c r="H25" s="185"/>
      <c r="J25" s="17"/>
      <c r="K25" s="62"/>
      <c r="L25" s="62"/>
      <c r="N25" s="18"/>
      <c r="P25" s="18"/>
      <c r="R25" s="18"/>
      <c r="S25" s="18"/>
      <c r="T25" s="18"/>
      <c r="U25" s="18"/>
      <c r="Y25" s="17"/>
      <c r="AB25" s="17"/>
    </row>
    <row r="26" spans="5:28">
      <c r="E26" s="17"/>
      <c r="F26" s="18"/>
      <c r="H26" s="185"/>
      <c r="J26" s="17"/>
      <c r="K26" s="62"/>
      <c r="L26" s="62"/>
      <c r="N26" s="18"/>
      <c r="P26" s="18"/>
      <c r="R26" s="18"/>
      <c r="S26" s="18"/>
      <c r="T26" s="18"/>
      <c r="U26" s="18"/>
      <c r="Y26" s="17"/>
      <c r="AB26" s="17"/>
    </row>
    <row r="27" spans="5:28">
      <c r="E27" s="17"/>
      <c r="F27" s="18"/>
      <c r="H27" s="185"/>
      <c r="J27" s="17"/>
      <c r="K27" s="62"/>
      <c r="L27" s="62"/>
      <c r="N27" s="18"/>
      <c r="P27" s="18"/>
      <c r="R27" s="18"/>
      <c r="S27" s="18"/>
      <c r="T27" s="18"/>
      <c r="U27" s="18"/>
      <c r="Y27" s="17"/>
      <c r="AB27" s="17"/>
    </row>
    <row r="28" spans="5:28">
      <c r="E28" s="17"/>
      <c r="F28" s="18"/>
      <c r="H28" s="185"/>
      <c r="J28" s="17"/>
      <c r="K28" s="62"/>
      <c r="L28" s="62"/>
      <c r="N28" s="18"/>
      <c r="P28" s="18"/>
      <c r="R28" s="18"/>
      <c r="S28" s="18"/>
      <c r="T28" s="18"/>
      <c r="U28" s="18"/>
      <c r="Y28" s="17"/>
      <c r="AB28" s="17"/>
    </row>
    <row r="29" spans="5:28">
      <c r="E29" s="17"/>
      <c r="F29" s="18"/>
      <c r="H29" s="185"/>
      <c r="J29" s="17"/>
      <c r="K29" s="62"/>
      <c r="L29" s="62"/>
      <c r="N29" s="18"/>
      <c r="P29" s="18"/>
      <c r="R29" s="18"/>
      <c r="S29" s="18"/>
      <c r="T29" s="18"/>
      <c r="U29" s="18"/>
      <c r="Y29" s="17"/>
      <c r="AB29" s="17"/>
    </row>
    <row r="30" spans="5:28">
      <c r="E30" s="17"/>
      <c r="F30" s="18"/>
      <c r="H30" s="185"/>
      <c r="J30" s="17"/>
      <c r="K30" s="62"/>
      <c r="L30" s="62"/>
      <c r="N30" s="18"/>
      <c r="P30" s="18"/>
      <c r="R30" s="18"/>
      <c r="S30" s="18"/>
      <c r="T30" s="18"/>
      <c r="U30" s="18"/>
      <c r="Y30" s="17"/>
      <c r="AB30" s="17"/>
    </row>
    <row r="31" spans="5:28">
      <c r="E31" s="17"/>
      <c r="F31" s="18"/>
      <c r="H31" s="185"/>
      <c r="J31" s="17"/>
      <c r="K31" s="62"/>
      <c r="L31" s="62"/>
      <c r="N31" s="18"/>
      <c r="P31" s="18"/>
      <c r="R31" s="18"/>
      <c r="S31" s="18"/>
      <c r="T31" s="18"/>
      <c r="U31" s="18"/>
      <c r="Y31" s="17"/>
      <c r="AB31" s="17"/>
    </row>
    <row r="32" spans="5:28">
      <c r="E32" s="17"/>
      <c r="F32" s="18"/>
      <c r="H32" s="185"/>
      <c r="J32" s="17"/>
      <c r="K32" s="62"/>
      <c r="L32" s="62"/>
      <c r="N32" s="18"/>
      <c r="P32" s="18"/>
      <c r="R32" s="18"/>
      <c r="S32" s="18"/>
      <c r="T32" s="18"/>
      <c r="U32" s="18"/>
      <c r="Y32" s="17"/>
      <c r="AB32" s="17"/>
    </row>
    <row r="33" spans="5:28">
      <c r="E33" s="17"/>
      <c r="F33" s="18"/>
      <c r="H33" s="185"/>
      <c r="J33" s="17"/>
      <c r="K33" s="62"/>
      <c r="L33" s="62"/>
      <c r="N33" s="18"/>
      <c r="P33" s="18"/>
      <c r="R33" s="18"/>
      <c r="S33" s="18"/>
      <c r="T33" s="18"/>
      <c r="U33" s="18"/>
      <c r="Y33" s="17"/>
      <c r="AB33" s="17"/>
    </row>
    <row r="34" spans="5:28">
      <c r="E34" s="17"/>
      <c r="F34" s="18"/>
      <c r="H34" s="185"/>
      <c r="J34" s="17"/>
      <c r="K34" s="62"/>
      <c r="L34" s="62"/>
      <c r="N34" s="18"/>
      <c r="P34" s="18"/>
      <c r="R34" s="18"/>
      <c r="S34" s="18"/>
      <c r="T34" s="18"/>
      <c r="U34" s="18"/>
      <c r="Y34" s="17"/>
      <c r="AB34" s="17"/>
    </row>
    <row r="35" spans="5:28">
      <c r="E35" s="17"/>
      <c r="F35" s="18"/>
      <c r="H35" s="185"/>
      <c r="J35" s="17"/>
      <c r="K35" s="62"/>
      <c r="L35" s="62"/>
      <c r="N35" s="18"/>
      <c r="P35" s="18"/>
      <c r="R35" s="18"/>
      <c r="S35" s="18"/>
      <c r="T35" s="18"/>
      <c r="U35" s="18"/>
      <c r="Y35" s="17"/>
      <c r="AB35" s="17"/>
    </row>
    <row r="36" spans="5:28">
      <c r="E36" s="17"/>
      <c r="F36" s="18"/>
      <c r="H36" s="185"/>
      <c r="J36" s="17"/>
      <c r="K36" s="62"/>
      <c r="L36" s="62"/>
      <c r="N36" s="18"/>
      <c r="P36" s="18"/>
      <c r="R36" s="18"/>
      <c r="S36" s="18"/>
      <c r="T36" s="18"/>
      <c r="U36" s="18"/>
      <c r="Y36" s="17"/>
      <c r="AB36" s="17"/>
    </row>
    <row r="37" spans="5:28">
      <c r="E37" s="17"/>
      <c r="F37" s="18"/>
      <c r="H37" s="185"/>
      <c r="J37" s="17"/>
      <c r="K37" s="62"/>
      <c r="L37" s="62"/>
      <c r="N37" s="18"/>
      <c r="P37" s="18"/>
      <c r="R37" s="18"/>
      <c r="S37" s="18"/>
      <c r="T37" s="18"/>
      <c r="U37" s="18"/>
      <c r="Y37" s="17"/>
      <c r="AB37" s="17"/>
    </row>
    <row r="38" spans="5:28">
      <c r="E38" s="17"/>
      <c r="F38" s="18"/>
      <c r="H38" s="185"/>
      <c r="J38" s="17"/>
      <c r="K38" s="62"/>
      <c r="L38" s="62"/>
      <c r="N38" s="18"/>
      <c r="P38" s="18"/>
      <c r="R38" s="18"/>
      <c r="S38" s="18"/>
      <c r="T38" s="18"/>
      <c r="U38" s="18"/>
      <c r="Y38" s="17"/>
      <c r="AB38" s="17"/>
    </row>
    <row r="39" spans="5:28">
      <c r="E39" s="17"/>
      <c r="F39" s="18"/>
      <c r="H39" s="185"/>
      <c r="J39" s="17"/>
      <c r="K39" s="62"/>
      <c r="L39" s="62"/>
      <c r="N39" s="18"/>
      <c r="P39" s="18"/>
      <c r="R39" s="18"/>
      <c r="S39" s="18"/>
      <c r="T39" s="18"/>
      <c r="U39" s="18"/>
      <c r="Y39" s="17"/>
      <c r="AB39" s="17"/>
    </row>
    <row r="40" spans="5:28">
      <c r="E40" s="17"/>
      <c r="F40" s="18"/>
      <c r="H40" s="185"/>
      <c r="J40" s="17"/>
      <c r="K40" s="62"/>
      <c r="L40" s="62"/>
      <c r="N40" s="18"/>
      <c r="P40" s="18"/>
      <c r="R40" s="18"/>
      <c r="S40" s="18"/>
      <c r="T40" s="18"/>
      <c r="U40" s="18"/>
      <c r="Y40" s="17"/>
      <c r="AB40" s="17"/>
    </row>
    <row r="41" spans="5:28">
      <c r="E41" s="17"/>
      <c r="F41" s="18"/>
      <c r="H41" s="185"/>
      <c r="J41" s="17"/>
      <c r="K41" s="62"/>
      <c r="L41" s="62"/>
      <c r="N41" s="18"/>
      <c r="P41" s="18"/>
      <c r="R41" s="18"/>
      <c r="S41" s="18"/>
      <c r="T41" s="18"/>
      <c r="U41" s="18"/>
      <c r="Y41" s="17"/>
      <c r="AB41" s="17"/>
    </row>
    <row r="42" spans="5:28">
      <c r="E42" s="17"/>
      <c r="F42" s="18"/>
      <c r="H42" s="185"/>
      <c r="J42" s="17"/>
      <c r="K42" s="62"/>
      <c r="L42" s="62"/>
      <c r="N42" s="18"/>
      <c r="P42" s="18"/>
      <c r="R42" s="18"/>
      <c r="S42" s="18"/>
      <c r="T42" s="18"/>
      <c r="U42" s="18"/>
      <c r="Y42" s="17"/>
      <c r="AB42" s="17"/>
    </row>
    <row r="43" spans="5:28">
      <c r="E43" s="17"/>
      <c r="F43" s="18"/>
      <c r="H43" s="185"/>
      <c r="J43" s="17"/>
      <c r="K43" s="62"/>
      <c r="L43" s="62"/>
      <c r="N43" s="18"/>
      <c r="P43" s="18"/>
      <c r="R43" s="18"/>
      <c r="S43" s="18"/>
      <c r="T43" s="18"/>
      <c r="U43" s="18"/>
      <c r="Y43" s="17"/>
      <c r="AB43" s="17"/>
    </row>
    <row r="44" spans="5:28">
      <c r="E44" s="17"/>
      <c r="F44" s="18"/>
      <c r="H44" s="185"/>
      <c r="J44" s="17"/>
      <c r="K44" s="62"/>
      <c r="L44" s="62"/>
      <c r="N44" s="18"/>
      <c r="P44" s="18"/>
      <c r="R44" s="18"/>
      <c r="S44" s="18"/>
      <c r="T44" s="18"/>
      <c r="U44" s="18"/>
      <c r="Y44" s="17"/>
      <c r="AB44" s="17"/>
    </row>
    <row r="45" spans="5:28">
      <c r="E45" s="17"/>
      <c r="F45" s="18"/>
      <c r="H45" s="185"/>
      <c r="J45" s="17"/>
      <c r="K45" s="62"/>
      <c r="L45" s="62"/>
      <c r="N45" s="18"/>
      <c r="P45" s="18"/>
      <c r="R45" s="18"/>
      <c r="S45" s="18"/>
      <c r="T45" s="18"/>
      <c r="U45" s="18"/>
      <c r="Y45" s="17"/>
      <c r="AB45" s="17"/>
    </row>
    <row r="46" spans="5:28">
      <c r="E46" s="17"/>
      <c r="F46" s="18"/>
      <c r="H46" s="185"/>
      <c r="J46" s="17"/>
      <c r="K46" s="62"/>
      <c r="L46" s="62"/>
      <c r="N46" s="18"/>
      <c r="P46" s="18"/>
      <c r="R46" s="18"/>
      <c r="S46" s="18"/>
      <c r="T46" s="18"/>
      <c r="U46" s="18"/>
      <c r="Y46" s="17"/>
      <c r="AB46" s="17"/>
    </row>
    <row r="47" spans="5:28">
      <c r="E47" s="17"/>
      <c r="F47" s="18"/>
      <c r="H47" s="185"/>
      <c r="J47" s="17"/>
      <c r="K47" s="62"/>
      <c r="L47" s="62"/>
      <c r="N47" s="18"/>
      <c r="P47" s="18"/>
      <c r="R47" s="18"/>
      <c r="S47" s="18"/>
      <c r="T47" s="18"/>
      <c r="U47" s="18"/>
      <c r="Y47" s="17"/>
      <c r="AB47" s="17"/>
    </row>
    <row r="48" spans="5:28">
      <c r="E48" s="17"/>
      <c r="F48" s="18"/>
      <c r="H48" s="185"/>
      <c r="J48" s="17"/>
      <c r="K48" s="62"/>
      <c r="L48" s="62"/>
      <c r="N48" s="18"/>
      <c r="P48" s="18"/>
      <c r="R48" s="18"/>
      <c r="S48" s="18"/>
      <c r="T48" s="18"/>
      <c r="U48" s="18"/>
      <c r="Y48" s="17"/>
      <c r="AB48" s="17"/>
    </row>
    <row r="49" spans="5:28">
      <c r="E49" s="17"/>
      <c r="F49" s="18"/>
      <c r="H49" s="185"/>
      <c r="J49" s="17"/>
      <c r="K49" s="62"/>
      <c r="L49" s="62"/>
      <c r="N49" s="18"/>
      <c r="P49" s="18"/>
      <c r="R49" s="18"/>
      <c r="S49" s="18"/>
      <c r="T49" s="18"/>
      <c r="U49" s="18"/>
      <c r="Y49" s="17"/>
      <c r="AB49" s="17"/>
    </row>
    <row r="50" spans="5:28">
      <c r="E50" s="17"/>
      <c r="F50" s="18"/>
      <c r="H50" s="185"/>
      <c r="J50" s="17"/>
      <c r="K50" s="62"/>
      <c r="L50" s="62"/>
      <c r="N50" s="18"/>
      <c r="P50" s="18"/>
      <c r="R50" s="18"/>
      <c r="S50" s="18"/>
      <c r="T50" s="18"/>
      <c r="U50" s="18"/>
      <c r="Y50" s="17"/>
      <c r="AB50" s="17"/>
    </row>
    <row r="51" spans="5:28">
      <c r="E51" s="17"/>
      <c r="F51" s="18"/>
      <c r="H51" s="185"/>
      <c r="J51" s="17"/>
      <c r="K51" s="62"/>
      <c r="L51" s="62"/>
      <c r="N51" s="18"/>
      <c r="P51" s="18"/>
      <c r="R51" s="18"/>
      <c r="S51" s="18"/>
      <c r="T51" s="18"/>
      <c r="U51" s="18"/>
      <c r="Y51" s="17"/>
      <c r="AB51" s="17"/>
    </row>
    <row r="52" spans="5:28">
      <c r="E52" s="17"/>
      <c r="F52" s="18"/>
      <c r="H52" s="185"/>
      <c r="J52" s="17"/>
      <c r="K52" s="62"/>
      <c r="L52" s="62"/>
      <c r="N52" s="18"/>
      <c r="P52" s="18"/>
      <c r="R52" s="18"/>
      <c r="S52" s="18"/>
      <c r="T52" s="18"/>
      <c r="U52" s="18"/>
      <c r="Y52" s="17"/>
      <c r="AB52" s="17"/>
    </row>
    <row r="53" spans="5:28">
      <c r="E53" s="17"/>
      <c r="F53" s="18"/>
      <c r="H53" s="185"/>
      <c r="J53" s="17"/>
      <c r="K53" s="62"/>
      <c r="L53" s="62"/>
      <c r="N53" s="18"/>
      <c r="P53" s="18"/>
      <c r="R53" s="18"/>
      <c r="S53" s="18"/>
      <c r="T53" s="18"/>
      <c r="U53" s="18"/>
      <c r="Y53" s="17"/>
      <c r="AB53" s="17"/>
    </row>
    <row r="54" spans="5:28">
      <c r="E54" s="17"/>
      <c r="F54" s="18"/>
      <c r="H54" s="185"/>
      <c r="J54" s="17"/>
      <c r="K54" s="62"/>
      <c r="L54" s="62"/>
      <c r="N54" s="18"/>
      <c r="P54" s="18"/>
      <c r="R54" s="18"/>
      <c r="S54" s="18"/>
      <c r="T54" s="18"/>
      <c r="U54" s="18"/>
      <c r="Y54" s="17"/>
      <c r="AB54" s="17"/>
    </row>
    <row r="55" spans="5:28">
      <c r="E55" s="17"/>
      <c r="F55" s="18"/>
      <c r="H55" s="185"/>
      <c r="J55" s="17"/>
      <c r="K55" s="62"/>
      <c r="L55" s="62"/>
      <c r="N55" s="18"/>
      <c r="P55" s="18"/>
      <c r="R55" s="18"/>
      <c r="S55" s="18"/>
      <c r="T55" s="18"/>
      <c r="U55" s="18"/>
      <c r="Y55" s="17"/>
      <c r="AB55" s="17"/>
    </row>
    <row r="56" spans="5:28">
      <c r="E56" s="17"/>
      <c r="F56" s="18"/>
      <c r="H56" s="185"/>
      <c r="J56" s="17"/>
      <c r="K56" s="62"/>
      <c r="L56" s="62"/>
      <c r="N56" s="18"/>
      <c r="P56" s="18"/>
      <c r="R56" s="18"/>
      <c r="S56" s="18"/>
      <c r="T56" s="18"/>
      <c r="U56" s="18"/>
      <c r="Y56" s="17"/>
      <c r="AB56" s="17"/>
    </row>
    <row r="57" spans="5:28">
      <c r="E57" s="17"/>
      <c r="F57" s="18"/>
      <c r="H57" s="185"/>
      <c r="J57" s="17"/>
      <c r="K57" s="62"/>
      <c r="L57" s="62"/>
      <c r="N57" s="18"/>
      <c r="P57" s="18"/>
      <c r="R57" s="18"/>
      <c r="S57" s="18"/>
      <c r="T57" s="18"/>
      <c r="U57" s="18"/>
      <c r="Y57" s="17"/>
      <c r="AB57" s="17"/>
    </row>
    <row r="58" spans="5:28">
      <c r="E58" s="17"/>
      <c r="F58" s="18"/>
      <c r="H58" s="185"/>
      <c r="J58" s="17"/>
      <c r="K58" s="62"/>
      <c r="L58" s="62"/>
      <c r="N58" s="18"/>
      <c r="P58" s="18"/>
      <c r="R58" s="18"/>
      <c r="S58" s="18"/>
      <c r="T58" s="18"/>
      <c r="U58" s="18"/>
      <c r="Y58" s="17"/>
      <c r="AB58" s="17"/>
    </row>
    <row r="59" spans="5:28">
      <c r="E59" s="17"/>
      <c r="F59" s="18"/>
      <c r="H59" s="185"/>
      <c r="J59" s="17"/>
      <c r="K59" s="62"/>
      <c r="L59" s="62"/>
      <c r="N59" s="18"/>
      <c r="P59" s="18"/>
      <c r="R59" s="18"/>
      <c r="S59" s="18"/>
      <c r="T59" s="18"/>
      <c r="U59" s="18"/>
      <c r="Y59" s="17"/>
      <c r="AB59" s="17"/>
    </row>
    <row r="60" spans="5:28">
      <c r="E60" s="17"/>
      <c r="F60" s="18"/>
      <c r="H60" s="185"/>
      <c r="J60" s="17"/>
      <c r="K60" s="62"/>
      <c r="L60" s="62"/>
      <c r="N60" s="18"/>
      <c r="P60" s="18"/>
      <c r="R60" s="18"/>
      <c r="S60" s="18"/>
      <c r="T60" s="18"/>
      <c r="U60" s="18"/>
      <c r="Y60" s="17"/>
      <c r="AB60" s="17"/>
    </row>
    <row r="61" spans="5:28">
      <c r="E61" s="17"/>
      <c r="F61" s="18"/>
      <c r="H61" s="185"/>
      <c r="J61" s="17"/>
      <c r="K61" s="62"/>
      <c r="L61" s="62"/>
      <c r="N61" s="18"/>
      <c r="P61" s="18"/>
      <c r="R61" s="18"/>
      <c r="S61" s="18"/>
      <c r="T61" s="18"/>
      <c r="U61" s="18"/>
      <c r="Y61" s="17"/>
      <c r="AB61" s="17"/>
    </row>
    <row r="62" spans="5:28">
      <c r="E62" s="17"/>
      <c r="F62" s="18"/>
      <c r="H62" s="185"/>
      <c r="J62" s="17"/>
      <c r="K62" s="62"/>
      <c r="L62" s="62"/>
      <c r="N62" s="18"/>
      <c r="P62" s="18"/>
      <c r="R62" s="18"/>
      <c r="S62" s="18"/>
      <c r="T62" s="18"/>
      <c r="U62" s="18"/>
      <c r="Y62" s="17"/>
      <c r="AB62" s="17"/>
    </row>
    <row r="63" spans="5:28">
      <c r="E63" s="17"/>
      <c r="F63" s="18"/>
      <c r="H63" s="185"/>
      <c r="J63" s="17"/>
      <c r="K63" s="62"/>
      <c r="L63" s="62"/>
      <c r="N63" s="18"/>
      <c r="P63" s="18"/>
      <c r="R63" s="18"/>
      <c r="S63" s="18"/>
      <c r="T63" s="18"/>
      <c r="U63" s="18"/>
      <c r="Y63" s="17"/>
      <c r="AB63" s="17"/>
    </row>
    <row r="64" spans="5:28">
      <c r="E64" s="17"/>
      <c r="F64" s="18"/>
      <c r="H64" s="185"/>
      <c r="J64" s="17"/>
      <c r="K64" s="62"/>
      <c r="L64" s="62"/>
      <c r="N64" s="18"/>
      <c r="P64" s="18"/>
      <c r="R64" s="18"/>
      <c r="S64" s="18"/>
      <c r="T64" s="18"/>
      <c r="U64" s="18"/>
      <c r="Y64" s="17"/>
      <c r="AB64" s="17"/>
    </row>
    <row r="65" spans="5:28">
      <c r="E65" s="17"/>
      <c r="F65" s="18"/>
      <c r="H65" s="185"/>
      <c r="J65" s="17"/>
      <c r="K65" s="62"/>
      <c r="L65" s="62"/>
      <c r="N65" s="18"/>
      <c r="P65" s="18"/>
      <c r="R65" s="18"/>
      <c r="S65" s="18"/>
      <c r="T65" s="18"/>
      <c r="U65" s="18"/>
      <c r="Y65" s="17"/>
      <c r="AB65" s="17"/>
    </row>
    <row r="66" spans="5:28">
      <c r="E66" s="17"/>
      <c r="F66" s="18"/>
      <c r="H66" s="185"/>
      <c r="J66" s="17"/>
      <c r="K66" s="62"/>
      <c r="L66" s="62"/>
      <c r="N66" s="18"/>
      <c r="P66" s="18"/>
      <c r="R66" s="18"/>
      <c r="S66" s="18"/>
      <c r="T66" s="18"/>
      <c r="U66" s="18"/>
      <c r="Y66" s="17"/>
      <c r="AB66" s="17"/>
    </row>
    <row r="67" spans="5:28">
      <c r="E67" s="17"/>
      <c r="F67" s="18"/>
      <c r="H67" s="185"/>
      <c r="J67" s="17"/>
      <c r="K67" s="62"/>
      <c r="L67" s="62"/>
      <c r="N67" s="18"/>
      <c r="P67" s="18"/>
      <c r="R67" s="18"/>
      <c r="S67" s="18"/>
      <c r="T67" s="18"/>
      <c r="U67" s="18"/>
      <c r="Y67" s="17"/>
      <c r="AB67" s="17"/>
    </row>
    <row r="68" spans="5:28">
      <c r="E68" s="17"/>
      <c r="F68" s="18"/>
      <c r="H68" s="185"/>
      <c r="J68" s="17"/>
      <c r="K68" s="62"/>
      <c r="L68" s="62"/>
      <c r="N68" s="18"/>
      <c r="P68" s="18"/>
      <c r="R68" s="18"/>
      <c r="S68" s="18"/>
      <c r="T68" s="18"/>
      <c r="U68" s="18"/>
      <c r="Y68" s="17"/>
      <c r="AB68" s="17"/>
    </row>
    <row r="69" spans="5:28">
      <c r="E69" s="17"/>
      <c r="F69" s="18"/>
      <c r="H69" s="185"/>
      <c r="J69" s="17"/>
      <c r="K69" s="62"/>
      <c r="L69" s="62"/>
      <c r="N69" s="18"/>
      <c r="P69" s="18"/>
      <c r="R69" s="18"/>
      <c r="S69" s="18"/>
      <c r="T69" s="18"/>
      <c r="U69" s="18"/>
      <c r="Y69" s="17"/>
      <c r="AB69" s="17"/>
    </row>
    <row r="70" spans="5:28">
      <c r="E70" s="17"/>
      <c r="F70" s="18"/>
      <c r="H70" s="185"/>
      <c r="J70" s="17"/>
      <c r="K70" s="62"/>
      <c r="L70" s="62"/>
      <c r="N70" s="18"/>
      <c r="P70" s="18"/>
      <c r="R70" s="18"/>
      <c r="S70" s="18"/>
      <c r="T70" s="18"/>
      <c r="U70" s="18"/>
      <c r="Y70" s="17"/>
      <c r="AB70" s="17"/>
    </row>
    <row r="71" spans="5:28">
      <c r="E71" s="17"/>
      <c r="F71" s="18"/>
      <c r="H71" s="185"/>
      <c r="J71" s="17"/>
      <c r="K71" s="62"/>
      <c r="L71" s="62"/>
      <c r="N71" s="18"/>
      <c r="P71" s="18"/>
      <c r="R71" s="18"/>
      <c r="S71" s="18"/>
      <c r="T71" s="18"/>
      <c r="U71" s="18"/>
      <c r="Y71" s="17"/>
      <c r="AB71" s="17"/>
    </row>
    <row r="72" spans="5:28">
      <c r="E72" s="17"/>
      <c r="F72" s="18"/>
      <c r="H72" s="185"/>
      <c r="J72" s="17"/>
      <c r="K72" s="62"/>
      <c r="L72" s="62"/>
      <c r="N72" s="18"/>
      <c r="P72" s="18"/>
      <c r="R72" s="18"/>
      <c r="S72" s="18"/>
      <c r="T72" s="18"/>
      <c r="U72" s="18"/>
      <c r="Y72" s="17"/>
      <c r="AB72" s="17"/>
    </row>
    <row r="73" spans="5:28">
      <c r="E73" s="17"/>
      <c r="F73" s="18"/>
      <c r="H73" s="185"/>
      <c r="J73" s="17"/>
      <c r="K73" s="62"/>
      <c r="L73" s="62"/>
      <c r="N73" s="18"/>
      <c r="P73" s="18"/>
      <c r="R73" s="18"/>
      <c r="S73" s="18"/>
      <c r="T73" s="18"/>
      <c r="U73" s="18"/>
      <c r="Y73" s="17"/>
      <c r="AB73" s="17"/>
    </row>
    <row r="74" spans="5:28">
      <c r="E74" s="17"/>
      <c r="F74" s="18"/>
      <c r="H74" s="185"/>
      <c r="J74" s="17"/>
      <c r="K74" s="62"/>
      <c r="L74" s="62"/>
      <c r="N74" s="18"/>
      <c r="P74" s="18"/>
      <c r="R74" s="18"/>
      <c r="S74" s="18"/>
      <c r="T74" s="18"/>
      <c r="U74" s="18"/>
      <c r="Y74" s="17"/>
      <c r="AB74" s="17"/>
    </row>
    <row r="75" spans="5:28">
      <c r="E75" s="17"/>
      <c r="F75" s="18"/>
      <c r="H75" s="185"/>
      <c r="J75" s="17"/>
      <c r="K75" s="62"/>
      <c r="L75" s="62"/>
      <c r="N75" s="18"/>
      <c r="P75" s="18"/>
      <c r="R75" s="18"/>
      <c r="S75" s="18"/>
      <c r="T75" s="18"/>
      <c r="U75" s="18"/>
      <c r="Y75" s="17"/>
      <c r="AB75" s="17"/>
    </row>
    <row r="76" spans="5:28">
      <c r="E76" s="17"/>
      <c r="F76" s="18"/>
      <c r="H76" s="185"/>
      <c r="J76" s="17"/>
      <c r="K76" s="62"/>
      <c r="L76" s="62"/>
      <c r="N76" s="18"/>
      <c r="P76" s="18"/>
      <c r="R76" s="18"/>
      <c r="S76" s="18"/>
      <c r="T76" s="18"/>
      <c r="U76" s="18"/>
      <c r="Y76" s="17"/>
      <c r="AB76" s="17"/>
    </row>
    <row r="77" spans="5:28">
      <c r="E77" s="17"/>
      <c r="F77" s="18"/>
      <c r="H77" s="185"/>
      <c r="J77" s="17"/>
      <c r="K77" s="62"/>
      <c r="L77" s="62"/>
      <c r="N77" s="18"/>
      <c r="P77" s="18"/>
      <c r="R77" s="18"/>
      <c r="S77" s="18"/>
      <c r="T77" s="18"/>
      <c r="U77" s="18"/>
      <c r="Y77" s="17"/>
      <c r="AB77" s="17"/>
    </row>
    <row r="78" spans="5:28">
      <c r="E78" s="17"/>
      <c r="F78" s="18"/>
      <c r="H78" s="185"/>
      <c r="J78" s="17"/>
      <c r="K78" s="62"/>
      <c r="L78" s="62"/>
      <c r="N78" s="18"/>
      <c r="P78" s="18"/>
      <c r="R78" s="18"/>
      <c r="S78" s="18"/>
      <c r="T78" s="18"/>
      <c r="U78" s="18"/>
      <c r="Y78" s="17"/>
      <c r="AB78" s="17"/>
    </row>
    <row r="79" spans="5:28">
      <c r="E79" s="17"/>
      <c r="F79" s="18"/>
      <c r="H79" s="185"/>
      <c r="J79" s="17"/>
      <c r="K79" s="62"/>
      <c r="L79" s="62"/>
      <c r="N79" s="18"/>
      <c r="P79" s="18"/>
      <c r="R79" s="18"/>
      <c r="S79" s="18"/>
      <c r="T79" s="18"/>
      <c r="U79" s="18"/>
      <c r="Y79" s="17"/>
      <c r="AB79" s="17"/>
    </row>
    <row r="80" spans="5:28">
      <c r="E80" s="17"/>
      <c r="F80" s="18"/>
      <c r="H80" s="185"/>
      <c r="J80" s="17"/>
      <c r="K80" s="62"/>
      <c r="L80" s="62"/>
      <c r="N80" s="18"/>
      <c r="P80" s="18"/>
      <c r="R80" s="18"/>
      <c r="S80" s="18"/>
      <c r="T80" s="18"/>
      <c r="U80" s="18"/>
      <c r="Y80" s="17"/>
      <c r="AB80" s="17"/>
    </row>
    <row r="81" spans="5:28">
      <c r="E81" s="17"/>
      <c r="F81" s="18"/>
      <c r="H81" s="185"/>
      <c r="J81" s="17"/>
      <c r="K81" s="62"/>
      <c r="L81" s="62"/>
      <c r="N81" s="18"/>
      <c r="P81" s="18"/>
      <c r="R81" s="18"/>
      <c r="S81" s="18"/>
      <c r="T81" s="18"/>
      <c r="U81" s="18"/>
      <c r="Y81" s="17"/>
      <c r="AB81" s="17"/>
    </row>
    <row r="82" spans="5:28">
      <c r="E82" s="17"/>
      <c r="F82" s="18"/>
      <c r="H82" s="185"/>
      <c r="J82" s="17"/>
      <c r="K82" s="62"/>
      <c r="L82" s="62"/>
      <c r="N82" s="18"/>
      <c r="P82" s="18"/>
      <c r="R82" s="18"/>
      <c r="S82" s="18"/>
      <c r="T82" s="18"/>
      <c r="U82" s="18"/>
      <c r="Y82" s="17"/>
      <c r="AB82" s="17"/>
    </row>
    <row r="83" spans="5:28">
      <c r="E83" s="17"/>
      <c r="F83" s="18"/>
      <c r="H83" s="185"/>
      <c r="J83" s="17"/>
      <c r="K83" s="62"/>
      <c r="L83" s="62"/>
      <c r="N83" s="18"/>
      <c r="P83" s="18"/>
      <c r="R83" s="18"/>
      <c r="S83" s="18"/>
      <c r="T83" s="18"/>
      <c r="U83" s="18"/>
      <c r="Y83" s="17"/>
      <c r="AB83" s="17"/>
    </row>
    <row r="84" spans="5:28">
      <c r="E84" s="17"/>
      <c r="F84" s="18"/>
      <c r="H84" s="185"/>
      <c r="J84" s="17"/>
      <c r="K84" s="62"/>
      <c r="L84" s="62"/>
      <c r="N84" s="18"/>
      <c r="P84" s="18"/>
      <c r="R84" s="18"/>
      <c r="S84" s="18"/>
      <c r="T84" s="18"/>
      <c r="U84" s="18"/>
      <c r="Y84" s="17"/>
      <c r="AB84" s="17"/>
    </row>
    <row r="85" spans="5:28">
      <c r="E85" s="17"/>
      <c r="F85" s="18"/>
      <c r="H85" s="185"/>
      <c r="J85" s="17"/>
      <c r="K85" s="62"/>
      <c r="L85" s="62"/>
      <c r="N85" s="18"/>
      <c r="P85" s="18"/>
      <c r="R85" s="18"/>
      <c r="S85" s="18"/>
      <c r="T85" s="18"/>
      <c r="U85" s="18"/>
      <c r="Y85" s="17"/>
      <c r="AB85" s="17"/>
    </row>
    <row r="86" spans="5:28">
      <c r="E86" s="17"/>
      <c r="F86" s="18"/>
      <c r="H86" s="185"/>
      <c r="J86" s="17"/>
      <c r="K86" s="62"/>
      <c r="L86" s="62"/>
      <c r="N86" s="18"/>
      <c r="P86" s="18"/>
      <c r="R86" s="18"/>
      <c r="S86" s="18"/>
      <c r="T86" s="18"/>
      <c r="U86" s="18"/>
      <c r="Y86" s="17"/>
      <c r="AB86" s="17"/>
    </row>
    <row r="87" spans="5:28">
      <c r="E87" s="17"/>
      <c r="F87" s="18"/>
      <c r="H87" s="185"/>
      <c r="J87" s="17"/>
      <c r="K87" s="62"/>
      <c r="L87" s="62"/>
      <c r="N87" s="18"/>
      <c r="P87" s="18"/>
      <c r="R87" s="18"/>
      <c r="S87" s="18"/>
      <c r="T87" s="18"/>
      <c r="U87" s="18"/>
      <c r="Y87" s="17"/>
      <c r="AB87" s="17"/>
    </row>
    <row r="88" spans="5:28">
      <c r="E88" s="17"/>
      <c r="F88" s="18"/>
      <c r="H88" s="185"/>
      <c r="J88" s="17"/>
      <c r="K88" s="62"/>
      <c r="L88" s="62"/>
      <c r="N88" s="18"/>
      <c r="P88" s="18"/>
      <c r="R88" s="18"/>
      <c r="S88" s="18"/>
      <c r="T88" s="18"/>
      <c r="U88" s="18"/>
      <c r="Y88" s="17"/>
      <c r="AB88" s="17"/>
    </row>
    <row r="89" spans="5:28">
      <c r="E89" s="17"/>
      <c r="F89" s="18"/>
      <c r="H89" s="185"/>
      <c r="J89" s="17"/>
      <c r="K89" s="62"/>
      <c r="L89" s="62"/>
      <c r="N89" s="18"/>
      <c r="P89" s="18"/>
      <c r="R89" s="18"/>
      <c r="S89" s="18"/>
      <c r="T89" s="18"/>
      <c r="U89" s="18"/>
      <c r="Y89" s="17"/>
      <c r="AB89" s="17"/>
    </row>
    <row r="90" spans="5:28">
      <c r="E90" s="17"/>
      <c r="F90" s="18"/>
      <c r="H90" s="185"/>
      <c r="J90" s="17"/>
      <c r="K90" s="62"/>
      <c r="L90" s="62"/>
      <c r="N90" s="18"/>
      <c r="P90" s="18"/>
      <c r="R90" s="18"/>
      <c r="S90" s="18"/>
      <c r="T90" s="18"/>
      <c r="U90" s="18"/>
      <c r="Y90" s="17"/>
      <c r="AB90" s="17"/>
    </row>
    <row r="91" spans="5:28">
      <c r="E91" s="17"/>
      <c r="F91" s="18"/>
      <c r="H91" s="185"/>
      <c r="J91" s="17"/>
      <c r="K91" s="62"/>
      <c r="L91" s="62"/>
      <c r="N91" s="18"/>
      <c r="P91" s="18"/>
      <c r="R91" s="18"/>
      <c r="S91" s="18"/>
      <c r="T91" s="18"/>
      <c r="U91" s="18"/>
      <c r="Y91" s="17"/>
      <c r="AB91" s="17"/>
    </row>
    <row r="92" spans="5:28">
      <c r="E92" s="17"/>
      <c r="F92" s="18"/>
      <c r="H92" s="185"/>
      <c r="J92" s="17"/>
      <c r="K92" s="62"/>
      <c r="L92" s="62"/>
      <c r="N92" s="18"/>
      <c r="P92" s="18"/>
      <c r="R92" s="18"/>
      <c r="S92" s="18"/>
      <c r="T92" s="18"/>
      <c r="U92" s="18"/>
      <c r="Y92" s="17"/>
      <c r="AB92" s="17"/>
    </row>
    <row r="93" spans="5:28">
      <c r="E93" s="17"/>
      <c r="F93" s="18"/>
      <c r="H93" s="185"/>
      <c r="J93" s="17"/>
      <c r="K93" s="62"/>
      <c r="L93" s="62"/>
      <c r="N93" s="18"/>
      <c r="P93" s="18"/>
      <c r="R93" s="18"/>
      <c r="S93" s="18"/>
      <c r="T93" s="18"/>
      <c r="U93" s="18"/>
      <c r="Y93" s="17"/>
      <c r="AB93" s="17"/>
    </row>
    <row r="94" spans="5:28">
      <c r="E94" s="17"/>
      <c r="F94" s="18"/>
      <c r="H94" s="185"/>
      <c r="J94" s="17"/>
      <c r="K94" s="62"/>
      <c r="L94" s="62"/>
      <c r="N94" s="18"/>
      <c r="P94" s="18"/>
      <c r="R94" s="18"/>
      <c r="S94" s="18"/>
      <c r="T94" s="18"/>
      <c r="U94" s="18"/>
      <c r="Y94" s="17"/>
      <c r="AB94" s="17"/>
    </row>
    <row r="95" spans="5:28">
      <c r="E95" s="17"/>
      <c r="F95" s="18"/>
      <c r="H95" s="185"/>
      <c r="J95" s="17"/>
      <c r="K95" s="62"/>
      <c r="L95" s="62"/>
      <c r="N95" s="18"/>
      <c r="P95" s="18"/>
      <c r="R95" s="18"/>
      <c r="S95" s="18"/>
      <c r="T95" s="18"/>
      <c r="U95" s="18"/>
      <c r="Y95" s="17"/>
      <c r="AB95" s="17"/>
    </row>
    <row r="96" spans="5:28">
      <c r="E96" s="17"/>
      <c r="F96" s="18"/>
      <c r="H96" s="185"/>
      <c r="J96" s="17"/>
      <c r="K96" s="62"/>
      <c r="L96" s="62"/>
      <c r="N96" s="18"/>
      <c r="P96" s="18"/>
      <c r="R96" s="18"/>
      <c r="S96" s="18"/>
      <c r="T96" s="18"/>
      <c r="U96" s="18"/>
      <c r="Y96" s="17"/>
      <c r="AB96" s="17"/>
    </row>
    <row r="97" spans="5:28">
      <c r="E97" s="17"/>
      <c r="F97" s="18"/>
      <c r="H97" s="185"/>
      <c r="J97" s="17"/>
      <c r="K97" s="62"/>
      <c r="L97" s="62"/>
      <c r="N97" s="18"/>
      <c r="P97" s="18"/>
      <c r="R97" s="18"/>
      <c r="S97" s="18"/>
      <c r="T97" s="18"/>
      <c r="U97" s="18"/>
      <c r="Y97" s="17"/>
      <c r="AB97" s="17"/>
    </row>
    <row r="98" spans="5:28">
      <c r="E98" s="17"/>
      <c r="F98" s="18"/>
      <c r="H98" s="185"/>
      <c r="J98" s="17"/>
      <c r="K98" s="62"/>
      <c r="L98" s="62"/>
      <c r="N98" s="18"/>
      <c r="P98" s="18"/>
      <c r="R98" s="18"/>
      <c r="S98" s="18"/>
      <c r="T98" s="18"/>
      <c r="U98" s="18"/>
      <c r="Y98" s="17"/>
      <c r="AB98" s="17"/>
    </row>
    <row r="99" spans="5:28">
      <c r="E99" s="17"/>
      <c r="F99" s="18"/>
      <c r="H99" s="185"/>
      <c r="J99" s="17"/>
      <c r="K99" s="62"/>
      <c r="L99" s="62"/>
      <c r="N99" s="18"/>
      <c r="P99" s="18"/>
      <c r="R99" s="18"/>
      <c r="S99" s="18"/>
      <c r="T99" s="18"/>
      <c r="U99" s="18"/>
      <c r="Y99" s="17"/>
      <c r="AB99" s="17"/>
    </row>
    <row r="100" spans="5:28">
      <c r="E100" s="17"/>
      <c r="F100" s="18"/>
      <c r="H100" s="185"/>
      <c r="J100" s="17"/>
      <c r="K100" s="62"/>
      <c r="L100" s="62"/>
      <c r="N100" s="18"/>
      <c r="P100" s="18"/>
      <c r="R100" s="18"/>
      <c r="S100" s="18"/>
      <c r="T100" s="18"/>
      <c r="U100" s="18"/>
      <c r="Y100" s="17"/>
      <c r="AB100" s="17"/>
    </row>
    <row r="101" spans="5:28">
      <c r="E101" s="17"/>
      <c r="F101" s="18"/>
      <c r="H101" s="185"/>
      <c r="J101" s="17"/>
      <c r="K101" s="62"/>
      <c r="L101" s="62"/>
      <c r="N101" s="18"/>
      <c r="P101" s="18"/>
      <c r="R101" s="18"/>
      <c r="S101" s="18"/>
      <c r="T101" s="18"/>
      <c r="U101" s="18"/>
      <c r="Y101" s="17"/>
      <c r="AB101" s="17"/>
    </row>
    <row r="102" spans="5:28">
      <c r="E102" s="17"/>
      <c r="F102" s="18"/>
      <c r="H102" s="185"/>
      <c r="J102" s="17"/>
      <c r="K102" s="62"/>
      <c r="L102" s="62"/>
      <c r="N102" s="18"/>
      <c r="P102" s="18"/>
      <c r="R102" s="18"/>
      <c r="S102" s="18"/>
      <c r="T102" s="18"/>
      <c r="U102" s="18"/>
      <c r="Y102" s="17"/>
      <c r="AB102" s="17"/>
    </row>
    <row r="103" spans="5:28">
      <c r="E103" s="17"/>
      <c r="F103" s="18"/>
      <c r="H103" s="185"/>
      <c r="J103" s="17"/>
      <c r="K103" s="62"/>
      <c r="L103" s="62"/>
      <c r="N103" s="18"/>
      <c r="P103" s="18"/>
      <c r="R103" s="18"/>
      <c r="S103" s="18"/>
      <c r="T103" s="18"/>
      <c r="U103" s="18"/>
      <c r="Y103" s="17"/>
      <c r="AB103" s="17"/>
    </row>
    <row r="104" spans="5:28">
      <c r="E104" s="17"/>
      <c r="F104" s="18"/>
      <c r="H104" s="185"/>
      <c r="J104" s="17"/>
      <c r="K104" s="62"/>
      <c r="L104" s="62"/>
      <c r="N104" s="18"/>
      <c r="P104" s="18"/>
      <c r="R104" s="18"/>
      <c r="S104" s="18"/>
      <c r="T104" s="18"/>
      <c r="U104" s="18"/>
      <c r="Y104" s="17"/>
      <c r="AB104" s="17"/>
    </row>
    <row r="105" spans="5:28">
      <c r="E105" s="17"/>
      <c r="F105" s="18"/>
      <c r="H105" s="185"/>
      <c r="J105" s="17"/>
      <c r="K105" s="62"/>
      <c r="L105" s="62"/>
      <c r="N105" s="18"/>
      <c r="P105" s="18"/>
      <c r="R105" s="18"/>
      <c r="S105" s="18"/>
      <c r="T105" s="18"/>
      <c r="U105" s="18"/>
      <c r="Y105" s="17"/>
      <c r="AB105" s="17"/>
    </row>
    <row r="106" spans="5:28">
      <c r="E106" s="17"/>
      <c r="F106" s="18"/>
      <c r="H106" s="185"/>
      <c r="J106" s="17"/>
      <c r="K106" s="62"/>
      <c r="L106" s="62"/>
      <c r="N106" s="18"/>
      <c r="P106" s="18"/>
      <c r="R106" s="18"/>
      <c r="S106" s="18"/>
      <c r="T106" s="18"/>
      <c r="U106" s="18"/>
      <c r="Y106" s="17"/>
      <c r="AB106" s="17"/>
    </row>
    <row r="107" spans="5:28">
      <c r="E107" s="17"/>
      <c r="F107" s="18"/>
      <c r="H107" s="185"/>
      <c r="J107" s="17"/>
      <c r="K107" s="62"/>
      <c r="L107" s="62"/>
      <c r="N107" s="18"/>
      <c r="P107" s="18"/>
      <c r="R107" s="18"/>
      <c r="S107" s="18"/>
      <c r="T107" s="18"/>
      <c r="U107" s="18"/>
      <c r="Y107" s="17"/>
      <c r="AB107" s="17"/>
    </row>
    <row r="108" spans="5:28">
      <c r="E108" s="17"/>
      <c r="F108" s="18"/>
      <c r="H108" s="185"/>
      <c r="J108" s="17"/>
      <c r="K108" s="62"/>
      <c r="L108" s="62"/>
      <c r="N108" s="18"/>
      <c r="P108" s="18"/>
      <c r="R108" s="18"/>
      <c r="S108" s="18"/>
      <c r="T108" s="18"/>
      <c r="U108" s="18"/>
      <c r="Y108" s="17"/>
      <c r="AB108" s="17"/>
    </row>
    <row r="109" spans="5:28">
      <c r="E109" s="17"/>
      <c r="F109" s="18"/>
      <c r="H109" s="185"/>
      <c r="J109" s="17"/>
      <c r="K109" s="62"/>
      <c r="L109" s="62"/>
      <c r="N109" s="18"/>
      <c r="P109" s="18"/>
      <c r="R109" s="18"/>
      <c r="S109" s="18"/>
      <c r="T109" s="18"/>
      <c r="U109" s="18"/>
      <c r="Y109" s="17"/>
      <c r="AB109" s="17"/>
    </row>
    <row r="110" spans="5:28">
      <c r="E110" s="17"/>
      <c r="F110" s="18"/>
      <c r="H110" s="185"/>
      <c r="J110" s="17"/>
      <c r="K110" s="62"/>
      <c r="L110" s="62"/>
      <c r="N110" s="18"/>
      <c r="P110" s="18"/>
      <c r="R110" s="18"/>
      <c r="S110" s="18"/>
      <c r="T110" s="18"/>
      <c r="U110" s="18"/>
      <c r="Y110" s="17"/>
      <c r="AB110" s="17"/>
    </row>
    <row r="111" spans="5:28">
      <c r="E111" s="17"/>
      <c r="F111" s="18"/>
      <c r="H111" s="185"/>
      <c r="J111" s="17"/>
      <c r="K111" s="62"/>
      <c r="L111" s="62"/>
      <c r="N111" s="18"/>
      <c r="P111" s="18"/>
      <c r="R111" s="18"/>
      <c r="S111" s="18"/>
      <c r="T111" s="18"/>
      <c r="U111" s="18"/>
      <c r="Y111" s="17"/>
      <c r="AB111" s="17"/>
    </row>
    <row r="112" spans="5:28">
      <c r="E112" s="17"/>
      <c r="F112" s="18"/>
      <c r="H112" s="185"/>
      <c r="J112" s="17"/>
      <c r="K112" s="62"/>
      <c r="L112" s="62"/>
      <c r="N112" s="18"/>
      <c r="P112" s="18"/>
      <c r="R112" s="18"/>
      <c r="S112" s="18"/>
      <c r="T112" s="18"/>
      <c r="U112" s="18"/>
      <c r="Y112" s="17"/>
      <c r="AB112" s="17"/>
    </row>
    <row r="113" spans="5:28">
      <c r="E113" s="17"/>
      <c r="F113" s="18"/>
      <c r="H113" s="185"/>
      <c r="J113" s="17"/>
      <c r="K113" s="62"/>
      <c r="L113" s="62"/>
      <c r="N113" s="18"/>
      <c r="P113" s="18"/>
      <c r="R113" s="18"/>
      <c r="S113" s="18"/>
      <c r="T113" s="18"/>
      <c r="U113" s="18"/>
      <c r="Y113" s="17"/>
      <c r="AB113" s="17"/>
    </row>
    <row r="114" spans="5:28">
      <c r="E114" s="17"/>
      <c r="F114" s="18"/>
      <c r="H114" s="185"/>
      <c r="J114" s="17"/>
      <c r="K114" s="62"/>
      <c r="L114" s="62"/>
      <c r="N114" s="18"/>
      <c r="P114" s="18"/>
      <c r="R114" s="18"/>
      <c r="S114" s="18"/>
      <c r="T114" s="18"/>
      <c r="U114" s="18"/>
      <c r="Y114" s="17"/>
      <c r="AB114" s="17"/>
    </row>
    <row r="115" spans="5:28">
      <c r="E115" s="17"/>
      <c r="F115" s="18"/>
      <c r="H115" s="185"/>
      <c r="J115" s="17"/>
      <c r="K115" s="62"/>
      <c r="L115" s="62"/>
      <c r="N115" s="18"/>
      <c r="P115" s="18"/>
      <c r="R115" s="18"/>
      <c r="S115" s="18"/>
      <c r="T115" s="18"/>
      <c r="U115" s="18"/>
      <c r="Y115" s="17"/>
      <c r="AB115" s="17"/>
    </row>
    <row r="116" spans="5:28">
      <c r="E116" s="17"/>
      <c r="F116" s="18"/>
      <c r="H116" s="185"/>
      <c r="J116" s="17"/>
      <c r="K116" s="62"/>
      <c r="L116" s="62"/>
      <c r="N116" s="18"/>
      <c r="P116" s="18"/>
      <c r="R116" s="18"/>
      <c r="S116" s="18"/>
      <c r="T116" s="18"/>
      <c r="U116" s="18"/>
      <c r="Y116" s="17"/>
      <c r="AB116" s="17"/>
    </row>
    <row r="117" spans="5:28">
      <c r="E117" s="17"/>
      <c r="F117" s="18"/>
      <c r="H117" s="185"/>
      <c r="J117" s="17"/>
      <c r="K117" s="62"/>
      <c r="L117" s="62"/>
      <c r="N117" s="18"/>
      <c r="P117" s="18"/>
      <c r="R117" s="18"/>
      <c r="S117" s="18"/>
      <c r="T117" s="18"/>
      <c r="U117" s="18"/>
      <c r="Y117" s="17"/>
      <c r="AB117" s="17"/>
    </row>
    <row r="118" spans="5:28">
      <c r="E118" s="17"/>
      <c r="F118" s="18"/>
      <c r="H118" s="185"/>
      <c r="J118" s="17"/>
      <c r="K118" s="62"/>
      <c r="L118" s="62"/>
      <c r="N118" s="18"/>
      <c r="P118" s="18"/>
      <c r="R118" s="18"/>
      <c r="S118" s="18"/>
      <c r="T118" s="18"/>
      <c r="U118" s="18"/>
      <c r="Y118" s="17"/>
      <c r="AB118" s="17"/>
    </row>
    <row r="119" spans="5:28">
      <c r="E119" s="17"/>
      <c r="F119" s="18"/>
      <c r="H119" s="185"/>
      <c r="J119" s="17"/>
      <c r="K119" s="62"/>
      <c r="L119" s="62"/>
      <c r="N119" s="18"/>
      <c r="P119" s="18"/>
      <c r="R119" s="18"/>
      <c r="S119" s="18"/>
      <c r="T119" s="18"/>
      <c r="U119" s="18"/>
      <c r="Y119" s="17"/>
      <c r="AB119" s="17"/>
    </row>
    <row r="120" spans="5:28">
      <c r="E120" s="17"/>
      <c r="F120" s="18"/>
      <c r="H120" s="185"/>
      <c r="J120" s="17"/>
      <c r="K120" s="62"/>
      <c r="L120" s="62"/>
      <c r="N120" s="18"/>
      <c r="P120" s="18"/>
      <c r="R120" s="18"/>
      <c r="S120" s="18"/>
      <c r="T120" s="18"/>
      <c r="U120" s="18"/>
      <c r="Y120" s="17"/>
      <c r="AB120" s="17"/>
    </row>
    <row r="121" spans="5:28">
      <c r="E121" s="17"/>
      <c r="F121" s="18"/>
      <c r="H121" s="185"/>
      <c r="J121" s="17"/>
      <c r="K121" s="62"/>
      <c r="L121" s="62"/>
      <c r="N121" s="18"/>
      <c r="P121" s="18"/>
      <c r="R121" s="18"/>
      <c r="S121" s="18"/>
      <c r="T121" s="18"/>
      <c r="U121" s="18"/>
      <c r="Y121" s="17"/>
      <c r="AB121" s="17"/>
    </row>
    <row r="122" spans="5:28">
      <c r="E122" s="17"/>
      <c r="F122" s="18"/>
      <c r="H122" s="185"/>
      <c r="J122" s="17"/>
      <c r="K122" s="62"/>
      <c r="L122" s="62"/>
      <c r="N122" s="18"/>
      <c r="P122" s="18"/>
      <c r="R122" s="18"/>
      <c r="S122" s="18"/>
      <c r="T122" s="18"/>
      <c r="U122" s="18"/>
      <c r="Y122" s="17"/>
      <c r="AB122" s="17"/>
    </row>
    <row r="123" spans="5:28">
      <c r="E123" s="17"/>
      <c r="F123" s="18"/>
      <c r="H123" s="185"/>
      <c r="J123" s="17"/>
      <c r="K123" s="62"/>
      <c r="L123" s="62"/>
      <c r="N123" s="18"/>
      <c r="P123" s="18"/>
      <c r="R123" s="18"/>
      <c r="S123" s="18"/>
      <c r="T123" s="18"/>
      <c r="U123" s="18"/>
      <c r="Y123" s="17"/>
      <c r="AB123" s="17"/>
    </row>
    <row r="124" spans="5:28">
      <c r="E124" s="17"/>
      <c r="F124" s="18"/>
      <c r="H124" s="185"/>
      <c r="J124" s="17"/>
      <c r="K124" s="62"/>
      <c r="L124" s="62"/>
      <c r="N124" s="18"/>
      <c r="P124" s="18"/>
      <c r="R124" s="18"/>
      <c r="S124" s="18"/>
      <c r="T124" s="18"/>
      <c r="U124" s="18"/>
      <c r="Y124" s="17"/>
      <c r="AB124" s="17"/>
    </row>
    <row r="125" spans="5:28">
      <c r="E125" s="17"/>
      <c r="F125" s="18"/>
      <c r="H125" s="185"/>
      <c r="J125" s="17"/>
      <c r="K125" s="62"/>
      <c r="L125" s="62"/>
      <c r="N125" s="18"/>
      <c r="P125" s="18"/>
      <c r="R125" s="18"/>
      <c r="S125" s="18"/>
      <c r="T125" s="18"/>
      <c r="U125" s="18"/>
      <c r="Y125" s="17"/>
      <c r="AB125" s="17"/>
    </row>
    <row r="126" spans="5:28">
      <c r="E126" s="17"/>
      <c r="F126" s="18"/>
      <c r="H126" s="185"/>
      <c r="J126" s="17"/>
      <c r="K126" s="62"/>
      <c r="L126" s="62"/>
      <c r="N126" s="18"/>
      <c r="P126" s="18"/>
      <c r="R126" s="18"/>
      <c r="S126" s="18"/>
      <c r="T126" s="18"/>
      <c r="U126" s="18"/>
      <c r="Y126" s="17"/>
      <c r="AB126" s="17"/>
    </row>
    <row r="127" spans="5:28">
      <c r="E127" s="17"/>
      <c r="F127" s="18"/>
      <c r="H127" s="185"/>
      <c r="J127" s="17"/>
      <c r="K127" s="62"/>
      <c r="L127" s="62"/>
      <c r="N127" s="18"/>
      <c r="P127" s="18"/>
      <c r="R127" s="18"/>
      <c r="S127" s="18"/>
      <c r="T127" s="18"/>
      <c r="U127" s="18"/>
      <c r="Y127" s="17"/>
      <c r="AB127" s="17"/>
    </row>
    <row r="128" spans="5:28">
      <c r="E128" s="17"/>
      <c r="F128" s="18"/>
      <c r="H128" s="185"/>
      <c r="J128" s="17"/>
      <c r="K128" s="62"/>
      <c r="L128" s="62"/>
      <c r="N128" s="18"/>
      <c r="P128" s="18"/>
      <c r="R128" s="18"/>
      <c r="S128" s="18"/>
      <c r="T128" s="18"/>
      <c r="U128" s="18"/>
      <c r="Y128" s="17"/>
      <c r="AB128" s="17"/>
    </row>
    <row r="129" spans="5:28">
      <c r="E129" s="17"/>
      <c r="F129" s="18"/>
      <c r="H129" s="185"/>
      <c r="J129" s="17"/>
      <c r="K129" s="62"/>
      <c r="L129" s="62"/>
      <c r="N129" s="18"/>
      <c r="P129" s="18"/>
      <c r="R129" s="18"/>
      <c r="S129" s="18"/>
      <c r="T129" s="18"/>
      <c r="U129" s="18"/>
      <c r="Y129" s="17"/>
      <c r="AB129" s="17"/>
    </row>
    <row r="130" spans="5:28">
      <c r="E130" s="17"/>
      <c r="F130" s="18"/>
      <c r="H130" s="185"/>
      <c r="J130" s="17"/>
      <c r="K130" s="62"/>
      <c r="L130" s="62"/>
      <c r="N130" s="18"/>
      <c r="P130" s="18"/>
      <c r="R130" s="18"/>
      <c r="S130" s="18"/>
      <c r="T130" s="18"/>
      <c r="U130" s="18"/>
      <c r="Y130" s="17"/>
      <c r="AB130" s="17"/>
    </row>
    <row r="131" spans="5:28">
      <c r="E131" s="17"/>
      <c r="F131" s="18"/>
      <c r="H131" s="185"/>
      <c r="J131" s="17"/>
      <c r="K131" s="62"/>
      <c r="L131" s="62"/>
      <c r="N131" s="18"/>
      <c r="P131" s="18"/>
      <c r="R131" s="18"/>
      <c r="S131" s="18"/>
      <c r="T131" s="18"/>
      <c r="U131" s="18"/>
      <c r="Y131" s="17"/>
      <c r="AB131" s="17"/>
    </row>
    <row r="132" spans="5:28">
      <c r="E132" s="17"/>
      <c r="F132" s="18"/>
      <c r="H132" s="185"/>
      <c r="J132" s="17"/>
      <c r="K132" s="62"/>
      <c r="L132" s="62"/>
      <c r="N132" s="18"/>
      <c r="P132" s="18"/>
      <c r="R132" s="18"/>
      <c r="S132" s="18"/>
      <c r="T132" s="18"/>
      <c r="U132" s="18"/>
      <c r="Y132" s="17"/>
      <c r="AB132" s="17"/>
    </row>
    <row r="133" spans="5:28">
      <c r="E133" s="17"/>
      <c r="F133" s="18"/>
      <c r="H133" s="185"/>
      <c r="J133" s="17"/>
      <c r="K133" s="62"/>
      <c r="L133" s="62"/>
      <c r="N133" s="18"/>
      <c r="P133" s="18"/>
      <c r="R133" s="18"/>
      <c r="S133" s="18"/>
      <c r="T133" s="18"/>
      <c r="U133" s="18"/>
      <c r="Y133" s="17"/>
      <c r="AB133" s="17"/>
    </row>
    <row r="134" spans="5:28">
      <c r="E134" s="17"/>
      <c r="F134" s="18"/>
      <c r="H134" s="185"/>
      <c r="J134" s="17"/>
      <c r="K134" s="62"/>
      <c r="L134" s="62"/>
      <c r="N134" s="18"/>
      <c r="P134" s="18"/>
      <c r="R134" s="18"/>
      <c r="S134" s="18"/>
      <c r="T134" s="18"/>
      <c r="U134" s="18"/>
      <c r="Y134" s="17"/>
      <c r="AB134" s="17"/>
    </row>
    <row r="135" spans="5:28">
      <c r="E135" s="17"/>
      <c r="F135" s="18"/>
      <c r="H135" s="185"/>
      <c r="J135" s="17"/>
      <c r="K135" s="62"/>
      <c r="L135" s="62"/>
      <c r="N135" s="18"/>
      <c r="P135" s="18"/>
      <c r="R135" s="18"/>
      <c r="S135" s="18"/>
      <c r="T135" s="18"/>
      <c r="U135" s="18"/>
      <c r="Y135" s="17"/>
      <c r="AB135" s="17"/>
    </row>
    <row r="136" spans="5:28">
      <c r="E136" s="17"/>
      <c r="F136" s="18"/>
      <c r="H136" s="185"/>
      <c r="J136" s="17"/>
      <c r="K136" s="62"/>
      <c r="L136" s="62"/>
      <c r="N136" s="18"/>
      <c r="P136" s="18"/>
      <c r="R136" s="18"/>
      <c r="S136" s="18"/>
      <c r="T136" s="18"/>
      <c r="U136" s="18"/>
      <c r="Y136" s="17"/>
      <c r="AB136" s="17"/>
    </row>
    <row r="137" spans="5:28">
      <c r="E137" s="17"/>
      <c r="F137" s="18"/>
      <c r="H137" s="185"/>
      <c r="J137" s="17"/>
      <c r="K137" s="62"/>
      <c r="L137" s="62"/>
      <c r="N137" s="18"/>
      <c r="P137" s="18"/>
      <c r="R137" s="18"/>
      <c r="S137" s="18"/>
      <c r="T137" s="18"/>
      <c r="U137" s="18"/>
      <c r="Y137" s="17"/>
      <c r="AB137" s="17"/>
    </row>
    <row r="138" spans="5:28">
      <c r="E138" s="17"/>
      <c r="F138" s="18"/>
      <c r="H138" s="185"/>
      <c r="J138" s="17"/>
      <c r="K138" s="62"/>
      <c r="L138" s="62"/>
      <c r="N138" s="18"/>
      <c r="P138" s="18"/>
      <c r="R138" s="18"/>
      <c r="S138" s="18"/>
      <c r="T138" s="18"/>
      <c r="U138" s="18"/>
      <c r="Y138" s="17"/>
      <c r="AB138" s="17"/>
    </row>
    <row r="139" spans="5:28">
      <c r="E139" s="17"/>
      <c r="F139" s="18"/>
      <c r="H139" s="185"/>
      <c r="J139" s="17"/>
      <c r="K139" s="62"/>
      <c r="L139" s="62"/>
      <c r="N139" s="18"/>
      <c r="P139" s="18"/>
      <c r="R139" s="18"/>
      <c r="S139" s="18"/>
      <c r="T139" s="18"/>
      <c r="U139" s="18"/>
      <c r="Y139" s="17"/>
      <c r="AB139" s="17"/>
    </row>
    <row r="140" spans="5:28">
      <c r="E140" s="17"/>
      <c r="F140" s="18"/>
      <c r="H140" s="185"/>
      <c r="J140" s="17"/>
      <c r="K140" s="62"/>
      <c r="L140" s="62"/>
      <c r="N140" s="18"/>
      <c r="P140" s="18"/>
      <c r="R140" s="18"/>
      <c r="S140" s="18"/>
      <c r="T140" s="18"/>
      <c r="U140" s="18"/>
      <c r="Y140" s="17"/>
      <c r="AB140" s="17"/>
    </row>
    <row r="141" spans="5:28">
      <c r="E141" s="17"/>
      <c r="F141" s="18"/>
      <c r="H141" s="185"/>
      <c r="J141" s="17"/>
      <c r="K141" s="62"/>
      <c r="L141" s="62"/>
      <c r="N141" s="18"/>
      <c r="P141" s="18"/>
      <c r="R141" s="18"/>
      <c r="S141" s="18"/>
      <c r="T141" s="18"/>
      <c r="U141" s="18"/>
      <c r="Y141" s="17"/>
      <c r="AB141" s="17"/>
    </row>
    <row r="142" spans="5:28">
      <c r="E142" s="17"/>
      <c r="F142" s="18"/>
      <c r="H142" s="185"/>
      <c r="J142" s="17"/>
      <c r="K142" s="62"/>
      <c r="L142" s="62"/>
      <c r="N142" s="18"/>
      <c r="P142" s="18"/>
      <c r="R142" s="18"/>
      <c r="S142" s="18"/>
      <c r="T142" s="18"/>
      <c r="U142" s="18"/>
      <c r="Y142" s="17"/>
      <c r="AB142" s="17"/>
    </row>
    <row r="143" spans="5:28">
      <c r="E143" s="17"/>
      <c r="F143" s="18"/>
      <c r="H143" s="185"/>
      <c r="J143" s="17"/>
      <c r="K143" s="62"/>
      <c r="L143" s="62"/>
      <c r="N143" s="18"/>
      <c r="P143" s="18"/>
      <c r="R143" s="18"/>
      <c r="S143" s="18"/>
      <c r="T143" s="18"/>
      <c r="U143" s="18"/>
      <c r="Y143" s="17"/>
      <c r="AB143" s="17"/>
    </row>
    <row r="144" spans="5:28">
      <c r="E144" s="17"/>
      <c r="F144" s="18"/>
      <c r="H144" s="185"/>
      <c r="J144" s="17"/>
      <c r="K144" s="62"/>
      <c r="L144" s="62"/>
      <c r="N144" s="18"/>
      <c r="P144" s="18"/>
      <c r="R144" s="18"/>
      <c r="S144" s="18"/>
      <c r="T144" s="18"/>
      <c r="U144" s="18"/>
      <c r="Y144" s="17"/>
      <c r="AB144" s="17"/>
    </row>
    <row r="145" spans="5:28">
      <c r="E145" s="17"/>
      <c r="F145" s="18"/>
      <c r="H145" s="185"/>
      <c r="J145" s="17"/>
      <c r="K145" s="62"/>
      <c r="L145" s="62"/>
      <c r="N145" s="18"/>
      <c r="P145" s="18"/>
      <c r="R145" s="18"/>
      <c r="S145" s="18"/>
      <c r="T145" s="18"/>
      <c r="U145" s="18"/>
      <c r="Y145" s="17"/>
      <c r="AB145" s="17"/>
    </row>
    <row r="146" spans="5:28">
      <c r="E146" s="17"/>
      <c r="F146" s="18"/>
      <c r="H146" s="185"/>
      <c r="J146" s="17"/>
      <c r="K146" s="62"/>
      <c r="L146" s="62"/>
      <c r="N146" s="18"/>
      <c r="P146" s="18"/>
      <c r="R146" s="18"/>
      <c r="S146" s="18"/>
      <c r="T146" s="18"/>
      <c r="U146" s="18"/>
      <c r="Y146" s="17"/>
      <c r="AB146" s="17"/>
    </row>
    <row r="147" spans="5:28">
      <c r="E147" s="17"/>
      <c r="F147" s="18"/>
      <c r="H147" s="185"/>
      <c r="J147" s="17"/>
      <c r="K147" s="62"/>
      <c r="L147" s="62"/>
      <c r="N147" s="18"/>
      <c r="P147" s="18"/>
      <c r="R147" s="18"/>
      <c r="S147" s="18"/>
      <c r="T147" s="18"/>
      <c r="U147" s="18"/>
      <c r="Y147" s="17"/>
      <c r="AB147" s="17"/>
    </row>
    <row r="148" spans="5:28">
      <c r="E148" s="17"/>
      <c r="F148" s="18"/>
      <c r="H148" s="185"/>
      <c r="J148" s="17"/>
      <c r="K148" s="62"/>
      <c r="L148" s="62"/>
      <c r="N148" s="18"/>
      <c r="P148" s="18"/>
      <c r="R148" s="18"/>
      <c r="S148" s="18"/>
      <c r="T148" s="18"/>
      <c r="U148" s="18"/>
      <c r="Y148" s="17"/>
      <c r="AB148" s="17"/>
    </row>
    <row r="149" spans="5:28">
      <c r="E149" s="17"/>
      <c r="F149" s="18"/>
      <c r="H149" s="185"/>
      <c r="J149" s="17"/>
      <c r="K149" s="62"/>
      <c r="L149" s="62"/>
      <c r="N149" s="18"/>
      <c r="P149" s="18"/>
      <c r="R149" s="18"/>
      <c r="S149" s="18"/>
      <c r="T149" s="18"/>
      <c r="U149" s="18"/>
      <c r="Y149" s="17"/>
      <c r="AB149" s="17"/>
    </row>
    <row r="150" spans="5:28">
      <c r="E150" s="17"/>
      <c r="F150" s="18"/>
      <c r="H150" s="185"/>
      <c r="J150" s="17"/>
      <c r="K150" s="62"/>
      <c r="L150" s="62"/>
      <c r="N150" s="18"/>
      <c r="P150" s="18"/>
      <c r="R150" s="18"/>
      <c r="S150" s="18"/>
      <c r="T150" s="18"/>
      <c r="U150" s="18"/>
      <c r="Y150" s="17"/>
      <c r="AB150" s="17"/>
    </row>
    <row r="151" spans="5:28">
      <c r="E151" s="17"/>
      <c r="F151" s="18"/>
      <c r="H151" s="185"/>
      <c r="J151" s="17"/>
      <c r="K151" s="62"/>
      <c r="L151" s="62"/>
      <c r="N151" s="18"/>
      <c r="P151" s="18"/>
      <c r="R151" s="18"/>
      <c r="S151" s="18"/>
      <c r="T151" s="18"/>
      <c r="U151" s="18"/>
      <c r="Y151" s="17"/>
      <c r="AB151" s="17"/>
    </row>
    <row r="152" spans="5:28">
      <c r="E152" s="17"/>
      <c r="F152" s="18"/>
      <c r="H152" s="185"/>
      <c r="J152" s="17"/>
      <c r="K152" s="62"/>
      <c r="L152" s="62"/>
      <c r="N152" s="18"/>
      <c r="P152" s="18"/>
      <c r="R152" s="18"/>
      <c r="S152" s="18"/>
      <c r="T152" s="18"/>
      <c r="U152" s="18"/>
      <c r="Y152" s="17"/>
      <c r="AB152" s="17"/>
    </row>
    <row r="153" spans="5:28">
      <c r="E153" s="17"/>
      <c r="F153" s="18"/>
      <c r="H153" s="185"/>
      <c r="J153" s="17"/>
      <c r="K153" s="62"/>
      <c r="L153" s="62"/>
      <c r="N153" s="18"/>
      <c r="P153" s="18"/>
      <c r="R153" s="18"/>
      <c r="S153" s="18"/>
      <c r="T153" s="18"/>
      <c r="U153" s="18"/>
      <c r="Y153" s="17"/>
      <c r="AB153" s="17"/>
    </row>
    <row r="154" spans="5:28">
      <c r="E154" s="17"/>
      <c r="F154" s="18"/>
      <c r="H154" s="185"/>
      <c r="J154" s="17"/>
      <c r="K154" s="62"/>
      <c r="L154" s="62"/>
      <c r="N154" s="18"/>
      <c r="P154" s="18"/>
      <c r="R154" s="18"/>
      <c r="S154" s="18"/>
      <c r="T154" s="18"/>
      <c r="U154" s="18"/>
      <c r="Y154" s="17"/>
      <c r="AB154" s="17"/>
    </row>
    <row r="155" spans="5:28">
      <c r="E155" s="17"/>
      <c r="F155" s="18"/>
      <c r="H155" s="185"/>
      <c r="J155" s="17"/>
      <c r="K155" s="62"/>
      <c r="L155" s="62"/>
      <c r="N155" s="18"/>
      <c r="P155" s="18"/>
      <c r="R155" s="18"/>
      <c r="S155" s="18"/>
      <c r="T155" s="18"/>
      <c r="U155" s="18"/>
      <c r="Y155" s="17"/>
      <c r="AB155" s="17"/>
    </row>
    <row r="156" spans="5:28">
      <c r="E156" s="17"/>
      <c r="F156" s="18"/>
      <c r="H156" s="185"/>
      <c r="J156" s="17"/>
      <c r="K156" s="62"/>
      <c r="L156" s="62"/>
      <c r="N156" s="18"/>
      <c r="P156" s="18"/>
      <c r="R156" s="18"/>
      <c r="S156" s="18"/>
      <c r="T156" s="18"/>
      <c r="U156" s="18"/>
      <c r="Y156" s="17"/>
      <c r="AB156" s="17"/>
    </row>
    <row r="157" spans="5:28">
      <c r="E157" s="17"/>
      <c r="F157" s="18"/>
      <c r="H157" s="185"/>
      <c r="J157" s="17"/>
      <c r="K157" s="62"/>
      <c r="L157" s="62"/>
      <c r="N157" s="18"/>
      <c r="P157" s="18"/>
      <c r="R157" s="18"/>
      <c r="S157" s="18"/>
      <c r="T157" s="18"/>
      <c r="U157" s="18"/>
      <c r="Y157" s="17"/>
      <c r="AB157" s="17"/>
    </row>
    <row r="158" spans="5:28">
      <c r="E158" s="17"/>
      <c r="F158" s="18"/>
      <c r="H158" s="185"/>
      <c r="J158" s="17"/>
      <c r="K158" s="62"/>
      <c r="L158" s="62"/>
      <c r="N158" s="18"/>
      <c r="P158" s="18"/>
      <c r="R158" s="18"/>
      <c r="S158" s="18"/>
      <c r="T158" s="18"/>
      <c r="U158" s="18"/>
      <c r="Y158" s="17"/>
      <c r="AB158" s="17"/>
    </row>
    <row r="159" spans="5:28">
      <c r="E159" s="17"/>
      <c r="F159" s="18"/>
      <c r="H159" s="185"/>
      <c r="J159" s="17"/>
      <c r="K159" s="62"/>
      <c r="L159" s="62"/>
      <c r="N159" s="18"/>
      <c r="P159" s="18"/>
      <c r="R159" s="18"/>
      <c r="S159" s="18"/>
      <c r="T159" s="18"/>
      <c r="U159" s="18"/>
      <c r="Y159" s="17"/>
      <c r="AB159" s="17"/>
    </row>
    <row r="160" spans="5:28">
      <c r="E160" s="17"/>
      <c r="F160" s="18"/>
      <c r="H160" s="185"/>
      <c r="J160" s="17"/>
      <c r="K160" s="62"/>
      <c r="L160" s="62"/>
      <c r="N160" s="18"/>
      <c r="P160" s="18"/>
      <c r="R160" s="18"/>
      <c r="S160" s="18"/>
      <c r="T160" s="18"/>
      <c r="U160" s="18"/>
      <c r="Y160" s="17"/>
      <c r="AB160" s="17"/>
    </row>
    <row r="161" spans="5:28">
      <c r="E161" s="17"/>
      <c r="F161" s="18"/>
      <c r="H161" s="185"/>
      <c r="J161" s="17"/>
      <c r="K161" s="62"/>
      <c r="L161" s="62"/>
      <c r="N161" s="18"/>
      <c r="P161" s="18"/>
      <c r="R161" s="18"/>
      <c r="S161" s="18"/>
      <c r="T161" s="18"/>
      <c r="U161" s="18"/>
      <c r="Y161" s="17"/>
      <c r="AB161" s="17"/>
    </row>
    <row r="162" spans="5:28">
      <c r="E162" s="17"/>
      <c r="F162" s="18"/>
      <c r="H162" s="185"/>
      <c r="J162" s="17"/>
      <c r="K162" s="62"/>
      <c r="L162" s="62"/>
      <c r="N162" s="18"/>
      <c r="P162" s="18"/>
      <c r="R162" s="18"/>
      <c r="S162" s="18"/>
      <c r="T162" s="18"/>
      <c r="U162" s="18"/>
      <c r="Y162" s="17"/>
      <c r="AB162" s="17"/>
    </row>
    <row r="163" spans="5:28">
      <c r="E163" s="17"/>
      <c r="F163" s="18"/>
      <c r="H163" s="185"/>
      <c r="J163" s="17"/>
      <c r="K163" s="62"/>
      <c r="L163" s="62"/>
      <c r="N163" s="18"/>
      <c r="P163" s="18"/>
      <c r="R163" s="18"/>
      <c r="S163" s="18"/>
      <c r="T163" s="18"/>
      <c r="U163" s="18"/>
      <c r="Y163" s="17"/>
      <c r="AB163" s="17"/>
    </row>
    <row r="164" spans="5:28">
      <c r="E164" s="17"/>
      <c r="F164" s="18"/>
      <c r="H164" s="185"/>
      <c r="J164" s="17"/>
      <c r="K164" s="62"/>
      <c r="L164" s="62"/>
      <c r="N164" s="18"/>
      <c r="P164" s="18"/>
      <c r="R164" s="18"/>
      <c r="S164" s="18"/>
      <c r="T164" s="18"/>
      <c r="U164" s="18"/>
      <c r="Y164" s="17"/>
      <c r="AB164" s="17"/>
    </row>
    <row r="165" spans="5:28">
      <c r="E165" s="17"/>
      <c r="F165" s="18"/>
      <c r="H165" s="185"/>
      <c r="J165" s="17"/>
      <c r="K165" s="62"/>
      <c r="L165" s="62"/>
      <c r="N165" s="18"/>
      <c r="P165" s="18"/>
      <c r="R165" s="18"/>
      <c r="S165" s="18"/>
      <c r="T165" s="18"/>
      <c r="U165" s="18"/>
      <c r="Y165" s="17"/>
      <c r="AB165" s="17"/>
    </row>
    <row r="166" spans="5:28">
      <c r="E166" s="17"/>
      <c r="F166" s="18"/>
      <c r="H166" s="185"/>
      <c r="J166" s="17"/>
      <c r="K166" s="62"/>
      <c r="L166" s="62"/>
      <c r="N166" s="18"/>
      <c r="P166" s="18"/>
      <c r="R166" s="18"/>
      <c r="S166" s="18"/>
      <c r="T166" s="18"/>
      <c r="U166" s="18"/>
      <c r="Y166" s="17"/>
      <c r="AB166" s="17"/>
    </row>
    <row r="167" spans="5:28">
      <c r="E167" s="17"/>
      <c r="F167" s="18"/>
      <c r="H167" s="185"/>
      <c r="J167" s="17"/>
      <c r="K167" s="62"/>
      <c r="L167" s="62"/>
      <c r="N167" s="18"/>
      <c r="P167" s="18"/>
      <c r="R167" s="18"/>
      <c r="S167" s="18"/>
      <c r="T167" s="18"/>
      <c r="U167" s="18"/>
      <c r="Y167" s="17"/>
      <c r="AB167" s="17"/>
    </row>
    <row r="168" spans="5:28">
      <c r="E168" s="17"/>
      <c r="F168" s="18"/>
      <c r="H168" s="185"/>
      <c r="J168" s="17"/>
      <c r="K168" s="62"/>
      <c r="L168" s="62"/>
      <c r="N168" s="18"/>
      <c r="P168" s="18"/>
      <c r="R168" s="18"/>
      <c r="S168" s="18"/>
      <c r="T168" s="18"/>
      <c r="U168" s="18"/>
      <c r="Y168" s="17"/>
      <c r="AB168" s="17"/>
    </row>
    <row r="169" spans="5:28">
      <c r="E169" s="17"/>
      <c r="F169" s="18"/>
      <c r="H169" s="185"/>
      <c r="J169" s="17"/>
      <c r="K169" s="62"/>
      <c r="L169" s="62"/>
      <c r="N169" s="18"/>
      <c r="P169" s="18"/>
      <c r="R169" s="18"/>
      <c r="S169" s="18"/>
      <c r="T169" s="18"/>
      <c r="U169" s="18"/>
      <c r="Y169" s="17"/>
      <c r="AB169" s="17"/>
    </row>
    <row r="170" spans="5:28">
      <c r="E170" s="17"/>
      <c r="F170" s="18"/>
      <c r="H170" s="185"/>
      <c r="J170" s="17"/>
      <c r="K170" s="62"/>
      <c r="L170" s="62"/>
      <c r="N170" s="18"/>
      <c r="P170" s="18"/>
      <c r="R170" s="18"/>
      <c r="S170" s="18"/>
      <c r="T170" s="18"/>
      <c r="U170" s="18"/>
      <c r="Y170" s="17"/>
      <c r="AB170" s="17"/>
    </row>
    <row r="171" spans="5:28">
      <c r="E171" s="17"/>
      <c r="F171" s="18"/>
      <c r="H171" s="185"/>
      <c r="J171" s="17"/>
      <c r="K171" s="62"/>
      <c r="L171" s="62"/>
      <c r="N171" s="18"/>
      <c r="P171" s="18"/>
      <c r="R171" s="18"/>
      <c r="S171" s="18"/>
      <c r="T171" s="18"/>
      <c r="U171" s="18"/>
      <c r="Y171" s="17"/>
      <c r="AB171" s="17"/>
    </row>
    <row r="172" spans="5:28">
      <c r="E172" s="17"/>
      <c r="F172" s="18"/>
      <c r="H172" s="185"/>
      <c r="J172" s="17"/>
      <c r="K172" s="62"/>
      <c r="L172" s="62"/>
      <c r="N172" s="18"/>
      <c r="P172" s="18"/>
      <c r="R172" s="18"/>
      <c r="S172" s="18"/>
      <c r="T172" s="18"/>
      <c r="U172" s="18"/>
      <c r="Y172" s="17"/>
      <c r="AB172" s="17"/>
    </row>
    <row r="173" spans="5:28">
      <c r="E173" s="17"/>
      <c r="F173" s="18"/>
      <c r="H173" s="185"/>
      <c r="J173" s="17"/>
      <c r="K173" s="62"/>
      <c r="L173" s="62"/>
      <c r="N173" s="18"/>
      <c r="P173" s="18"/>
      <c r="R173" s="18"/>
      <c r="S173" s="18"/>
      <c r="T173" s="18"/>
      <c r="U173" s="18"/>
      <c r="Y173" s="17"/>
      <c r="AB173" s="17"/>
    </row>
    <row r="174" spans="5:28">
      <c r="E174" s="17"/>
      <c r="F174" s="18"/>
      <c r="H174" s="185"/>
      <c r="J174" s="17"/>
      <c r="K174" s="62"/>
      <c r="L174" s="62"/>
      <c r="N174" s="18"/>
      <c r="P174" s="18"/>
      <c r="R174" s="18"/>
      <c r="S174" s="18"/>
      <c r="T174" s="18"/>
      <c r="U174" s="18"/>
      <c r="Y174" s="17"/>
      <c r="AB174" s="17"/>
    </row>
    <row r="175" spans="5:28">
      <c r="E175" s="17"/>
      <c r="F175" s="18"/>
      <c r="H175" s="185"/>
      <c r="J175" s="17"/>
      <c r="K175" s="62"/>
      <c r="L175" s="62"/>
      <c r="N175" s="18"/>
      <c r="P175" s="18"/>
      <c r="R175" s="18"/>
      <c r="S175" s="18"/>
      <c r="T175" s="18"/>
      <c r="U175" s="18"/>
      <c r="Y175" s="17"/>
      <c r="AB175" s="17"/>
    </row>
    <row r="176" spans="5:28">
      <c r="E176" s="17"/>
      <c r="F176" s="18"/>
      <c r="H176" s="185"/>
      <c r="J176" s="17"/>
      <c r="K176" s="62"/>
      <c r="L176" s="62"/>
      <c r="N176" s="18"/>
      <c r="P176" s="18"/>
      <c r="R176" s="18"/>
      <c r="S176" s="18"/>
      <c r="T176" s="18"/>
      <c r="U176" s="18"/>
      <c r="Y176" s="17"/>
      <c r="AB176" s="17"/>
    </row>
    <row r="177" spans="5:28">
      <c r="E177" s="17"/>
      <c r="F177" s="18"/>
      <c r="H177" s="185"/>
      <c r="J177" s="17"/>
      <c r="K177" s="62"/>
      <c r="L177" s="62"/>
      <c r="N177" s="18"/>
      <c r="P177" s="18"/>
      <c r="R177" s="18"/>
      <c r="S177" s="18"/>
      <c r="T177" s="18"/>
      <c r="U177" s="18"/>
      <c r="Y177" s="17"/>
      <c r="AB177" s="17"/>
    </row>
    <row r="178" spans="5:28">
      <c r="E178" s="17"/>
      <c r="F178" s="18"/>
      <c r="H178" s="185"/>
      <c r="J178" s="17"/>
      <c r="K178" s="62"/>
      <c r="L178" s="62"/>
      <c r="N178" s="18"/>
      <c r="P178" s="18"/>
      <c r="R178" s="18"/>
      <c r="S178" s="18"/>
      <c r="T178" s="18"/>
      <c r="U178" s="18"/>
      <c r="Y178" s="17"/>
      <c r="AB178" s="17"/>
    </row>
    <row r="179" spans="5:28">
      <c r="E179" s="17"/>
      <c r="F179" s="18"/>
      <c r="H179" s="185"/>
      <c r="J179" s="17"/>
      <c r="K179" s="62"/>
      <c r="L179" s="62"/>
      <c r="N179" s="18"/>
      <c r="P179" s="18"/>
      <c r="R179" s="18"/>
      <c r="S179" s="18"/>
      <c r="T179" s="18"/>
      <c r="U179" s="18"/>
      <c r="Y179" s="17"/>
      <c r="AB179" s="17"/>
    </row>
    <row r="180" spans="5:28">
      <c r="E180" s="17"/>
      <c r="F180" s="18"/>
      <c r="H180" s="185"/>
      <c r="J180" s="17"/>
      <c r="K180" s="62"/>
      <c r="L180" s="62"/>
      <c r="N180" s="18"/>
      <c r="P180" s="18"/>
      <c r="R180" s="18"/>
      <c r="S180" s="18"/>
      <c r="T180" s="18"/>
      <c r="U180" s="18"/>
      <c r="Y180" s="17"/>
      <c r="AB180" s="17"/>
    </row>
    <row r="181" spans="5:28">
      <c r="E181" s="17"/>
      <c r="F181" s="18"/>
      <c r="H181" s="185"/>
      <c r="J181" s="17"/>
      <c r="K181" s="62"/>
      <c r="L181" s="62"/>
      <c r="N181" s="18"/>
      <c r="P181" s="18"/>
      <c r="R181" s="18"/>
      <c r="S181" s="18"/>
      <c r="T181" s="18"/>
      <c r="U181" s="18"/>
      <c r="Y181" s="17"/>
      <c r="AB181" s="17"/>
    </row>
    <row r="182" spans="5:28">
      <c r="E182" s="17"/>
      <c r="F182" s="18"/>
      <c r="H182" s="185"/>
      <c r="J182" s="17"/>
      <c r="K182" s="62"/>
      <c r="L182" s="62"/>
      <c r="N182" s="18"/>
      <c r="P182" s="18"/>
      <c r="R182" s="18"/>
      <c r="S182" s="18"/>
      <c r="T182" s="18"/>
      <c r="U182" s="18"/>
      <c r="Y182" s="17"/>
      <c r="AB182" s="17"/>
    </row>
    <row r="183" spans="5:28">
      <c r="E183" s="17"/>
      <c r="F183" s="18"/>
      <c r="H183" s="185"/>
      <c r="J183" s="17"/>
      <c r="K183" s="62"/>
      <c r="L183" s="62"/>
      <c r="N183" s="18"/>
      <c r="P183" s="18"/>
      <c r="R183" s="18"/>
      <c r="S183" s="18"/>
      <c r="T183" s="18"/>
      <c r="U183" s="18"/>
      <c r="Y183" s="17"/>
      <c r="AB183" s="17"/>
    </row>
    <row r="184" spans="5:28">
      <c r="E184" s="17"/>
      <c r="F184" s="18"/>
      <c r="H184" s="185"/>
      <c r="J184" s="17"/>
      <c r="K184" s="62"/>
      <c r="L184" s="62"/>
      <c r="N184" s="18"/>
      <c r="P184" s="18"/>
      <c r="R184" s="18"/>
      <c r="S184" s="18"/>
      <c r="T184" s="18"/>
      <c r="U184" s="18"/>
      <c r="Y184" s="17"/>
      <c r="AB184" s="17"/>
    </row>
    <row r="185" spans="5:28">
      <c r="E185" s="17"/>
      <c r="F185" s="18"/>
      <c r="H185" s="185"/>
      <c r="J185" s="17"/>
      <c r="K185" s="62"/>
      <c r="L185" s="62"/>
      <c r="N185" s="18"/>
      <c r="P185" s="18"/>
      <c r="R185" s="18"/>
      <c r="S185" s="18"/>
      <c r="T185" s="18"/>
      <c r="U185" s="18"/>
      <c r="Y185" s="17"/>
      <c r="AB185" s="17"/>
    </row>
    <row r="186" spans="5:28">
      <c r="E186" s="17"/>
      <c r="F186" s="18"/>
      <c r="H186" s="185"/>
      <c r="J186" s="17"/>
      <c r="K186" s="62"/>
      <c r="L186" s="62"/>
      <c r="N186" s="18"/>
      <c r="P186" s="18"/>
      <c r="R186" s="18"/>
      <c r="S186" s="18"/>
      <c r="T186" s="18"/>
      <c r="U186" s="18"/>
      <c r="Y186" s="17"/>
      <c r="AB186" s="17"/>
    </row>
    <row r="187" spans="5:28">
      <c r="E187" s="17"/>
      <c r="F187" s="18"/>
      <c r="H187" s="185"/>
      <c r="J187" s="17"/>
      <c r="K187" s="62"/>
      <c r="L187" s="62"/>
      <c r="N187" s="18"/>
      <c r="P187" s="18"/>
      <c r="R187" s="18"/>
      <c r="S187" s="18"/>
      <c r="T187" s="18"/>
      <c r="U187" s="18"/>
      <c r="Y187" s="17"/>
      <c r="AB187" s="17"/>
    </row>
    <row r="188" spans="5:28">
      <c r="E188" s="17"/>
      <c r="F188" s="18"/>
      <c r="H188" s="185"/>
      <c r="J188" s="17"/>
      <c r="K188" s="62"/>
      <c r="L188" s="62"/>
      <c r="N188" s="18"/>
      <c r="P188" s="18"/>
      <c r="R188" s="18"/>
      <c r="S188" s="18"/>
      <c r="T188" s="18"/>
      <c r="U188" s="18"/>
      <c r="Y188" s="17"/>
      <c r="AB188" s="17"/>
    </row>
    <row r="189" spans="5:28">
      <c r="E189" s="17"/>
      <c r="F189" s="18"/>
      <c r="H189" s="185"/>
      <c r="J189" s="17"/>
      <c r="K189" s="62"/>
      <c r="L189" s="62"/>
      <c r="N189" s="18"/>
      <c r="P189" s="18"/>
      <c r="R189" s="18"/>
      <c r="S189" s="18"/>
      <c r="T189" s="18"/>
      <c r="U189" s="18"/>
      <c r="Y189" s="17"/>
      <c r="AB189" s="17"/>
    </row>
    <row r="190" spans="5:28">
      <c r="E190" s="17"/>
      <c r="F190" s="18"/>
      <c r="H190" s="185"/>
      <c r="J190" s="17"/>
      <c r="K190" s="62"/>
      <c r="L190" s="62"/>
      <c r="N190" s="18"/>
      <c r="P190" s="18"/>
      <c r="R190" s="18"/>
      <c r="S190" s="18"/>
      <c r="T190" s="18"/>
      <c r="U190" s="18"/>
      <c r="Y190" s="17"/>
      <c r="AB190" s="17"/>
    </row>
    <row r="191" spans="5:28">
      <c r="E191" s="17"/>
      <c r="F191" s="18"/>
      <c r="H191" s="185"/>
      <c r="J191" s="17"/>
      <c r="K191" s="62"/>
      <c r="L191" s="62"/>
      <c r="N191" s="18"/>
      <c r="P191" s="18"/>
      <c r="R191" s="18"/>
      <c r="S191" s="18"/>
      <c r="T191" s="18"/>
      <c r="U191" s="18"/>
      <c r="Y191" s="17"/>
      <c r="AB191" s="17"/>
    </row>
    <row r="192" spans="5:28">
      <c r="E192" s="17"/>
      <c r="F192" s="18"/>
      <c r="H192" s="185"/>
      <c r="J192" s="17"/>
      <c r="K192" s="62"/>
      <c r="L192" s="62"/>
      <c r="N192" s="18"/>
      <c r="P192" s="18"/>
      <c r="R192" s="18"/>
      <c r="S192" s="18"/>
      <c r="T192" s="18"/>
      <c r="U192" s="18"/>
      <c r="Y192" s="17"/>
      <c r="AB192" s="17"/>
    </row>
    <row r="193" spans="5:28">
      <c r="E193" s="17"/>
      <c r="F193" s="18"/>
      <c r="H193" s="185"/>
      <c r="J193" s="17"/>
      <c r="K193" s="62"/>
      <c r="L193" s="62"/>
      <c r="N193" s="18"/>
      <c r="P193" s="18"/>
      <c r="R193" s="18"/>
      <c r="S193" s="18"/>
      <c r="T193" s="18"/>
      <c r="U193" s="18"/>
      <c r="Y193" s="17"/>
      <c r="AB193" s="17"/>
    </row>
    <row r="194" spans="5:28">
      <c r="E194" s="17"/>
      <c r="F194" s="18"/>
      <c r="H194" s="185"/>
      <c r="J194" s="17"/>
      <c r="K194" s="62"/>
      <c r="L194" s="62"/>
      <c r="N194" s="18"/>
      <c r="P194" s="18"/>
      <c r="R194" s="18"/>
      <c r="S194" s="18"/>
      <c r="T194" s="18"/>
      <c r="U194" s="18"/>
      <c r="Y194" s="17"/>
      <c r="AB194" s="17"/>
    </row>
    <row r="195" spans="5:28">
      <c r="E195" s="17"/>
      <c r="F195" s="18"/>
      <c r="H195" s="185"/>
      <c r="J195" s="17"/>
      <c r="K195" s="62"/>
      <c r="L195" s="62"/>
      <c r="N195" s="18"/>
      <c r="P195" s="18"/>
      <c r="R195" s="18"/>
      <c r="S195" s="18"/>
      <c r="T195" s="18"/>
      <c r="U195" s="18"/>
      <c r="Y195" s="17"/>
      <c r="AB195" s="17"/>
    </row>
    <row r="196" spans="5:28">
      <c r="E196" s="17"/>
      <c r="F196" s="18"/>
      <c r="H196" s="185"/>
      <c r="J196" s="17"/>
      <c r="K196" s="62"/>
      <c r="L196" s="62"/>
      <c r="N196" s="18"/>
      <c r="P196" s="18"/>
      <c r="R196" s="18"/>
      <c r="S196" s="18"/>
      <c r="T196" s="18"/>
      <c r="U196" s="18"/>
      <c r="Y196" s="17"/>
      <c r="AB196" s="17"/>
    </row>
    <row r="197" spans="5:28">
      <c r="E197" s="17"/>
      <c r="F197" s="18"/>
      <c r="H197" s="185"/>
      <c r="J197" s="17"/>
      <c r="K197" s="62"/>
      <c r="L197" s="62"/>
      <c r="N197" s="18"/>
      <c r="P197" s="18"/>
      <c r="R197" s="18"/>
      <c r="S197" s="18"/>
      <c r="T197" s="18"/>
      <c r="U197" s="18"/>
      <c r="Y197" s="17"/>
      <c r="AB197" s="17"/>
    </row>
    <row r="198" spans="5:28">
      <c r="E198" s="17"/>
      <c r="F198" s="18"/>
      <c r="H198" s="185"/>
      <c r="J198" s="17"/>
      <c r="K198" s="62"/>
      <c r="L198" s="62"/>
      <c r="N198" s="18"/>
      <c r="P198" s="18"/>
      <c r="R198" s="18"/>
      <c r="S198" s="18"/>
      <c r="T198" s="18"/>
      <c r="U198" s="18"/>
      <c r="Y198" s="17"/>
      <c r="AB198" s="17"/>
    </row>
    <row r="199" spans="5:28">
      <c r="E199" s="17"/>
      <c r="F199" s="18"/>
      <c r="H199" s="185"/>
      <c r="J199" s="17"/>
      <c r="K199" s="62"/>
      <c r="L199" s="62"/>
      <c r="N199" s="18"/>
      <c r="P199" s="18"/>
      <c r="R199" s="18"/>
      <c r="S199" s="18"/>
      <c r="T199" s="18"/>
      <c r="U199" s="18"/>
      <c r="Y199" s="17"/>
      <c r="AB199" s="17"/>
    </row>
    <row r="200" spans="5:28">
      <c r="E200" s="17"/>
      <c r="F200" s="18"/>
      <c r="H200" s="185"/>
      <c r="J200" s="17"/>
      <c r="K200" s="62"/>
      <c r="L200" s="62"/>
      <c r="N200" s="18"/>
      <c r="P200" s="18"/>
      <c r="R200" s="18"/>
      <c r="S200" s="18"/>
      <c r="T200" s="18"/>
      <c r="U200" s="18"/>
      <c r="Y200" s="17"/>
      <c r="AB200" s="17"/>
    </row>
    <row r="201" spans="5:28">
      <c r="E201" s="17"/>
      <c r="F201" s="18"/>
      <c r="H201" s="185"/>
      <c r="J201" s="17"/>
      <c r="K201" s="62"/>
      <c r="L201" s="62"/>
      <c r="N201" s="18"/>
      <c r="P201" s="18"/>
      <c r="R201" s="18"/>
      <c r="S201" s="18"/>
      <c r="T201" s="18"/>
      <c r="U201" s="18"/>
      <c r="Y201" s="17"/>
      <c r="AB201" s="17"/>
    </row>
    <row r="202" spans="5:28">
      <c r="E202" s="17"/>
      <c r="F202" s="18"/>
      <c r="H202" s="185"/>
      <c r="J202" s="17"/>
      <c r="K202" s="62"/>
      <c r="L202" s="62"/>
      <c r="N202" s="18"/>
      <c r="P202" s="18"/>
      <c r="R202" s="18"/>
      <c r="S202" s="18"/>
      <c r="T202" s="18"/>
      <c r="U202" s="18"/>
      <c r="Y202" s="17"/>
      <c r="AB202" s="17"/>
    </row>
    <row r="203" spans="5:28">
      <c r="E203" s="17"/>
      <c r="F203" s="18"/>
      <c r="H203" s="185"/>
      <c r="J203" s="17"/>
      <c r="K203" s="62"/>
      <c r="L203" s="62"/>
      <c r="N203" s="18"/>
      <c r="P203" s="18"/>
      <c r="R203" s="18"/>
      <c r="S203" s="18"/>
      <c r="T203" s="18"/>
      <c r="U203" s="18"/>
      <c r="Y203" s="17"/>
      <c r="AB203" s="17"/>
    </row>
    <row r="204" spans="5:28">
      <c r="E204" s="17"/>
      <c r="F204" s="18"/>
      <c r="H204" s="185"/>
      <c r="J204" s="17"/>
      <c r="K204" s="62"/>
      <c r="L204" s="62"/>
      <c r="N204" s="18"/>
      <c r="P204" s="18"/>
      <c r="R204" s="18"/>
      <c r="S204" s="18"/>
      <c r="T204" s="18"/>
      <c r="U204" s="18"/>
      <c r="Y204" s="17"/>
      <c r="AB204" s="17"/>
    </row>
    <row r="205" spans="5:28">
      <c r="E205" s="17"/>
      <c r="F205" s="18"/>
      <c r="H205" s="185"/>
      <c r="J205" s="17"/>
      <c r="K205" s="62"/>
      <c r="L205" s="62"/>
      <c r="N205" s="18"/>
      <c r="P205" s="18"/>
      <c r="R205" s="18"/>
      <c r="S205" s="18"/>
      <c r="T205" s="18"/>
      <c r="U205" s="18"/>
      <c r="Y205" s="17"/>
      <c r="AB205" s="17"/>
    </row>
    <row r="206" spans="5:28">
      <c r="E206" s="17"/>
      <c r="F206" s="18"/>
      <c r="H206" s="185"/>
      <c r="J206" s="17"/>
      <c r="K206" s="62"/>
      <c r="L206" s="62"/>
      <c r="N206" s="18"/>
      <c r="P206" s="18"/>
      <c r="R206" s="18"/>
      <c r="S206" s="18"/>
      <c r="T206" s="18"/>
      <c r="U206" s="18"/>
      <c r="Y206" s="17"/>
      <c r="AB206" s="17"/>
    </row>
    <row r="207" spans="5:28">
      <c r="E207" s="17"/>
      <c r="F207" s="18"/>
      <c r="H207" s="185"/>
      <c r="J207" s="17"/>
      <c r="K207" s="62"/>
      <c r="L207" s="62"/>
      <c r="N207" s="18"/>
      <c r="P207" s="18"/>
      <c r="R207" s="18"/>
      <c r="S207" s="18"/>
      <c r="T207" s="18"/>
      <c r="U207" s="18"/>
      <c r="Y207" s="17"/>
      <c r="AB207" s="17"/>
    </row>
    <row r="208" spans="5:28">
      <c r="E208" s="17"/>
      <c r="F208" s="18"/>
      <c r="H208" s="185"/>
      <c r="J208" s="17"/>
      <c r="K208" s="62"/>
      <c r="L208" s="62"/>
      <c r="N208" s="18"/>
      <c r="P208" s="18"/>
      <c r="R208" s="18"/>
      <c r="S208" s="18"/>
      <c r="T208" s="18"/>
      <c r="U208" s="18"/>
      <c r="Y208" s="17"/>
      <c r="AB208" s="17"/>
    </row>
    <row r="209" spans="5:28">
      <c r="E209" s="17"/>
      <c r="F209" s="18"/>
      <c r="H209" s="185"/>
      <c r="J209" s="17"/>
      <c r="K209" s="62"/>
      <c r="L209" s="62"/>
      <c r="N209" s="18"/>
      <c r="P209" s="18"/>
      <c r="R209" s="18"/>
      <c r="S209" s="18"/>
      <c r="T209" s="18"/>
      <c r="U209" s="18"/>
      <c r="Y209" s="17"/>
      <c r="AB209" s="17"/>
    </row>
    <row r="210" spans="5:28">
      <c r="E210" s="17"/>
      <c r="F210" s="18"/>
      <c r="H210" s="185"/>
      <c r="J210" s="17"/>
      <c r="K210" s="62"/>
      <c r="L210" s="62"/>
      <c r="N210" s="18"/>
      <c r="P210" s="18"/>
      <c r="R210" s="18"/>
      <c r="S210" s="18"/>
      <c r="T210" s="18"/>
      <c r="U210" s="18"/>
      <c r="Y210" s="17"/>
      <c r="AB210" s="17"/>
    </row>
    <row r="211" spans="5:28">
      <c r="E211" s="17"/>
      <c r="F211" s="18"/>
      <c r="H211" s="185"/>
      <c r="J211" s="17"/>
      <c r="K211" s="62"/>
      <c r="L211" s="62"/>
      <c r="N211" s="18"/>
      <c r="P211" s="18"/>
      <c r="R211" s="18"/>
      <c r="S211" s="18"/>
      <c r="T211" s="18"/>
      <c r="U211" s="18"/>
      <c r="Y211" s="17"/>
      <c r="AB211" s="17"/>
    </row>
    <row r="212" spans="5:28">
      <c r="E212" s="17"/>
      <c r="F212" s="18"/>
      <c r="H212" s="185"/>
      <c r="J212" s="17"/>
      <c r="K212" s="62"/>
      <c r="L212" s="62"/>
      <c r="N212" s="18"/>
      <c r="P212" s="18"/>
      <c r="R212" s="18"/>
      <c r="S212" s="18"/>
      <c r="T212" s="18"/>
      <c r="U212" s="18"/>
      <c r="Y212" s="17"/>
      <c r="AB212" s="17"/>
    </row>
    <row r="213" spans="5:28">
      <c r="E213" s="17"/>
      <c r="F213" s="18"/>
      <c r="H213" s="185"/>
      <c r="J213" s="17"/>
      <c r="K213" s="62"/>
      <c r="L213" s="62"/>
      <c r="N213" s="18"/>
      <c r="P213" s="18"/>
      <c r="R213" s="18"/>
      <c r="S213" s="18"/>
      <c r="T213" s="18"/>
      <c r="U213" s="18"/>
      <c r="Y213" s="17"/>
      <c r="AB213" s="17"/>
    </row>
    <row r="214" spans="5:28">
      <c r="E214" s="17"/>
      <c r="F214" s="18"/>
      <c r="H214" s="185"/>
      <c r="J214" s="17"/>
      <c r="K214" s="62"/>
      <c r="L214" s="62"/>
      <c r="N214" s="18"/>
      <c r="P214" s="18"/>
      <c r="R214" s="18"/>
      <c r="S214" s="18"/>
      <c r="T214" s="18"/>
      <c r="U214" s="18"/>
      <c r="Y214" s="17"/>
      <c r="AB214" s="17"/>
    </row>
    <row r="215" spans="5:28">
      <c r="E215" s="17"/>
      <c r="F215" s="18"/>
      <c r="H215" s="185"/>
      <c r="J215" s="17"/>
      <c r="K215" s="62"/>
      <c r="L215" s="62"/>
      <c r="N215" s="18"/>
      <c r="P215" s="18"/>
      <c r="R215" s="18"/>
      <c r="S215" s="18"/>
      <c r="T215" s="18"/>
      <c r="U215" s="18"/>
      <c r="Y215" s="17"/>
      <c r="AB215" s="17"/>
    </row>
    <row r="216" spans="5:28">
      <c r="E216" s="17"/>
      <c r="F216" s="18"/>
      <c r="H216" s="185"/>
      <c r="J216" s="17"/>
      <c r="K216" s="62"/>
      <c r="L216" s="62"/>
      <c r="N216" s="18"/>
      <c r="P216" s="18"/>
      <c r="R216" s="18"/>
      <c r="S216" s="18"/>
      <c r="T216" s="18"/>
      <c r="U216" s="18"/>
      <c r="Y216" s="17"/>
      <c r="AB216" s="17"/>
    </row>
    <row r="217" spans="5:28">
      <c r="E217" s="17"/>
      <c r="F217" s="18"/>
      <c r="H217" s="185"/>
      <c r="J217" s="17"/>
      <c r="K217" s="62"/>
      <c r="L217" s="62"/>
      <c r="N217" s="18"/>
      <c r="P217" s="18"/>
      <c r="R217" s="18"/>
      <c r="S217" s="18"/>
      <c r="T217" s="18"/>
      <c r="U217" s="18"/>
      <c r="Y217" s="17"/>
      <c r="AB217" s="17"/>
    </row>
    <row r="218" spans="5:28">
      <c r="E218" s="17"/>
      <c r="F218" s="18"/>
      <c r="H218" s="185"/>
      <c r="J218" s="17"/>
      <c r="K218" s="62"/>
      <c r="L218" s="62"/>
      <c r="N218" s="18"/>
      <c r="P218" s="18"/>
      <c r="R218" s="18"/>
      <c r="S218" s="18"/>
      <c r="T218" s="18"/>
      <c r="U218" s="18"/>
      <c r="Y218" s="17"/>
      <c r="AB218" s="17"/>
    </row>
    <row r="219" spans="5:28">
      <c r="E219" s="17"/>
      <c r="F219" s="18"/>
      <c r="H219" s="185"/>
      <c r="J219" s="17"/>
      <c r="K219" s="62"/>
      <c r="L219" s="62"/>
      <c r="N219" s="18"/>
      <c r="P219" s="18"/>
      <c r="R219" s="18"/>
      <c r="S219" s="18"/>
      <c r="T219" s="18"/>
      <c r="U219" s="18"/>
      <c r="Y219" s="17"/>
      <c r="AB219" s="17"/>
    </row>
    <row r="220" spans="5:28">
      <c r="E220" s="17"/>
      <c r="F220" s="18"/>
      <c r="H220" s="185"/>
      <c r="J220" s="17"/>
      <c r="K220" s="62"/>
      <c r="L220" s="62"/>
      <c r="N220" s="18"/>
      <c r="P220" s="18"/>
      <c r="R220" s="18"/>
      <c r="S220" s="18"/>
      <c r="T220" s="18"/>
      <c r="U220" s="18"/>
      <c r="Y220" s="17"/>
      <c r="AB220" s="17"/>
    </row>
    <row r="221" spans="5:28">
      <c r="E221" s="17"/>
      <c r="F221" s="18"/>
      <c r="H221" s="185"/>
      <c r="J221" s="17"/>
      <c r="K221" s="62"/>
      <c r="L221" s="62"/>
      <c r="N221" s="18"/>
      <c r="P221" s="18"/>
      <c r="R221" s="18"/>
      <c r="S221" s="18"/>
      <c r="T221" s="18"/>
      <c r="U221" s="18"/>
      <c r="Y221" s="17"/>
      <c r="AB221" s="17"/>
    </row>
    <row r="222" spans="5:28">
      <c r="E222" s="17"/>
      <c r="F222" s="18"/>
      <c r="H222" s="185"/>
      <c r="J222" s="17"/>
      <c r="K222" s="62"/>
      <c r="L222" s="62"/>
      <c r="N222" s="18"/>
      <c r="P222" s="18"/>
      <c r="R222" s="18"/>
      <c r="S222" s="18"/>
      <c r="T222" s="18"/>
      <c r="U222" s="18"/>
      <c r="Y222" s="17"/>
      <c r="AB222" s="17"/>
    </row>
    <row r="223" spans="5:28">
      <c r="E223" s="17"/>
      <c r="F223" s="18"/>
      <c r="H223" s="185"/>
      <c r="J223" s="17"/>
      <c r="K223" s="62"/>
      <c r="L223" s="62"/>
      <c r="N223" s="18"/>
      <c r="P223" s="18"/>
      <c r="R223" s="18"/>
      <c r="S223" s="18"/>
      <c r="T223" s="18"/>
      <c r="U223" s="18"/>
      <c r="Y223" s="17"/>
      <c r="AB223" s="17"/>
    </row>
    <row r="224" spans="5:28">
      <c r="E224" s="17"/>
      <c r="F224" s="18"/>
      <c r="H224" s="185"/>
      <c r="J224" s="17"/>
      <c r="K224" s="62"/>
      <c r="L224" s="62"/>
      <c r="N224" s="18"/>
      <c r="P224" s="18"/>
      <c r="R224" s="18"/>
      <c r="S224" s="18"/>
      <c r="T224" s="18"/>
      <c r="U224" s="18"/>
      <c r="Y224" s="17"/>
      <c r="AB224" s="17"/>
    </row>
    <row r="225" spans="5:28">
      <c r="E225" s="17"/>
      <c r="F225" s="18"/>
      <c r="H225" s="185"/>
      <c r="J225" s="17"/>
      <c r="K225" s="62"/>
      <c r="L225" s="62"/>
      <c r="N225" s="18"/>
      <c r="P225" s="18"/>
      <c r="R225" s="18"/>
      <c r="S225" s="18"/>
      <c r="T225" s="18"/>
      <c r="U225" s="18"/>
      <c r="Y225" s="17"/>
      <c r="AB225" s="17"/>
    </row>
    <row r="226" spans="5:28">
      <c r="E226" s="17"/>
      <c r="F226" s="18"/>
      <c r="H226" s="185"/>
      <c r="J226" s="17"/>
      <c r="K226" s="62"/>
      <c r="L226" s="62"/>
      <c r="N226" s="18"/>
      <c r="P226" s="18"/>
      <c r="R226" s="18"/>
      <c r="S226" s="18"/>
      <c r="T226" s="18"/>
      <c r="U226" s="18"/>
      <c r="Y226" s="17"/>
      <c r="AB226" s="17"/>
    </row>
    <row r="227" spans="5:28">
      <c r="E227" s="17"/>
      <c r="F227" s="18"/>
      <c r="H227" s="185"/>
      <c r="J227" s="17"/>
      <c r="K227" s="62"/>
      <c r="L227" s="62"/>
      <c r="N227" s="18"/>
      <c r="P227" s="18"/>
      <c r="R227" s="18"/>
      <c r="S227" s="18"/>
      <c r="T227" s="18"/>
      <c r="U227" s="18"/>
      <c r="Y227" s="17"/>
      <c r="AB227" s="17"/>
    </row>
    <row r="228" spans="5:28">
      <c r="E228" s="17"/>
      <c r="F228" s="18"/>
      <c r="H228" s="185"/>
      <c r="J228" s="17"/>
      <c r="K228" s="62"/>
      <c r="L228" s="62"/>
      <c r="N228" s="18"/>
      <c r="P228" s="18"/>
      <c r="R228" s="18"/>
      <c r="S228" s="18"/>
      <c r="T228" s="18"/>
      <c r="U228" s="18"/>
      <c r="Y228" s="17"/>
      <c r="AB228" s="17"/>
    </row>
    <row r="229" spans="5:28">
      <c r="E229" s="17"/>
      <c r="F229" s="18"/>
      <c r="H229" s="185"/>
      <c r="J229" s="17"/>
      <c r="K229" s="62"/>
      <c r="L229" s="62"/>
      <c r="N229" s="18"/>
      <c r="P229" s="18"/>
      <c r="R229" s="18"/>
      <c r="S229" s="18"/>
      <c r="T229" s="18"/>
      <c r="U229" s="18"/>
      <c r="Y229" s="17"/>
      <c r="AB229" s="17"/>
    </row>
    <row r="230" spans="5:28">
      <c r="E230" s="17"/>
      <c r="F230" s="18"/>
      <c r="H230" s="185"/>
      <c r="J230" s="17"/>
      <c r="K230" s="62"/>
      <c r="L230" s="62"/>
      <c r="N230" s="18"/>
      <c r="P230" s="18"/>
      <c r="R230" s="18"/>
      <c r="S230" s="18"/>
      <c r="T230" s="18"/>
      <c r="U230" s="18"/>
      <c r="Y230" s="17"/>
      <c r="AB230" s="17"/>
    </row>
    <row r="231" spans="5:28">
      <c r="E231" s="17"/>
      <c r="F231" s="18"/>
      <c r="H231" s="185"/>
      <c r="J231" s="17"/>
      <c r="K231" s="62"/>
      <c r="L231" s="62"/>
      <c r="N231" s="18"/>
      <c r="P231" s="18"/>
      <c r="R231" s="18"/>
      <c r="S231" s="18"/>
      <c r="T231" s="18"/>
      <c r="U231" s="18"/>
      <c r="Y231" s="17"/>
      <c r="AB231" s="17"/>
    </row>
    <row r="232" spans="5:28">
      <c r="E232" s="17"/>
      <c r="F232" s="18"/>
      <c r="H232" s="185"/>
      <c r="J232" s="17"/>
      <c r="K232" s="62"/>
      <c r="L232" s="62"/>
      <c r="N232" s="18"/>
      <c r="P232" s="18"/>
      <c r="R232" s="18"/>
      <c r="S232" s="18"/>
      <c r="T232" s="18"/>
      <c r="U232" s="18"/>
      <c r="Y232" s="17"/>
      <c r="AB232" s="17"/>
    </row>
    <row r="233" spans="5:28">
      <c r="E233" s="17"/>
      <c r="F233" s="18"/>
      <c r="H233" s="185"/>
      <c r="J233" s="17"/>
      <c r="K233" s="62"/>
      <c r="L233" s="62"/>
      <c r="N233" s="18"/>
      <c r="P233" s="18"/>
      <c r="R233" s="18"/>
      <c r="S233" s="18"/>
      <c r="T233" s="18"/>
      <c r="U233" s="18"/>
      <c r="Y233" s="17"/>
      <c r="AB233" s="17"/>
    </row>
    <row r="234" spans="5:28">
      <c r="E234" s="17"/>
      <c r="F234" s="18"/>
      <c r="H234" s="185"/>
      <c r="J234" s="17"/>
      <c r="K234" s="62"/>
      <c r="L234" s="62"/>
      <c r="N234" s="18"/>
      <c r="P234" s="18"/>
      <c r="R234" s="18"/>
      <c r="S234" s="18"/>
      <c r="T234" s="18"/>
      <c r="U234" s="18"/>
      <c r="Y234" s="17"/>
      <c r="AB234" s="17"/>
    </row>
    <row r="235" spans="5:28">
      <c r="E235" s="17"/>
      <c r="F235" s="18"/>
      <c r="H235" s="185"/>
      <c r="J235" s="17"/>
      <c r="K235" s="62"/>
      <c r="L235" s="62"/>
      <c r="N235" s="18"/>
      <c r="P235" s="18"/>
      <c r="R235" s="18"/>
      <c r="S235" s="18"/>
      <c r="T235" s="18"/>
      <c r="U235" s="18"/>
      <c r="Y235" s="17"/>
      <c r="AB235" s="17"/>
    </row>
    <row r="236" spans="5:28">
      <c r="E236" s="17"/>
      <c r="F236" s="18"/>
      <c r="H236" s="185"/>
      <c r="J236" s="17"/>
      <c r="K236" s="62"/>
      <c r="L236" s="62"/>
      <c r="N236" s="18"/>
      <c r="P236" s="18"/>
      <c r="R236" s="18"/>
      <c r="S236" s="18"/>
      <c r="T236" s="18"/>
      <c r="U236" s="18"/>
      <c r="Y236" s="17"/>
      <c r="AB236" s="17"/>
    </row>
    <row r="237" spans="5:28">
      <c r="E237" s="17"/>
      <c r="F237" s="18"/>
      <c r="H237" s="185"/>
      <c r="J237" s="17"/>
      <c r="K237" s="62"/>
      <c r="L237" s="62"/>
      <c r="N237" s="18"/>
      <c r="P237" s="18"/>
      <c r="R237" s="18"/>
      <c r="S237" s="18"/>
      <c r="T237" s="18"/>
      <c r="U237" s="18"/>
      <c r="Y237" s="17"/>
      <c r="AB237" s="17"/>
    </row>
    <row r="238" spans="5:28">
      <c r="E238" s="17"/>
      <c r="F238" s="18"/>
      <c r="H238" s="185"/>
      <c r="J238" s="17"/>
      <c r="K238" s="62"/>
      <c r="L238" s="62"/>
      <c r="N238" s="18"/>
      <c r="P238" s="18"/>
      <c r="R238" s="18"/>
      <c r="S238" s="18"/>
      <c r="T238" s="18"/>
      <c r="U238" s="18"/>
      <c r="Y238" s="17"/>
      <c r="AB238" s="17"/>
    </row>
    <row r="239" spans="5:28">
      <c r="E239" s="17"/>
      <c r="F239" s="18"/>
      <c r="H239" s="185"/>
      <c r="J239" s="17"/>
      <c r="K239" s="62"/>
      <c r="L239" s="62"/>
      <c r="N239" s="18"/>
      <c r="P239" s="18"/>
      <c r="R239" s="18"/>
      <c r="S239" s="18"/>
      <c r="T239" s="18"/>
      <c r="U239" s="18"/>
      <c r="Y239" s="17"/>
      <c r="AB239" s="17"/>
    </row>
    <row r="240" spans="5:28">
      <c r="E240" s="17"/>
      <c r="F240" s="18"/>
      <c r="H240" s="185"/>
      <c r="J240" s="17"/>
      <c r="K240" s="62"/>
      <c r="L240" s="62"/>
      <c r="N240" s="18"/>
      <c r="P240" s="18"/>
      <c r="R240" s="18"/>
      <c r="S240" s="18"/>
      <c r="T240" s="18"/>
      <c r="U240" s="18"/>
      <c r="Y240" s="17"/>
      <c r="AB240" s="17"/>
    </row>
    <row r="241" spans="5:28">
      <c r="E241" s="17"/>
      <c r="F241" s="18"/>
      <c r="H241" s="185"/>
      <c r="J241" s="17"/>
      <c r="K241" s="62"/>
      <c r="L241" s="62"/>
      <c r="N241" s="18"/>
      <c r="P241" s="18"/>
      <c r="R241" s="18"/>
      <c r="S241" s="18"/>
      <c r="T241" s="18"/>
      <c r="U241" s="18"/>
      <c r="Y241" s="17"/>
      <c r="AB241" s="17"/>
    </row>
    <row r="242" spans="5:28">
      <c r="E242" s="17"/>
      <c r="F242" s="18"/>
      <c r="H242" s="185"/>
      <c r="J242" s="17"/>
      <c r="K242" s="62"/>
      <c r="L242" s="62"/>
      <c r="N242" s="18"/>
      <c r="P242" s="18"/>
      <c r="R242" s="18"/>
      <c r="S242" s="18"/>
      <c r="T242" s="18"/>
      <c r="U242" s="18"/>
      <c r="Y242" s="17"/>
      <c r="AB242" s="17"/>
    </row>
    <row r="243" spans="5:28">
      <c r="E243" s="17"/>
      <c r="F243" s="18"/>
      <c r="H243" s="185"/>
      <c r="J243" s="17"/>
      <c r="K243" s="62"/>
      <c r="L243" s="62"/>
      <c r="N243" s="18"/>
      <c r="P243" s="18"/>
      <c r="R243" s="18"/>
      <c r="S243" s="18"/>
      <c r="T243" s="18"/>
      <c r="U243" s="18"/>
      <c r="Y243" s="17"/>
      <c r="AB243" s="17"/>
    </row>
    <row r="244" spans="5:28">
      <c r="E244" s="17"/>
      <c r="F244" s="18"/>
      <c r="H244" s="185"/>
      <c r="J244" s="17"/>
      <c r="K244" s="62"/>
      <c r="L244" s="62"/>
      <c r="N244" s="18"/>
      <c r="P244" s="18"/>
      <c r="R244" s="18"/>
      <c r="S244" s="18"/>
      <c r="T244" s="18"/>
      <c r="U244" s="18"/>
      <c r="Y244" s="17"/>
      <c r="AB244" s="17"/>
    </row>
    <row r="245" spans="5:28">
      <c r="E245" s="17"/>
      <c r="F245" s="18"/>
      <c r="H245" s="185"/>
      <c r="J245" s="17"/>
      <c r="K245" s="62"/>
      <c r="L245" s="62"/>
      <c r="N245" s="18"/>
      <c r="P245" s="18"/>
      <c r="R245" s="18"/>
      <c r="S245" s="18"/>
      <c r="T245" s="18"/>
      <c r="U245" s="18"/>
      <c r="Y245" s="17"/>
      <c r="AB245" s="17"/>
    </row>
    <row r="246" spans="5:28">
      <c r="E246" s="17"/>
      <c r="F246" s="18"/>
      <c r="H246" s="185"/>
      <c r="J246" s="17"/>
      <c r="K246" s="62"/>
      <c r="L246" s="62"/>
      <c r="N246" s="18"/>
      <c r="P246" s="18"/>
      <c r="R246" s="18"/>
      <c r="S246" s="18"/>
      <c r="T246" s="18"/>
      <c r="U246" s="18"/>
      <c r="Y246" s="17"/>
      <c r="AB246" s="17"/>
    </row>
    <row r="247" spans="5:28">
      <c r="E247" s="17"/>
      <c r="F247" s="18"/>
      <c r="H247" s="185"/>
      <c r="J247" s="17"/>
      <c r="K247" s="62"/>
      <c r="L247" s="62"/>
      <c r="N247" s="18"/>
      <c r="P247" s="18"/>
      <c r="R247" s="18"/>
      <c r="S247" s="18"/>
      <c r="T247" s="18"/>
      <c r="U247" s="18"/>
      <c r="Y247" s="17"/>
      <c r="AB247" s="17"/>
    </row>
    <row r="248" spans="5:28">
      <c r="E248" s="17"/>
      <c r="F248" s="18"/>
      <c r="H248" s="185"/>
      <c r="J248" s="17"/>
      <c r="K248" s="62"/>
      <c r="L248" s="62"/>
      <c r="N248" s="18"/>
      <c r="P248" s="18"/>
      <c r="R248" s="18"/>
      <c r="S248" s="18"/>
      <c r="T248" s="18"/>
      <c r="U248" s="18"/>
      <c r="Y248" s="17"/>
      <c r="AB248" s="17"/>
    </row>
    <row r="249" spans="5:28">
      <c r="E249" s="17"/>
      <c r="F249" s="18"/>
      <c r="H249" s="185"/>
      <c r="J249" s="17"/>
      <c r="K249" s="62"/>
      <c r="L249" s="62"/>
      <c r="N249" s="18"/>
      <c r="P249" s="18"/>
      <c r="R249" s="18"/>
      <c r="S249" s="18"/>
      <c r="T249" s="18"/>
      <c r="U249" s="18"/>
      <c r="Y249" s="17"/>
      <c r="AB249" s="17"/>
    </row>
    <row r="250" spans="5:28">
      <c r="E250" s="17"/>
      <c r="F250" s="18"/>
      <c r="H250" s="185"/>
      <c r="J250" s="17"/>
      <c r="K250" s="62"/>
      <c r="L250" s="62"/>
      <c r="N250" s="18"/>
      <c r="P250" s="18"/>
      <c r="R250" s="18"/>
      <c r="S250" s="18"/>
      <c r="T250" s="18"/>
      <c r="U250" s="18"/>
      <c r="Y250" s="17"/>
      <c r="AB250" s="17"/>
    </row>
    <row r="251" spans="5:28">
      <c r="E251" s="17"/>
      <c r="F251" s="18"/>
      <c r="H251" s="185"/>
      <c r="J251" s="17"/>
      <c r="K251" s="62"/>
      <c r="L251" s="62"/>
      <c r="N251" s="18"/>
      <c r="P251" s="18"/>
      <c r="R251" s="18"/>
      <c r="S251" s="18"/>
      <c r="T251" s="18"/>
      <c r="U251" s="18"/>
      <c r="Y251" s="17"/>
      <c r="AB251" s="17"/>
    </row>
    <row r="252" spans="5:28">
      <c r="E252" s="17"/>
      <c r="F252" s="18"/>
      <c r="H252" s="185"/>
      <c r="J252" s="17"/>
      <c r="K252" s="62"/>
      <c r="L252" s="62"/>
      <c r="N252" s="18"/>
      <c r="P252" s="18"/>
      <c r="R252" s="18"/>
      <c r="S252" s="18"/>
      <c r="T252" s="18"/>
      <c r="U252" s="18"/>
      <c r="Y252" s="17"/>
      <c r="AB252" s="17"/>
    </row>
    <row r="253" spans="5:28">
      <c r="E253" s="17"/>
      <c r="F253" s="18"/>
      <c r="H253" s="185"/>
      <c r="J253" s="17"/>
      <c r="K253" s="62"/>
      <c r="L253" s="62"/>
      <c r="N253" s="18"/>
      <c r="P253" s="18"/>
      <c r="R253" s="18"/>
      <c r="S253" s="18"/>
      <c r="T253" s="18"/>
      <c r="U253" s="18"/>
      <c r="Y253" s="17"/>
      <c r="AB253" s="17"/>
    </row>
    <row r="254" spans="5:28">
      <c r="E254" s="17"/>
      <c r="F254" s="18"/>
      <c r="H254" s="185"/>
      <c r="J254" s="17"/>
      <c r="K254" s="62"/>
      <c r="L254" s="62"/>
      <c r="N254" s="18"/>
      <c r="P254" s="18"/>
      <c r="R254" s="18"/>
      <c r="S254" s="18"/>
      <c r="T254" s="18"/>
      <c r="U254" s="18"/>
      <c r="Y254" s="17"/>
      <c r="AB254" s="17"/>
    </row>
    <row r="255" spans="5:28">
      <c r="E255" s="17"/>
      <c r="F255" s="18"/>
      <c r="H255" s="185"/>
      <c r="J255" s="17"/>
      <c r="K255" s="62"/>
      <c r="L255" s="62"/>
      <c r="N255" s="18"/>
      <c r="P255" s="18"/>
      <c r="R255" s="18"/>
      <c r="S255" s="18"/>
      <c r="T255" s="18"/>
      <c r="U255" s="18"/>
      <c r="Y255" s="17"/>
      <c r="AB255" s="17"/>
    </row>
    <row r="256" spans="5:28">
      <c r="E256" s="17"/>
      <c r="F256" s="18"/>
      <c r="H256" s="185"/>
      <c r="J256" s="17"/>
      <c r="K256" s="62"/>
      <c r="L256" s="62"/>
      <c r="N256" s="18"/>
      <c r="P256" s="18"/>
      <c r="R256" s="18"/>
      <c r="S256" s="18"/>
      <c r="T256" s="18"/>
      <c r="U256" s="18"/>
      <c r="Y256" s="17"/>
      <c r="AB256" s="17"/>
    </row>
    <row r="257" spans="5:28">
      <c r="E257" s="17"/>
      <c r="F257" s="18"/>
      <c r="H257" s="185"/>
      <c r="J257" s="17"/>
      <c r="K257" s="62"/>
      <c r="L257" s="62"/>
      <c r="N257" s="18"/>
      <c r="P257" s="18"/>
      <c r="R257" s="18"/>
      <c r="S257" s="18"/>
      <c r="T257" s="18"/>
      <c r="U257" s="18"/>
      <c r="Y257" s="17"/>
      <c r="AB257" s="17"/>
    </row>
    <row r="258" spans="5:28">
      <c r="E258" s="17"/>
      <c r="F258" s="18"/>
      <c r="H258" s="185"/>
      <c r="J258" s="17"/>
      <c r="K258" s="62"/>
      <c r="L258" s="62"/>
      <c r="N258" s="18"/>
      <c r="P258" s="18"/>
      <c r="R258" s="18"/>
      <c r="S258" s="18"/>
      <c r="T258" s="18"/>
      <c r="U258" s="18"/>
      <c r="Y258" s="17"/>
      <c r="AB258" s="17"/>
    </row>
    <row r="259" spans="5:28">
      <c r="E259" s="17"/>
      <c r="F259" s="18"/>
      <c r="H259" s="185"/>
      <c r="J259" s="17"/>
      <c r="K259" s="62"/>
      <c r="L259" s="62"/>
      <c r="N259" s="18"/>
      <c r="P259" s="18"/>
      <c r="R259" s="18"/>
      <c r="S259" s="18"/>
      <c r="T259" s="18"/>
      <c r="U259" s="18"/>
      <c r="Y259" s="17"/>
      <c r="AB259" s="17"/>
    </row>
    <row r="260" spans="5:28">
      <c r="E260" s="17"/>
      <c r="F260" s="18"/>
      <c r="H260" s="185"/>
      <c r="J260" s="17"/>
      <c r="K260" s="62"/>
      <c r="L260" s="62"/>
      <c r="N260" s="18"/>
      <c r="P260" s="18"/>
      <c r="R260" s="18"/>
      <c r="S260" s="18"/>
      <c r="T260" s="18"/>
      <c r="U260" s="18"/>
      <c r="Y260" s="17"/>
      <c r="AB260" s="17"/>
    </row>
    <row r="261" spans="5:28">
      <c r="E261" s="17"/>
      <c r="F261" s="18"/>
      <c r="H261" s="185"/>
      <c r="J261" s="17"/>
      <c r="K261" s="62"/>
      <c r="L261" s="62"/>
      <c r="N261" s="18"/>
      <c r="P261" s="18"/>
      <c r="R261" s="18"/>
      <c r="S261" s="18"/>
      <c r="T261" s="18"/>
      <c r="U261" s="18"/>
      <c r="Y261" s="17"/>
      <c r="AB261" s="17"/>
    </row>
    <row r="262" spans="5:28">
      <c r="E262" s="17"/>
      <c r="F262" s="18"/>
      <c r="H262" s="185"/>
      <c r="J262" s="17"/>
      <c r="K262" s="62"/>
      <c r="L262" s="62"/>
      <c r="N262" s="18"/>
      <c r="P262" s="18"/>
      <c r="R262" s="18"/>
      <c r="S262" s="18"/>
      <c r="T262" s="18"/>
      <c r="U262" s="18"/>
      <c r="Y262" s="17"/>
      <c r="AB262" s="17"/>
    </row>
    <row r="263" spans="5:28">
      <c r="E263" s="17"/>
      <c r="F263" s="18"/>
      <c r="H263" s="185"/>
      <c r="J263" s="17"/>
      <c r="K263" s="62"/>
      <c r="L263" s="62"/>
      <c r="N263" s="18"/>
      <c r="P263" s="18"/>
      <c r="R263" s="18"/>
      <c r="S263" s="18"/>
      <c r="T263" s="18"/>
      <c r="U263" s="18"/>
      <c r="Y263" s="17"/>
      <c r="AB263" s="17"/>
    </row>
    <row r="264" spans="5:28">
      <c r="E264" s="17"/>
      <c r="F264" s="18"/>
      <c r="H264" s="185"/>
      <c r="J264" s="17"/>
      <c r="K264" s="62"/>
      <c r="L264" s="62"/>
      <c r="N264" s="18"/>
      <c r="P264" s="18"/>
      <c r="R264" s="18"/>
      <c r="S264" s="18"/>
      <c r="T264" s="18"/>
      <c r="U264" s="18"/>
      <c r="Y264" s="17"/>
      <c r="AB264" s="17"/>
    </row>
    <row r="265" spans="5:28">
      <c r="E265" s="17"/>
      <c r="F265" s="18"/>
      <c r="H265" s="185"/>
      <c r="J265" s="17"/>
      <c r="K265" s="62"/>
      <c r="L265" s="62"/>
      <c r="N265" s="18"/>
      <c r="P265" s="18"/>
      <c r="R265" s="18"/>
      <c r="S265" s="18"/>
      <c r="T265" s="18"/>
      <c r="U265" s="18"/>
      <c r="Y265" s="17"/>
      <c r="AB265" s="17"/>
    </row>
    <row r="266" spans="5:28">
      <c r="E266" s="17"/>
      <c r="F266" s="18"/>
      <c r="H266" s="185"/>
      <c r="J266" s="17"/>
      <c r="K266" s="62"/>
      <c r="L266" s="62"/>
      <c r="N266" s="18"/>
      <c r="P266" s="18"/>
      <c r="R266" s="18"/>
      <c r="S266" s="18"/>
      <c r="T266" s="18"/>
      <c r="U266" s="18"/>
      <c r="Y266" s="17"/>
      <c r="AB266" s="17"/>
    </row>
    <row r="267" spans="5:28">
      <c r="E267" s="17"/>
      <c r="F267" s="18"/>
      <c r="H267" s="185"/>
      <c r="J267" s="17"/>
      <c r="K267" s="62"/>
      <c r="L267" s="62"/>
      <c r="N267" s="18"/>
      <c r="P267" s="18"/>
      <c r="R267" s="18"/>
      <c r="S267" s="18"/>
      <c r="T267" s="18"/>
      <c r="U267" s="18"/>
      <c r="Y267" s="17"/>
      <c r="AB267" s="17"/>
    </row>
    <row r="268" spans="5:28">
      <c r="E268" s="17"/>
      <c r="F268" s="18"/>
      <c r="H268" s="185"/>
      <c r="J268" s="17"/>
      <c r="K268" s="62"/>
      <c r="L268" s="62"/>
      <c r="N268" s="18"/>
      <c r="P268" s="18"/>
      <c r="R268" s="18"/>
      <c r="S268" s="18"/>
      <c r="T268" s="18"/>
      <c r="U268" s="18"/>
      <c r="Y268" s="17"/>
      <c r="AB268" s="17"/>
    </row>
    <row r="269" spans="5:28">
      <c r="E269" s="17"/>
      <c r="F269" s="18"/>
      <c r="H269" s="185"/>
      <c r="J269" s="17"/>
      <c r="K269" s="62"/>
      <c r="L269" s="62"/>
      <c r="N269" s="18"/>
      <c r="P269" s="18"/>
      <c r="R269" s="18"/>
      <c r="S269" s="18"/>
      <c r="T269" s="18"/>
      <c r="U269" s="18"/>
      <c r="Y269" s="17"/>
      <c r="AB269" s="17"/>
    </row>
    <row r="270" spans="5:28">
      <c r="E270" s="17"/>
      <c r="F270" s="18"/>
      <c r="H270" s="185"/>
      <c r="J270" s="17"/>
      <c r="K270" s="62"/>
      <c r="L270" s="62"/>
      <c r="N270" s="18"/>
      <c r="P270" s="18"/>
      <c r="R270" s="18"/>
      <c r="S270" s="18"/>
      <c r="T270" s="18"/>
      <c r="U270" s="18"/>
      <c r="Y270" s="17"/>
      <c r="AB270" s="17"/>
    </row>
    <row r="271" spans="5:28">
      <c r="E271" s="17"/>
      <c r="F271" s="18"/>
      <c r="H271" s="185"/>
      <c r="J271" s="17"/>
      <c r="K271" s="62"/>
      <c r="L271" s="62"/>
      <c r="N271" s="18"/>
      <c r="P271" s="18"/>
      <c r="R271" s="18"/>
      <c r="S271" s="18"/>
      <c r="T271" s="18"/>
      <c r="U271" s="18"/>
      <c r="Y271" s="17"/>
      <c r="AB271" s="17"/>
    </row>
    <row r="272" spans="5:28">
      <c r="E272" s="17"/>
      <c r="F272" s="18"/>
      <c r="H272" s="185"/>
      <c r="J272" s="17"/>
      <c r="K272" s="62"/>
      <c r="L272" s="62"/>
      <c r="N272" s="18"/>
      <c r="P272" s="18"/>
      <c r="R272" s="18"/>
      <c r="S272" s="18"/>
      <c r="T272" s="18"/>
      <c r="U272" s="18"/>
      <c r="Y272" s="17"/>
      <c r="AB272" s="17"/>
    </row>
    <row r="273" spans="5:28">
      <c r="E273" s="17"/>
      <c r="F273" s="18"/>
      <c r="H273" s="185"/>
      <c r="J273" s="17"/>
      <c r="K273" s="62"/>
      <c r="L273" s="62"/>
      <c r="N273" s="18"/>
      <c r="P273" s="18"/>
      <c r="R273" s="18"/>
      <c r="S273" s="18"/>
      <c r="T273" s="18"/>
      <c r="U273" s="18"/>
      <c r="Y273" s="17"/>
      <c r="AB273" s="17"/>
    </row>
    <row r="274" spans="5:28">
      <c r="E274" s="17"/>
      <c r="F274" s="18"/>
      <c r="H274" s="185"/>
      <c r="J274" s="17"/>
      <c r="K274" s="62"/>
      <c r="L274" s="62"/>
      <c r="N274" s="18"/>
      <c r="P274" s="18"/>
      <c r="R274" s="18"/>
      <c r="S274" s="18"/>
      <c r="T274" s="18"/>
      <c r="U274" s="18"/>
      <c r="Y274" s="17"/>
      <c r="AB274" s="17"/>
    </row>
    <row r="275" spans="5:28">
      <c r="E275" s="17"/>
      <c r="F275" s="18"/>
      <c r="H275" s="185"/>
      <c r="J275" s="17"/>
      <c r="K275" s="62"/>
      <c r="L275" s="62"/>
      <c r="N275" s="18"/>
      <c r="P275" s="18"/>
      <c r="R275" s="18"/>
      <c r="S275" s="18"/>
      <c r="T275" s="18"/>
      <c r="U275" s="18"/>
      <c r="Y275" s="17"/>
      <c r="AB275" s="17"/>
    </row>
    <row r="276" spans="5:28">
      <c r="E276" s="17"/>
      <c r="F276" s="18"/>
      <c r="H276" s="185"/>
      <c r="J276" s="17"/>
      <c r="K276" s="62"/>
      <c r="L276" s="62"/>
      <c r="N276" s="18"/>
      <c r="P276" s="18"/>
      <c r="R276" s="18"/>
      <c r="S276" s="18"/>
      <c r="T276" s="18"/>
      <c r="U276" s="18"/>
      <c r="Y276" s="17"/>
      <c r="AB276" s="17"/>
    </row>
    <row r="277" spans="5:28">
      <c r="E277" s="17"/>
      <c r="F277" s="18"/>
      <c r="H277" s="185"/>
      <c r="J277" s="17"/>
      <c r="K277" s="62"/>
      <c r="L277" s="62"/>
      <c r="N277" s="18"/>
      <c r="P277" s="18"/>
      <c r="R277" s="18"/>
      <c r="S277" s="18"/>
      <c r="T277" s="18"/>
      <c r="U277" s="18"/>
      <c r="Y277" s="17"/>
      <c r="AB277" s="17"/>
    </row>
    <row r="278" spans="5:28">
      <c r="E278" s="17"/>
      <c r="F278" s="18"/>
      <c r="H278" s="185"/>
      <c r="J278" s="17"/>
      <c r="K278" s="62"/>
      <c r="L278" s="62"/>
      <c r="N278" s="18"/>
      <c r="P278" s="18"/>
      <c r="R278" s="18"/>
      <c r="S278" s="18"/>
      <c r="T278" s="18"/>
      <c r="U278" s="18"/>
      <c r="Y278" s="17"/>
      <c r="AB278" s="17"/>
    </row>
    <row r="279" spans="5:28">
      <c r="E279" s="17"/>
      <c r="F279" s="18"/>
      <c r="H279" s="185"/>
      <c r="J279" s="17"/>
      <c r="K279" s="62"/>
      <c r="L279" s="62"/>
      <c r="N279" s="18"/>
      <c r="P279" s="18"/>
      <c r="R279" s="18"/>
      <c r="S279" s="18"/>
      <c r="T279" s="18"/>
      <c r="U279" s="18"/>
      <c r="Y279" s="17"/>
      <c r="AB279" s="17"/>
    </row>
    <row r="280" spans="5:28">
      <c r="E280" s="17"/>
      <c r="F280" s="18"/>
      <c r="H280" s="185"/>
      <c r="J280" s="17"/>
      <c r="K280" s="62"/>
      <c r="L280" s="62"/>
      <c r="N280" s="18"/>
      <c r="P280" s="18"/>
      <c r="R280" s="18"/>
      <c r="S280" s="18"/>
      <c r="T280" s="18"/>
      <c r="U280" s="18"/>
      <c r="Y280" s="17"/>
      <c r="AB280" s="17"/>
    </row>
    <row r="281" spans="5:28">
      <c r="E281" s="17"/>
      <c r="F281" s="18"/>
      <c r="H281" s="185"/>
      <c r="J281" s="17"/>
      <c r="K281" s="62"/>
      <c r="L281" s="62"/>
      <c r="N281" s="18"/>
      <c r="P281" s="18"/>
      <c r="R281" s="18"/>
      <c r="S281" s="18"/>
      <c r="T281" s="18"/>
      <c r="U281" s="18"/>
      <c r="Y281" s="17"/>
      <c r="AB281" s="17"/>
    </row>
    <row r="282" spans="5:28">
      <c r="E282" s="17"/>
      <c r="F282" s="18"/>
      <c r="H282" s="185"/>
      <c r="J282" s="17"/>
      <c r="K282" s="62"/>
      <c r="L282" s="62"/>
      <c r="N282" s="18"/>
      <c r="P282" s="18"/>
      <c r="R282" s="18"/>
      <c r="S282" s="18"/>
      <c r="T282" s="18"/>
      <c r="U282" s="18"/>
      <c r="Y282" s="17"/>
      <c r="AB282" s="17"/>
    </row>
    <row r="283" spans="5:28">
      <c r="E283" s="17"/>
      <c r="F283" s="18"/>
      <c r="H283" s="185"/>
      <c r="J283" s="17"/>
      <c r="K283" s="62"/>
      <c r="L283" s="62"/>
      <c r="N283" s="18"/>
      <c r="P283" s="18"/>
      <c r="R283" s="18"/>
      <c r="S283" s="18"/>
      <c r="T283" s="18"/>
      <c r="U283" s="18"/>
      <c r="Y283" s="17"/>
      <c r="AB283" s="17"/>
    </row>
    <row r="284" spans="5:28">
      <c r="E284" s="17"/>
      <c r="F284" s="18"/>
      <c r="H284" s="185"/>
      <c r="J284" s="17"/>
      <c r="K284" s="62"/>
      <c r="L284" s="62"/>
      <c r="N284" s="18"/>
      <c r="P284" s="18"/>
      <c r="R284" s="18"/>
      <c r="S284" s="18"/>
      <c r="T284" s="18"/>
      <c r="U284" s="18"/>
      <c r="Y284" s="17"/>
      <c r="AB284" s="17"/>
    </row>
    <row r="285" spans="5:28">
      <c r="E285" s="17"/>
      <c r="F285" s="18"/>
      <c r="H285" s="185"/>
      <c r="J285" s="17"/>
      <c r="K285" s="62"/>
      <c r="L285" s="62"/>
      <c r="N285" s="18"/>
      <c r="P285" s="18"/>
      <c r="R285" s="18"/>
      <c r="S285" s="18"/>
      <c r="T285" s="18"/>
      <c r="U285" s="18"/>
      <c r="Y285" s="17"/>
      <c r="AB285" s="17"/>
    </row>
    <row r="286" spans="5:28">
      <c r="E286" s="17"/>
      <c r="F286" s="18"/>
      <c r="H286" s="185"/>
      <c r="J286" s="17"/>
      <c r="K286" s="62"/>
      <c r="L286" s="62"/>
      <c r="N286" s="18"/>
      <c r="P286" s="18"/>
      <c r="R286" s="18"/>
      <c r="S286" s="18"/>
      <c r="T286" s="18"/>
      <c r="U286" s="18"/>
      <c r="Y286" s="17"/>
      <c r="AB286" s="17"/>
    </row>
    <row r="287" spans="5:28">
      <c r="E287" s="17"/>
      <c r="F287" s="18"/>
      <c r="H287" s="185"/>
      <c r="J287" s="17"/>
      <c r="K287" s="62"/>
      <c r="L287" s="62"/>
      <c r="N287" s="18"/>
      <c r="P287" s="18"/>
      <c r="R287" s="18"/>
      <c r="S287" s="18"/>
      <c r="T287" s="18"/>
      <c r="U287" s="18"/>
      <c r="Y287" s="17"/>
      <c r="AB287" s="17"/>
    </row>
    <row r="288" spans="5:28">
      <c r="E288" s="17"/>
      <c r="F288" s="18"/>
      <c r="H288" s="185"/>
      <c r="J288" s="17"/>
      <c r="K288" s="62"/>
      <c r="L288" s="62"/>
      <c r="N288" s="18"/>
      <c r="P288" s="18"/>
      <c r="R288" s="18"/>
      <c r="S288" s="18"/>
      <c r="T288" s="18"/>
      <c r="U288" s="18"/>
      <c r="Y288" s="17"/>
      <c r="AB288" s="17"/>
    </row>
    <row r="289" spans="5:28">
      <c r="E289" s="17"/>
      <c r="F289" s="18"/>
      <c r="H289" s="185"/>
      <c r="J289" s="17"/>
      <c r="K289" s="62"/>
      <c r="L289" s="62"/>
      <c r="N289" s="18"/>
      <c r="P289" s="18"/>
      <c r="R289" s="18"/>
      <c r="S289" s="18"/>
      <c r="T289" s="18"/>
      <c r="U289" s="18"/>
      <c r="Y289" s="17"/>
      <c r="AB289" s="17"/>
    </row>
    <row r="290" spans="5:28">
      <c r="E290" s="17"/>
      <c r="F290" s="18"/>
      <c r="H290" s="185"/>
      <c r="J290" s="17"/>
      <c r="K290" s="62"/>
      <c r="L290" s="62"/>
      <c r="N290" s="18"/>
      <c r="P290" s="18"/>
      <c r="R290" s="18"/>
      <c r="S290" s="18"/>
      <c r="T290" s="18"/>
      <c r="U290" s="18"/>
      <c r="Y290" s="17"/>
      <c r="AB290" s="17"/>
    </row>
    <row r="291" spans="5:28">
      <c r="E291" s="17"/>
      <c r="F291" s="18"/>
      <c r="H291" s="185"/>
      <c r="J291" s="17"/>
      <c r="K291" s="62"/>
      <c r="L291" s="62"/>
      <c r="N291" s="18"/>
      <c r="P291" s="18"/>
      <c r="R291" s="18"/>
      <c r="S291" s="18"/>
      <c r="T291" s="18"/>
      <c r="U291" s="18"/>
      <c r="Y291" s="17"/>
      <c r="AB291" s="17"/>
    </row>
    <row r="292" spans="5:28">
      <c r="E292" s="17"/>
      <c r="F292" s="18"/>
      <c r="H292" s="185"/>
      <c r="J292" s="17"/>
      <c r="K292" s="62"/>
      <c r="L292" s="62"/>
      <c r="N292" s="18"/>
      <c r="P292" s="18"/>
      <c r="R292" s="18"/>
      <c r="S292" s="18"/>
      <c r="T292" s="18"/>
      <c r="U292" s="18"/>
      <c r="Y292" s="17"/>
      <c r="AB292" s="17"/>
    </row>
    <row r="293" spans="5:28">
      <c r="E293" s="17"/>
      <c r="F293" s="18"/>
      <c r="H293" s="185"/>
      <c r="J293" s="17"/>
      <c r="K293" s="62"/>
      <c r="L293" s="62"/>
      <c r="N293" s="18"/>
      <c r="P293" s="18"/>
      <c r="R293" s="18"/>
      <c r="S293" s="18"/>
      <c r="T293" s="18"/>
      <c r="U293" s="18"/>
      <c r="Y293" s="17"/>
      <c r="AB293" s="17"/>
    </row>
    <row r="294" spans="5:28">
      <c r="E294" s="17"/>
      <c r="F294" s="18"/>
      <c r="H294" s="185"/>
      <c r="J294" s="17"/>
      <c r="K294" s="62"/>
      <c r="L294" s="62"/>
      <c r="N294" s="18"/>
      <c r="P294" s="18"/>
      <c r="R294" s="18"/>
      <c r="S294" s="18"/>
      <c r="T294" s="18"/>
      <c r="U294" s="18"/>
      <c r="Y294" s="17"/>
      <c r="AB294" s="17"/>
    </row>
    <row r="295" spans="5:28">
      <c r="E295" s="17"/>
      <c r="F295" s="18"/>
      <c r="H295" s="185"/>
      <c r="J295" s="17"/>
      <c r="K295" s="62"/>
      <c r="L295" s="62"/>
      <c r="N295" s="18"/>
      <c r="P295" s="18"/>
      <c r="R295" s="18"/>
      <c r="S295" s="18"/>
      <c r="T295" s="18"/>
      <c r="U295" s="18"/>
      <c r="Y295" s="17"/>
      <c r="AB295" s="17"/>
    </row>
    <row r="296" spans="5:28">
      <c r="E296" s="17"/>
      <c r="F296" s="18"/>
      <c r="H296" s="185"/>
      <c r="J296" s="17"/>
      <c r="K296" s="62"/>
      <c r="L296" s="62"/>
      <c r="N296" s="18"/>
      <c r="P296" s="18"/>
      <c r="R296" s="18"/>
      <c r="S296" s="18"/>
      <c r="T296" s="18"/>
      <c r="U296" s="18"/>
      <c r="Y296" s="17"/>
      <c r="AB296" s="17"/>
    </row>
    <row r="297" spans="5:28">
      <c r="E297" s="17"/>
      <c r="F297" s="18"/>
      <c r="H297" s="185"/>
      <c r="J297" s="17"/>
      <c r="K297" s="62"/>
      <c r="L297" s="62"/>
      <c r="N297" s="18"/>
      <c r="P297" s="18"/>
      <c r="R297" s="18"/>
      <c r="S297" s="18"/>
      <c r="T297" s="18"/>
      <c r="U297" s="18"/>
      <c r="Y297" s="17"/>
      <c r="AB297" s="17"/>
    </row>
    <row r="298" spans="5:28">
      <c r="E298" s="17"/>
      <c r="F298" s="18"/>
      <c r="H298" s="185"/>
      <c r="J298" s="17"/>
      <c r="K298" s="62"/>
      <c r="L298" s="62"/>
      <c r="N298" s="18"/>
      <c r="P298" s="18"/>
      <c r="R298" s="18"/>
      <c r="S298" s="18"/>
      <c r="T298" s="18"/>
      <c r="U298" s="18"/>
      <c r="Y298" s="17"/>
      <c r="AB298" s="17"/>
    </row>
    <row r="299" spans="5:28">
      <c r="E299" s="17"/>
      <c r="F299" s="18"/>
      <c r="H299" s="185"/>
      <c r="J299" s="17"/>
      <c r="K299" s="62"/>
      <c r="L299" s="62"/>
      <c r="N299" s="18"/>
      <c r="P299" s="18"/>
      <c r="R299" s="18"/>
      <c r="S299" s="18"/>
      <c r="T299" s="18"/>
      <c r="U299" s="18"/>
      <c r="Y299" s="17"/>
      <c r="AB299" s="17"/>
    </row>
    <row r="300" spans="5:28">
      <c r="E300" s="17"/>
      <c r="F300" s="18"/>
      <c r="H300" s="185"/>
      <c r="J300" s="17"/>
      <c r="K300" s="62"/>
      <c r="L300" s="62"/>
      <c r="N300" s="18"/>
      <c r="P300" s="18"/>
      <c r="R300" s="18"/>
      <c r="S300" s="18"/>
      <c r="T300" s="18"/>
      <c r="U300" s="18"/>
      <c r="Y300" s="17"/>
      <c r="AB300" s="17"/>
    </row>
    <row r="301" spans="5:28">
      <c r="E301" s="17"/>
      <c r="F301" s="18"/>
      <c r="H301" s="185"/>
      <c r="J301" s="17"/>
      <c r="K301" s="62"/>
      <c r="L301" s="62"/>
      <c r="N301" s="18"/>
      <c r="P301" s="18"/>
      <c r="R301" s="18"/>
      <c r="S301" s="18"/>
      <c r="T301" s="18"/>
      <c r="U301" s="18"/>
      <c r="Y301" s="17"/>
      <c r="AB301" s="17"/>
    </row>
    <row r="302" spans="5:28">
      <c r="E302" s="17"/>
      <c r="F302" s="18"/>
      <c r="H302" s="185"/>
      <c r="J302" s="17"/>
      <c r="K302" s="62"/>
      <c r="L302" s="62"/>
      <c r="N302" s="18"/>
      <c r="P302" s="18"/>
      <c r="R302" s="18"/>
      <c r="S302" s="18"/>
      <c r="T302" s="18"/>
      <c r="U302" s="18"/>
      <c r="Y302" s="17"/>
      <c r="AB302" s="17"/>
    </row>
    <row r="303" spans="5:28">
      <c r="E303" s="17"/>
      <c r="F303" s="18"/>
      <c r="H303" s="185"/>
      <c r="J303" s="17"/>
      <c r="K303" s="62"/>
      <c r="L303" s="62"/>
      <c r="N303" s="18"/>
      <c r="P303" s="18"/>
      <c r="R303" s="18"/>
      <c r="S303" s="18"/>
      <c r="T303" s="18"/>
      <c r="U303" s="18"/>
      <c r="Y303" s="17"/>
      <c r="AB303" s="17"/>
    </row>
    <row r="304" spans="5:28">
      <c r="E304" s="17"/>
      <c r="F304" s="18"/>
      <c r="H304" s="185"/>
      <c r="J304" s="17"/>
      <c r="K304" s="62"/>
      <c r="L304" s="62"/>
      <c r="N304" s="18"/>
      <c r="P304" s="18"/>
      <c r="R304" s="18"/>
      <c r="S304" s="18"/>
      <c r="T304" s="18"/>
      <c r="U304" s="18"/>
      <c r="Y304" s="17"/>
      <c r="AB304" s="17"/>
    </row>
    <row r="305" spans="5:28">
      <c r="E305" s="17"/>
      <c r="F305" s="18"/>
      <c r="H305" s="185"/>
      <c r="J305" s="17"/>
      <c r="K305" s="62"/>
      <c r="L305" s="62"/>
      <c r="N305" s="18"/>
      <c r="P305" s="18"/>
      <c r="R305" s="18"/>
      <c r="S305" s="18"/>
      <c r="T305" s="18"/>
      <c r="U305" s="18"/>
      <c r="Y305" s="17"/>
      <c r="AB305" s="17"/>
    </row>
    <row r="306" spans="5:28">
      <c r="E306" s="17"/>
      <c r="F306" s="18"/>
      <c r="H306" s="185"/>
      <c r="J306" s="17"/>
      <c r="K306" s="62"/>
      <c r="L306" s="62"/>
      <c r="N306" s="18"/>
      <c r="P306" s="18"/>
      <c r="R306" s="18"/>
      <c r="S306" s="18"/>
      <c r="T306" s="18"/>
      <c r="U306" s="18"/>
      <c r="Y306" s="17"/>
      <c r="AB306" s="17"/>
    </row>
    <row r="307" spans="5:28">
      <c r="E307" s="17"/>
      <c r="F307" s="18"/>
      <c r="H307" s="185"/>
      <c r="J307" s="17"/>
      <c r="K307" s="62"/>
      <c r="L307" s="62"/>
      <c r="N307" s="18"/>
      <c r="P307" s="18"/>
      <c r="R307" s="18"/>
      <c r="S307" s="18"/>
      <c r="T307" s="18"/>
      <c r="U307" s="18"/>
      <c r="Y307" s="17"/>
      <c r="AB307" s="17"/>
    </row>
    <row r="308" spans="5:28">
      <c r="E308" s="17"/>
      <c r="F308" s="18"/>
      <c r="H308" s="185"/>
      <c r="J308" s="17"/>
      <c r="K308" s="62"/>
      <c r="L308" s="62"/>
      <c r="N308" s="18"/>
      <c r="P308" s="18"/>
      <c r="R308" s="18"/>
      <c r="S308" s="18"/>
      <c r="T308" s="18"/>
      <c r="U308" s="18"/>
      <c r="Y308" s="17"/>
      <c r="AB308" s="17"/>
    </row>
    <row r="309" spans="5:28">
      <c r="E309" s="17"/>
      <c r="F309" s="18"/>
      <c r="H309" s="185"/>
      <c r="J309" s="17"/>
      <c r="K309" s="62"/>
      <c r="L309" s="62"/>
      <c r="N309" s="18"/>
      <c r="P309" s="18"/>
      <c r="R309" s="18"/>
      <c r="S309" s="18"/>
      <c r="T309" s="18"/>
      <c r="U309" s="18"/>
      <c r="Y309" s="17"/>
      <c r="AB309" s="17"/>
    </row>
    <row r="310" spans="5:28">
      <c r="E310" s="17"/>
      <c r="F310" s="18"/>
      <c r="H310" s="185"/>
      <c r="J310" s="17"/>
      <c r="K310" s="62"/>
      <c r="L310" s="62"/>
      <c r="N310" s="18"/>
      <c r="P310" s="18"/>
      <c r="R310" s="18"/>
      <c r="S310" s="18"/>
      <c r="T310" s="18"/>
      <c r="U310" s="18"/>
      <c r="Y310" s="17"/>
      <c r="AB310" s="17"/>
    </row>
    <row r="311" spans="5:28">
      <c r="E311" s="17"/>
      <c r="F311" s="18"/>
      <c r="H311" s="185"/>
      <c r="J311" s="17"/>
      <c r="K311" s="62"/>
      <c r="L311" s="62"/>
      <c r="N311" s="18"/>
      <c r="P311" s="18"/>
      <c r="R311" s="18"/>
      <c r="S311" s="18"/>
      <c r="T311" s="18"/>
      <c r="U311" s="18"/>
      <c r="Y311" s="17"/>
      <c r="AB311" s="17"/>
    </row>
    <row r="312" spans="5:28">
      <c r="E312" s="17"/>
      <c r="F312" s="18"/>
      <c r="H312" s="185"/>
      <c r="J312" s="17"/>
      <c r="K312" s="62"/>
      <c r="L312" s="62"/>
      <c r="N312" s="18"/>
      <c r="P312" s="18"/>
      <c r="R312" s="18"/>
      <c r="S312" s="18"/>
      <c r="T312" s="18"/>
      <c r="U312" s="18"/>
      <c r="Y312" s="17"/>
      <c r="AB312" s="17"/>
    </row>
    <row r="313" spans="5:28">
      <c r="E313" s="17"/>
      <c r="F313" s="18"/>
      <c r="H313" s="185"/>
      <c r="J313" s="17"/>
      <c r="K313" s="62"/>
      <c r="L313" s="62"/>
      <c r="N313" s="18"/>
      <c r="P313" s="18"/>
      <c r="R313" s="18"/>
      <c r="S313" s="18"/>
      <c r="T313" s="18"/>
      <c r="U313" s="18"/>
      <c r="Y313" s="17"/>
      <c r="AB313" s="17"/>
    </row>
    <row r="314" spans="5:28">
      <c r="E314" s="17"/>
      <c r="F314" s="18"/>
      <c r="H314" s="185"/>
      <c r="J314" s="17"/>
      <c r="K314" s="62"/>
      <c r="L314" s="62"/>
      <c r="N314" s="18"/>
      <c r="P314" s="18"/>
      <c r="R314" s="18"/>
      <c r="S314" s="18"/>
      <c r="T314" s="18"/>
      <c r="U314" s="18"/>
      <c r="Y314" s="17"/>
      <c r="AB314" s="17"/>
    </row>
    <row r="315" spans="5:28">
      <c r="E315" s="17"/>
      <c r="F315" s="18"/>
      <c r="H315" s="185"/>
      <c r="J315" s="17"/>
      <c r="K315" s="62"/>
      <c r="L315" s="62"/>
      <c r="N315" s="18"/>
      <c r="P315" s="18"/>
      <c r="R315" s="18"/>
      <c r="S315" s="18"/>
      <c r="T315" s="18"/>
      <c r="U315" s="18"/>
      <c r="Y315" s="17"/>
      <c r="AB315" s="17"/>
    </row>
    <row r="316" spans="5:28">
      <c r="E316" s="17"/>
      <c r="F316" s="18"/>
      <c r="H316" s="185"/>
      <c r="J316" s="17"/>
      <c r="K316" s="62"/>
      <c r="L316" s="62"/>
      <c r="N316" s="18"/>
      <c r="P316" s="18"/>
      <c r="R316" s="18"/>
      <c r="S316" s="18"/>
      <c r="T316" s="18"/>
      <c r="U316" s="18"/>
      <c r="Y316" s="17"/>
      <c r="AB316" s="17"/>
    </row>
    <row r="317" spans="5:28">
      <c r="E317" s="17"/>
      <c r="F317" s="18"/>
      <c r="H317" s="185"/>
      <c r="J317" s="17"/>
      <c r="K317" s="62"/>
      <c r="L317" s="62"/>
      <c r="N317" s="18"/>
      <c r="P317" s="18"/>
      <c r="R317" s="18"/>
      <c r="S317" s="18"/>
      <c r="T317" s="18"/>
      <c r="U317" s="18"/>
      <c r="Y317" s="17"/>
      <c r="AB317" s="17"/>
    </row>
    <row r="318" spans="5:28">
      <c r="E318" s="17"/>
      <c r="F318" s="18"/>
      <c r="H318" s="185"/>
      <c r="J318" s="17"/>
      <c r="K318" s="62"/>
      <c r="L318" s="62"/>
      <c r="N318" s="18"/>
      <c r="P318" s="18"/>
      <c r="R318" s="18"/>
      <c r="S318" s="18"/>
      <c r="T318" s="18"/>
      <c r="U318" s="18"/>
      <c r="Y318" s="17"/>
      <c r="AB318" s="17"/>
    </row>
    <row r="319" spans="5:28">
      <c r="E319" s="17"/>
      <c r="F319" s="18"/>
      <c r="H319" s="185"/>
      <c r="J319" s="17"/>
      <c r="K319" s="62"/>
      <c r="L319" s="62"/>
      <c r="N319" s="18"/>
      <c r="P319" s="18"/>
      <c r="R319" s="18"/>
      <c r="S319" s="18"/>
      <c r="T319" s="18"/>
      <c r="U319" s="18"/>
      <c r="Y319" s="17"/>
      <c r="AB319" s="17"/>
    </row>
    <row r="320" spans="5:28">
      <c r="E320" s="17"/>
      <c r="F320" s="18"/>
      <c r="H320" s="185"/>
      <c r="J320" s="17"/>
      <c r="K320" s="62"/>
      <c r="L320" s="62"/>
      <c r="N320" s="18"/>
      <c r="P320" s="18"/>
      <c r="R320" s="18"/>
      <c r="S320" s="18"/>
      <c r="T320" s="18"/>
      <c r="U320" s="18"/>
      <c r="Y320" s="17"/>
      <c r="AB320" s="17"/>
    </row>
    <row r="321" spans="5:28">
      <c r="E321" s="17"/>
      <c r="F321" s="18"/>
      <c r="H321" s="185"/>
      <c r="J321" s="17"/>
      <c r="K321" s="62"/>
      <c r="L321" s="62"/>
      <c r="N321" s="18"/>
      <c r="P321" s="18"/>
      <c r="R321" s="18"/>
      <c r="S321" s="18"/>
      <c r="T321" s="18"/>
      <c r="U321" s="18"/>
      <c r="Y321" s="17"/>
      <c r="AB321" s="17"/>
    </row>
    <row r="322" spans="5:28">
      <c r="E322" s="17"/>
      <c r="F322" s="18"/>
      <c r="H322" s="185"/>
      <c r="J322" s="17"/>
      <c r="K322" s="62"/>
      <c r="L322" s="62"/>
      <c r="N322" s="18"/>
      <c r="P322" s="18"/>
      <c r="R322" s="18"/>
      <c r="S322" s="18"/>
      <c r="T322" s="18"/>
      <c r="U322" s="18"/>
      <c r="Y322" s="17"/>
      <c r="AB322" s="17"/>
    </row>
    <row r="323" spans="5:28">
      <c r="E323" s="17"/>
      <c r="F323" s="18"/>
      <c r="H323" s="185"/>
      <c r="J323" s="17"/>
      <c r="K323" s="62"/>
      <c r="L323" s="62"/>
      <c r="N323" s="18"/>
      <c r="P323" s="18"/>
      <c r="R323" s="18"/>
      <c r="S323" s="18"/>
      <c r="T323" s="18"/>
      <c r="U323" s="18"/>
      <c r="Y323" s="17"/>
      <c r="AB323" s="17"/>
    </row>
    <row r="324" spans="5:28">
      <c r="E324" s="17"/>
      <c r="F324" s="18"/>
      <c r="H324" s="185"/>
      <c r="J324" s="17"/>
      <c r="K324" s="62"/>
      <c r="L324" s="62"/>
      <c r="N324" s="18"/>
      <c r="P324" s="18"/>
      <c r="R324" s="18"/>
      <c r="S324" s="18"/>
      <c r="T324" s="18"/>
      <c r="U324" s="18"/>
      <c r="Y324" s="17"/>
      <c r="AB324" s="17"/>
    </row>
    <row r="325" spans="5:28">
      <c r="E325" s="17"/>
      <c r="F325" s="18"/>
      <c r="H325" s="185"/>
      <c r="J325" s="17"/>
      <c r="K325" s="62"/>
      <c r="L325" s="62"/>
      <c r="N325" s="18"/>
      <c r="P325" s="18"/>
      <c r="R325" s="18"/>
      <c r="S325" s="18"/>
      <c r="T325" s="18"/>
      <c r="U325" s="18"/>
      <c r="Y325" s="17"/>
      <c r="AB325" s="17"/>
    </row>
    <row r="326" spans="5:28">
      <c r="E326" s="17"/>
      <c r="F326" s="18"/>
      <c r="H326" s="185"/>
      <c r="J326" s="17"/>
      <c r="K326" s="62"/>
      <c r="L326" s="62"/>
      <c r="N326" s="18"/>
      <c r="P326" s="18"/>
      <c r="R326" s="18"/>
      <c r="S326" s="18"/>
      <c r="T326" s="18"/>
      <c r="U326" s="18"/>
      <c r="Y326" s="17"/>
      <c r="AB326" s="17"/>
    </row>
    <row r="327" spans="5:28">
      <c r="E327" s="17"/>
      <c r="F327" s="18"/>
      <c r="H327" s="185"/>
      <c r="J327" s="17"/>
      <c r="K327" s="62"/>
      <c r="L327" s="62"/>
      <c r="N327" s="18"/>
      <c r="P327" s="18"/>
      <c r="R327" s="18"/>
      <c r="S327" s="18"/>
      <c r="T327" s="18"/>
      <c r="U327" s="18"/>
      <c r="Y327" s="17"/>
      <c r="AB327" s="17"/>
    </row>
    <row r="328" spans="5:28">
      <c r="E328" s="17"/>
      <c r="F328" s="18"/>
      <c r="H328" s="185"/>
      <c r="J328" s="17"/>
      <c r="K328" s="62"/>
      <c r="L328" s="62"/>
      <c r="N328" s="18"/>
      <c r="P328" s="18"/>
      <c r="R328" s="18"/>
      <c r="S328" s="18"/>
      <c r="T328" s="18"/>
      <c r="U328" s="18"/>
      <c r="Y328" s="17"/>
      <c r="AB328" s="17"/>
    </row>
    <row r="329" spans="5:28">
      <c r="E329" s="17"/>
      <c r="F329" s="18"/>
      <c r="H329" s="185"/>
      <c r="J329" s="17"/>
      <c r="K329" s="62"/>
      <c r="L329" s="62"/>
      <c r="N329" s="18"/>
      <c r="P329" s="18"/>
      <c r="R329" s="18"/>
      <c r="S329" s="18"/>
      <c r="T329" s="18"/>
      <c r="U329" s="18"/>
      <c r="Y329" s="17"/>
      <c r="AB329" s="17"/>
    </row>
    <row r="330" spans="5:28">
      <c r="E330" s="17"/>
      <c r="F330" s="18"/>
      <c r="H330" s="185"/>
      <c r="J330" s="17"/>
      <c r="K330" s="62"/>
      <c r="L330" s="62"/>
      <c r="N330" s="18"/>
      <c r="P330" s="18"/>
      <c r="R330" s="18"/>
      <c r="S330" s="18"/>
      <c r="T330" s="18"/>
      <c r="U330" s="18"/>
      <c r="Y330" s="17"/>
      <c r="AB330" s="17"/>
    </row>
    <row r="331" spans="5:28">
      <c r="E331" s="17"/>
      <c r="F331" s="18"/>
      <c r="H331" s="185"/>
      <c r="J331" s="17"/>
      <c r="K331" s="62"/>
      <c r="L331" s="62"/>
      <c r="N331" s="18"/>
      <c r="P331" s="18"/>
      <c r="R331" s="18"/>
      <c r="S331" s="18"/>
      <c r="T331" s="18"/>
      <c r="U331" s="18"/>
      <c r="Y331" s="17"/>
      <c r="AB331" s="17"/>
    </row>
    <row r="332" spans="5:28">
      <c r="E332" s="17"/>
      <c r="F332" s="18"/>
      <c r="H332" s="185"/>
      <c r="J332" s="17"/>
      <c r="K332" s="62"/>
      <c r="L332" s="62"/>
      <c r="N332" s="18"/>
      <c r="P332" s="18"/>
      <c r="R332" s="18"/>
      <c r="S332" s="18"/>
      <c r="T332" s="18"/>
      <c r="U332" s="18"/>
      <c r="Y332" s="17"/>
      <c r="AB332" s="17"/>
    </row>
    <row r="333" spans="5:28">
      <c r="E333" s="17"/>
      <c r="F333" s="18"/>
      <c r="H333" s="185"/>
      <c r="J333" s="17"/>
      <c r="K333" s="62"/>
      <c r="L333" s="62"/>
      <c r="N333" s="18"/>
      <c r="P333" s="18"/>
      <c r="R333" s="18"/>
      <c r="S333" s="18"/>
      <c r="T333" s="18"/>
      <c r="U333" s="18"/>
      <c r="Y333" s="17"/>
      <c r="AB333" s="17"/>
    </row>
    <row r="334" spans="5:28">
      <c r="E334" s="17"/>
      <c r="F334" s="18"/>
      <c r="H334" s="185"/>
      <c r="J334" s="17"/>
      <c r="K334" s="62"/>
      <c r="L334" s="62"/>
      <c r="N334" s="18"/>
      <c r="P334" s="18"/>
      <c r="R334" s="18"/>
      <c r="S334" s="18"/>
      <c r="T334" s="18"/>
      <c r="U334" s="18"/>
      <c r="Y334" s="17"/>
      <c r="AB334" s="17"/>
    </row>
    <row r="335" spans="5:28">
      <c r="E335" s="17"/>
      <c r="F335" s="18"/>
      <c r="H335" s="185"/>
      <c r="J335" s="17"/>
      <c r="K335" s="62"/>
      <c r="L335" s="62"/>
      <c r="N335" s="18"/>
      <c r="P335" s="18"/>
      <c r="R335" s="18"/>
      <c r="S335" s="18"/>
      <c r="T335" s="18"/>
      <c r="U335" s="18"/>
      <c r="Y335" s="17"/>
      <c r="AB335" s="17"/>
    </row>
    <row r="336" spans="5:28">
      <c r="E336" s="17"/>
      <c r="F336" s="18"/>
      <c r="H336" s="185"/>
      <c r="J336" s="17"/>
      <c r="K336" s="62"/>
      <c r="L336" s="62"/>
      <c r="N336" s="18"/>
      <c r="P336" s="18"/>
      <c r="R336" s="18"/>
      <c r="S336" s="18"/>
      <c r="T336" s="18"/>
      <c r="U336" s="18"/>
      <c r="Y336" s="17"/>
      <c r="AB336" s="17"/>
    </row>
    <row r="337" spans="5:28">
      <c r="E337" s="17"/>
      <c r="F337" s="18"/>
      <c r="H337" s="185"/>
      <c r="J337" s="17"/>
      <c r="K337" s="62"/>
      <c r="L337" s="62"/>
      <c r="N337" s="18"/>
      <c r="P337" s="18"/>
      <c r="R337" s="18"/>
      <c r="S337" s="18"/>
      <c r="T337" s="18"/>
      <c r="U337" s="18"/>
      <c r="Y337" s="17"/>
      <c r="AB337" s="17"/>
    </row>
    <row r="338" spans="5:28">
      <c r="E338" s="17"/>
      <c r="F338" s="18"/>
      <c r="H338" s="185"/>
      <c r="J338" s="17"/>
      <c r="K338" s="62"/>
      <c r="L338" s="62"/>
      <c r="N338" s="18"/>
      <c r="P338" s="18"/>
      <c r="R338" s="18"/>
      <c r="S338" s="18"/>
      <c r="T338" s="18"/>
      <c r="U338" s="18"/>
      <c r="Y338" s="17"/>
      <c r="AB338" s="17"/>
    </row>
    <row r="339" spans="5:28">
      <c r="E339" s="17"/>
      <c r="F339" s="18"/>
      <c r="H339" s="185"/>
      <c r="J339" s="17"/>
      <c r="K339" s="62"/>
      <c r="L339" s="62"/>
      <c r="N339" s="18"/>
      <c r="P339" s="18"/>
      <c r="R339" s="18"/>
      <c r="S339" s="18"/>
      <c r="T339" s="18"/>
      <c r="U339" s="18"/>
      <c r="Y339" s="17"/>
      <c r="AB339" s="17"/>
    </row>
    <row r="340" spans="5:28">
      <c r="E340" s="17"/>
      <c r="F340" s="18"/>
      <c r="H340" s="185"/>
      <c r="J340" s="17"/>
      <c r="K340" s="62"/>
      <c r="L340" s="62"/>
      <c r="N340" s="18"/>
      <c r="P340" s="18"/>
      <c r="R340" s="18"/>
      <c r="S340" s="18"/>
      <c r="T340" s="18"/>
      <c r="U340" s="18"/>
      <c r="Y340" s="17"/>
      <c r="AB340" s="17"/>
    </row>
    <row r="341" spans="5:28">
      <c r="E341" s="17"/>
      <c r="F341" s="18"/>
      <c r="H341" s="185"/>
      <c r="J341" s="17"/>
      <c r="K341" s="62"/>
      <c r="L341" s="62"/>
      <c r="N341" s="18"/>
      <c r="P341" s="18"/>
      <c r="R341" s="18"/>
      <c r="S341" s="18"/>
      <c r="T341" s="18"/>
      <c r="U341" s="18"/>
      <c r="Y341" s="17"/>
      <c r="AB341" s="17"/>
    </row>
    <row r="342" spans="5:28">
      <c r="E342" s="17"/>
      <c r="F342" s="18"/>
      <c r="H342" s="185"/>
      <c r="J342" s="17"/>
      <c r="K342" s="62"/>
      <c r="L342" s="62"/>
      <c r="N342" s="18"/>
      <c r="P342" s="18"/>
      <c r="R342" s="18"/>
      <c r="S342" s="18"/>
      <c r="T342" s="18"/>
      <c r="U342" s="18"/>
      <c r="Y342" s="17"/>
      <c r="AB342" s="17"/>
    </row>
    <row r="343" spans="5:28">
      <c r="E343" s="17"/>
      <c r="F343" s="18"/>
      <c r="H343" s="185"/>
      <c r="J343" s="17"/>
      <c r="K343" s="62"/>
      <c r="L343" s="62"/>
      <c r="N343" s="18"/>
      <c r="P343" s="18"/>
      <c r="R343" s="18"/>
      <c r="S343" s="18"/>
      <c r="T343" s="18"/>
      <c r="U343" s="18"/>
      <c r="Y343" s="17"/>
      <c r="AB343" s="17"/>
    </row>
    <row r="344" spans="5:28">
      <c r="E344" s="17"/>
      <c r="F344" s="18"/>
      <c r="H344" s="185"/>
      <c r="J344" s="17"/>
      <c r="K344" s="62"/>
      <c r="L344" s="62"/>
      <c r="N344" s="18"/>
      <c r="P344" s="18"/>
      <c r="R344" s="18"/>
      <c r="S344" s="18"/>
      <c r="T344" s="18"/>
      <c r="U344" s="18"/>
      <c r="Y344" s="17"/>
      <c r="AB344" s="17"/>
    </row>
    <row r="345" spans="5:28">
      <c r="E345" s="17"/>
      <c r="F345" s="18"/>
      <c r="H345" s="185"/>
      <c r="J345" s="17"/>
      <c r="K345" s="62"/>
      <c r="L345" s="62"/>
      <c r="N345" s="18"/>
      <c r="P345" s="18"/>
      <c r="R345" s="18"/>
      <c r="S345" s="18"/>
      <c r="T345" s="18"/>
      <c r="U345" s="18"/>
      <c r="Y345" s="17"/>
      <c r="AB345" s="17"/>
    </row>
    <row r="346" spans="5:28">
      <c r="E346" s="17"/>
      <c r="F346" s="18"/>
      <c r="H346" s="185"/>
      <c r="J346" s="17"/>
      <c r="K346" s="62"/>
      <c r="L346" s="62"/>
      <c r="N346" s="18"/>
      <c r="P346" s="18"/>
      <c r="R346" s="18"/>
      <c r="S346" s="18"/>
      <c r="T346" s="18"/>
      <c r="U346" s="18"/>
      <c r="Y346" s="17"/>
      <c r="AB346" s="17"/>
    </row>
    <row r="347" spans="5:28">
      <c r="E347" s="17"/>
      <c r="F347" s="18"/>
      <c r="H347" s="185"/>
      <c r="J347" s="17"/>
      <c r="K347" s="62"/>
      <c r="L347" s="62"/>
      <c r="N347" s="18"/>
      <c r="P347" s="18"/>
      <c r="R347" s="18"/>
      <c r="S347" s="18"/>
      <c r="T347" s="18"/>
      <c r="U347" s="18"/>
      <c r="Y347" s="17"/>
      <c r="AB347" s="17"/>
    </row>
    <row r="348" spans="5:28">
      <c r="E348" s="17"/>
      <c r="F348" s="18"/>
      <c r="H348" s="185"/>
      <c r="J348" s="17"/>
      <c r="K348" s="62"/>
      <c r="L348" s="62"/>
      <c r="N348" s="18"/>
      <c r="P348" s="18"/>
      <c r="R348" s="18"/>
      <c r="S348" s="18"/>
      <c r="T348" s="18"/>
      <c r="U348" s="18"/>
      <c r="Y348" s="17"/>
      <c r="AB348" s="17"/>
    </row>
    <row r="349" spans="5:28">
      <c r="E349" s="17"/>
      <c r="F349" s="18"/>
      <c r="H349" s="185"/>
      <c r="J349" s="17"/>
      <c r="K349" s="62"/>
      <c r="L349" s="62"/>
      <c r="N349" s="18"/>
      <c r="P349" s="18"/>
      <c r="R349" s="18"/>
      <c r="S349" s="18"/>
      <c r="T349" s="18"/>
      <c r="U349" s="18"/>
      <c r="Y349" s="17"/>
      <c r="AB349" s="17"/>
    </row>
    <row r="350" spans="5:28">
      <c r="E350" s="17"/>
      <c r="F350" s="18"/>
      <c r="H350" s="185"/>
      <c r="J350" s="17"/>
      <c r="K350" s="62"/>
      <c r="L350" s="62"/>
      <c r="N350" s="18"/>
      <c r="P350" s="18"/>
      <c r="R350" s="18"/>
      <c r="S350" s="18"/>
      <c r="T350" s="18"/>
      <c r="U350" s="18"/>
      <c r="Y350" s="17"/>
      <c r="AB350" s="17"/>
    </row>
    <row r="351" spans="5:28">
      <c r="E351" s="17"/>
      <c r="F351" s="18"/>
      <c r="H351" s="185"/>
      <c r="J351" s="17"/>
      <c r="K351" s="62"/>
      <c r="L351" s="62"/>
      <c r="N351" s="18"/>
      <c r="P351" s="18"/>
      <c r="R351" s="18"/>
      <c r="S351" s="18"/>
      <c r="T351" s="18"/>
      <c r="U351" s="18"/>
      <c r="Y351" s="17"/>
      <c r="AB351" s="17"/>
    </row>
    <row r="352" spans="5:28">
      <c r="E352" s="17"/>
      <c r="F352" s="18"/>
      <c r="H352" s="185"/>
      <c r="J352" s="17"/>
      <c r="K352" s="62"/>
      <c r="L352" s="62"/>
      <c r="N352" s="18"/>
      <c r="P352" s="18"/>
      <c r="R352" s="18"/>
      <c r="S352" s="18"/>
      <c r="T352" s="18"/>
      <c r="U352" s="18"/>
      <c r="Y352" s="17"/>
      <c r="AB352" s="17"/>
    </row>
    <row r="353" spans="5:28">
      <c r="E353" s="17"/>
      <c r="F353" s="18"/>
      <c r="H353" s="185"/>
      <c r="J353" s="17"/>
      <c r="K353" s="62"/>
      <c r="L353" s="62"/>
      <c r="N353" s="18"/>
      <c r="P353" s="18"/>
      <c r="R353" s="18"/>
      <c r="S353" s="18"/>
      <c r="T353" s="18"/>
      <c r="U353" s="18"/>
      <c r="Y353" s="17"/>
      <c r="AB353" s="17"/>
    </row>
    <row r="354" spans="5:28">
      <c r="E354" s="17"/>
      <c r="F354" s="18"/>
      <c r="H354" s="185"/>
      <c r="J354" s="17"/>
      <c r="K354" s="62"/>
      <c r="L354" s="62"/>
      <c r="N354" s="18"/>
      <c r="P354" s="18"/>
      <c r="R354" s="18"/>
      <c r="S354" s="18"/>
      <c r="T354" s="18"/>
      <c r="U354" s="18"/>
      <c r="Y354" s="17"/>
      <c r="AB354" s="17"/>
    </row>
    <row r="355" spans="5:28">
      <c r="E355" s="17"/>
      <c r="F355" s="18"/>
      <c r="H355" s="185"/>
      <c r="J355" s="17"/>
      <c r="K355" s="62"/>
      <c r="L355" s="62"/>
      <c r="N355" s="18"/>
      <c r="P355" s="18"/>
      <c r="R355" s="18"/>
      <c r="S355" s="18"/>
      <c r="T355" s="18"/>
      <c r="U355" s="18"/>
      <c r="Y355" s="17"/>
      <c r="AB355" s="17"/>
    </row>
    <row r="356" spans="5:28">
      <c r="E356" s="17"/>
      <c r="F356" s="18"/>
      <c r="H356" s="185"/>
      <c r="J356" s="17"/>
      <c r="K356" s="62"/>
      <c r="L356" s="62"/>
      <c r="N356" s="18"/>
      <c r="P356" s="18"/>
      <c r="R356" s="18"/>
      <c r="S356" s="18"/>
      <c r="T356" s="18"/>
      <c r="U356" s="18"/>
      <c r="Y356" s="17"/>
      <c r="AB356" s="17"/>
    </row>
    <row r="357" spans="5:28">
      <c r="E357" s="17"/>
      <c r="F357" s="18"/>
      <c r="H357" s="185"/>
      <c r="J357" s="17"/>
      <c r="K357" s="62"/>
      <c r="L357" s="62"/>
      <c r="N357" s="18"/>
      <c r="P357" s="18"/>
      <c r="R357" s="18"/>
      <c r="S357" s="18"/>
      <c r="T357" s="18"/>
      <c r="U357" s="18"/>
      <c r="Y357" s="17"/>
      <c r="AB357" s="17"/>
    </row>
    <row r="358" spans="5:28">
      <c r="E358" s="17"/>
      <c r="F358" s="18"/>
      <c r="H358" s="185"/>
      <c r="J358" s="17"/>
      <c r="K358" s="62"/>
      <c r="L358" s="62"/>
      <c r="N358" s="18"/>
      <c r="P358" s="18"/>
      <c r="R358" s="18"/>
      <c r="S358" s="18"/>
      <c r="T358" s="18"/>
      <c r="U358" s="18"/>
      <c r="Y358" s="17"/>
      <c r="AB358" s="17"/>
    </row>
    <row r="359" spans="5:28">
      <c r="E359" s="17"/>
      <c r="F359" s="18"/>
      <c r="H359" s="185"/>
      <c r="J359" s="17"/>
      <c r="K359" s="62"/>
      <c r="L359" s="62"/>
      <c r="N359" s="18"/>
      <c r="P359" s="18"/>
      <c r="R359" s="18"/>
      <c r="S359" s="18"/>
      <c r="T359" s="18"/>
      <c r="U359" s="18"/>
      <c r="Y359" s="17"/>
      <c r="AB359" s="17"/>
    </row>
    <row r="360" spans="5:28">
      <c r="E360" s="17"/>
      <c r="F360" s="18"/>
      <c r="H360" s="185"/>
      <c r="J360" s="17"/>
      <c r="K360" s="62"/>
      <c r="L360" s="62"/>
      <c r="N360" s="18"/>
      <c r="P360" s="18"/>
      <c r="R360" s="18"/>
      <c r="S360" s="18"/>
      <c r="T360" s="18"/>
      <c r="U360" s="18"/>
      <c r="Y360" s="17"/>
      <c r="AB360" s="17"/>
    </row>
    <row r="361" spans="5:28">
      <c r="E361" s="17"/>
      <c r="F361" s="18"/>
      <c r="H361" s="185"/>
      <c r="J361" s="17"/>
      <c r="K361" s="62"/>
      <c r="L361" s="62"/>
      <c r="N361" s="18"/>
      <c r="P361" s="18"/>
      <c r="R361" s="18"/>
      <c r="S361" s="18"/>
      <c r="T361" s="18"/>
      <c r="U361" s="18"/>
      <c r="Y361" s="17"/>
      <c r="AB361" s="17"/>
    </row>
    <row r="362" spans="5:28">
      <c r="E362" s="17"/>
      <c r="F362" s="18"/>
      <c r="H362" s="185"/>
      <c r="J362" s="17"/>
      <c r="K362" s="62"/>
      <c r="L362" s="62"/>
      <c r="N362" s="18"/>
      <c r="P362" s="18"/>
      <c r="R362" s="18"/>
      <c r="S362" s="18"/>
      <c r="T362" s="18"/>
      <c r="U362" s="18"/>
      <c r="Y362" s="17"/>
      <c r="AB362" s="17"/>
    </row>
    <row r="363" spans="5:28">
      <c r="E363" s="17"/>
      <c r="F363" s="18"/>
      <c r="H363" s="185"/>
      <c r="J363" s="17"/>
      <c r="K363" s="62"/>
      <c r="L363" s="62"/>
      <c r="N363" s="18"/>
      <c r="P363" s="18"/>
      <c r="R363" s="18"/>
      <c r="S363" s="18"/>
      <c r="T363" s="18"/>
      <c r="U363" s="18"/>
      <c r="Y363" s="17"/>
      <c r="AB363" s="17"/>
    </row>
    <row r="364" spans="5:28">
      <c r="E364" s="17"/>
      <c r="F364" s="18"/>
      <c r="H364" s="185"/>
      <c r="J364" s="17"/>
      <c r="K364" s="62"/>
      <c r="L364" s="62"/>
      <c r="N364" s="18"/>
      <c r="P364" s="18"/>
      <c r="R364" s="18"/>
      <c r="S364" s="18"/>
      <c r="T364" s="18"/>
      <c r="U364" s="18"/>
      <c r="Y364" s="17"/>
      <c r="AB364" s="17"/>
    </row>
    <row r="365" spans="5:28">
      <c r="E365" s="17"/>
      <c r="F365" s="18"/>
      <c r="H365" s="185"/>
      <c r="J365" s="17"/>
      <c r="K365" s="62"/>
      <c r="L365" s="62"/>
      <c r="N365" s="18"/>
      <c r="P365" s="18"/>
      <c r="R365" s="18"/>
      <c r="S365" s="18"/>
      <c r="T365" s="18"/>
      <c r="U365" s="18"/>
      <c r="Y365" s="17"/>
      <c r="AB365" s="17"/>
    </row>
    <row r="366" spans="5:28">
      <c r="E366" s="17"/>
      <c r="F366" s="18"/>
      <c r="H366" s="185"/>
      <c r="J366" s="17"/>
      <c r="K366" s="62"/>
      <c r="L366" s="62"/>
      <c r="N366" s="18"/>
      <c r="P366" s="18"/>
      <c r="R366" s="18"/>
      <c r="S366" s="18"/>
      <c r="T366" s="18"/>
      <c r="U366" s="18"/>
      <c r="Y366" s="17"/>
      <c r="AB366" s="17"/>
    </row>
    <row r="367" spans="5:28">
      <c r="E367" s="17"/>
      <c r="F367" s="18"/>
      <c r="H367" s="185"/>
      <c r="J367" s="17"/>
      <c r="K367" s="62"/>
      <c r="L367" s="62"/>
      <c r="N367" s="18"/>
      <c r="P367" s="18"/>
      <c r="R367" s="18"/>
      <c r="S367" s="18"/>
      <c r="T367" s="18"/>
      <c r="U367" s="18"/>
      <c r="Y367" s="17"/>
      <c r="AB367" s="17"/>
    </row>
    <row r="368" spans="5:28">
      <c r="E368" s="17"/>
      <c r="F368" s="18"/>
      <c r="H368" s="185"/>
      <c r="J368" s="17"/>
      <c r="K368" s="62"/>
      <c r="L368" s="62"/>
      <c r="N368" s="18"/>
      <c r="P368" s="18"/>
      <c r="R368" s="18"/>
      <c r="S368" s="18"/>
      <c r="T368" s="18"/>
      <c r="U368" s="18"/>
      <c r="Y368" s="17"/>
      <c r="AB368" s="17"/>
    </row>
    <row r="369" spans="5:28">
      <c r="E369" s="17"/>
      <c r="F369" s="18"/>
      <c r="H369" s="185"/>
      <c r="J369" s="17"/>
      <c r="K369" s="62"/>
      <c r="L369" s="62"/>
      <c r="N369" s="18"/>
      <c r="P369" s="18"/>
      <c r="R369" s="18"/>
      <c r="S369" s="18"/>
      <c r="T369" s="18"/>
      <c r="U369" s="18"/>
      <c r="Y369" s="17"/>
      <c r="AB369" s="17"/>
    </row>
    <row r="370" spans="5:28">
      <c r="E370" s="17"/>
      <c r="F370" s="18"/>
      <c r="H370" s="185"/>
      <c r="J370" s="17"/>
      <c r="K370" s="62"/>
      <c r="L370" s="62"/>
      <c r="N370" s="18"/>
      <c r="P370" s="18"/>
      <c r="R370" s="18"/>
      <c r="S370" s="18"/>
      <c r="T370" s="18"/>
      <c r="U370" s="18"/>
      <c r="Y370" s="17"/>
      <c r="AB370" s="17"/>
    </row>
    <row r="371" spans="5:28">
      <c r="E371" s="17"/>
      <c r="F371" s="18"/>
      <c r="H371" s="185"/>
      <c r="J371" s="17"/>
      <c r="K371" s="62"/>
      <c r="L371" s="62"/>
      <c r="N371" s="18"/>
      <c r="P371" s="18"/>
      <c r="R371" s="18"/>
      <c r="S371" s="18"/>
      <c r="T371" s="18"/>
      <c r="U371" s="18"/>
      <c r="Y371" s="17"/>
      <c r="AB371" s="17"/>
    </row>
    <row r="372" spans="5:28">
      <c r="E372" s="17"/>
      <c r="F372" s="18"/>
      <c r="H372" s="185"/>
      <c r="J372" s="17"/>
      <c r="K372" s="62"/>
      <c r="L372" s="62"/>
      <c r="N372" s="18"/>
      <c r="P372" s="18"/>
      <c r="R372" s="18"/>
      <c r="S372" s="18"/>
      <c r="T372" s="18"/>
      <c r="U372" s="18"/>
      <c r="Y372" s="17"/>
      <c r="AB372" s="17"/>
    </row>
    <row r="373" spans="5:28">
      <c r="E373" s="17"/>
      <c r="F373" s="18"/>
      <c r="H373" s="185"/>
      <c r="J373" s="17"/>
      <c r="K373" s="62"/>
      <c r="L373" s="62"/>
      <c r="N373" s="18"/>
      <c r="P373" s="18"/>
      <c r="R373" s="18"/>
      <c r="S373" s="18"/>
      <c r="T373" s="18"/>
      <c r="U373" s="18"/>
      <c r="Y373" s="17"/>
      <c r="AB373" s="17"/>
    </row>
    <row r="374" spans="5:28">
      <c r="E374" s="17"/>
      <c r="F374" s="18"/>
      <c r="H374" s="185"/>
      <c r="J374" s="17"/>
      <c r="K374" s="62"/>
      <c r="L374" s="62"/>
      <c r="N374" s="18"/>
      <c r="P374" s="18"/>
      <c r="R374" s="18"/>
      <c r="S374" s="18"/>
      <c r="T374" s="18"/>
      <c r="U374" s="18"/>
      <c r="Y374" s="17"/>
      <c r="AB374" s="17"/>
    </row>
    <row r="375" spans="5:28">
      <c r="E375" s="17"/>
      <c r="F375" s="18"/>
      <c r="H375" s="185"/>
      <c r="J375" s="17"/>
      <c r="K375" s="62"/>
      <c r="L375" s="62"/>
      <c r="N375" s="18"/>
      <c r="P375" s="18"/>
      <c r="R375" s="18"/>
      <c r="S375" s="18"/>
      <c r="T375" s="18"/>
      <c r="U375" s="18"/>
      <c r="Y375" s="17"/>
      <c r="AB375" s="17"/>
    </row>
    <row r="376" spans="5:28">
      <c r="E376" s="17"/>
      <c r="F376" s="18"/>
      <c r="H376" s="185"/>
      <c r="J376" s="17"/>
      <c r="K376" s="62"/>
      <c r="L376" s="62"/>
      <c r="N376" s="18"/>
      <c r="P376" s="18"/>
      <c r="R376" s="18"/>
      <c r="S376" s="18"/>
      <c r="T376" s="18"/>
      <c r="U376" s="18"/>
      <c r="Y376" s="17"/>
      <c r="AB376" s="17"/>
    </row>
    <row r="377" spans="5:28">
      <c r="E377" s="17"/>
      <c r="F377" s="18"/>
      <c r="H377" s="185"/>
      <c r="J377" s="17"/>
      <c r="K377" s="62"/>
      <c r="L377" s="62"/>
      <c r="N377" s="18"/>
      <c r="P377" s="18"/>
      <c r="R377" s="18"/>
      <c r="S377" s="18"/>
      <c r="T377" s="18"/>
      <c r="U377" s="18"/>
      <c r="Y377" s="17"/>
      <c r="AB377" s="17"/>
    </row>
    <row r="378" spans="5:28">
      <c r="E378" s="17"/>
      <c r="F378" s="18"/>
      <c r="H378" s="185"/>
      <c r="J378" s="17"/>
      <c r="K378" s="62"/>
      <c r="L378" s="62"/>
      <c r="N378" s="18"/>
      <c r="P378" s="18"/>
      <c r="R378" s="18"/>
      <c r="S378" s="18"/>
      <c r="T378" s="18"/>
      <c r="U378" s="18"/>
      <c r="Y378" s="17"/>
      <c r="AB378" s="17"/>
    </row>
    <row r="379" spans="5:28">
      <c r="E379" s="17"/>
      <c r="F379" s="18"/>
      <c r="H379" s="185"/>
      <c r="J379" s="17"/>
      <c r="K379" s="62"/>
      <c r="L379" s="62"/>
      <c r="N379" s="18"/>
      <c r="P379" s="18"/>
      <c r="R379" s="18"/>
      <c r="S379" s="18"/>
      <c r="T379" s="18"/>
      <c r="U379" s="18"/>
      <c r="Y379" s="17"/>
      <c r="AB379" s="17"/>
    </row>
    <row r="380" spans="5:28">
      <c r="E380" s="17"/>
      <c r="F380" s="18"/>
      <c r="H380" s="185"/>
      <c r="J380" s="17"/>
      <c r="K380" s="62"/>
      <c r="L380" s="62"/>
      <c r="N380" s="18"/>
      <c r="P380" s="18"/>
      <c r="R380" s="18"/>
      <c r="S380" s="18"/>
      <c r="T380" s="18"/>
      <c r="U380" s="18"/>
      <c r="Y380" s="17"/>
      <c r="AB380" s="17"/>
    </row>
    <row r="381" spans="5:28">
      <c r="E381" s="17"/>
      <c r="F381" s="18"/>
      <c r="H381" s="185"/>
      <c r="J381" s="17"/>
      <c r="K381" s="62"/>
      <c r="L381" s="62"/>
      <c r="N381" s="18"/>
      <c r="P381" s="18"/>
      <c r="R381" s="18"/>
      <c r="S381" s="18"/>
      <c r="T381" s="18"/>
      <c r="U381" s="18"/>
      <c r="Y381" s="17"/>
      <c r="AB381" s="17"/>
    </row>
    <row r="382" spans="5:28">
      <c r="E382" s="17"/>
      <c r="F382" s="18"/>
      <c r="H382" s="185"/>
      <c r="J382" s="17"/>
      <c r="K382" s="62"/>
      <c r="L382" s="62"/>
      <c r="N382" s="18"/>
      <c r="P382" s="18"/>
      <c r="R382" s="18"/>
      <c r="S382" s="18"/>
      <c r="T382" s="18"/>
      <c r="U382" s="18"/>
      <c r="Y382" s="17"/>
      <c r="AB382" s="17"/>
    </row>
    <row r="383" spans="5:28">
      <c r="E383" s="17"/>
      <c r="F383" s="18"/>
      <c r="H383" s="185"/>
      <c r="J383" s="17"/>
      <c r="K383" s="62"/>
      <c r="L383" s="62"/>
      <c r="N383" s="18"/>
      <c r="P383" s="18"/>
      <c r="R383" s="18"/>
      <c r="S383" s="18"/>
      <c r="T383" s="18"/>
      <c r="U383" s="18"/>
      <c r="Y383" s="17"/>
      <c r="AB383" s="17"/>
    </row>
    <row r="384" spans="5:28">
      <c r="E384" s="17"/>
      <c r="F384" s="18"/>
      <c r="H384" s="185"/>
      <c r="J384" s="17"/>
      <c r="K384" s="62"/>
      <c r="L384" s="62"/>
      <c r="N384" s="18"/>
      <c r="P384" s="18"/>
      <c r="R384" s="18"/>
      <c r="S384" s="18"/>
      <c r="T384" s="18"/>
      <c r="U384" s="18"/>
      <c r="Y384" s="17"/>
      <c r="AB384" s="17"/>
    </row>
    <row r="385" spans="5:28">
      <c r="E385" s="17"/>
      <c r="F385" s="18"/>
      <c r="H385" s="185"/>
      <c r="J385" s="17"/>
      <c r="K385" s="62"/>
      <c r="L385" s="62"/>
      <c r="N385" s="18"/>
      <c r="P385" s="18"/>
      <c r="R385" s="18"/>
      <c r="S385" s="18"/>
      <c r="T385" s="18"/>
      <c r="U385" s="18"/>
      <c r="Y385" s="17"/>
      <c r="AB385" s="17"/>
    </row>
    <row r="386" spans="5:28">
      <c r="E386" s="17"/>
      <c r="F386" s="18"/>
      <c r="H386" s="185"/>
      <c r="J386" s="17"/>
      <c r="K386" s="62"/>
      <c r="L386" s="62"/>
      <c r="N386" s="18"/>
      <c r="P386" s="18"/>
      <c r="R386" s="18"/>
      <c r="S386" s="18"/>
      <c r="T386" s="18"/>
      <c r="U386" s="18"/>
      <c r="Y386" s="17"/>
      <c r="AB386" s="17"/>
    </row>
    <row r="387" spans="5:28">
      <c r="E387" s="17"/>
      <c r="F387" s="18"/>
      <c r="H387" s="185"/>
      <c r="J387" s="17"/>
      <c r="K387" s="62"/>
      <c r="L387" s="62"/>
      <c r="N387" s="18"/>
      <c r="P387" s="18"/>
      <c r="R387" s="18"/>
      <c r="S387" s="18"/>
      <c r="T387" s="18"/>
      <c r="U387" s="18"/>
      <c r="Y387" s="17"/>
      <c r="AB387" s="17"/>
    </row>
    <row r="388" spans="5:28">
      <c r="E388" s="17"/>
      <c r="F388" s="18"/>
      <c r="H388" s="185"/>
      <c r="J388" s="17"/>
      <c r="K388" s="62"/>
      <c r="L388" s="62"/>
      <c r="N388" s="18"/>
      <c r="P388" s="18"/>
      <c r="R388" s="18"/>
      <c r="S388" s="18"/>
      <c r="T388" s="18"/>
      <c r="U388" s="18"/>
      <c r="Y388" s="17"/>
      <c r="AB388" s="17"/>
    </row>
    <row r="389" spans="5:28">
      <c r="E389" s="17"/>
      <c r="F389" s="18"/>
      <c r="H389" s="185"/>
      <c r="J389" s="17"/>
      <c r="K389" s="62"/>
      <c r="L389" s="62"/>
      <c r="N389" s="18"/>
      <c r="P389" s="18"/>
      <c r="R389" s="18"/>
      <c r="S389" s="18"/>
      <c r="T389" s="18"/>
      <c r="U389" s="18"/>
      <c r="Y389" s="17"/>
      <c r="AB389" s="17"/>
    </row>
    <row r="390" spans="5:28">
      <c r="E390" s="17"/>
      <c r="F390" s="18"/>
      <c r="H390" s="185"/>
      <c r="J390" s="17"/>
      <c r="K390" s="62"/>
      <c r="L390" s="62"/>
      <c r="N390" s="18"/>
      <c r="P390" s="18"/>
      <c r="R390" s="18"/>
      <c r="S390" s="18"/>
      <c r="T390" s="18"/>
      <c r="U390" s="18"/>
      <c r="Y390" s="17"/>
      <c r="AB390" s="17"/>
    </row>
    <row r="391" spans="5:28">
      <c r="E391" s="17"/>
      <c r="F391" s="18"/>
      <c r="H391" s="185"/>
      <c r="J391" s="17"/>
      <c r="K391" s="62"/>
      <c r="L391" s="62"/>
      <c r="N391" s="18"/>
      <c r="P391" s="18"/>
      <c r="R391" s="18"/>
      <c r="S391" s="18"/>
      <c r="T391" s="18"/>
      <c r="U391" s="18"/>
      <c r="Y391" s="17"/>
      <c r="AB391" s="17"/>
    </row>
    <row r="392" spans="5:28">
      <c r="E392" s="17"/>
      <c r="F392" s="18"/>
      <c r="H392" s="185"/>
      <c r="J392" s="17"/>
      <c r="K392" s="62"/>
      <c r="L392" s="62"/>
      <c r="N392" s="18"/>
      <c r="P392" s="18"/>
      <c r="R392" s="18"/>
      <c r="S392" s="18"/>
      <c r="T392" s="18"/>
      <c r="U392" s="18"/>
      <c r="Y392" s="17"/>
      <c r="AB392" s="17"/>
    </row>
    <row r="393" spans="5:28">
      <c r="E393" s="17"/>
      <c r="F393" s="18"/>
      <c r="H393" s="185"/>
      <c r="J393" s="17"/>
      <c r="K393" s="62"/>
      <c r="L393" s="62"/>
      <c r="N393" s="18"/>
      <c r="P393" s="18"/>
      <c r="R393" s="18"/>
      <c r="S393" s="18"/>
      <c r="T393" s="18"/>
      <c r="U393" s="18"/>
      <c r="Y393" s="17"/>
      <c r="AB393" s="17"/>
    </row>
    <row r="394" spans="5:28">
      <c r="E394" s="17"/>
      <c r="F394" s="18"/>
      <c r="H394" s="185"/>
      <c r="J394" s="17"/>
      <c r="K394" s="62"/>
      <c r="L394" s="62"/>
      <c r="N394" s="18"/>
      <c r="P394" s="18"/>
      <c r="R394" s="18"/>
      <c r="S394" s="18"/>
      <c r="T394" s="18"/>
      <c r="U394" s="18"/>
      <c r="Y394" s="17"/>
      <c r="AB394" s="17"/>
    </row>
    <row r="395" spans="5:28">
      <c r="E395" s="17"/>
      <c r="F395" s="18"/>
      <c r="H395" s="185"/>
      <c r="J395" s="17"/>
      <c r="K395" s="62"/>
      <c r="L395" s="62"/>
      <c r="N395" s="18"/>
      <c r="P395" s="18"/>
      <c r="R395" s="18"/>
      <c r="S395" s="18"/>
      <c r="T395" s="18"/>
      <c r="U395" s="18"/>
      <c r="Y395" s="17"/>
      <c r="AB395" s="17"/>
    </row>
    <row r="396" spans="5:28">
      <c r="E396" s="17"/>
      <c r="F396" s="18"/>
      <c r="H396" s="185"/>
      <c r="J396" s="17"/>
      <c r="K396" s="62"/>
      <c r="L396" s="62"/>
      <c r="N396" s="18"/>
      <c r="P396" s="18"/>
      <c r="R396" s="18"/>
      <c r="S396" s="18"/>
      <c r="T396" s="18"/>
      <c r="U396" s="18"/>
      <c r="Y396" s="17"/>
      <c r="AB396" s="17"/>
    </row>
    <row r="397" spans="5:28">
      <c r="E397" s="17"/>
      <c r="F397" s="18"/>
      <c r="H397" s="185"/>
      <c r="J397" s="17"/>
      <c r="K397" s="62"/>
      <c r="L397" s="62"/>
      <c r="N397" s="18"/>
      <c r="P397" s="18"/>
      <c r="R397" s="18"/>
      <c r="S397" s="18"/>
      <c r="T397" s="18"/>
      <c r="U397" s="18"/>
      <c r="Y397" s="17"/>
      <c r="AB397" s="17"/>
    </row>
    <row r="398" spans="5:28">
      <c r="E398" s="17"/>
      <c r="F398" s="18"/>
      <c r="H398" s="185"/>
      <c r="J398" s="17"/>
      <c r="K398" s="62"/>
      <c r="L398" s="62"/>
      <c r="N398" s="18"/>
      <c r="P398" s="18"/>
      <c r="R398" s="18"/>
      <c r="S398" s="18"/>
      <c r="T398" s="18"/>
      <c r="U398" s="18"/>
      <c r="Y398" s="17"/>
      <c r="AB398" s="17"/>
    </row>
    <row r="399" spans="5:28">
      <c r="E399" s="17"/>
      <c r="F399" s="18"/>
      <c r="H399" s="185"/>
      <c r="J399" s="17"/>
      <c r="K399" s="62"/>
      <c r="L399" s="62"/>
      <c r="N399" s="18"/>
      <c r="P399" s="18"/>
      <c r="R399" s="18"/>
      <c r="S399" s="18"/>
      <c r="T399" s="18"/>
      <c r="U399" s="18"/>
      <c r="Y399" s="17"/>
      <c r="AB399" s="17"/>
    </row>
    <row r="400" spans="5:28">
      <c r="E400" s="17"/>
      <c r="F400" s="18"/>
      <c r="H400" s="185"/>
      <c r="J400" s="17"/>
      <c r="K400" s="62"/>
      <c r="L400" s="62"/>
      <c r="N400" s="18"/>
      <c r="P400" s="18"/>
      <c r="R400" s="18"/>
      <c r="S400" s="18"/>
      <c r="T400" s="18"/>
      <c r="U400" s="18"/>
      <c r="Y400" s="17"/>
      <c r="AB400" s="17"/>
    </row>
    <row r="401" spans="5:28">
      <c r="E401" s="17"/>
      <c r="F401" s="18"/>
      <c r="H401" s="185"/>
      <c r="J401" s="17"/>
      <c r="K401" s="62"/>
      <c r="L401" s="62"/>
      <c r="N401" s="18"/>
      <c r="P401" s="18"/>
      <c r="R401" s="18"/>
      <c r="S401" s="18"/>
      <c r="T401" s="18"/>
      <c r="U401" s="18"/>
      <c r="Y401" s="17"/>
      <c r="AB401" s="17"/>
    </row>
    <row r="402" spans="5:28">
      <c r="E402" s="17"/>
      <c r="F402" s="18"/>
      <c r="H402" s="185"/>
      <c r="J402" s="17"/>
      <c r="K402" s="62"/>
      <c r="L402" s="62"/>
      <c r="N402" s="18"/>
      <c r="P402" s="18"/>
      <c r="R402" s="18"/>
      <c r="S402" s="18"/>
      <c r="T402" s="18"/>
      <c r="U402" s="18"/>
      <c r="Y402" s="17"/>
      <c r="AB402" s="17"/>
    </row>
    <row r="403" spans="5:28">
      <c r="E403" s="17"/>
      <c r="F403" s="18"/>
      <c r="H403" s="185"/>
      <c r="J403" s="17"/>
      <c r="K403" s="62"/>
      <c r="L403" s="62"/>
      <c r="N403" s="18"/>
      <c r="P403" s="18"/>
      <c r="R403" s="18"/>
      <c r="S403" s="18"/>
      <c r="T403" s="18"/>
      <c r="U403" s="18"/>
      <c r="Y403" s="17"/>
      <c r="AB403" s="17"/>
    </row>
    <row r="404" spans="5:28">
      <c r="E404" s="17"/>
      <c r="F404" s="18"/>
      <c r="H404" s="185"/>
      <c r="J404" s="17"/>
      <c r="K404" s="62"/>
      <c r="L404" s="62"/>
      <c r="N404" s="18"/>
      <c r="P404" s="18"/>
      <c r="R404" s="18"/>
      <c r="S404" s="18"/>
      <c r="T404" s="18"/>
      <c r="U404" s="18"/>
      <c r="Y404" s="17"/>
      <c r="AB404" s="17"/>
    </row>
    <row r="405" spans="5:28">
      <c r="E405" s="17"/>
      <c r="F405" s="18"/>
      <c r="H405" s="185"/>
      <c r="J405" s="17"/>
      <c r="K405" s="62"/>
      <c r="L405" s="62"/>
      <c r="N405" s="18"/>
      <c r="P405" s="18"/>
      <c r="R405" s="18"/>
      <c r="S405" s="18"/>
      <c r="T405" s="18"/>
      <c r="U405" s="18"/>
      <c r="Y405" s="17"/>
      <c r="AB405" s="17"/>
    </row>
    <row r="406" spans="5:28">
      <c r="E406" s="17"/>
      <c r="F406" s="18"/>
      <c r="H406" s="185"/>
      <c r="J406" s="17"/>
      <c r="K406" s="62"/>
      <c r="L406" s="62"/>
      <c r="N406" s="18"/>
      <c r="P406" s="18"/>
      <c r="R406" s="18"/>
      <c r="S406" s="18"/>
      <c r="T406" s="18"/>
      <c r="U406" s="18"/>
      <c r="Y406" s="17"/>
      <c r="AB406" s="17"/>
    </row>
    <row r="407" spans="5:28">
      <c r="E407" s="17"/>
      <c r="F407" s="18"/>
      <c r="H407" s="185"/>
      <c r="J407" s="17"/>
      <c r="K407" s="62"/>
      <c r="L407" s="62"/>
      <c r="N407" s="18"/>
      <c r="P407" s="18"/>
      <c r="R407" s="18"/>
      <c r="S407" s="18"/>
      <c r="T407" s="18"/>
      <c r="U407" s="18"/>
      <c r="Y407" s="17"/>
      <c r="AB407" s="17"/>
    </row>
    <row r="408" spans="5:28">
      <c r="E408" s="17"/>
      <c r="F408" s="18"/>
      <c r="H408" s="185"/>
      <c r="J408" s="17"/>
      <c r="K408" s="62"/>
      <c r="L408" s="62"/>
      <c r="N408" s="18"/>
      <c r="P408" s="18"/>
      <c r="R408" s="18"/>
      <c r="S408" s="18"/>
      <c r="T408" s="18"/>
      <c r="U408" s="18"/>
      <c r="Y408" s="17"/>
      <c r="AB408" s="17"/>
    </row>
    <row r="409" spans="5:28">
      <c r="E409" s="17"/>
      <c r="F409" s="18"/>
      <c r="H409" s="185"/>
      <c r="J409" s="17"/>
      <c r="K409" s="62"/>
      <c r="L409" s="62"/>
      <c r="N409" s="18"/>
      <c r="P409" s="18"/>
      <c r="R409" s="18"/>
      <c r="S409" s="18"/>
      <c r="T409" s="18"/>
      <c r="U409" s="18"/>
      <c r="Y409" s="17"/>
      <c r="AB409" s="17"/>
    </row>
    <row r="410" spans="5:28">
      <c r="E410" s="17"/>
      <c r="F410" s="18"/>
      <c r="H410" s="185"/>
      <c r="J410" s="17"/>
      <c r="K410" s="62"/>
      <c r="L410" s="62"/>
      <c r="N410" s="18"/>
      <c r="P410" s="18"/>
      <c r="R410" s="18"/>
      <c r="S410" s="18"/>
      <c r="T410" s="18"/>
      <c r="U410" s="18"/>
      <c r="Y410" s="17"/>
      <c r="AB410" s="17"/>
    </row>
    <row r="411" spans="5:28">
      <c r="E411" s="17"/>
      <c r="F411" s="18"/>
      <c r="H411" s="185"/>
      <c r="J411" s="17"/>
      <c r="K411" s="62"/>
      <c r="L411" s="62"/>
      <c r="N411" s="18"/>
      <c r="P411" s="18"/>
      <c r="R411" s="18"/>
      <c r="S411" s="18"/>
      <c r="T411" s="18"/>
      <c r="U411" s="18"/>
      <c r="Y411" s="17"/>
      <c r="AB411" s="17"/>
    </row>
    <row r="412" spans="5:28">
      <c r="E412" s="17"/>
      <c r="F412" s="18"/>
      <c r="H412" s="185"/>
      <c r="J412" s="17"/>
      <c r="K412" s="62"/>
      <c r="L412" s="62"/>
      <c r="N412" s="18"/>
      <c r="P412" s="18"/>
      <c r="R412" s="18"/>
      <c r="S412" s="18"/>
      <c r="T412" s="18"/>
      <c r="U412" s="18"/>
      <c r="Y412" s="17"/>
      <c r="AB412" s="17"/>
    </row>
    <row r="413" spans="5:28">
      <c r="E413" s="17"/>
      <c r="F413" s="18"/>
      <c r="H413" s="185"/>
      <c r="J413" s="17"/>
      <c r="K413" s="62"/>
      <c r="L413" s="62"/>
      <c r="N413" s="18"/>
      <c r="P413" s="18"/>
      <c r="R413" s="18"/>
      <c r="S413" s="18"/>
      <c r="T413" s="18"/>
      <c r="U413" s="18"/>
      <c r="Y413" s="17"/>
      <c r="AB413" s="17"/>
    </row>
    <row r="414" spans="5:28">
      <c r="E414" s="17"/>
      <c r="F414" s="18"/>
      <c r="H414" s="185"/>
      <c r="J414" s="17"/>
      <c r="K414" s="62"/>
      <c r="L414" s="62"/>
      <c r="N414" s="18"/>
      <c r="P414" s="18"/>
      <c r="R414" s="18"/>
      <c r="S414" s="18"/>
      <c r="T414" s="18"/>
      <c r="U414" s="18"/>
      <c r="Y414" s="17"/>
      <c r="AB414" s="17"/>
    </row>
    <row r="415" spans="5:28">
      <c r="E415" s="17"/>
      <c r="F415" s="18"/>
      <c r="H415" s="185"/>
      <c r="J415" s="17"/>
      <c r="K415" s="62"/>
      <c r="L415" s="62"/>
      <c r="N415" s="18"/>
      <c r="P415" s="18"/>
      <c r="R415" s="18"/>
      <c r="S415" s="18"/>
      <c r="T415" s="18"/>
      <c r="U415" s="18"/>
      <c r="Y415" s="17"/>
      <c r="AB415" s="17"/>
    </row>
    <row r="416" spans="5:28">
      <c r="E416" s="17"/>
      <c r="F416" s="18"/>
      <c r="H416" s="185"/>
      <c r="J416" s="17"/>
      <c r="K416" s="62"/>
      <c r="L416" s="62"/>
      <c r="N416" s="18"/>
      <c r="P416" s="18"/>
      <c r="R416" s="18"/>
      <c r="S416" s="18"/>
      <c r="T416" s="18"/>
      <c r="U416" s="18"/>
      <c r="Y416" s="17"/>
      <c r="AB416" s="17"/>
    </row>
    <row r="417" spans="5:28">
      <c r="E417" s="17"/>
      <c r="F417" s="18"/>
      <c r="H417" s="185"/>
      <c r="J417" s="17"/>
      <c r="K417" s="62"/>
      <c r="L417" s="62"/>
      <c r="N417" s="18"/>
      <c r="P417" s="18"/>
      <c r="R417" s="18"/>
      <c r="S417" s="18"/>
      <c r="T417" s="18"/>
      <c r="U417" s="18"/>
      <c r="Y417" s="17"/>
      <c r="AB417" s="17"/>
    </row>
    <row r="418" spans="5:28">
      <c r="E418" s="17"/>
      <c r="F418" s="18"/>
      <c r="H418" s="185"/>
      <c r="J418" s="17"/>
      <c r="K418" s="62"/>
      <c r="L418" s="62"/>
      <c r="N418" s="18"/>
      <c r="P418" s="18"/>
      <c r="R418" s="18"/>
      <c r="S418" s="18"/>
      <c r="T418" s="18"/>
      <c r="U418" s="18"/>
      <c r="Y418" s="17"/>
      <c r="AB418" s="17"/>
    </row>
    <row r="419" spans="5:28">
      <c r="E419" s="17"/>
      <c r="F419" s="18"/>
      <c r="H419" s="185"/>
      <c r="J419" s="17"/>
      <c r="K419" s="62"/>
      <c r="L419" s="62"/>
      <c r="N419" s="18"/>
      <c r="P419" s="18"/>
      <c r="R419" s="18"/>
      <c r="S419" s="18"/>
      <c r="T419" s="18"/>
      <c r="U419" s="18"/>
      <c r="Y419" s="17"/>
      <c r="AB419" s="17"/>
    </row>
    <row r="420" spans="5:28">
      <c r="E420" s="17"/>
      <c r="F420" s="18"/>
      <c r="H420" s="185"/>
      <c r="J420" s="17"/>
      <c r="K420" s="62"/>
      <c r="L420" s="62"/>
      <c r="N420" s="18"/>
      <c r="P420" s="18"/>
      <c r="R420" s="18"/>
      <c r="S420" s="18"/>
      <c r="T420" s="18"/>
      <c r="U420" s="18"/>
      <c r="Y420" s="17"/>
      <c r="AB420" s="17"/>
    </row>
    <row r="421" spans="5:28">
      <c r="E421" s="17"/>
      <c r="F421" s="18"/>
      <c r="H421" s="185"/>
      <c r="J421" s="17"/>
      <c r="K421" s="62"/>
      <c r="L421" s="62"/>
      <c r="N421" s="18"/>
      <c r="P421" s="18"/>
      <c r="R421" s="18"/>
      <c r="S421" s="18"/>
      <c r="T421" s="18"/>
      <c r="U421" s="18"/>
      <c r="Y421" s="17"/>
      <c r="AB421" s="17"/>
    </row>
    <row r="422" spans="5:28">
      <c r="E422" s="17"/>
      <c r="F422" s="18"/>
      <c r="H422" s="185"/>
      <c r="J422" s="17"/>
      <c r="K422" s="62"/>
      <c r="L422" s="62"/>
      <c r="N422" s="18"/>
      <c r="P422" s="18"/>
      <c r="R422" s="18"/>
      <c r="S422" s="18"/>
      <c r="T422" s="18"/>
      <c r="U422" s="18"/>
      <c r="Y422" s="17"/>
      <c r="AB422" s="17"/>
    </row>
    <row r="423" spans="5:28">
      <c r="E423" s="17"/>
      <c r="F423" s="18"/>
      <c r="H423" s="185"/>
      <c r="J423" s="17"/>
      <c r="K423" s="62"/>
      <c r="L423" s="62"/>
      <c r="N423" s="18"/>
      <c r="P423" s="18"/>
      <c r="R423" s="18"/>
      <c r="S423" s="18"/>
      <c r="T423" s="18"/>
      <c r="U423" s="18"/>
      <c r="Y423" s="17"/>
      <c r="AB423" s="17"/>
    </row>
    <row r="424" spans="5:28">
      <c r="E424" s="17"/>
      <c r="F424" s="18"/>
      <c r="H424" s="185"/>
      <c r="J424" s="17"/>
      <c r="K424" s="62"/>
      <c r="L424" s="62"/>
      <c r="N424" s="18"/>
      <c r="P424" s="18"/>
      <c r="R424" s="18"/>
      <c r="S424" s="18"/>
      <c r="T424" s="18"/>
      <c r="U424" s="18"/>
      <c r="Y424" s="17"/>
      <c r="AB424" s="17"/>
    </row>
    <row r="425" spans="5:28">
      <c r="E425" s="17"/>
      <c r="F425" s="18"/>
      <c r="H425" s="185"/>
      <c r="J425" s="17"/>
      <c r="K425" s="62"/>
      <c r="L425" s="62"/>
      <c r="N425" s="18"/>
      <c r="P425" s="18"/>
      <c r="R425" s="18"/>
      <c r="S425" s="18"/>
      <c r="T425" s="18"/>
      <c r="U425" s="18"/>
      <c r="Y425" s="17"/>
      <c r="AB425" s="17"/>
    </row>
    <row r="426" spans="5:28">
      <c r="E426" s="17"/>
      <c r="F426" s="18"/>
      <c r="H426" s="185"/>
      <c r="J426" s="17"/>
      <c r="K426" s="62"/>
      <c r="L426" s="62"/>
      <c r="N426" s="18"/>
      <c r="P426" s="18"/>
      <c r="R426" s="18"/>
      <c r="S426" s="18"/>
      <c r="T426" s="18"/>
      <c r="U426" s="18"/>
      <c r="Y426" s="17"/>
      <c r="AB426" s="17"/>
    </row>
    <row r="427" spans="5:28">
      <c r="E427" s="17"/>
      <c r="F427" s="18"/>
      <c r="H427" s="185"/>
      <c r="J427" s="17"/>
      <c r="K427" s="62"/>
      <c r="L427" s="62"/>
      <c r="N427" s="18"/>
      <c r="P427" s="18"/>
      <c r="R427" s="18"/>
      <c r="S427" s="18"/>
      <c r="T427" s="18"/>
      <c r="U427" s="18"/>
      <c r="Y427" s="17"/>
      <c r="AB427" s="17"/>
    </row>
    <row r="428" spans="5:28">
      <c r="E428" s="17"/>
      <c r="F428" s="18"/>
      <c r="H428" s="185"/>
      <c r="J428" s="17"/>
      <c r="K428" s="62"/>
      <c r="L428" s="62"/>
      <c r="N428" s="18"/>
      <c r="P428" s="18"/>
      <c r="R428" s="18"/>
      <c r="S428" s="18"/>
      <c r="T428" s="18"/>
      <c r="U428" s="18"/>
      <c r="Y428" s="17"/>
      <c r="AB428" s="17"/>
    </row>
    <row r="429" spans="5:28">
      <c r="E429" s="17"/>
      <c r="F429" s="18"/>
      <c r="H429" s="185"/>
      <c r="J429" s="17"/>
      <c r="K429" s="62"/>
      <c r="L429" s="62"/>
      <c r="N429" s="18"/>
      <c r="P429" s="18"/>
      <c r="R429" s="18"/>
      <c r="S429" s="18"/>
      <c r="T429" s="18"/>
      <c r="U429" s="18"/>
      <c r="Y429" s="17"/>
      <c r="AB429" s="17"/>
    </row>
    <row r="430" spans="5:28">
      <c r="E430" s="17"/>
      <c r="F430" s="18"/>
      <c r="H430" s="185"/>
      <c r="J430" s="17"/>
      <c r="K430" s="62"/>
      <c r="L430" s="62"/>
      <c r="N430" s="18"/>
      <c r="P430" s="18"/>
      <c r="R430" s="18"/>
      <c r="S430" s="18"/>
      <c r="T430" s="18"/>
      <c r="U430" s="18"/>
      <c r="Y430" s="17"/>
      <c r="AB430" s="17"/>
    </row>
    <row r="431" spans="5:28">
      <c r="E431" s="17"/>
      <c r="F431" s="18"/>
      <c r="H431" s="185"/>
      <c r="J431" s="17"/>
      <c r="K431" s="62"/>
      <c r="L431" s="62"/>
      <c r="N431" s="18"/>
      <c r="P431" s="18"/>
      <c r="R431" s="18"/>
      <c r="S431" s="18"/>
      <c r="T431" s="18"/>
      <c r="U431" s="18"/>
      <c r="Y431" s="17"/>
      <c r="AB431" s="17"/>
    </row>
    <row r="432" spans="5:28">
      <c r="E432" s="17"/>
      <c r="F432" s="18"/>
      <c r="H432" s="185"/>
      <c r="J432" s="17"/>
      <c r="K432" s="62"/>
      <c r="L432" s="62"/>
      <c r="N432" s="18"/>
      <c r="P432" s="18"/>
      <c r="R432" s="18"/>
      <c r="S432" s="18"/>
      <c r="T432" s="18"/>
      <c r="U432" s="18"/>
      <c r="Y432" s="17"/>
      <c r="AB432" s="17"/>
    </row>
    <row r="433" spans="5:28">
      <c r="E433" s="17"/>
      <c r="F433" s="18"/>
      <c r="H433" s="185"/>
      <c r="J433" s="17"/>
      <c r="K433" s="62"/>
      <c r="L433" s="62"/>
      <c r="N433" s="18"/>
      <c r="P433" s="18"/>
      <c r="R433" s="18"/>
      <c r="S433" s="18"/>
      <c r="T433" s="18"/>
      <c r="U433" s="18"/>
      <c r="Y433" s="17"/>
      <c r="AB433" s="17"/>
    </row>
    <row r="434" spans="5:28">
      <c r="E434" s="17"/>
      <c r="F434" s="18"/>
      <c r="H434" s="185"/>
      <c r="J434" s="17"/>
      <c r="K434" s="62"/>
      <c r="L434" s="62"/>
      <c r="N434" s="18"/>
      <c r="P434" s="18"/>
      <c r="R434" s="18"/>
      <c r="S434" s="18"/>
      <c r="T434" s="18"/>
      <c r="U434" s="18"/>
      <c r="Y434" s="17"/>
      <c r="AB434" s="17"/>
    </row>
    <row r="435" spans="5:28">
      <c r="E435" s="17"/>
      <c r="F435" s="18"/>
      <c r="H435" s="185"/>
      <c r="J435" s="17"/>
      <c r="K435" s="62"/>
      <c r="L435" s="62"/>
      <c r="N435" s="18"/>
      <c r="P435" s="18"/>
      <c r="R435" s="18"/>
      <c r="S435" s="18"/>
      <c r="T435" s="18"/>
      <c r="U435" s="18"/>
      <c r="Y435" s="17"/>
      <c r="AB435" s="17"/>
    </row>
    <row r="436" spans="5:28">
      <c r="E436" s="17"/>
      <c r="F436" s="18"/>
      <c r="H436" s="185"/>
      <c r="J436" s="17"/>
      <c r="K436" s="62"/>
      <c r="L436" s="62"/>
      <c r="N436" s="18"/>
      <c r="P436" s="18"/>
      <c r="R436" s="18"/>
      <c r="S436" s="18"/>
      <c r="T436" s="18"/>
      <c r="U436" s="18"/>
      <c r="Y436" s="17"/>
      <c r="AB436" s="17"/>
    </row>
    <row r="437" spans="5:28">
      <c r="E437" s="17"/>
      <c r="F437" s="18"/>
      <c r="H437" s="185"/>
      <c r="J437" s="17"/>
      <c r="K437" s="62"/>
      <c r="L437" s="62"/>
      <c r="N437" s="18"/>
      <c r="P437" s="18"/>
      <c r="R437" s="18"/>
      <c r="S437" s="18"/>
      <c r="T437" s="18"/>
      <c r="U437" s="18"/>
      <c r="Y437" s="17"/>
      <c r="AB437" s="17"/>
    </row>
    <row r="438" spans="5:28">
      <c r="E438" s="17"/>
      <c r="F438" s="18"/>
      <c r="H438" s="185"/>
      <c r="J438" s="17"/>
      <c r="K438" s="62"/>
      <c r="L438" s="62"/>
      <c r="N438" s="18"/>
      <c r="P438" s="18"/>
      <c r="R438" s="18"/>
      <c r="S438" s="18"/>
      <c r="T438" s="18"/>
      <c r="U438" s="18"/>
      <c r="Y438" s="17"/>
      <c r="AB438" s="17"/>
    </row>
    <row r="439" spans="5:28">
      <c r="E439" s="17"/>
      <c r="F439" s="18"/>
      <c r="H439" s="185"/>
      <c r="J439" s="17"/>
      <c r="K439" s="62"/>
      <c r="L439" s="62"/>
      <c r="N439" s="18"/>
      <c r="P439" s="18"/>
      <c r="R439" s="18"/>
      <c r="S439" s="18"/>
      <c r="T439" s="18"/>
      <c r="U439" s="18"/>
      <c r="Y439" s="17"/>
      <c r="AB439" s="17"/>
    </row>
    <row r="440" spans="5:28">
      <c r="E440" s="17"/>
      <c r="F440" s="18"/>
      <c r="H440" s="185"/>
      <c r="J440" s="17"/>
      <c r="K440" s="62"/>
      <c r="L440" s="62"/>
      <c r="N440" s="18"/>
      <c r="P440" s="18"/>
      <c r="R440" s="18"/>
      <c r="S440" s="18"/>
      <c r="T440" s="18"/>
      <c r="U440" s="18"/>
      <c r="Y440" s="17"/>
      <c r="AB440" s="17"/>
    </row>
    <row r="441" spans="5:28">
      <c r="E441" s="17"/>
      <c r="F441" s="18"/>
      <c r="H441" s="185"/>
      <c r="J441" s="17"/>
      <c r="K441" s="62"/>
      <c r="L441" s="62"/>
      <c r="N441" s="18"/>
      <c r="P441" s="18"/>
      <c r="R441" s="18"/>
      <c r="S441" s="18"/>
      <c r="T441" s="18"/>
      <c r="U441" s="18"/>
      <c r="Y441" s="17"/>
      <c r="AB441" s="17"/>
    </row>
    <row r="442" spans="5:28">
      <c r="E442" s="17"/>
      <c r="F442" s="18"/>
      <c r="H442" s="185"/>
      <c r="J442" s="17"/>
      <c r="K442" s="62"/>
      <c r="L442" s="62"/>
      <c r="N442" s="18"/>
      <c r="P442" s="18"/>
      <c r="R442" s="18"/>
      <c r="S442" s="18"/>
      <c r="T442" s="18"/>
      <c r="U442" s="18"/>
      <c r="Y442" s="17"/>
      <c r="AB442" s="17"/>
    </row>
    <row r="443" spans="5:28">
      <c r="E443" s="17"/>
      <c r="F443" s="18"/>
      <c r="H443" s="185"/>
      <c r="J443" s="17"/>
      <c r="K443" s="62"/>
      <c r="L443" s="62"/>
      <c r="N443" s="18"/>
      <c r="P443" s="18"/>
      <c r="R443" s="18"/>
      <c r="S443" s="18"/>
      <c r="T443" s="18"/>
      <c r="U443" s="18"/>
      <c r="Y443" s="17"/>
      <c r="AB443" s="17"/>
    </row>
    <row r="444" spans="5:28">
      <c r="E444" s="17"/>
      <c r="F444" s="18"/>
      <c r="H444" s="185"/>
      <c r="J444" s="17"/>
      <c r="K444" s="62"/>
      <c r="L444" s="62"/>
      <c r="N444" s="18"/>
      <c r="P444" s="18"/>
      <c r="R444" s="18"/>
      <c r="S444" s="18"/>
      <c r="T444" s="18"/>
      <c r="U444" s="18"/>
      <c r="Y444" s="17"/>
      <c r="AB444" s="17"/>
    </row>
    <row r="445" spans="5:28">
      <c r="E445" s="17"/>
      <c r="F445" s="18"/>
      <c r="H445" s="185"/>
      <c r="J445" s="17"/>
      <c r="K445" s="62"/>
      <c r="L445" s="62"/>
      <c r="N445" s="18"/>
      <c r="P445" s="18"/>
      <c r="R445" s="18"/>
      <c r="S445" s="18"/>
      <c r="T445" s="18"/>
      <c r="U445" s="18"/>
      <c r="Y445" s="17"/>
      <c r="AB445" s="17"/>
    </row>
    <row r="446" spans="5:28">
      <c r="E446" s="17"/>
      <c r="F446" s="18"/>
      <c r="H446" s="185"/>
      <c r="J446" s="17"/>
      <c r="K446" s="62"/>
      <c r="L446" s="62"/>
      <c r="N446" s="18"/>
      <c r="P446" s="18"/>
      <c r="R446" s="18"/>
      <c r="S446" s="18"/>
      <c r="T446" s="18"/>
      <c r="U446" s="18"/>
      <c r="Y446" s="17"/>
      <c r="AB446" s="17"/>
    </row>
    <row r="447" spans="5:28">
      <c r="E447" s="17"/>
      <c r="F447" s="18"/>
      <c r="H447" s="185"/>
      <c r="J447" s="17"/>
      <c r="K447" s="62"/>
      <c r="L447" s="62"/>
      <c r="N447" s="18"/>
      <c r="P447" s="18"/>
      <c r="R447" s="18"/>
      <c r="S447" s="18"/>
      <c r="T447" s="18"/>
      <c r="U447" s="18"/>
      <c r="Y447" s="17"/>
      <c r="AB447" s="17"/>
    </row>
    <row r="448" spans="5:28">
      <c r="E448" s="17"/>
      <c r="F448" s="18"/>
      <c r="H448" s="185"/>
      <c r="J448" s="17"/>
      <c r="K448" s="62"/>
      <c r="L448" s="62"/>
      <c r="N448" s="18"/>
      <c r="P448" s="18"/>
      <c r="R448" s="18"/>
      <c r="S448" s="18"/>
      <c r="T448" s="18"/>
      <c r="U448" s="18"/>
      <c r="Y448" s="17"/>
      <c r="AB448" s="17"/>
    </row>
    <row r="449" spans="5:28">
      <c r="E449" s="17"/>
      <c r="F449" s="18"/>
      <c r="H449" s="185"/>
      <c r="J449" s="17"/>
      <c r="K449" s="62"/>
      <c r="L449" s="62"/>
      <c r="N449" s="18"/>
      <c r="P449" s="18"/>
      <c r="R449" s="18"/>
      <c r="S449" s="18"/>
      <c r="T449" s="18"/>
      <c r="U449" s="18"/>
      <c r="Y449" s="17"/>
      <c r="AB449" s="17"/>
    </row>
    <row r="450" spans="5:28">
      <c r="E450" s="17"/>
      <c r="F450" s="18"/>
      <c r="H450" s="185"/>
      <c r="J450" s="17"/>
      <c r="K450" s="62"/>
      <c r="L450" s="62"/>
      <c r="N450" s="18"/>
      <c r="P450" s="18"/>
      <c r="R450" s="18"/>
      <c r="S450" s="18"/>
      <c r="T450" s="18"/>
      <c r="U450" s="18"/>
      <c r="Y450" s="17"/>
      <c r="AB450" s="17"/>
    </row>
    <row r="451" spans="5:28">
      <c r="E451" s="17"/>
      <c r="F451" s="18"/>
      <c r="H451" s="185"/>
      <c r="J451" s="17"/>
      <c r="K451" s="62"/>
      <c r="L451" s="62"/>
      <c r="N451" s="18"/>
      <c r="P451" s="18"/>
      <c r="R451" s="18"/>
      <c r="S451" s="18"/>
      <c r="T451" s="18"/>
      <c r="U451" s="18"/>
      <c r="Y451" s="17"/>
      <c r="AB451" s="17"/>
    </row>
    <row r="452" spans="5:28">
      <c r="E452" s="17"/>
      <c r="F452" s="18"/>
      <c r="H452" s="185"/>
      <c r="J452" s="17"/>
      <c r="K452" s="62"/>
      <c r="L452" s="62"/>
      <c r="N452" s="18"/>
      <c r="P452" s="18"/>
      <c r="R452" s="18"/>
      <c r="S452" s="18"/>
      <c r="T452" s="18"/>
      <c r="U452" s="18"/>
      <c r="Y452" s="17"/>
      <c r="AB452" s="17"/>
    </row>
    <row r="453" spans="5:28">
      <c r="E453" s="17"/>
      <c r="F453" s="18"/>
      <c r="H453" s="185"/>
      <c r="J453" s="17"/>
      <c r="K453" s="62"/>
      <c r="L453" s="62"/>
      <c r="N453" s="18"/>
      <c r="P453" s="18"/>
      <c r="R453" s="18"/>
      <c r="S453" s="18"/>
      <c r="T453" s="18"/>
      <c r="U453" s="18"/>
      <c r="Y453" s="17"/>
      <c r="AB453" s="17"/>
    </row>
    <row r="454" spans="5:28">
      <c r="E454" s="17"/>
      <c r="F454" s="18"/>
      <c r="H454" s="185"/>
      <c r="J454" s="17"/>
      <c r="K454" s="62"/>
      <c r="L454" s="62"/>
      <c r="N454" s="18"/>
      <c r="P454" s="18"/>
      <c r="R454" s="18"/>
      <c r="S454" s="18"/>
      <c r="T454" s="18"/>
      <c r="U454" s="18"/>
      <c r="Y454" s="17"/>
      <c r="AB454" s="17"/>
    </row>
    <row r="455" spans="5:28">
      <c r="E455" s="17"/>
      <c r="F455" s="18"/>
      <c r="H455" s="185"/>
      <c r="J455" s="17"/>
      <c r="K455" s="62"/>
      <c r="L455" s="62"/>
      <c r="N455" s="18"/>
      <c r="P455" s="18"/>
      <c r="R455" s="18"/>
      <c r="S455" s="18"/>
      <c r="T455" s="18"/>
      <c r="U455" s="18"/>
      <c r="Y455" s="17"/>
      <c r="AB455" s="17"/>
    </row>
    <row r="456" spans="5:28">
      <c r="E456" s="17"/>
      <c r="F456" s="18"/>
      <c r="H456" s="185"/>
      <c r="J456" s="17"/>
      <c r="K456" s="62"/>
      <c r="L456" s="62"/>
      <c r="N456" s="18"/>
      <c r="P456" s="18"/>
      <c r="R456" s="18"/>
      <c r="S456" s="18"/>
      <c r="T456" s="18"/>
      <c r="U456" s="18"/>
      <c r="Y456" s="17"/>
      <c r="AB456" s="17"/>
    </row>
    <row r="457" spans="5:28">
      <c r="E457" s="17"/>
      <c r="F457" s="18"/>
      <c r="H457" s="185"/>
      <c r="J457" s="17"/>
      <c r="K457" s="62"/>
      <c r="L457" s="62"/>
      <c r="N457" s="18"/>
      <c r="P457" s="18"/>
      <c r="R457" s="18"/>
      <c r="S457" s="18"/>
      <c r="T457" s="18"/>
      <c r="U457" s="18"/>
      <c r="Y457" s="17"/>
      <c r="AB457" s="17"/>
    </row>
    <row r="458" spans="5:28">
      <c r="E458" s="17"/>
      <c r="F458" s="18"/>
      <c r="H458" s="185"/>
      <c r="J458" s="17"/>
      <c r="K458" s="62"/>
      <c r="L458" s="62"/>
      <c r="N458" s="18"/>
      <c r="P458" s="18"/>
      <c r="R458" s="18"/>
      <c r="S458" s="18"/>
      <c r="T458" s="18"/>
      <c r="U458" s="18"/>
      <c r="Y458" s="17"/>
      <c r="AB458" s="17"/>
    </row>
    <row r="459" spans="5:28">
      <c r="E459" s="17"/>
      <c r="F459" s="18"/>
      <c r="H459" s="185"/>
      <c r="J459" s="17"/>
      <c r="K459" s="62"/>
      <c r="L459" s="62"/>
      <c r="N459" s="18"/>
      <c r="P459" s="18"/>
      <c r="R459" s="18"/>
      <c r="S459" s="18"/>
      <c r="T459" s="18"/>
      <c r="U459" s="18"/>
      <c r="Y459" s="17"/>
      <c r="AB459" s="17"/>
    </row>
    <row r="460" spans="5:28">
      <c r="E460" s="17"/>
      <c r="F460" s="18"/>
      <c r="H460" s="185"/>
      <c r="J460" s="17"/>
      <c r="K460" s="62"/>
      <c r="L460" s="62"/>
      <c r="N460" s="18"/>
      <c r="P460" s="18"/>
      <c r="R460" s="18"/>
      <c r="S460" s="18"/>
      <c r="T460" s="18"/>
      <c r="U460" s="18"/>
      <c r="Y460" s="17"/>
      <c r="AB460" s="17"/>
    </row>
    <row r="461" spans="5:28">
      <c r="E461" s="17"/>
      <c r="F461" s="18"/>
      <c r="H461" s="185"/>
      <c r="J461" s="17"/>
      <c r="K461" s="62"/>
      <c r="L461" s="62"/>
      <c r="N461" s="18"/>
      <c r="P461" s="18"/>
      <c r="R461" s="18"/>
      <c r="S461" s="18"/>
      <c r="T461" s="18"/>
      <c r="U461" s="18"/>
      <c r="Y461" s="17"/>
      <c r="AB461" s="17"/>
    </row>
    <row r="462" spans="5:28">
      <c r="E462" s="17"/>
      <c r="F462" s="18"/>
      <c r="H462" s="185"/>
      <c r="J462" s="17"/>
      <c r="K462" s="62"/>
      <c r="L462" s="62"/>
      <c r="N462" s="18"/>
      <c r="P462" s="18"/>
      <c r="R462" s="18"/>
      <c r="S462" s="18"/>
      <c r="T462" s="18"/>
      <c r="U462" s="18"/>
      <c r="Y462" s="17"/>
      <c r="AB462" s="17"/>
    </row>
    <row r="463" spans="5:28">
      <c r="E463" s="17"/>
      <c r="F463" s="18"/>
      <c r="H463" s="185"/>
      <c r="J463" s="17"/>
      <c r="K463" s="62"/>
      <c r="L463" s="62"/>
      <c r="N463" s="18"/>
      <c r="P463" s="18"/>
      <c r="R463" s="18"/>
      <c r="S463" s="18"/>
      <c r="T463" s="18"/>
      <c r="U463" s="18"/>
      <c r="Y463" s="17"/>
      <c r="AB463" s="17"/>
    </row>
    <row r="464" spans="5:28">
      <c r="E464" s="17"/>
      <c r="F464" s="18"/>
      <c r="H464" s="185"/>
      <c r="J464" s="17"/>
      <c r="K464" s="62"/>
      <c r="L464" s="62"/>
      <c r="N464" s="18"/>
      <c r="P464" s="18"/>
      <c r="R464" s="18"/>
      <c r="S464" s="18"/>
      <c r="T464" s="18"/>
      <c r="U464" s="18"/>
      <c r="Y464" s="17"/>
      <c r="AB464" s="17"/>
    </row>
    <row r="465" spans="5:28">
      <c r="E465" s="17"/>
      <c r="F465" s="18"/>
      <c r="H465" s="185"/>
      <c r="J465" s="17"/>
      <c r="K465" s="62"/>
      <c r="L465" s="62"/>
      <c r="N465" s="18"/>
      <c r="P465" s="18"/>
      <c r="R465" s="18"/>
      <c r="S465" s="18"/>
      <c r="T465" s="18"/>
      <c r="U465" s="18"/>
      <c r="Y465" s="17"/>
      <c r="AB465" s="17"/>
    </row>
    <row r="466" spans="5:28">
      <c r="E466" s="17"/>
      <c r="F466" s="18"/>
      <c r="H466" s="185"/>
      <c r="J466" s="17"/>
      <c r="K466" s="62"/>
      <c r="L466" s="62"/>
      <c r="N466" s="18"/>
      <c r="P466" s="18"/>
      <c r="R466" s="18"/>
      <c r="S466" s="18"/>
      <c r="T466" s="18"/>
      <c r="U466" s="18"/>
      <c r="Y466" s="17"/>
      <c r="AB466" s="17"/>
    </row>
    <row r="467" spans="5:28">
      <c r="E467" s="17"/>
      <c r="F467" s="18"/>
      <c r="H467" s="185"/>
      <c r="J467" s="17"/>
      <c r="K467" s="62"/>
      <c r="L467" s="62"/>
      <c r="N467" s="18"/>
      <c r="P467" s="18"/>
      <c r="R467" s="18"/>
      <c r="S467" s="18"/>
      <c r="T467" s="18"/>
      <c r="U467" s="18"/>
      <c r="Y467" s="17"/>
      <c r="AB467" s="17"/>
    </row>
    <row r="468" spans="5:28">
      <c r="E468" s="17"/>
      <c r="F468" s="18"/>
      <c r="H468" s="185"/>
      <c r="J468" s="17"/>
      <c r="K468" s="62"/>
      <c r="L468" s="62"/>
      <c r="N468" s="18"/>
      <c r="P468" s="18"/>
      <c r="R468" s="18"/>
      <c r="S468" s="18"/>
      <c r="T468" s="18"/>
      <c r="U468" s="18"/>
      <c r="Y468" s="17"/>
      <c r="AB468" s="17"/>
    </row>
    <row r="469" spans="5:28">
      <c r="E469" s="17"/>
      <c r="F469" s="18"/>
      <c r="H469" s="185"/>
      <c r="J469" s="17"/>
      <c r="K469" s="62"/>
      <c r="L469" s="62"/>
      <c r="N469" s="18"/>
      <c r="P469" s="18"/>
      <c r="R469" s="18"/>
      <c r="S469" s="18"/>
      <c r="T469" s="18"/>
      <c r="U469" s="18"/>
      <c r="Y469" s="17"/>
      <c r="AB469" s="17"/>
    </row>
    <row r="470" spans="5:28">
      <c r="E470" s="17"/>
      <c r="F470" s="18"/>
      <c r="H470" s="185"/>
      <c r="J470" s="17"/>
      <c r="K470" s="62"/>
      <c r="L470" s="62"/>
      <c r="N470" s="18"/>
      <c r="P470" s="18"/>
      <c r="R470" s="18"/>
      <c r="S470" s="18"/>
      <c r="T470" s="18"/>
      <c r="U470" s="18"/>
      <c r="Y470" s="17"/>
      <c r="AB470" s="17"/>
    </row>
    <row r="471" spans="5:28">
      <c r="E471" s="17"/>
      <c r="F471" s="18"/>
      <c r="H471" s="185"/>
      <c r="J471" s="17"/>
      <c r="K471" s="62"/>
      <c r="L471" s="62"/>
      <c r="N471" s="18"/>
      <c r="P471" s="18"/>
      <c r="R471" s="18"/>
      <c r="S471" s="18"/>
      <c r="T471" s="18"/>
      <c r="U471" s="18"/>
      <c r="Y471" s="17"/>
      <c r="AB471" s="17"/>
    </row>
    <row r="472" spans="5:28">
      <c r="E472" s="17"/>
      <c r="F472" s="18"/>
      <c r="H472" s="185"/>
      <c r="J472" s="17"/>
      <c r="K472" s="62"/>
      <c r="L472" s="62"/>
      <c r="N472" s="18"/>
      <c r="P472" s="18"/>
      <c r="R472" s="18"/>
      <c r="S472" s="18"/>
      <c r="T472" s="18"/>
      <c r="U472" s="18"/>
      <c r="Y472" s="17"/>
      <c r="AB472" s="17"/>
    </row>
    <row r="473" spans="5:28">
      <c r="E473" s="17"/>
      <c r="F473" s="18"/>
      <c r="H473" s="185"/>
      <c r="J473" s="17"/>
      <c r="K473" s="62"/>
      <c r="L473" s="62"/>
      <c r="N473" s="18"/>
      <c r="P473" s="18"/>
      <c r="R473" s="18"/>
      <c r="S473" s="18"/>
      <c r="T473" s="18"/>
      <c r="U473" s="18"/>
      <c r="Y473" s="17"/>
      <c r="AB473" s="17"/>
    </row>
    <row r="474" spans="5:28">
      <c r="E474" s="17"/>
      <c r="F474" s="18"/>
      <c r="H474" s="185"/>
      <c r="J474" s="17"/>
      <c r="K474" s="62"/>
      <c r="L474" s="62"/>
      <c r="N474" s="18"/>
      <c r="P474" s="18"/>
      <c r="R474" s="18"/>
      <c r="S474" s="18"/>
      <c r="T474" s="18"/>
      <c r="U474" s="18"/>
      <c r="Y474" s="17"/>
      <c r="AB474" s="17"/>
    </row>
    <row r="475" spans="5:28">
      <c r="E475" s="17"/>
      <c r="F475" s="18"/>
      <c r="H475" s="185"/>
      <c r="J475" s="17"/>
      <c r="K475" s="62"/>
      <c r="L475" s="62"/>
      <c r="N475" s="18"/>
      <c r="P475" s="18"/>
      <c r="R475" s="18"/>
      <c r="S475" s="18"/>
      <c r="T475" s="18"/>
      <c r="U475" s="18"/>
      <c r="Y475" s="17"/>
      <c r="AB475" s="17"/>
    </row>
    <row r="476" spans="5:28">
      <c r="E476" s="17"/>
      <c r="F476" s="18"/>
      <c r="H476" s="185"/>
      <c r="J476" s="17"/>
      <c r="K476" s="62"/>
      <c r="L476" s="62"/>
      <c r="N476" s="18"/>
      <c r="P476" s="18"/>
      <c r="R476" s="18"/>
      <c r="S476" s="18"/>
      <c r="T476" s="18"/>
      <c r="U476" s="18"/>
      <c r="Y476" s="17"/>
      <c r="AB476" s="17"/>
    </row>
    <row r="477" spans="5:28">
      <c r="E477" s="17"/>
      <c r="F477" s="18"/>
      <c r="H477" s="185"/>
      <c r="J477" s="17"/>
      <c r="K477" s="62"/>
      <c r="L477" s="62"/>
      <c r="N477" s="18"/>
      <c r="P477" s="18"/>
      <c r="R477" s="18"/>
      <c r="S477" s="18"/>
      <c r="T477" s="18"/>
      <c r="U477" s="18"/>
      <c r="Y477" s="17"/>
      <c r="AB477" s="17"/>
    </row>
    <row r="478" spans="5:28">
      <c r="E478" s="17"/>
      <c r="F478" s="18"/>
      <c r="H478" s="185"/>
      <c r="J478" s="17"/>
      <c r="K478" s="62"/>
      <c r="L478" s="62"/>
      <c r="N478" s="18"/>
      <c r="P478" s="18"/>
      <c r="R478" s="18"/>
      <c r="S478" s="18"/>
      <c r="T478" s="18"/>
      <c r="U478" s="18"/>
      <c r="Y478" s="17"/>
      <c r="AB478" s="17"/>
    </row>
    <row r="479" spans="5:28">
      <c r="E479" s="17"/>
      <c r="F479" s="18"/>
      <c r="H479" s="185"/>
      <c r="J479" s="17"/>
      <c r="K479" s="62"/>
      <c r="L479" s="62"/>
      <c r="N479" s="18"/>
      <c r="P479" s="18"/>
      <c r="R479" s="18"/>
      <c r="S479" s="18"/>
      <c r="T479" s="18"/>
      <c r="U479" s="18"/>
      <c r="Y479" s="17"/>
      <c r="AB479" s="17"/>
    </row>
    <row r="480" spans="5:28">
      <c r="E480" s="17"/>
      <c r="F480" s="18"/>
      <c r="H480" s="185"/>
      <c r="J480" s="17"/>
      <c r="K480" s="62"/>
      <c r="L480" s="62"/>
      <c r="N480" s="18"/>
      <c r="P480" s="18"/>
      <c r="R480" s="18"/>
      <c r="S480" s="18"/>
      <c r="T480" s="18"/>
      <c r="U480" s="18"/>
      <c r="Y480" s="17"/>
      <c r="AB480" s="17"/>
    </row>
    <row r="481" spans="5:28">
      <c r="E481" s="17"/>
      <c r="F481" s="18"/>
      <c r="H481" s="185"/>
      <c r="J481" s="17"/>
      <c r="K481" s="62"/>
      <c r="L481" s="62"/>
      <c r="N481" s="18"/>
      <c r="P481" s="18"/>
      <c r="R481" s="18"/>
      <c r="S481" s="18"/>
      <c r="T481" s="18"/>
      <c r="U481" s="18"/>
      <c r="Y481" s="17"/>
      <c r="AB481" s="17"/>
    </row>
    <row r="482" spans="5:28">
      <c r="E482" s="17"/>
      <c r="F482" s="18"/>
      <c r="H482" s="185"/>
      <c r="J482" s="17"/>
      <c r="K482" s="62"/>
      <c r="L482" s="62"/>
      <c r="N482" s="18"/>
      <c r="P482" s="18"/>
      <c r="R482" s="18"/>
      <c r="S482" s="18"/>
      <c r="T482" s="18"/>
      <c r="U482" s="18"/>
      <c r="Y482" s="17"/>
      <c r="AB482" s="17"/>
    </row>
    <row r="483" spans="5:28">
      <c r="E483" s="17"/>
      <c r="F483" s="18"/>
      <c r="H483" s="185"/>
      <c r="J483" s="17"/>
      <c r="K483" s="62"/>
      <c r="L483" s="62"/>
      <c r="N483" s="18"/>
      <c r="P483" s="18"/>
      <c r="R483" s="18"/>
      <c r="S483" s="18"/>
      <c r="T483" s="18"/>
      <c r="U483" s="18"/>
      <c r="Y483" s="17"/>
      <c r="AB483" s="17"/>
    </row>
    <row r="484" spans="5:28">
      <c r="E484" s="17"/>
      <c r="F484" s="18"/>
      <c r="H484" s="185"/>
      <c r="J484" s="17"/>
      <c r="K484" s="62"/>
      <c r="L484" s="62"/>
      <c r="N484" s="18"/>
      <c r="P484" s="18"/>
      <c r="R484" s="18"/>
      <c r="S484" s="18"/>
      <c r="T484" s="18"/>
      <c r="U484" s="18"/>
      <c r="Y484" s="17"/>
      <c r="AB484" s="17"/>
    </row>
    <row r="485" spans="5:28">
      <c r="E485" s="17"/>
      <c r="F485" s="18"/>
      <c r="H485" s="185"/>
      <c r="J485" s="17"/>
      <c r="K485" s="62"/>
      <c r="L485" s="62"/>
      <c r="N485" s="18"/>
      <c r="P485" s="18"/>
      <c r="R485" s="18"/>
      <c r="S485" s="18"/>
      <c r="T485" s="18"/>
      <c r="U485" s="18"/>
      <c r="Y485" s="17"/>
      <c r="AB485" s="17"/>
    </row>
    <row r="486" spans="5:28">
      <c r="E486" s="17"/>
      <c r="F486" s="18"/>
      <c r="H486" s="185"/>
      <c r="J486" s="17"/>
      <c r="K486" s="62"/>
      <c r="L486" s="62"/>
      <c r="N486" s="18"/>
      <c r="P486" s="18"/>
      <c r="R486" s="18"/>
      <c r="S486" s="18"/>
      <c r="T486" s="18"/>
      <c r="U486" s="18"/>
      <c r="Y486" s="17"/>
      <c r="AB486" s="17"/>
    </row>
    <row r="487" spans="5:28">
      <c r="E487" s="17"/>
      <c r="F487" s="18"/>
      <c r="H487" s="185"/>
      <c r="J487" s="17"/>
      <c r="K487" s="62"/>
      <c r="L487" s="62"/>
      <c r="N487" s="18"/>
      <c r="P487" s="18"/>
      <c r="R487" s="18"/>
      <c r="S487" s="18"/>
      <c r="T487" s="18"/>
      <c r="U487" s="18"/>
      <c r="Y487" s="17"/>
      <c r="AB487" s="17"/>
    </row>
    <row r="488" spans="5:28">
      <c r="E488" s="17"/>
      <c r="F488" s="18"/>
      <c r="H488" s="185"/>
      <c r="J488" s="17"/>
      <c r="K488" s="62"/>
      <c r="L488" s="62"/>
      <c r="N488" s="18"/>
      <c r="P488" s="18"/>
      <c r="R488" s="18"/>
      <c r="S488" s="18"/>
      <c r="T488" s="18"/>
      <c r="U488" s="18"/>
      <c r="Y488" s="17"/>
      <c r="AB488" s="17"/>
    </row>
    <row r="489" spans="5:28">
      <c r="E489" s="17"/>
      <c r="F489" s="18"/>
      <c r="H489" s="185"/>
      <c r="J489" s="17"/>
      <c r="K489" s="62"/>
      <c r="L489" s="62"/>
      <c r="N489" s="18"/>
      <c r="P489" s="18"/>
      <c r="R489" s="18"/>
      <c r="S489" s="18"/>
      <c r="T489" s="18"/>
      <c r="U489" s="18"/>
      <c r="Y489" s="17"/>
      <c r="AB489" s="17"/>
    </row>
    <row r="490" spans="5:28">
      <c r="E490" s="17"/>
      <c r="F490" s="18"/>
      <c r="H490" s="185"/>
      <c r="J490" s="17"/>
      <c r="K490" s="62"/>
      <c r="L490" s="62"/>
      <c r="N490" s="18"/>
      <c r="P490" s="18"/>
      <c r="R490" s="18"/>
      <c r="S490" s="18"/>
      <c r="T490" s="18"/>
      <c r="U490" s="18"/>
      <c r="Y490" s="17"/>
      <c r="AB490" s="17"/>
    </row>
    <row r="491" spans="5:28">
      <c r="E491" s="17"/>
      <c r="F491" s="18"/>
      <c r="H491" s="185"/>
      <c r="J491" s="17"/>
      <c r="K491" s="62"/>
      <c r="L491" s="62"/>
      <c r="N491" s="18"/>
      <c r="P491" s="18"/>
      <c r="R491" s="18"/>
      <c r="S491" s="18"/>
      <c r="T491" s="18"/>
      <c r="U491" s="18"/>
      <c r="Y491" s="17"/>
      <c r="AB491" s="17"/>
    </row>
    <row r="492" spans="5:28">
      <c r="E492" s="17"/>
      <c r="F492" s="18"/>
      <c r="H492" s="185"/>
      <c r="J492" s="17"/>
      <c r="K492" s="62"/>
      <c r="L492" s="62"/>
      <c r="N492" s="18"/>
      <c r="P492" s="18"/>
      <c r="R492" s="18"/>
      <c r="S492" s="18"/>
      <c r="T492" s="18"/>
      <c r="U492" s="18"/>
      <c r="Y492" s="17"/>
      <c r="AB492" s="17"/>
    </row>
    <row r="493" spans="5:28">
      <c r="E493" s="17"/>
      <c r="F493" s="18"/>
      <c r="H493" s="185"/>
      <c r="J493" s="17"/>
      <c r="K493" s="62"/>
      <c r="L493" s="62"/>
      <c r="N493" s="18"/>
      <c r="P493" s="18"/>
      <c r="R493" s="18"/>
      <c r="S493" s="18"/>
      <c r="T493" s="18"/>
      <c r="U493" s="18"/>
      <c r="Y493" s="17"/>
      <c r="AB493" s="17"/>
    </row>
    <row r="494" spans="5:28">
      <c r="E494" s="17"/>
      <c r="F494" s="18"/>
      <c r="H494" s="185"/>
      <c r="J494" s="17"/>
      <c r="K494" s="62"/>
      <c r="L494" s="62"/>
      <c r="N494" s="18"/>
      <c r="P494" s="18"/>
      <c r="R494" s="18"/>
      <c r="S494" s="18"/>
      <c r="T494" s="18"/>
      <c r="U494" s="18"/>
      <c r="Y494" s="17"/>
      <c r="AB494" s="17"/>
    </row>
    <row r="495" spans="5:28">
      <c r="E495" s="17"/>
      <c r="F495" s="18"/>
      <c r="H495" s="185"/>
      <c r="J495" s="17"/>
      <c r="K495" s="62"/>
      <c r="L495" s="62"/>
      <c r="N495" s="18"/>
      <c r="P495" s="18"/>
      <c r="R495" s="18"/>
      <c r="S495" s="18"/>
      <c r="T495" s="18"/>
      <c r="U495" s="18"/>
      <c r="Y495" s="17"/>
      <c r="AB495" s="17"/>
    </row>
    <row r="496" spans="5:28">
      <c r="E496" s="17"/>
      <c r="F496" s="18"/>
      <c r="H496" s="185"/>
      <c r="J496" s="17"/>
      <c r="K496" s="62"/>
      <c r="L496" s="62"/>
      <c r="N496" s="18"/>
      <c r="P496" s="18"/>
      <c r="R496" s="18"/>
      <c r="S496" s="18"/>
      <c r="T496" s="18"/>
      <c r="U496" s="18"/>
      <c r="Y496" s="17"/>
      <c r="AB496" s="17"/>
    </row>
    <row r="497" spans="5:28">
      <c r="E497" s="17"/>
      <c r="F497" s="18"/>
      <c r="H497" s="185"/>
      <c r="J497" s="17"/>
      <c r="K497" s="62"/>
      <c r="L497" s="62"/>
      <c r="N497" s="18"/>
      <c r="P497" s="18"/>
      <c r="R497" s="18"/>
      <c r="S497" s="18"/>
      <c r="T497" s="18"/>
      <c r="U497" s="18"/>
      <c r="Y497" s="17"/>
      <c r="AB497" s="17"/>
    </row>
    <row r="498" spans="5:28">
      <c r="E498" s="17"/>
      <c r="F498" s="18"/>
      <c r="H498" s="185"/>
      <c r="J498" s="17"/>
      <c r="K498" s="62"/>
      <c r="L498" s="62"/>
      <c r="N498" s="18"/>
      <c r="P498" s="18"/>
      <c r="R498" s="18"/>
      <c r="S498" s="18"/>
      <c r="T498" s="18"/>
      <c r="U498" s="18"/>
      <c r="Y498" s="17"/>
      <c r="AB498" s="17"/>
    </row>
    <row r="499" spans="5:28">
      <c r="E499" s="17"/>
      <c r="F499" s="18"/>
      <c r="H499" s="185"/>
      <c r="J499" s="17"/>
      <c r="K499" s="62"/>
      <c r="L499" s="62"/>
      <c r="N499" s="18"/>
      <c r="P499" s="18"/>
      <c r="R499" s="18"/>
      <c r="S499" s="18"/>
      <c r="T499" s="18"/>
      <c r="U499" s="18"/>
      <c r="Y499" s="17"/>
      <c r="AB499" s="17"/>
    </row>
    <row r="500" spans="5:28">
      <c r="E500" s="17"/>
      <c r="F500" s="18"/>
      <c r="H500" s="185"/>
      <c r="J500" s="17"/>
      <c r="K500" s="62"/>
      <c r="L500" s="62"/>
      <c r="N500" s="18"/>
      <c r="P500" s="18"/>
      <c r="R500" s="18"/>
      <c r="S500" s="18"/>
      <c r="T500" s="18"/>
      <c r="U500" s="18"/>
      <c r="Y500" s="17"/>
      <c r="AB500" s="17"/>
    </row>
    <row r="501" spans="5:28">
      <c r="E501" s="17"/>
      <c r="F501" s="18"/>
      <c r="H501" s="185"/>
      <c r="J501" s="17"/>
      <c r="K501" s="62"/>
      <c r="L501" s="62"/>
      <c r="N501" s="18"/>
      <c r="P501" s="18"/>
      <c r="R501" s="18"/>
      <c r="S501" s="18"/>
      <c r="T501" s="18"/>
      <c r="U501" s="18"/>
      <c r="Y501" s="17"/>
      <c r="AB501" s="17"/>
    </row>
    <row r="502" spans="5:28">
      <c r="E502" s="17"/>
      <c r="F502" s="18"/>
      <c r="H502" s="185"/>
      <c r="J502" s="17"/>
      <c r="K502" s="62"/>
      <c r="L502" s="62"/>
      <c r="N502" s="18"/>
      <c r="P502" s="18"/>
      <c r="R502" s="18"/>
      <c r="S502" s="18"/>
      <c r="T502" s="18"/>
      <c r="U502" s="18"/>
      <c r="Y502" s="17"/>
      <c r="AB502" s="17"/>
    </row>
    <row r="503" spans="5:28">
      <c r="E503" s="17"/>
      <c r="F503" s="18"/>
      <c r="H503" s="185"/>
      <c r="J503" s="17"/>
      <c r="K503" s="62"/>
      <c r="L503" s="62"/>
      <c r="N503" s="18"/>
      <c r="P503" s="18"/>
      <c r="R503" s="18"/>
      <c r="S503" s="18"/>
      <c r="T503" s="18"/>
      <c r="U503" s="18"/>
      <c r="Y503" s="17"/>
      <c r="AB503" s="17"/>
    </row>
    <row r="504" spans="5:28">
      <c r="E504" s="17"/>
      <c r="F504" s="18"/>
      <c r="H504" s="185"/>
      <c r="J504" s="17"/>
      <c r="K504" s="62"/>
      <c r="L504" s="62"/>
      <c r="N504" s="18"/>
      <c r="P504" s="18"/>
      <c r="R504" s="18"/>
      <c r="S504" s="18"/>
      <c r="T504" s="18"/>
      <c r="U504" s="18"/>
      <c r="Y504" s="17"/>
      <c r="AB504" s="17"/>
    </row>
    <row r="505" spans="5:28">
      <c r="E505" s="17"/>
      <c r="F505" s="18"/>
      <c r="H505" s="185"/>
      <c r="J505" s="17"/>
      <c r="K505" s="62"/>
      <c r="L505" s="62"/>
      <c r="N505" s="18"/>
      <c r="P505" s="18"/>
      <c r="R505" s="18"/>
      <c r="S505" s="18"/>
      <c r="T505" s="18"/>
      <c r="U505" s="18"/>
      <c r="Y505" s="17"/>
      <c r="AB505" s="17"/>
    </row>
    <row r="506" spans="5:28">
      <c r="E506" s="17"/>
      <c r="F506" s="18"/>
      <c r="H506" s="185"/>
      <c r="J506" s="17"/>
      <c r="K506" s="62"/>
      <c r="L506" s="62"/>
      <c r="N506" s="18"/>
      <c r="P506" s="18"/>
      <c r="R506" s="18"/>
      <c r="S506" s="18"/>
      <c r="T506" s="18"/>
      <c r="U506" s="18"/>
      <c r="Y506" s="17"/>
      <c r="AB506" s="17"/>
    </row>
    <row r="507" spans="5:28">
      <c r="E507" s="17"/>
      <c r="F507" s="18"/>
      <c r="H507" s="185"/>
      <c r="J507" s="17"/>
      <c r="K507" s="62"/>
      <c r="L507" s="62"/>
      <c r="N507" s="18"/>
      <c r="P507" s="18"/>
      <c r="R507" s="18"/>
      <c r="S507" s="18"/>
      <c r="T507" s="18"/>
      <c r="U507" s="18"/>
      <c r="Y507" s="17"/>
      <c r="AB507" s="17"/>
    </row>
    <row r="508" spans="5:28">
      <c r="E508" s="17"/>
      <c r="F508" s="18"/>
      <c r="H508" s="185"/>
      <c r="J508" s="17"/>
      <c r="K508" s="62"/>
      <c r="L508" s="62"/>
      <c r="N508" s="18"/>
      <c r="P508" s="18"/>
      <c r="R508" s="18"/>
      <c r="S508" s="18"/>
      <c r="T508" s="18"/>
      <c r="U508" s="18"/>
      <c r="Y508" s="17"/>
      <c r="AB508" s="17"/>
    </row>
    <row r="509" spans="5:28">
      <c r="E509" s="17"/>
      <c r="F509" s="18"/>
      <c r="H509" s="185"/>
      <c r="J509" s="17"/>
      <c r="K509" s="62"/>
      <c r="L509" s="62"/>
      <c r="N509" s="18"/>
      <c r="P509" s="18"/>
      <c r="R509" s="18"/>
      <c r="S509" s="18"/>
      <c r="T509" s="18"/>
      <c r="U509" s="18"/>
      <c r="Y509" s="17"/>
      <c r="AB509" s="17"/>
    </row>
    <row r="510" spans="5:28">
      <c r="E510" s="17"/>
      <c r="F510" s="18"/>
      <c r="H510" s="185"/>
      <c r="J510" s="17"/>
      <c r="K510" s="62"/>
      <c r="L510" s="62"/>
      <c r="N510" s="18"/>
      <c r="P510" s="18"/>
      <c r="R510" s="18"/>
      <c r="S510" s="18"/>
      <c r="T510" s="18"/>
      <c r="U510" s="18"/>
      <c r="Y510" s="17"/>
      <c r="AB510" s="17"/>
    </row>
    <row r="511" spans="5:28">
      <c r="E511" s="17"/>
      <c r="F511" s="18"/>
      <c r="H511" s="185"/>
      <c r="J511" s="17"/>
      <c r="K511" s="62"/>
      <c r="L511" s="62"/>
      <c r="N511" s="18"/>
      <c r="P511" s="18"/>
      <c r="R511" s="18"/>
      <c r="S511" s="18"/>
      <c r="T511" s="18"/>
      <c r="U511" s="18"/>
      <c r="Y511" s="17"/>
      <c r="AB511" s="17"/>
    </row>
    <row r="512" spans="5:28">
      <c r="E512" s="17"/>
      <c r="F512" s="18"/>
      <c r="H512" s="185"/>
      <c r="J512" s="17"/>
      <c r="K512" s="62"/>
      <c r="L512" s="62"/>
      <c r="N512" s="18"/>
      <c r="P512" s="18"/>
      <c r="R512" s="18"/>
      <c r="S512" s="18"/>
      <c r="T512" s="18"/>
      <c r="U512" s="18"/>
      <c r="Y512" s="17"/>
      <c r="AB512" s="17"/>
    </row>
    <row r="513" spans="5:28">
      <c r="E513" s="17"/>
      <c r="F513" s="18"/>
      <c r="H513" s="185"/>
      <c r="J513" s="17"/>
      <c r="K513" s="62"/>
      <c r="L513" s="62"/>
      <c r="N513" s="18"/>
      <c r="P513" s="18"/>
      <c r="R513" s="18"/>
      <c r="S513" s="18"/>
      <c r="T513" s="18"/>
      <c r="U513" s="18"/>
      <c r="Y513" s="17"/>
      <c r="AB513" s="17"/>
    </row>
    <row r="514" spans="5:28">
      <c r="E514" s="17"/>
      <c r="F514" s="18"/>
      <c r="H514" s="185"/>
      <c r="J514" s="17"/>
      <c r="K514" s="62"/>
      <c r="L514" s="62"/>
      <c r="N514" s="18"/>
      <c r="P514" s="18"/>
      <c r="R514" s="18"/>
      <c r="S514" s="18"/>
      <c r="T514" s="18"/>
      <c r="U514" s="18"/>
      <c r="Y514" s="17"/>
      <c r="AB514" s="17"/>
    </row>
    <row r="515" spans="5:28">
      <c r="E515" s="17"/>
      <c r="F515" s="18"/>
      <c r="H515" s="185"/>
      <c r="J515" s="17"/>
      <c r="K515" s="62"/>
      <c r="L515" s="62"/>
      <c r="N515" s="18"/>
      <c r="P515" s="18"/>
      <c r="R515" s="18"/>
      <c r="S515" s="18"/>
      <c r="T515" s="18"/>
      <c r="U515" s="18"/>
      <c r="Y515" s="17"/>
      <c r="AB515" s="17"/>
    </row>
    <row r="516" spans="5:28">
      <c r="E516" s="17"/>
      <c r="F516" s="18"/>
      <c r="H516" s="185"/>
      <c r="J516" s="17"/>
      <c r="K516" s="62"/>
      <c r="L516" s="62"/>
      <c r="N516" s="18"/>
      <c r="P516" s="18"/>
      <c r="R516" s="18"/>
      <c r="S516" s="18"/>
      <c r="T516" s="18"/>
      <c r="U516" s="18"/>
      <c r="Y516" s="17"/>
      <c r="AB516" s="17"/>
    </row>
    <row r="517" spans="5:28">
      <c r="E517" s="17"/>
      <c r="F517" s="18"/>
      <c r="H517" s="185"/>
      <c r="J517" s="17"/>
      <c r="K517" s="62"/>
      <c r="L517" s="62"/>
      <c r="N517" s="18"/>
      <c r="P517" s="18"/>
      <c r="R517" s="18"/>
      <c r="S517" s="18"/>
      <c r="T517" s="18"/>
      <c r="U517" s="18"/>
      <c r="Y517" s="17"/>
      <c r="AB517" s="17"/>
    </row>
    <row r="518" spans="5:28">
      <c r="E518" s="17"/>
      <c r="F518" s="18"/>
      <c r="H518" s="185"/>
      <c r="J518" s="17"/>
      <c r="K518" s="62"/>
      <c r="L518" s="62"/>
      <c r="N518" s="18"/>
      <c r="P518" s="18"/>
      <c r="R518" s="18"/>
      <c r="S518" s="18"/>
      <c r="T518" s="18"/>
      <c r="U518" s="18"/>
      <c r="Y518" s="17"/>
      <c r="AB518" s="17"/>
    </row>
    <row r="519" spans="5:28">
      <c r="E519" s="17"/>
      <c r="F519" s="18"/>
      <c r="H519" s="185"/>
      <c r="J519" s="17"/>
      <c r="K519" s="62"/>
      <c r="L519" s="62"/>
      <c r="N519" s="18"/>
      <c r="P519" s="18"/>
      <c r="R519" s="18"/>
      <c r="S519" s="18"/>
      <c r="T519" s="18"/>
      <c r="U519" s="18"/>
      <c r="Y519" s="17"/>
      <c r="AB519" s="17"/>
    </row>
    <row r="520" spans="5:28">
      <c r="E520" s="17"/>
      <c r="F520" s="18"/>
      <c r="H520" s="185"/>
      <c r="J520" s="17"/>
      <c r="K520" s="62"/>
      <c r="L520" s="62"/>
      <c r="N520" s="18"/>
      <c r="P520" s="18"/>
      <c r="R520" s="18"/>
      <c r="S520" s="18"/>
      <c r="T520" s="18"/>
      <c r="U520" s="18"/>
      <c r="Y520" s="17"/>
      <c r="AB520" s="17"/>
    </row>
    <row r="521" spans="5:28">
      <c r="E521" s="17"/>
      <c r="F521" s="18"/>
      <c r="H521" s="185"/>
      <c r="J521" s="17"/>
      <c r="K521" s="62"/>
      <c r="L521" s="62"/>
      <c r="N521" s="18"/>
      <c r="P521" s="18"/>
      <c r="R521" s="18"/>
      <c r="S521" s="18"/>
      <c r="T521" s="18"/>
      <c r="U521" s="18"/>
      <c r="Y521" s="17"/>
      <c r="AB521" s="17"/>
    </row>
    <row r="522" spans="5:28">
      <c r="E522" s="17"/>
      <c r="F522" s="18"/>
      <c r="H522" s="185"/>
      <c r="J522" s="17"/>
      <c r="K522" s="62"/>
      <c r="L522" s="62"/>
      <c r="N522" s="18"/>
      <c r="P522" s="18"/>
      <c r="R522" s="18"/>
      <c r="S522" s="18"/>
      <c r="T522" s="18"/>
      <c r="U522" s="18"/>
      <c r="Y522" s="17"/>
      <c r="AB522" s="17"/>
    </row>
    <row r="523" spans="5:28">
      <c r="E523" s="17"/>
      <c r="F523" s="18"/>
      <c r="H523" s="185"/>
      <c r="J523" s="17"/>
      <c r="K523" s="62"/>
      <c r="L523" s="62"/>
      <c r="N523" s="18"/>
      <c r="P523" s="18"/>
      <c r="R523" s="18"/>
      <c r="S523" s="18"/>
      <c r="T523" s="18"/>
      <c r="U523" s="18"/>
      <c r="Y523" s="17"/>
      <c r="AB523" s="17"/>
    </row>
    <row r="524" spans="5:28">
      <c r="E524" s="17"/>
      <c r="F524" s="18"/>
      <c r="H524" s="185"/>
      <c r="J524" s="17"/>
      <c r="K524" s="62"/>
      <c r="L524" s="62"/>
      <c r="N524" s="18"/>
      <c r="P524" s="18"/>
      <c r="R524" s="18"/>
      <c r="S524" s="18"/>
      <c r="T524" s="18"/>
      <c r="U524" s="18"/>
      <c r="Y524" s="17"/>
      <c r="AB524" s="17"/>
    </row>
    <row r="525" spans="5:28">
      <c r="E525" s="17"/>
      <c r="F525" s="18"/>
      <c r="H525" s="185"/>
      <c r="J525" s="17"/>
      <c r="K525" s="62"/>
      <c r="L525" s="62"/>
      <c r="N525" s="18"/>
      <c r="P525" s="18"/>
      <c r="R525" s="18"/>
      <c r="S525" s="18"/>
      <c r="T525" s="18"/>
      <c r="U525" s="18"/>
      <c r="Y525" s="17"/>
      <c r="AB525" s="17"/>
    </row>
    <row r="526" spans="5:28">
      <c r="E526" s="17"/>
      <c r="F526" s="18"/>
      <c r="H526" s="185"/>
      <c r="J526" s="17"/>
      <c r="K526" s="62"/>
      <c r="L526" s="62"/>
      <c r="N526" s="18"/>
      <c r="P526" s="18"/>
      <c r="R526" s="18"/>
      <c r="S526" s="18"/>
      <c r="T526" s="18"/>
      <c r="U526" s="18"/>
      <c r="Y526" s="17"/>
      <c r="AB526" s="17"/>
    </row>
    <row r="527" spans="5:28">
      <c r="E527" s="17"/>
      <c r="F527" s="18"/>
      <c r="H527" s="185"/>
      <c r="J527" s="17"/>
      <c r="K527" s="62"/>
      <c r="L527" s="62"/>
      <c r="N527" s="18"/>
      <c r="P527" s="18"/>
      <c r="R527" s="18"/>
      <c r="S527" s="18"/>
      <c r="T527" s="18"/>
      <c r="U527" s="18"/>
      <c r="Y527" s="17"/>
      <c r="AB527" s="17"/>
    </row>
    <row r="528" spans="5:28">
      <c r="E528" s="17"/>
      <c r="F528" s="18"/>
      <c r="H528" s="185"/>
      <c r="J528" s="17"/>
      <c r="K528" s="62"/>
      <c r="L528" s="62"/>
      <c r="N528" s="18"/>
      <c r="P528" s="18"/>
      <c r="R528" s="18"/>
      <c r="S528" s="18"/>
      <c r="T528" s="18"/>
      <c r="U528" s="18"/>
      <c r="Y528" s="17"/>
      <c r="AB528" s="17"/>
    </row>
    <row r="529" spans="5:28">
      <c r="E529" s="17"/>
      <c r="F529" s="18"/>
      <c r="H529" s="185"/>
      <c r="J529" s="17"/>
      <c r="K529" s="62"/>
      <c r="L529" s="62"/>
      <c r="N529" s="18"/>
      <c r="P529" s="18"/>
      <c r="R529" s="18"/>
      <c r="S529" s="18"/>
      <c r="T529" s="18"/>
      <c r="U529" s="18"/>
      <c r="Y529" s="17"/>
      <c r="AB529" s="17"/>
    </row>
    <row r="530" spans="5:28">
      <c r="E530" s="17"/>
      <c r="F530" s="18"/>
      <c r="H530" s="185"/>
      <c r="J530" s="17"/>
      <c r="K530" s="62"/>
      <c r="L530" s="62"/>
      <c r="N530" s="18"/>
      <c r="P530" s="18"/>
      <c r="R530" s="18"/>
      <c r="S530" s="18"/>
      <c r="T530" s="18"/>
      <c r="U530" s="18"/>
      <c r="Y530" s="17"/>
      <c r="AB530" s="17"/>
    </row>
    <row r="531" spans="5:28">
      <c r="E531" s="17"/>
      <c r="F531" s="18"/>
      <c r="H531" s="185"/>
      <c r="J531" s="17"/>
      <c r="K531" s="62"/>
      <c r="L531" s="62"/>
      <c r="N531" s="18"/>
      <c r="P531" s="18"/>
      <c r="R531" s="18"/>
      <c r="S531" s="18"/>
      <c r="T531" s="18"/>
      <c r="U531" s="18"/>
      <c r="Y531" s="17"/>
      <c r="AB531" s="17"/>
    </row>
    <row r="532" spans="5:28">
      <c r="E532" s="17"/>
      <c r="F532" s="18"/>
      <c r="H532" s="185"/>
      <c r="J532" s="17"/>
      <c r="K532" s="62"/>
      <c r="L532" s="62"/>
      <c r="N532" s="18"/>
      <c r="P532" s="18"/>
      <c r="R532" s="18"/>
      <c r="S532" s="18"/>
      <c r="T532" s="18"/>
      <c r="U532" s="18"/>
      <c r="Y532" s="17"/>
      <c r="AB532" s="17"/>
    </row>
    <row r="533" spans="5:28">
      <c r="E533" s="17"/>
      <c r="F533" s="18"/>
      <c r="H533" s="185"/>
      <c r="J533" s="17"/>
      <c r="K533" s="62"/>
      <c r="L533" s="62"/>
      <c r="N533" s="18"/>
      <c r="P533" s="18"/>
      <c r="R533" s="18"/>
      <c r="S533" s="18"/>
      <c r="T533" s="18"/>
      <c r="U533" s="18"/>
      <c r="Y533" s="17"/>
      <c r="AB533" s="17"/>
    </row>
    <row r="534" spans="5:28">
      <c r="E534" s="17"/>
      <c r="F534" s="18"/>
      <c r="H534" s="185"/>
      <c r="J534" s="17"/>
      <c r="K534" s="62"/>
      <c r="L534" s="62"/>
      <c r="N534" s="18"/>
      <c r="P534" s="18"/>
      <c r="R534" s="18"/>
      <c r="S534" s="18"/>
      <c r="T534" s="18"/>
      <c r="U534" s="18"/>
      <c r="Y534" s="17"/>
      <c r="AB534" s="17"/>
    </row>
    <row r="535" spans="5:28">
      <c r="E535" s="17"/>
      <c r="F535" s="18"/>
      <c r="H535" s="185"/>
      <c r="J535" s="17"/>
      <c r="K535" s="62"/>
      <c r="L535" s="62"/>
      <c r="N535" s="18"/>
      <c r="P535" s="18"/>
      <c r="R535" s="18"/>
      <c r="S535" s="18"/>
      <c r="T535" s="18"/>
      <c r="U535" s="18"/>
      <c r="Y535" s="17"/>
      <c r="AB535" s="17"/>
    </row>
    <row r="536" spans="5:28">
      <c r="E536" s="17"/>
      <c r="F536" s="18"/>
      <c r="H536" s="185"/>
      <c r="J536" s="17"/>
      <c r="K536" s="62"/>
      <c r="L536" s="62"/>
      <c r="N536" s="18"/>
      <c r="P536" s="18"/>
      <c r="R536" s="18"/>
      <c r="S536" s="18"/>
      <c r="T536" s="18"/>
      <c r="U536" s="18"/>
      <c r="Y536" s="17"/>
      <c r="AB536" s="17"/>
    </row>
    <row r="537" spans="5:28">
      <c r="E537" s="17"/>
      <c r="F537" s="18"/>
      <c r="H537" s="185"/>
      <c r="J537" s="17"/>
      <c r="K537" s="62"/>
      <c r="L537" s="62"/>
      <c r="N537" s="18"/>
      <c r="P537" s="18"/>
      <c r="R537" s="18"/>
      <c r="S537" s="18"/>
      <c r="T537" s="18"/>
      <c r="U537" s="18"/>
      <c r="Y537" s="17"/>
      <c r="AB537" s="17"/>
    </row>
    <row r="538" spans="5:28">
      <c r="E538" s="17"/>
      <c r="F538" s="18"/>
      <c r="H538" s="185"/>
      <c r="J538" s="17"/>
      <c r="K538" s="62"/>
      <c r="L538" s="62"/>
      <c r="N538" s="18"/>
      <c r="P538" s="18"/>
      <c r="R538" s="18"/>
      <c r="S538" s="18"/>
      <c r="T538" s="18"/>
      <c r="U538" s="18"/>
      <c r="Y538" s="17"/>
      <c r="AB538" s="17"/>
    </row>
    <row r="539" spans="5:28">
      <c r="E539" s="17"/>
      <c r="F539" s="18"/>
      <c r="H539" s="185"/>
      <c r="J539" s="17"/>
      <c r="K539" s="62"/>
      <c r="L539" s="62"/>
      <c r="N539" s="18"/>
      <c r="P539" s="18"/>
      <c r="R539" s="18"/>
      <c r="S539" s="18"/>
      <c r="T539" s="18"/>
      <c r="U539" s="18"/>
      <c r="Y539" s="17"/>
      <c r="AB539" s="17"/>
    </row>
    <row r="540" spans="5:28">
      <c r="E540" s="17"/>
      <c r="F540" s="18"/>
      <c r="H540" s="185"/>
      <c r="J540" s="17"/>
      <c r="K540" s="62"/>
      <c r="L540" s="62"/>
      <c r="N540" s="18"/>
      <c r="P540" s="18"/>
      <c r="R540" s="18"/>
      <c r="S540" s="18"/>
      <c r="T540" s="18"/>
      <c r="U540" s="18"/>
      <c r="Y540" s="17"/>
      <c r="AB540" s="17"/>
    </row>
    <row r="541" spans="5:28">
      <c r="E541" s="17"/>
      <c r="F541" s="18"/>
      <c r="H541" s="185"/>
      <c r="J541" s="17"/>
      <c r="K541" s="62"/>
      <c r="L541" s="62"/>
      <c r="N541" s="18"/>
      <c r="P541" s="18"/>
      <c r="R541" s="18"/>
      <c r="S541" s="18"/>
      <c r="T541" s="18"/>
      <c r="U541" s="18"/>
      <c r="Y541" s="17"/>
      <c r="AB541" s="17"/>
    </row>
    <row r="542" spans="5:28">
      <c r="E542" s="17"/>
      <c r="F542" s="18"/>
      <c r="H542" s="185"/>
      <c r="J542" s="17"/>
      <c r="K542" s="62"/>
      <c r="L542" s="62"/>
      <c r="N542" s="18"/>
      <c r="P542" s="18"/>
      <c r="R542" s="18"/>
      <c r="S542" s="18"/>
      <c r="T542" s="18"/>
      <c r="U542" s="18"/>
      <c r="Y542" s="17"/>
      <c r="AB542" s="17"/>
    </row>
    <row r="543" spans="5:28">
      <c r="E543" s="17"/>
      <c r="F543" s="18"/>
      <c r="H543" s="185"/>
      <c r="J543" s="17"/>
      <c r="K543" s="62"/>
      <c r="L543" s="62"/>
      <c r="N543" s="18"/>
      <c r="P543" s="18"/>
      <c r="R543" s="18"/>
      <c r="S543" s="18"/>
      <c r="T543" s="18"/>
      <c r="U543" s="18"/>
      <c r="Y543" s="17"/>
      <c r="AB543" s="17"/>
    </row>
    <row r="544" spans="5:28">
      <c r="E544" s="17"/>
      <c r="F544" s="18"/>
      <c r="H544" s="185"/>
      <c r="J544" s="17"/>
      <c r="K544" s="62"/>
      <c r="L544" s="62"/>
      <c r="N544" s="18"/>
      <c r="P544" s="18"/>
      <c r="R544" s="18"/>
      <c r="S544" s="18"/>
      <c r="T544" s="18"/>
      <c r="U544" s="18"/>
      <c r="Y544" s="17"/>
      <c r="AB544" s="17"/>
    </row>
    <row r="545" spans="5:28">
      <c r="E545" s="17"/>
      <c r="F545" s="18"/>
      <c r="H545" s="185"/>
      <c r="J545" s="17"/>
      <c r="K545" s="62"/>
      <c r="L545" s="62"/>
      <c r="N545" s="18"/>
      <c r="P545" s="18"/>
      <c r="R545" s="18"/>
      <c r="S545" s="18"/>
      <c r="T545" s="18"/>
      <c r="U545" s="18"/>
      <c r="Y545" s="17"/>
      <c r="AB545" s="17"/>
    </row>
    <row r="546" spans="5:28">
      <c r="E546" s="17"/>
      <c r="F546" s="18"/>
      <c r="H546" s="185"/>
      <c r="J546" s="17"/>
      <c r="K546" s="62"/>
      <c r="L546" s="62"/>
      <c r="N546" s="18"/>
      <c r="P546" s="18"/>
      <c r="R546" s="18"/>
      <c r="S546" s="18"/>
      <c r="T546" s="18"/>
      <c r="U546" s="18"/>
      <c r="Y546" s="17"/>
      <c r="AB546" s="17"/>
    </row>
    <row r="547" spans="5:28">
      <c r="E547" s="17"/>
      <c r="F547" s="18"/>
      <c r="H547" s="185"/>
      <c r="J547" s="17"/>
      <c r="K547" s="62"/>
      <c r="L547" s="62"/>
      <c r="N547" s="18"/>
      <c r="P547" s="18"/>
      <c r="R547" s="18"/>
      <c r="S547" s="18"/>
      <c r="T547" s="18"/>
      <c r="U547" s="18"/>
      <c r="Y547" s="17"/>
      <c r="AB547" s="17"/>
    </row>
    <row r="548" spans="5:28">
      <c r="E548" s="17"/>
      <c r="F548" s="18"/>
      <c r="H548" s="185"/>
      <c r="J548" s="17"/>
      <c r="K548" s="62"/>
      <c r="L548" s="62"/>
      <c r="N548" s="18"/>
      <c r="P548" s="18"/>
      <c r="R548" s="18"/>
      <c r="S548" s="18"/>
      <c r="T548" s="18"/>
      <c r="U548" s="18"/>
      <c r="Y548" s="17"/>
      <c r="AB548" s="17"/>
    </row>
    <row r="549" spans="5:28">
      <c r="E549" s="17"/>
      <c r="F549" s="18"/>
      <c r="H549" s="185"/>
      <c r="J549" s="17"/>
      <c r="K549" s="62"/>
      <c r="L549" s="62"/>
      <c r="N549" s="18"/>
      <c r="P549" s="18"/>
      <c r="R549" s="18"/>
      <c r="S549" s="18"/>
      <c r="T549" s="18"/>
      <c r="U549" s="18"/>
      <c r="Y549" s="17"/>
      <c r="AB549" s="17"/>
    </row>
    <row r="550" spans="5:28">
      <c r="E550" s="17"/>
      <c r="F550" s="18"/>
      <c r="H550" s="185"/>
      <c r="J550" s="17"/>
      <c r="K550" s="62"/>
      <c r="L550" s="62"/>
      <c r="N550" s="18"/>
      <c r="P550" s="18"/>
      <c r="R550" s="18"/>
      <c r="S550" s="18"/>
      <c r="T550" s="18"/>
      <c r="U550" s="18"/>
      <c r="Y550" s="17"/>
      <c r="AB550" s="17"/>
    </row>
    <row r="551" spans="5:28">
      <c r="E551" s="17"/>
      <c r="F551" s="18"/>
      <c r="H551" s="185"/>
      <c r="J551" s="17"/>
      <c r="K551" s="62"/>
      <c r="L551" s="62"/>
      <c r="N551" s="18"/>
      <c r="P551" s="18"/>
      <c r="R551" s="18"/>
      <c r="S551" s="18"/>
      <c r="T551" s="18"/>
      <c r="U551" s="18"/>
      <c r="Y551" s="17"/>
      <c r="AB551" s="17"/>
    </row>
    <row r="552" spans="5:28">
      <c r="E552" s="17"/>
      <c r="F552" s="18"/>
      <c r="H552" s="185"/>
      <c r="J552" s="17"/>
      <c r="K552" s="62"/>
      <c r="L552" s="62"/>
      <c r="N552" s="18"/>
      <c r="P552" s="18"/>
      <c r="R552" s="18"/>
      <c r="S552" s="18"/>
      <c r="T552" s="18"/>
      <c r="U552" s="18"/>
      <c r="Y552" s="17"/>
      <c r="AB552" s="17"/>
    </row>
    <row r="553" spans="5:28">
      <c r="E553" s="17"/>
      <c r="F553" s="18"/>
      <c r="H553" s="185"/>
      <c r="J553" s="17"/>
      <c r="K553" s="62"/>
      <c r="L553" s="62"/>
      <c r="N553" s="18"/>
      <c r="P553" s="18"/>
      <c r="R553" s="18"/>
      <c r="S553" s="18"/>
      <c r="T553" s="18"/>
      <c r="U553" s="18"/>
      <c r="Y553" s="17"/>
      <c r="AB553" s="17"/>
    </row>
    <row r="554" spans="5:28">
      <c r="E554" s="17"/>
      <c r="F554" s="18"/>
      <c r="H554" s="185"/>
      <c r="J554" s="17"/>
      <c r="K554" s="62"/>
      <c r="L554" s="62"/>
      <c r="N554" s="18"/>
      <c r="P554" s="18"/>
      <c r="R554" s="18"/>
      <c r="S554" s="18"/>
      <c r="T554" s="18"/>
      <c r="U554" s="18"/>
      <c r="Y554" s="17"/>
      <c r="AB554" s="17"/>
    </row>
    <row r="555" spans="5:28">
      <c r="E555" s="17"/>
      <c r="F555" s="18"/>
      <c r="H555" s="185"/>
      <c r="J555" s="17"/>
      <c r="K555" s="62"/>
      <c r="L555" s="62"/>
      <c r="N555" s="18"/>
      <c r="P555" s="18"/>
      <c r="R555" s="18"/>
      <c r="S555" s="18"/>
      <c r="T555" s="18"/>
      <c r="U555" s="18"/>
      <c r="Y555" s="17"/>
      <c r="AB555" s="17"/>
    </row>
    <row r="556" spans="5:28">
      <c r="E556" s="17"/>
      <c r="F556" s="18"/>
      <c r="H556" s="185"/>
      <c r="J556" s="17"/>
      <c r="K556" s="62"/>
      <c r="L556" s="62"/>
      <c r="N556" s="18"/>
      <c r="P556" s="18"/>
      <c r="R556" s="18"/>
      <c r="S556" s="18"/>
      <c r="T556" s="18"/>
      <c r="U556" s="18"/>
      <c r="Y556" s="17"/>
      <c r="AB556" s="17"/>
    </row>
    <row r="557" spans="5:28">
      <c r="E557" s="17"/>
      <c r="F557" s="18"/>
      <c r="H557" s="185"/>
      <c r="J557" s="17"/>
      <c r="K557" s="62"/>
      <c r="L557" s="62"/>
      <c r="N557" s="18"/>
      <c r="P557" s="18"/>
      <c r="R557" s="18"/>
      <c r="S557" s="18"/>
      <c r="T557" s="18"/>
      <c r="U557" s="18"/>
      <c r="Y557" s="17"/>
      <c r="AB557" s="17"/>
    </row>
    <row r="558" spans="5:28">
      <c r="E558" s="17"/>
      <c r="F558" s="18"/>
      <c r="H558" s="185"/>
      <c r="J558" s="17"/>
      <c r="K558" s="62"/>
      <c r="L558" s="62"/>
      <c r="N558" s="18"/>
      <c r="P558" s="18"/>
      <c r="R558" s="18"/>
      <c r="S558" s="18"/>
      <c r="T558" s="18"/>
      <c r="U558" s="18"/>
      <c r="Y558" s="17"/>
      <c r="AB558" s="17"/>
    </row>
    <row r="559" spans="5:28">
      <c r="E559" s="17"/>
      <c r="F559" s="18"/>
      <c r="H559" s="185"/>
      <c r="J559" s="17"/>
      <c r="K559" s="62"/>
      <c r="L559" s="62"/>
      <c r="N559" s="18"/>
      <c r="P559" s="18"/>
      <c r="R559" s="18"/>
      <c r="S559" s="18"/>
      <c r="T559" s="18"/>
      <c r="U559" s="18"/>
      <c r="Y559" s="17"/>
      <c r="AB559" s="17"/>
    </row>
    <row r="560" spans="5:28">
      <c r="E560" s="17"/>
      <c r="F560" s="18"/>
      <c r="H560" s="185"/>
      <c r="J560" s="17"/>
      <c r="K560" s="62"/>
      <c r="L560" s="62"/>
      <c r="N560" s="18"/>
      <c r="P560" s="18"/>
      <c r="R560" s="18"/>
      <c r="S560" s="18"/>
      <c r="T560" s="18"/>
      <c r="U560" s="18"/>
      <c r="Y560" s="17"/>
      <c r="AB560" s="17"/>
    </row>
    <row r="561" spans="5:28">
      <c r="E561" s="17"/>
      <c r="F561" s="18"/>
      <c r="H561" s="185"/>
      <c r="J561" s="17"/>
      <c r="K561" s="62"/>
      <c r="L561" s="62"/>
      <c r="N561" s="18"/>
      <c r="P561" s="18"/>
      <c r="R561" s="18"/>
      <c r="S561" s="18"/>
      <c r="T561" s="18"/>
      <c r="U561" s="18"/>
      <c r="Y561" s="17"/>
      <c r="AB561" s="17"/>
    </row>
    <row r="562" spans="5:28">
      <c r="E562" s="17"/>
      <c r="F562" s="18"/>
      <c r="H562" s="185"/>
      <c r="J562" s="17"/>
      <c r="K562" s="62"/>
      <c r="L562" s="62"/>
      <c r="N562" s="18"/>
      <c r="P562" s="18"/>
      <c r="R562" s="18"/>
      <c r="S562" s="18"/>
      <c r="T562" s="18"/>
      <c r="U562" s="18"/>
      <c r="Y562" s="17"/>
      <c r="AB562" s="17"/>
    </row>
    <row r="563" spans="5:28">
      <c r="E563" s="17"/>
      <c r="F563" s="18"/>
      <c r="H563" s="185"/>
      <c r="J563" s="17"/>
      <c r="K563" s="62"/>
      <c r="L563" s="62"/>
      <c r="N563" s="18"/>
      <c r="P563" s="18"/>
      <c r="R563" s="18"/>
      <c r="S563" s="18"/>
      <c r="T563" s="18"/>
      <c r="U563" s="18"/>
      <c r="Y563" s="17"/>
      <c r="AB563" s="17"/>
    </row>
    <row r="564" spans="5:28">
      <c r="E564" s="17"/>
      <c r="F564" s="18"/>
      <c r="H564" s="185"/>
      <c r="J564" s="17"/>
      <c r="K564" s="62"/>
      <c r="L564" s="62"/>
      <c r="N564" s="18"/>
      <c r="P564" s="18"/>
      <c r="R564" s="18"/>
      <c r="S564" s="18"/>
      <c r="T564" s="18"/>
      <c r="U564" s="18"/>
      <c r="Y564" s="17"/>
      <c r="AB564" s="17"/>
    </row>
    <row r="565" spans="5:28">
      <c r="E565" s="17"/>
      <c r="F565" s="18"/>
      <c r="H565" s="185"/>
      <c r="J565" s="17"/>
      <c r="K565" s="62"/>
      <c r="L565" s="62"/>
      <c r="N565" s="18"/>
      <c r="P565" s="18"/>
      <c r="R565" s="18"/>
      <c r="S565" s="18"/>
      <c r="T565" s="18"/>
      <c r="U565" s="18"/>
      <c r="Y565" s="17"/>
      <c r="AB565" s="17"/>
    </row>
    <row r="566" spans="5:28">
      <c r="E566" s="17"/>
      <c r="F566" s="18"/>
      <c r="H566" s="185"/>
      <c r="J566" s="17"/>
      <c r="K566" s="62"/>
      <c r="L566" s="62"/>
      <c r="N566" s="18"/>
      <c r="P566" s="18"/>
      <c r="R566" s="18"/>
      <c r="S566" s="18"/>
      <c r="T566" s="18"/>
      <c r="U566" s="18"/>
      <c r="Y566" s="17"/>
      <c r="AB566" s="17"/>
    </row>
    <row r="567" spans="5:28">
      <c r="E567" s="17"/>
      <c r="F567" s="18"/>
      <c r="H567" s="185"/>
      <c r="J567" s="17"/>
      <c r="K567" s="62"/>
      <c r="L567" s="62"/>
      <c r="N567" s="18"/>
      <c r="P567" s="18"/>
      <c r="R567" s="18"/>
      <c r="S567" s="18"/>
      <c r="T567" s="18"/>
      <c r="U567" s="18"/>
      <c r="Y567" s="17"/>
      <c r="AB567" s="17"/>
    </row>
    <row r="568" spans="5:28">
      <c r="E568" s="17"/>
      <c r="F568" s="18"/>
      <c r="H568" s="185"/>
      <c r="J568" s="17"/>
      <c r="K568" s="62"/>
      <c r="L568" s="62"/>
      <c r="N568" s="18"/>
      <c r="P568" s="18"/>
      <c r="R568" s="18"/>
      <c r="S568" s="18"/>
      <c r="T568" s="18"/>
      <c r="U568" s="18"/>
      <c r="Y568" s="17"/>
      <c r="AB568" s="17"/>
    </row>
    <row r="569" spans="5:28">
      <c r="E569" s="17"/>
      <c r="F569" s="18"/>
      <c r="H569" s="185"/>
      <c r="J569" s="17"/>
      <c r="K569" s="62"/>
      <c r="L569" s="62"/>
      <c r="N569" s="18"/>
      <c r="P569" s="18"/>
      <c r="R569" s="18"/>
      <c r="S569" s="18"/>
      <c r="T569" s="18"/>
      <c r="U569" s="18"/>
      <c r="Y569" s="17"/>
      <c r="AB569" s="17"/>
    </row>
    <row r="570" spans="5:28">
      <c r="E570" s="17"/>
      <c r="F570" s="18"/>
      <c r="H570" s="185"/>
      <c r="J570" s="17"/>
      <c r="K570" s="62"/>
      <c r="L570" s="62"/>
      <c r="N570" s="18"/>
      <c r="P570" s="18"/>
      <c r="R570" s="18"/>
      <c r="S570" s="18"/>
      <c r="T570" s="18"/>
      <c r="U570" s="18"/>
      <c r="Y570" s="17"/>
      <c r="AB570" s="17"/>
    </row>
    <row r="571" spans="5:28">
      <c r="E571" s="17"/>
      <c r="F571" s="18"/>
      <c r="H571" s="185"/>
      <c r="J571" s="17"/>
      <c r="K571" s="62"/>
      <c r="L571" s="62"/>
      <c r="N571" s="18"/>
      <c r="P571" s="18"/>
      <c r="R571" s="18"/>
      <c r="S571" s="18"/>
      <c r="T571" s="18"/>
      <c r="U571" s="18"/>
      <c r="Y571" s="17"/>
      <c r="AB571" s="17"/>
    </row>
    <row r="572" spans="5:28">
      <c r="E572" s="17"/>
      <c r="F572" s="18"/>
      <c r="H572" s="185"/>
      <c r="J572" s="17"/>
      <c r="K572" s="62"/>
      <c r="L572" s="62"/>
      <c r="N572" s="18"/>
      <c r="P572" s="18"/>
      <c r="R572" s="18"/>
      <c r="S572" s="18"/>
      <c r="T572" s="18"/>
      <c r="U572" s="18"/>
      <c r="Y572" s="17"/>
      <c r="AB572" s="17"/>
    </row>
    <row r="573" spans="5:28">
      <c r="E573" s="17"/>
      <c r="F573" s="18"/>
      <c r="H573" s="185"/>
      <c r="J573" s="17"/>
      <c r="K573" s="62"/>
      <c r="L573" s="62"/>
      <c r="N573" s="18"/>
      <c r="P573" s="18"/>
      <c r="R573" s="18"/>
      <c r="S573" s="18"/>
      <c r="T573" s="18"/>
      <c r="U573" s="18"/>
      <c r="Y573" s="17"/>
      <c r="AB573" s="17"/>
    </row>
    <row r="574" spans="5:28">
      <c r="E574" s="17"/>
      <c r="F574" s="18"/>
      <c r="H574" s="185"/>
      <c r="J574" s="17"/>
      <c r="K574" s="62"/>
      <c r="L574" s="62"/>
      <c r="N574" s="18"/>
      <c r="P574" s="18"/>
      <c r="R574" s="18"/>
      <c r="S574" s="18"/>
      <c r="T574" s="18"/>
      <c r="U574" s="18"/>
      <c r="Y574" s="17"/>
      <c r="AB574" s="17"/>
    </row>
    <row r="575" spans="5:28">
      <c r="E575" s="17"/>
      <c r="F575" s="18"/>
      <c r="H575" s="185"/>
      <c r="J575" s="17"/>
      <c r="K575" s="62"/>
      <c r="L575" s="62"/>
      <c r="N575" s="18"/>
      <c r="P575" s="18"/>
      <c r="R575" s="18"/>
      <c r="S575" s="18"/>
      <c r="T575" s="18"/>
      <c r="U575" s="18"/>
      <c r="Y575" s="17"/>
      <c r="AB575" s="17"/>
    </row>
    <row r="576" spans="5:28">
      <c r="E576" s="17"/>
      <c r="F576" s="18"/>
      <c r="H576" s="185"/>
      <c r="J576" s="17"/>
      <c r="K576" s="62"/>
      <c r="L576" s="62"/>
      <c r="N576" s="18"/>
      <c r="P576" s="18"/>
      <c r="R576" s="18"/>
      <c r="S576" s="18"/>
      <c r="T576" s="18"/>
      <c r="U576" s="18"/>
      <c r="Y576" s="17"/>
      <c r="AB576" s="17"/>
    </row>
    <row r="577" spans="5:28">
      <c r="E577" s="17"/>
      <c r="F577" s="18"/>
      <c r="H577" s="185"/>
      <c r="J577" s="17"/>
      <c r="K577" s="62"/>
      <c r="L577" s="62"/>
      <c r="N577" s="18"/>
      <c r="P577" s="18"/>
      <c r="R577" s="18"/>
      <c r="S577" s="18"/>
      <c r="T577" s="18"/>
      <c r="U577" s="18"/>
      <c r="Y577" s="17"/>
      <c r="AB577" s="17"/>
    </row>
    <row r="578" spans="5:28">
      <c r="E578" s="17"/>
      <c r="F578" s="18"/>
      <c r="H578" s="185"/>
      <c r="J578" s="17"/>
      <c r="K578" s="62"/>
      <c r="L578" s="62"/>
      <c r="N578" s="18"/>
      <c r="P578" s="18"/>
      <c r="R578" s="18"/>
      <c r="S578" s="18"/>
      <c r="T578" s="18"/>
      <c r="U578" s="18"/>
      <c r="Y578" s="17"/>
      <c r="AB578" s="17"/>
    </row>
    <row r="579" spans="5:28">
      <c r="E579" s="17"/>
      <c r="F579" s="18"/>
      <c r="H579" s="185"/>
      <c r="J579" s="17"/>
      <c r="K579" s="62"/>
      <c r="L579" s="62"/>
      <c r="N579" s="18"/>
      <c r="P579" s="18"/>
      <c r="R579" s="18"/>
      <c r="S579" s="18"/>
      <c r="T579" s="18"/>
      <c r="U579" s="18"/>
      <c r="Y579" s="17"/>
      <c r="AB579" s="17"/>
    </row>
    <row r="580" spans="5:28">
      <c r="E580" s="17"/>
      <c r="F580" s="18"/>
      <c r="H580" s="185"/>
      <c r="J580" s="17"/>
      <c r="K580" s="62"/>
      <c r="L580" s="62"/>
      <c r="N580" s="18"/>
      <c r="P580" s="18"/>
      <c r="R580" s="18"/>
      <c r="S580" s="18"/>
      <c r="T580" s="18"/>
      <c r="U580" s="18"/>
      <c r="Y580" s="17"/>
      <c r="AB580" s="17"/>
    </row>
    <row r="581" spans="5:28">
      <c r="E581" s="17"/>
      <c r="F581" s="18"/>
      <c r="H581" s="185"/>
      <c r="J581" s="17"/>
      <c r="K581" s="62"/>
      <c r="L581" s="62"/>
      <c r="N581" s="18"/>
      <c r="P581" s="18"/>
      <c r="R581" s="18"/>
      <c r="S581" s="18"/>
      <c r="T581" s="18"/>
      <c r="U581" s="18"/>
      <c r="Y581" s="17"/>
      <c r="AB581" s="17"/>
    </row>
    <row r="582" spans="5:28">
      <c r="E582" s="17"/>
      <c r="F582" s="18"/>
      <c r="H582" s="185"/>
      <c r="J582" s="17"/>
      <c r="K582" s="62"/>
      <c r="L582" s="62"/>
      <c r="N582" s="18"/>
      <c r="P582" s="18"/>
      <c r="R582" s="18"/>
      <c r="S582" s="18"/>
      <c r="T582" s="18"/>
      <c r="U582" s="18"/>
      <c r="Y582" s="17"/>
      <c r="AB582" s="17"/>
    </row>
    <row r="583" spans="5:28">
      <c r="E583" s="17"/>
      <c r="F583" s="18"/>
      <c r="H583" s="185"/>
      <c r="J583" s="17"/>
      <c r="K583" s="62"/>
      <c r="L583" s="62"/>
      <c r="N583" s="18"/>
      <c r="P583" s="18"/>
      <c r="R583" s="18"/>
      <c r="S583" s="18"/>
      <c r="T583" s="18"/>
      <c r="U583" s="18"/>
      <c r="Y583" s="17"/>
      <c r="AB583" s="17"/>
    </row>
    <row r="584" spans="5:28">
      <c r="E584" s="17"/>
      <c r="F584" s="18"/>
      <c r="H584" s="185"/>
      <c r="J584" s="17"/>
      <c r="K584" s="62"/>
      <c r="L584" s="62"/>
      <c r="N584" s="18"/>
      <c r="P584" s="18"/>
      <c r="R584" s="18"/>
      <c r="S584" s="18"/>
      <c r="T584" s="18"/>
      <c r="U584" s="18"/>
      <c r="Y584" s="17"/>
      <c r="AB584" s="17"/>
    </row>
    <row r="585" spans="5:28">
      <c r="E585" s="17"/>
      <c r="F585" s="18"/>
      <c r="H585" s="185"/>
      <c r="J585" s="17"/>
      <c r="K585" s="62"/>
      <c r="L585" s="62"/>
      <c r="N585" s="18"/>
      <c r="P585" s="18"/>
      <c r="R585" s="18"/>
      <c r="S585" s="18"/>
      <c r="T585" s="18"/>
      <c r="U585" s="18"/>
      <c r="Y585" s="17"/>
      <c r="AB585" s="17"/>
    </row>
    <row r="586" spans="5:28">
      <c r="E586" s="17"/>
      <c r="F586" s="18"/>
      <c r="H586" s="185"/>
      <c r="J586" s="17"/>
      <c r="K586" s="62"/>
      <c r="L586" s="62"/>
      <c r="N586" s="18"/>
      <c r="P586" s="18"/>
      <c r="R586" s="18"/>
      <c r="S586" s="18"/>
      <c r="T586" s="18"/>
      <c r="U586" s="18"/>
      <c r="Y586" s="17"/>
      <c r="AB586" s="17"/>
    </row>
    <row r="587" spans="5:28">
      <c r="E587" s="17"/>
      <c r="F587" s="18"/>
      <c r="H587" s="185"/>
      <c r="J587" s="17"/>
      <c r="K587" s="62"/>
      <c r="L587" s="62"/>
      <c r="N587" s="18"/>
      <c r="P587" s="18"/>
      <c r="R587" s="18"/>
      <c r="S587" s="18"/>
      <c r="T587" s="18"/>
      <c r="U587" s="18"/>
      <c r="Y587" s="17"/>
      <c r="AB587" s="17"/>
    </row>
    <row r="588" spans="5:28">
      <c r="E588" s="17"/>
      <c r="F588" s="18"/>
      <c r="H588" s="185"/>
      <c r="J588" s="17"/>
      <c r="K588" s="62"/>
      <c r="L588" s="62"/>
      <c r="N588" s="18"/>
      <c r="P588" s="18"/>
      <c r="R588" s="18"/>
      <c r="S588" s="18"/>
      <c r="T588" s="18"/>
      <c r="U588" s="18"/>
      <c r="Y588" s="17"/>
      <c r="AB588" s="17"/>
    </row>
    <row r="589" spans="5:28">
      <c r="E589" s="17"/>
      <c r="F589" s="18"/>
      <c r="H589" s="185"/>
      <c r="J589" s="17"/>
      <c r="K589" s="62"/>
      <c r="L589" s="62"/>
      <c r="N589" s="18"/>
      <c r="P589" s="18"/>
      <c r="R589" s="18"/>
      <c r="S589" s="18"/>
      <c r="T589" s="18"/>
      <c r="U589" s="18"/>
      <c r="Y589" s="17"/>
      <c r="AB589" s="17"/>
    </row>
    <row r="590" spans="5:28">
      <c r="E590" s="17"/>
      <c r="F590" s="18"/>
      <c r="H590" s="185"/>
      <c r="J590" s="17"/>
      <c r="K590" s="62"/>
      <c r="L590" s="62"/>
      <c r="N590" s="18"/>
      <c r="P590" s="18"/>
      <c r="R590" s="18"/>
      <c r="S590" s="18"/>
      <c r="T590" s="18"/>
      <c r="U590" s="18"/>
      <c r="Y590" s="17"/>
      <c r="AB590" s="17"/>
    </row>
    <row r="591" spans="5:28">
      <c r="E591" s="17"/>
      <c r="F591" s="18"/>
      <c r="H591" s="185"/>
      <c r="J591" s="17"/>
      <c r="K591" s="62"/>
      <c r="L591" s="62"/>
      <c r="N591" s="18"/>
      <c r="P591" s="18"/>
      <c r="R591" s="18"/>
      <c r="S591" s="18"/>
      <c r="T591" s="18"/>
      <c r="U591" s="18"/>
      <c r="Y591" s="17"/>
      <c r="AB591" s="17"/>
    </row>
    <row r="592" spans="5:28">
      <c r="E592" s="17"/>
      <c r="F592" s="18"/>
      <c r="H592" s="185"/>
      <c r="J592" s="17"/>
      <c r="K592" s="62"/>
      <c r="L592" s="62"/>
      <c r="N592" s="18"/>
      <c r="P592" s="18"/>
      <c r="R592" s="18"/>
      <c r="S592" s="18"/>
      <c r="T592" s="18"/>
      <c r="U592" s="18"/>
      <c r="Y592" s="17"/>
      <c r="AB592" s="17"/>
    </row>
    <row r="593" spans="5:28">
      <c r="E593" s="17"/>
      <c r="F593" s="18"/>
      <c r="H593" s="185"/>
      <c r="J593" s="17"/>
      <c r="K593" s="62"/>
      <c r="L593" s="62"/>
      <c r="N593" s="18"/>
      <c r="P593" s="18"/>
      <c r="R593" s="18"/>
      <c r="S593" s="18"/>
      <c r="T593" s="18"/>
      <c r="U593" s="18"/>
      <c r="Y593" s="17"/>
      <c r="AB593" s="17"/>
    </row>
    <row r="594" spans="5:28">
      <c r="E594" s="17"/>
      <c r="F594" s="18"/>
      <c r="H594" s="185"/>
      <c r="J594" s="17"/>
      <c r="K594" s="62"/>
      <c r="L594" s="62"/>
      <c r="N594" s="18"/>
      <c r="P594" s="18"/>
      <c r="R594" s="18"/>
      <c r="S594" s="18"/>
      <c r="T594" s="18"/>
      <c r="U594" s="18"/>
      <c r="Y594" s="17"/>
      <c r="AB594" s="17"/>
    </row>
    <row r="595" spans="5:28">
      <c r="E595" s="17"/>
      <c r="F595" s="18"/>
      <c r="H595" s="185"/>
      <c r="J595" s="17"/>
      <c r="K595" s="62"/>
      <c r="L595" s="62"/>
      <c r="N595" s="18"/>
      <c r="P595" s="18"/>
      <c r="R595" s="18"/>
      <c r="S595" s="18"/>
      <c r="T595" s="18"/>
      <c r="U595" s="18"/>
      <c r="Y595" s="17"/>
      <c r="AB595" s="17"/>
    </row>
    <row r="596" spans="5:28">
      <c r="E596" s="17"/>
      <c r="F596" s="18"/>
      <c r="H596" s="185"/>
      <c r="J596" s="17"/>
      <c r="K596" s="62"/>
      <c r="L596" s="62"/>
      <c r="N596" s="18"/>
      <c r="P596" s="18"/>
      <c r="R596" s="18"/>
      <c r="S596" s="18"/>
      <c r="T596" s="18"/>
      <c r="U596" s="18"/>
      <c r="Y596" s="17"/>
      <c r="AB596" s="17"/>
    </row>
    <row r="597" spans="5:28">
      <c r="E597" s="17"/>
      <c r="F597" s="18"/>
      <c r="H597" s="185"/>
      <c r="J597" s="17"/>
      <c r="K597" s="62"/>
      <c r="L597" s="62"/>
      <c r="N597" s="18"/>
      <c r="P597" s="18"/>
      <c r="R597" s="18"/>
      <c r="S597" s="18"/>
      <c r="T597" s="18"/>
      <c r="U597" s="18"/>
      <c r="Y597" s="17"/>
      <c r="AB597" s="17"/>
    </row>
    <row r="598" spans="5:28">
      <c r="E598" s="17"/>
      <c r="F598" s="18"/>
      <c r="H598" s="185"/>
      <c r="J598" s="17"/>
      <c r="K598" s="62"/>
      <c r="L598" s="62"/>
      <c r="N598" s="18"/>
      <c r="P598" s="18"/>
      <c r="R598" s="18"/>
      <c r="S598" s="18"/>
      <c r="T598" s="18"/>
      <c r="U598" s="18"/>
      <c r="Y598" s="17"/>
      <c r="AB598" s="17"/>
    </row>
    <row r="599" spans="5:28">
      <c r="E599" s="17"/>
      <c r="F599" s="18"/>
      <c r="H599" s="185"/>
      <c r="J599" s="17"/>
      <c r="K599" s="62"/>
      <c r="L599" s="62"/>
      <c r="N599" s="18"/>
      <c r="P599" s="18"/>
      <c r="R599" s="18"/>
      <c r="S599" s="18"/>
      <c r="T599" s="18"/>
      <c r="U599" s="18"/>
      <c r="Y599" s="17"/>
      <c r="AB599" s="17"/>
    </row>
    <row r="600" spans="5:28">
      <c r="E600" s="17"/>
      <c r="F600" s="18"/>
      <c r="H600" s="185"/>
      <c r="J600" s="17"/>
      <c r="K600" s="62"/>
      <c r="L600" s="62"/>
      <c r="N600" s="18"/>
      <c r="P600" s="18"/>
      <c r="R600" s="18"/>
      <c r="S600" s="18"/>
      <c r="T600" s="18"/>
      <c r="U600" s="18"/>
      <c r="Y600" s="17"/>
      <c r="AB600" s="17"/>
    </row>
    <row r="601" spans="5:28">
      <c r="E601" s="17"/>
      <c r="F601" s="18"/>
      <c r="H601" s="185"/>
      <c r="J601" s="17"/>
      <c r="K601" s="62"/>
      <c r="L601" s="62"/>
      <c r="N601" s="18"/>
      <c r="P601" s="18"/>
      <c r="R601" s="18"/>
      <c r="S601" s="18"/>
      <c r="T601" s="18"/>
      <c r="U601" s="18"/>
      <c r="Y601" s="17"/>
      <c r="AB601" s="17"/>
    </row>
    <row r="602" spans="5:28">
      <c r="E602" s="17"/>
      <c r="F602" s="18"/>
      <c r="H602" s="185"/>
      <c r="J602" s="17"/>
      <c r="K602" s="62"/>
      <c r="L602" s="62"/>
      <c r="N602" s="18"/>
      <c r="P602" s="18"/>
      <c r="R602" s="18"/>
      <c r="S602" s="18"/>
      <c r="T602" s="18"/>
      <c r="U602" s="18"/>
      <c r="Y602" s="17"/>
      <c r="AB602" s="17"/>
    </row>
    <row r="603" spans="5:28">
      <c r="E603" s="17"/>
      <c r="F603" s="18"/>
      <c r="H603" s="185"/>
      <c r="J603" s="17"/>
      <c r="K603" s="62"/>
      <c r="L603" s="62"/>
      <c r="N603" s="18"/>
      <c r="P603" s="18"/>
      <c r="R603" s="18"/>
      <c r="S603" s="18"/>
      <c r="T603" s="18"/>
      <c r="U603" s="18"/>
      <c r="Y603" s="17"/>
      <c r="AB603" s="17"/>
    </row>
    <row r="604" spans="5:28">
      <c r="E604" s="17"/>
      <c r="F604" s="18"/>
      <c r="H604" s="185"/>
      <c r="J604" s="17"/>
      <c r="K604" s="62"/>
      <c r="L604" s="62"/>
      <c r="N604" s="18"/>
      <c r="P604" s="18"/>
      <c r="R604" s="18"/>
      <c r="S604" s="18"/>
      <c r="T604" s="18"/>
      <c r="U604" s="18"/>
      <c r="Y604" s="17"/>
      <c r="AB604" s="17"/>
    </row>
    <row r="605" spans="5:28">
      <c r="E605" s="17"/>
      <c r="F605" s="18"/>
      <c r="H605" s="185"/>
      <c r="J605" s="17"/>
      <c r="K605" s="62"/>
      <c r="L605" s="62"/>
      <c r="N605" s="18"/>
      <c r="P605" s="18"/>
      <c r="R605" s="18"/>
      <c r="S605" s="18"/>
      <c r="T605" s="18"/>
      <c r="U605" s="18"/>
      <c r="Y605" s="17"/>
      <c r="AB605" s="17"/>
    </row>
    <row r="606" spans="5:28">
      <c r="E606" s="17"/>
      <c r="F606" s="18"/>
      <c r="H606" s="185"/>
      <c r="J606" s="17"/>
      <c r="K606" s="62"/>
      <c r="L606" s="62"/>
      <c r="N606" s="18"/>
      <c r="P606" s="18"/>
      <c r="R606" s="18"/>
      <c r="S606" s="18"/>
      <c r="T606" s="18"/>
      <c r="U606" s="18"/>
      <c r="Y606" s="17"/>
      <c r="AB606" s="17"/>
    </row>
    <row r="607" spans="5:28">
      <c r="E607" s="17"/>
      <c r="F607" s="18"/>
      <c r="H607" s="185"/>
      <c r="J607" s="17"/>
      <c r="K607" s="62"/>
      <c r="L607" s="62"/>
      <c r="N607" s="18"/>
      <c r="P607" s="18"/>
      <c r="R607" s="18"/>
      <c r="S607" s="18"/>
      <c r="T607" s="18"/>
      <c r="U607" s="18"/>
      <c r="Y607" s="17"/>
      <c r="AB607" s="17"/>
    </row>
    <row r="608" spans="5:28">
      <c r="E608" s="17"/>
      <c r="F608" s="18"/>
      <c r="H608" s="185"/>
      <c r="J608" s="17"/>
      <c r="K608" s="62"/>
      <c r="L608" s="62"/>
      <c r="N608" s="18"/>
      <c r="P608" s="18"/>
      <c r="R608" s="18"/>
      <c r="S608" s="18"/>
      <c r="T608" s="18"/>
      <c r="U608" s="18"/>
      <c r="Y608" s="17"/>
      <c r="AB608" s="17"/>
    </row>
    <row r="609" spans="5:28">
      <c r="E609" s="17"/>
      <c r="F609" s="18"/>
      <c r="H609" s="185"/>
      <c r="J609" s="17"/>
      <c r="K609" s="62"/>
      <c r="L609" s="62"/>
      <c r="N609" s="18"/>
      <c r="P609" s="18"/>
      <c r="R609" s="18"/>
      <c r="S609" s="18"/>
      <c r="T609" s="18"/>
      <c r="U609" s="18"/>
      <c r="Y609" s="17"/>
      <c r="AB609" s="17"/>
    </row>
    <row r="610" spans="5:28">
      <c r="E610" s="17"/>
      <c r="F610" s="18"/>
      <c r="H610" s="185"/>
      <c r="J610" s="17"/>
      <c r="K610" s="62"/>
      <c r="L610" s="62"/>
      <c r="N610" s="18"/>
      <c r="P610" s="18"/>
      <c r="R610" s="18"/>
      <c r="S610" s="18"/>
      <c r="T610" s="18"/>
      <c r="U610" s="18"/>
      <c r="Y610" s="17"/>
      <c r="AB610" s="17"/>
    </row>
    <row r="611" spans="5:28">
      <c r="E611" s="17"/>
      <c r="F611" s="18"/>
      <c r="H611" s="185"/>
      <c r="J611" s="17"/>
      <c r="K611" s="62"/>
      <c r="L611" s="62"/>
      <c r="N611" s="18"/>
      <c r="P611" s="18"/>
      <c r="R611" s="18"/>
      <c r="S611" s="18"/>
      <c r="T611" s="18"/>
      <c r="U611" s="18"/>
      <c r="Y611" s="17"/>
      <c r="AB611" s="17"/>
    </row>
    <row r="612" spans="5:28">
      <c r="E612" s="17"/>
      <c r="F612" s="18"/>
      <c r="H612" s="185"/>
      <c r="J612" s="17"/>
      <c r="K612" s="62"/>
      <c r="L612" s="62"/>
      <c r="N612" s="18"/>
      <c r="P612" s="18"/>
      <c r="R612" s="18"/>
      <c r="S612" s="18"/>
      <c r="T612" s="18"/>
      <c r="U612" s="18"/>
      <c r="Y612" s="17"/>
      <c r="AB612" s="17"/>
    </row>
    <row r="613" spans="5:28">
      <c r="E613" s="17"/>
      <c r="F613" s="18"/>
      <c r="H613" s="185"/>
      <c r="J613" s="17"/>
      <c r="K613" s="62"/>
      <c r="L613" s="62"/>
      <c r="N613" s="18"/>
      <c r="P613" s="18"/>
      <c r="R613" s="18"/>
      <c r="S613" s="18"/>
      <c r="T613" s="18"/>
      <c r="U613" s="18"/>
      <c r="Y613" s="17"/>
      <c r="AB613" s="17"/>
    </row>
    <row r="614" spans="5:28">
      <c r="E614" s="17"/>
      <c r="F614" s="18"/>
      <c r="H614" s="185"/>
      <c r="J614" s="17"/>
      <c r="K614" s="62"/>
      <c r="L614" s="62"/>
      <c r="N614" s="18"/>
      <c r="P614" s="18"/>
      <c r="R614" s="18"/>
      <c r="S614" s="18"/>
      <c r="T614" s="18"/>
      <c r="U614" s="18"/>
      <c r="Y614" s="17"/>
      <c r="AB614" s="17"/>
    </row>
    <row r="615" spans="5:28">
      <c r="E615" s="17"/>
      <c r="F615" s="18"/>
      <c r="H615" s="185"/>
      <c r="J615" s="17"/>
      <c r="K615" s="62"/>
      <c r="L615" s="62"/>
      <c r="N615" s="18"/>
      <c r="P615" s="18"/>
      <c r="R615" s="18"/>
      <c r="S615" s="18"/>
      <c r="T615" s="18"/>
      <c r="U615" s="18"/>
      <c r="Y615" s="17"/>
      <c r="AB615" s="17"/>
    </row>
    <row r="616" spans="5:28">
      <c r="E616" s="17"/>
      <c r="F616" s="18"/>
      <c r="H616" s="185"/>
      <c r="J616" s="17"/>
      <c r="K616" s="62"/>
      <c r="L616" s="62"/>
      <c r="N616" s="18"/>
      <c r="P616" s="18"/>
      <c r="R616" s="18"/>
      <c r="S616" s="18"/>
      <c r="T616" s="18"/>
      <c r="U616" s="18"/>
      <c r="Y616" s="17"/>
      <c r="AB616" s="17"/>
    </row>
    <row r="617" spans="5:28">
      <c r="E617" s="17"/>
      <c r="F617" s="18"/>
      <c r="H617" s="185"/>
      <c r="J617" s="17"/>
      <c r="K617" s="62"/>
      <c r="L617" s="62"/>
      <c r="N617" s="18"/>
      <c r="P617" s="18"/>
      <c r="R617" s="18"/>
      <c r="S617" s="18"/>
      <c r="T617" s="18"/>
      <c r="U617" s="18"/>
      <c r="Y617" s="17"/>
      <c r="AB617" s="17"/>
    </row>
    <row r="618" spans="5:28">
      <c r="E618" s="17"/>
      <c r="F618" s="18"/>
      <c r="H618" s="185"/>
      <c r="J618" s="17"/>
      <c r="K618" s="62"/>
      <c r="L618" s="62"/>
      <c r="N618" s="18"/>
      <c r="P618" s="18"/>
      <c r="R618" s="18"/>
      <c r="S618" s="18"/>
      <c r="T618" s="18"/>
      <c r="U618" s="18"/>
      <c r="Y618" s="17"/>
      <c r="AB618" s="17"/>
    </row>
    <row r="619" spans="5:28">
      <c r="E619" s="17"/>
      <c r="F619" s="18"/>
      <c r="H619" s="185"/>
      <c r="J619" s="17"/>
      <c r="K619" s="62"/>
      <c r="L619" s="62"/>
      <c r="N619" s="18"/>
      <c r="P619" s="18"/>
      <c r="R619" s="18"/>
      <c r="S619" s="18"/>
      <c r="T619" s="18"/>
      <c r="U619" s="18"/>
      <c r="Y619" s="17"/>
      <c r="AB619" s="17"/>
    </row>
    <row r="620" spans="5:28">
      <c r="E620" s="17"/>
      <c r="F620" s="18"/>
      <c r="H620" s="185"/>
      <c r="J620" s="17"/>
      <c r="K620" s="62"/>
      <c r="L620" s="62"/>
      <c r="N620" s="18"/>
      <c r="P620" s="18"/>
      <c r="R620" s="18"/>
      <c r="S620" s="18"/>
      <c r="T620" s="18"/>
      <c r="U620" s="18"/>
      <c r="Y620" s="17"/>
      <c r="AB620" s="17"/>
    </row>
    <row r="621" spans="5:28">
      <c r="E621" s="17"/>
      <c r="F621" s="18"/>
      <c r="H621" s="185"/>
      <c r="J621" s="17"/>
      <c r="K621" s="62"/>
      <c r="L621" s="62"/>
      <c r="N621" s="18"/>
      <c r="P621" s="18"/>
      <c r="R621" s="18"/>
      <c r="S621" s="18"/>
      <c r="T621" s="18"/>
      <c r="U621" s="18"/>
      <c r="Y621" s="17"/>
      <c r="AB621" s="17"/>
    </row>
    <row r="622" spans="5:28">
      <c r="E622" s="17"/>
      <c r="F622" s="18"/>
      <c r="H622" s="185"/>
      <c r="J622" s="17"/>
      <c r="K622" s="62"/>
      <c r="L622" s="62"/>
      <c r="N622" s="18"/>
      <c r="P622" s="18"/>
      <c r="R622" s="18"/>
      <c r="S622" s="18"/>
      <c r="T622" s="18"/>
      <c r="U622" s="18"/>
      <c r="Y622" s="17"/>
      <c r="AB622" s="17"/>
    </row>
    <row r="623" spans="5:28">
      <c r="E623" s="17"/>
      <c r="F623" s="18"/>
      <c r="H623" s="185"/>
      <c r="J623" s="17"/>
      <c r="K623" s="62"/>
      <c r="L623" s="62"/>
      <c r="N623" s="18"/>
      <c r="P623" s="18"/>
      <c r="R623" s="18"/>
      <c r="S623" s="18"/>
      <c r="T623" s="18"/>
      <c r="U623" s="18"/>
      <c r="Y623" s="17"/>
      <c r="AB623" s="17"/>
    </row>
    <row r="624" spans="5:28">
      <c r="E624" s="17"/>
      <c r="F624" s="18"/>
      <c r="H624" s="185"/>
      <c r="J624" s="17"/>
      <c r="K624" s="62"/>
      <c r="L624" s="62"/>
      <c r="N624" s="18"/>
      <c r="P624" s="18"/>
      <c r="R624" s="18"/>
      <c r="S624" s="18"/>
      <c r="T624" s="18"/>
      <c r="U624" s="18"/>
      <c r="Y624" s="17"/>
      <c r="AB624" s="17"/>
    </row>
    <row r="625" spans="5:28">
      <c r="E625" s="17"/>
      <c r="F625" s="18"/>
      <c r="H625" s="185"/>
      <c r="J625" s="17"/>
      <c r="K625" s="62"/>
      <c r="L625" s="62"/>
      <c r="N625" s="18"/>
      <c r="P625" s="18"/>
      <c r="R625" s="18"/>
      <c r="S625" s="18"/>
      <c r="T625" s="18"/>
      <c r="U625" s="18"/>
      <c r="Y625" s="17"/>
      <c r="AB625" s="17"/>
    </row>
    <row r="626" spans="5:28">
      <c r="E626" s="17"/>
      <c r="F626" s="18"/>
      <c r="H626" s="185"/>
      <c r="J626" s="17"/>
      <c r="K626" s="62"/>
      <c r="L626" s="62"/>
      <c r="N626" s="18"/>
      <c r="P626" s="18"/>
      <c r="R626" s="18"/>
      <c r="S626" s="18"/>
      <c r="T626" s="18"/>
      <c r="U626" s="18"/>
      <c r="Y626" s="17"/>
      <c r="AB626" s="17"/>
    </row>
    <row r="627" spans="5:28">
      <c r="E627" s="17"/>
      <c r="F627" s="18"/>
      <c r="H627" s="185"/>
      <c r="J627" s="17"/>
      <c r="K627" s="62"/>
      <c r="L627" s="62"/>
      <c r="N627" s="18"/>
      <c r="P627" s="18"/>
      <c r="R627" s="18"/>
      <c r="S627" s="18"/>
      <c r="T627" s="18"/>
      <c r="U627" s="18"/>
      <c r="Y627" s="17"/>
      <c r="AB627" s="17"/>
    </row>
    <row r="628" spans="5:28">
      <c r="E628" s="17"/>
      <c r="F628" s="18"/>
      <c r="H628" s="185"/>
      <c r="J628" s="17"/>
      <c r="K628" s="62"/>
      <c r="L628" s="62"/>
      <c r="N628" s="18"/>
      <c r="P628" s="18"/>
      <c r="R628" s="18"/>
      <c r="S628" s="18"/>
      <c r="T628" s="18"/>
      <c r="U628" s="18"/>
      <c r="Y628" s="17"/>
      <c r="AB628" s="17"/>
    </row>
    <row r="629" spans="5:28">
      <c r="E629" s="17"/>
      <c r="F629" s="18"/>
      <c r="H629" s="185"/>
      <c r="J629" s="17"/>
      <c r="K629" s="62"/>
      <c r="L629" s="62"/>
      <c r="N629" s="18"/>
      <c r="P629" s="18"/>
      <c r="R629" s="18"/>
      <c r="S629" s="18"/>
      <c r="T629" s="18"/>
      <c r="U629" s="18"/>
      <c r="Y629" s="17"/>
      <c r="AB629" s="17"/>
    </row>
    <row r="630" spans="5:28">
      <c r="E630" s="17"/>
      <c r="F630" s="18"/>
      <c r="H630" s="185"/>
      <c r="J630" s="17"/>
      <c r="K630" s="62"/>
      <c r="L630" s="62"/>
      <c r="N630" s="18"/>
      <c r="P630" s="18"/>
      <c r="R630" s="18"/>
      <c r="S630" s="18"/>
      <c r="T630" s="18"/>
      <c r="U630" s="18"/>
      <c r="Y630" s="17"/>
      <c r="AB630" s="17"/>
    </row>
    <row r="631" spans="5:28">
      <c r="E631" s="17"/>
      <c r="F631" s="18"/>
      <c r="H631" s="185"/>
      <c r="J631" s="17"/>
      <c r="K631" s="62"/>
      <c r="L631" s="62"/>
      <c r="N631" s="18"/>
      <c r="P631" s="18"/>
      <c r="R631" s="18"/>
      <c r="S631" s="18"/>
      <c r="T631" s="18"/>
      <c r="U631" s="18"/>
      <c r="Y631" s="17"/>
      <c r="AB631" s="17"/>
    </row>
    <row r="632" spans="5:28">
      <c r="E632" s="17"/>
      <c r="F632" s="18"/>
      <c r="H632" s="185"/>
      <c r="J632" s="17"/>
      <c r="K632" s="62"/>
      <c r="L632" s="62"/>
      <c r="N632" s="18"/>
      <c r="P632" s="18"/>
      <c r="R632" s="18"/>
      <c r="S632" s="18"/>
      <c r="T632" s="18"/>
      <c r="U632" s="18"/>
      <c r="Y632" s="17"/>
      <c r="AB632" s="17"/>
    </row>
    <row r="633" spans="5:28">
      <c r="E633" s="17"/>
      <c r="F633" s="18"/>
      <c r="H633" s="185"/>
      <c r="J633" s="17"/>
      <c r="K633" s="62"/>
      <c r="L633" s="62"/>
      <c r="N633" s="18"/>
      <c r="P633" s="18"/>
      <c r="R633" s="18"/>
      <c r="S633" s="18"/>
      <c r="T633" s="18"/>
      <c r="U633" s="18"/>
      <c r="Y633" s="17"/>
      <c r="AB633" s="17"/>
    </row>
    <row r="634" spans="5:28">
      <c r="E634" s="17"/>
      <c r="F634" s="18"/>
      <c r="H634" s="185"/>
      <c r="J634" s="17"/>
      <c r="K634" s="62"/>
      <c r="L634" s="62"/>
      <c r="N634" s="18"/>
      <c r="P634" s="18"/>
      <c r="R634" s="18"/>
      <c r="S634" s="18"/>
      <c r="T634" s="18"/>
      <c r="U634" s="18"/>
      <c r="Y634" s="17"/>
      <c r="AB634" s="17"/>
    </row>
    <row r="635" spans="5:28">
      <c r="E635" s="17"/>
      <c r="F635" s="18"/>
      <c r="H635" s="185"/>
      <c r="J635" s="17"/>
      <c r="K635" s="62"/>
      <c r="L635" s="62"/>
      <c r="N635" s="18"/>
      <c r="P635" s="18"/>
      <c r="R635" s="18"/>
      <c r="S635" s="18"/>
      <c r="T635" s="18"/>
      <c r="U635" s="18"/>
      <c r="Y635" s="17"/>
      <c r="AB635" s="17"/>
    </row>
    <row r="636" spans="5:28">
      <c r="E636" s="17"/>
      <c r="F636" s="18"/>
      <c r="H636" s="185"/>
      <c r="J636" s="17"/>
      <c r="K636" s="62"/>
      <c r="L636" s="62"/>
      <c r="N636" s="18"/>
      <c r="P636" s="18"/>
      <c r="R636" s="18"/>
      <c r="S636" s="18"/>
      <c r="T636" s="18"/>
      <c r="U636" s="18"/>
      <c r="Y636" s="17"/>
      <c r="AB636" s="17"/>
    </row>
    <row r="637" spans="5:28">
      <c r="E637" s="17"/>
      <c r="F637" s="18"/>
      <c r="H637" s="185"/>
      <c r="J637" s="17"/>
      <c r="K637" s="62"/>
      <c r="L637" s="62"/>
      <c r="N637" s="18"/>
      <c r="P637" s="18"/>
      <c r="R637" s="18"/>
      <c r="S637" s="18"/>
      <c r="T637" s="18"/>
      <c r="U637" s="18"/>
      <c r="Y637" s="17"/>
      <c r="AB637" s="17"/>
    </row>
    <row r="638" spans="5:28">
      <c r="E638" s="17"/>
      <c r="F638" s="18"/>
      <c r="H638" s="185"/>
      <c r="J638" s="17"/>
      <c r="K638" s="62"/>
      <c r="L638" s="62"/>
      <c r="N638" s="18"/>
      <c r="P638" s="18"/>
      <c r="R638" s="18"/>
      <c r="S638" s="18"/>
      <c r="T638" s="18"/>
      <c r="U638" s="18"/>
      <c r="Y638" s="17"/>
      <c r="AB638" s="17"/>
    </row>
    <row r="639" spans="5:28">
      <c r="E639" s="17"/>
      <c r="F639" s="18"/>
      <c r="H639" s="185"/>
      <c r="J639" s="17"/>
      <c r="K639" s="62"/>
      <c r="L639" s="62"/>
      <c r="N639" s="18"/>
      <c r="P639" s="18"/>
      <c r="R639" s="18"/>
      <c r="S639" s="18"/>
      <c r="T639" s="18"/>
      <c r="U639" s="18"/>
      <c r="Y639" s="17"/>
      <c r="AB639" s="17"/>
    </row>
    <row r="640" spans="5:28">
      <c r="E640" s="17"/>
      <c r="F640" s="18"/>
      <c r="H640" s="185"/>
      <c r="J640" s="17"/>
      <c r="K640" s="62"/>
      <c r="L640" s="62"/>
      <c r="N640" s="18"/>
      <c r="P640" s="18"/>
      <c r="R640" s="18"/>
      <c r="S640" s="18"/>
      <c r="T640" s="18"/>
      <c r="U640" s="18"/>
      <c r="Y640" s="17"/>
      <c r="AB640" s="17"/>
    </row>
    <row r="641" spans="5:28">
      <c r="E641" s="17"/>
      <c r="F641" s="18"/>
      <c r="H641" s="185"/>
      <c r="J641" s="17"/>
      <c r="K641" s="62"/>
      <c r="L641" s="62"/>
      <c r="N641" s="18"/>
      <c r="P641" s="18"/>
      <c r="R641" s="18"/>
      <c r="S641" s="18"/>
      <c r="T641" s="18"/>
      <c r="U641" s="18"/>
      <c r="Y641" s="17"/>
      <c r="AB641" s="17"/>
    </row>
    <row r="642" spans="5:28">
      <c r="E642" s="17"/>
      <c r="F642" s="18"/>
      <c r="H642" s="185"/>
      <c r="J642" s="17"/>
      <c r="K642" s="62"/>
      <c r="L642" s="62"/>
      <c r="N642" s="18"/>
      <c r="P642" s="18"/>
      <c r="R642" s="18"/>
      <c r="S642" s="18"/>
      <c r="T642" s="18"/>
      <c r="U642" s="18"/>
      <c r="Y642" s="17"/>
      <c r="AB642" s="17"/>
    </row>
    <row r="643" spans="5:28">
      <c r="E643" s="17"/>
      <c r="F643" s="18"/>
      <c r="H643" s="185"/>
      <c r="J643" s="17"/>
      <c r="K643" s="62"/>
      <c r="L643" s="62"/>
      <c r="N643" s="18"/>
      <c r="P643" s="18"/>
      <c r="R643" s="18"/>
      <c r="S643" s="18"/>
      <c r="T643" s="18"/>
      <c r="U643" s="18"/>
      <c r="Y643" s="17"/>
      <c r="AB643" s="17"/>
    </row>
    <row r="644" spans="5:28">
      <c r="E644" s="17"/>
      <c r="F644" s="18"/>
      <c r="H644" s="185"/>
      <c r="J644" s="17"/>
      <c r="K644" s="62"/>
      <c r="L644" s="62"/>
      <c r="N644" s="18"/>
      <c r="P644" s="18"/>
      <c r="R644" s="18"/>
      <c r="S644" s="18"/>
      <c r="T644" s="18"/>
      <c r="U644" s="18"/>
      <c r="Y644" s="17"/>
      <c r="AB644" s="17"/>
    </row>
    <row r="645" spans="5:28">
      <c r="E645" s="17"/>
      <c r="F645" s="18"/>
      <c r="H645" s="185"/>
      <c r="J645" s="17"/>
      <c r="K645" s="62"/>
      <c r="L645" s="62"/>
      <c r="N645" s="18"/>
      <c r="P645" s="18"/>
      <c r="R645" s="18"/>
      <c r="S645" s="18"/>
      <c r="T645" s="18"/>
      <c r="U645" s="18"/>
      <c r="Y645" s="17"/>
      <c r="AB645" s="17"/>
    </row>
    <row r="646" spans="5:28">
      <c r="E646" s="17"/>
      <c r="F646" s="18"/>
      <c r="H646" s="185"/>
      <c r="J646" s="17"/>
      <c r="K646" s="62"/>
      <c r="L646" s="62"/>
      <c r="N646" s="18"/>
      <c r="P646" s="18"/>
      <c r="R646" s="18"/>
      <c r="S646" s="18"/>
      <c r="T646" s="18"/>
      <c r="U646" s="18"/>
      <c r="Y646" s="17"/>
      <c r="AB646" s="17"/>
    </row>
    <row r="647" spans="5:28">
      <c r="E647" s="17"/>
      <c r="F647" s="18"/>
      <c r="H647" s="185"/>
      <c r="J647" s="17"/>
      <c r="K647" s="62"/>
      <c r="L647" s="62"/>
      <c r="N647" s="18"/>
      <c r="P647" s="18"/>
      <c r="R647" s="18"/>
      <c r="S647" s="18"/>
      <c r="T647" s="18"/>
      <c r="U647" s="18"/>
      <c r="Y647" s="17"/>
      <c r="AB647" s="17"/>
    </row>
    <row r="648" spans="5:28">
      <c r="E648" s="17"/>
      <c r="F648" s="18"/>
      <c r="H648" s="185"/>
      <c r="J648" s="17"/>
      <c r="K648" s="62"/>
      <c r="L648" s="62"/>
      <c r="N648" s="18"/>
      <c r="P648" s="18"/>
      <c r="R648" s="18"/>
      <c r="S648" s="18"/>
      <c r="T648" s="18"/>
      <c r="U648" s="18"/>
      <c r="Y648" s="17"/>
      <c r="AB648" s="17"/>
    </row>
    <row r="649" spans="5:28">
      <c r="E649" s="17"/>
      <c r="F649" s="18"/>
      <c r="H649" s="185"/>
      <c r="J649" s="17"/>
      <c r="K649" s="62"/>
      <c r="L649" s="62"/>
      <c r="N649" s="18"/>
      <c r="P649" s="18"/>
      <c r="R649" s="18"/>
      <c r="S649" s="18"/>
      <c r="T649" s="18"/>
      <c r="U649" s="18"/>
      <c r="Y649" s="17"/>
      <c r="AB649" s="17"/>
    </row>
    <row r="650" spans="5:28">
      <c r="E650" s="17"/>
      <c r="F650" s="18"/>
      <c r="H650" s="185"/>
      <c r="J650" s="17"/>
      <c r="K650" s="62"/>
      <c r="L650" s="62"/>
      <c r="N650" s="18"/>
      <c r="P650" s="18"/>
      <c r="R650" s="18"/>
      <c r="S650" s="18"/>
      <c r="T650" s="18"/>
      <c r="U650" s="18"/>
      <c r="Y650" s="17"/>
      <c r="AB650" s="17"/>
    </row>
    <row r="651" spans="5:28">
      <c r="E651" s="17"/>
      <c r="F651" s="18"/>
      <c r="H651" s="185"/>
      <c r="J651" s="17"/>
      <c r="K651" s="62"/>
      <c r="L651" s="62"/>
      <c r="N651" s="18"/>
      <c r="P651" s="18"/>
      <c r="R651" s="18"/>
      <c r="S651" s="18"/>
      <c r="T651" s="18"/>
      <c r="U651" s="18"/>
      <c r="Y651" s="17"/>
      <c r="AB651" s="17"/>
    </row>
    <row r="652" spans="5:28">
      <c r="E652" s="17"/>
      <c r="F652" s="18"/>
      <c r="H652" s="185"/>
      <c r="J652" s="17"/>
      <c r="K652" s="62"/>
      <c r="L652" s="62"/>
      <c r="N652" s="18"/>
      <c r="P652" s="18"/>
      <c r="R652" s="18"/>
      <c r="S652" s="18"/>
      <c r="T652" s="18"/>
      <c r="U652" s="18"/>
      <c r="Y652" s="17"/>
      <c r="AB652" s="17"/>
    </row>
    <row r="653" spans="5:28">
      <c r="E653" s="17"/>
      <c r="F653" s="18"/>
      <c r="H653" s="185"/>
      <c r="J653" s="17"/>
      <c r="K653" s="62"/>
      <c r="L653" s="62"/>
      <c r="N653" s="18"/>
      <c r="P653" s="18"/>
      <c r="R653" s="18"/>
      <c r="S653" s="18"/>
      <c r="T653" s="18"/>
      <c r="U653" s="18"/>
      <c r="Y653" s="17"/>
      <c r="AB653" s="17"/>
    </row>
    <row r="654" spans="5:28">
      <c r="E654" s="17"/>
      <c r="F654" s="18"/>
      <c r="H654" s="185"/>
      <c r="J654" s="17"/>
      <c r="K654" s="62"/>
      <c r="L654" s="62"/>
      <c r="N654" s="18"/>
      <c r="P654" s="18"/>
      <c r="R654" s="18"/>
      <c r="S654" s="18"/>
      <c r="T654" s="18"/>
      <c r="U654" s="18"/>
      <c r="Y654" s="17"/>
      <c r="AB654" s="17"/>
    </row>
    <row r="655" spans="5:28">
      <c r="E655" s="17"/>
      <c r="F655" s="18"/>
      <c r="H655" s="185"/>
      <c r="J655" s="17"/>
      <c r="K655" s="62"/>
      <c r="L655" s="62"/>
      <c r="N655" s="18"/>
      <c r="P655" s="18"/>
      <c r="R655" s="18"/>
      <c r="S655" s="18"/>
      <c r="T655" s="18"/>
      <c r="U655" s="18"/>
      <c r="Y655" s="17"/>
      <c r="AB655" s="17"/>
    </row>
    <row r="656" spans="5:28">
      <c r="E656" s="17"/>
      <c r="F656" s="18"/>
      <c r="H656" s="185"/>
      <c r="J656" s="17"/>
      <c r="K656" s="62"/>
      <c r="L656" s="62"/>
      <c r="N656" s="18"/>
      <c r="P656" s="18"/>
      <c r="R656" s="18"/>
      <c r="S656" s="18"/>
      <c r="T656" s="18"/>
      <c r="U656" s="18"/>
      <c r="Y656" s="17"/>
      <c r="AB656" s="17"/>
    </row>
    <row r="657" spans="5:28">
      <c r="E657" s="17"/>
      <c r="F657" s="18"/>
      <c r="H657" s="185"/>
      <c r="J657" s="17"/>
      <c r="K657" s="62"/>
      <c r="L657" s="62"/>
      <c r="N657" s="18"/>
      <c r="P657" s="18"/>
      <c r="R657" s="18"/>
      <c r="S657" s="18"/>
      <c r="T657" s="18"/>
      <c r="U657" s="18"/>
      <c r="Y657" s="17"/>
      <c r="AB657" s="17"/>
    </row>
    <row r="658" spans="5:28">
      <c r="E658" s="17"/>
      <c r="F658" s="18"/>
      <c r="H658" s="185"/>
      <c r="J658" s="17"/>
      <c r="K658" s="62"/>
      <c r="L658" s="62"/>
      <c r="N658" s="18"/>
      <c r="P658" s="18"/>
      <c r="R658" s="18"/>
      <c r="S658" s="18"/>
      <c r="T658" s="18"/>
      <c r="U658" s="18"/>
      <c r="Y658" s="17"/>
      <c r="AB658" s="17"/>
    </row>
    <row r="659" spans="5:28">
      <c r="E659" s="17"/>
      <c r="F659" s="18"/>
      <c r="H659" s="185"/>
      <c r="J659" s="17"/>
      <c r="K659" s="62"/>
      <c r="L659" s="62"/>
      <c r="N659" s="18"/>
      <c r="P659" s="18"/>
      <c r="R659" s="18"/>
      <c r="S659" s="18"/>
      <c r="T659" s="18"/>
      <c r="U659" s="18"/>
      <c r="Y659" s="17"/>
      <c r="AB659" s="17"/>
    </row>
    <row r="660" spans="5:28">
      <c r="E660" s="17"/>
      <c r="F660" s="18"/>
      <c r="H660" s="185"/>
      <c r="J660" s="17"/>
      <c r="K660" s="62"/>
      <c r="L660" s="62"/>
      <c r="N660" s="18"/>
      <c r="P660" s="18"/>
      <c r="R660" s="18"/>
      <c r="S660" s="18"/>
      <c r="T660" s="18"/>
      <c r="U660" s="18"/>
      <c r="Y660" s="17"/>
      <c r="AB660" s="17"/>
    </row>
    <row r="661" spans="5:28">
      <c r="E661" s="17"/>
      <c r="F661" s="18"/>
      <c r="H661" s="185"/>
      <c r="J661" s="17"/>
      <c r="K661" s="62"/>
      <c r="L661" s="62"/>
      <c r="N661" s="18"/>
      <c r="P661" s="18"/>
      <c r="R661" s="18"/>
      <c r="S661" s="18"/>
      <c r="T661" s="18"/>
      <c r="U661" s="18"/>
      <c r="Y661" s="17"/>
      <c r="AB661" s="17"/>
    </row>
    <row r="662" spans="5:28">
      <c r="E662" s="17"/>
      <c r="F662" s="18"/>
      <c r="H662" s="185"/>
      <c r="J662" s="17"/>
      <c r="K662" s="62"/>
      <c r="L662" s="62"/>
      <c r="N662" s="18"/>
      <c r="P662" s="18"/>
      <c r="R662" s="18"/>
      <c r="S662" s="18"/>
      <c r="T662" s="18"/>
      <c r="U662" s="18"/>
      <c r="Y662" s="17"/>
      <c r="AB662" s="17"/>
    </row>
    <row r="663" spans="5:28">
      <c r="E663" s="17"/>
      <c r="F663" s="18"/>
      <c r="H663" s="185"/>
      <c r="J663" s="17"/>
      <c r="K663" s="62"/>
      <c r="L663" s="62"/>
      <c r="N663" s="18"/>
      <c r="P663" s="18"/>
      <c r="R663" s="18"/>
      <c r="S663" s="18"/>
      <c r="T663" s="18"/>
      <c r="U663" s="18"/>
      <c r="Y663" s="17"/>
      <c r="AB663" s="17"/>
    </row>
    <row r="664" spans="5:28">
      <c r="E664" s="17"/>
      <c r="F664" s="18"/>
      <c r="H664" s="185"/>
      <c r="J664" s="17"/>
      <c r="K664" s="62"/>
      <c r="L664" s="62"/>
      <c r="N664" s="18"/>
      <c r="P664" s="18"/>
      <c r="R664" s="18"/>
      <c r="S664" s="18"/>
      <c r="T664" s="18"/>
      <c r="U664" s="18"/>
      <c r="Y664" s="17"/>
      <c r="AB664" s="17"/>
    </row>
    <row r="665" spans="5:28">
      <c r="E665" s="17"/>
      <c r="F665" s="18"/>
      <c r="H665" s="185"/>
      <c r="J665" s="17"/>
      <c r="K665" s="62"/>
      <c r="L665" s="62"/>
      <c r="N665" s="18"/>
      <c r="P665" s="18"/>
      <c r="R665" s="18"/>
      <c r="S665" s="18"/>
      <c r="T665" s="18"/>
      <c r="U665" s="18"/>
      <c r="Y665" s="17"/>
      <c r="AB665" s="17"/>
    </row>
    <row r="666" spans="5:28">
      <c r="E666" s="17"/>
      <c r="F666" s="18"/>
      <c r="H666" s="185"/>
      <c r="J666" s="17"/>
      <c r="K666" s="62"/>
      <c r="L666" s="62"/>
      <c r="N666" s="18"/>
      <c r="P666" s="18"/>
      <c r="R666" s="18"/>
      <c r="S666" s="18"/>
      <c r="T666" s="18"/>
      <c r="U666" s="18"/>
      <c r="Y666" s="17"/>
      <c r="AB666" s="17"/>
    </row>
    <row r="667" spans="5:28">
      <c r="E667" s="17"/>
      <c r="F667" s="18"/>
      <c r="H667" s="185"/>
      <c r="J667" s="17"/>
      <c r="K667" s="62"/>
      <c r="L667" s="62"/>
      <c r="N667" s="18"/>
      <c r="P667" s="18"/>
      <c r="R667" s="18"/>
      <c r="S667" s="18"/>
      <c r="T667" s="18"/>
      <c r="U667" s="18"/>
      <c r="Y667" s="17"/>
      <c r="AB667" s="17"/>
    </row>
    <row r="668" spans="5:28">
      <c r="E668" s="17"/>
      <c r="F668" s="18"/>
      <c r="H668" s="185"/>
      <c r="J668" s="17"/>
      <c r="K668" s="62"/>
      <c r="L668" s="62"/>
      <c r="N668" s="18"/>
      <c r="P668" s="18"/>
      <c r="R668" s="18"/>
      <c r="S668" s="18"/>
      <c r="T668" s="18"/>
      <c r="U668" s="18"/>
      <c r="Y668" s="17"/>
      <c r="AB668" s="17"/>
    </row>
    <row r="669" spans="5:28">
      <c r="E669" s="17"/>
      <c r="F669" s="18"/>
      <c r="H669" s="185"/>
      <c r="J669" s="17"/>
      <c r="K669" s="62"/>
      <c r="L669" s="62"/>
      <c r="N669" s="18"/>
      <c r="P669" s="18"/>
      <c r="R669" s="18"/>
      <c r="S669" s="18"/>
      <c r="T669" s="18"/>
      <c r="U669" s="18"/>
      <c r="Y669" s="17"/>
      <c r="AB669" s="17"/>
    </row>
    <row r="670" spans="5:28">
      <c r="E670" s="17"/>
      <c r="F670" s="18"/>
      <c r="H670" s="185"/>
      <c r="J670" s="17"/>
      <c r="K670" s="62"/>
      <c r="L670" s="62"/>
      <c r="N670" s="18"/>
      <c r="P670" s="18"/>
      <c r="R670" s="18"/>
      <c r="S670" s="18"/>
      <c r="T670" s="18"/>
      <c r="U670" s="18"/>
      <c r="Y670" s="17"/>
      <c r="AB670" s="17"/>
    </row>
    <row r="671" spans="5:28">
      <c r="E671" s="17"/>
      <c r="F671" s="18"/>
      <c r="H671" s="185"/>
      <c r="J671" s="17"/>
      <c r="K671" s="62"/>
      <c r="L671" s="62"/>
      <c r="N671" s="18"/>
      <c r="P671" s="18"/>
      <c r="R671" s="18"/>
      <c r="S671" s="18"/>
      <c r="T671" s="18"/>
      <c r="U671" s="18"/>
      <c r="Y671" s="17"/>
      <c r="AB671" s="17"/>
    </row>
    <row r="672" spans="5:28">
      <c r="E672" s="17"/>
      <c r="F672" s="18"/>
      <c r="H672" s="185"/>
      <c r="J672" s="17"/>
      <c r="K672" s="62"/>
      <c r="L672" s="62"/>
      <c r="N672" s="18"/>
      <c r="P672" s="18"/>
      <c r="R672" s="18"/>
      <c r="S672" s="18"/>
      <c r="T672" s="18"/>
      <c r="U672" s="18"/>
      <c r="Y672" s="17"/>
      <c r="AB672" s="17"/>
    </row>
    <row r="673" spans="5:28">
      <c r="E673" s="17"/>
      <c r="F673" s="18"/>
      <c r="H673" s="185"/>
      <c r="J673" s="17"/>
      <c r="K673" s="62"/>
      <c r="L673" s="62"/>
      <c r="N673" s="18"/>
      <c r="P673" s="18"/>
      <c r="R673" s="18"/>
      <c r="S673" s="18"/>
      <c r="T673" s="18"/>
      <c r="U673" s="18"/>
      <c r="Y673" s="17"/>
      <c r="AB673" s="17"/>
    </row>
    <row r="674" spans="5:28">
      <c r="E674" s="17"/>
      <c r="F674" s="18"/>
      <c r="H674" s="185"/>
      <c r="J674" s="17"/>
      <c r="K674" s="62"/>
      <c r="L674" s="62"/>
      <c r="N674" s="18"/>
      <c r="P674" s="18"/>
      <c r="R674" s="18"/>
      <c r="S674" s="18"/>
      <c r="T674" s="18"/>
      <c r="U674" s="18"/>
      <c r="Y674" s="17"/>
      <c r="AB674" s="17"/>
    </row>
    <row r="675" spans="5:28">
      <c r="E675" s="17"/>
      <c r="F675" s="18"/>
      <c r="H675" s="185"/>
      <c r="J675" s="17"/>
      <c r="K675" s="62"/>
      <c r="L675" s="62"/>
      <c r="N675" s="18"/>
      <c r="P675" s="18"/>
      <c r="R675" s="18"/>
      <c r="S675" s="18"/>
      <c r="T675" s="18"/>
      <c r="U675" s="18"/>
      <c r="Y675" s="17"/>
      <c r="AB675" s="17"/>
    </row>
    <row r="676" spans="5:28">
      <c r="E676" s="17"/>
      <c r="F676" s="18"/>
      <c r="H676" s="185"/>
      <c r="J676" s="17"/>
      <c r="K676" s="62"/>
      <c r="L676" s="62"/>
      <c r="N676" s="18"/>
      <c r="P676" s="18"/>
      <c r="R676" s="18"/>
      <c r="S676" s="18"/>
      <c r="T676" s="18"/>
      <c r="U676" s="18"/>
      <c r="Y676" s="17"/>
      <c r="AB676" s="17"/>
    </row>
    <row r="677" spans="5:28">
      <c r="E677" s="17"/>
      <c r="F677" s="18"/>
      <c r="H677" s="185"/>
      <c r="J677" s="17"/>
      <c r="K677" s="62"/>
      <c r="L677" s="62"/>
      <c r="N677" s="18"/>
      <c r="P677" s="18"/>
      <c r="R677" s="18"/>
      <c r="S677" s="18"/>
      <c r="T677" s="18"/>
      <c r="U677" s="18"/>
      <c r="Y677" s="17"/>
      <c r="AB677" s="17"/>
    </row>
    <row r="678" spans="5:28">
      <c r="E678" s="17"/>
      <c r="F678" s="18"/>
      <c r="H678" s="185"/>
      <c r="J678" s="17"/>
      <c r="K678" s="62"/>
      <c r="L678" s="62"/>
      <c r="N678" s="18"/>
      <c r="P678" s="18"/>
      <c r="R678" s="18"/>
      <c r="S678" s="18"/>
      <c r="T678" s="18"/>
      <c r="U678" s="18"/>
      <c r="Y678" s="17"/>
      <c r="AB678" s="17"/>
    </row>
    <row r="679" spans="5:28">
      <c r="E679" s="17"/>
      <c r="F679" s="18"/>
      <c r="H679" s="185"/>
      <c r="J679" s="17"/>
      <c r="K679" s="62"/>
      <c r="L679" s="62"/>
      <c r="N679" s="18"/>
      <c r="P679" s="18"/>
      <c r="R679" s="18"/>
      <c r="S679" s="18"/>
      <c r="T679" s="18"/>
      <c r="U679" s="18"/>
      <c r="Y679" s="17"/>
      <c r="AB679" s="17"/>
    </row>
    <row r="680" spans="5:28">
      <c r="E680" s="17"/>
      <c r="F680" s="18"/>
      <c r="H680" s="185"/>
      <c r="J680" s="17"/>
      <c r="K680" s="62"/>
      <c r="L680" s="62"/>
      <c r="N680" s="18"/>
      <c r="P680" s="18"/>
      <c r="R680" s="18"/>
      <c r="S680" s="18"/>
      <c r="T680" s="18"/>
      <c r="U680" s="18"/>
      <c r="Y680" s="17"/>
      <c r="AB680" s="17"/>
    </row>
    <row r="681" spans="5:28">
      <c r="E681" s="17"/>
      <c r="F681" s="18"/>
      <c r="H681" s="185"/>
      <c r="J681" s="17"/>
      <c r="K681" s="62"/>
      <c r="L681" s="62"/>
      <c r="N681" s="18"/>
      <c r="P681" s="18"/>
      <c r="R681" s="18"/>
      <c r="S681" s="18"/>
      <c r="T681" s="18"/>
      <c r="U681" s="18"/>
      <c r="Y681" s="17"/>
      <c r="AB681" s="17"/>
    </row>
    <row r="682" spans="5:28">
      <c r="E682" s="17"/>
      <c r="F682" s="18"/>
      <c r="H682" s="185"/>
      <c r="J682" s="17"/>
      <c r="K682" s="62"/>
      <c r="L682" s="62"/>
      <c r="N682" s="18"/>
      <c r="P682" s="18"/>
      <c r="R682" s="18"/>
      <c r="S682" s="18"/>
      <c r="T682" s="18"/>
      <c r="U682" s="18"/>
      <c r="Y682" s="17"/>
      <c r="AB682" s="17"/>
    </row>
    <row r="683" spans="5:28">
      <c r="E683" s="17"/>
      <c r="F683" s="18"/>
      <c r="H683" s="185"/>
      <c r="J683" s="17"/>
      <c r="K683" s="62"/>
      <c r="L683" s="62"/>
      <c r="N683" s="18"/>
      <c r="P683" s="18"/>
      <c r="R683" s="18"/>
      <c r="S683" s="18"/>
      <c r="T683" s="18"/>
      <c r="U683" s="18"/>
      <c r="Y683" s="17"/>
      <c r="AB683" s="17"/>
    </row>
    <row r="684" spans="5:28">
      <c r="E684" s="17"/>
      <c r="F684" s="18"/>
      <c r="H684" s="185"/>
      <c r="J684" s="17"/>
      <c r="K684" s="62"/>
      <c r="L684" s="62"/>
      <c r="N684" s="18"/>
      <c r="P684" s="18"/>
      <c r="R684" s="18"/>
      <c r="S684" s="18"/>
      <c r="T684" s="18"/>
      <c r="U684" s="18"/>
      <c r="Y684" s="17"/>
      <c r="AB684" s="17"/>
    </row>
    <row r="685" spans="5:28">
      <c r="E685" s="17"/>
      <c r="F685" s="18"/>
      <c r="H685" s="185"/>
      <c r="J685" s="17"/>
      <c r="K685" s="62"/>
      <c r="L685" s="62"/>
      <c r="N685" s="18"/>
      <c r="P685" s="18"/>
      <c r="R685" s="18"/>
      <c r="S685" s="18"/>
      <c r="T685" s="18"/>
      <c r="U685" s="18"/>
      <c r="Y685" s="17"/>
      <c r="AB685" s="17"/>
    </row>
    <row r="686" spans="5:28">
      <c r="E686" s="17"/>
      <c r="F686" s="18"/>
      <c r="H686" s="185"/>
      <c r="J686" s="17"/>
      <c r="K686" s="62"/>
      <c r="L686" s="62"/>
      <c r="N686" s="18"/>
      <c r="P686" s="18"/>
      <c r="R686" s="18"/>
      <c r="S686" s="18"/>
      <c r="T686" s="18"/>
      <c r="U686" s="18"/>
      <c r="Y686" s="17"/>
      <c r="AB686" s="17"/>
    </row>
    <row r="687" spans="5:28">
      <c r="E687" s="17"/>
      <c r="F687" s="18"/>
      <c r="H687" s="185"/>
      <c r="J687" s="17"/>
      <c r="K687" s="62"/>
      <c r="L687" s="62"/>
      <c r="N687" s="18"/>
      <c r="P687" s="18"/>
      <c r="R687" s="18"/>
      <c r="S687" s="18"/>
      <c r="T687" s="18"/>
      <c r="U687" s="18"/>
      <c r="Y687" s="17"/>
      <c r="AB687" s="17"/>
    </row>
    <row r="688" spans="5:28">
      <c r="E688" s="17"/>
      <c r="F688" s="18"/>
      <c r="H688" s="185"/>
      <c r="J688" s="17"/>
      <c r="K688" s="62"/>
      <c r="L688" s="62"/>
      <c r="N688" s="18"/>
      <c r="P688" s="18"/>
      <c r="R688" s="18"/>
      <c r="S688" s="18"/>
      <c r="T688" s="18"/>
      <c r="U688" s="18"/>
      <c r="Y688" s="17"/>
      <c r="AB688" s="17"/>
    </row>
    <row r="689" spans="5:28">
      <c r="E689" s="17"/>
      <c r="F689" s="18"/>
      <c r="H689" s="185"/>
      <c r="J689" s="17"/>
      <c r="K689" s="62"/>
      <c r="L689" s="62"/>
      <c r="N689" s="18"/>
      <c r="P689" s="18"/>
      <c r="R689" s="18"/>
      <c r="S689" s="18"/>
      <c r="T689" s="18"/>
      <c r="U689" s="18"/>
      <c r="Y689" s="17"/>
      <c r="AB689" s="17"/>
    </row>
    <row r="690" spans="5:28">
      <c r="E690" s="17"/>
      <c r="F690" s="18"/>
      <c r="H690" s="185"/>
      <c r="J690" s="17"/>
      <c r="K690" s="62"/>
      <c r="L690" s="62"/>
      <c r="N690" s="18"/>
      <c r="P690" s="18"/>
      <c r="R690" s="18"/>
      <c r="S690" s="18"/>
      <c r="T690" s="18"/>
      <c r="U690" s="18"/>
      <c r="Y690" s="17"/>
      <c r="AB690" s="17"/>
    </row>
    <row r="691" spans="5:28">
      <c r="E691" s="17"/>
      <c r="F691" s="18"/>
      <c r="H691" s="185"/>
      <c r="J691" s="17"/>
      <c r="K691" s="62"/>
      <c r="L691" s="62"/>
      <c r="N691" s="18"/>
      <c r="P691" s="18"/>
      <c r="R691" s="18"/>
      <c r="S691" s="18"/>
      <c r="T691" s="18"/>
      <c r="U691" s="18"/>
      <c r="Y691" s="17"/>
      <c r="AB691" s="17"/>
    </row>
    <row r="692" spans="5:28">
      <c r="E692" s="17"/>
      <c r="F692" s="18"/>
      <c r="H692" s="185"/>
      <c r="J692" s="17"/>
      <c r="K692" s="62"/>
      <c r="L692" s="62"/>
      <c r="N692" s="18"/>
      <c r="P692" s="18"/>
      <c r="R692" s="18"/>
      <c r="S692" s="18"/>
      <c r="T692" s="18"/>
      <c r="U692" s="18"/>
      <c r="Y692" s="17"/>
      <c r="AB692" s="17"/>
    </row>
    <row r="693" spans="5:28">
      <c r="E693" s="17"/>
      <c r="F693" s="18"/>
      <c r="H693" s="185"/>
      <c r="J693" s="17"/>
      <c r="K693" s="62"/>
      <c r="L693" s="62"/>
      <c r="N693" s="18"/>
      <c r="P693" s="18"/>
      <c r="R693" s="18"/>
      <c r="S693" s="18"/>
      <c r="T693" s="18"/>
      <c r="U693" s="18"/>
      <c r="Y693" s="17"/>
      <c r="AB693" s="17"/>
    </row>
    <row r="694" spans="5:28">
      <c r="E694" s="17"/>
      <c r="F694" s="18"/>
      <c r="H694" s="185"/>
      <c r="J694" s="17"/>
      <c r="K694" s="62"/>
      <c r="L694" s="62"/>
      <c r="N694" s="18"/>
      <c r="P694" s="18"/>
      <c r="R694" s="18"/>
      <c r="S694" s="18"/>
      <c r="T694" s="18"/>
      <c r="U694" s="18"/>
      <c r="Y694" s="17"/>
      <c r="AB694" s="17"/>
    </row>
    <row r="695" spans="5:28">
      <c r="E695" s="17"/>
      <c r="F695" s="18"/>
      <c r="H695" s="185"/>
      <c r="J695" s="17"/>
      <c r="K695" s="62"/>
      <c r="L695" s="62"/>
      <c r="N695" s="18"/>
      <c r="P695" s="18"/>
      <c r="R695" s="18"/>
      <c r="S695" s="18"/>
      <c r="T695" s="18"/>
      <c r="U695" s="18"/>
      <c r="Y695" s="17"/>
      <c r="AB695" s="17"/>
    </row>
    <row r="696" spans="5:28">
      <c r="E696" s="17"/>
      <c r="F696" s="18"/>
      <c r="H696" s="185"/>
      <c r="J696" s="17"/>
      <c r="K696" s="62"/>
      <c r="L696" s="62"/>
      <c r="N696" s="18"/>
      <c r="P696" s="18"/>
      <c r="R696" s="18"/>
      <c r="S696" s="18"/>
      <c r="T696" s="18"/>
      <c r="U696" s="18"/>
      <c r="Y696" s="17"/>
      <c r="AB696" s="17"/>
    </row>
    <row r="697" spans="5:28">
      <c r="E697" s="17"/>
      <c r="F697" s="18"/>
      <c r="H697" s="185"/>
      <c r="J697" s="17"/>
      <c r="K697" s="62"/>
      <c r="L697" s="62"/>
      <c r="N697" s="18"/>
      <c r="P697" s="18"/>
      <c r="R697" s="18"/>
      <c r="S697" s="18"/>
      <c r="T697" s="18"/>
      <c r="U697" s="18"/>
      <c r="Y697" s="17"/>
      <c r="AB697" s="17"/>
    </row>
    <row r="698" spans="5:28">
      <c r="E698" s="17"/>
      <c r="F698" s="18"/>
      <c r="H698" s="185"/>
      <c r="J698" s="17"/>
      <c r="K698" s="62"/>
      <c r="L698" s="62"/>
      <c r="N698" s="18"/>
      <c r="P698" s="18"/>
      <c r="R698" s="18"/>
      <c r="S698" s="18"/>
      <c r="T698" s="18"/>
      <c r="U698" s="18"/>
      <c r="Y698" s="17"/>
      <c r="AB698" s="17"/>
    </row>
    <row r="699" spans="5:28">
      <c r="E699" s="17"/>
      <c r="F699" s="18"/>
      <c r="H699" s="185"/>
      <c r="J699" s="17"/>
      <c r="K699" s="62"/>
      <c r="L699" s="62"/>
      <c r="N699" s="18"/>
      <c r="P699" s="18"/>
      <c r="R699" s="18"/>
      <c r="S699" s="18"/>
      <c r="T699" s="18"/>
      <c r="U699" s="18"/>
      <c r="Y699" s="17"/>
      <c r="AB699" s="17"/>
    </row>
    <row r="700" spans="5:28">
      <c r="E700" s="17"/>
      <c r="F700" s="18"/>
      <c r="H700" s="185"/>
      <c r="J700" s="17"/>
      <c r="K700" s="62"/>
      <c r="L700" s="62"/>
      <c r="N700" s="18"/>
      <c r="P700" s="18"/>
      <c r="R700" s="18"/>
      <c r="S700" s="18"/>
      <c r="T700" s="18"/>
      <c r="U700" s="18"/>
      <c r="Y700" s="17"/>
      <c r="AB700" s="17"/>
    </row>
    <row r="701" spans="5:28">
      <c r="E701" s="17"/>
      <c r="F701" s="18"/>
      <c r="H701" s="185"/>
      <c r="J701" s="17"/>
      <c r="K701" s="62"/>
      <c r="L701" s="62"/>
      <c r="N701" s="18"/>
      <c r="P701" s="18"/>
      <c r="R701" s="18"/>
      <c r="S701" s="18"/>
      <c r="T701" s="18"/>
      <c r="U701" s="18"/>
      <c r="Y701" s="17"/>
      <c r="AB701" s="17"/>
    </row>
    <row r="702" spans="5:28">
      <c r="E702" s="17"/>
      <c r="F702" s="18"/>
      <c r="H702" s="185"/>
      <c r="J702" s="17"/>
      <c r="K702" s="62"/>
      <c r="L702" s="62"/>
      <c r="N702" s="18"/>
      <c r="P702" s="18"/>
      <c r="R702" s="18"/>
      <c r="S702" s="18"/>
      <c r="T702" s="18"/>
      <c r="U702" s="18"/>
      <c r="Y702" s="17"/>
      <c r="AB702" s="17"/>
    </row>
    <row r="703" spans="5:28">
      <c r="E703" s="17"/>
      <c r="F703" s="18"/>
      <c r="H703" s="185"/>
      <c r="J703" s="17"/>
      <c r="K703" s="62"/>
      <c r="L703" s="62"/>
      <c r="N703" s="18"/>
      <c r="P703" s="18"/>
      <c r="R703" s="18"/>
      <c r="S703" s="18"/>
      <c r="T703" s="18"/>
      <c r="U703" s="18"/>
      <c r="Y703" s="17"/>
      <c r="AB703" s="17"/>
    </row>
    <row r="704" spans="5:28">
      <c r="E704" s="17"/>
      <c r="F704" s="18"/>
      <c r="H704" s="185"/>
      <c r="J704" s="17"/>
      <c r="K704" s="62"/>
      <c r="L704" s="62"/>
      <c r="N704" s="18"/>
      <c r="P704" s="18"/>
      <c r="R704" s="18"/>
      <c r="S704" s="18"/>
      <c r="T704" s="18"/>
      <c r="U704" s="18"/>
      <c r="Y704" s="17"/>
      <c r="AB704" s="17"/>
    </row>
    <row r="705" spans="5:28">
      <c r="E705" s="17"/>
      <c r="F705" s="18"/>
      <c r="H705" s="185"/>
      <c r="J705" s="17"/>
      <c r="K705" s="62"/>
      <c r="L705" s="62"/>
      <c r="N705" s="18"/>
      <c r="P705" s="18"/>
      <c r="R705" s="18"/>
      <c r="S705" s="18"/>
      <c r="T705" s="18"/>
      <c r="U705" s="18"/>
      <c r="Y705" s="17"/>
      <c r="AB705" s="17"/>
    </row>
    <row r="706" spans="5:28">
      <c r="E706" s="17"/>
      <c r="F706" s="18"/>
      <c r="H706" s="185"/>
      <c r="J706" s="17"/>
      <c r="K706" s="62"/>
      <c r="L706" s="62"/>
      <c r="N706" s="18"/>
      <c r="P706" s="18"/>
      <c r="R706" s="18"/>
      <c r="S706" s="18"/>
      <c r="T706" s="18"/>
      <c r="U706" s="18"/>
      <c r="Y706" s="17"/>
      <c r="AB706" s="17"/>
    </row>
    <row r="707" spans="5:28">
      <c r="E707" s="17"/>
      <c r="F707" s="18"/>
      <c r="H707" s="185"/>
      <c r="J707" s="17"/>
      <c r="K707" s="62"/>
      <c r="L707" s="62"/>
      <c r="N707" s="18"/>
      <c r="P707" s="18"/>
      <c r="R707" s="18"/>
      <c r="S707" s="18"/>
      <c r="T707" s="18"/>
      <c r="U707" s="18"/>
      <c r="Y707" s="17"/>
      <c r="AB707" s="17"/>
    </row>
    <row r="708" spans="5:28">
      <c r="E708" s="17"/>
      <c r="F708" s="18"/>
      <c r="H708" s="185"/>
      <c r="J708" s="17"/>
      <c r="K708" s="62"/>
      <c r="L708" s="62"/>
      <c r="N708" s="18"/>
      <c r="P708" s="18"/>
      <c r="R708" s="18"/>
      <c r="S708" s="18"/>
      <c r="T708" s="18"/>
      <c r="U708" s="18"/>
      <c r="Y708" s="17"/>
      <c r="AB708" s="17"/>
    </row>
    <row r="709" spans="5:28">
      <c r="E709" s="17"/>
      <c r="F709" s="18"/>
      <c r="H709" s="185"/>
      <c r="J709" s="17"/>
      <c r="K709" s="62"/>
      <c r="L709" s="62"/>
      <c r="N709" s="18"/>
      <c r="P709" s="18"/>
      <c r="R709" s="18"/>
      <c r="S709" s="18"/>
      <c r="T709" s="18"/>
      <c r="U709" s="18"/>
      <c r="Y709" s="17"/>
      <c r="AB709" s="17"/>
    </row>
    <row r="710" spans="5:28">
      <c r="E710" s="17"/>
      <c r="F710" s="18"/>
      <c r="H710" s="185"/>
      <c r="J710" s="17"/>
      <c r="K710" s="62"/>
      <c r="L710" s="62"/>
      <c r="N710" s="18"/>
      <c r="P710" s="18"/>
      <c r="R710" s="18"/>
      <c r="S710" s="18"/>
      <c r="T710" s="18"/>
      <c r="U710" s="18"/>
      <c r="Y710" s="17"/>
      <c r="AB710" s="17"/>
    </row>
    <row r="711" spans="5:28">
      <c r="E711" s="17"/>
      <c r="F711" s="18"/>
      <c r="H711" s="185"/>
      <c r="J711" s="17"/>
      <c r="K711" s="62"/>
      <c r="L711" s="62"/>
      <c r="N711" s="18"/>
      <c r="P711" s="18"/>
      <c r="R711" s="18"/>
      <c r="S711" s="18"/>
      <c r="T711" s="18"/>
      <c r="U711" s="18"/>
      <c r="Y711" s="17"/>
      <c r="AB711" s="17"/>
    </row>
    <row r="712" spans="5:28">
      <c r="E712" s="17"/>
      <c r="F712" s="18"/>
      <c r="H712" s="185"/>
      <c r="J712" s="17"/>
      <c r="K712" s="62"/>
      <c r="L712" s="62"/>
      <c r="N712" s="18"/>
      <c r="P712" s="18"/>
      <c r="R712" s="18"/>
      <c r="S712" s="18"/>
      <c r="T712" s="18"/>
      <c r="U712" s="18"/>
      <c r="Y712" s="17"/>
      <c r="AB712" s="17"/>
    </row>
    <row r="713" spans="5:28">
      <c r="E713" s="17"/>
      <c r="F713" s="18"/>
      <c r="H713" s="185"/>
      <c r="J713" s="17"/>
      <c r="K713" s="62"/>
      <c r="L713" s="62"/>
      <c r="N713" s="18"/>
      <c r="P713" s="18"/>
      <c r="R713" s="18"/>
      <c r="S713" s="18"/>
      <c r="T713" s="18"/>
      <c r="U713" s="18"/>
      <c r="Y713" s="17"/>
      <c r="AB713" s="17"/>
    </row>
    <row r="714" spans="5:28">
      <c r="E714" s="17"/>
      <c r="F714" s="18"/>
      <c r="H714" s="185"/>
      <c r="J714" s="17"/>
      <c r="K714" s="62"/>
      <c r="L714" s="62"/>
      <c r="N714" s="18"/>
      <c r="P714" s="18"/>
      <c r="R714" s="18"/>
      <c r="S714" s="18"/>
      <c r="T714" s="18"/>
      <c r="U714" s="18"/>
      <c r="Y714" s="17"/>
      <c r="AB714" s="17"/>
    </row>
    <row r="715" spans="5:28">
      <c r="E715" s="17"/>
      <c r="F715" s="18"/>
      <c r="H715" s="185"/>
      <c r="J715" s="17"/>
      <c r="K715" s="62"/>
      <c r="L715" s="62"/>
      <c r="N715" s="18"/>
      <c r="P715" s="18"/>
      <c r="R715" s="18"/>
      <c r="S715" s="18"/>
      <c r="T715" s="18"/>
      <c r="U715" s="18"/>
      <c r="Y715" s="17"/>
      <c r="AB715" s="17"/>
    </row>
    <row r="716" spans="5:28">
      <c r="E716" s="17"/>
      <c r="F716" s="18"/>
      <c r="H716" s="185"/>
      <c r="J716" s="17"/>
      <c r="K716" s="62"/>
      <c r="L716" s="62"/>
      <c r="N716" s="18"/>
      <c r="P716" s="18"/>
      <c r="R716" s="18"/>
      <c r="S716" s="18"/>
      <c r="T716" s="18"/>
      <c r="U716" s="18"/>
      <c r="Y716" s="17"/>
      <c r="AB716" s="17"/>
    </row>
    <row r="717" spans="5:28">
      <c r="E717" s="17"/>
      <c r="F717" s="18"/>
      <c r="H717" s="185"/>
      <c r="J717" s="17"/>
      <c r="K717" s="62"/>
      <c r="L717" s="62"/>
      <c r="N717" s="18"/>
      <c r="P717" s="18"/>
      <c r="R717" s="18"/>
      <c r="S717" s="18"/>
      <c r="T717" s="18"/>
      <c r="U717" s="18"/>
      <c r="Y717" s="17"/>
      <c r="AB717" s="17"/>
    </row>
    <row r="718" spans="5:28">
      <c r="E718" s="17"/>
      <c r="F718" s="18"/>
      <c r="H718" s="185"/>
      <c r="J718" s="17"/>
      <c r="K718" s="62"/>
      <c r="L718" s="62"/>
      <c r="N718" s="18"/>
      <c r="P718" s="18"/>
      <c r="R718" s="18"/>
      <c r="S718" s="18"/>
      <c r="T718" s="18"/>
      <c r="U718" s="18"/>
      <c r="Y718" s="17"/>
      <c r="AB718" s="17"/>
    </row>
    <row r="719" spans="5:28">
      <c r="E719" s="17"/>
      <c r="F719" s="18"/>
      <c r="H719" s="185"/>
      <c r="J719" s="17"/>
      <c r="K719" s="62"/>
      <c r="L719" s="62"/>
      <c r="N719" s="18"/>
      <c r="P719" s="18"/>
      <c r="R719" s="18"/>
      <c r="S719" s="18"/>
      <c r="T719" s="18"/>
      <c r="U719" s="18"/>
      <c r="Y719" s="17"/>
      <c r="AB719" s="17"/>
    </row>
    <row r="720" spans="5:28">
      <c r="E720" s="17"/>
      <c r="F720" s="18"/>
      <c r="H720" s="185"/>
      <c r="J720" s="17"/>
      <c r="K720" s="62"/>
      <c r="L720" s="62"/>
      <c r="N720" s="18"/>
      <c r="P720" s="18"/>
      <c r="R720" s="18"/>
      <c r="S720" s="18"/>
      <c r="T720" s="18"/>
      <c r="U720" s="18"/>
      <c r="Y720" s="17"/>
      <c r="AB720" s="17"/>
    </row>
    <row r="721" spans="5:28">
      <c r="E721" s="17"/>
      <c r="F721" s="18"/>
      <c r="H721" s="185"/>
      <c r="J721" s="17"/>
      <c r="K721" s="62"/>
      <c r="L721" s="62"/>
      <c r="N721" s="18"/>
      <c r="P721" s="18"/>
      <c r="R721" s="18"/>
      <c r="S721" s="18"/>
      <c r="T721" s="18"/>
      <c r="U721" s="18"/>
      <c r="Y721" s="17"/>
      <c r="AB721" s="17"/>
    </row>
    <row r="722" spans="5:28">
      <c r="E722" s="17"/>
      <c r="F722" s="18"/>
      <c r="H722" s="185"/>
      <c r="J722" s="17"/>
      <c r="K722" s="62"/>
      <c r="L722" s="62"/>
      <c r="N722" s="18"/>
      <c r="P722" s="18"/>
      <c r="R722" s="18"/>
      <c r="S722" s="18"/>
      <c r="T722" s="18"/>
      <c r="U722" s="18"/>
      <c r="Y722" s="17"/>
      <c r="AB722" s="17"/>
    </row>
    <row r="723" spans="5:28">
      <c r="E723" s="17"/>
      <c r="F723" s="18"/>
      <c r="H723" s="185"/>
      <c r="J723" s="17"/>
      <c r="K723" s="62"/>
      <c r="L723" s="62"/>
      <c r="N723" s="18"/>
      <c r="P723" s="18"/>
      <c r="R723" s="18"/>
      <c r="S723" s="18"/>
      <c r="T723" s="18"/>
      <c r="U723" s="18"/>
      <c r="Y723" s="17"/>
      <c r="AB723" s="17"/>
    </row>
    <row r="724" spans="5:28">
      <c r="E724" s="17"/>
      <c r="F724" s="18"/>
      <c r="H724" s="185"/>
      <c r="J724" s="17"/>
      <c r="K724" s="62"/>
      <c r="L724" s="62"/>
      <c r="N724" s="18"/>
      <c r="P724" s="18"/>
      <c r="R724" s="18"/>
      <c r="S724" s="18"/>
      <c r="T724" s="18"/>
      <c r="U724" s="18"/>
      <c r="Y724" s="17"/>
      <c r="AB724" s="17"/>
    </row>
    <row r="725" spans="5:28">
      <c r="E725" s="17"/>
      <c r="F725" s="18"/>
      <c r="H725" s="185"/>
      <c r="J725" s="17"/>
      <c r="K725" s="62"/>
      <c r="L725" s="62"/>
      <c r="N725" s="18"/>
      <c r="P725" s="18"/>
      <c r="R725" s="18"/>
      <c r="S725" s="18"/>
      <c r="T725" s="18"/>
      <c r="U725" s="18"/>
      <c r="Y725" s="17"/>
      <c r="AB725" s="17"/>
    </row>
    <row r="726" spans="5:28">
      <c r="E726" s="17"/>
      <c r="F726" s="18"/>
      <c r="H726" s="185"/>
      <c r="J726" s="17"/>
      <c r="K726" s="62"/>
      <c r="L726" s="62"/>
      <c r="N726" s="18"/>
      <c r="P726" s="18"/>
      <c r="R726" s="18"/>
      <c r="S726" s="18"/>
      <c r="T726" s="18"/>
      <c r="U726" s="18"/>
      <c r="Y726" s="17"/>
      <c r="AB726" s="17"/>
    </row>
    <row r="727" spans="5:28">
      <c r="E727" s="17"/>
      <c r="F727" s="18"/>
      <c r="H727" s="185"/>
      <c r="J727" s="17"/>
      <c r="K727" s="62"/>
      <c r="L727" s="62"/>
      <c r="N727" s="18"/>
      <c r="P727" s="18"/>
      <c r="R727" s="18"/>
      <c r="S727" s="18"/>
      <c r="T727" s="18"/>
      <c r="U727" s="18"/>
      <c r="Y727" s="17"/>
      <c r="AB727" s="17"/>
    </row>
    <row r="728" spans="5:28">
      <c r="E728" s="17"/>
      <c r="F728" s="18"/>
      <c r="H728" s="185"/>
      <c r="J728" s="17"/>
      <c r="K728" s="62"/>
      <c r="L728" s="62"/>
      <c r="N728" s="18"/>
      <c r="P728" s="18"/>
      <c r="R728" s="18"/>
      <c r="S728" s="18"/>
      <c r="T728" s="18"/>
      <c r="U728" s="18"/>
      <c r="Y728" s="17"/>
      <c r="AB728" s="17"/>
    </row>
    <row r="729" spans="5:28">
      <c r="E729" s="17"/>
      <c r="F729" s="18"/>
      <c r="H729" s="185"/>
      <c r="J729" s="17"/>
      <c r="K729" s="62"/>
      <c r="L729" s="62"/>
      <c r="N729" s="18"/>
      <c r="P729" s="18"/>
      <c r="R729" s="18"/>
      <c r="S729" s="18"/>
      <c r="T729" s="18"/>
      <c r="U729" s="18"/>
      <c r="Y729" s="17"/>
      <c r="AB729" s="17"/>
    </row>
    <row r="730" spans="5:28">
      <c r="E730" s="17"/>
      <c r="F730" s="18"/>
      <c r="H730" s="185"/>
      <c r="J730" s="17"/>
      <c r="K730" s="62"/>
      <c r="L730" s="62"/>
      <c r="N730" s="18"/>
      <c r="P730" s="18"/>
      <c r="R730" s="18"/>
      <c r="S730" s="18"/>
      <c r="T730" s="18"/>
      <c r="U730" s="18"/>
      <c r="Y730" s="17"/>
      <c r="AB730" s="17"/>
    </row>
    <row r="731" spans="5:28">
      <c r="E731" s="17"/>
      <c r="F731" s="18"/>
      <c r="H731" s="185"/>
      <c r="J731" s="17"/>
      <c r="K731" s="62"/>
      <c r="L731" s="62"/>
      <c r="N731" s="18"/>
      <c r="P731" s="18"/>
      <c r="R731" s="18"/>
      <c r="S731" s="18"/>
      <c r="T731" s="18"/>
      <c r="U731" s="18"/>
      <c r="Y731" s="17"/>
      <c r="AB731" s="17"/>
    </row>
    <row r="732" spans="5:28">
      <c r="E732" s="17"/>
      <c r="F732" s="18"/>
      <c r="H732" s="185"/>
      <c r="J732" s="17"/>
      <c r="K732" s="62"/>
      <c r="L732" s="62"/>
      <c r="N732" s="18"/>
      <c r="P732" s="18"/>
      <c r="R732" s="18"/>
      <c r="S732" s="18"/>
      <c r="T732" s="18"/>
      <c r="U732" s="18"/>
      <c r="Y732" s="17"/>
      <c r="AB732" s="17"/>
    </row>
    <row r="733" spans="5:28">
      <c r="E733" s="17"/>
      <c r="F733" s="18"/>
      <c r="H733" s="185"/>
      <c r="J733" s="17"/>
      <c r="K733" s="62"/>
      <c r="L733" s="62"/>
      <c r="N733" s="18"/>
      <c r="P733" s="18"/>
      <c r="R733" s="18"/>
      <c r="S733" s="18"/>
      <c r="T733" s="18"/>
      <c r="U733" s="18"/>
      <c r="Y733" s="17"/>
      <c r="AB733" s="17"/>
    </row>
    <row r="734" spans="5:28">
      <c r="E734" s="17"/>
      <c r="F734" s="18"/>
      <c r="H734" s="185"/>
      <c r="J734" s="17"/>
      <c r="K734" s="62"/>
      <c r="L734" s="62"/>
      <c r="N734" s="18"/>
      <c r="P734" s="18"/>
      <c r="R734" s="18"/>
      <c r="S734" s="18"/>
      <c r="T734" s="18"/>
      <c r="U734" s="18"/>
      <c r="Y734" s="17"/>
      <c r="AB734" s="17"/>
    </row>
    <row r="735" spans="5:28">
      <c r="E735" s="17"/>
      <c r="F735" s="18"/>
      <c r="H735" s="185"/>
      <c r="J735" s="17"/>
      <c r="K735" s="62"/>
      <c r="L735" s="62"/>
      <c r="N735" s="18"/>
      <c r="P735" s="18"/>
      <c r="R735" s="18"/>
      <c r="S735" s="18"/>
      <c r="T735" s="18"/>
      <c r="U735" s="18"/>
      <c r="Y735" s="17"/>
      <c r="AB735" s="17"/>
    </row>
    <row r="736" spans="5:28">
      <c r="E736" s="17"/>
      <c r="F736" s="18"/>
      <c r="H736" s="185"/>
      <c r="J736" s="17"/>
      <c r="K736" s="62"/>
      <c r="L736" s="62"/>
      <c r="N736" s="18"/>
      <c r="P736" s="18"/>
      <c r="R736" s="18"/>
      <c r="S736" s="18"/>
      <c r="T736" s="18"/>
      <c r="U736" s="18"/>
      <c r="Y736" s="17"/>
      <c r="AB736" s="17"/>
    </row>
    <row r="737" spans="5:28">
      <c r="E737" s="17"/>
      <c r="F737" s="18"/>
      <c r="H737" s="185"/>
      <c r="J737" s="17"/>
      <c r="K737" s="62"/>
      <c r="L737" s="62"/>
      <c r="N737" s="18"/>
      <c r="P737" s="18"/>
      <c r="R737" s="18"/>
      <c r="S737" s="18"/>
      <c r="T737" s="18"/>
      <c r="U737" s="18"/>
      <c r="Y737" s="17"/>
      <c r="AB737" s="17"/>
    </row>
    <row r="738" spans="5:28">
      <c r="E738" s="17"/>
      <c r="F738" s="18"/>
      <c r="H738" s="185"/>
      <c r="J738" s="17"/>
      <c r="K738" s="62"/>
      <c r="L738" s="62"/>
      <c r="N738" s="18"/>
      <c r="P738" s="18"/>
      <c r="R738" s="18"/>
      <c r="S738" s="18"/>
      <c r="T738" s="18"/>
      <c r="U738" s="18"/>
      <c r="Y738" s="17"/>
      <c r="AB738" s="17"/>
    </row>
    <row r="739" spans="5:28">
      <c r="E739" s="17"/>
      <c r="F739" s="18"/>
      <c r="H739" s="185"/>
      <c r="J739" s="17"/>
      <c r="K739" s="62"/>
      <c r="L739" s="62"/>
      <c r="N739" s="18"/>
      <c r="P739" s="18"/>
      <c r="R739" s="18"/>
      <c r="S739" s="18"/>
      <c r="T739" s="18"/>
      <c r="U739" s="18"/>
      <c r="Y739" s="17"/>
      <c r="AB739" s="17"/>
    </row>
    <row r="740" spans="5:28">
      <c r="E740" s="17"/>
      <c r="F740" s="18"/>
      <c r="H740" s="185"/>
      <c r="J740" s="17"/>
      <c r="K740" s="62"/>
      <c r="L740" s="62"/>
      <c r="N740" s="18"/>
      <c r="P740" s="18"/>
      <c r="R740" s="18"/>
      <c r="S740" s="18"/>
      <c r="T740" s="18"/>
      <c r="U740" s="18"/>
      <c r="Y740" s="17"/>
      <c r="AB740" s="17"/>
    </row>
    <row r="741" spans="5:28">
      <c r="E741" s="17"/>
      <c r="F741" s="18"/>
      <c r="H741" s="185"/>
      <c r="J741" s="17"/>
      <c r="K741" s="62"/>
      <c r="L741" s="62"/>
      <c r="N741" s="18"/>
      <c r="P741" s="18"/>
      <c r="R741" s="18"/>
      <c r="S741" s="18"/>
      <c r="T741" s="18"/>
      <c r="U741" s="18"/>
      <c r="Y741" s="17"/>
      <c r="AB741" s="17"/>
    </row>
    <row r="742" spans="5:28">
      <c r="E742" s="17"/>
      <c r="F742" s="18"/>
      <c r="H742" s="185"/>
      <c r="J742" s="17"/>
      <c r="K742" s="62"/>
      <c r="L742" s="62"/>
      <c r="N742" s="18"/>
      <c r="P742" s="18"/>
      <c r="R742" s="18"/>
      <c r="S742" s="18"/>
      <c r="T742" s="18"/>
      <c r="U742" s="18"/>
      <c r="Y742" s="17"/>
      <c r="AB742" s="17"/>
    </row>
    <row r="743" spans="5:28">
      <c r="E743" s="17"/>
      <c r="F743" s="18"/>
      <c r="H743" s="185"/>
      <c r="J743" s="17"/>
      <c r="K743" s="62"/>
      <c r="L743" s="62"/>
      <c r="N743" s="18"/>
      <c r="P743" s="18"/>
      <c r="R743" s="18"/>
      <c r="S743" s="18"/>
      <c r="T743" s="18"/>
      <c r="U743" s="18"/>
      <c r="Y743" s="17"/>
      <c r="AB743" s="17"/>
    </row>
    <row r="744" spans="5:28">
      <c r="E744" s="17"/>
      <c r="F744" s="18"/>
      <c r="H744" s="185"/>
      <c r="J744" s="17"/>
      <c r="K744" s="62"/>
      <c r="L744" s="62"/>
      <c r="N744" s="18"/>
      <c r="P744" s="18"/>
      <c r="R744" s="18"/>
      <c r="S744" s="18"/>
      <c r="T744" s="18"/>
      <c r="U744" s="18"/>
      <c r="Y744" s="17"/>
      <c r="AB744" s="17"/>
    </row>
    <row r="745" spans="5:28">
      <c r="E745" s="17"/>
      <c r="F745" s="18"/>
      <c r="H745" s="185"/>
      <c r="J745" s="17"/>
      <c r="K745" s="62"/>
      <c r="L745" s="62"/>
      <c r="N745" s="18"/>
      <c r="P745" s="18"/>
      <c r="R745" s="18"/>
      <c r="S745" s="18"/>
      <c r="T745" s="18"/>
      <c r="U745" s="18"/>
      <c r="Y745" s="17"/>
      <c r="AB745" s="17"/>
    </row>
    <row r="746" spans="5:28">
      <c r="E746" s="17"/>
      <c r="F746" s="18"/>
      <c r="H746" s="185"/>
      <c r="J746" s="17"/>
      <c r="K746" s="62"/>
      <c r="L746" s="62"/>
      <c r="N746" s="18"/>
      <c r="P746" s="18"/>
      <c r="R746" s="18"/>
      <c r="S746" s="18"/>
      <c r="T746" s="18"/>
      <c r="U746" s="18"/>
      <c r="Y746" s="17"/>
      <c r="AB746" s="17"/>
    </row>
    <row r="747" spans="5:28">
      <c r="E747" s="17"/>
      <c r="F747" s="18"/>
      <c r="H747" s="185"/>
      <c r="J747" s="17"/>
      <c r="K747" s="62"/>
      <c r="L747" s="62"/>
      <c r="N747" s="18"/>
      <c r="P747" s="18"/>
      <c r="R747" s="18"/>
      <c r="S747" s="18"/>
      <c r="T747" s="18"/>
      <c r="U747" s="18"/>
      <c r="Y747" s="17"/>
      <c r="AB747" s="17"/>
    </row>
    <row r="748" spans="5:28">
      <c r="E748" s="17"/>
      <c r="F748" s="18"/>
      <c r="H748" s="185"/>
      <c r="J748" s="17"/>
      <c r="K748" s="62"/>
      <c r="L748" s="62"/>
      <c r="N748" s="18"/>
      <c r="P748" s="18"/>
      <c r="R748" s="18"/>
      <c r="S748" s="18"/>
      <c r="T748" s="18"/>
      <c r="U748" s="18"/>
      <c r="Y748" s="17"/>
      <c r="AB748" s="17"/>
    </row>
    <row r="749" spans="5:28">
      <c r="E749" s="17"/>
      <c r="F749" s="18"/>
      <c r="H749" s="185"/>
      <c r="J749" s="17"/>
      <c r="K749" s="62"/>
      <c r="L749" s="62"/>
      <c r="N749" s="18"/>
      <c r="P749" s="18"/>
      <c r="R749" s="18"/>
      <c r="S749" s="18"/>
      <c r="T749" s="18"/>
      <c r="U749" s="18"/>
      <c r="Y749" s="17"/>
      <c r="AB749" s="17"/>
    </row>
    <row r="750" spans="5:28">
      <c r="E750" s="17"/>
      <c r="F750" s="18"/>
      <c r="H750" s="185"/>
      <c r="J750" s="17"/>
      <c r="K750" s="62"/>
      <c r="L750" s="62"/>
      <c r="N750" s="18"/>
      <c r="P750" s="18"/>
      <c r="R750" s="18"/>
      <c r="S750" s="18"/>
      <c r="T750" s="18"/>
      <c r="U750" s="18"/>
      <c r="Y750" s="17"/>
      <c r="AB750" s="17"/>
    </row>
    <row r="751" spans="5:28">
      <c r="E751" s="17"/>
      <c r="F751" s="18"/>
      <c r="H751" s="185"/>
      <c r="J751" s="17"/>
      <c r="K751" s="62"/>
      <c r="L751" s="62"/>
      <c r="N751" s="18"/>
      <c r="P751" s="18"/>
      <c r="R751" s="18"/>
      <c r="S751" s="18"/>
      <c r="T751" s="18"/>
      <c r="U751" s="18"/>
      <c r="Y751" s="17"/>
      <c r="AB751" s="17"/>
    </row>
    <row r="752" spans="5:28">
      <c r="E752" s="17"/>
      <c r="F752" s="18"/>
      <c r="H752" s="185"/>
      <c r="J752" s="17"/>
      <c r="K752" s="62"/>
      <c r="L752" s="62"/>
      <c r="N752" s="18"/>
      <c r="P752" s="18"/>
      <c r="R752" s="18"/>
      <c r="S752" s="18"/>
      <c r="T752" s="18"/>
      <c r="U752" s="18"/>
      <c r="Y752" s="17"/>
      <c r="AB752" s="17"/>
    </row>
    <row r="753" spans="5:28">
      <c r="E753" s="17"/>
      <c r="F753" s="18"/>
      <c r="H753" s="185"/>
      <c r="J753" s="17"/>
      <c r="K753" s="62"/>
      <c r="L753" s="62"/>
      <c r="N753" s="18"/>
      <c r="P753" s="18"/>
      <c r="R753" s="18"/>
      <c r="S753" s="18"/>
      <c r="T753" s="18"/>
      <c r="U753" s="18"/>
      <c r="Y753" s="17"/>
      <c r="AB753" s="17"/>
    </row>
    <row r="754" spans="5:28">
      <c r="E754" s="17"/>
      <c r="F754" s="18"/>
      <c r="H754" s="185"/>
      <c r="J754" s="17"/>
      <c r="K754" s="62"/>
      <c r="L754" s="62"/>
      <c r="N754" s="18"/>
      <c r="P754" s="18"/>
      <c r="R754" s="18"/>
      <c r="S754" s="18"/>
      <c r="T754" s="18"/>
      <c r="U754" s="18"/>
      <c r="Y754" s="17"/>
      <c r="AB754" s="17"/>
    </row>
    <row r="755" spans="5:28">
      <c r="E755" s="17"/>
      <c r="F755" s="18"/>
      <c r="H755" s="185"/>
      <c r="J755" s="17"/>
      <c r="K755" s="62"/>
      <c r="L755" s="62"/>
      <c r="N755" s="18"/>
      <c r="P755" s="18"/>
      <c r="R755" s="18"/>
      <c r="S755" s="18"/>
      <c r="T755" s="18"/>
      <c r="U755" s="18"/>
      <c r="Y755" s="17"/>
      <c r="AB755" s="17"/>
    </row>
    <row r="756" spans="5:28">
      <c r="E756" s="17"/>
      <c r="F756" s="18"/>
      <c r="H756" s="185"/>
      <c r="J756" s="17"/>
      <c r="K756" s="62"/>
      <c r="L756" s="62"/>
      <c r="N756" s="18"/>
      <c r="P756" s="18"/>
      <c r="R756" s="18"/>
      <c r="S756" s="18"/>
      <c r="T756" s="18"/>
      <c r="U756" s="18"/>
      <c r="Y756" s="17"/>
      <c r="AB756" s="17"/>
    </row>
    <row r="757" spans="5:28">
      <c r="E757" s="17"/>
      <c r="F757" s="18"/>
      <c r="H757" s="185"/>
      <c r="J757" s="17"/>
      <c r="K757" s="62"/>
      <c r="L757" s="62"/>
      <c r="N757" s="18"/>
      <c r="P757" s="18"/>
      <c r="R757" s="18"/>
      <c r="S757" s="18"/>
      <c r="T757" s="18"/>
      <c r="U757" s="18"/>
      <c r="Y757" s="17"/>
      <c r="AB757" s="17"/>
    </row>
    <row r="758" spans="5:28">
      <c r="E758" s="17"/>
      <c r="F758" s="18"/>
      <c r="H758" s="185"/>
      <c r="J758" s="17"/>
      <c r="K758" s="62"/>
      <c r="L758" s="62"/>
      <c r="N758" s="18"/>
      <c r="P758" s="18"/>
      <c r="R758" s="18"/>
      <c r="S758" s="18"/>
      <c r="T758" s="18"/>
      <c r="U758" s="18"/>
      <c r="Y758" s="17"/>
      <c r="AB758" s="17"/>
    </row>
    <row r="759" spans="5:28">
      <c r="E759" s="17"/>
      <c r="F759" s="18"/>
      <c r="H759" s="185"/>
      <c r="J759" s="17"/>
      <c r="K759" s="62"/>
      <c r="L759" s="62"/>
      <c r="N759" s="18"/>
      <c r="P759" s="18"/>
      <c r="R759" s="18"/>
      <c r="S759" s="18"/>
      <c r="T759" s="18"/>
      <c r="U759" s="18"/>
      <c r="Y759" s="17"/>
      <c r="AB759" s="17"/>
    </row>
    <row r="760" spans="5:28">
      <c r="E760" s="17"/>
      <c r="F760" s="18"/>
      <c r="H760" s="185"/>
      <c r="J760" s="17"/>
      <c r="K760" s="62"/>
      <c r="L760" s="62"/>
      <c r="N760" s="18"/>
      <c r="P760" s="18"/>
      <c r="R760" s="18"/>
      <c r="S760" s="18"/>
      <c r="T760" s="18"/>
      <c r="U760" s="18"/>
      <c r="Y760" s="17"/>
      <c r="AB760" s="17"/>
    </row>
    <row r="761" spans="5:28">
      <c r="E761" s="17"/>
      <c r="F761" s="18"/>
      <c r="H761" s="185"/>
      <c r="J761" s="17"/>
      <c r="K761" s="62"/>
      <c r="L761" s="62"/>
      <c r="N761" s="18"/>
      <c r="P761" s="18"/>
      <c r="R761" s="18"/>
      <c r="S761" s="18"/>
      <c r="T761" s="18"/>
      <c r="U761" s="18"/>
      <c r="Y761" s="17"/>
      <c r="AB761" s="17"/>
    </row>
    <row r="762" spans="5:28">
      <c r="E762" s="17"/>
      <c r="F762" s="18"/>
      <c r="H762" s="185"/>
      <c r="J762" s="17"/>
      <c r="K762" s="62"/>
      <c r="L762" s="62"/>
      <c r="N762" s="18"/>
      <c r="P762" s="18"/>
      <c r="R762" s="18"/>
      <c r="S762" s="18"/>
      <c r="T762" s="18"/>
      <c r="U762" s="18"/>
      <c r="Y762" s="17"/>
      <c r="AB762" s="17"/>
    </row>
    <row r="763" spans="5:28">
      <c r="E763" s="17"/>
      <c r="F763" s="18"/>
      <c r="H763" s="185"/>
      <c r="J763" s="17"/>
      <c r="K763" s="62"/>
      <c r="L763" s="62"/>
      <c r="N763" s="18"/>
      <c r="P763" s="18"/>
      <c r="R763" s="18"/>
      <c r="S763" s="18"/>
      <c r="T763" s="18"/>
      <c r="U763" s="18"/>
      <c r="Y763" s="17"/>
      <c r="AB763" s="17"/>
    </row>
    <row r="764" spans="5:28">
      <c r="E764" s="17"/>
      <c r="F764" s="18"/>
      <c r="H764" s="185"/>
      <c r="J764" s="17"/>
      <c r="K764" s="62"/>
      <c r="L764" s="62"/>
      <c r="N764" s="18"/>
      <c r="P764" s="18"/>
      <c r="R764" s="18"/>
      <c r="S764" s="18"/>
      <c r="T764" s="18"/>
      <c r="U764" s="18"/>
      <c r="Y764" s="17"/>
      <c r="AB764" s="17"/>
    </row>
    <row r="765" spans="5:28">
      <c r="E765" s="17"/>
      <c r="F765" s="18"/>
      <c r="H765" s="185"/>
      <c r="J765" s="17"/>
      <c r="K765" s="62"/>
      <c r="L765" s="62"/>
      <c r="N765" s="18"/>
      <c r="P765" s="18"/>
      <c r="R765" s="18"/>
      <c r="S765" s="18"/>
      <c r="T765" s="18"/>
      <c r="U765" s="18"/>
      <c r="Y765" s="17"/>
      <c r="AB765" s="17"/>
    </row>
    <row r="766" spans="5:28">
      <c r="E766" s="17"/>
      <c r="F766" s="18"/>
      <c r="H766" s="185"/>
      <c r="J766" s="17"/>
      <c r="K766" s="62"/>
      <c r="L766" s="62"/>
      <c r="N766" s="18"/>
      <c r="P766" s="18"/>
      <c r="R766" s="18"/>
      <c r="S766" s="18"/>
      <c r="T766" s="18"/>
      <c r="U766" s="18"/>
      <c r="Y766" s="17"/>
      <c r="AB766" s="17"/>
    </row>
    <row r="767" spans="5:28">
      <c r="E767" s="17"/>
      <c r="F767" s="18"/>
      <c r="H767" s="185"/>
      <c r="J767" s="17"/>
      <c r="K767" s="62"/>
      <c r="L767" s="62"/>
      <c r="N767" s="18"/>
      <c r="P767" s="18"/>
      <c r="R767" s="18"/>
      <c r="S767" s="18"/>
      <c r="T767" s="18"/>
      <c r="U767" s="18"/>
      <c r="Y767" s="17"/>
      <c r="AB767" s="17"/>
    </row>
    <row r="768" spans="5:28">
      <c r="E768" s="17"/>
      <c r="F768" s="18"/>
      <c r="H768" s="185"/>
      <c r="J768" s="17"/>
      <c r="K768" s="62"/>
      <c r="L768" s="62"/>
      <c r="N768" s="18"/>
      <c r="P768" s="18"/>
      <c r="R768" s="18"/>
      <c r="S768" s="18"/>
      <c r="T768" s="18"/>
      <c r="U768" s="18"/>
      <c r="Y768" s="17"/>
      <c r="AB768" s="17"/>
    </row>
    <row r="769" spans="5:28">
      <c r="E769" s="17"/>
      <c r="F769" s="18"/>
      <c r="H769" s="185"/>
      <c r="J769" s="17"/>
      <c r="K769" s="62"/>
      <c r="L769" s="62"/>
      <c r="N769" s="18"/>
      <c r="P769" s="18"/>
      <c r="R769" s="18"/>
      <c r="S769" s="18"/>
      <c r="T769" s="18"/>
      <c r="U769" s="18"/>
      <c r="Y769" s="17"/>
      <c r="AB769" s="17"/>
    </row>
    <row r="770" spans="5:28">
      <c r="E770" s="17"/>
      <c r="F770" s="18"/>
      <c r="H770" s="185"/>
      <c r="J770" s="17"/>
      <c r="K770" s="62"/>
      <c r="L770" s="62"/>
      <c r="N770" s="18"/>
      <c r="P770" s="18"/>
      <c r="R770" s="18"/>
      <c r="S770" s="18"/>
      <c r="T770" s="18"/>
      <c r="U770" s="18"/>
      <c r="Y770" s="17"/>
      <c r="AB770" s="17"/>
    </row>
    <row r="771" spans="5:28">
      <c r="E771" s="17"/>
      <c r="F771" s="18"/>
      <c r="H771" s="185"/>
      <c r="J771" s="17"/>
      <c r="K771" s="62"/>
      <c r="L771" s="62"/>
      <c r="N771" s="18"/>
      <c r="P771" s="18"/>
      <c r="R771" s="18"/>
      <c r="S771" s="18"/>
      <c r="T771" s="18"/>
      <c r="U771" s="18"/>
      <c r="Y771" s="17"/>
      <c r="AB771" s="17"/>
    </row>
    <row r="772" spans="5:28">
      <c r="E772" s="17"/>
      <c r="F772" s="18"/>
      <c r="H772" s="185"/>
      <c r="J772" s="17"/>
      <c r="K772" s="62"/>
      <c r="L772" s="62"/>
      <c r="N772" s="18"/>
      <c r="P772" s="18"/>
      <c r="R772" s="18"/>
      <c r="S772" s="18"/>
      <c r="T772" s="18"/>
      <c r="U772" s="18"/>
      <c r="Y772" s="17"/>
      <c r="AB772" s="17"/>
    </row>
    <row r="773" spans="5:28">
      <c r="E773" s="17"/>
      <c r="F773" s="18"/>
      <c r="H773" s="185"/>
      <c r="J773" s="17"/>
      <c r="K773" s="62"/>
      <c r="L773" s="62"/>
      <c r="N773" s="18"/>
      <c r="P773" s="18"/>
      <c r="R773" s="18"/>
      <c r="S773" s="18"/>
      <c r="T773" s="18"/>
      <c r="U773" s="18"/>
      <c r="Y773" s="17"/>
      <c r="AB773" s="17"/>
    </row>
    <row r="774" spans="5:28">
      <c r="E774" s="17"/>
      <c r="F774" s="18"/>
      <c r="H774" s="185"/>
      <c r="J774" s="17"/>
      <c r="K774" s="62"/>
      <c r="L774" s="62"/>
      <c r="N774" s="18"/>
      <c r="P774" s="18"/>
      <c r="R774" s="18"/>
      <c r="S774" s="18"/>
      <c r="T774" s="18"/>
      <c r="U774" s="18"/>
      <c r="Y774" s="17"/>
      <c r="AB774" s="17"/>
    </row>
    <row r="775" spans="5:28">
      <c r="E775" s="17"/>
      <c r="F775" s="18"/>
      <c r="H775" s="185"/>
      <c r="J775" s="17"/>
      <c r="K775" s="62"/>
      <c r="L775" s="62"/>
      <c r="N775" s="18"/>
      <c r="P775" s="18"/>
      <c r="R775" s="18"/>
      <c r="S775" s="18"/>
      <c r="T775" s="18"/>
      <c r="U775" s="18"/>
      <c r="Y775" s="17"/>
      <c r="AB775" s="17"/>
    </row>
    <row r="776" spans="5:28">
      <c r="E776" s="17"/>
      <c r="F776" s="18"/>
      <c r="H776" s="185"/>
      <c r="J776" s="17"/>
      <c r="K776" s="62"/>
      <c r="L776" s="62"/>
      <c r="N776" s="18"/>
      <c r="P776" s="18"/>
      <c r="R776" s="18"/>
      <c r="S776" s="18"/>
      <c r="T776" s="18"/>
      <c r="U776" s="18"/>
      <c r="Y776" s="17"/>
      <c r="AB776" s="17"/>
    </row>
    <row r="777" spans="5:28">
      <c r="E777" s="17"/>
      <c r="F777" s="18"/>
      <c r="H777" s="185"/>
      <c r="J777" s="17"/>
      <c r="K777" s="62"/>
      <c r="L777" s="62"/>
      <c r="N777" s="18"/>
      <c r="P777" s="18"/>
      <c r="R777" s="18"/>
      <c r="S777" s="18"/>
      <c r="T777" s="18"/>
      <c r="U777" s="18"/>
      <c r="Y777" s="17"/>
      <c r="AB777" s="17"/>
    </row>
    <row r="778" spans="5:28">
      <c r="E778" s="17"/>
      <c r="F778" s="18"/>
      <c r="H778" s="185"/>
      <c r="J778" s="17"/>
      <c r="K778" s="62"/>
      <c r="L778" s="62"/>
      <c r="N778" s="18"/>
      <c r="P778" s="18"/>
      <c r="R778" s="18"/>
      <c r="S778" s="18"/>
      <c r="T778" s="18"/>
      <c r="U778" s="18"/>
      <c r="Y778" s="17"/>
      <c r="AB778" s="17"/>
    </row>
    <row r="779" spans="5:28">
      <c r="E779" s="17"/>
      <c r="F779" s="18"/>
      <c r="H779" s="185"/>
      <c r="J779" s="17"/>
      <c r="K779" s="62"/>
      <c r="L779" s="62"/>
      <c r="N779" s="18"/>
      <c r="P779" s="18"/>
      <c r="R779" s="18"/>
      <c r="S779" s="18"/>
      <c r="T779" s="18"/>
      <c r="U779" s="18"/>
      <c r="Y779" s="17"/>
      <c r="AB779" s="17"/>
    </row>
    <row r="780" spans="5:28">
      <c r="E780" s="17"/>
      <c r="F780" s="18"/>
      <c r="H780" s="185"/>
      <c r="J780" s="17"/>
      <c r="K780" s="62"/>
      <c r="L780" s="62"/>
      <c r="N780" s="18"/>
      <c r="P780" s="18"/>
      <c r="R780" s="18"/>
      <c r="S780" s="18"/>
      <c r="T780" s="18"/>
      <c r="U780" s="18"/>
      <c r="Y780" s="17"/>
      <c r="AB780" s="17"/>
    </row>
    <row r="781" spans="5:28">
      <c r="E781" s="17"/>
      <c r="F781" s="18"/>
      <c r="H781" s="185"/>
      <c r="J781" s="17"/>
      <c r="K781" s="62"/>
      <c r="L781" s="62"/>
      <c r="N781" s="18"/>
      <c r="P781" s="18"/>
      <c r="R781" s="18"/>
      <c r="S781" s="18"/>
      <c r="T781" s="18"/>
      <c r="U781" s="18"/>
      <c r="Y781" s="17"/>
      <c r="AB781" s="17"/>
    </row>
    <row r="782" spans="5:28">
      <c r="E782" s="17"/>
      <c r="F782" s="18"/>
      <c r="H782" s="185"/>
      <c r="J782" s="17"/>
      <c r="K782" s="62"/>
      <c r="L782" s="62"/>
      <c r="N782" s="18"/>
      <c r="P782" s="18"/>
      <c r="R782" s="18"/>
      <c r="S782" s="18"/>
      <c r="T782" s="18"/>
      <c r="U782" s="18"/>
      <c r="Y782" s="17"/>
      <c r="AB782" s="17"/>
    </row>
    <row r="783" spans="5:28">
      <c r="E783" s="17"/>
      <c r="F783" s="18"/>
      <c r="H783" s="185"/>
      <c r="J783" s="17"/>
      <c r="K783" s="62"/>
      <c r="L783" s="62"/>
      <c r="N783" s="18"/>
      <c r="P783" s="18"/>
      <c r="R783" s="18"/>
      <c r="S783" s="18"/>
      <c r="T783" s="18"/>
      <c r="U783" s="18"/>
      <c r="Y783" s="17"/>
      <c r="AB783" s="17"/>
    </row>
    <row r="784" spans="5:28">
      <c r="E784" s="17"/>
      <c r="F784" s="18"/>
      <c r="H784" s="185"/>
      <c r="J784" s="17"/>
      <c r="K784" s="62"/>
      <c r="L784" s="62"/>
      <c r="N784" s="18"/>
      <c r="P784" s="18"/>
      <c r="R784" s="18"/>
      <c r="S784" s="18"/>
      <c r="T784" s="18"/>
      <c r="U784" s="18"/>
      <c r="Y784" s="17"/>
      <c r="AB784" s="17"/>
    </row>
    <row r="785" spans="5:28">
      <c r="E785" s="17"/>
      <c r="F785" s="18"/>
      <c r="H785" s="185"/>
      <c r="J785" s="17"/>
      <c r="K785" s="62"/>
      <c r="L785" s="62"/>
      <c r="N785" s="18"/>
      <c r="P785" s="18"/>
      <c r="R785" s="18"/>
      <c r="S785" s="18"/>
      <c r="T785" s="18"/>
      <c r="U785" s="18"/>
      <c r="Y785" s="17"/>
      <c r="AB785" s="17"/>
    </row>
    <row r="786" spans="5:28">
      <c r="E786" s="17"/>
      <c r="F786" s="18"/>
      <c r="H786" s="185"/>
      <c r="J786" s="17"/>
      <c r="K786" s="62"/>
      <c r="L786" s="62"/>
      <c r="N786" s="18"/>
      <c r="P786" s="18"/>
      <c r="R786" s="18"/>
      <c r="S786" s="18"/>
      <c r="T786" s="18"/>
      <c r="U786" s="18"/>
      <c r="Y786" s="17"/>
      <c r="AB786" s="17"/>
    </row>
    <row r="787" spans="5:28">
      <c r="E787" s="17"/>
      <c r="F787" s="18"/>
      <c r="H787" s="185"/>
      <c r="J787" s="17"/>
      <c r="K787" s="62"/>
      <c r="L787" s="62"/>
      <c r="N787" s="18"/>
      <c r="P787" s="18"/>
      <c r="R787" s="18"/>
      <c r="S787" s="18"/>
      <c r="T787" s="18"/>
      <c r="U787" s="18"/>
      <c r="Y787" s="17"/>
      <c r="AB787" s="17"/>
    </row>
    <row r="788" spans="5:28">
      <c r="E788" s="17"/>
      <c r="F788" s="18"/>
      <c r="H788" s="185"/>
      <c r="J788" s="17"/>
      <c r="K788" s="62"/>
      <c r="L788" s="62"/>
      <c r="N788" s="18"/>
      <c r="P788" s="18"/>
      <c r="R788" s="18"/>
      <c r="S788" s="18"/>
      <c r="T788" s="18"/>
      <c r="U788" s="18"/>
      <c r="Y788" s="17"/>
      <c r="AB788" s="17"/>
    </row>
    <row r="789" spans="5:28">
      <c r="E789" s="17"/>
      <c r="F789" s="18"/>
      <c r="H789" s="185"/>
      <c r="J789" s="17"/>
      <c r="K789" s="62"/>
      <c r="L789" s="62"/>
      <c r="N789" s="18"/>
      <c r="P789" s="18"/>
      <c r="R789" s="18"/>
      <c r="S789" s="18"/>
      <c r="T789" s="18"/>
      <c r="U789" s="18"/>
      <c r="Y789" s="17"/>
      <c r="AB789" s="17"/>
    </row>
    <row r="790" spans="5:28">
      <c r="E790" s="17"/>
      <c r="F790" s="18"/>
      <c r="H790" s="185"/>
      <c r="J790" s="17"/>
      <c r="K790" s="62"/>
      <c r="L790" s="62"/>
      <c r="N790" s="18"/>
      <c r="P790" s="18"/>
      <c r="R790" s="18"/>
      <c r="S790" s="18"/>
      <c r="T790" s="18"/>
      <c r="U790" s="18"/>
      <c r="Y790" s="17"/>
      <c r="AB790" s="17"/>
    </row>
    <row r="791" spans="5:28">
      <c r="E791" s="17"/>
      <c r="F791" s="18"/>
      <c r="H791" s="185"/>
      <c r="J791" s="17"/>
      <c r="K791" s="62"/>
      <c r="L791" s="62"/>
      <c r="N791" s="18"/>
      <c r="P791" s="18"/>
      <c r="R791" s="18"/>
      <c r="S791" s="18"/>
      <c r="T791" s="18"/>
      <c r="U791" s="18"/>
      <c r="Y791" s="17"/>
      <c r="AB791" s="17"/>
    </row>
    <row r="792" spans="5:28">
      <c r="E792" s="17"/>
      <c r="F792" s="18"/>
      <c r="H792" s="185"/>
      <c r="J792" s="17"/>
      <c r="K792" s="62"/>
      <c r="L792" s="62"/>
      <c r="N792" s="18"/>
      <c r="P792" s="18"/>
      <c r="R792" s="18"/>
      <c r="S792" s="18"/>
      <c r="T792" s="18"/>
      <c r="U792" s="18"/>
      <c r="Y792" s="17"/>
      <c r="AB792" s="17"/>
    </row>
    <row r="793" spans="5:28">
      <c r="E793" s="17"/>
      <c r="F793" s="18"/>
      <c r="H793" s="185"/>
      <c r="J793" s="17"/>
      <c r="K793" s="62"/>
      <c r="L793" s="62"/>
      <c r="N793" s="18"/>
      <c r="P793" s="18"/>
      <c r="R793" s="18"/>
      <c r="S793" s="18"/>
      <c r="T793" s="18"/>
      <c r="U793" s="18"/>
      <c r="Y793" s="17"/>
      <c r="AB793" s="17"/>
    </row>
    <row r="794" spans="5:28">
      <c r="E794" s="17"/>
      <c r="F794" s="18"/>
      <c r="H794" s="185"/>
      <c r="J794" s="17"/>
      <c r="K794" s="62"/>
      <c r="L794" s="62"/>
      <c r="N794" s="18"/>
      <c r="P794" s="18"/>
      <c r="R794" s="18"/>
      <c r="S794" s="18"/>
      <c r="T794" s="18"/>
      <c r="U794" s="18"/>
      <c r="Y794" s="17"/>
      <c r="AB794" s="17"/>
    </row>
    <row r="795" spans="5:28">
      <c r="E795" s="17"/>
      <c r="F795" s="18"/>
      <c r="H795" s="185"/>
      <c r="J795" s="17"/>
      <c r="K795" s="62"/>
      <c r="L795" s="62"/>
      <c r="N795" s="18"/>
      <c r="P795" s="18"/>
      <c r="R795" s="18"/>
      <c r="S795" s="18"/>
      <c r="T795" s="18"/>
      <c r="U795" s="18"/>
      <c r="Y795" s="17"/>
      <c r="AB795" s="17"/>
    </row>
    <row r="796" spans="5:28">
      <c r="E796" s="17"/>
      <c r="F796" s="18"/>
      <c r="H796" s="185"/>
      <c r="J796" s="17"/>
      <c r="K796" s="62"/>
      <c r="L796" s="62"/>
      <c r="N796" s="18"/>
      <c r="P796" s="18"/>
      <c r="R796" s="18"/>
      <c r="S796" s="18"/>
      <c r="T796" s="18"/>
      <c r="U796" s="18"/>
      <c r="Y796" s="17"/>
      <c r="AB796" s="17"/>
    </row>
    <row r="797" spans="5:28">
      <c r="E797" s="17"/>
      <c r="F797" s="18"/>
      <c r="H797" s="185"/>
      <c r="J797" s="17"/>
      <c r="K797" s="62"/>
      <c r="L797" s="62"/>
      <c r="N797" s="18"/>
      <c r="P797" s="18"/>
      <c r="R797" s="18"/>
      <c r="S797" s="18"/>
      <c r="T797" s="18"/>
      <c r="U797" s="18"/>
      <c r="Y797" s="17"/>
      <c r="AB797" s="17"/>
    </row>
    <row r="798" spans="5:28">
      <c r="E798" s="17"/>
      <c r="F798" s="18"/>
      <c r="H798" s="185"/>
      <c r="J798" s="17"/>
      <c r="K798" s="62"/>
      <c r="L798" s="62"/>
      <c r="N798" s="18"/>
      <c r="P798" s="18"/>
      <c r="R798" s="18"/>
      <c r="S798" s="18"/>
      <c r="T798" s="18"/>
      <c r="U798" s="18"/>
      <c r="Y798" s="17"/>
      <c r="AB798" s="17"/>
    </row>
    <row r="799" spans="5:28">
      <c r="E799" s="17"/>
      <c r="F799" s="18"/>
      <c r="H799" s="185"/>
      <c r="J799" s="17"/>
      <c r="K799" s="62"/>
      <c r="L799" s="62"/>
      <c r="N799" s="18"/>
      <c r="P799" s="18"/>
      <c r="R799" s="18"/>
      <c r="S799" s="18"/>
      <c r="T799" s="18"/>
      <c r="U799" s="18"/>
      <c r="Y799" s="17"/>
      <c r="AB799" s="17"/>
    </row>
    <row r="800" spans="5:28">
      <c r="E800" s="17"/>
      <c r="F800" s="18"/>
      <c r="H800" s="185"/>
      <c r="J800" s="17"/>
      <c r="K800" s="62"/>
      <c r="L800" s="62"/>
      <c r="N800" s="18"/>
      <c r="P800" s="18"/>
      <c r="R800" s="18"/>
      <c r="S800" s="18"/>
      <c r="T800" s="18"/>
      <c r="U800" s="18"/>
      <c r="Y800" s="17"/>
      <c r="AB800" s="17"/>
    </row>
    <row r="801" spans="5:28">
      <c r="E801" s="17"/>
      <c r="F801" s="18"/>
      <c r="H801" s="185"/>
      <c r="J801" s="17"/>
      <c r="K801" s="62"/>
      <c r="L801" s="62"/>
      <c r="N801" s="18"/>
      <c r="P801" s="18"/>
      <c r="R801" s="18"/>
      <c r="S801" s="18"/>
      <c r="T801" s="18"/>
      <c r="U801" s="18"/>
      <c r="Y801" s="17"/>
      <c r="AB801" s="17"/>
    </row>
    <row r="802" spans="5:28">
      <c r="E802" s="17"/>
      <c r="F802" s="18"/>
      <c r="H802" s="185"/>
      <c r="J802" s="17"/>
      <c r="K802" s="62"/>
      <c r="L802" s="62"/>
      <c r="N802" s="18"/>
      <c r="P802" s="18"/>
      <c r="R802" s="18"/>
      <c r="S802" s="18"/>
      <c r="T802" s="18"/>
      <c r="U802" s="18"/>
      <c r="Y802" s="17"/>
      <c r="AB802" s="17"/>
    </row>
    <row r="803" spans="5:28">
      <c r="E803" s="17"/>
      <c r="F803" s="18"/>
      <c r="H803" s="185"/>
      <c r="J803" s="17"/>
      <c r="K803" s="62"/>
      <c r="L803" s="62"/>
      <c r="N803" s="18"/>
      <c r="P803" s="18"/>
      <c r="R803" s="18"/>
      <c r="S803" s="18"/>
      <c r="T803" s="18"/>
      <c r="U803" s="18"/>
      <c r="Y803" s="17"/>
      <c r="AB803" s="17"/>
    </row>
    <row r="804" spans="5:28">
      <c r="E804" s="17"/>
      <c r="F804" s="18"/>
      <c r="H804" s="185"/>
      <c r="J804" s="17"/>
      <c r="K804" s="62"/>
      <c r="L804" s="62"/>
      <c r="N804" s="18"/>
      <c r="P804" s="18"/>
      <c r="R804" s="18"/>
      <c r="S804" s="18"/>
      <c r="T804" s="18"/>
      <c r="U804" s="18"/>
      <c r="Y804" s="17"/>
      <c r="AB804" s="17"/>
    </row>
    <row r="805" spans="5:28">
      <c r="E805" s="17"/>
      <c r="F805" s="18"/>
      <c r="H805" s="185"/>
      <c r="J805" s="17"/>
      <c r="K805" s="62"/>
      <c r="L805" s="62"/>
      <c r="N805" s="18"/>
      <c r="P805" s="18"/>
      <c r="R805" s="18"/>
      <c r="S805" s="18"/>
      <c r="T805" s="18"/>
      <c r="U805" s="18"/>
      <c r="Y805" s="17"/>
      <c r="AB805" s="17"/>
    </row>
    <row r="806" spans="5:28">
      <c r="E806" s="17"/>
      <c r="F806" s="18"/>
      <c r="H806" s="185"/>
      <c r="J806" s="17"/>
      <c r="K806" s="62"/>
      <c r="L806" s="62"/>
      <c r="N806" s="18"/>
      <c r="P806" s="18"/>
      <c r="R806" s="18"/>
      <c r="S806" s="18"/>
      <c r="T806" s="18"/>
      <c r="U806" s="18"/>
      <c r="Y806" s="17"/>
      <c r="AB806" s="17"/>
    </row>
    <row r="807" spans="5:28">
      <c r="E807" s="17"/>
      <c r="F807" s="18"/>
      <c r="H807" s="185"/>
      <c r="J807" s="17"/>
      <c r="K807" s="62"/>
      <c r="L807" s="62"/>
      <c r="N807" s="18"/>
      <c r="P807" s="18"/>
      <c r="R807" s="18"/>
      <c r="S807" s="18"/>
      <c r="T807" s="18"/>
      <c r="U807" s="18"/>
      <c r="Y807" s="17"/>
      <c r="AB807" s="17"/>
    </row>
    <row r="808" spans="5:28">
      <c r="E808" s="17"/>
      <c r="F808" s="18"/>
      <c r="H808" s="185"/>
      <c r="J808" s="17"/>
      <c r="K808" s="62"/>
      <c r="L808" s="62"/>
      <c r="N808" s="18"/>
      <c r="P808" s="18"/>
      <c r="R808" s="18"/>
      <c r="S808" s="18"/>
      <c r="T808" s="18"/>
      <c r="U808" s="18"/>
      <c r="Y808" s="17"/>
      <c r="AB808" s="17"/>
    </row>
    <row r="809" spans="5:28">
      <c r="E809" s="17"/>
      <c r="F809" s="18"/>
      <c r="H809" s="185"/>
      <c r="J809" s="17"/>
      <c r="K809" s="62"/>
      <c r="L809" s="62"/>
      <c r="N809" s="18"/>
      <c r="P809" s="18"/>
      <c r="R809" s="18"/>
      <c r="S809" s="18"/>
      <c r="T809" s="18"/>
      <c r="U809" s="18"/>
      <c r="Y809" s="17"/>
      <c r="AB809" s="17"/>
    </row>
    <row r="810" spans="5:28">
      <c r="E810" s="17"/>
      <c r="F810" s="18"/>
      <c r="H810" s="185"/>
      <c r="J810" s="17"/>
      <c r="K810" s="62"/>
      <c r="L810" s="62"/>
      <c r="N810" s="18"/>
      <c r="P810" s="18"/>
      <c r="R810" s="18"/>
      <c r="S810" s="18"/>
      <c r="T810" s="18"/>
      <c r="U810" s="18"/>
      <c r="Y810" s="17"/>
      <c r="AB810" s="17"/>
    </row>
    <row r="811" spans="5:28">
      <c r="E811" s="17"/>
      <c r="F811" s="18"/>
      <c r="H811" s="185"/>
      <c r="J811" s="17"/>
      <c r="K811" s="62"/>
      <c r="L811" s="62"/>
      <c r="N811" s="18"/>
      <c r="P811" s="18"/>
      <c r="R811" s="18"/>
      <c r="S811" s="18"/>
      <c r="T811" s="18"/>
      <c r="U811" s="18"/>
      <c r="Y811" s="17"/>
      <c r="AB811" s="17"/>
    </row>
    <row r="812" spans="5:28">
      <c r="E812" s="17"/>
      <c r="F812" s="18"/>
      <c r="H812" s="185"/>
      <c r="J812" s="17"/>
      <c r="K812" s="62"/>
      <c r="L812" s="62"/>
      <c r="N812" s="18"/>
      <c r="P812" s="18"/>
      <c r="R812" s="18"/>
      <c r="S812" s="18"/>
      <c r="T812" s="18"/>
      <c r="U812" s="18"/>
      <c r="Y812" s="17"/>
      <c r="AB812" s="17"/>
    </row>
    <row r="813" spans="5:28">
      <c r="E813" s="17"/>
      <c r="F813" s="18"/>
      <c r="H813" s="185"/>
      <c r="J813" s="17"/>
      <c r="K813" s="62"/>
      <c r="L813" s="62"/>
      <c r="N813" s="18"/>
      <c r="P813" s="18"/>
      <c r="R813" s="18"/>
      <c r="S813" s="18"/>
      <c r="T813" s="18"/>
      <c r="U813" s="18"/>
      <c r="Y813" s="17"/>
      <c r="AB813" s="17"/>
    </row>
    <row r="814" spans="5:28">
      <c r="E814" s="17"/>
      <c r="F814" s="18"/>
      <c r="H814" s="185"/>
      <c r="J814" s="17"/>
      <c r="K814" s="62"/>
      <c r="L814" s="62"/>
      <c r="N814" s="18"/>
      <c r="P814" s="18"/>
      <c r="R814" s="18"/>
      <c r="S814" s="18"/>
      <c r="T814" s="18"/>
      <c r="U814" s="18"/>
      <c r="Y814" s="17"/>
      <c r="AB814" s="17"/>
    </row>
    <row r="815" spans="5:28">
      <c r="E815" s="17"/>
      <c r="F815" s="18"/>
      <c r="H815" s="185"/>
      <c r="J815" s="17"/>
      <c r="K815" s="62"/>
      <c r="L815" s="62"/>
      <c r="N815" s="18"/>
      <c r="P815" s="18"/>
      <c r="R815" s="18"/>
      <c r="S815" s="18"/>
      <c r="T815" s="18"/>
      <c r="U815" s="18"/>
      <c r="Y815" s="17"/>
      <c r="AB815" s="17"/>
    </row>
    <row r="816" spans="5:28">
      <c r="E816" s="17"/>
      <c r="F816" s="18"/>
      <c r="H816" s="185"/>
      <c r="J816" s="17"/>
      <c r="K816" s="62"/>
      <c r="L816" s="62"/>
      <c r="N816" s="18"/>
      <c r="P816" s="18"/>
      <c r="R816" s="18"/>
      <c r="S816" s="18"/>
      <c r="T816" s="18"/>
      <c r="U816" s="18"/>
      <c r="Y816" s="17"/>
      <c r="AB816" s="17"/>
    </row>
    <row r="817" spans="5:28">
      <c r="E817" s="17"/>
      <c r="F817" s="18"/>
      <c r="H817" s="185"/>
      <c r="J817" s="17"/>
      <c r="K817" s="62"/>
      <c r="L817" s="62"/>
      <c r="N817" s="18"/>
      <c r="P817" s="18"/>
      <c r="R817" s="18"/>
      <c r="S817" s="18"/>
      <c r="T817" s="18"/>
      <c r="U817" s="18"/>
      <c r="Y817" s="17"/>
      <c r="AB817" s="17"/>
    </row>
    <row r="818" spans="5:28">
      <c r="E818" s="17"/>
      <c r="F818" s="18"/>
      <c r="H818" s="185"/>
      <c r="J818" s="17"/>
      <c r="K818" s="62"/>
      <c r="L818" s="62"/>
      <c r="N818" s="18"/>
      <c r="P818" s="18"/>
      <c r="R818" s="18"/>
      <c r="S818" s="18"/>
      <c r="T818" s="18"/>
      <c r="U818" s="18"/>
      <c r="Y818" s="17"/>
      <c r="AB818" s="17"/>
    </row>
    <row r="819" spans="5:28">
      <c r="E819" s="17"/>
      <c r="F819" s="18"/>
      <c r="H819" s="185"/>
      <c r="J819" s="17"/>
      <c r="K819" s="62"/>
      <c r="L819" s="62"/>
      <c r="N819" s="18"/>
      <c r="P819" s="18"/>
      <c r="R819" s="18"/>
      <c r="S819" s="18"/>
      <c r="T819" s="18"/>
      <c r="U819" s="18"/>
      <c r="Y819" s="17"/>
      <c r="AB819" s="17"/>
    </row>
    <row r="820" spans="5:28">
      <c r="E820" s="17"/>
      <c r="F820" s="18"/>
      <c r="H820" s="185"/>
      <c r="J820" s="17"/>
      <c r="K820" s="62"/>
      <c r="L820" s="62"/>
      <c r="N820" s="18"/>
      <c r="P820" s="18"/>
      <c r="R820" s="18"/>
      <c r="S820" s="18"/>
      <c r="T820" s="18"/>
      <c r="U820" s="18"/>
      <c r="Y820" s="17"/>
      <c r="AB820" s="17"/>
    </row>
    <row r="821" spans="5:28">
      <c r="E821" s="17"/>
      <c r="F821" s="18"/>
      <c r="H821" s="185"/>
      <c r="J821" s="17"/>
      <c r="K821" s="62"/>
      <c r="L821" s="62"/>
      <c r="N821" s="18"/>
      <c r="P821" s="18"/>
      <c r="R821" s="18"/>
      <c r="S821" s="18"/>
      <c r="T821" s="18"/>
      <c r="U821" s="18"/>
      <c r="Y821" s="17"/>
      <c r="AB821" s="17"/>
    </row>
    <row r="822" spans="5:28">
      <c r="E822" s="17"/>
      <c r="F822" s="18"/>
      <c r="H822" s="185"/>
      <c r="J822" s="17"/>
      <c r="K822" s="62"/>
      <c r="L822" s="62"/>
      <c r="N822" s="18"/>
      <c r="P822" s="18"/>
      <c r="R822" s="18"/>
      <c r="S822" s="18"/>
      <c r="T822" s="18"/>
      <c r="U822" s="18"/>
      <c r="Y822" s="17"/>
      <c r="AB822" s="17"/>
    </row>
    <row r="823" spans="5:28">
      <c r="E823" s="17"/>
      <c r="F823" s="18"/>
      <c r="H823" s="185"/>
      <c r="J823" s="17"/>
      <c r="K823" s="62"/>
      <c r="L823" s="62"/>
      <c r="N823" s="18"/>
      <c r="P823" s="18"/>
      <c r="R823" s="18"/>
      <c r="S823" s="18"/>
      <c r="T823" s="18"/>
      <c r="U823" s="18"/>
      <c r="Y823" s="17"/>
      <c r="AB823" s="17"/>
    </row>
    <row r="824" spans="5:28">
      <c r="E824" s="17"/>
      <c r="F824" s="18"/>
      <c r="H824" s="185"/>
      <c r="J824" s="17"/>
      <c r="K824" s="62"/>
      <c r="L824" s="62"/>
      <c r="N824" s="18"/>
      <c r="P824" s="18"/>
      <c r="R824" s="18"/>
      <c r="S824" s="18"/>
      <c r="T824" s="18"/>
      <c r="U824" s="18"/>
      <c r="Y824" s="17"/>
      <c r="AB824" s="17"/>
    </row>
    <row r="825" spans="5:28">
      <c r="E825" s="17"/>
      <c r="F825" s="18"/>
      <c r="H825" s="185"/>
      <c r="J825" s="17"/>
      <c r="K825" s="62"/>
      <c r="L825" s="62"/>
      <c r="N825" s="18"/>
      <c r="P825" s="18"/>
      <c r="R825" s="18"/>
      <c r="S825" s="18"/>
      <c r="T825" s="18"/>
      <c r="U825" s="18"/>
      <c r="Y825" s="17"/>
      <c r="AB825" s="17"/>
    </row>
    <row r="826" spans="5:28">
      <c r="E826" s="17"/>
      <c r="F826" s="18"/>
      <c r="H826" s="185"/>
      <c r="J826" s="17"/>
      <c r="K826" s="62"/>
      <c r="L826" s="62"/>
      <c r="N826" s="18"/>
      <c r="P826" s="18"/>
      <c r="R826" s="18"/>
      <c r="S826" s="18"/>
      <c r="T826" s="18"/>
      <c r="U826" s="18"/>
      <c r="Y826" s="17"/>
      <c r="AB826" s="17"/>
    </row>
    <row r="827" spans="5:28">
      <c r="E827" s="17"/>
      <c r="F827" s="18"/>
      <c r="H827" s="185"/>
      <c r="J827" s="17"/>
      <c r="K827" s="62"/>
      <c r="L827" s="62"/>
      <c r="N827" s="18"/>
      <c r="P827" s="18"/>
      <c r="R827" s="18"/>
      <c r="S827" s="18"/>
      <c r="T827" s="18"/>
      <c r="U827" s="18"/>
      <c r="Y827" s="17"/>
      <c r="AB827" s="17"/>
    </row>
    <row r="828" spans="5:28">
      <c r="E828" s="17"/>
      <c r="F828" s="18"/>
      <c r="H828" s="185"/>
      <c r="J828" s="17"/>
      <c r="K828" s="62"/>
      <c r="L828" s="62"/>
      <c r="N828" s="18"/>
      <c r="P828" s="18"/>
      <c r="R828" s="18"/>
      <c r="S828" s="18"/>
      <c r="T828" s="18"/>
      <c r="U828" s="18"/>
      <c r="Y828" s="17"/>
      <c r="AB828" s="17"/>
    </row>
    <row r="829" spans="5:28">
      <c r="E829" s="17"/>
      <c r="F829" s="18"/>
      <c r="H829" s="185"/>
      <c r="J829" s="17"/>
      <c r="K829" s="62"/>
      <c r="L829" s="62"/>
      <c r="N829" s="18"/>
      <c r="P829" s="18"/>
      <c r="R829" s="18"/>
      <c r="S829" s="18"/>
      <c r="T829" s="18"/>
      <c r="U829" s="18"/>
      <c r="Y829" s="17"/>
      <c r="AB829" s="17"/>
    </row>
    <row r="830" spans="5:28">
      <c r="E830" s="17"/>
      <c r="F830" s="18"/>
      <c r="H830" s="185"/>
      <c r="J830" s="17"/>
      <c r="K830" s="62"/>
      <c r="L830" s="62"/>
      <c r="N830" s="18"/>
      <c r="P830" s="18"/>
      <c r="R830" s="18"/>
      <c r="S830" s="18"/>
      <c r="T830" s="18"/>
      <c r="U830" s="18"/>
      <c r="Y830" s="17"/>
      <c r="AB830" s="17"/>
    </row>
    <row r="831" spans="5:28">
      <c r="E831" s="17"/>
      <c r="F831" s="18"/>
      <c r="H831" s="185"/>
      <c r="J831" s="17"/>
      <c r="K831" s="62"/>
      <c r="L831" s="62"/>
      <c r="N831" s="18"/>
      <c r="P831" s="18"/>
      <c r="R831" s="18"/>
      <c r="S831" s="18"/>
      <c r="T831" s="18"/>
      <c r="U831" s="18"/>
      <c r="Y831" s="17"/>
      <c r="AB831" s="17"/>
    </row>
    <row r="832" spans="5:28">
      <c r="E832" s="17"/>
      <c r="F832" s="18"/>
      <c r="H832" s="185"/>
      <c r="J832" s="17"/>
      <c r="K832" s="62"/>
      <c r="L832" s="62"/>
      <c r="N832" s="18"/>
      <c r="P832" s="18"/>
      <c r="R832" s="18"/>
      <c r="S832" s="18"/>
      <c r="T832" s="18"/>
      <c r="U832" s="18"/>
      <c r="Y832" s="17"/>
      <c r="AB832" s="17"/>
    </row>
    <row r="833" spans="5:28">
      <c r="E833" s="17"/>
      <c r="F833" s="18"/>
      <c r="H833" s="185"/>
      <c r="J833" s="17"/>
      <c r="K833" s="62"/>
      <c r="L833" s="62"/>
      <c r="N833" s="18"/>
      <c r="P833" s="18"/>
      <c r="R833" s="18"/>
      <c r="S833" s="18"/>
      <c r="T833" s="18"/>
      <c r="U833" s="18"/>
      <c r="Y833" s="17"/>
      <c r="AB833" s="17"/>
    </row>
    <row r="834" spans="5:28">
      <c r="E834" s="17"/>
      <c r="F834" s="18"/>
      <c r="H834" s="185"/>
      <c r="J834" s="17"/>
      <c r="K834" s="62"/>
      <c r="L834" s="62"/>
      <c r="N834" s="18"/>
      <c r="P834" s="18"/>
      <c r="R834" s="18"/>
      <c r="S834" s="18"/>
      <c r="T834" s="18"/>
      <c r="U834" s="18"/>
      <c r="Y834" s="17"/>
      <c r="AB834" s="17"/>
    </row>
    <row r="835" spans="5:28">
      <c r="E835" s="17"/>
      <c r="F835" s="18"/>
      <c r="H835" s="185"/>
      <c r="J835" s="17"/>
      <c r="K835" s="62"/>
      <c r="L835" s="62"/>
      <c r="N835" s="18"/>
      <c r="P835" s="18"/>
      <c r="R835" s="18"/>
      <c r="S835" s="18"/>
      <c r="T835" s="18"/>
      <c r="U835" s="18"/>
      <c r="Y835" s="17"/>
      <c r="AB835" s="17"/>
    </row>
    <row r="836" spans="5:28">
      <c r="E836" s="17"/>
      <c r="F836" s="18"/>
      <c r="H836" s="185"/>
      <c r="J836" s="17"/>
      <c r="K836" s="62"/>
      <c r="L836" s="62"/>
      <c r="N836" s="18"/>
      <c r="P836" s="18"/>
      <c r="R836" s="18"/>
      <c r="S836" s="18"/>
      <c r="T836" s="18"/>
      <c r="U836" s="18"/>
      <c r="Y836" s="17"/>
      <c r="AB836" s="17"/>
    </row>
    <row r="837" spans="5:28">
      <c r="E837" s="17"/>
      <c r="F837" s="18"/>
      <c r="H837" s="185"/>
      <c r="J837" s="17"/>
      <c r="K837" s="62"/>
      <c r="L837" s="62"/>
      <c r="N837" s="18"/>
      <c r="P837" s="18"/>
      <c r="R837" s="18"/>
      <c r="S837" s="18"/>
      <c r="T837" s="18"/>
      <c r="U837" s="18"/>
      <c r="Y837" s="17"/>
      <c r="AB837" s="17"/>
    </row>
    <row r="838" spans="5:28">
      <c r="E838" s="17"/>
      <c r="F838" s="18"/>
      <c r="H838" s="185"/>
      <c r="J838" s="17"/>
      <c r="K838" s="62"/>
      <c r="L838" s="62"/>
      <c r="N838" s="18"/>
      <c r="P838" s="18"/>
      <c r="R838" s="18"/>
      <c r="S838" s="18"/>
      <c r="T838" s="18"/>
      <c r="U838" s="18"/>
      <c r="Y838" s="17"/>
      <c r="AB838" s="17"/>
    </row>
    <row r="839" spans="5:28">
      <c r="E839" s="17"/>
      <c r="F839" s="18"/>
      <c r="H839" s="185"/>
      <c r="J839" s="17"/>
      <c r="K839" s="62"/>
      <c r="L839" s="62"/>
      <c r="N839" s="18"/>
      <c r="P839" s="18"/>
      <c r="R839" s="18"/>
      <c r="S839" s="18"/>
      <c r="T839" s="18"/>
      <c r="U839" s="18"/>
      <c r="Y839" s="17"/>
      <c r="AB839" s="17"/>
    </row>
    <row r="840" spans="5:28">
      <c r="E840" s="17"/>
      <c r="F840" s="18"/>
      <c r="H840" s="185"/>
      <c r="J840" s="17"/>
      <c r="K840" s="62"/>
      <c r="L840" s="62"/>
      <c r="N840" s="18"/>
      <c r="P840" s="18"/>
      <c r="R840" s="18"/>
      <c r="S840" s="18"/>
      <c r="T840" s="18"/>
      <c r="U840" s="18"/>
      <c r="Y840" s="17"/>
      <c r="AB840" s="17"/>
    </row>
    <row r="841" spans="5:28">
      <c r="E841" s="17"/>
      <c r="F841" s="18"/>
      <c r="H841" s="185"/>
      <c r="J841" s="17"/>
      <c r="K841" s="62"/>
      <c r="L841" s="62"/>
      <c r="N841" s="18"/>
      <c r="P841" s="18"/>
      <c r="R841" s="18"/>
      <c r="S841" s="18"/>
      <c r="T841" s="18"/>
      <c r="U841" s="18"/>
      <c r="Y841" s="17"/>
      <c r="AB841" s="17"/>
    </row>
    <row r="842" spans="5:28">
      <c r="E842" s="17"/>
      <c r="F842" s="18"/>
      <c r="H842" s="185"/>
      <c r="J842" s="17"/>
      <c r="K842" s="62"/>
      <c r="L842" s="62"/>
      <c r="N842" s="18"/>
      <c r="P842" s="18"/>
      <c r="R842" s="18"/>
      <c r="S842" s="18"/>
      <c r="T842" s="18"/>
      <c r="U842" s="18"/>
      <c r="Y842" s="17"/>
      <c r="AB842" s="17"/>
    </row>
    <row r="843" spans="5:28">
      <c r="E843" s="17"/>
      <c r="F843" s="18"/>
      <c r="H843" s="185"/>
      <c r="J843" s="17"/>
      <c r="K843" s="62"/>
      <c r="L843" s="62"/>
      <c r="N843" s="18"/>
      <c r="P843" s="18"/>
      <c r="R843" s="18"/>
      <c r="S843" s="18"/>
      <c r="T843" s="18"/>
      <c r="U843" s="18"/>
      <c r="Y843" s="17"/>
      <c r="AB843" s="17"/>
    </row>
    <row r="844" spans="5:28">
      <c r="E844" s="17"/>
      <c r="F844" s="18"/>
      <c r="H844" s="185"/>
      <c r="J844" s="17"/>
      <c r="K844" s="62"/>
      <c r="L844" s="62"/>
      <c r="N844" s="18"/>
      <c r="P844" s="18"/>
      <c r="R844" s="18"/>
      <c r="S844" s="18"/>
      <c r="T844" s="18"/>
      <c r="U844" s="18"/>
      <c r="Y844" s="17"/>
      <c r="AB844" s="17"/>
    </row>
    <row r="845" spans="5:28">
      <c r="E845" s="17"/>
      <c r="F845" s="18"/>
      <c r="H845" s="185"/>
      <c r="J845" s="17"/>
      <c r="K845" s="62"/>
      <c r="L845" s="62"/>
      <c r="N845" s="18"/>
      <c r="P845" s="18"/>
      <c r="R845" s="18"/>
      <c r="S845" s="18"/>
      <c r="T845" s="18"/>
      <c r="U845" s="18"/>
      <c r="Y845" s="17"/>
      <c r="AB845" s="17"/>
    </row>
    <row r="846" spans="5:28">
      <c r="E846" s="17"/>
      <c r="F846" s="18"/>
      <c r="H846" s="185"/>
      <c r="J846" s="17"/>
      <c r="K846" s="62"/>
      <c r="L846" s="62"/>
      <c r="N846" s="18"/>
      <c r="P846" s="18"/>
      <c r="R846" s="18"/>
      <c r="S846" s="18"/>
      <c r="T846" s="18"/>
      <c r="U846" s="18"/>
      <c r="Y846" s="17"/>
      <c r="AB846" s="17"/>
    </row>
    <row r="847" spans="5:28">
      <c r="E847" s="17"/>
      <c r="F847" s="18"/>
      <c r="H847" s="185"/>
      <c r="J847" s="17"/>
      <c r="K847" s="62"/>
      <c r="L847" s="62"/>
      <c r="N847" s="18"/>
      <c r="P847" s="18"/>
      <c r="R847" s="18"/>
      <c r="S847" s="18"/>
      <c r="T847" s="18"/>
      <c r="U847" s="18"/>
      <c r="Y847" s="17"/>
      <c r="AB847" s="17"/>
    </row>
    <row r="848" spans="5:28">
      <c r="E848" s="17"/>
      <c r="F848" s="18"/>
      <c r="H848" s="185"/>
      <c r="J848" s="17"/>
      <c r="K848" s="62"/>
      <c r="L848" s="62"/>
      <c r="N848" s="18"/>
      <c r="P848" s="18"/>
      <c r="R848" s="18"/>
      <c r="S848" s="18"/>
      <c r="T848" s="18"/>
      <c r="U848" s="18"/>
      <c r="Y848" s="17"/>
      <c r="AB848" s="17"/>
    </row>
    <row r="849" spans="5:28">
      <c r="E849" s="17"/>
      <c r="F849" s="18"/>
      <c r="H849" s="185"/>
      <c r="J849" s="17"/>
      <c r="K849" s="62"/>
      <c r="L849" s="62"/>
      <c r="N849" s="18"/>
      <c r="P849" s="18"/>
      <c r="R849" s="18"/>
      <c r="S849" s="18"/>
      <c r="T849" s="18"/>
      <c r="U849" s="18"/>
      <c r="Y849" s="17"/>
      <c r="AB849" s="17"/>
    </row>
    <row r="850" spans="5:28">
      <c r="E850" s="17"/>
      <c r="F850" s="18"/>
      <c r="H850" s="185"/>
      <c r="J850" s="17"/>
      <c r="K850" s="62"/>
      <c r="L850" s="62"/>
      <c r="N850" s="18"/>
      <c r="P850" s="18"/>
      <c r="R850" s="18"/>
      <c r="S850" s="18"/>
      <c r="T850" s="18"/>
      <c r="U850" s="18"/>
      <c r="Y850" s="17"/>
      <c r="AB850" s="17"/>
    </row>
    <row r="851" spans="5:28">
      <c r="E851" s="17"/>
      <c r="F851" s="18"/>
      <c r="H851" s="185"/>
      <c r="J851" s="17"/>
      <c r="K851" s="62"/>
      <c r="L851" s="62"/>
      <c r="N851" s="18"/>
      <c r="P851" s="18"/>
      <c r="R851" s="18"/>
      <c r="S851" s="18"/>
      <c r="T851" s="18"/>
      <c r="U851" s="18"/>
      <c r="Y851" s="17"/>
      <c r="AB851" s="17"/>
    </row>
    <row r="852" spans="5:28">
      <c r="E852" s="17"/>
      <c r="F852" s="18"/>
      <c r="H852" s="185"/>
      <c r="J852" s="17"/>
      <c r="K852" s="62"/>
      <c r="L852" s="62"/>
      <c r="N852" s="18"/>
      <c r="P852" s="18"/>
      <c r="R852" s="18"/>
      <c r="S852" s="18"/>
      <c r="T852" s="18"/>
      <c r="U852" s="18"/>
      <c r="Y852" s="17"/>
      <c r="AB852" s="17"/>
    </row>
    <row r="853" spans="5:28">
      <c r="E853" s="17"/>
      <c r="F853" s="18"/>
      <c r="H853" s="185"/>
      <c r="J853" s="17"/>
      <c r="K853" s="62"/>
      <c r="L853" s="62"/>
      <c r="N853" s="18"/>
      <c r="P853" s="18"/>
      <c r="R853" s="18"/>
      <c r="S853" s="18"/>
      <c r="T853" s="18"/>
      <c r="U853" s="18"/>
      <c r="Y853" s="17"/>
      <c r="AB853" s="17"/>
    </row>
    <row r="854" spans="5:28">
      <c r="E854" s="17"/>
      <c r="F854" s="18"/>
      <c r="H854" s="185"/>
      <c r="J854" s="17"/>
      <c r="K854" s="62"/>
      <c r="L854" s="62"/>
      <c r="N854" s="18"/>
      <c r="P854" s="18"/>
      <c r="R854" s="18"/>
      <c r="S854" s="18"/>
      <c r="T854" s="18"/>
      <c r="U854" s="18"/>
      <c r="Y854" s="17"/>
      <c r="AB854" s="17"/>
    </row>
    <row r="855" spans="5:28">
      <c r="E855" s="17"/>
      <c r="F855" s="18"/>
      <c r="H855" s="185"/>
      <c r="J855" s="17"/>
      <c r="K855" s="62"/>
      <c r="L855" s="62"/>
      <c r="N855" s="18"/>
      <c r="P855" s="18"/>
      <c r="R855" s="18"/>
      <c r="S855" s="18"/>
      <c r="T855" s="18"/>
      <c r="U855" s="18"/>
      <c r="Y855" s="17"/>
      <c r="AB855" s="17"/>
    </row>
    <row r="856" spans="5:28">
      <c r="E856" s="17"/>
      <c r="F856" s="18"/>
      <c r="H856" s="185"/>
      <c r="J856" s="17"/>
      <c r="K856" s="62"/>
      <c r="L856" s="62"/>
      <c r="N856" s="18"/>
      <c r="P856" s="18"/>
      <c r="R856" s="18"/>
      <c r="S856" s="18"/>
      <c r="T856" s="18"/>
      <c r="U856" s="18"/>
      <c r="Y856" s="17"/>
      <c r="AB856" s="17"/>
    </row>
    <row r="857" spans="5:28">
      <c r="E857" s="17"/>
      <c r="F857" s="18"/>
      <c r="H857" s="185"/>
      <c r="J857" s="17"/>
      <c r="K857" s="62"/>
      <c r="L857" s="62"/>
      <c r="N857" s="18"/>
      <c r="P857" s="18"/>
      <c r="R857" s="18"/>
      <c r="S857" s="18"/>
      <c r="T857" s="18"/>
      <c r="U857" s="18"/>
      <c r="Y857" s="17"/>
      <c r="AB857" s="17"/>
    </row>
    <row r="858" spans="5:28">
      <c r="E858" s="17"/>
      <c r="F858" s="18"/>
      <c r="H858" s="185"/>
      <c r="J858" s="17"/>
      <c r="K858" s="62"/>
      <c r="L858" s="62"/>
      <c r="N858" s="18"/>
      <c r="P858" s="18"/>
      <c r="R858" s="18"/>
      <c r="S858" s="18"/>
      <c r="T858" s="18"/>
      <c r="U858" s="18"/>
      <c r="Y858" s="17"/>
      <c r="AB858" s="17"/>
    </row>
    <row r="859" spans="5:28">
      <c r="E859" s="17"/>
      <c r="F859" s="18"/>
      <c r="H859" s="185"/>
      <c r="J859" s="17"/>
      <c r="K859" s="62"/>
      <c r="L859" s="62"/>
      <c r="N859" s="18"/>
      <c r="P859" s="18"/>
      <c r="R859" s="18"/>
      <c r="S859" s="18"/>
      <c r="T859" s="18"/>
      <c r="U859" s="18"/>
      <c r="Y859" s="17"/>
      <c r="AB859" s="17"/>
    </row>
    <row r="860" spans="5:28">
      <c r="E860" s="17"/>
      <c r="F860" s="18"/>
      <c r="H860" s="185"/>
      <c r="J860" s="17"/>
      <c r="K860" s="62"/>
      <c r="L860" s="62"/>
      <c r="N860" s="18"/>
      <c r="P860" s="18"/>
      <c r="R860" s="18"/>
      <c r="S860" s="18"/>
      <c r="T860" s="18"/>
      <c r="U860" s="18"/>
      <c r="Y860" s="17"/>
      <c r="AB860" s="17"/>
    </row>
    <row r="861" spans="5:28">
      <c r="E861" s="17"/>
      <c r="F861" s="18"/>
      <c r="H861" s="185"/>
      <c r="J861" s="17"/>
      <c r="K861" s="62"/>
      <c r="L861" s="62"/>
      <c r="N861" s="18"/>
      <c r="P861" s="18"/>
      <c r="R861" s="18"/>
      <c r="S861" s="18"/>
      <c r="T861" s="18"/>
      <c r="U861" s="18"/>
      <c r="Y861" s="17"/>
      <c r="AB861" s="17"/>
    </row>
    <row r="862" spans="5:28">
      <c r="E862" s="17"/>
      <c r="F862" s="18"/>
      <c r="H862" s="185"/>
      <c r="J862" s="17"/>
      <c r="K862" s="62"/>
      <c r="L862" s="62"/>
      <c r="N862" s="18"/>
      <c r="P862" s="18"/>
      <c r="R862" s="18"/>
      <c r="S862" s="18"/>
      <c r="T862" s="18"/>
      <c r="U862" s="18"/>
      <c r="Y862" s="17"/>
      <c r="AB862" s="17"/>
    </row>
    <row r="863" spans="5:28">
      <c r="E863" s="17"/>
      <c r="F863" s="18"/>
      <c r="H863" s="185"/>
      <c r="J863" s="17"/>
      <c r="K863" s="62"/>
      <c r="L863" s="62"/>
      <c r="N863" s="18"/>
      <c r="P863" s="18"/>
      <c r="R863" s="18"/>
      <c r="S863" s="18"/>
      <c r="T863" s="18"/>
      <c r="U863" s="18"/>
      <c r="Y863" s="17"/>
      <c r="AB863" s="17"/>
    </row>
    <row r="864" spans="5:28">
      <c r="E864" s="17"/>
      <c r="F864" s="18"/>
      <c r="H864" s="185"/>
      <c r="J864" s="17"/>
      <c r="K864" s="62"/>
      <c r="L864" s="62"/>
      <c r="N864" s="18"/>
      <c r="P864" s="18"/>
      <c r="R864" s="18"/>
      <c r="S864" s="18"/>
      <c r="T864" s="18"/>
      <c r="U864" s="18"/>
      <c r="Y864" s="17"/>
      <c r="AB864" s="17"/>
    </row>
    <row r="865" spans="5:28">
      <c r="E865" s="17"/>
      <c r="F865" s="18"/>
      <c r="H865" s="185"/>
      <c r="J865" s="17"/>
      <c r="K865" s="62"/>
      <c r="L865" s="62"/>
      <c r="N865" s="18"/>
      <c r="P865" s="18"/>
      <c r="R865" s="18"/>
      <c r="S865" s="18"/>
      <c r="T865" s="18"/>
      <c r="U865" s="18"/>
      <c r="Y865" s="17"/>
      <c r="AB865" s="17"/>
    </row>
    <row r="866" spans="5:28">
      <c r="E866" s="17"/>
      <c r="F866" s="18"/>
      <c r="H866" s="185"/>
      <c r="J866" s="17"/>
      <c r="K866" s="62"/>
      <c r="L866" s="62"/>
      <c r="N866" s="18"/>
      <c r="P866" s="18"/>
      <c r="R866" s="18"/>
      <c r="S866" s="18"/>
      <c r="T866" s="18"/>
      <c r="U866" s="18"/>
      <c r="Y866" s="17"/>
      <c r="AB866" s="17"/>
    </row>
    <row r="867" spans="5:28">
      <c r="E867" s="17"/>
      <c r="F867" s="18"/>
      <c r="H867" s="185"/>
      <c r="J867" s="17"/>
      <c r="K867" s="62"/>
      <c r="L867" s="62"/>
      <c r="N867" s="18"/>
      <c r="P867" s="18"/>
      <c r="R867" s="18"/>
      <c r="S867" s="18"/>
      <c r="T867" s="18"/>
      <c r="U867" s="18"/>
      <c r="Y867" s="17"/>
      <c r="AB867" s="17"/>
    </row>
    <row r="868" spans="5:28">
      <c r="E868" s="17"/>
      <c r="F868" s="18"/>
      <c r="H868" s="185"/>
      <c r="J868" s="17"/>
      <c r="K868" s="62"/>
      <c r="L868" s="62"/>
      <c r="N868" s="18"/>
      <c r="P868" s="18"/>
      <c r="R868" s="18"/>
      <c r="S868" s="18"/>
      <c r="T868" s="18"/>
      <c r="U868" s="18"/>
      <c r="Y868" s="17"/>
      <c r="AB868" s="17"/>
    </row>
    <row r="869" spans="5:28">
      <c r="E869" s="17"/>
      <c r="F869" s="18"/>
      <c r="H869" s="185"/>
      <c r="J869" s="17"/>
      <c r="K869" s="62"/>
      <c r="L869" s="62"/>
      <c r="N869" s="18"/>
      <c r="P869" s="18"/>
      <c r="R869" s="18"/>
      <c r="S869" s="18"/>
      <c r="T869" s="18"/>
      <c r="U869" s="18"/>
      <c r="Y869" s="17"/>
      <c r="AB869" s="17"/>
    </row>
    <row r="870" spans="5:28">
      <c r="E870" s="17"/>
      <c r="F870" s="18"/>
      <c r="H870" s="185"/>
      <c r="J870" s="17"/>
      <c r="K870" s="62"/>
      <c r="L870" s="62"/>
      <c r="N870" s="18"/>
      <c r="P870" s="18"/>
      <c r="R870" s="18"/>
      <c r="S870" s="18"/>
      <c r="T870" s="18"/>
      <c r="U870" s="18"/>
      <c r="Y870" s="17"/>
      <c r="AB870" s="17"/>
    </row>
    <row r="871" spans="5:28">
      <c r="E871" s="17"/>
      <c r="F871" s="18"/>
      <c r="H871" s="185"/>
      <c r="J871" s="17"/>
      <c r="K871" s="62"/>
      <c r="L871" s="62"/>
      <c r="N871" s="18"/>
      <c r="P871" s="18"/>
      <c r="R871" s="18"/>
      <c r="S871" s="18"/>
      <c r="T871" s="18"/>
      <c r="U871" s="18"/>
      <c r="Y871" s="17"/>
      <c r="AB871" s="17"/>
    </row>
    <row r="872" spans="5:28">
      <c r="E872" s="17"/>
      <c r="F872" s="18"/>
      <c r="H872" s="185"/>
      <c r="J872" s="17"/>
      <c r="K872" s="62"/>
      <c r="L872" s="62"/>
      <c r="N872" s="18"/>
      <c r="P872" s="18"/>
      <c r="R872" s="18"/>
      <c r="S872" s="18"/>
      <c r="T872" s="18"/>
      <c r="U872" s="18"/>
      <c r="Y872" s="17"/>
      <c r="AB872" s="17"/>
    </row>
    <row r="873" spans="5:28">
      <c r="E873" s="17"/>
      <c r="F873" s="18"/>
      <c r="H873" s="185"/>
      <c r="J873" s="17"/>
      <c r="K873" s="62"/>
      <c r="L873" s="62"/>
      <c r="N873" s="18"/>
      <c r="P873" s="18"/>
      <c r="R873" s="18"/>
      <c r="S873" s="18"/>
      <c r="T873" s="18"/>
      <c r="U873" s="18"/>
      <c r="Y873" s="17"/>
      <c r="AB873" s="17"/>
    </row>
    <row r="874" spans="5:28">
      <c r="E874" s="17"/>
      <c r="F874" s="18"/>
      <c r="H874" s="185"/>
      <c r="J874" s="17"/>
      <c r="K874" s="62"/>
      <c r="L874" s="62"/>
      <c r="N874" s="18"/>
      <c r="P874" s="18"/>
      <c r="R874" s="18"/>
      <c r="S874" s="18"/>
      <c r="T874" s="18"/>
      <c r="U874" s="18"/>
      <c r="Y874" s="17"/>
      <c r="AB874" s="17"/>
    </row>
    <row r="875" spans="5:28">
      <c r="E875" s="17"/>
      <c r="F875" s="18"/>
      <c r="H875" s="185"/>
      <c r="J875" s="17"/>
      <c r="K875" s="62"/>
      <c r="L875" s="62"/>
      <c r="N875" s="18"/>
      <c r="P875" s="18"/>
      <c r="R875" s="18"/>
      <c r="S875" s="18"/>
      <c r="T875" s="18"/>
      <c r="U875" s="18"/>
      <c r="Y875" s="17"/>
      <c r="AB875" s="17"/>
    </row>
    <row r="876" spans="5:28">
      <c r="E876" s="17"/>
      <c r="F876" s="18"/>
      <c r="H876" s="185"/>
      <c r="J876" s="17"/>
      <c r="K876" s="62"/>
      <c r="L876" s="62"/>
      <c r="N876" s="18"/>
      <c r="P876" s="18"/>
      <c r="R876" s="18"/>
      <c r="S876" s="18"/>
      <c r="T876" s="18"/>
      <c r="U876" s="18"/>
      <c r="Y876" s="17"/>
      <c r="AB876" s="17"/>
    </row>
    <row r="877" spans="5:28">
      <c r="E877" s="17"/>
      <c r="F877" s="18"/>
      <c r="H877" s="185"/>
      <c r="J877" s="17"/>
      <c r="K877" s="62"/>
      <c r="L877" s="62"/>
      <c r="N877" s="18"/>
      <c r="P877" s="18"/>
      <c r="R877" s="18"/>
      <c r="S877" s="18"/>
      <c r="T877" s="18"/>
      <c r="U877" s="18"/>
      <c r="Y877" s="17"/>
      <c r="AB877" s="17"/>
    </row>
    <row r="878" spans="5:28">
      <c r="E878" s="17"/>
      <c r="F878" s="18"/>
      <c r="H878" s="185"/>
      <c r="J878" s="17"/>
      <c r="K878" s="62"/>
      <c r="L878" s="62"/>
      <c r="N878" s="18"/>
      <c r="P878" s="18"/>
      <c r="R878" s="18"/>
      <c r="S878" s="18"/>
      <c r="T878" s="18"/>
      <c r="U878" s="18"/>
      <c r="Y878" s="17"/>
      <c r="AB878" s="17"/>
    </row>
    <row r="879" spans="5:28">
      <c r="E879" s="17"/>
      <c r="F879" s="18"/>
      <c r="H879" s="185"/>
      <c r="J879" s="17"/>
      <c r="K879" s="62"/>
      <c r="L879" s="62"/>
      <c r="N879" s="18"/>
      <c r="P879" s="18"/>
      <c r="R879" s="18"/>
      <c r="S879" s="18"/>
      <c r="T879" s="18"/>
      <c r="U879" s="18"/>
      <c r="Y879" s="17"/>
      <c r="AB879" s="17"/>
    </row>
    <row r="880" spans="5:28">
      <c r="E880" s="17"/>
      <c r="F880" s="18"/>
      <c r="H880" s="185"/>
      <c r="J880" s="17"/>
      <c r="K880" s="62"/>
      <c r="L880" s="62"/>
      <c r="N880" s="18"/>
      <c r="P880" s="18"/>
      <c r="R880" s="18"/>
      <c r="S880" s="18"/>
      <c r="T880" s="18"/>
      <c r="U880" s="18"/>
      <c r="Y880" s="17"/>
      <c r="AB880" s="17"/>
    </row>
    <row r="881" spans="5:28">
      <c r="E881" s="17"/>
      <c r="F881" s="18"/>
      <c r="H881" s="185"/>
      <c r="J881" s="17"/>
      <c r="K881" s="62"/>
      <c r="L881" s="62"/>
      <c r="N881" s="18"/>
      <c r="P881" s="18"/>
      <c r="R881" s="18"/>
      <c r="S881" s="18"/>
      <c r="T881" s="18"/>
      <c r="U881" s="18"/>
      <c r="Y881" s="17"/>
      <c r="AB881" s="17"/>
    </row>
    <row r="882" spans="5:28">
      <c r="E882" s="17"/>
      <c r="F882" s="18"/>
      <c r="H882" s="185"/>
      <c r="J882" s="17"/>
      <c r="K882" s="62"/>
      <c r="L882" s="62"/>
      <c r="N882" s="18"/>
      <c r="P882" s="18"/>
      <c r="R882" s="18"/>
      <c r="S882" s="18"/>
      <c r="T882" s="18"/>
      <c r="U882" s="18"/>
      <c r="Y882" s="17"/>
      <c r="AB882" s="17"/>
    </row>
    <row r="883" spans="5:28">
      <c r="E883" s="17"/>
      <c r="F883" s="18"/>
      <c r="H883" s="185"/>
      <c r="J883" s="17"/>
      <c r="K883" s="62"/>
      <c r="L883" s="62"/>
      <c r="N883" s="18"/>
      <c r="P883" s="18"/>
      <c r="R883" s="18"/>
      <c r="S883" s="18"/>
      <c r="T883" s="18"/>
      <c r="U883" s="18"/>
      <c r="Y883" s="17"/>
      <c r="AB883" s="17"/>
    </row>
    <row r="884" spans="5:28">
      <c r="E884" s="17"/>
      <c r="F884" s="18"/>
      <c r="H884" s="185"/>
      <c r="J884" s="17"/>
      <c r="K884" s="62"/>
      <c r="L884" s="62"/>
      <c r="N884" s="18"/>
      <c r="P884" s="18"/>
      <c r="R884" s="18"/>
      <c r="S884" s="18"/>
      <c r="T884" s="18"/>
      <c r="U884" s="18"/>
      <c r="Y884" s="17"/>
      <c r="AB884" s="17"/>
    </row>
    <row r="885" spans="5:28">
      <c r="E885" s="17"/>
      <c r="F885" s="18"/>
      <c r="H885" s="185"/>
      <c r="J885" s="17"/>
      <c r="K885" s="62"/>
      <c r="L885" s="62"/>
      <c r="N885" s="18"/>
      <c r="P885" s="18"/>
      <c r="R885" s="18"/>
      <c r="S885" s="18"/>
      <c r="T885" s="18"/>
      <c r="U885" s="18"/>
      <c r="Y885" s="17"/>
      <c r="AB885" s="17"/>
    </row>
    <row r="886" spans="5:28">
      <c r="E886" s="17"/>
      <c r="F886" s="18"/>
      <c r="H886" s="185"/>
      <c r="J886" s="17"/>
      <c r="K886" s="62"/>
      <c r="L886" s="62"/>
      <c r="N886" s="18"/>
      <c r="P886" s="18"/>
      <c r="R886" s="18"/>
      <c r="S886" s="18"/>
      <c r="T886" s="18"/>
      <c r="U886" s="18"/>
      <c r="Y886" s="17"/>
      <c r="AB886" s="17"/>
    </row>
    <row r="887" spans="5:28">
      <c r="E887" s="17"/>
      <c r="F887" s="18"/>
      <c r="H887" s="185"/>
      <c r="J887" s="17"/>
      <c r="K887" s="62"/>
      <c r="L887" s="62"/>
      <c r="N887" s="18"/>
      <c r="P887" s="18"/>
      <c r="R887" s="18"/>
      <c r="S887" s="18"/>
      <c r="T887" s="18"/>
      <c r="U887" s="18"/>
      <c r="Y887" s="17"/>
      <c r="AB887" s="17"/>
    </row>
    <row r="888" spans="5:28">
      <c r="E888" s="17"/>
      <c r="F888" s="18"/>
      <c r="H888" s="185"/>
      <c r="J888" s="17"/>
      <c r="K888" s="62"/>
      <c r="L888" s="62"/>
      <c r="N888" s="18"/>
      <c r="P888" s="18"/>
      <c r="R888" s="18"/>
      <c r="S888" s="18"/>
      <c r="T888" s="18"/>
      <c r="U888" s="18"/>
      <c r="Y888" s="17"/>
      <c r="AB888" s="17"/>
    </row>
    <row r="889" spans="5:28">
      <c r="E889" s="17"/>
      <c r="F889" s="18"/>
      <c r="H889" s="185"/>
      <c r="J889" s="17"/>
      <c r="K889" s="62"/>
      <c r="L889" s="62"/>
      <c r="N889" s="18"/>
      <c r="P889" s="18"/>
      <c r="R889" s="18"/>
      <c r="S889" s="18"/>
      <c r="T889" s="18"/>
      <c r="U889" s="18"/>
      <c r="Y889" s="17"/>
      <c r="AB889" s="17"/>
    </row>
    <row r="890" spans="5:28">
      <c r="E890" s="17"/>
      <c r="F890" s="18"/>
      <c r="H890" s="185"/>
      <c r="J890" s="17"/>
      <c r="K890" s="62"/>
      <c r="L890" s="62"/>
      <c r="N890" s="18"/>
      <c r="P890" s="18"/>
      <c r="R890" s="18"/>
      <c r="S890" s="18"/>
      <c r="T890" s="18"/>
      <c r="U890" s="18"/>
      <c r="Y890" s="17"/>
      <c r="AB890" s="17"/>
    </row>
    <row r="891" spans="5:28">
      <c r="E891" s="17"/>
      <c r="F891" s="18"/>
      <c r="H891" s="185"/>
      <c r="J891" s="17"/>
      <c r="K891" s="62"/>
      <c r="L891" s="62"/>
      <c r="N891" s="18"/>
      <c r="P891" s="18"/>
      <c r="R891" s="18"/>
      <c r="S891" s="18"/>
      <c r="T891" s="18"/>
      <c r="U891" s="18"/>
      <c r="Y891" s="17"/>
      <c r="AB891" s="17"/>
    </row>
    <row r="892" spans="5:28">
      <c r="E892" s="17"/>
      <c r="F892" s="18"/>
      <c r="H892" s="185"/>
      <c r="J892" s="17"/>
      <c r="K892" s="62"/>
      <c r="L892" s="62"/>
      <c r="N892" s="18"/>
      <c r="P892" s="18"/>
      <c r="R892" s="18"/>
      <c r="S892" s="18"/>
      <c r="T892" s="18"/>
      <c r="U892" s="18"/>
      <c r="Y892" s="17"/>
      <c r="AB892" s="17"/>
    </row>
    <row r="893" spans="5:28">
      <c r="E893" s="17"/>
      <c r="F893" s="18"/>
      <c r="H893" s="185"/>
      <c r="J893" s="17"/>
      <c r="K893" s="62"/>
      <c r="L893" s="62"/>
      <c r="N893" s="18"/>
      <c r="P893" s="18"/>
      <c r="R893" s="18"/>
      <c r="S893" s="18"/>
      <c r="T893" s="18"/>
      <c r="U893" s="18"/>
      <c r="Y893" s="17"/>
      <c r="AB893" s="17"/>
    </row>
    <row r="894" spans="5:28">
      <c r="E894" s="17"/>
      <c r="F894" s="18"/>
      <c r="H894" s="185"/>
      <c r="J894" s="17"/>
      <c r="K894" s="62"/>
      <c r="L894" s="62"/>
      <c r="N894" s="18"/>
      <c r="P894" s="18"/>
      <c r="R894" s="18"/>
      <c r="S894" s="18"/>
      <c r="T894" s="18"/>
      <c r="U894" s="18"/>
      <c r="Y894" s="17"/>
      <c r="AB894" s="17"/>
    </row>
    <row r="895" spans="5:28">
      <c r="E895" s="17"/>
      <c r="F895" s="18"/>
      <c r="H895" s="185"/>
      <c r="J895" s="17"/>
      <c r="K895" s="62"/>
      <c r="L895" s="62"/>
      <c r="N895" s="18"/>
      <c r="P895" s="18"/>
      <c r="R895" s="18"/>
      <c r="S895" s="18"/>
      <c r="T895" s="18"/>
      <c r="U895" s="18"/>
      <c r="Y895" s="17"/>
      <c r="AB895" s="17"/>
    </row>
    <row r="896" spans="5:28">
      <c r="E896" s="17"/>
      <c r="F896" s="18"/>
      <c r="H896" s="185"/>
      <c r="J896" s="17"/>
      <c r="K896" s="62"/>
      <c r="L896" s="62"/>
      <c r="N896" s="18"/>
      <c r="P896" s="18"/>
      <c r="R896" s="18"/>
      <c r="S896" s="18"/>
      <c r="T896" s="18"/>
      <c r="U896" s="18"/>
      <c r="Y896" s="17"/>
      <c r="AB896" s="17"/>
    </row>
    <row r="897" spans="5:28">
      <c r="E897" s="17"/>
      <c r="F897" s="18"/>
      <c r="H897" s="185"/>
      <c r="J897" s="17"/>
      <c r="K897" s="62"/>
      <c r="L897" s="62"/>
      <c r="N897" s="18"/>
      <c r="P897" s="18"/>
      <c r="R897" s="18"/>
      <c r="S897" s="18"/>
      <c r="T897" s="18"/>
      <c r="U897" s="18"/>
      <c r="Y897" s="17"/>
      <c r="AB897" s="17"/>
    </row>
    <row r="898" spans="5:28">
      <c r="E898" s="17"/>
      <c r="F898" s="18"/>
      <c r="H898" s="185"/>
      <c r="J898" s="17"/>
      <c r="K898" s="62"/>
      <c r="L898" s="62"/>
      <c r="N898" s="18"/>
      <c r="P898" s="18"/>
      <c r="R898" s="18"/>
      <c r="S898" s="18"/>
      <c r="T898" s="18"/>
      <c r="U898" s="18"/>
      <c r="Y898" s="17"/>
      <c r="AB898" s="17"/>
    </row>
    <row r="899" spans="5:28">
      <c r="E899" s="17"/>
      <c r="F899" s="18"/>
      <c r="H899" s="185"/>
      <c r="J899" s="17"/>
      <c r="K899" s="62"/>
      <c r="L899" s="62"/>
      <c r="N899" s="18"/>
      <c r="P899" s="18"/>
      <c r="R899" s="18"/>
      <c r="S899" s="18"/>
      <c r="T899" s="18"/>
      <c r="U899" s="18"/>
      <c r="Y899" s="17"/>
      <c r="AB899" s="17"/>
    </row>
    <row r="900" spans="5:28">
      <c r="E900" s="17"/>
      <c r="F900" s="18"/>
      <c r="H900" s="185"/>
      <c r="J900" s="17"/>
      <c r="K900" s="62"/>
      <c r="L900" s="62"/>
      <c r="N900" s="18"/>
      <c r="P900" s="18"/>
      <c r="R900" s="18"/>
      <c r="S900" s="18"/>
      <c r="T900" s="18"/>
      <c r="U900" s="18"/>
      <c r="Y900" s="17"/>
      <c r="AB900" s="17"/>
    </row>
    <row r="901" spans="5:28">
      <c r="E901" s="17"/>
      <c r="F901" s="18"/>
      <c r="H901" s="185"/>
      <c r="J901" s="17"/>
      <c r="K901" s="62"/>
      <c r="L901" s="62"/>
      <c r="N901" s="18"/>
      <c r="P901" s="18"/>
      <c r="R901" s="18"/>
      <c r="S901" s="18"/>
      <c r="T901" s="18"/>
      <c r="U901" s="18"/>
      <c r="Y901" s="17"/>
      <c r="AB901" s="17"/>
    </row>
    <row r="902" spans="5:28">
      <c r="E902" s="17"/>
      <c r="F902" s="18"/>
      <c r="H902" s="185"/>
      <c r="J902" s="17"/>
      <c r="K902" s="62"/>
      <c r="L902" s="62"/>
      <c r="N902" s="18"/>
      <c r="P902" s="18"/>
      <c r="R902" s="18"/>
      <c r="S902" s="18"/>
      <c r="T902" s="18"/>
      <c r="U902" s="18"/>
      <c r="Y902" s="17"/>
      <c r="AB902" s="17"/>
    </row>
    <row r="903" spans="5:28">
      <c r="E903" s="17"/>
      <c r="F903" s="18"/>
      <c r="H903" s="185"/>
      <c r="J903" s="17"/>
      <c r="K903" s="62"/>
      <c r="L903" s="62"/>
      <c r="N903" s="18"/>
      <c r="P903" s="18"/>
      <c r="R903" s="18"/>
      <c r="S903" s="18"/>
      <c r="T903" s="18"/>
      <c r="U903" s="18"/>
      <c r="Y903" s="17"/>
      <c r="AB903" s="17"/>
    </row>
    <row r="904" spans="5:28">
      <c r="E904" s="17"/>
      <c r="F904" s="18"/>
      <c r="H904" s="185"/>
      <c r="J904" s="17"/>
      <c r="K904" s="62"/>
      <c r="L904" s="62"/>
      <c r="N904" s="18"/>
      <c r="P904" s="18"/>
      <c r="R904" s="18"/>
      <c r="S904" s="18"/>
      <c r="T904" s="18"/>
      <c r="U904" s="18"/>
      <c r="Y904" s="17"/>
      <c r="AB904" s="17"/>
    </row>
    <row r="905" spans="5:28">
      <c r="E905" s="17"/>
      <c r="F905" s="18"/>
      <c r="H905" s="185"/>
      <c r="J905" s="17"/>
      <c r="K905" s="62"/>
      <c r="L905" s="62"/>
      <c r="N905" s="18"/>
      <c r="P905" s="18"/>
      <c r="R905" s="18"/>
      <c r="S905" s="18"/>
      <c r="T905" s="18"/>
      <c r="U905" s="18"/>
      <c r="Y905" s="17"/>
      <c r="AB905" s="17"/>
    </row>
    <row r="906" spans="5:28">
      <c r="E906" s="17"/>
      <c r="F906" s="18"/>
      <c r="H906" s="185"/>
      <c r="J906" s="17"/>
      <c r="K906" s="62"/>
      <c r="L906" s="62"/>
      <c r="N906" s="18"/>
      <c r="P906" s="18"/>
      <c r="R906" s="18"/>
      <c r="S906" s="18"/>
      <c r="T906" s="18"/>
      <c r="U906" s="18"/>
      <c r="Y906" s="17"/>
      <c r="AB906" s="17"/>
    </row>
    <row r="907" spans="5:28">
      <c r="E907" s="17"/>
      <c r="F907" s="18"/>
      <c r="H907" s="185"/>
      <c r="J907" s="17"/>
      <c r="K907" s="62"/>
      <c r="L907" s="62"/>
      <c r="N907" s="18"/>
      <c r="P907" s="18"/>
      <c r="R907" s="18"/>
      <c r="S907" s="18"/>
      <c r="T907" s="18"/>
      <c r="U907" s="18"/>
      <c r="Y907" s="17"/>
      <c r="AB907" s="17"/>
    </row>
    <row r="908" spans="5:28">
      <c r="E908" s="17"/>
      <c r="F908" s="18"/>
      <c r="H908" s="185"/>
      <c r="J908" s="17"/>
      <c r="K908" s="62"/>
      <c r="L908" s="62"/>
      <c r="N908" s="18"/>
      <c r="P908" s="18"/>
      <c r="R908" s="18"/>
      <c r="S908" s="18"/>
      <c r="T908" s="18"/>
      <c r="U908" s="18"/>
      <c r="Y908" s="17"/>
      <c r="AB908" s="17"/>
    </row>
    <row r="909" spans="5:28">
      <c r="E909" s="17"/>
      <c r="F909" s="18"/>
      <c r="H909" s="185"/>
      <c r="J909" s="17"/>
      <c r="K909" s="62"/>
      <c r="L909" s="62"/>
      <c r="N909" s="18"/>
      <c r="P909" s="18"/>
      <c r="R909" s="18"/>
      <c r="S909" s="18"/>
      <c r="T909" s="18"/>
      <c r="U909" s="18"/>
      <c r="Y909" s="17"/>
      <c r="AB909" s="17"/>
    </row>
    <row r="910" spans="5:28">
      <c r="E910" s="17"/>
      <c r="F910" s="18"/>
      <c r="H910" s="185"/>
      <c r="J910" s="17"/>
      <c r="K910" s="62"/>
      <c r="L910" s="62"/>
      <c r="N910" s="18"/>
      <c r="P910" s="18"/>
      <c r="R910" s="18"/>
      <c r="S910" s="18"/>
      <c r="T910" s="18"/>
      <c r="U910" s="18"/>
      <c r="Y910" s="17"/>
      <c r="AB910" s="17"/>
    </row>
    <row r="911" spans="5:28">
      <c r="E911" s="17"/>
      <c r="F911" s="18"/>
      <c r="H911" s="185"/>
      <c r="J911" s="17"/>
      <c r="K911" s="62"/>
      <c r="L911" s="62"/>
      <c r="N911" s="18"/>
      <c r="P911" s="18"/>
      <c r="R911" s="18"/>
      <c r="S911" s="18"/>
      <c r="T911" s="18"/>
      <c r="U911" s="18"/>
      <c r="Y911" s="17"/>
      <c r="AB911" s="17"/>
    </row>
    <row r="912" spans="5:28">
      <c r="E912" s="17"/>
      <c r="F912" s="18"/>
      <c r="H912" s="185"/>
      <c r="J912" s="17"/>
      <c r="K912" s="62"/>
      <c r="L912" s="62"/>
      <c r="N912" s="18"/>
      <c r="P912" s="18"/>
      <c r="R912" s="18"/>
      <c r="S912" s="18"/>
      <c r="T912" s="18"/>
      <c r="U912" s="18"/>
      <c r="Y912" s="17"/>
      <c r="AB912" s="17"/>
    </row>
    <row r="913" spans="5:28">
      <c r="E913" s="17"/>
      <c r="F913" s="18"/>
      <c r="H913" s="185"/>
      <c r="J913" s="17"/>
      <c r="K913" s="62"/>
      <c r="L913" s="62"/>
      <c r="N913" s="18"/>
      <c r="P913" s="18"/>
      <c r="R913" s="18"/>
      <c r="S913" s="18"/>
      <c r="T913" s="18"/>
      <c r="U913" s="18"/>
      <c r="Y913" s="17"/>
      <c r="AB913" s="17"/>
    </row>
  </sheetData>
  <hyperlinks>
    <hyperlink ref="R6" r:id="rId1" xr:uid="{C12E1FCF-7B0D-4EE8-8A33-5FD0DCB0DFEC}"/>
    <hyperlink ref="R8" r:id="rId2" xr:uid="{74025D9E-C046-4687-BF92-C45471854BDF}"/>
    <hyperlink ref="R7" r:id="rId3" xr:uid="{57EBD39D-3C78-4F42-9FD7-A92FD6CBE3ED}"/>
    <hyperlink ref="R9" r:id="rId4" xr:uid="{9A0B047C-EA78-4411-875B-194979E7CF27}"/>
    <hyperlink ref="R4" r:id="rId5" xr:uid="{67E9DA91-032B-4B28-A9A4-D0CAA7D9A8F4}"/>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E525862C-E7C1-4E64-962C-807252C91058}">
          <x14:formula1>
            <xm:f>Settings!$C$3:$C$20</xm:f>
          </x14:formula1>
          <xm:sqref>I2:I10</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9861-5A32-43E9-AC6F-B3FF857F6BEF}">
  <sheetPr>
    <outlinePr summaryBelow="0" summaryRight="0"/>
  </sheetPr>
  <dimension ref="A1:AB992"/>
  <sheetViews>
    <sheetView topLeftCell="B1" workbookViewId="0">
      <selection activeCell="I3" sqref="I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384"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70.5" customHeight="1">
      <c r="B2" s="307" t="s">
        <v>657</v>
      </c>
      <c r="C2" s="439">
        <v>23400</v>
      </c>
      <c r="D2" s="441"/>
      <c r="E2" s="189" t="s">
        <v>211</v>
      </c>
      <c r="F2" s="442" t="s">
        <v>304</v>
      </c>
      <c r="G2" s="440" t="s">
        <v>634</v>
      </c>
      <c r="H2" s="97" t="s">
        <v>306</v>
      </c>
      <c r="I2" s="442" t="s">
        <v>307</v>
      </c>
      <c r="J2" s="97" t="s">
        <v>308</v>
      </c>
      <c r="K2" s="468" t="s">
        <v>461</v>
      </c>
      <c r="L2" s="97" t="s">
        <v>309</v>
      </c>
      <c r="M2" s="538" t="s">
        <v>635</v>
      </c>
    </row>
    <row r="3" spans="1:28" ht="33.75" customHeight="1">
      <c r="B3" s="12"/>
      <c r="C3" s="387"/>
      <c r="D3" s="387"/>
      <c r="E3" s="12"/>
      <c r="F3" s="12"/>
      <c r="G3" s="390"/>
      <c r="H3" s="12"/>
      <c r="I3" s="12"/>
      <c r="J3" s="12"/>
      <c r="K3" s="12"/>
      <c r="L3" s="12"/>
      <c r="M3" s="39"/>
    </row>
    <row r="4" spans="1:28" ht="15.75" customHeight="1"/>
    <row r="5" spans="1:28" ht="15.75" customHeight="1"/>
    <row r="6" spans="1:28" ht="15.75" customHeight="1"/>
    <row r="7" spans="1:28" ht="15.75" customHeight="1">
      <c r="F7" s="43"/>
    </row>
    <row r="8" spans="1:28" ht="15.75" customHeight="1"/>
    <row r="9" spans="1:28" ht="15.75" customHeight="1"/>
    <row r="10" spans="1:28" ht="15.75" customHeight="1">
      <c r="K10" s="43"/>
    </row>
    <row r="11" spans="1:28" ht="15.75" customHeight="1"/>
    <row r="12" spans="1:28" ht="15.75" customHeight="1"/>
    <row r="13" spans="1:28" ht="15.75" customHeight="1"/>
    <row r="14" spans="1:28" ht="15.75" customHeight="1">
      <c r="N14" s="43"/>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7">
    <dataValidation type="list" allowBlank="1" showErrorMessage="1" sqref="L2" xr:uid="{E1B4A6B0-1A41-4DE4-993F-51C880354D29}">
      <formula1>"Existing Issue, Internal, Client Reported"</formula1>
    </dataValidation>
    <dataValidation type="list" allowBlank="1" showErrorMessage="1" sqref="L3" xr:uid="{6DF3C842-F0C7-42E0-BC42-6B34C17DC819}">
      <formula1>$A$2:$A$10</formula1>
    </dataValidation>
    <dataValidation type="list" allowBlank="1" showErrorMessage="1" sqref="I2:I3" xr:uid="{B44FA946-E7CF-4117-8FD5-35559CAC4B9B}">
      <formula1>"Manual, Automation"</formula1>
    </dataValidation>
    <dataValidation type="list" allowBlank="1" showErrorMessage="1" sqref="F2" xr:uid="{392F4249-3A9D-42E9-AB2A-73566B0043B1}">
      <formula1>"Bounceback/Sub-Defect,Defect,None"</formula1>
    </dataValidation>
    <dataValidation type="list" allowBlank="1" showErrorMessage="1" sqref="F3" xr:uid="{B216BF06-1CF4-4E07-9F8B-F7536C05AF80}">
      <formula1>"Bounceback,Defect,None"</formula1>
    </dataValidation>
    <dataValidation type="list" allowBlank="1" showErrorMessage="1" sqref="H2:H3" xr:uid="{05459BF4-E2C1-476D-B62B-E016F1B4DEFA}">
      <formula1>"Minor,Significant,Major"</formula1>
    </dataValidation>
    <dataValidation type="list" allowBlank="1" showErrorMessage="1" sqref="J2:J3" xr:uid="{7BDBB99A-4A00-49B9-8CFB-95BC41A27BF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98B3FD24-23F4-4527-8BF5-C40C3154FC19}">
          <x14:formula1>
            <xm:f>Settings!$C$3:$C$20</xm:f>
          </x14:formula1>
          <xm:sqref>K1:K1048576</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459D3-9F37-4E52-8E51-5584324FCD85}">
  <sheetPr>
    <outlinePr summaryBelow="0" summaryRight="0"/>
  </sheetPr>
  <dimension ref="A1:AC922"/>
  <sheetViews>
    <sheetView showGridLines="0" workbookViewId="0">
      <pane xSplit="9" topLeftCell="J1" activePane="topRight" state="frozen"/>
      <selection pane="topRight" activeCell="K3" sqref="K3"/>
      <selection activeCell="A3" sqref="A3"/>
    </sheetView>
  </sheetViews>
  <sheetFormatPr defaultColWidth="12.5703125" defaultRowHeight="12.75"/>
  <cols>
    <col min="1" max="1" width="5.140625" customWidth="1"/>
    <col min="2" max="2" width="11.5703125" customWidth="1"/>
    <col min="3" max="3" width="10.85546875" customWidth="1"/>
    <col min="4" max="4" width="13.140625" customWidth="1"/>
    <col min="5" max="5" width="20.28515625" customWidth="1"/>
    <col min="6" max="6" width="14.7109375" customWidth="1"/>
    <col min="7" max="7" width="12.140625" customWidth="1"/>
    <col min="8" max="8" width="47.5703125" style="186" customWidth="1"/>
    <col min="9" max="9" width="19.28515625" customWidth="1"/>
    <col min="10" max="10" width="16.85546875" customWidth="1"/>
    <col min="11" max="12" width="14.42578125" style="63" customWidth="1"/>
    <col min="13" max="13" width="20.140625" bestFit="1" customWidth="1"/>
    <col min="14" max="14" width="19.28515625" customWidth="1"/>
    <col min="15" max="15" width="28" customWidth="1"/>
    <col min="16" max="16" width="18.42578125" customWidth="1"/>
    <col min="17" max="17" width="34" customWidth="1"/>
    <col min="18" max="18" width="46.140625" customWidth="1"/>
    <col min="19" max="19" width="14.85546875" customWidth="1"/>
    <col min="20" max="20" width="14.710937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2" style="43" customWidth="1"/>
  </cols>
  <sheetData>
    <row r="1" spans="1:29" ht="29.2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c r="AC1" s="317" t="s">
        <v>249</v>
      </c>
    </row>
    <row r="2" spans="1:29" s="54" customFormat="1" ht="35.25" customHeight="1">
      <c r="A2" s="234">
        <v>1</v>
      </c>
      <c r="B2" s="227" t="str">
        <f>Dashboard!$J$1</f>
        <v>MCS</v>
      </c>
      <c r="C2" s="494">
        <v>45730</v>
      </c>
      <c r="D2" s="495">
        <v>45743</v>
      </c>
      <c r="E2" s="360" t="s">
        <v>658</v>
      </c>
      <c r="F2" s="227" t="s">
        <v>618</v>
      </c>
      <c r="G2" s="227">
        <v>47572</v>
      </c>
      <c r="H2" s="496" t="s">
        <v>659</v>
      </c>
      <c r="I2" s="456" t="s">
        <v>266</v>
      </c>
      <c r="J2" s="497">
        <v>5</v>
      </c>
      <c r="K2" s="497">
        <v>7</v>
      </c>
      <c r="L2" s="329">
        <v>28</v>
      </c>
      <c r="M2" s="497" t="s">
        <v>267</v>
      </c>
      <c r="N2" s="498" t="s">
        <v>399</v>
      </c>
      <c r="O2" s="345" t="s">
        <v>660</v>
      </c>
      <c r="P2" s="498" t="s">
        <v>629</v>
      </c>
      <c r="Q2" s="497"/>
      <c r="R2" s="64" t="s">
        <v>639</v>
      </c>
      <c r="S2" s="499">
        <v>45727</v>
      </c>
      <c r="T2" s="497" t="s">
        <v>399</v>
      </c>
      <c r="U2" s="499">
        <v>45742</v>
      </c>
      <c r="V2" s="497"/>
      <c r="W2" s="237"/>
      <c r="X2" s="499"/>
      <c r="Y2" s="497"/>
      <c r="Z2" s="497"/>
      <c r="AA2" s="497"/>
      <c r="AB2" s="500" t="s">
        <v>661</v>
      </c>
      <c r="AC2" s="497"/>
    </row>
    <row r="3" spans="1:29" s="54" customFormat="1" ht="29.25" customHeight="1">
      <c r="A3" s="234">
        <v>2</v>
      </c>
      <c r="B3" s="227" t="str">
        <f>Dashboard!$J$1</f>
        <v>MCS</v>
      </c>
      <c r="C3" s="494">
        <v>45730</v>
      </c>
      <c r="D3" s="495">
        <v>45743</v>
      </c>
      <c r="E3" s="360" t="s">
        <v>658</v>
      </c>
      <c r="F3" s="227" t="s">
        <v>627</v>
      </c>
      <c r="G3" s="227">
        <v>47573</v>
      </c>
      <c r="H3" s="496" t="s">
        <v>662</v>
      </c>
      <c r="I3" s="456" t="s">
        <v>266</v>
      </c>
      <c r="J3" s="497">
        <v>5</v>
      </c>
      <c r="K3" s="497">
        <v>8</v>
      </c>
      <c r="L3" s="329">
        <v>32</v>
      </c>
      <c r="M3" s="497" t="s">
        <v>267</v>
      </c>
      <c r="N3" s="498" t="s">
        <v>399</v>
      </c>
      <c r="O3" s="497" t="s">
        <v>663</v>
      </c>
      <c r="P3" s="498" t="s">
        <v>618</v>
      </c>
      <c r="Q3" s="497"/>
      <c r="R3" s="64" t="s">
        <v>639</v>
      </c>
      <c r="S3" s="499">
        <v>45727</v>
      </c>
      <c r="T3" s="497" t="s">
        <v>399</v>
      </c>
      <c r="U3" s="499">
        <v>45742</v>
      </c>
      <c r="V3" s="497"/>
      <c r="W3" s="493"/>
      <c r="X3" s="499"/>
      <c r="Y3" s="497"/>
      <c r="Z3" s="497"/>
      <c r="AA3" s="497"/>
      <c r="AB3" s="500" t="s">
        <v>661</v>
      </c>
      <c r="AC3" s="497"/>
    </row>
    <row r="4" spans="1:29" s="54" customFormat="1" ht="40.5" customHeight="1">
      <c r="A4" s="234">
        <v>3</v>
      </c>
      <c r="B4" s="227" t="str">
        <f>Dashboard!$J$1</f>
        <v>MCS</v>
      </c>
      <c r="C4" s="494">
        <v>45730</v>
      </c>
      <c r="D4" s="495">
        <v>45743</v>
      </c>
      <c r="E4" s="360" t="s">
        <v>658</v>
      </c>
      <c r="F4" s="227" t="s">
        <v>629</v>
      </c>
      <c r="G4" s="227">
        <v>47574</v>
      </c>
      <c r="H4" s="496" t="s">
        <v>664</v>
      </c>
      <c r="I4" s="456" t="s">
        <v>266</v>
      </c>
      <c r="J4" s="497">
        <v>5</v>
      </c>
      <c r="K4" s="497">
        <v>7</v>
      </c>
      <c r="L4" s="227">
        <v>28</v>
      </c>
      <c r="M4" s="497" t="s">
        <v>267</v>
      </c>
      <c r="N4" s="498" t="s">
        <v>399</v>
      </c>
      <c r="O4" s="497" t="s">
        <v>665</v>
      </c>
      <c r="P4" s="543" t="s">
        <v>627</v>
      </c>
      <c r="Q4" s="497" t="s">
        <v>666</v>
      </c>
      <c r="R4" s="64" t="s">
        <v>639</v>
      </c>
      <c r="S4" s="499">
        <v>45727</v>
      </c>
      <c r="T4" s="497" t="s">
        <v>399</v>
      </c>
      <c r="U4" s="499">
        <v>45742</v>
      </c>
      <c r="V4" s="497"/>
      <c r="W4" s="493"/>
      <c r="X4" s="499"/>
      <c r="Y4" s="497"/>
      <c r="Z4" s="497"/>
      <c r="AA4" s="497"/>
      <c r="AB4" s="500" t="s">
        <v>661</v>
      </c>
      <c r="AC4" s="497"/>
    </row>
    <row r="5" spans="1:29" s="54" customFormat="1" ht="31.5" customHeight="1">
      <c r="A5" s="234">
        <v>4</v>
      </c>
      <c r="B5" s="501" t="str">
        <f>Dashboard!$J$1</f>
        <v>MCS</v>
      </c>
      <c r="C5" s="494">
        <v>45730</v>
      </c>
      <c r="D5" s="495">
        <v>45743</v>
      </c>
      <c r="E5" s="360" t="s">
        <v>658</v>
      </c>
      <c r="F5" s="227" t="s">
        <v>627</v>
      </c>
      <c r="G5" s="227">
        <v>47576</v>
      </c>
      <c r="H5" s="496" t="s">
        <v>667</v>
      </c>
      <c r="I5" s="492" t="s">
        <v>260</v>
      </c>
      <c r="J5" s="502">
        <v>8</v>
      </c>
      <c r="K5" s="502">
        <v>10</v>
      </c>
      <c r="L5" s="509">
        <v>40</v>
      </c>
      <c r="M5" s="497"/>
      <c r="N5" s="498"/>
      <c r="O5" s="502"/>
      <c r="P5" s="502"/>
      <c r="Q5" s="502"/>
      <c r="R5" s="504"/>
      <c r="S5" s="505"/>
      <c r="T5" s="502"/>
      <c r="U5" s="505"/>
      <c r="V5" s="502"/>
      <c r="W5" s="492"/>
      <c r="X5" s="505"/>
      <c r="Y5" s="502"/>
      <c r="Z5" s="502"/>
      <c r="AA5" s="502"/>
      <c r="AB5" s="294" t="s">
        <v>668</v>
      </c>
      <c r="AC5" s="502"/>
    </row>
    <row r="6" spans="1:29" s="54" customFormat="1" ht="34.5" customHeight="1">
      <c r="A6" s="234">
        <v>5</v>
      </c>
      <c r="B6" s="501" t="str">
        <f>Dashboard!$J$1</f>
        <v>MCS</v>
      </c>
      <c r="C6" s="494">
        <v>45730</v>
      </c>
      <c r="D6" s="495">
        <v>45743</v>
      </c>
      <c r="E6" s="360" t="s">
        <v>658</v>
      </c>
      <c r="F6" s="227" t="s">
        <v>669</v>
      </c>
      <c r="G6" s="227">
        <v>47577</v>
      </c>
      <c r="H6" s="496" t="s">
        <v>670</v>
      </c>
      <c r="I6" s="456" t="s">
        <v>266</v>
      </c>
      <c r="J6" s="502">
        <v>8</v>
      </c>
      <c r="K6" s="502">
        <v>11.5</v>
      </c>
      <c r="L6" s="173">
        <v>46</v>
      </c>
      <c r="M6" s="497"/>
      <c r="N6" s="498"/>
      <c r="O6" s="502"/>
      <c r="P6" s="502"/>
      <c r="Q6" s="502"/>
      <c r="R6" s="504"/>
      <c r="S6" s="505"/>
      <c r="T6" s="502"/>
      <c r="U6" s="505"/>
      <c r="V6" s="502"/>
      <c r="W6" s="492"/>
      <c r="X6" s="505"/>
      <c r="Y6" s="502"/>
      <c r="Z6" s="502"/>
      <c r="AA6" s="502"/>
      <c r="AB6" s="294" t="s">
        <v>671</v>
      </c>
      <c r="AC6" s="502"/>
    </row>
    <row r="7" spans="1:29" s="54" customFormat="1" ht="34.5" customHeight="1">
      <c r="A7" s="234">
        <v>6</v>
      </c>
      <c r="B7" s="501" t="str">
        <f>Dashboard!$J$1</f>
        <v>MCS</v>
      </c>
      <c r="C7" s="494">
        <v>45730</v>
      </c>
      <c r="D7" s="495">
        <v>45743</v>
      </c>
      <c r="E7" s="360" t="s">
        <v>658</v>
      </c>
      <c r="F7" s="227" t="s">
        <v>608</v>
      </c>
      <c r="G7" s="490">
        <v>47380</v>
      </c>
      <c r="H7" s="506" t="s">
        <v>672</v>
      </c>
      <c r="I7" s="456" t="s">
        <v>266</v>
      </c>
      <c r="J7" s="502">
        <v>2</v>
      </c>
      <c r="K7" s="503">
        <v>2</v>
      </c>
      <c r="L7" s="156">
        <v>8</v>
      </c>
      <c r="M7" s="509" t="s">
        <v>267</v>
      </c>
      <c r="N7" s="503" t="s">
        <v>608</v>
      </c>
      <c r="O7" s="502"/>
      <c r="P7" s="502"/>
      <c r="Q7" s="502"/>
      <c r="R7" s="511" t="s">
        <v>673</v>
      </c>
      <c r="S7" s="499">
        <v>45733</v>
      </c>
      <c r="T7" s="502" t="s">
        <v>255</v>
      </c>
      <c r="U7" s="499">
        <v>45733</v>
      </c>
      <c r="V7" s="502"/>
      <c r="W7" s="492"/>
      <c r="X7" s="505"/>
      <c r="Y7" s="502"/>
      <c r="Z7" s="502"/>
      <c r="AA7" s="502"/>
      <c r="AB7" s="294" t="s">
        <v>645</v>
      </c>
      <c r="AC7" s="502"/>
    </row>
    <row r="8" spans="1:29" s="54" customFormat="1" ht="34.5" customHeight="1">
      <c r="A8" s="234">
        <v>7</v>
      </c>
      <c r="B8" s="501" t="str">
        <f>Dashboard!$J$1</f>
        <v>MCS</v>
      </c>
      <c r="C8" s="545">
        <v>45730</v>
      </c>
      <c r="D8" s="546">
        <v>45743</v>
      </c>
      <c r="E8" s="360" t="s">
        <v>658</v>
      </c>
      <c r="F8" s="227" t="s">
        <v>608</v>
      </c>
      <c r="G8" s="490">
        <v>47381</v>
      </c>
      <c r="H8" s="506" t="s">
        <v>674</v>
      </c>
      <c r="I8" s="516" t="s">
        <v>266</v>
      </c>
      <c r="J8" s="502">
        <v>2</v>
      </c>
      <c r="K8" s="502">
        <v>2</v>
      </c>
      <c r="L8" s="510">
        <v>8</v>
      </c>
      <c r="M8" s="513" t="s">
        <v>267</v>
      </c>
      <c r="N8" s="503" t="s">
        <v>608</v>
      </c>
      <c r="O8" s="502"/>
      <c r="P8" s="502"/>
      <c r="Q8" s="502"/>
      <c r="R8" s="511" t="s">
        <v>673</v>
      </c>
      <c r="S8" s="512">
        <v>45733</v>
      </c>
      <c r="T8" s="514" t="s">
        <v>255</v>
      </c>
      <c r="U8" s="512">
        <v>45733</v>
      </c>
      <c r="V8" s="502"/>
      <c r="W8" s="492"/>
      <c r="X8" s="505"/>
      <c r="Y8" s="502"/>
      <c r="Z8" s="502"/>
      <c r="AA8" s="502"/>
      <c r="AB8" s="706" t="s">
        <v>645</v>
      </c>
      <c r="AC8" s="502"/>
    </row>
    <row r="9" spans="1:29" s="54" customFormat="1" ht="34.5" customHeight="1">
      <c r="A9" s="234">
        <v>8</v>
      </c>
      <c r="B9" s="501" t="str">
        <f>Dashboard!$J$1</f>
        <v>MCS</v>
      </c>
      <c r="C9" s="545">
        <v>45730</v>
      </c>
      <c r="D9" s="546">
        <v>45743</v>
      </c>
      <c r="E9" s="360" t="s">
        <v>658</v>
      </c>
      <c r="F9" s="227" t="s">
        <v>608</v>
      </c>
      <c r="G9" s="490">
        <v>47382</v>
      </c>
      <c r="H9" s="506" t="s">
        <v>675</v>
      </c>
      <c r="I9" s="516" t="s">
        <v>266</v>
      </c>
      <c r="J9" s="502">
        <v>3</v>
      </c>
      <c r="K9" s="502">
        <v>3</v>
      </c>
      <c r="L9" s="502">
        <v>12</v>
      </c>
      <c r="M9" s="502" t="s">
        <v>267</v>
      </c>
      <c r="N9" s="503" t="s">
        <v>608</v>
      </c>
      <c r="O9" s="502"/>
      <c r="P9" s="502"/>
      <c r="Q9" s="502"/>
      <c r="R9" s="517" t="s">
        <v>676</v>
      </c>
      <c r="S9" s="512">
        <v>45735</v>
      </c>
      <c r="T9" s="514" t="s">
        <v>255</v>
      </c>
      <c r="U9" s="512">
        <v>45735</v>
      </c>
      <c r="V9" s="502"/>
      <c r="W9" s="492"/>
      <c r="X9" s="505"/>
      <c r="Y9" s="502"/>
      <c r="Z9" s="502"/>
      <c r="AA9" s="502"/>
      <c r="AB9" s="706"/>
      <c r="AC9" s="502"/>
    </row>
    <row r="10" spans="1:29" s="54" customFormat="1" ht="34.5" customHeight="1">
      <c r="A10" s="234">
        <v>9</v>
      </c>
      <c r="B10" s="501" t="str">
        <f>Dashboard!$J$1</f>
        <v>MCS</v>
      </c>
      <c r="C10" s="545">
        <v>45730</v>
      </c>
      <c r="D10" s="546">
        <v>45743</v>
      </c>
      <c r="E10" s="360" t="s">
        <v>658</v>
      </c>
      <c r="F10" s="227" t="s">
        <v>608</v>
      </c>
      <c r="G10" s="490">
        <v>47383</v>
      </c>
      <c r="H10" s="506" t="s">
        <v>677</v>
      </c>
      <c r="I10" s="516" t="s">
        <v>266</v>
      </c>
      <c r="J10" s="502">
        <v>3</v>
      </c>
      <c r="K10" s="502">
        <v>3</v>
      </c>
      <c r="L10" s="502">
        <v>12</v>
      </c>
      <c r="M10" s="502" t="s">
        <v>267</v>
      </c>
      <c r="N10" s="503" t="s">
        <v>608</v>
      </c>
      <c r="O10" s="502"/>
      <c r="P10" s="502"/>
      <c r="Q10" s="502"/>
      <c r="R10" s="517" t="s">
        <v>676</v>
      </c>
      <c r="S10" s="512">
        <v>45735</v>
      </c>
      <c r="T10" s="514" t="s">
        <v>255</v>
      </c>
      <c r="U10" s="512">
        <v>45735</v>
      </c>
      <c r="V10" s="502"/>
      <c r="W10" s="492"/>
      <c r="X10" s="505"/>
      <c r="Y10" s="502"/>
      <c r="Z10" s="502"/>
      <c r="AA10" s="502"/>
      <c r="AB10" s="706"/>
      <c r="AC10" s="502"/>
    </row>
    <row r="11" spans="1:29" s="508" customFormat="1" ht="34.5" customHeight="1">
      <c r="A11" s="234">
        <v>10</v>
      </c>
      <c r="B11" s="507" t="str">
        <f>Dashboard!$J$1</f>
        <v>MCS</v>
      </c>
      <c r="C11" s="545">
        <v>45730</v>
      </c>
      <c r="D11" s="546">
        <v>45743</v>
      </c>
      <c r="E11" s="360" t="s">
        <v>658</v>
      </c>
      <c r="F11" s="227" t="s">
        <v>608</v>
      </c>
      <c r="G11" s="491">
        <v>47384</v>
      </c>
      <c r="H11" s="236" t="s">
        <v>678</v>
      </c>
      <c r="I11" s="516" t="s">
        <v>266</v>
      </c>
      <c r="J11" s="497">
        <v>3</v>
      </c>
      <c r="K11" s="497">
        <v>3</v>
      </c>
      <c r="L11" s="497">
        <v>12</v>
      </c>
      <c r="M11" s="497" t="s">
        <v>267</v>
      </c>
      <c r="N11" s="498" t="s">
        <v>608</v>
      </c>
      <c r="O11" s="497"/>
      <c r="P11" s="497"/>
      <c r="Q11" s="497"/>
      <c r="R11" s="449" t="s">
        <v>679</v>
      </c>
      <c r="S11" s="512">
        <v>45741</v>
      </c>
      <c r="T11" s="514" t="s">
        <v>255</v>
      </c>
      <c r="U11" s="512">
        <v>45741</v>
      </c>
      <c r="V11" s="497"/>
      <c r="W11" s="493"/>
      <c r="X11" s="499"/>
      <c r="Y11" s="497"/>
      <c r="Z11" s="497"/>
      <c r="AA11" s="497"/>
      <c r="AB11" s="707"/>
      <c r="AC11" s="497"/>
    </row>
    <row r="12" spans="1:29" s="508" customFormat="1" ht="34.5" customHeight="1">
      <c r="A12" s="234">
        <v>11</v>
      </c>
      <c r="B12" s="507" t="str">
        <f>Dashboard!$J$1</f>
        <v>MCS</v>
      </c>
      <c r="C12" s="545">
        <v>45730</v>
      </c>
      <c r="D12" s="546">
        <v>45743</v>
      </c>
      <c r="E12" s="360" t="s">
        <v>658</v>
      </c>
      <c r="F12" s="227" t="s">
        <v>254</v>
      </c>
      <c r="G12" s="491">
        <v>47120</v>
      </c>
      <c r="H12" s="447" t="s">
        <v>680</v>
      </c>
      <c r="I12" s="518" t="s">
        <v>252</v>
      </c>
      <c r="J12" s="497">
        <v>3</v>
      </c>
      <c r="K12" s="497"/>
      <c r="L12" s="497"/>
      <c r="M12" s="519" t="s">
        <v>267</v>
      </c>
      <c r="N12" s="520" t="s">
        <v>268</v>
      </c>
      <c r="O12" s="519"/>
      <c r="P12" s="519" t="s">
        <v>608</v>
      </c>
      <c r="Q12" s="519"/>
      <c r="R12" s="449" t="s">
        <v>681</v>
      </c>
      <c r="S12" s="521">
        <v>45728</v>
      </c>
      <c r="T12" s="519" t="s">
        <v>682</v>
      </c>
      <c r="U12" s="521">
        <v>45729</v>
      </c>
      <c r="V12" s="519"/>
      <c r="W12" s="522"/>
      <c r="X12" s="521">
        <v>45729</v>
      </c>
      <c r="Y12" s="519"/>
      <c r="Z12" s="519"/>
      <c r="AA12" s="519"/>
      <c r="AB12" s="523" t="s">
        <v>683</v>
      </c>
      <c r="AC12" s="497"/>
    </row>
    <row r="13" spans="1:29" s="508" customFormat="1" ht="34.5" customHeight="1">
      <c r="A13" s="234">
        <v>12</v>
      </c>
      <c r="B13" s="507" t="str">
        <f>Dashboard!$J$1</f>
        <v>MCS</v>
      </c>
      <c r="C13" s="545">
        <v>45730</v>
      </c>
      <c r="D13" s="546">
        <v>45743</v>
      </c>
      <c r="E13" s="360" t="s">
        <v>658</v>
      </c>
      <c r="F13" s="227" t="s">
        <v>254</v>
      </c>
      <c r="G13" s="524">
        <v>46563</v>
      </c>
      <c r="H13" s="472" t="s">
        <v>684</v>
      </c>
      <c r="I13" s="516" t="s">
        <v>266</v>
      </c>
      <c r="J13" s="179">
        <v>3</v>
      </c>
      <c r="K13" s="179">
        <v>3</v>
      </c>
      <c r="L13" s="179">
        <v>12</v>
      </c>
      <c r="M13" s="179" t="s">
        <v>267</v>
      </c>
      <c r="N13" s="179" t="s">
        <v>268</v>
      </c>
      <c r="O13" s="525" t="s">
        <v>25</v>
      </c>
      <c r="P13" s="519" t="s">
        <v>608</v>
      </c>
      <c r="Q13" s="526" t="s">
        <v>25</v>
      </c>
      <c r="R13" s="141" t="s">
        <v>685</v>
      </c>
      <c r="S13" s="392">
        <v>45680</v>
      </c>
      <c r="T13" s="178" t="s">
        <v>650</v>
      </c>
      <c r="U13" s="435">
        <v>45712</v>
      </c>
      <c r="V13" s="527"/>
      <c r="W13" s="13" t="s">
        <v>650</v>
      </c>
      <c r="X13" s="435">
        <v>45712</v>
      </c>
      <c r="Y13" s="13" t="s">
        <v>25</v>
      </c>
      <c r="Z13" s="13"/>
      <c r="AA13" s="13"/>
      <c r="AB13" s="528" t="s">
        <v>686</v>
      </c>
      <c r="AC13" s="497"/>
    </row>
    <row r="14" spans="1:29" s="508" customFormat="1" ht="34.5" customHeight="1">
      <c r="A14" s="529">
        <v>13</v>
      </c>
      <c r="B14" s="501" t="str">
        <f>Dashboard!$J$1</f>
        <v>MCS</v>
      </c>
      <c r="C14" s="545">
        <v>45730</v>
      </c>
      <c r="D14" s="546">
        <v>45743</v>
      </c>
      <c r="E14" s="548" t="s">
        <v>687</v>
      </c>
      <c r="F14" s="329" t="s">
        <v>254</v>
      </c>
      <c r="G14" s="530">
        <v>20939</v>
      </c>
      <c r="H14" s="531" t="s">
        <v>688</v>
      </c>
      <c r="I14" s="544" t="s">
        <v>441</v>
      </c>
      <c r="J14" s="532">
        <v>3</v>
      </c>
      <c r="K14" s="532">
        <v>5</v>
      </c>
      <c r="L14" s="533">
        <v>20</v>
      </c>
      <c r="M14" s="532"/>
      <c r="N14" s="534"/>
      <c r="O14" s="532"/>
      <c r="P14" s="532"/>
      <c r="Q14" s="532"/>
      <c r="R14" s="535"/>
      <c r="S14" s="536"/>
      <c r="T14" s="532"/>
      <c r="U14" s="536"/>
      <c r="V14" s="532"/>
      <c r="W14" s="537"/>
      <c r="X14" s="536"/>
      <c r="Y14" s="532"/>
      <c r="Z14" s="532"/>
      <c r="AA14" s="532"/>
      <c r="AB14" s="538" t="s">
        <v>689</v>
      </c>
      <c r="AC14" s="502"/>
    </row>
    <row r="15" spans="1:29" ht="115.5">
      <c r="A15" s="235">
        <v>14</v>
      </c>
      <c r="B15" s="501" t="str">
        <f>Dashboard!$J$1</f>
        <v>MCS</v>
      </c>
      <c r="C15" s="545">
        <v>45730</v>
      </c>
      <c r="D15" s="546">
        <v>45743</v>
      </c>
      <c r="E15" s="329" t="s">
        <v>658</v>
      </c>
      <c r="F15" s="329" t="s">
        <v>254</v>
      </c>
      <c r="G15" s="329">
        <v>46619</v>
      </c>
      <c r="H15" s="539" t="s">
        <v>648</v>
      </c>
      <c r="I15" s="625" t="s">
        <v>252</v>
      </c>
      <c r="J15" s="183">
        <v>3</v>
      </c>
      <c r="K15" s="183">
        <v>5</v>
      </c>
      <c r="L15" s="183">
        <v>20</v>
      </c>
      <c r="M15" s="549" t="s">
        <v>267</v>
      </c>
      <c r="N15" s="199" t="s">
        <v>608</v>
      </c>
      <c r="O15" s="379" t="s">
        <v>25</v>
      </c>
      <c r="P15" s="199" t="s">
        <v>608</v>
      </c>
      <c r="Q15" s="549" t="s">
        <v>25</v>
      </c>
      <c r="R15" s="550" t="s">
        <v>690</v>
      </c>
      <c r="S15" s="540">
        <v>45736</v>
      </c>
      <c r="T15" s="199" t="s">
        <v>650</v>
      </c>
      <c r="U15" s="540">
        <v>45741</v>
      </c>
      <c r="V15" s="181" t="s">
        <v>691</v>
      </c>
      <c r="W15" s="182" t="s">
        <v>650</v>
      </c>
      <c r="X15" s="541">
        <v>45741</v>
      </c>
      <c r="Y15" s="182" t="s">
        <v>25</v>
      </c>
      <c r="Z15" s="46"/>
      <c r="AA15" s="48"/>
      <c r="AB15" s="182" t="s">
        <v>692</v>
      </c>
      <c r="AC15" s="46"/>
    </row>
    <row r="16" spans="1:29" s="39" customFormat="1" ht="35.25">
      <c r="A16" s="190">
        <v>15</v>
      </c>
      <c r="B16" s="190" t="s">
        <v>5</v>
      </c>
      <c r="C16" s="545">
        <v>45730</v>
      </c>
      <c r="D16" s="546">
        <v>45743</v>
      </c>
      <c r="E16" s="227" t="s">
        <v>658</v>
      </c>
      <c r="F16" s="96" t="s">
        <v>693</v>
      </c>
      <c r="G16" s="190">
        <v>47674</v>
      </c>
      <c r="H16" s="447" t="s">
        <v>694</v>
      </c>
      <c r="I16" s="542" t="s">
        <v>266</v>
      </c>
      <c r="J16" s="179">
        <v>1</v>
      </c>
      <c r="K16" s="179">
        <v>1</v>
      </c>
      <c r="L16" s="179">
        <v>4</v>
      </c>
      <c r="M16" s="354" t="s">
        <v>267</v>
      </c>
      <c r="N16" s="96" t="s">
        <v>268</v>
      </c>
      <c r="O16" s="354" t="s">
        <v>25</v>
      </c>
      <c r="P16" s="96" t="s">
        <v>254</v>
      </c>
      <c r="Q16" s="551" t="s">
        <v>25</v>
      </c>
      <c r="R16" s="71" t="s">
        <v>695</v>
      </c>
      <c r="S16" s="355"/>
      <c r="T16" s="519" t="s">
        <v>682</v>
      </c>
      <c r="U16" s="96"/>
      <c r="V16" s="148"/>
      <c r="W16" s="354"/>
      <c r="X16" s="354"/>
      <c r="Y16" s="13"/>
      <c r="AA16" s="40"/>
      <c r="AB16" s="11" t="s">
        <v>696</v>
      </c>
    </row>
    <row r="17" spans="5:28">
      <c r="E17" s="17"/>
      <c r="F17" s="18"/>
      <c r="H17" s="185"/>
      <c r="J17" s="17"/>
      <c r="K17" s="62"/>
      <c r="L17" s="62"/>
      <c r="N17" s="18"/>
      <c r="P17" s="18"/>
      <c r="R17" s="18"/>
      <c r="S17" s="18"/>
      <c r="T17" s="18"/>
      <c r="U17" s="18"/>
      <c r="Y17" s="17"/>
      <c r="AB17" s="17"/>
    </row>
    <row r="18" spans="5:28">
      <c r="E18" s="17"/>
      <c r="F18" s="18"/>
      <c r="H18" s="185"/>
      <c r="J18" s="17"/>
      <c r="K18" s="62"/>
      <c r="L18" s="62"/>
      <c r="N18" s="18"/>
      <c r="P18" s="18"/>
      <c r="R18" s="18"/>
      <c r="S18" s="18"/>
      <c r="T18" s="18"/>
      <c r="U18" s="18"/>
      <c r="Y18" s="17"/>
      <c r="AB18" s="17"/>
    </row>
    <row r="19" spans="5:28">
      <c r="E19" s="17"/>
      <c r="F19" s="18"/>
      <c r="H19" s="185"/>
      <c r="J19" s="17"/>
      <c r="K19" s="62"/>
      <c r="L19" s="62"/>
      <c r="N19" s="18"/>
      <c r="P19" s="18"/>
      <c r="R19" s="18"/>
      <c r="S19" s="18"/>
      <c r="T19" s="18"/>
      <c r="U19" s="18"/>
      <c r="Y19" s="17"/>
      <c r="AB19" s="17"/>
    </row>
    <row r="20" spans="5:28">
      <c r="E20" s="17"/>
      <c r="F20" s="18"/>
      <c r="H20" s="185"/>
      <c r="J20" s="17"/>
      <c r="K20" s="62"/>
      <c r="L20" s="62"/>
      <c r="N20" s="18"/>
      <c r="P20" s="18"/>
      <c r="R20" s="18"/>
      <c r="S20" s="18"/>
      <c r="T20" s="18"/>
      <c r="U20" s="18"/>
      <c r="Y20" s="17"/>
      <c r="AB20" s="17"/>
    </row>
    <row r="21" spans="5:28">
      <c r="E21" s="17"/>
      <c r="F21" s="18"/>
      <c r="H21" s="185"/>
      <c r="J21" s="17"/>
      <c r="K21" s="62"/>
      <c r="L21" s="62"/>
      <c r="N21" s="18"/>
      <c r="P21" s="18"/>
      <c r="R21" s="18"/>
      <c r="S21" s="18"/>
      <c r="T21" s="18"/>
      <c r="U21" s="18"/>
      <c r="Y21" s="17"/>
      <c r="AB21" s="17"/>
    </row>
    <row r="22" spans="5:28">
      <c r="E22" s="17"/>
      <c r="F22" s="18"/>
      <c r="H22" s="185"/>
      <c r="J22" s="17"/>
      <c r="K22" s="62"/>
      <c r="L22" s="62"/>
      <c r="N22" s="18"/>
      <c r="P22" s="18"/>
      <c r="R22" s="18"/>
      <c r="S22" s="18"/>
      <c r="T22" s="18"/>
      <c r="U22" s="18"/>
      <c r="Y22" s="17"/>
      <c r="AB22" s="17"/>
    </row>
    <row r="23" spans="5:28">
      <c r="E23" s="17"/>
      <c r="F23" s="18"/>
      <c r="H23" s="185"/>
      <c r="J23" s="17"/>
      <c r="K23" s="62"/>
      <c r="L23" s="62"/>
      <c r="N23" s="18"/>
      <c r="P23" s="18"/>
      <c r="R23" s="18"/>
      <c r="S23" s="18"/>
      <c r="T23" s="18"/>
      <c r="U23" s="18"/>
      <c r="Y23" s="17"/>
      <c r="AB23" s="17"/>
    </row>
    <row r="24" spans="5:28">
      <c r="E24" s="17"/>
      <c r="F24" s="18"/>
      <c r="H24" s="185"/>
      <c r="J24" s="17"/>
      <c r="K24" s="62"/>
      <c r="L24" s="62"/>
      <c r="N24" s="18"/>
      <c r="P24" s="18"/>
      <c r="R24" s="18"/>
      <c r="S24" s="18"/>
      <c r="T24" s="18"/>
      <c r="U24" s="18"/>
      <c r="Y24" s="17"/>
      <c r="AB24" s="17"/>
    </row>
    <row r="25" spans="5:28">
      <c r="E25" s="17"/>
      <c r="F25" s="18"/>
      <c r="H25" s="185"/>
      <c r="J25" s="17"/>
      <c r="K25" s="62"/>
      <c r="L25" s="62"/>
      <c r="N25" s="18"/>
      <c r="P25" s="18"/>
      <c r="R25" s="18"/>
      <c r="S25" s="18"/>
      <c r="T25" s="18"/>
      <c r="U25" s="18"/>
      <c r="Y25" s="17"/>
      <c r="AB25" s="17"/>
    </row>
    <row r="26" spans="5:28">
      <c r="E26" s="17"/>
      <c r="F26" s="18"/>
      <c r="H26" s="185"/>
      <c r="J26" s="17"/>
      <c r="K26" s="62"/>
      <c r="L26" s="62"/>
      <c r="N26" s="18"/>
      <c r="P26" s="18"/>
      <c r="R26" s="18"/>
      <c r="S26" s="18"/>
      <c r="T26" s="18"/>
      <c r="U26" s="18"/>
      <c r="Y26" s="17"/>
      <c r="AB26" s="17"/>
    </row>
    <row r="27" spans="5:28">
      <c r="E27" s="17"/>
      <c r="F27" s="18"/>
      <c r="H27" s="185"/>
      <c r="J27" s="17"/>
      <c r="K27" s="62"/>
      <c r="L27" s="62"/>
      <c r="N27" s="18"/>
      <c r="P27" s="18"/>
      <c r="R27" s="18"/>
      <c r="S27" s="18"/>
      <c r="T27" s="18"/>
      <c r="U27" s="18"/>
      <c r="Y27" s="17"/>
      <c r="AB27" s="17"/>
    </row>
    <row r="28" spans="5:28">
      <c r="E28" s="17"/>
      <c r="F28" s="18"/>
      <c r="H28" s="185"/>
      <c r="J28" s="17"/>
      <c r="K28" s="62"/>
      <c r="L28" s="62"/>
      <c r="N28" s="18"/>
      <c r="P28" s="18"/>
      <c r="R28" s="18"/>
      <c r="S28" s="18"/>
      <c r="T28" s="18"/>
      <c r="U28" s="18"/>
      <c r="Y28" s="17"/>
      <c r="AB28" s="17"/>
    </row>
    <row r="29" spans="5:28">
      <c r="E29" s="17"/>
      <c r="F29" s="18"/>
      <c r="H29" s="185"/>
      <c r="J29" s="17"/>
      <c r="K29" s="62"/>
      <c r="L29" s="62"/>
      <c r="N29" s="18"/>
      <c r="P29" s="18"/>
      <c r="R29" s="18"/>
      <c r="S29" s="18"/>
      <c r="T29" s="18"/>
      <c r="U29" s="18"/>
      <c r="Y29" s="17"/>
      <c r="AB29" s="17"/>
    </row>
    <row r="30" spans="5:28">
      <c r="E30" s="17"/>
      <c r="F30" s="18"/>
      <c r="H30" s="185"/>
      <c r="J30" s="17"/>
      <c r="K30" s="62"/>
      <c r="L30" s="62"/>
      <c r="N30" s="18"/>
      <c r="P30" s="18"/>
      <c r="R30" s="18"/>
      <c r="S30" s="18"/>
      <c r="T30" s="18"/>
      <c r="U30" s="18"/>
      <c r="Y30" s="17"/>
      <c r="AB30" s="17"/>
    </row>
    <row r="31" spans="5:28">
      <c r="E31" s="17"/>
      <c r="F31" s="18"/>
      <c r="H31" s="185"/>
      <c r="J31" s="17"/>
      <c r="K31" s="62"/>
      <c r="L31" s="62"/>
      <c r="N31" s="18"/>
      <c r="P31" s="18"/>
      <c r="R31" s="18"/>
      <c r="S31" s="18"/>
      <c r="T31" s="18"/>
      <c r="U31" s="18"/>
      <c r="Y31" s="17"/>
      <c r="AB31" s="17"/>
    </row>
    <row r="32" spans="5:28">
      <c r="E32" s="17"/>
      <c r="F32" s="18"/>
      <c r="H32" s="185"/>
      <c r="J32" s="17"/>
      <c r="K32" s="62"/>
      <c r="L32" s="62"/>
      <c r="N32" s="18"/>
      <c r="P32" s="18"/>
      <c r="R32" s="18"/>
      <c r="S32" s="18"/>
      <c r="T32" s="18"/>
      <c r="U32" s="18"/>
      <c r="Y32" s="17"/>
      <c r="AB32" s="17"/>
    </row>
    <row r="33" spans="5:28">
      <c r="E33" s="17"/>
      <c r="F33" s="18"/>
      <c r="H33" s="185"/>
      <c r="J33" s="17"/>
      <c r="K33" s="62"/>
      <c r="L33" s="62"/>
      <c r="N33" s="18"/>
      <c r="P33" s="18"/>
      <c r="R33" s="18"/>
      <c r="S33" s="18"/>
      <c r="T33" s="18"/>
      <c r="U33" s="18"/>
      <c r="Y33" s="17"/>
      <c r="AB33" s="17"/>
    </row>
    <row r="34" spans="5:28">
      <c r="E34" s="17"/>
      <c r="F34" s="18"/>
      <c r="H34" s="185"/>
      <c r="J34" s="17"/>
      <c r="K34" s="62"/>
      <c r="L34" s="62"/>
      <c r="N34" s="18"/>
      <c r="P34" s="18"/>
      <c r="R34" s="18"/>
      <c r="S34" s="18"/>
      <c r="T34" s="18"/>
      <c r="U34" s="18"/>
      <c r="Y34" s="17"/>
      <c r="AB34" s="17"/>
    </row>
    <row r="35" spans="5:28">
      <c r="E35" s="17"/>
      <c r="F35" s="18"/>
      <c r="H35" s="185"/>
      <c r="J35" s="17"/>
      <c r="K35" s="62"/>
      <c r="L35" s="62"/>
      <c r="N35" s="18"/>
      <c r="P35" s="18"/>
      <c r="R35" s="18"/>
      <c r="S35" s="18"/>
      <c r="T35" s="18"/>
      <c r="U35" s="18"/>
      <c r="Y35" s="17"/>
      <c r="AB35" s="17"/>
    </row>
    <row r="36" spans="5:28">
      <c r="E36" s="17"/>
      <c r="F36" s="18"/>
      <c r="H36" s="185"/>
      <c r="J36" s="17"/>
      <c r="K36" s="62"/>
      <c r="L36" s="62"/>
      <c r="N36" s="18"/>
      <c r="P36" s="18"/>
      <c r="R36" s="18"/>
      <c r="S36" s="18"/>
      <c r="T36" s="18"/>
      <c r="U36" s="18"/>
      <c r="Y36" s="17"/>
      <c r="AB36" s="17"/>
    </row>
    <row r="37" spans="5:28">
      <c r="E37" s="17"/>
      <c r="F37" s="18"/>
      <c r="H37" s="185"/>
      <c r="J37" s="17"/>
      <c r="K37" s="62"/>
      <c r="L37" s="62"/>
      <c r="N37" s="18"/>
      <c r="P37" s="18"/>
      <c r="R37" s="18"/>
      <c r="S37" s="18"/>
      <c r="T37" s="18"/>
      <c r="U37" s="18"/>
      <c r="Y37" s="17"/>
      <c r="AB37" s="17"/>
    </row>
    <row r="38" spans="5:28">
      <c r="E38" s="17"/>
      <c r="F38" s="18"/>
      <c r="H38" s="185"/>
      <c r="J38" s="17"/>
      <c r="K38" s="62"/>
      <c r="L38" s="62"/>
      <c r="N38" s="18"/>
      <c r="P38" s="18"/>
      <c r="R38" s="18"/>
      <c r="S38" s="18"/>
      <c r="T38" s="18"/>
      <c r="U38" s="18"/>
      <c r="Y38" s="17"/>
      <c r="AB38" s="17"/>
    </row>
    <row r="39" spans="5:28">
      <c r="E39" s="17"/>
      <c r="F39" s="18"/>
      <c r="H39" s="185"/>
      <c r="J39" s="17"/>
      <c r="K39" s="62"/>
      <c r="L39" s="62"/>
      <c r="N39" s="18"/>
      <c r="P39" s="18"/>
      <c r="R39" s="18"/>
      <c r="S39" s="18"/>
      <c r="T39" s="18"/>
      <c r="U39" s="18"/>
      <c r="Y39" s="17"/>
      <c r="AB39" s="17"/>
    </row>
    <row r="40" spans="5:28">
      <c r="E40" s="17"/>
      <c r="F40" s="18"/>
      <c r="H40" s="185"/>
      <c r="J40" s="17"/>
      <c r="K40" s="62"/>
      <c r="L40" s="62"/>
      <c r="N40" s="18"/>
      <c r="P40" s="18"/>
      <c r="R40" s="18"/>
      <c r="S40" s="18"/>
      <c r="T40" s="18"/>
      <c r="U40" s="18"/>
      <c r="Y40" s="17"/>
      <c r="AB40" s="17"/>
    </row>
    <row r="41" spans="5:28">
      <c r="E41" s="17"/>
      <c r="F41" s="18"/>
      <c r="H41" s="185"/>
      <c r="J41" s="17"/>
      <c r="K41" s="62"/>
      <c r="L41" s="62"/>
      <c r="N41" s="18"/>
      <c r="P41" s="18"/>
      <c r="R41" s="18"/>
      <c r="S41" s="18"/>
      <c r="T41" s="18"/>
      <c r="U41" s="18"/>
      <c r="Y41" s="17"/>
      <c r="AB41" s="17"/>
    </row>
    <row r="42" spans="5:28">
      <c r="E42" s="17"/>
      <c r="F42" s="18"/>
      <c r="H42" s="185"/>
      <c r="J42" s="17"/>
      <c r="K42" s="62"/>
      <c r="L42" s="62"/>
      <c r="N42" s="18"/>
      <c r="P42" s="18"/>
      <c r="R42" s="18"/>
      <c r="S42" s="18"/>
      <c r="T42" s="18"/>
      <c r="U42" s="18"/>
      <c r="Y42" s="17"/>
      <c r="AB42" s="17"/>
    </row>
    <row r="43" spans="5:28">
      <c r="E43" s="17"/>
      <c r="F43" s="18"/>
      <c r="H43" s="185"/>
      <c r="J43" s="17"/>
      <c r="K43" s="62"/>
      <c r="L43" s="62"/>
      <c r="N43" s="18"/>
      <c r="P43" s="18"/>
      <c r="R43" s="18"/>
      <c r="S43" s="18"/>
      <c r="T43" s="18"/>
      <c r="U43" s="18"/>
      <c r="Y43" s="17"/>
      <c r="AB43" s="17"/>
    </row>
    <row r="44" spans="5:28">
      <c r="E44" s="17"/>
      <c r="F44" s="18"/>
      <c r="H44" s="185"/>
      <c r="J44" s="17"/>
      <c r="K44" s="62"/>
      <c r="L44" s="62"/>
      <c r="N44" s="18"/>
      <c r="P44" s="18"/>
      <c r="R44" s="18"/>
      <c r="S44" s="18"/>
      <c r="T44" s="18"/>
      <c r="U44" s="18"/>
      <c r="Y44" s="17"/>
      <c r="AB44" s="17"/>
    </row>
    <row r="45" spans="5:28">
      <c r="E45" s="17"/>
      <c r="F45" s="18"/>
      <c r="H45" s="185"/>
      <c r="J45" s="17"/>
      <c r="K45" s="62"/>
      <c r="L45" s="62"/>
      <c r="N45" s="18"/>
      <c r="P45" s="18"/>
      <c r="R45" s="18"/>
      <c r="S45" s="18"/>
      <c r="T45" s="18"/>
      <c r="U45" s="18"/>
      <c r="Y45" s="17"/>
      <c r="AB45" s="17"/>
    </row>
    <row r="46" spans="5:28">
      <c r="E46" s="17"/>
      <c r="F46" s="18"/>
      <c r="H46" s="185"/>
      <c r="J46" s="17"/>
      <c r="K46" s="62"/>
      <c r="L46" s="62"/>
      <c r="N46" s="18"/>
      <c r="P46" s="18"/>
      <c r="R46" s="18"/>
      <c r="S46" s="18"/>
      <c r="T46" s="18"/>
      <c r="U46" s="18"/>
      <c r="Y46" s="17"/>
      <c r="AB46" s="17"/>
    </row>
    <row r="47" spans="5:28">
      <c r="E47" s="17"/>
      <c r="F47" s="18"/>
      <c r="H47" s="185"/>
      <c r="J47" s="17"/>
      <c r="K47" s="62"/>
      <c r="L47" s="62"/>
      <c r="N47" s="18"/>
      <c r="P47" s="18"/>
      <c r="R47" s="18"/>
      <c r="S47" s="18"/>
      <c r="T47" s="18"/>
      <c r="U47" s="18"/>
      <c r="Y47" s="17"/>
      <c r="AB47" s="17"/>
    </row>
    <row r="48" spans="5:28">
      <c r="E48" s="17"/>
      <c r="F48" s="18"/>
      <c r="H48" s="185"/>
      <c r="J48" s="17"/>
      <c r="K48" s="62"/>
      <c r="L48" s="62"/>
      <c r="N48" s="18"/>
      <c r="P48" s="18"/>
      <c r="R48" s="18"/>
      <c r="S48" s="18"/>
      <c r="T48" s="18"/>
      <c r="U48" s="18"/>
      <c r="Y48" s="17"/>
      <c r="AB48" s="17"/>
    </row>
    <row r="49" spans="5:28">
      <c r="E49" s="17"/>
      <c r="F49" s="18"/>
      <c r="H49" s="185"/>
      <c r="J49" s="17"/>
      <c r="K49" s="62"/>
      <c r="L49" s="62"/>
      <c r="N49" s="18"/>
      <c r="P49" s="18"/>
      <c r="R49" s="18"/>
      <c r="S49" s="18"/>
      <c r="T49" s="18"/>
      <c r="U49" s="18"/>
      <c r="Y49" s="17"/>
      <c r="AB49" s="17"/>
    </row>
    <row r="50" spans="5:28">
      <c r="E50" s="17"/>
      <c r="F50" s="18"/>
      <c r="H50" s="185"/>
      <c r="J50" s="17"/>
      <c r="K50" s="62"/>
      <c r="L50" s="62"/>
      <c r="N50" s="18"/>
      <c r="P50" s="18"/>
      <c r="R50" s="18"/>
      <c r="S50" s="18"/>
      <c r="T50" s="18"/>
      <c r="U50" s="18"/>
      <c r="Y50" s="17"/>
      <c r="AB50" s="17"/>
    </row>
    <row r="51" spans="5:28">
      <c r="E51" s="17"/>
      <c r="F51" s="18"/>
      <c r="H51" s="185"/>
      <c r="J51" s="17"/>
      <c r="K51" s="62"/>
      <c r="L51" s="62"/>
      <c r="N51" s="18"/>
      <c r="P51" s="18"/>
      <c r="R51" s="18"/>
      <c r="S51" s="18"/>
      <c r="T51" s="18"/>
      <c r="U51" s="18"/>
      <c r="Y51" s="17"/>
      <c r="AB51" s="17"/>
    </row>
    <row r="52" spans="5:28">
      <c r="E52" s="17"/>
      <c r="F52" s="18"/>
      <c r="H52" s="185"/>
      <c r="J52" s="17"/>
      <c r="K52" s="62"/>
      <c r="L52" s="62"/>
      <c r="N52" s="18"/>
      <c r="P52" s="18"/>
      <c r="R52" s="18"/>
      <c r="S52" s="18"/>
      <c r="T52" s="18"/>
      <c r="U52" s="18"/>
      <c r="Y52" s="17"/>
      <c r="AB52" s="17"/>
    </row>
    <row r="53" spans="5:28">
      <c r="E53" s="17"/>
      <c r="F53" s="18"/>
      <c r="H53" s="185"/>
      <c r="J53" s="17"/>
      <c r="K53" s="62"/>
      <c r="L53" s="62"/>
      <c r="N53" s="18"/>
      <c r="P53" s="18"/>
      <c r="R53" s="18"/>
      <c r="S53" s="18"/>
      <c r="T53" s="18"/>
      <c r="U53" s="18"/>
      <c r="Y53" s="17"/>
      <c r="AB53" s="17"/>
    </row>
    <row r="54" spans="5:28">
      <c r="E54" s="17"/>
      <c r="F54" s="18"/>
      <c r="H54" s="185"/>
      <c r="J54" s="17"/>
      <c r="K54" s="62"/>
      <c r="L54" s="62"/>
      <c r="N54" s="18"/>
      <c r="P54" s="18"/>
      <c r="R54" s="18"/>
      <c r="S54" s="18"/>
      <c r="T54" s="18"/>
      <c r="U54" s="18"/>
      <c r="Y54" s="17"/>
      <c r="AB54" s="17"/>
    </row>
    <row r="55" spans="5:28">
      <c r="E55" s="17"/>
      <c r="F55" s="18"/>
      <c r="H55" s="185"/>
      <c r="J55" s="17"/>
      <c r="K55" s="62"/>
      <c r="L55" s="62"/>
      <c r="N55" s="18"/>
      <c r="P55" s="18"/>
      <c r="R55" s="18"/>
      <c r="S55" s="18"/>
      <c r="T55" s="18"/>
      <c r="U55" s="18"/>
      <c r="Y55" s="17"/>
      <c r="AB55" s="17"/>
    </row>
    <row r="56" spans="5:28">
      <c r="E56" s="17"/>
      <c r="F56" s="18"/>
      <c r="H56" s="185"/>
      <c r="J56" s="17"/>
      <c r="K56" s="62"/>
      <c r="L56" s="62"/>
      <c r="N56" s="18"/>
      <c r="P56" s="18"/>
      <c r="R56" s="18"/>
      <c r="S56" s="18"/>
      <c r="T56" s="18"/>
      <c r="U56" s="18"/>
      <c r="Y56" s="17"/>
      <c r="AB56" s="17"/>
    </row>
    <row r="57" spans="5:28">
      <c r="E57" s="17"/>
      <c r="F57" s="18"/>
      <c r="H57" s="185"/>
      <c r="J57" s="17"/>
      <c r="K57" s="62"/>
      <c r="L57" s="62"/>
      <c r="N57" s="18"/>
      <c r="P57" s="18"/>
      <c r="R57" s="18"/>
      <c r="S57" s="18"/>
      <c r="T57" s="18"/>
      <c r="U57" s="18"/>
      <c r="Y57" s="17"/>
      <c r="AB57" s="17"/>
    </row>
    <row r="58" spans="5:28">
      <c r="E58" s="17"/>
      <c r="F58" s="18"/>
      <c r="H58" s="185"/>
      <c r="J58" s="17"/>
      <c r="K58" s="62"/>
      <c r="L58" s="62"/>
      <c r="N58" s="18"/>
      <c r="P58" s="18"/>
      <c r="R58" s="18"/>
      <c r="S58" s="18"/>
      <c r="T58" s="18"/>
      <c r="U58" s="18"/>
      <c r="Y58" s="17"/>
      <c r="AB58" s="17"/>
    </row>
    <row r="59" spans="5:28">
      <c r="E59" s="17"/>
      <c r="F59" s="18"/>
      <c r="H59" s="185"/>
      <c r="J59" s="17"/>
      <c r="K59" s="62"/>
      <c r="L59" s="62"/>
      <c r="N59" s="18"/>
      <c r="P59" s="18"/>
      <c r="R59" s="18"/>
      <c r="S59" s="18"/>
      <c r="T59" s="18"/>
      <c r="U59" s="18"/>
      <c r="Y59" s="17"/>
      <c r="AB59" s="17"/>
    </row>
    <row r="60" spans="5:28">
      <c r="E60" s="17"/>
      <c r="F60" s="18"/>
      <c r="H60" s="185"/>
      <c r="J60" s="17"/>
      <c r="K60" s="62"/>
      <c r="L60" s="62"/>
      <c r="N60" s="18"/>
      <c r="P60" s="18"/>
      <c r="R60" s="18"/>
      <c r="S60" s="18"/>
      <c r="T60" s="18"/>
      <c r="U60" s="18"/>
      <c r="Y60" s="17"/>
      <c r="AB60" s="17"/>
    </row>
    <row r="61" spans="5:28">
      <c r="E61" s="17"/>
      <c r="F61" s="18"/>
      <c r="H61" s="185"/>
      <c r="J61" s="17"/>
      <c r="K61" s="62"/>
      <c r="L61" s="62"/>
      <c r="N61" s="18"/>
      <c r="P61" s="18"/>
      <c r="R61" s="18"/>
      <c r="S61" s="18"/>
      <c r="T61" s="18"/>
      <c r="U61" s="18"/>
      <c r="Y61" s="17"/>
      <c r="AB61" s="17"/>
    </row>
    <row r="62" spans="5:28">
      <c r="E62" s="17"/>
      <c r="F62" s="18"/>
      <c r="H62" s="185"/>
      <c r="J62" s="17"/>
      <c r="K62" s="62"/>
      <c r="L62" s="62"/>
      <c r="N62" s="18"/>
      <c r="P62" s="18"/>
      <c r="R62" s="18"/>
      <c r="S62" s="18"/>
      <c r="T62" s="18"/>
      <c r="U62" s="18"/>
      <c r="Y62" s="17"/>
      <c r="AB62" s="17"/>
    </row>
    <row r="63" spans="5:28">
      <c r="E63" s="17"/>
      <c r="F63" s="18"/>
      <c r="H63" s="185"/>
      <c r="J63" s="17"/>
      <c r="K63" s="62"/>
      <c r="L63" s="62"/>
      <c r="N63" s="18"/>
      <c r="P63" s="18"/>
      <c r="R63" s="18"/>
      <c r="S63" s="18"/>
      <c r="T63" s="18"/>
      <c r="U63" s="18"/>
      <c r="Y63" s="17"/>
      <c r="AB63" s="17"/>
    </row>
    <row r="64" spans="5:28">
      <c r="E64" s="17"/>
      <c r="F64" s="18"/>
      <c r="H64" s="185"/>
      <c r="J64" s="17"/>
      <c r="K64" s="62"/>
      <c r="L64" s="62"/>
      <c r="N64" s="18"/>
      <c r="P64" s="18"/>
      <c r="R64" s="18"/>
      <c r="S64" s="18"/>
      <c r="T64" s="18"/>
      <c r="U64" s="18"/>
      <c r="Y64" s="17"/>
      <c r="AB64" s="17"/>
    </row>
    <row r="65" spans="5:28">
      <c r="E65" s="17"/>
      <c r="F65" s="18"/>
      <c r="H65" s="185"/>
      <c r="J65" s="17"/>
      <c r="K65" s="62"/>
      <c r="L65" s="62"/>
      <c r="N65" s="18"/>
      <c r="P65" s="18"/>
      <c r="R65" s="18"/>
      <c r="S65" s="18"/>
      <c r="T65" s="18"/>
      <c r="U65" s="18"/>
      <c r="Y65" s="17"/>
      <c r="AB65" s="17"/>
    </row>
    <row r="66" spans="5:28">
      <c r="E66" s="17"/>
      <c r="F66" s="18"/>
      <c r="H66" s="185"/>
      <c r="J66" s="17"/>
      <c r="K66" s="62"/>
      <c r="L66" s="62"/>
      <c r="N66" s="18"/>
      <c r="P66" s="18"/>
      <c r="R66" s="18"/>
      <c r="S66" s="18"/>
      <c r="T66" s="18"/>
      <c r="U66" s="18"/>
      <c r="Y66" s="17"/>
      <c r="AB66" s="17"/>
    </row>
    <row r="67" spans="5:28">
      <c r="E67" s="17"/>
      <c r="F67" s="18"/>
      <c r="H67" s="185"/>
      <c r="J67" s="17"/>
      <c r="K67" s="62"/>
      <c r="L67" s="62"/>
      <c r="N67" s="18"/>
      <c r="P67" s="18"/>
      <c r="R67" s="18"/>
      <c r="S67" s="18"/>
      <c r="T67" s="18"/>
      <c r="U67" s="18"/>
      <c r="Y67" s="17"/>
      <c r="AB67" s="17"/>
    </row>
    <row r="68" spans="5:28">
      <c r="E68" s="17"/>
      <c r="F68" s="18"/>
      <c r="H68" s="185"/>
      <c r="J68" s="17"/>
      <c r="K68" s="62"/>
      <c r="L68" s="62"/>
      <c r="N68" s="18"/>
      <c r="P68" s="18"/>
      <c r="R68" s="18"/>
      <c r="S68" s="18"/>
      <c r="T68" s="18"/>
      <c r="U68" s="18"/>
      <c r="Y68" s="17"/>
      <c r="AB68" s="17"/>
    </row>
    <row r="69" spans="5:28">
      <c r="E69" s="17"/>
      <c r="F69" s="18"/>
      <c r="H69" s="185"/>
      <c r="J69" s="17"/>
      <c r="K69" s="62"/>
      <c r="L69" s="62"/>
      <c r="N69" s="18"/>
      <c r="P69" s="18"/>
      <c r="R69" s="18"/>
      <c r="S69" s="18"/>
      <c r="T69" s="18"/>
      <c r="U69" s="18"/>
      <c r="Y69" s="17"/>
      <c r="AB69" s="17"/>
    </row>
    <row r="70" spans="5:28">
      <c r="E70" s="17"/>
      <c r="F70" s="18"/>
      <c r="H70" s="185"/>
      <c r="J70" s="17"/>
      <c r="K70" s="62"/>
      <c r="L70" s="62"/>
      <c r="N70" s="18"/>
      <c r="P70" s="18"/>
      <c r="R70" s="18"/>
      <c r="S70" s="18"/>
      <c r="T70" s="18"/>
      <c r="U70" s="18"/>
      <c r="Y70" s="17"/>
      <c r="AB70" s="17"/>
    </row>
    <row r="71" spans="5:28">
      <c r="E71" s="17"/>
      <c r="F71" s="18"/>
      <c r="H71" s="185"/>
      <c r="J71" s="17"/>
      <c r="K71" s="62"/>
      <c r="L71" s="62"/>
      <c r="N71" s="18"/>
      <c r="P71" s="18"/>
      <c r="R71" s="18"/>
      <c r="S71" s="18"/>
      <c r="T71" s="18"/>
      <c r="U71" s="18"/>
      <c r="Y71" s="17"/>
      <c r="AB71" s="17"/>
    </row>
    <row r="72" spans="5:28">
      <c r="E72" s="17"/>
      <c r="F72" s="18"/>
      <c r="H72" s="185"/>
      <c r="J72" s="17"/>
      <c r="K72" s="62"/>
      <c r="L72" s="62"/>
      <c r="N72" s="18"/>
      <c r="P72" s="18"/>
      <c r="R72" s="18"/>
      <c r="S72" s="18"/>
      <c r="T72" s="18"/>
      <c r="U72" s="18"/>
      <c r="Y72" s="17"/>
      <c r="AB72" s="17"/>
    </row>
    <row r="73" spans="5:28">
      <c r="E73" s="17"/>
      <c r="F73" s="18"/>
      <c r="H73" s="185"/>
      <c r="J73" s="17"/>
      <c r="K73" s="62"/>
      <c r="L73" s="62"/>
      <c r="N73" s="18"/>
      <c r="P73" s="18"/>
      <c r="R73" s="18"/>
      <c r="S73" s="18"/>
      <c r="T73" s="18"/>
      <c r="U73" s="18"/>
      <c r="Y73" s="17"/>
      <c r="AB73" s="17"/>
    </row>
    <row r="74" spans="5:28">
      <c r="E74" s="17"/>
      <c r="F74" s="18"/>
      <c r="H74" s="185"/>
      <c r="J74" s="17"/>
      <c r="K74" s="62"/>
      <c r="L74" s="62"/>
      <c r="N74" s="18"/>
      <c r="P74" s="18"/>
      <c r="R74" s="18"/>
      <c r="S74" s="18"/>
      <c r="T74" s="18"/>
      <c r="U74" s="18"/>
      <c r="Y74" s="17"/>
      <c r="AB74" s="17"/>
    </row>
    <row r="75" spans="5:28">
      <c r="E75" s="17"/>
      <c r="F75" s="18"/>
      <c r="H75" s="185"/>
      <c r="J75" s="17"/>
      <c r="K75" s="62"/>
      <c r="L75" s="62"/>
      <c r="N75" s="18"/>
      <c r="P75" s="18"/>
      <c r="R75" s="18"/>
      <c r="S75" s="18"/>
      <c r="T75" s="18"/>
      <c r="U75" s="18"/>
      <c r="Y75" s="17"/>
      <c r="AB75" s="17"/>
    </row>
    <row r="76" spans="5:28">
      <c r="E76" s="17"/>
      <c r="F76" s="18"/>
      <c r="H76" s="185"/>
      <c r="J76" s="17"/>
      <c r="K76" s="62"/>
      <c r="L76" s="62"/>
      <c r="N76" s="18"/>
      <c r="P76" s="18"/>
      <c r="R76" s="18"/>
      <c r="S76" s="18"/>
      <c r="T76" s="18"/>
      <c r="U76" s="18"/>
      <c r="Y76" s="17"/>
      <c r="AB76" s="17"/>
    </row>
    <row r="77" spans="5:28">
      <c r="E77" s="17"/>
      <c r="F77" s="18"/>
      <c r="H77" s="185"/>
      <c r="J77" s="17"/>
      <c r="K77" s="62"/>
      <c r="L77" s="62"/>
      <c r="N77" s="18"/>
      <c r="P77" s="18"/>
      <c r="R77" s="18"/>
      <c r="S77" s="18"/>
      <c r="T77" s="18"/>
      <c r="U77" s="18"/>
      <c r="Y77" s="17"/>
      <c r="AB77" s="17"/>
    </row>
    <row r="78" spans="5:28">
      <c r="E78" s="17"/>
      <c r="F78" s="18"/>
      <c r="H78" s="185"/>
      <c r="J78" s="17"/>
      <c r="K78" s="62"/>
      <c r="L78" s="62"/>
      <c r="N78" s="18"/>
      <c r="P78" s="18"/>
      <c r="R78" s="18"/>
      <c r="S78" s="18"/>
      <c r="T78" s="18"/>
      <c r="U78" s="18"/>
      <c r="Y78" s="17"/>
      <c r="AB78" s="17"/>
    </row>
    <row r="79" spans="5:28">
      <c r="E79" s="17"/>
      <c r="F79" s="18"/>
      <c r="H79" s="185"/>
      <c r="J79" s="17"/>
      <c r="K79" s="62"/>
      <c r="L79" s="62"/>
      <c r="N79" s="18"/>
      <c r="P79" s="18"/>
      <c r="R79" s="18"/>
      <c r="S79" s="18"/>
      <c r="T79" s="18"/>
      <c r="U79" s="18"/>
      <c r="Y79" s="17"/>
      <c r="AB79" s="17"/>
    </row>
    <row r="80" spans="5:28">
      <c r="E80" s="17"/>
      <c r="F80" s="18"/>
      <c r="H80" s="185"/>
      <c r="J80" s="17"/>
      <c r="K80" s="62"/>
      <c r="L80" s="62"/>
      <c r="N80" s="18"/>
      <c r="P80" s="18"/>
      <c r="R80" s="18"/>
      <c r="S80" s="18"/>
      <c r="T80" s="18"/>
      <c r="U80" s="18"/>
      <c r="Y80" s="17"/>
      <c r="AB80" s="17"/>
    </row>
    <row r="81" spans="5:28">
      <c r="E81" s="17"/>
      <c r="F81" s="18"/>
      <c r="H81" s="185"/>
      <c r="J81" s="17"/>
      <c r="K81" s="62"/>
      <c r="L81" s="62"/>
      <c r="N81" s="18"/>
      <c r="P81" s="18"/>
      <c r="R81" s="18"/>
      <c r="S81" s="18"/>
      <c r="T81" s="18"/>
      <c r="U81" s="18"/>
      <c r="Y81" s="17"/>
      <c r="AB81" s="17"/>
    </row>
    <row r="82" spans="5:28">
      <c r="E82" s="17"/>
      <c r="F82" s="18"/>
      <c r="H82" s="185"/>
      <c r="J82" s="17"/>
      <c r="K82" s="62"/>
      <c r="L82" s="62"/>
      <c r="N82" s="18"/>
      <c r="P82" s="18"/>
      <c r="R82" s="18"/>
      <c r="S82" s="18"/>
      <c r="T82" s="18"/>
      <c r="U82" s="18"/>
      <c r="Y82" s="17"/>
      <c r="AB82" s="17"/>
    </row>
    <row r="83" spans="5:28">
      <c r="E83" s="17"/>
      <c r="F83" s="18"/>
      <c r="H83" s="185"/>
      <c r="J83" s="17"/>
      <c r="K83" s="62"/>
      <c r="L83" s="62"/>
      <c r="N83" s="18"/>
      <c r="P83" s="18"/>
      <c r="R83" s="18"/>
      <c r="S83" s="18"/>
      <c r="T83" s="18"/>
      <c r="U83" s="18"/>
      <c r="Y83" s="17"/>
      <c r="AB83" s="17"/>
    </row>
    <row r="84" spans="5:28">
      <c r="E84" s="17"/>
      <c r="F84" s="18"/>
      <c r="H84" s="185"/>
      <c r="J84" s="17"/>
      <c r="K84" s="62"/>
      <c r="L84" s="62"/>
      <c r="N84" s="18"/>
      <c r="P84" s="18"/>
      <c r="R84" s="18"/>
      <c r="S84" s="18"/>
      <c r="T84" s="18"/>
      <c r="U84" s="18"/>
      <c r="Y84" s="17"/>
      <c r="AB84" s="17"/>
    </row>
    <row r="85" spans="5:28">
      <c r="E85" s="17"/>
      <c r="F85" s="18"/>
      <c r="H85" s="185"/>
      <c r="J85" s="17"/>
      <c r="K85" s="62"/>
      <c r="L85" s="62"/>
      <c r="N85" s="18"/>
      <c r="P85" s="18"/>
      <c r="R85" s="18"/>
      <c r="S85" s="18"/>
      <c r="T85" s="18"/>
      <c r="U85" s="18"/>
      <c r="Y85" s="17"/>
      <c r="AB85" s="17"/>
    </row>
    <row r="86" spans="5:28">
      <c r="E86" s="17"/>
      <c r="F86" s="18"/>
      <c r="H86" s="185"/>
      <c r="J86" s="17"/>
      <c r="K86" s="62"/>
      <c r="L86" s="62"/>
      <c r="N86" s="18"/>
      <c r="P86" s="18"/>
      <c r="R86" s="18"/>
      <c r="S86" s="18"/>
      <c r="T86" s="18"/>
      <c r="U86" s="18"/>
      <c r="Y86" s="17"/>
      <c r="AB86" s="17"/>
    </row>
    <row r="87" spans="5:28">
      <c r="E87" s="17"/>
      <c r="F87" s="18"/>
      <c r="H87" s="185"/>
      <c r="J87" s="17"/>
      <c r="K87" s="62"/>
      <c r="L87" s="62"/>
      <c r="N87" s="18"/>
      <c r="P87" s="18"/>
      <c r="R87" s="18"/>
      <c r="S87" s="18"/>
      <c r="T87" s="18"/>
      <c r="U87" s="18"/>
      <c r="Y87" s="17"/>
      <c r="AB87" s="17"/>
    </row>
    <row r="88" spans="5:28">
      <c r="E88" s="17"/>
      <c r="F88" s="18"/>
      <c r="H88" s="185"/>
      <c r="J88" s="17"/>
      <c r="K88" s="62"/>
      <c r="L88" s="62"/>
      <c r="N88" s="18"/>
      <c r="P88" s="18"/>
      <c r="R88" s="18"/>
      <c r="S88" s="18"/>
      <c r="T88" s="18"/>
      <c r="U88" s="18"/>
      <c r="Y88" s="17"/>
      <c r="AB88" s="17"/>
    </row>
    <row r="89" spans="5:28">
      <c r="E89" s="17"/>
      <c r="F89" s="18"/>
      <c r="H89" s="185"/>
      <c r="J89" s="17"/>
      <c r="K89" s="62"/>
      <c r="L89" s="62"/>
      <c r="N89" s="18"/>
      <c r="P89" s="18"/>
      <c r="R89" s="18"/>
      <c r="S89" s="18"/>
      <c r="T89" s="18"/>
      <c r="U89" s="18"/>
      <c r="Y89" s="17"/>
      <c r="AB89" s="17"/>
    </row>
    <row r="90" spans="5:28">
      <c r="E90" s="17"/>
      <c r="F90" s="18"/>
      <c r="H90" s="185"/>
      <c r="J90" s="17"/>
      <c r="K90" s="62"/>
      <c r="L90" s="62"/>
      <c r="N90" s="18"/>
      <c r="P90" s="18"/>
      <c r="R90" s="18"/>
      <c r="S90" s="18"/>
      <c r="T90" s="18"/>
      <c r="U90" s="18"/>
      <c r="Y90" s="17"/>
      <c r="AB90" s="17"/>
    </row>
    <row r="91" spans="5:28">
      <c r="E91" s="17"/>
      <c r="F91" s="18"/>
      <c r="H91" s="185"/>
      <c r="J91" s="17"/>
      <c r="K91" s="62"/>
      <c r="L91" s="62"/>
      <c r="N91" s="18"/>
      <c r="P91" s="18"/>
      <c r="R91" s="18"/>
      <c r="S91" s="18"/>
      <c r="T91" s="18"/>
      <c r="U91" s="18"/>
      <c r="Y91" s="17"/>
      <c r="AB91" s="17"/>
    </row>
    <row r="92" spans="5:28">
      <c r="E92" s="17"/>
      <c r="F92" s="18"/>
      <c r="H92" s="185"/>
      <c r="J92" s="17"/>
      <c r="K92" s="62"/>
      <c r="L92" s="62"/>
      <c r="N92" s="18"/>
      <c r="P92" s="18"/>
      <c r="R92" s="18"/>
      <c r="S92" s="18"/>
      <c r="T92" s="18"/>
      <c r="U92" s="18"/>
      <c r="Y92" s="17"/>
      <c r="AB92" s="17"/>
    </row>
    <row r="93" spans="5:28">
      <c r="E93" s="17"/>
      <c r="F93" s="18"/>
      <c r="H93" s="185"/>
      <c r="J93" s="17"/>
      <c r="K93" s="62"/>
      <c r="L93" s="62"/>
      <c r="N93" s="18"/>
      <c r="P93" s="18"/>
      <c r="R93" s="18"/>
      <c r="S93" s="18"/>
      <c r="T93" s="18"/>
      <c r="U93" s="18"/>
      <c r="Y93" s="17"/>
      <c r="AB93" s="17"/>
    </row>
    <row r="94" spans="5:28">
      <c r="E94" s="17"/>
      <c r="F94" s="18"/>
      <c r="H94" s="185"/>
      <c r="J94" s="17"/>
      <c r="K94" s="62"/>
      <c r="L94" s="62"/>
      <c r="N94" s="18"/>
      <c r="P94" s="18"/>
      <c r="R94" s="18"/>
      <c r="S94" s="18"/>
      <c r="T94" s="18"/>
      <c r="U94" s="18"/>
      <c r="Y94" s="17"/>
      <c r="AB94" s="17"/>
    </row>
    <row r="95" spans="5:28">
      <c r="E95" s="17"/>
      <c r="F95" s="18"/>
      <c r="H95" s="185"/>
      <c r="J95" s="17"/>
      <c r="K95" s="62"/>
      <c r="L95" s="62"/>
      <c r="N95" s="18"/>
      <c r="P95" s="18"/>
      <c r="R95" s="18"/>
      <c r="S95" s="18"/>
      <c r="T95" s="18"/>
      <c r="U95" s="18"/>
      <c r="Y95" s="17"/>
      <c r="AB95" s="17"/>
    </row>
    <row r="96" spans="5:28">
      <c r="E96" s="17"/>
      <c r="F96" s="18"/>
      <c r="H96" s="185"/>
      <c r="J96" s="17"/>
      <c r="K96" s="62"/>
      <c r="L96" s="62"/>
      <c r="N96" s="18"/>
      <c r="P96" s="18"/>
      <c r="R96" s="18"/>
      <c r="S96" s="18"/>
      <c r="T96" s="18"/>
      <c r="U96" s="18"/>
      <c r="Y96" s="17"/>
      <c r="AB96" s="17"/>
    </row>
    <row r="97" spans="5:28">
      <c r="E97" s="17"/>
      <c r="F97" s="18"/>
      <c r="H97" s="185"/>
      <c r="J97" s="17"/>
      <c r="K97" s="62"/>
      <c r="L97" s="62"/>
      <c r="N97" s="18"/>
      <c r="P97" s="18"/>
      <c r="R97" s="18"/>
      <c r="S97" s="18"/>
      <c r="T97" s="18"/>
      <c r="U97" s="18"/>
      <c r="Y97" s="17"/>
      <c r="AB97" s="17"/>
    </row>
    <row r="98" spans="5:28">
      <c r="E98" s="17"/>
      <c r="F98" s="18"/>
      <c r="H98" s="185"/>
      <c r="J98" s="17"/>
      <c r="K98" s="62"/>
      <c r="L98" s="62"/>
      <c r="N98" s="18"/>
      <c r="P98" s="18"/>
      <c r="R98" s="18"/>
      <c r="S98" s="18"/>
      <c r="T98" s="18"/>
      <c r="U98" s="18"/>
      <c r="Y98" s="17"/>
      <c r="AB98" s="17"/>
    </row>
    <row r="99" spans="5:28">
      <c r="E99" s="17"/>
      <c r="F99" s="18"/>
      <c r="H99" s="185"/>
      <c r="J99" s="17"/>
      <c r="K99" s="62"/>
      <c r="L99" s="62"/>
      <c r="N99" s="18"/>
      <c r="P99" s="18"/>
      <c r="R99" s="18"/>
      <c r="S99" s="18"/>
      <c r="T99" s="18"/>
      <c r="U99" s="18"/>
      <c r="Y99" s="17"/>
      <c r="AB99" s="17"/>
    </row>
    <row r="100" spans="5:28">
      <c r="E100" s="17"/>
      <c r="F100" s="18"/>
      <c r="H100" s="185"/>
      <c r="J100" s="17"/>
      <c r="K100" s="62"/>
      <c r="L100" s="62"/>
      <c r="N100" s="18"/>
      <c r="P100" s="18"/>
      <c r="R100" s="18"/>
      <c r="S100" s="18"/>
      <c r="T100" s="18"/>
      <c r="U100" s="18"/>
      <c r="Y100" s="17"/>
      <c r="AB100" s="17"/>
    </row>
    <row r="101" spans="5:28">
      <c r="E101" s="17"/>
      <c r="F101" s="18"/>
      <c r="H101" s="185"/>
      <c r="J101" s="17"/>
      <c r="K101" s="62"/>
      <c r="L101" s="62"/>
      <c r="N101" s="18"/>
      <c r="P101" s="18"/>
      <c r="R101" s="18"/>
      <c r="S101" s="18"/>
      <c r="T101" s="18"/>
      <c r="U101" s="18"/>
      <c r="Y101" s="17"/>
      <c r="AB101" s="17"/>
    </row>
    <row r="102" spans="5:28">
      <c r="E102" s="17"/>
      <c r="F102" s="18"/>
      <c r="H102" s="185"/>
      <c r="J102" s="17"/>
      <c r="K102" s="62"/>
      <c r="L102" s="62"/>
      <c r="N102" s="18"/>
      <c r="P102" s="18"/>
      <c r="R102" s="18"/>
      <c r="S102" s="18"/>
      <c r="T102" s="18"/>
      <c r="U102" s="18"/>
      <c r="Y102" s="17"/>
      <c r="AB102" s="17"/>
    </row>
    <row r="103" spans="5:28">
      <c r="E103" s="17"/>
      <c r="F103" s="18"/>
      <c r="H103" s="185"/>
      <c r="J103" s="17"/>
      <c r="K103" s="62"/>
      <c r="L103" s="62"/>
      <c r="N103" s="18"/>
      <c r="P103" s="18"/>
      <c r="R103" s="18"/>
      <c r="S103" s="18"/>
      <c r="T103" s="18"/>
      <c r="U103" s="18"/>
      <c r="Y103" s="17"/>
      <c r="AB103" s="17"/>
    </row>
    <row r="104" spans="5:28">
      <c r="E104" s="17"/>
      <c r="F104" s="18"/>
      <c r="H104" s="185"/>
      <c r="J104" s="17"/>
      <c r="K104" s="62"/>
      <c r="L104" s="62"/>
      <c r="N104" s="18"/>
      <c r="P104" s="18"/>
      <c r="R104" s="18"/>
      <c r="S104" s="18"/>
      <c r="T104" s="18"/>
      <c r="U104" s="18"/>
      <c r="Y104" s="17"/>
      <c r="AB104" s="17"/>
    </row>
    <row r="105" spans="5:28">
      <c r="E105" s="17"/>
      <c r="F105" s="18"/>
      <c r="H105" s="185"/>
      <c r="J105" s="17"/>
      <c r="K105" s="62"/>
      <c r="L105" s="62"/>
      <c r="N105" s="18"/>
      <c r="P105" s="18"/>
      <c r="R105" s="18"/>
      <c r="S105" s="18"/>
      <c r="T105" s="18"/>
      <c r="U105" s="18"/>
      <c r="Y105" s="17"/>
      <c r="AB105" s="17"/>
    </row>
    <row r="106" spans="5:28">
      <c r="E106" s="17"/>
      <c r="F106" s="18"/>
      <c r="H106" s="185"/>
      <c r="J106" s="17"/>
      <c r="K106" s="62"/>
      <c r="L106" s="62"/>
      <c r="N106" s="18"/>
      <c r="P106" s="18"/>
      <c r="R106" s="18"/>
      <c r="S106" s="18"/>
      <c r="T106" s="18"/>
      <c r="U106" s="18"/>
      <c r="Y106" s="17"/>
      <c r="AB106" s="17"/>
    </row>
    <row r="107" spans="5:28">
      <c r="E107" s="17"/>
      <c r="F107" s="18"/>
      <c r="H107" s="185"/>
      <c r="J107" s="17"/>
      <c r="K107" s="62"/>
      <c r="L107" s="62"/>
      <c r="N107" s="18"/>
      <c r="P107" s="18"/>
      <c r="R107" s="18"/>
      <c r="S107" s="18"/>
      <c r="T107" s="18"/>
      <c r="U107" s="18"/>
      <c r="Y107" s="17"/>
      <c r="AB107" s="17"/>
    </row>
    <row r="108" spans="5:28">
      <c r="E108" s="17"/>
      <c r="F108" s="18"/>
      <c r="H108" s="185"/>
      <c r="J108" s="17"/>
      <c r="K108" s="62"/>
      <c r="L108" s="62"/>
      <c r="N108" s="18"/>
      <c r="P108" s="18"/>
      <c r="R108" s="18"/>
      <c r="S108" s="18"/>
      <c r="T108" s="18"/>
      <c r="U108" s="18"/>
      <c r="Y108" s="17"/>
      <c r="AB108" s="17"/>
    </row>
    <row r="109" spans="5:28">
      <c r="E109" s="17"/>
      <c r="F109" s="18"/>
      <c r="H109" s="185"/>
      <c r="J109" s="17"/>
      <c r="K109" s="62"/>
      <c r="L109" s="62"/>
      <c r="N109" s="18"/>
      <c r="P109" s="18"/>
      <c r="R109" s="18"/>
      <c r="S109" s="18"/>
      <c r="T109" s="18"/>
      <c r="U109" s="18"/>
      <c r="Y109" s="17"/>
      <c r="AB109" s="17"/>
    </row>
    <row r="110" spans="5:28">
      <c r="E110" s="17"/>
      <c r="F110" s="18"/>
      <c r="H110" s="185"/>
      <c r="J110" s="17"/>
      <c r="K110" s="62"/>
      <c r="L110" s="62"/>
      <c r="N110" s="18"/>
      <c r="P110" s="18"/>
      <c r="R110" s="18"/>
      <c r="S110" s="18"/>
      <c r="T110" s="18"/>
      <c r="U110" s="18"/>
      <c r="Y110" s="17"/>
      <c r="AB110" s="17"/>
    </row>
    <row r="111" spans="5:28">
      <c r="E111" s="17"/>
      <c r="F111" s="18"/>
      <c r="H111" s="185"/>
      <c r="J111" s="17"/>
      <c r="K111" s="62"/>
      <c r="L111" s="62"/>
      <c r="N111" s="18"/>
      <c r="P111" s="18"/>
      <c r="R111" s="18"/>
      <c r="S111" s="18"/>
      <c r="T111" s="18"/>
      <c r="U111" s="18"/>
      <c r="Y111" s="17"/>
      <c r="AB111" s="17"/>
    </row>
    <row r="112" spans="5:28">
      <c r="E112" s="17"/>
      <c r="F112" s="18"/>
      <c r="H112" s="185"/>
      <c r="J112" s="17"/>
      <c r="K112" s="62"/>
      <c r="L112" s="62"/>
      <c r="N112" s="18"/>
      <c r="P112" s="18"/>
      <c r="R112" s="18"/>
      <c r="S112" s="18"/>
      <c r="T112" s="18"/>
      <c r="U112" s="18"/>
      <c r="Y112" s="17"/>
      <c r="AB112" s="17"/>
    </row>
    <row r="113" spans="5:28">
      <c r="E113" s="17"/>
      <c r="F113" s="18"/>
      <c r="H113" s="185"/>
      <c r="J113" s="17"/>
      <c r="K113" s="62"/>
      <c r="L113" s="62"/>
      <c r="N113" s="18"/>
      <c r="P113" s="18"/>
      <c r="R113" s="18"/>
      <c r="S113" s="18"/>
      <c r="T113" s="18"/>
      <c r="U113" s="18"/>
      <c r="Y113" s="17"/>
      <c r="AB113" s="17"/>
    </row>
    <row r="114" spans="5:28">
      <c r="E114" s="17"/>
      <c r="F114" s="18"/>
      <c r="H114" s="185"/>
      <c r="J114" s="17"/>
      <c r="K114" s="62"/>
      <c r="L114" s="62"/>
      <c r="N114" s="18"/>
      <c r="P114" s="18"/>
      <c r="R114" s="18"/>
      <c r="S114" s="18"/>
      <c r="T114" s="18"/>
      <c r="U114" s="18"/>
      <c r="Y114" s="17"/>
      <c r="AB114" s="17"/>
    </row>
    <row r="115" spans="5:28">
      <c r="E115" s="17"/>
      <c r="F115" s="18"/>
      <c r="H115" s="185"/>
      <c r="J115" s="17"/>
      <c r="K115" s="62"/>
      <c r="L115" s="62"/>
      <c r="N115" s="18"/>
      <c r="P115" s="18"/>
      <c r="R115" s="18"/>
      <c r="S115" s="18"/>
      <c r="T115" s="18"/>
      <c r="U115" s="18"/>
      <c r="Y115" s="17"/>
      <c r="AB115" s="17"/>
    </row>
    <row r="116" spans="5:28">
      <c r="E116" s="17"/>
      <c r="F116" s="18"/>
      <c r="H116" s="185"/>
      <c r="J116" s="17"/>
      <c r="K116" s="62"/>
      <c r="L116" s="62"/>
      <c r="N116" s="18"/>
      <c r="P116" s="18"/>
      <c r="R116" s="18"/>
      <c r="S116" s="18"/>
      <c r="T116" s="18"/>
      <c r="U116" s="18"/>
      <c r="Y116" s="17"/>
      <c r="AB116" s="17"/>
    </row>
    <row r="117" spans="5:28">
      <c r="E117" s="17"/>
      <c r="F117" s="18"/>
      <c r="H117" s="185"/>
      <c r="J117" s="17"/>
      <c r="K117" s="62"/>
      <c r="L117" s="62"/>
      <c r="N117" s="18"/>
      <c r="P117" s="18"/>
      <c r="R117" s="18"/>
      <c r="S117" s="18"/>
      <c r="T117" s="18"/>
      <c r="U117" s="18"/>
      <c r="Y117" s="17"/>
      <c r="AB117" s="17"/>
    </row>
    <row r="118" spans="5:28">
      <c r="E118" s="17"/>
      <c r="F118" s="18"/>
      <c r="H118" s="185"/>
      <c r="J118" s="17"/>
      <c r="K118" s="62"/>
      <c r="L118" s="62"/>
      <c r="N118" s="18"/>
      <c r="P118" s="18"/>
      <c r="R118" s="18"/>
      <c r="S118" s="18"/>
      <c r="T118" s="18"/>
      <c r="U118" s="18"/>
      <c r="Y118" s="17"/>
      <c r="AB118" s="17"/>
    </row>
    <row r="119" spans="5:28">
      <c r="E119" s="17"/>
      <c r="F119" s="18"/>
      <c r="H119" s="185"/>
      <c r="J119" s="17"/>
      <c r="K119" s="62"/>
      <c r="L119" s="62"/>
      <c r="N119" s="18"/>
      <c r="P119" s="18"/>
      <c r="R119" s="18"/>
      <c r="S119" s="18"/>
      <c r="T119" s="18"/>
      <c r="U119" s="18"/>
      <c r="Y119" s="17"/>
      <c r="AB119" s="17"/>
    </row>
    <row r="120" spans="5:28">
      <c r="E120" s="17"/>
      <c r="F120" s="18"/>
      <c r="H120" s="185"/>
      <c r="J120" s="17"/>
      <c r="K120" s="62"/>
      <c r="L120" s="62"/>
      <c r="N120" s="18"/>
      <c r="P120" s="18"/>
      <c r="R120" s="18"/>
      <c r="S120" s="18"/>
      <c r="T120" s="18"/>
      <c r="U120" s="18"/>
      <c r="Y120" s="17"/>
      <c r="AB120" s="17"/>
    </row>
    <row r="121" spans="5:28">
      <c r="E121" s="17"/>
      <c r="F121" s="18"/>
      <c r="H121" s="185"/>
      <c r="J121" s="17"/>
      <c r="K121" s="62"/>
      <c r="L121" s="62"/>
      <c r="N121" s="18"/>
      <c r="P121" s="18"/>
      <c r="R121" s="18"/>
      <c r="S121" s="18"/>
      <c r="T121" s="18"/>
      <c r="U121" s="18"/>
      <c r="Y121" s="17"/>
      <c r="AB121" s="17"/>
    </row>
    <row r="122" spans="5:28">
      <c r="E122" s="17"/>
      <c r="F122" s="18"/>
      <c r="H122" s="185"/>
      <c r="J122" s="17"/>
      <c r="K122" s="62"/>
      <c r="L122" s="62"/>
      <c r="N122" s="18"/>
      <c r="P122" s="18"/>
      <c r="R122" s="18"/>
      <c r="S122" s="18"/>
      <c r="T122" s="18"/>
      <c r="U122" s="18"/>
      <c r="Y122" s="17"/>
      <c r="AB122" s="17"/>
    </row>
    <row r="123" spans="5:28">
      <c r="E123" s="17"/>
      <c r="F123" s="18"/>
      <c r="H123" s="185"/>
      <c r="J123" s="17"/>
      <c r="K123" s="62"/>
      <c r="L123" s="62"/>
      <c r="N123" s="18"/>
      <c r="P123" s="18"/>
      <c r="R123" s="18"/>
      <c r="S123" s="18"/>
      <c r="T123" s="18"/>
      <c r="U123" s="18"/>
      <c r="Y123" s="17"/>
      <c r="AB123" s="17"/>
    </row>
    <row r="124" spans="5:28">
      <c r="E124" s="17"/>
      <c r="F124" s="18"/>
      <c r="H124" s="185"/>
      <c r="J124" s="17"/>
      <c r="K124" s="62"/>
      <c r="L124" s="62"/>
      <c r="N124" s="18"/>
      <c r="P124" s="18"/>
      <c r="R124" s="18"/>
      <c r="S124" s="18"/>
      <c r="T124" s="18"/>
      <c r="U124" s="18"/>
      <c r="Y124" s="17"/>
      <c r="AB124" s="17"/>
    </row>
    <row r="125" spans="5:28">
      <c r="E125" s="17"/>
      <c r="F125" s="18"/>
      <c r="H125" s="185"/>
      <c r="J125" s="17"/>
      <c r="K125" s="62"/>
      <c r="L125" s="62"/>
      <c r="N125" s="18"/>
      <c r="P125" s="18"/>
      <c r="R125" s="18"/>
      <c r="S125" s="18"/>
      <c r="T125" s="18"/>
      <c r="U125" s="18"/>
      <c r="Y125" s="17"/>
      <c r="AB125" s="17"/>
    </row>
    <row r="126" spans="5:28">
      <c r="E126" s="17"/>
      <c r="F126" s="18"/>
      <c r="H126" s="185"/>
      <c r="J126" s="17"/>
      <c r="K126" s="62"/>
      <c r="L126" s="62"/>
      <c r="N126" s="18"/>
      <c r="P126" s="18"/>
      <c r="R126" s="18"/>
      <c r="S126" s="18"/>
      <c r="T126" s="18"/>
      <c r="U126" s="18"/>
      <c r="Y126" s="17"/>
      <c r="AB126" s="17"/>
    </row>
    <row r="127" spans="5:28">
      <c r="E127" s="17"/>
      <c r="F127" s="18"/>
      <c r="H127" s="185"/>
      <c r="J127" s="17"/>
      <c r="K127" s="62"/>
      <c r="L127" s="62"/>
      <c r="N127" s="18"/>
      <c r="P127" s="18"/>
      <c r="R127" s="18"/>
      <c r="S127" s="18"/>
      <c r="T127" s="18"/>
      <c r="U127" s="18"/>
      <c r="Y127" s="17"/>
      <c r="AB127" s="17"/>
    </row>
    <row r="128" spans="5:28">
      <c r="E128" s="17"/>
      <c r="F128" s="18"/>
      <c r="H128" s="185"/>
      <c r="J128" s="17"/>
      <c r="K128" s="62"/>
      <c r="L128" s="62"/>
      <c r="N128" s="18"/>
      <c r="P128" s="18"/>
      <c r="R128" s="18"/>
      <c r="S128" s="18"/>
      <c r="T128" s="18"/>
      <c r="U128" s="18"/>
      <c r="Y128" s="17"/>
      <c r="AB128" s="17"/>
    </row>
    <row r="129" spans="5:28">
      <c r="E129" s="17"/>
      <c r="F129" s="18"/>
      <c r="H129" s="185"/>
      <c r="J129" s="17"/>
      <c r="K129" s="62"/>
      <c r="L129" s="62"/>
      <c r="N129" s="18"/>
      <c r="P129" s="18"/>
      <c r="R129" s="18"/>
      <c r="S129" s="18"/>
      <c r="T129" s="18"/>
      <c r="U129" s="18"/>
      <c r="Y129" s="17"/>
      <c r="AB129" s="17"/>
    </row>
    <row r="130" spans="5:28">
      <c r="E130" s="17"/>
      <c r="F130" s="18"/>
      <c r="H130" s="185"/>
      <c r="J130" s="17"/>
      <c r="K130" s="62"/>
      <c r="L130" s="62"/>
      <c r="N130" s="18"/>
      <c r="P130" s="18"/>
      <c r="R130" s="18"/>
      <c r="S130" s="18"/>
      <c r="T130" s="18"/>
      <c r="U130" s="18"/>
      <c r="Y130" s="17"/>
      <c r="AB130" s="17"/>
    </row>
    <row r="131" spans="5:28">
      <c r="E131" s="17"/>
      <c r="F131" s="18"/>
      <c r="H131" s="185"/>
      <c r="J131" s="17"/>
      <c r="K131" s="62"/>
      <c r="L131" s="62"/>
      <c r="N131" s="18"/>
      <c r="P131" s="18"/>
      <c r="R131" s="18"/>
      <c r="S131" s="18"/>
      <c r="T131" s="18"/>
      <c r="U131" s="18"/>
      <c r="Y131" s="17"/>
      <c r="AB131" s="17"/>
    </row>
    <row r="132" spans="5:28">
      <c r="E132" s="17"/>
      <c r="F132" s="18"/>
      <c r="H132" s="185"/>
      <c r="J132" s="17"/>
      <c r="K132" s="62"/>
      <c r="L132" s="62"/>
      <c r="N132" s="18"/>
      <c r="P132" s="18"/>
      <c r="R132" s="18"/>
      <c r="S132" s="18"/>
      <c r="T132" s="18"/>
      <c r="U132" s="18"/>
      <c r="Y132" s="17"/>
      <c r="AB132" s="17"/>
    </row>
    <row r="133" spans="5:28">
      <c r="E133" s="17"/>
      <c r="F133" s="18"/>
      <c r="H133" s="185"/>
      <c r="J133" s="17"/>
      <c r="K133" s="62"/>
      <c r="L133" s="62"/>
      <c r="N133" s="18"/>
      <c r="P133" s="18"/>
      <c r="R133" s="18"/>
      <c r="S133" s="18"/>
      <c r="T133" s="18"/>
      <c r="U133" s="18"/>
      <c r="Y133" s="17"/>
      <c r="AB133" s="17"/>
    </row>
    <row r="134" spans="5:28">
      <c r="E134" s="17"/>
      <c r="F134" s="18"/>
      <c r="H134" s="185"/>
      <c r="J134" s="17"/>
      <c r="K134" s="62"/>
      <c r="L134" s="62"/>
      <c r="N134" s="18"/>
      <c r="P134" s="18"/>
      <c r="R134" s="18"/>
      <c r="S134" s="18"/>
      <c r="T134" s="18"/>
      <c r="U134" s="18"/>
      <c r="Y134" s="17"/>
      <c r="AB134" s="17"/>
    </row>
    <row r="135" spans="5:28">
      <c r="E135" s="17"/>
      <c r="F135" s="18"/>
      <c r="H135" s="185"/>
      <c r="J135" s="17"/>
      <c r="K135" s="62"/>
      <c r="L135" s="62"/>
      <c r="N135" s="18"/>
      <c r="P135" s="18"/>
      <c r="R135" s="18"/>
      <c r="S135" s="18"/>
      <c r="T135" s="18"/>
      <c r="U135" s="18"/>
      <c r="Y135" s="17"/>
      <c r="AB135" s="17"/>
    </row>
    <row r="136" spans="5:28">
      <c r="E136" s="17"/>
      <c r="F136" s="18"/>
      <c r="H136" s="185"/>
      <c r="J136" s="17"/>
      <c r="K136" s="62"/>
      <c r="L136" s="62"/>
      <c r="N136" s="18"/>
      <c r="P136" s="18"/>
      <c r="R136" s="18"/>
      <c r="S136" s="18"/>
      <c r="T136" s="18"/>
      <c r="U136" s="18"/>
      <c r="Y136" s="17"/>
      <c r="AB136" s="17"/>
    </row>
    <row r="137" spans="5:28">
      <c r="E137" s="17"/>
      <c r="F137" s="18"/>
      <c r="H137" s="185"/>
      <c r="J137" s="17"/>
      <c r="K137" s="62"/>
      <c r="L137" s="62"/>
      <c r="N137" s="18"/>
      <c r="P137" s="18"/>
      <c r="R137" s="18"/>
      <c r="S137" s="18"/>
      <c r="T137" s="18"/>
      <c r="U137" s="18"/>
      <c r="Y137" s="17"/>
      <c r="AB137" s="17"/>
    </row>
    <row r="138" spans="5:28">
      <c r="E138" s="17"/>
      <c r="F138" s="18"/>
      <c r="H138" s="185"/>
      <c r="J138" s="17"/>
      <c r="K138" s="62"/>
      <c r="L138" s="62"/>
      <c r="N138" s="18"/>
      <c r="P138" s="18"/>
      <c r="R138" s="18"/>
      <c r="S138" s="18"/>
      <c r="T138" s="18"/>
      <c r="U138" s="18"/>
      <c r="Y138" s="17"/>
      <c r="AB138" s="17"/>
    </row>
    <row r="139" spans="5:28">
      <c r="E139" s="17"/>
      <c r="F139" s="18"/>
      <c r="H139" s="185"/>
      <c r="J139" s="17"/>
      <c r="K139" s="62"/>
      <c r="L139" s="62"/>
      <c r="N139" s="18"/>
      <c r="P139" s="18"/>
      <c r="R139" s="18"/>
      <c r="S139" s="18"/>
      <c r="T139" s="18"/>
      <c r="U139" s="18"/>
      <c r="Y139" s="17"/>
      <c r="AB139" s="17"/>
    </row>
    <row r="140" spans="5:28">
      <c r="E140" s="17"/>
      <c r="F140" s="18"/>
      <c r="H140" s="185"/>
      <c r="J140" s="17"/>
      <c r="K140" s="62"/>
      <c r="L140" s="62"/>
      <c r="N140" s="18"/>
      <c r="P140" s="18"/>
      <c r="R140" s="18"/>
      <c r="S140" s="18"/>
      <c r="T140" s="18"/>
      <c r="U140" s="18"/>
      <c r="Y140" s="17"/>
      <c r="AB140" s="17"/>
    </row>
    <row r="141" spans="5:28">
      <c r="E141" s="17"/>
      <c r="F141" s="18"/>
      <c r="H141" s="185"/>
      <c r="J141" s="17"/>
      <c r="K141" s="62"/>
      <c r="L141" s="62"/>
      <c r="N141" s="18"/>
      <c r="P141" s="18"/>
      <c r="R141" s="18"/>
      <c r="S141" s="18"/>
      <c r="T141" s="18"/>
      <c r="U141" s="18"/>
      <c r="Y141" s="17"/>
      <c r="AB141" s="17"/>
    </row>
    <row r="142" spans="5:28">
      <c r="E142" s="17"/>
      <c r="F142" s="18"/>
      <c r="H142" s="185"/>
      <c r="J142" s="17"/>
      <c r="K142" s="62"/>
      <c r="L142" s="62"/>
      <c r="N142" s="18"/>
      <c r="P142" s="18"/>
      <c r="R142" s="18"/>
      <c r="S142" s="18"/>
      <c r="T142" s="18"/>
      <c r="U142" s="18"/>
      <c r="Y142" s="17"/>
      <c r="AB142" s="17"/>
    </row>
    <row r="143" spans="5:28">
      <c r="E143" s="17"/>
      <c r="F143" s="18"/>
      <c r="H143" s="185"/>
      <c r="J143" s="17"/>
      <c r="K143" s="62"/>
      <c r="L143" s="62"/>
      <c r="N143" s="18"/>
      <c r="P143" s="18"/>
      <c r="R143" s="18"/>
      <c r="S143" s="18"/>
      <c r="T143" s="18"/>
      <c r="U143" s="18"/>
      <c r="Y143" s="17"/>
      <c r="AB143" s="17"/>
    </row>
    <row r="144" spans="5:28">
      <c r="E144" s="17"/>
      <c r="F144" s="18"/>
      <c r="H144" s="185"/>
      <c r="J144" s="17"/>
      <c r="K144" s="62"/>
      <c r="L144" s="62"/>
      <c r="N144" s="18"/>
      <c r="P144" s="18"/>
      <c r="R144" s="18"/>
      <c r="S144" s="18"/>
      <c r="T144" s="18"/>
      <c r="U144" s="18"/>
      <c r="Y144" s="17"/>
      <c r="AB144" s="17"/>
    </row>
    <row r="145" spans="5:28">
      <c r="E145" s="17"/>
      <c r="F145" s="18"/>
      <c r="H145" s="185"/>
      <c r="J145" s="17"/>
      <c r="K145" s="62"/>
      <c r="L145" s="62"/>
      <c r="N145" s="18"/>
      <c r="P145" s="18"/>
      <c r="R145" s="18"/>
      <c r="S145" s="18"/>
      <c r="T145" s="18"/>
      <c r="U145" s="18"/>
      <c r="Y145" s="17"/>
      <c r="AB145" s="17"/>
    </row>
    <row r="146" spans="5:28">
      <c r="E146" s="17"/>
      <c r="F146" s="18"/>
      <c r="H146" s="185"/>
      <c r="J146" s="17"/>
      <c r="K146" s="62"/>
      <c r="L146" s="62"/>
      <c r="N146" s="18"/>
      <c r="P146" s="18"/>
      <c r="R146" s="18"/>
      <c r="S146" s="18"/>
      <c r="T146" s="18"/>
      <c r="U146" s="18"/>
      <c r="Y146" s="17"/>
      <c r="AB146" s="17"/>
    </row>
    <row r="147" spans="5:28">
      <c r="E147" s="17"/>
      <c r="F147" s="18"/>
      <c r="H147" s="185"/>
      <c r="J147" s="17"/>
      <c r="K147" s="62"/>
      <c r="L147" s="62"/>
      <c r="N147" s="18"/>
      <c r="P147" s="18"/>
      <c r="R147" s="18"/>
      <c r="S147" s="18"/>
      <c r="T147" s="18"/>
      <c r="U147" s="18"/>
      <c r="Y147" s="17"/>
      <c r="AB147" s="17"/>
    </row>
    <row r="148" spans="5:28">
      <c r="E148" s="17"/>
      <c r="F148" s="18"/>
      <c r="H148" s="185"/>
      <c r="J148" s="17"/>
      <c r="K148" s="62"/>
      <c r="L148" s="62"/>
      <c r="N148" s="18"/>
      <c r="P148" s="18"/>
      <c r="R148" s="18"/>
      <c r="S148" s="18"/>
      <c r="T148" s="18"/>
      <c r="U148" s="18"/>
      <c r="Y148" s="17"/>
      <c r="AB148" s="17"/>
    </row>
    <row r="149" spans="5:28">
      <c r="E149" s="17"/>
      <c r="F149" s="18"/>
      <c r="H149" s="185"/>
      <c r="J149" s="17"/>
      <c r="K149" s="62"/>
      <c r="L149" s="62"/>
      <c r="N149" s="18"/>
      <c r="P149" s="18"/>
      <c r="R149" s="18"/>
      <c r="S149" s="18"/>
      <c r="T149" s="18"/>
      <c r="U149" s="18"/>
      <c r="Y149" s="17"/>
      <c r="AB149" s="17"/>
    </row>
    <row r="150" spans="5:28">
      <c r="E150" s="17"/>
      <c r="F150" s="18"/>
      <c r="H150" s="185"/>
      <c r="J150" s="17"/>
      <c r="K150" s="62"/>
      <c r="L150" s="62"/>
      <c r="N150" s="18"/>
      <c r="P150" s="18"/>
      <c r="R150" s="18"/>
      <c r="S150" s="18"/>
      <c r="T150" s="18"/>
      <c r="U150" s="18"/>
      <c r="Y150" s="17"/>
      <c r="AB150" s="17"/>
    </row>
    <row r="151" spans="5:28">
      <c r="E151" s="17"/>
      <c r="F151" s="18"/>
      <c r="H151" s="185"/>
      <c r="J151" s="17"/>
      <c r="K151" s="62"/>
      <c r="L151" s="62"/>
      <c r="N151" s="18"/>
      <c r="P151" s="18"/>
      <c r="R151" s="18"/>
      <c r="S151" s="18"/>
      <c r="T151" s="18"/>
      <c r="U151" s="18"/>
      <c r="Y151" s="17"/>
      <c r="AB151" s="17"/>
    </row>
    <row r="152" spans="5:28">
      <c r="E152" s="17"/>
      <c r="F152" s="18"/>
      <c r="H152" s="185"/>
      <c r="J152" s="17"/>
      <c r="K152" s="62"/>
      <c r="L152" s="62"/>
      <c r="N152" s="18"/>
      <c r="P152" s="18"/>
      <c r="R152" s="18"/>
      <c r="S152" s="18"/>
      <c r="T152" s="18"/>
      <c r="U152" s="18"/>
      <c r="Y152" s="17"/>
      <c r="AB152" s="17"/>
    </row>
    <row r="153" spans="5:28">
      <c r="E153" s="17"/>
      <c r="F153" s="18"/>
      <c r="H153" s="185"/>
      <c r="J153" s="17"/>
      <c r="K153" s="62"/>
      <c r="L153" s="62"/>
      <c r="N153" s="18"/>
      <c r="P153" s="18"/>
      <c r="R153" s="18"/>
      <c r="S153" s="18"/>
      <c r="T153" s="18"/>
      <c r="U153" s="18"/>
      <c r="Y153" s="17"/>
      <c r="AB153" s="17"/>
    </row>
    <row r="154" spans="5:28">
      <c r="E154" s="17"/>
      <c r="F154" s="18"/>
      <c r="H154" s="185"/>
      <c r="J154" s="17"/>
      <c r="K154" s="62"/>
      <c r="L154" s="62"/>
      <c r="N154" s="18"/>
      <c r="P154" s="18"/>
      <c r="R154" s="18"/>
      <c r="S154" s="18"/>
      <c r="T154" s="18"/>
      <c r="U154" s="18"/>
      <c r="Y154" s="17"/>
      <c r="AB154" s="17"/>
    </row>
    <row r="155" spans="5:28">
      <c r="E155" s="17"/>
      <c r="F155" s="18"/>
      <c r="H155" s="185"/>
      <c r="J155" s="17"/>
      <c r="K155" s="62"/>
      <c r="L155" s="62"/>
      <c r="N155" s="18"/>
      <c r="P155" s="18"/>
      <c r="R155" s="18"/>
      <c r="S155" s="18"/>
      <c r="T155" s="18"/>
      <c r="U155" s="18"/>
      <c r="Y155" s="17"/>
      <c r="AB155" s="17"/>
    </row>
    <row r="156" spans="5:28">
      <c r="E156" s="17"/>
      <c r="F156" s="18"/>
      <c r="H156" s="185"/>
      <c r="J156" s="17"/>
      <c r="K156" s="62"/>
      <c r="L156" s="62"/>
      <c r="N156" s="18"/>
      <c r="P156" s="18"/>
      <c r="R156" s="18"/>
      <c r="S156" s="18"/>
      <c r="T156" s="18"/>
      <c r="U156" s="18"/>
      <c r="Y156" s="17"/>
      <c r="AB156" s="17"/>
    </row>
    <row r="157" spans="5:28">
      <c r="E157" s="17"/>
      <c r="F157" s="18"/>
      <c r="H157" s="185"/>
      <c r="J157" s="17"/>
      <c r="K157" s="62"/>
      <c r="L157" s="62"/>
      <c r="N157" s="18"/>
      <c r="P157" s="18"/>
      <c r="R157" s="18"/>
      <c r="S157" s="18"/>
      <c r="T157" s="18"/>
      <c r="U157" s="18"/>
      <c r="Y157" s="17"/>
      <c r="AB157" s="17"/>
    </row>
    <row r="158" spans="5:28">
      <c r="E158" s="17"/>
      <c r="F158" s="18"/>
      <c r="H158" s="185"/>
      <c r="J158" s="17"/>
      <c r="K158" s="62"/>
      <c r="L158" s="62"/>
      <c r="N158" s="18"/>
      <c r="P158" s="18"/>
      <c r="R158" s="18"/>
      <c r="S158" s="18"/>
      <c r="T158" s="18"/>
      <c r="U158" s="18"/>
      <c r="Y158" s="17"/>
      <c r="AB158" s="17"/>
    </row>
    <row r="159" spans="5:28">
      <c r="E159" s="17"/>
      <c r="F159" s="18"/>
      <c r="H159" s="185"/>
      <c r="J159" s="17"/>
      <c r="K159" s="62"/>
      <c r="L159" s="62"/>
      <c r="N159" s="18"/>
      <c r="P159" s="18"/>
      <c r="R159" s="18"/>
      <c r="S159" s="18"/>
      <c r="T159" s="18"/>
      <c r="U159" s="18"/>
      <c r="Y159" s="17"/>
      <c r="AB159" s="17"/>
    </row>
    <row r="160" spans="5:28">
      <c r="E160" s="17"/>
      <c r="F160" s="18"/>
      <c r="H160" s="185"/>
      <c r="J160" s="17"/>
      <c r="K160" s="62"/>
      <c r="L160" s="62"/>
      <c r="N160" s="18"/>
      <c r="P160" s="18"/>
      <c r="R160" s="18"/>
      <c r="S160" s="18"/>
      <c r="T160" s="18"/>
      <c r="U160" s="18"/>
      <c r="Y160" s="17"/>
      <c r="AB160" s="17"/>
    </row>
    <row r="161" spans="5:28">
      <c r="E161" s="17"/>
      <c r="F161" s="18"/>
      <c r="H161" s="185"/>
      <c r="J161" s="17"/>
      <c r="K161" s="62"/>
      <c r="L161" s="62"/>
      <c r="N161" s="18"/>
      <c r="P161" s="18"/>
      <c r="R161" s="18"/>
      <c r="S161" s="18"/>
      <c r="T161" s="18"/>
      <c r="U161" s="18"/>
      <c r="Y161" s="17"/>
      <c r="AB161" s="17"/>
    </row>
    <row r="162" spans="5:28">
      <c r="E162" s="17"/>
      <c r="F162" s="18"/>
      <c r="H162" s="185"/>
      <c r="J162" s="17"/>
      <c r="K162" s="62"/>
      <c r="L162" s="62"/>
      <c r="N162" s="18"/>
      <c r="P162" s="18"/>
      <c r="R162" s="18"/>
      <c r="S162" s="18"/>
      <c r="T162" s="18"/>
      <c r="U162" s="18"/>
      <c r="Y162" s="17"/>
      <c r="AB162" s="17"/>
    </row>
    <row r="163" spans="5:28">
      <c r="E163" s="17"/>
      <c r="F163" s="18"/>
      <c r="H163" s="185"/>
      <c r="J163" s="17"/>
      <c r="K163" s="62"/>
      <c r="L163" s="62"/>
      <c r="N163" s="18"/>
      <c r="P163" s="18"/>
      <c r="R163" s="18"/>
      <c r="S163" s="18"/>
      <c r="T163" s="18"/>
      <c r="U163" s="18"/>
      <c r="Y163" s="17"/>
      <c r="AB163" s="17"/>
    </row>
    <row r="164" spans="5:28">
      <c r="E164" s="17"/>
      <c r="F164" s="18"/>
      <c r="H164" s="185"/>
      <c r="J164" s="17"/>
      <c r="K164" s="62"/>
      <c r="L164" s="62"/>
      <c r="N164" s="18"/>
      <c r="P164" s="18"/>
      <c r="R164" s="18"/>
      <c r="S164" s="18"/>
      <c r="T164" s="18"/>
      <c r="U164" s="18"/>
      <c r="Y164" s="17"/>
      <c r="AB164" s="17"/>
    </row>
    <row r="165" spans="5:28">
      <c r="E165" s="17"/>
      <c r="F165" s="18"/>
      <c r="H165" s="185"/>
      <c r="J165" s="17"/>
      <c r="K165" s="62"/>
      <c r="L165" s="62"/>
      <c r="N165" s="18"/>
      <c r="P165" s="18"/>
      <c r="R165" s="18"/>
      <c r="S165" s="18"/>
      <c r="T165" s="18"/>
      <c r="U165" s="18"/>
      <c r="Y165" s="17"/>
      <c r="AB165" s="17"/>
    </row>
    <row r="166" spans="5:28">
      <c r="E166" s="17"/>
      <c r="F166" s="18"/>
      <c r="H166" s="185"/>
      <c r="J166" s="17"/>
      <c r="K166" s="62"/>
      <c r="L166" s="62"/>
      <c r="N166" s="18"/>
      <c r="P166" s="18"/>
      <c r="R166" s="18"/>
      <c r="S166" s="18"/>
      <c r="T166" s="18"/>
      <c r="U166" s="18"/>
      <c r="Y166" s="17"/>
      <c r="AB166" s="17"/>
    </row>
    <row r="167" spans="5:28">
      <c r="E167" s="17"/>
      <c r="F167" s="18"/>
      <c r="H167" s="185"/>
      <c r="J167" s="17"/>
      <c r="K167" s="62"/>
      <c r="L167" s="62"/>
      <c r="N167" s="18"/>
      <c r="P167" s="18"/>
      <c r="R167" s="18"/>
      <c r="S167" s="18"/>
      <c r="T167" s="18"/>
      <c r="U167" s="18"/>
      <c r="Y167" s="17"/>
      <c r="AB167" s="17"/>
    </row>
    <row r="168" spans="5:28">
      <c r="E168" s="17"/>
      <c r="F168" s="18"/>
      <c r="H168" s="185"/>
      <c r="J168" s="17"/>
      <c r="K168" s="62"/>
      <c r="L168" s="62"/>
      <c r="N168" s="18"/>
      <c r="P168" s="18"/>
      <c r="R168" s="18"/>
      <c r="S168" s="18"/>
      <c r="T168" s="18"/>
      <c r="U168" s="18"/>
      <c r="Y168" s="17"/>
      <c r="AB168" s="17"/>
    </row>
    <row r="169" spans="5:28">
      <c r="E169" s="17"/>
      <c r="F169" s="18"/>
      <c r="H169" s="185"/>
      <c r="J169" s="17"/>
      <c r="K169" s="62"/>
      <c r="L169" s="62"/>
      <c r="N169" s="18"/>
      <c r="P169" s="18"/>
      <c r="R169" s="18"/>
      <c r="S169" s="18"/>
      <c r="T169" s="18"/>
      <c r="U169" s="18"/>
      <c r="Y169" s="17"/>
      <c r="AB169" s="17"/>
    </row>
    <row r="170" spans="5:28">
      <c r="E170" s="17"/>
      <c r="F170" s="18"/>
      <c r="H170" s="185"/>
      <c r="J170" s="17"/>
      <c r="K170" s="62"/>
      <c r="L170" s="62"/>
      <c r="N170" s="18"/>
      <c r="P170" s="18"/>
      <c r="R170" s="18"/>
      <c r="S170" s="18"/>
      <c r="T170" s="18"/>
      <c r="U170" s="18"/>
      <c r="Y170" s="17"/>
      <c r="AB170" s="17"/>
    </row>
    <row r="171" spans="5:28">
      <c r="E171" s="17"/>
      <c r="F171" s="18"/>
      <c r="H171" s="185"/>
      <c r="J171" s="17"/>
      <c r="K171" s="62"/>
      <c r="L171" s="62"/>
      <c r="N171" s="18"/>
      <c r="P171" s="18"/>
      <c r="R171" s="18"/>
      <c r="S171" s="18"/>
      <c r="T171" s="18"/>
      <c r="U171" s="18"/>
      <c r="Y171" s="17"/>
      <c r="AB171" s="17"/>
    </row>
    <row r="172" spans="5:28">
      <c r="E172" s="17"/>
      <c r="F172" s="18"/>
      <c r="H172" s="185"/>
      <c r="J172" s="17"/>
      <c r="K172" s="62"/>
      <c r="L172" s="62"/>
      <c r="N172" s="18"/>
      <c r="P172" s="18"/>
      <c r="R172" s="18"/>
      <c r="S172" s="18"/>
      <c r="T172" s="18"/>
      <c r="U172" s="18"/>
      <c r="Y172" s="17"/>
      <c r="AB172" s="17"/>
    </row>
    <row r="173" spans="5:28">
      <c r="E173" s="17"/>
      <c r="F173" s="18"/>
      <c r="H173" s="185"/>
      <c r="J173" s="17"/>
      <c r="K173" s="62"/>
      <c r="L173" s="62"/>
      <c r="N173" s="18"/>
      <c r="P173" s="18"/>
      <c r="R173" s="18"/>
      <c r="S173" s="18"/>
      <c r="T173" s="18"/>
      <c r="U173" s="18"/>
      <c r="Y173" s="17"/>
      <c r="AB173" s="17"/>
    </row>
    <row r="174" spans="5:28">
      <c r="E174" s="17"/>
      <c r="F174" s="18"/>
      <c r="H174" s="185"/>
      <c r="J174" s="17"/>
      <c r="K174" s="62"/>
      <c r="L174" s="62"/>
      <c r="N174" s="18"/>
      <c r="P174" s="18"/>
      <c r="R174" s="18"/>
      <c r="S174" s="18"/>
      <c r="T174" s="18"/>
      <c r="U174" s="18"/>
      <c r="Y174" s="17"/>
      <c r="AB174" s="17"/>
    </row>
    <row r="175" spans="5:28">
      <c r="E175" s="17"/>
      <c r="F175" s="18"/>
      <c r="H175" s="185"/>
      <c r="J175" s="17"/>
      <c r="K175" s="62"/>
      <c r="L175" s="62"/>
      <c r="N175" s="18"/>
      <c r="P175" s="18"/>
      <c r="R175" s="18"/>
      <c r="S175" s="18"/>
      <c r="T175" s="18"/>
      <c r="U175" s="18"/>
      <c r="Y175" s="17"/>
      <c r="AB175" s="17"/>
    </row>
    <row r="176" spans="5:28">
      <c r="E176" s="17"/>
      <c r="F176" s="18"/>
      <c r="H176" s="185"/>
      <c r="J176" s="17"/>
      <c r="K176" s="62"/>
      <c r="L176" s="62"/>
      <c r="N176" s="18"/>
      <c r="P176" s="18"/>
      <c r="R176" s="18"/>
      <c r="S176" s="18"/>
      <c r="T176" s="18"/>
      <c r="U176" s="18"/>
      <c r="Y176" s="17"/>
      <c r="AB176" s="17"/>
    </row>
    <row r="177" spans="5:28">
      <c r="E177" s="17"/>
      <c r="F177" s="18"/>
      <c r="H177" s="185"/>
      <c r="J177" s="17"/>
      <c r="K177" s="62"/>
      <c r="L177" s="62"/>
      <c r="N177" s="18"/>
      <c r="P177" s="18"/>
      <c r="R177" s="18"/>
      <c r="S177" s="18"/>
      <c r="T177" s="18"/>
      <c r="U177" s="18"/>
      <c r="Y177" s="17"/>
      <c r="AB177" s="17"/>
    </row>
    <row r="178" spans="5:28">
      <c r="E178" s="17"/>
      <c r="F178" s="18"/>
      <c r="H178" s="185"/>
      <c r="J178" s="17"/>
      <c r="K178" s="62"/>
      <c r="L178" s="62"/>
      <c r="N178" s="18"/>
      <c r="P178" s="18"/>
      <c r="R178" s="18"/>
      <c r="S178" s="18"/>
      <c r="T178" s="18"/>
      <c r="U178" s="18"/>
      <c r="Y178" s="17"/>
      <c r="AB178" s="17"/>
    </row>
    <row r="179" spans="5:28">
      <c r="E179" s="17"/>
      <c r="F179" s="18"/>
      <c r="H179" s="185"/>
      <c r="J179" s="17"/>
      <c r="K179" s="62"/>
      <c r="L179" s="62"/>
      <c r="N179" s="18"/>
      <c r="P179" s="18"/>
      <c r="R179" s="18"/>
      <c r="S179" s="18"/>
      <c r="T179" s="18"/>
      <c r="U179" s="18"/>
      <c r="Y179" s="17"/>
      <c r="AB179" s="17"/>
    </row>
    <row r="180" spans="5:28">
      <c r="E180" s="17"/>
      <c r="F180" s="18"/>
      <c r="H180" s="185"/>
      <c r="J180" s="17"/>
      <c r="K180" s="62"/>
      <c r="L180" s="62"/>
      <c r="N180" s="18"/>
      <c r="P180" s="18"/>
      <c r="R180" s="18"/>
      <c r="S180" s="18"/>
      <c r="T180" s="18"/>
      <c r="U180" s="18"/>
      <c r="Y180" s="17"/>
      <c r="AB180" s="17"/>
    </row>
    <row r="181" spans="5:28">
      <c r="E181" s="17"/>
      <c r="F181" s="18"/>
      <c r="H181" s="185"/>
      <c r="J181" s="17"/>
      <c r="K181" s="62"/>
      <c r="L181" s="62"/>
      <c r="N181" s="18"/>
      <c r="P181" s="18"/>
      <c r="R181" s="18"/>
      <c r="S181" s="18"/>
      <c r="T181" s="18"/>
      <c r="U181" s="18"/>
      <c r="Y181" s="17"/>
      <c r="AB181" s="17"/>
    </row>
    <row r="182" spans="5:28">
      <c r="E182" s="17"/>
      <c r="F182" s="18"/>
      <c r="H182" s="185"/>
      <c r="J182" s="17"/>
      <c r="K182" s="62"/>
      <c r="L182" s="62"/>
      <c r="N182" s="18"/>
      <c r="P182" s="18"/>
      <c r="R182" s="18"/>
      <c r="S182" s="18"/>
      <c r="T182" s="18"/>
      <c r="U182" s="18"/>
      <c r="Y182" s="17"/>
      <c r="AB182" s="17"/>
    </row>
    <row r="183" spans="5:28">
      <c r="E183" s="17"/>
      <c r="F183" s="18"/>
      <c r="H183" s="185"/>
      <c r="J183" s="17"/>
      <c r="K183" s="62"/>
      <c r="L183" s="62"/>
      <c r="N183" s="18"/>
      <c r="P183" s="18"/>
      <c r="R183" s="18"/>
      <c r="S183" s="18"/>
      <c r="T183" s="18"/>
      <c r="U183" s="18"/>
      <c r="Y183" s="17"/>
      <c r="AB183" s="17"/>
    </row>
    <row r="184" spans="5:28">
      <c r="E184" s="17"/>
      <c r="F184" s="18"/>
      <c r="H184" s="185"/>
      <c r="J184" s="17"/>
      <c r="K184" s="62"/>
      <c r="L184" s="62"/>
      <c r="N184" s="18"/>
      <c r="P184" s="18"/>
      <c r="R184" s="18"/>
      <c r="S184" s="18"/>
      <c r="T184" s="18"/>
      <c r="U184" s="18"/>
      <c r="Y184" s="17"/>
      <c r="AB184" s="17"/>
    </row>
    <row r="185" spans="5:28">
      <c r="E185" s="17"/>
      <c r="F185" s="18"/>
      <c r="H185" s="185"/>
      <c r="J185" s="17"/>
      <c r="K185" s="62"/>
      <c r="L185" s="62"/>
      <c r="N185" s="18"/>
      <c r="P185" s="18"/>
      <c r="R185" s="18"/>
      <c r="S185" s="18"/>
      <c r="T185" s="18"/>
      <c r="U185" s="18"/>
      <c r="Y185" s="17"/>
      <c r="AB185" s="17"/>
    </row>
    <row r="186" spans="5:28">
      <c r="E186" s="17"/>
      <c r="F186" s="18"/>
      <c r="H186" s="185"/>
      <c r="J186" s="17"/>
      <c r="K186" s="62"/>
      <c r="L186" s="62"/>
      <c r="N186" s="18"/>
      <c r="P186" s="18"/>
      <c r="R186" s="18"/>
      <c r="S186" s="18"/>
      <c r="T186" s="18"/>
      <c r="U186" s="18"/>
      <c r="Y186" s="17"/>
      <c r="AB186" s="17"/>
    </row>
    <row r="187" spans="5:28">
      <c r="E187" s="17"/>
      <c r="F187" s="18"/>
      <c r="H187" s="185"/>
      <c r="J187" s="17"/>
      <c r="K187" s="62"/>
      <c r="L187" s="62"/>
      <c r="N187" s="18"/>
      <c r="P187" s="18"/>
      <c r="R187" s="18"/>
      <c r="S187" s="18"/>
      <c r="T187" s="18"/>
      <c r="U187" s="18"/>
      <c r="Y187" s="17"/>
      <c r="AB187" s="17"/>
    </row>
    <row r="188" spans="5:28">
      <c r="E188" s="17"/>
      <c r="F188" s="18"/>
      <c r="H188" s="185"/>
      <c r="J188" s="17"/>
      <c r="K188" s="62"/>
      <c r="L188" s="62"/>
      <c r="N188" s="18"/>
      <c r="P188" s="18"/>
      <c r="R188" s="18"/>
      <c r="S188" s="18"/>
      <c r="T188" s="18"/>
      <c r="U188" s="18"/>
      <c r="Y188" s="17"/>
      <c r="AB188" s="17"/>
    </row>
    <row r="189" spans="5:28">
      <c r="E189" s="17"/>
      <c r="F189" s="18"/>
      <c r="H189" s="185"/>
      <c r="J189" s="17"/>
      <c r="K189" s="62"/>
      <c r="L189" s="62"/>
      <c r="N189" s="18"/>
      <c r="P189" s="18"/>
      <c r="R189" s="18"/>
      <c r="S189" s="18"/>
      <c r="T189" s="18"/>
      <c r="U189" s="18"/>
      <c r="Y189" s="17"/>
      <c r="AB189" s="17"/>
    </row>
    <row r="190" spans="5:28">
      <c r="E190" s="17"/>
      <c r="F190" s="18"/>
      <c r="H190" s="185"/>
      <c r="J190" s="17"/>
      <c r="K190" s="62"/>
      <c r="L190" s="62"/>
      <c r="N190" s="18"/>
      <c r="P190" s="18"/>
      <c r="R190" s="18"/>
      <c r="S190" s="18"/>
      <c r="T190" s="18"/>
      <c r="U190" s="18"/>
      <c r="Y190" s="17"/>
      <c r="AB190" s="17"/>
    </row>
    <row r="191" spans="5:28">
      <c r="E191" s="17"/>
      <c r="F191" s="18"/>
      <c r="H191" s="185"/>
      <c r="J191" s="17"/>
      <c r="K191" s="62"/>
      <c r="L191" s="62"/>
      <c r="N191" s="18"/>
      <c r="P191" s="18"/>
      <c r="R191" s="18"/>
      <c r="S191" s="18"/>
      <c r="T191" s="18"/>
      <c r="U191" s="18"/>
      <c r="Y191" s="17"/>
      <c r="AB191" s="17"/>
    </row>
    <row r="192" spans="5:28">
      <c r="E192" s="17"/>
      <c r="F192" s="18"/>
      <c r="H192" s="185"/>
      <c r="J192" s="17"/>
      <c r="K192" s="62"/>
      <c r="L192" s="62"/>
      <c r="N192" s="18"/>
      <c r="P192" s="18"/>
      <c r="R192" s="18"/>
      <c r="S192" s="18"/>
      <c r="T192" s="18"/>
      <c r="U192" s="18"/>
      <c r="Y192" s="17"/>
      <c r="AB192" s="17"/>
    </row>
    <row r="193" spans="5:28">
      <c r="E193" s="17"/>
      <c r="F193" s="18"/>
      <c r="H193" s="185"/>
      <c r="J193" s="17"/>
      <c r="K193" s="62"/>
      <c r="L193" s="62"/>
      <c r="N193" s="18"/>
      <c r="P193" s="18"/>
      <c r="R193" s="18"/>
      <c r="S193" s="18"/>
      <c r="T193" s="18"/>
      <c r="U193" s="18"/>
      <c r="Y193" s="17"/>
      <c r="AB193" s="17"/>
    </row>
    <row r="194" spans="5:28">
      <c r="E194" s="17"/>
      <c r="F194" s="18"/>
      <c r="H194" s="185"/>
      <c r="J194" s="17"/>
      <c r="K194" s="62"/>
      <c r="L194" s="62"/>
      <c r="N194" s="18"/>
      <c r="P194" s="18"/>
      <c r="R194" s="18"/>
      <c r="S194" s="18"/>
      <c r="T194" s="18"/>
      <c r="U194" s="18"/>
      <c r="Y194" s="17"/>
      <c r="AB194" s="17"/>
    </row>
    <row r="195" spans="5:28">
      <c r="E195" s="17"/>
      <c r="F195" s="18"/>
      <c r="H195" s="185"/>
      <c r="J195" s="17"/>
      <c r="K195" s="62"/>
      <c r="L195" s="62"/>
      <c r="N195" s="18"/>
      <c r="P195" s="18"/>
      <c r="R195" s="18"/>
      <c r="S195" s="18"/>
      <c r="T195" s="18"/>
      <c r="U195" s="18"/>
      <c r="Y195" s="17"/>
      <c r="AB195" s="17"/>
    </row>
    <row r="196" spans="5:28">
      <c r="E196" s="17"/>
      <c r="F196" s="18"/>
      <c r="H196" s="185"/>
      <c r="J196" s="17"/>
      <c r="K196" s="62"/>
      <c r="L196" s="62"/>
      <c r="N196" s="18"/>
      <c r="P196" s="18"/>
      <c r="R196" s="18"/>
      <c r="S196" s="18"/>
      <c r="T196" s="18"/>
      <c r="U196" s="18"/>
      <c r="Y196" s="17"/>
      <c r="AB196" s="17"/>
    </row>
    <row r="197" spans="5:28">
      <c r="E197" s="17"/>
      <c r="F197" s="18"/>
      <c r="H197" s="185"/>
      <c r="J197" s="17"/>
      <c r="K197" s="62"/>
      <c r="L197" s="62"/>
      <c r="N197" s="18"/>
      <c r="P197" s="18"/>
      <c r="R197" s="18"/>
      <c r="S197" s="18"/>
      <c r="T197" s="18"/>
      <c r="U197" s="18"/>
      <c r="Y197" s="17"/>
      <c r="AB197" s="17"/>
    </row>
    <row r="198" spans="5:28">
      <c r="E198" s="17"/>
      <c r="F198" s="18"/>
      <c r="H198" s="185"/>
      <c r="J198" s="17"/>
      <c r="K198" s="62"/>
      <c r="L198" s="62"/>
      <c r="N198" s="18"/>
      <c r="P198" s="18"/>
      <c r="R198" s="18"/>
      <c r="S198" s="18"/>
      <c r="T198" s="18"/>
      <c r="U198" s="18"/>
      <c r="Y198" s="17"/>
      <c r="AB198" s="17"/>
    </row>
    <row r="199" spans="5:28">
      <c r="E199" s="17"/>
      <c r="F199" s="18"/>
      <c r="H199" s="185"/>
      <c r="J199" s="17"/>
      <c r="K199" s="62"/>
      <c r="L199" s="62"/>
      <c r="N199" s="18"/>
      <c r="P199" s="18"/>
      <c r="R199" s="18"/>
      <c r="S199" s="18"/>
      <c r="T199" s="18"/>
      <c r="U199" s="18"/>
      <c r="Y199" s="17"/>
      <c r="AB199" s="17"/>
    </row>
    <row r="200" spans="5:28">
      <c r="E200" s="17"/>
      <c r="F200" s="18"/>
      <c r="H200" s="185"/>
      <c r="J200" s="17"/>
      <c r="K200" s="62"/>
      <c r="L200" s="62"/>
      <c r="N200" s="18"/>
      <c r="P200" s="18"/>
      <c r="R200" s="18"/>
      <c r="S200" s="18"/>
      <c r="T200" s="18"/>
      <c r="U200" s="18"/>
      <c r="Y200" s="17"/>
      <c r="AB200" s="17"/>
    </row>
    <row r="201" spans="5:28">
      <c r="E201" s="17"/>
      <c r="F201" s="18"/>
      <c r="H201" s="185"/>
      <c r="J201" s="17"/>
      <c r="K201" s="62"/>
      <c r="L201" s="62"/>
      <c r="N201" s="18"/>
      <c r="P201" s="18"/>
      <c r="R201" s="18"/>
      <c r="S201" s="18"/>
      <c r="T201" s="18"/>
      <c r="U201" s="18"/>
      <c r="Y201" s="17"/>
      <c r="AB201" s="17"/>
    </row>
    <row r="202" spans="5:28">
      <c r="E202" s="17"/>
      <c r="F202" s="18"/>
      <c r="H202" s="185"/>
      <c r="J202" s="17"/>
      <c r="K202" s="62"/>
      <c r="L202" s="62"/>
      <c r="N202" s="18"/>
      <c r="P202" s="18"/>
      <c r="R202" s="18"/>
      <c r="S202" s="18"/>
      <c r="T202" s="18"/>
      <c r="U202" s="18"/>
      <c r="Y202" s="17"/>
      <c r="AB202" s="17"/>
    </row>
    <row r="203" spans="5:28">
      <c r="E203" s="17"/>
      <c r="F203" s="18"/>
      <c r="H203" s="185"/>
      <c r="J203" s="17"/>
      <c r="K203" s="62"/>
      <c r="L203" s="62"/>
      <c r="N203" s="18"/>
      <c r="P203" s="18"/>
      <c r="R203" s="18"/>
      <c r="S203" s="18"/>
      <c r="T203" s="18"/>
      <c r="U203" s="18"/>
      <c r="Y203" s="17"/>
      <c r="AB203" s="17"/>
    </row>
    <row r="204" spans="5:28">
      <c r="E204" s="17"/>
      <c r="F204" s="18"/>
      <c r="H204" s="185"/>
      <c r="J204" s="17"/>
      <c r="K204" s="62"/>
      <c r="L204" s="62"/>
      <c r="N204" s="18"/>
      <c r="P204" s="18"/>
      <c r="R204" s="18"/>
      <c r="S204" s="18"/>
      <c r="T204" s="18"/>
      <c r="U204" s="18"/>
      <c r="Y204" s="17"/>
      <c r="AB204" s="17"/>
    </row>
    <row r="205" spans="5:28">
      <c r="E205" s="17"/>
      <c r="F205" s="18"/>
      <c r="H205" s="185"/>
      <c r="J205" s="17"/>
      <c r="K205" s="62"/>
      <c r="L205" s="62"/>
      <c r="N205" s="18"/>
      <c r="P205" s="18"/>
      <c r="R205" s="18"/>
      <c r="S205" s="18"/>
      <c r="T205" s="18"/>
      <c r="U205" s="18"/>
      <c r="Y205" s="17"/>
      <c r="AB205" s="17"/>
    </row>
    <row r="206" spans="5:28">
      <c r="E206" s="17"/>
      <c r="F206" s="18"/>
      <c r="H206" s="185"/>
      <c r="J206" s="17"/>
      <c r="K206" s="62"/>
      <c r="L206" s="62"/>
      <c r="N206" s="18"/>
      <c r="P206" s="18"/>
      <c r="R206" s="18"/>
      <c r="S206" s="18"/>
      <c r="T206" s="18"/>
      <c r="U206" s="18"/>
      <c r="Y206" s="17"/>
      <c r="AB206" s="17"/>
    </row>
    <row r="207" spans="5:28">
      <c r="E207" s="17"/>
      <c r="F207" s="18"/>
      <c r="H207" s="185"/>
      <c r="J207" s="17"/>
      <c r="K207" s="62"/>
      <c r="L207" s="62"/>
      <c r="N207" s="18"/>
      <c r="P207" s="18"/>
      <c r="R207" s="18"/>
      <c r="S207" s="18"/>
      <c r="T207" s="18"/>
      <c r="U207" s="18"/>
      <c r="Y207" s="17"/>
      <c r="AB207" s="17"/>
    </row>
    <row r="208" spans="5:28">
      <c r="E208" s="17"/>
      <c r="F208" s="18"/>
      <c r="H208" s="185"/>
      <c r="J208" s="17"/>
      <c r="K208" s="62"/>
      <c r="L208" s="62"/>
      <c r="N208" s="18"/>
      <c r="P208" s="18"/>
      <c r="R208" s="18"/>
      <c r="S208" s="18"/>
      <c r="T208" s="18"/>
      <c r="U208" s="18"/>
      <c r="Y208" s="17"/>
      <c r="AB208" s="17"/>
    </row>
    <row r="209" spans="5:28">
      <c r="E209" s="17"/>
      <c r="F209" s="18"/>
      <c r="H209" s="185"/>
      <c r="J209" s="17"/>
      <c r="K209" s="62"/>
      <c r="L209" s="62"/>
      <c r="N209" s="18"/>
      <c r="P209" s="18"/>
      <c r="R209" s="18"/>
      <c r="S209" s="18"/>
      <c r="T209" s="18"/>
      <c r="U209" s="18"/>
      <c r="Y209" s="17"/>
      <c r="AB209" s="17"/>
    </row>
    <row r="210" spans="5:28">
      <c r="E210" s="17"/>
      <c r="F210" s="18"/>
      <c r="H210" s="185"/>
      <c r="J210" s="17"/>
      <c r="K210" s="62"/>
      <c r="L210" s="62"/>
      <c r="N210" s="18"/>
      <c r="P210" s="18"/>
      <c r="R210" s="18"/>
      <c r="S210" s="18"/>
      <c r="T210" s="18"/>
      <c r="U210" s="18"/>
      <c r="Y210" s="17"/>
      <c r="AB210" s="17"/>
    </row>
    <row r="211" spans="5:28">
      <c r="E211" s="17"/>
      <c r="F211" s="18"/>
      <c r="H211" s="185"/>
      <c r="J211" s="17"/>
      <c r="K211" s="62"/>
      <c r="L211" s="62"/>
      <c r="N211" s="18"/>
      <c r="P211" s="18"/>
      <c r="R211" s="18"/>
      <c r="S211" s="18"/>
      <c r="T211" s="18"/>
      <c r="U211" s="18"/>
      <c r="Y211" s="17"/>
      <c r="AB211" s="17"/>
    </row>
    <row r="212" spans="5:28">
      <c r="E212" s="17"/>
      <c r="F212" s="18"/>
      <c r="H212" s="185"/>
      <c r="J212" s="17"/>
      <c r="K212" s="62"/>
      <c r="L212" s="62"/>
      <c r="N212" s="18"/>
      <c r="P212" s="18"/>
      <c r="R212" s="18"/>
      <c r="S212" s="18"/>
      <c r="T212" s="18"/>
      <c r="U212" s="18"/>
      <c r="Y212" s="17"/>
      <c r="AB212" s="17"/>
    </row>
    <row r="213" spans="5:28">
      <c r="E213" s="17"/>
      <c r="F213" s="18"/>
      <c r="H213" s="185"/>
      <c r="J213" s="17"/>
      <c r="K213" s="62"/>
      <c r="L213" s="62"/>
      <c r="N213" s="18"/>
      <c r="P213" s="18"/>
      <c r="R213" s="18"/>
      <c r="S213" s="18"/>
      <c r="T213" s="18"/>
      <c r="U213" s="18"/>
      <c r="Y213" s="17"/>
      <c r="AB213" s="17"/>
    </row>
    <row r="214" spans="5:28">
      <c r="E214" s="17"/>
      <c r="F214" s="18"/>
      <c r="H214" s="185"/>
      <c r="J214" s="17"/>
      <c r="K214" s="62"/>
      <c r="L214" s="62"/>
      <c r="N214" s="18"/>
      <c r="P214" s="18"/>
      <c r="R214" s="18"/>
      <c r="S214" s="18"/>
      <c r="T214" s="18"/>
      <c r="U214" s="18"/>
      <c r="Y214" s="17"/>
      <c r="AB214" s="17"/>
    </row>
    <row r="215" spans="5:28">
      <c r="E215" s="17"/>
      <c r="F215" s="18"/>
      <c r="H215" s="185"/>
      <c r="J215" s="17"/>
      <c r="K215" s="62"/>
      <c r="L215" s="62"/>
      <c r="N215" s="18"/>
      <c r="P215" s="18"/>
      <c r="R215" s="18"/>
      <c r="S215" s="18"/>
      <c r="T215" s="18"/>
      <c r="U215" s="18"/>
      <c r="Y215" s="17"/>
      <c r="AB215" s="17"/>
    </row>
    <row r="216" spans="5:28">
      <c r="E216" s="17"/>
      <c r="F216" s="18"/>
      <c r="H216" s="185"/>
      <c r="J216" s="17"/>
      <c r="K216" s="62"/>
      <c r="L216" s="62"/>
      <c r="N216" s="18"/>
      <c r="P216" s="18"/>
      <c r="R216" s="18"/>
      <c r="S216" s="18"/>
      <c r="T216" s="18"/>
      <c r="U216" s="18"/>
      <c r="Y216" s="17"/>
      <c r="AB216" s="17"/>
    </row>
    <row r="217" spans="5:28">
      <c r="E217" s="17"/>
      <c r="F217" s="18"/>
      <c r="H217" s="185"/>
      <c r="J217" s="17"/>
      <c r="K217" s="62"/>
      <c r="L217" s="62"/>
      <c r="N217" s="18"/>
      <c r="P217" s="18"/>
      <c r="R217" s="18"/>
      <c r="S217" s="18"/>
      <c r="T217" s="18"/>
      <c r="U217" s="18"/>
      <c r="Y217" s="17"/>
      <c r="AB217" s="17"/>
    </row>
    <row r="218" spans="5:28">
      <c r="E218" s="17"/>
      <c r="F218" s="18"/>
      <c r="H218" s="185"/>
      <c r="J218" s="17"/>
      <c r="K218" s="62"/>
      <c r="L218" s="62"/>
      <c r="N218" s="18"/>
      <c r="P218" s="18"/>
      <c r="R218" s="18"/>
      <c r="S218" s="18"/>
      <c r="T218" s="18"/>
      <c r="U218" s="18"/>
      <c r="Y218" s="17"/>
      <c r="AB218" s="17"/>
    </row>
    <row r="219" spans="5:28">
      <c r="E219" s="17"/>
      <c r="F219" s="18"/>
      <c r="H219" s="185"/>
      <c r="J219" s="17"/>
      <c r="K219" s="62"/>
      <c r="L219" s="62"/>
      <c r="N219" s="18"/>
      <c r="P219" s="18"/>
      <c r="R219" s="18"/>
      <c r="S219" s="18"/>
      <c r="T219" s="18"/>
      <c r="U219" s="18"/>
      <c r="Y219" s="17"/>
      <c r="AB219" s="17"/>
    </row>
    <row r="220" spans="5:28">
      <c r="E220" s="17"/>
      <c r="F220" s="18"/>
      <c r="H220" s="185"/>
      <c r="J220" s="17"/>
      <c r="K220" s="62"/>
      <c r="L220" s="62"/>
      <c r="N220" s="18"/>
      <c r="P220" s="18"/>
      <c r="R220" s="18"/>
      <c r="S220" s="18"/>
      <c r="T220" s="18"/>
      <c r="U220" s="18"/>
      <c r="Y220" s="17"/>
      <c r="AB220" s="17"/>
    </row>
    <row r="221" spans="5:28">
      <c r="E221" s="17"/>
      <c r="F221" s="18"/>
      <c r="H221" s="185"/>
      <c r="J221" s="17"/>
      <c r="K221" s="62"/>
      <c r="L221" s="62"/>
      <c r="N221" s="18"/>
      <c r="P221" s="18"/>
      <c r="R221" s="18"/>
      <c r="S221" s="18"/>
      <c r="T221" s="18"/>
      <c r="U221" s="18"/>
      <c r="Y221" s="17"/>
      <c r="AB221" s="17"/>
    </row>
    <row r="222" spans="5:28">
      <c r="E222" s="17"/>
      <c r="F222" s="18"/>
      <c r="H222" s="185"/>
      <c r="J222" s="17"/>
      <c r="K222" s="62"/>
      <c r="L222" s="62"/>
      <c r="N222" s="18"/>
      <c r="P222" s="18"/>
      <c r="R222" s="18"/>
      <c r="S222" s="18"/>
      <c r="T222" s="18"/>
      <c r="U222" s="18"/>
      <c r="Y222" s="17"/>
      <c r="AB222" s="17"/>
    </row>
    <row r="223" spans="5:28">
      <c r="E223" s="17"/>
      <c r="F223" s="18"/>
      <c r="H223" s="185"/>
      <c r="J223" s="17"/>
      <c r="K223" s="62"/>
      <c r="L223" s="62"/>
      <c r="N223" s="18"/>
      <c r="P223" s="18"/>
      <c r="R223" s="18"/>
      <c r="S223" s="18"/>
      <c r="T223" s="18"/>
      <c r="U223" s="18"/>
      <c r="Y223" s="17"/>
      <c r="AB223" s="17"/>
    </row>
    <row r="224" spans="5:28">
      <c r="E224" s="17"/>
      <c r="F224" s="18"/>
      <c r="H224" s="185"/>
      <c r="J224" s="17"/>
      <c r="K224" s="62"/>
      <c r="L224" s="62"/>
      <c r="N224" s="18"/>
      <c r="P224" s="18"/>
      <c r="R224" s="18"/>
      <c r="S224" s="18"/>
      <c r="T224" s="18"/>
      <c r="U224" s="18"/>
      <c r="Y224" s="17"/>
      <c r="AB224" s="17"/>
    </row>
    <row r="225" spans="5:28">
      <c r="E225" s="17"/>
      <c r="F225" s="18"/>
      <c r="H225" s="185"/>
      <c r="J225" s="17"/>
      <c r="K225" s="62"/>
      <c r="L225" s="62"/>
      <c r="N225" s="18"/>
      <c r="P225" s="18"/>
      <c r="R225" s="18"/>
      <c r="S225" s="18"/>
      <c r="T225" s="18"/>
      <c r="U225" s="18"/>
      <c r="Y225" s="17"/>
      <c r="AB225" s="17"/>
    </row>
    <row r="226" spans="5:28">
      <c r="E226" s="17"/>
      <c r="F226" s="18"/>
      <c r="H226" s="185"/>
      <c r="J226" s="17"/>
      <c r="K226" s="62"/>
      <c r="L226" s="62"/>
      <c r="N226" s="18"/>
      <c r="P226" s="18"/>
      <c r="R226" s="18"/>
      <c r="S226" s="18"/>
      <c r="T226" s="18"/>
      <c r="U226" s="18"/>
      <c r="Y226" s="17"/>
      <c r="AB226" s="17"/>
    </row>
    <row r="227" spans="5:28">
      <c r="E227" s="17"/>
      <c r="F227" s="18"/>
      <c r="H227" s="185"/>
      <c r="J227" s="17"/>
      <c r="K227" s="62"/>
      <c r="L227" s="62"/>
      <c r="N227" s="18"/>
      <c r="P227" s="18"/>
      <c r="R227" s="18"/>
      <c r="S227" s="18"/>
      <c r="T227" s="18"/>
      <c r="U227" s="18"/>
      <c r="Y227" s="17"/>
      <c r="AB227" s="17"/>
    </row>
    <row r="228" spans="5:28">
      <c r="E228" s="17"/>
      <c r="F228" s="18"/>
      <c r="H228" s="185"/>
      <c r="J228" s="17"/>
      <c r="K228" s="62"/>
      <c r="L228" s="62"/>
      <c r="N228" s="18"/>
      <c r="P228" s="18"/>
      <c r="R228" s="18"/>
      <c r="S228" s="18"/>
      <c r="T228" s="18"/>
      <c r="U228" s="18"/>
      <c r="Y228" s="17"/>
      <c r="AB228" s="17"/>
    </row>
    <row r="229" spans="5:28">
      <c r="E229" s="17"/>
      <c r="F229" s="18"/>
      <c r="H229" s="185"/>
      <c r="J229" s="17"/>
      <c r="K229" s="62"/>
      <c r="L229" s="62"/>
      <c r="N229" s="18"/>
      <c r="P229" s="18"/>
      <c r="R229" s="18"/>
      <c r="S229" s="18"/>
      <c r="T229" s="18"/>
      <c r="U229" s="18"/>
      <c r="Y229" s="17"/>
      <c r="AB229" s="17"/>
    </row>
    <row r="230" spans="5:28">
      <c r="E230" s="17"/>
      <c r="F230" s="18"/>
      <c r="H230" s="185"/>
      <c r="J230" s="17"/>
      <c r="K230" s="62"/>
      <c r="L230" s="62"/>
      <c r="N230" s="18"/>
      <c r="P230" s="18"/>
      <c r="R230" s="18"/>
      <c r="S230" s="18"/>
      <c r="T230" s="18"/>
      <c r="U230" s="18"/>
      <c r="Y230" s="17"/>
      <c r="AB230" s="17"/>
    </row>
    <row r="231" spans="5:28">
      <c r="E231" s="17"/>
      <c r="F231" s="18"/>
      <c r="H231" s="185"/>
      <c r="J231" s="17"/>
      <c r="K231" s="62"/>
      <c r="L231" s="62"/>
      <c r="N231" s="18"/>
      <c r="P231" s="18"/>
      <c r="R231" s="18"/>
      <c r="S231" s="18"/>
      <c r="T231" s="18"/>
      <c r="U231" s="18"/>
      <c r="Y231" s="17"/>
      <c r="AB231" s="17"/>
    </row>
    <row r="232" spans="5:28">
      <c r="E232" s="17"/>
      <c r="F232" s="18"/>
      <c r="H232" s="185"/>
      <c r="J232" s="17"/>
      <c r="K232" s="62"/>
      <c r="L232" s="62"/>
      <c r="N232" s="18"/>
      <c r="P232" s="18"/>
      <c r="R232" s="18"/>
      <c r="S232" s="18"/>
      <c r="T232" s="18"/>
      <c r="U232" s="18"/>
      <c r="Y232" s="17"/>
      <c r="AB232" s="17"/>
    </row>
    <row r="233" spans="5:28">
      <c r="E233" s="17"/>
      <c r="F233" s="18"/>
      <c r="H233" s="185"/>
      <c r="J233" s="17"/>
      <c r="K233" s="62"/>
      <c r="L233" s="62"/>
      <c r="N233" s="18"/>
      <c r="P233" s="18"/>
      <c r="R233" s="18"/>
      <c r="S233" s="18"/>
      <c r="T233" s="18"/>
      <c r="U233" s="18"/>
      <c r="Y233" s="17"/>
      <c r="AB233" s="17"/>
    </row>
    <row r="234" spans="5:28">
      <c r="E234" s="17"/>
      <c r="F234" s="18"/>
      <c r="H234" s="185"/>
      <c r="J234" s="17"/>
      <c r="K234" s="62"/>
      <c r="L234" s="62"/>
      <c r="N234" s="18"/>
      <c r="P234" s="18"/>
      <c r="R234" s="18"/>
      <c r="S234" s="18"/>
      <c r="T234" s="18"/>
      <c r="U234" s="18"/>
      <c r="Y234" s="17"/>
      <c r="AB234" s="17"/>
    </row>
    <row r="235" spans="5:28">
      <c r="E235" s="17"/>
      <c r="F235" s="18"/>
      <c r="H235" s="185"/>
      <c r="J235" s="17"/>
      <c r="K235" s="62"/>
      <c r="L235" s="62"/>
      <c r="N235" s="18"/>
      <c r="P235" s="18"/>
      <c r="R235" s="18"/>
      <c r="S235" s="18"/>
      <c r="T235" s="18"/>
      <c r="U235" s="18"/>
      <c r="Y235" s="17"/>
      <c r="AB235" s="17"/>
    </row>
    <row r="236" spans="5:28">
      <c r="E236" s="17"/>
      <c r="F236" s="18"/>
      <c r="H236" s="185"/>
      <c r="J236" s="17"/>
      <c r="K236" s="62"/>
      <c r="L236" s="62"/>
      <c r="N236" s="18"/>
      <c r="P236" s="18"/>
      <c r="R236" s="18"/>
      <c r="S236" s="18"/>
      <c r="T236" s="18"/>
      <c r="U236" s="18"/>
      <c r="Y236" s="17"/>
      <c r="AB236" s="17"/>
    </row>
    <row r="237" spans="5:28">
      <c r="E237" s="17"/>
      <c r="F237" s="18"/>
      <c r="H237" s="185"/>
      <c r="J237" s="17"/>
      <c r="K237" s="62"/>
      <c r="L237" s="62"/>
      <c r="N237" s="18"/>
      <c r="P237" s="18"/>
      <c r="R237" s="18"/>
      <c r="S237" s="18"/>
      <c r="T237" s="18"/>
      <c r="U237" s="18"/>
      <c r="Y237" s="17"/>
      <c r="AB237" s="17"/>
    </row>
    <row r="238" spans="5:28">
      <c r="E238" s="17"/>
      <c r="F238" s="18"/>
      <c r="H238" s="185"/>
      <c r="J238" s="17"/>
      <c r="K238" s="62"/>
      <c r="L238" s="62"/>
      <c r="N238" s="18"/>
      <c r="P238" s="18"/>
      <c r="R238" s="18"/>
      <c r="S238" s="18"/>
      <c r="T238" s="18"/>
      <c r="U238" s="18"/>
      <c r="Y238" s="17"/>
      <c r="AB238" s="17"/>
    </row>
    <row r="239" spans="5:28">
      <c r="E239" s="17"/>
      <c r="F239" s="18"/>
      <c r="H239" s="185"/>
      <c r="J239" s="17"/>
      <c r="K239" s="62"/>
      <c r="L239" s="62"/>
      <c r="N239" s="18"/>
      <c r="P239" s="18"/>
      <c r="R239" s="18"/>
      <c r="S239" s="18"/>
      <c r="T239" s="18"/>
      <c r="U239" s="18"/>
      <c r="Y239" s="17"/>
      <c r="AB239" s="17"/>
    </row>
    <row r="240" spans="5:28">
      <c r="E240" s="17"/>
      <c r="F240" s="18"/>
      <c r="H240" s="185"/>
      <c r="J240" s="17"/>
      <c r="K240" s="62"/>
      <c r="L240" s="62"/>
      <c r="N240" s="18"/>
      <c r="P240" s="18"/>
      <c r="R240" s="18"/>
      <c r="S240" s="18"/>
      <c r="T240" s="18"/>
      <c r="U240" s="18"/>
      <c r="Y240" s="17"/>
      <c r="AB240" s="17"/>
    </row>
    <row r="241" spans="5:28">
      <c r="E241" s="17"/>
      <c r="F241" s="18"/>
      <c r="H241" s="185"/>
      <c r="J241" s="17"/>
      <c r="K241" s="62"/>
      <c r="L241" s="62"/>
      <c r="N241" s="18"/>
      <c r="P241" s="18"/>
      <c r="R241" s="18"/>
      <c r="S241" s="18"/>
      <c r="T241" s="18"/>
      <c r="U241" s="18"/>
      <c r="Y241" s="17"/>
      <c r="AB241" s="17"/>
    </row>
    <row r="242" spans="5:28">
      <c r="E242" s="17"/>
      <c r="F242" s="18"/>
      <c r="H242" s="185"/>
      <c r="J242" s="17"/>
      <c r="K242" s="62"/>
      <c r="L242" s="62"/>
      <c r="N242" s="18"/>
      <c r="P242" s="18"/>
      <c r="R242" s="18"/>
      <c r="S242" s="18"/>
      <c r="T242" s="18"/>
      <c r="U242" s="18"/>
      <c r="Y242" s="17"/>
      <c r="AB242" s="17"/>
    </row>
    <row r="243" spans="5:28">
      <c r="E243" s="17"/>
      <c r="F243" s="18"/>
      <c r="H243" s="185"/>
      <c r="J243" s="17"/>
      <c r="K243" s="62"/>
      <c r="L243" s="62"/>
      <c r="N243" s="18"/>
      <c r="P243" s="18"/>
      <c r="R243" s="18"/>
      <c r="S243" s="18"/>
      <c r="T243" s="18"/>
      <c r="U243" s="18"/>
      <c r="Y243" s="17"/>
      <c r="AB243" s="17"/>
    </row>
    <row r="244" spans="5:28">
      <c r="E244" s="17"/>
      <c r="F244" s="18"/>
      <c r="H244" s="185"/>
      <c r="J244" s="17"/>
      <c r="K244" s="62"/>
      <c r="L244" s="62"/>
      <c r="N244" s="18"/>
      <c r="P244" s="18"/>
      <c r="R244" s="18"/>
      <c r="S244" s="18"/>
      <c r="T244" s="18"/>
      <c r="U244" s="18"/>
      <c r="Y244" s="17"/>
      <c r="AB244" s="17"/>
    </row>
    <row r="245" spans="5:28">
      <c r="E245" s="17"/>
      <c r="F245" s="18"/>
      <c r="H245" s="185"/>
      <c r="J245" s="17"/>
      <c r="K245" s="62"/>
      <c r="L245" s="62"/>
      <c r="N245" s="18"/>
      <c r="P245" s="18"/>
      <c r="R245" s="18"/>
      <c r="S245" s="18"/>
      <c r="T245" s="18"/>
      <c r="U245" s="18"/>
      <c r="Y245" s="17"/>
      <c r="AB245" s="17"/>
    </row>
    <row r="246" spans="5:28">
      <c r="E246" s="17"/>
      <c r="F246" s="18"/>
      <c r="H246" s="185"/>
      <c r="J246" s="17"/>
      <c r="K246" s="62"/>
      <c r="L246" s="62"/>
      <c r="N246" s="18"/>
      <c r="P246" s="18"/>
      <c r="R246" s="18"/>
      <c r="S246" s="18"/>
      <c r="T246" s="18"/>
      <c r="U246" s="18"/>
      <c r="Y246" s="17"/>
      <c r="AB246" s="17"/>
    </row>
    <row r="247" spans="5:28">
      <c r="E247" s="17"/>
      <c r="F247" s="18"/>
      <c r="H247" s="185"/>
      <c r="J247" s="17"/>
      <c r="K247" s="62"/>
      <c r="L247" s="62"/>
      <c r="N247" s="18"/>
      <c r="P247" s="18"/>
      <c r="R247" s="18"/>
      <c r="S247" s="18"/>
      <c r="T247" s="18"/>
      <c r="U247" s="18"/>
      <c r="Y247" s="17"/>
      <c r="AB247" s="17"/>
    </row>
    <row r="248" spans="5:28">
      <c r="E248" s="17"/>
      <c r="F248" s="18"/>
      <c r="H248" s="185"/>
      <c r="J248" s="17"/>
      <c r="K248" s="62"/>
      <c r="L248" s="62"/>
      <c r="N248" s="18"/>
      <c r="P248" s="18"/>
      <c r="R248" s="18"/>
      <c r="S248" s="18"/>
      <c r="T248" s="18"/>
      <c r="U248" s="18"/>
      <c r="Y248" s="17"/>
      <c r="AB248" s="17"/>
    </row>
    <row r="249" spans="5:28">
      <c r="E249" s="17"/>
      <c r="F249" s="18"/>
      <c r="H249" s="185"/>
      <c r="J249" s="17"/>
      <c r="K249" s="62"/>
      <c r="L249" s="62"/>
      <c r="N249" s="18"/>
      <c r="P249" s="18"/>
      <c r="R249" s="18"/>
      <c r="S249" s="18"/>
      <c r="T249" s="18"/>
      <c r="U249" s="18"/>
      <c r="Y249" s="17"/>
      <c r="AB249" s="17"/>
    </row>
    <row r="250" spans="5:28">
      <c r="E250" s="17"/>
      <c r="F250" s="18"/>
      <c r="H250" s="185"/>
      <c r="J250" s="17"/>
      <c r="K250" s="62"/>
      <c r="L250" s="62"/>
      <c r="N250" s="18"/>
      <c r="P250" s="18"/>
      <c r="R250" s="18"/>
      <c r="S250" s="18"/>
      <c r="T250" s="18"/>
      <c r="U250" s="18"/>
      <c r="Y250" s="17"/>
      <c r="AB250" s="17"/>
    </row>
    <row r="251" spans="5:28">
      <c r="E251" s="17"/>
      <c r="F251" s="18"/>
      <c r="H251" s="185"/>
      <c r="J251" s="17"/>
      <c r="K251" s="62"/>
      <c r="L251" s="62"/>
      <c r="N251" s="18"/>
      <c r="P251" s="18"/>
      <c r="R251" s="18"/>
      <c r="S251" s="18"/>
      <c r="T251" s="18"/>
      <c r="U251" s="18"/>
      <c r="Y251" s="17"/>
      <c r="AB251" s="17"/>
    </row>
    <row r="252" spans="5:28">
      <c r="E252" s="17"/>
      <c r="F252" s="18"/>
      <c r="H252" s="185"/>
      <c r="J252" s="17"/>
      <c r="K252" s="62"/>
      <c r="L252" s="62"/>
      <c r="N252" s="18"/>
      <c r="P252" s="18"/>
      <c r="R252" s="18"/>
      <c r="S252" s="18"/>
      <c r="T252" s="18"/>
      <c r="U252" s="18"/>
      <c r="Y252" s="17"/>
      <c r="AB252" s="17"/>
    </row>
    <row r="253" spans="5:28">
      <c r="E253" s="17"/>
      <c r="F253" s="18"/>
      <c r="H253" s="185"/>
      <c r="J253" s="17"/>
      <c r="K253" s="62"/>
      <c r="L253" s="62"/>
      <c r="N253" s="18"/>
      <c r="P253" s="18"/>
      <c r="R253" s="18"/>
      <c r="S253" s="18"/>
      <c r="T253" s="18"/>
      <c r="U253" s="18"/>
      <c r="Y253" s="17"/>
      <c r="AB253" s="17"/>
    </row>
    <row r="254" spans="5:28">
      <c r="E254" s="17"/>
      <c r="F254" s="18"/>
      <c r="H254" s="185"/>
      <c r="J254" s="17"/>
      <c r="K254" s="62"/>
      <c r="L254" s="62"/>
      <c r="N254" s="18"/>
      <c r="P254" s="18"/>
      <c r="R254" s="18"/>
      <c r="S254" s="18"/>
      <c r="T254" s="18"/>
      <c r="U254" s="18"/>
      <c r="Y254" s="17"/>
      <c r="AB254" s="17"/>
    </row>
    <row r="255" spans="5:28">
      <c r="E255" s="17"/>
      <c r="F255" s="18"/>
      <c r="H255" s="185"/>
      <c r="J255" s="17"/>
      <c r="K255" s="62"/>
      <c r="L255" s="62"/>
      <c r="N255" s="18"/>
      <c r="P255" s="18"/>
      <c r="R255" s="18"/>
      <c r="S255" s="18"/>
      <c r="T255" s="18"/>
      <c r="U255" s="18"/>
      <c r="Y255" s="17"/>
      <c r="AB255" s="17"/>
    </row>
    <row r="256" spans="5:28">
      <c r="E256" s="17"/>
      <c r="F256" s="18"/>
      <c r="H256" s="185"/>
      <c r="J256" s="17"/>
      <c r="K256" s="62"/>
      <c r="L256" s="62"/>
      <c r="N256" s="18"/>
      <c r="P256" s="18"/>
      <c r="R256" s="18"/>
      <c r="S256" s="18"/>
      <c r="T256" s="18"/>
      <c r="U256" s="18"/>
      <c r="Y256" s="17"/>
      <c r="AB256" s="17"/>
    </row>
    <row r="257" spans="5:28">
      <c r="E257" s="17"/>
      <c r="F257" s="18"/>
      <c r="H257" s="185"/>
      <c r="J257" s="17"/>
      <c r="K257" s="62"/>
      <c r="L257" s="62"/>
      <c r="N257" s="18"/>
      <c r="P257" s="18"/>
      <c r="R257" s="18"/>
      <c r="S257" s="18"/>
      <c r="T257" s="18"/>
      <c r="U257" s="18"/>
      <c r="Y257" s="17"/>
      <c r="AB257" s="17"/>
    </row>
    <row r="258" spans="5:28">
      <c r="E258" s="17"/>
      <c r="F258" s="18"/>
      <c r="H258" s="185"/>
      <c r="J258" s="17"/>
      <c r="K258" s="62"/>
      <c r="L258" s="62"/>
      <c r="N258" s="18"/>
      <c r="P258" s="18"/>
      <c r="R258" s="18"/>
      <c r="S258" s="18"/>
      <c r="T258" s="18"/>
      <c r="U258" s="18"/>
      <c r="Y258" s="17"/>
      <c r="AB258" s="17"/>
    </row>
    <row r="259" spans="5:28">
      <c r="E259" s="17"/>
      <c r="F259" s="18"/>
      <c r="H259" s="185"/>
      <c r="J259" s="17"/>
      <c r="K259" s="62"/>
      <c r="L259" s="62"/>
      <c r="N259" s="18"/>
      <c r="P259" s="18"/>
      <c r="R259" s="18"/>
      <c r="S259" s="18"/>
      <c r="T259" s="18"/>
      <c r="U259" s="18"/>
      <c r="Y259" s="17"/>
      <c r="AB259" s="17"/>
    </row>
    <row r="260" spans="5:28">
      <c r="E260" s="17"/>
      <c r="F260" s="18"/>
      <c r="H260" s="185"/>
      <c r="J260" s="17"/>
      <c r="K260" s="62"/>
      <c r="L260" s="62"/>
      <c r="N260" s="18"/>
      <c r="P260" s="18"/>
      <c r="R260" s="18"/>
      <c r="S260" s="18"/>
      <c r="T260" s="18"/>
      <c r="U260" s="18"/>
      <c r="Y260" s="17"/>
      <c r="AB260" s="17"/>
    </row>
    <row r="261" spans="5:28">
      <c r="E261" s="17"/>
      <c r="F261" s="18"/>
      <c r="H261" s="185"/>
      <c r="J261" s="17"/>
      <c r="K261" s="62"/>
      <c r="L261" s="62"/>
      <c r="N261" s="18"/>
      <c r="P261" s="18"/>
      <c r="R261" s="18"/>
      <c r="S261" s="18"/>
      <c r="T261" s="18"/>
      <c r="U261" s="18"/>
      <c r="Y261" s="17"/>
      <c r="AB261" s="17"/>
    </row>
    <row r="262" spans="5:28">
      <c r="E262" s="17"/>
      <c r="F262" s="18"/>
      <c r="H262" s="185"/>
      <c r="J262" s="17"/>
      <c r="K262" s="62"/>
      <c r="L262" s="62"/>
      <c r="N262" s="18"/>
      <c r="P262" s="18"/>
      <c r="R262" s="18"/>
      <c r="S262" s="18"/>
      <c r="T262" s="18"/>
      <c r="U262" s="18"/>
      <c r="Y262" s="17"/>
      <c r="AB262" s="17"/>
    </row>
    <row r="263" spans="5:28">
      <c r="E263" s="17"/>
      <c r="F263" s="18"/>
      <c r="H263" s="185"/>
      <c r="J263" s="17"/>
      <c r="K263" s="62"/>
      <c r="L263" s="62"/>
      <c r="N263" s="18"/>
      <c r="P263" s="18"/>
      <c r="R263" s="18"/>
      <c r="S263" s="18"/>
      <c r="T263" s="18"/>
      <c r="U263" s="18"/>
      <c r="Y263" s="17"/>
      <c r="AB263" s="17"/>
    </row>
    <row r="264" spans="5:28">
      <c r="E264" s="17"/>
      <c r="F264" s="18"/>
      <c r="H264" s="185"/>
      <c r="J264" s="17"/>
      <c r="K264" s="62"/>
      <c r="L264" s="62"/>
      <c r="N264" s="18"/>
      <c r="P264" s="18"/>
      <c r="R264" s="18"/>
      <c r="S264" s="18"/>
      <c r="T264" s="18"/>
      <c r="U264" s="18"/>
      <c r="Y264" s="17"/>
      <c r="AB264" s="17"/>
    </row>
    <row r="265" spans="5:28">
      <c r="E265" s="17"/>
      <c r="F265" s="18"/>
      <c r="H265" s="185"/>
      <c r="J265" s="17"/>
      <c r="K265" s="62"/>
      <c r="L265" s="62"/>
      <c r="N265" s="18"/>
      <c r="P265" s="18"/>
      <c r="R265" s="18"/>
      <c r="S265" s="18"/>
      <c r="T265" s="18"/>
      <c r="U265" s="18"/>
      <c r="Y265" s="17"/>
      <c r="AB265" s="17"/>
    </row>
    <row r="266" spans="5:28">
      <c r="E266" s="17"/>
      <c r="F266" s="18"/>
      <c r="H266" s="185"/>
      <c r="J266" s="17"/>
      <c r="K266" s="62"/>
      <c r="L266" s="62"/>
      <c r="N266" s="18"/>
      <c r="P266" s="18"/>
      <c r="R266" s="18"/>
      <c r="S266" s="18"/>
      <c r="T266" s="18"/>
      <c r="U266" s="18"/>
      <c r="Y266" s="17"/>
      <c r="AB266" s="17"/>
    </row>
    <row r="267" spans="5:28">
      <c r="E267" s="17"/>
      <c r="F267" s="18"/>
      <c r="H267" s="185"/>
      <c r="J267" s="17"/>
      <c r="K267" s="62"/>
      <c r="L267" s="62"/>
      <c r="N267" s="18"/>
      <c r="P267" s="18"/>
      <c r="R267" s="18"/>
      <c r="S267" s="18"/>
      <c r="T267" s="18"/>
      <c r="U267" s="18"/>
      <c r="Y267" s="17"/>
      <c r="AB267" s="17"/>
    </row>
    <row r="268" spans="5:28">
      <c r="E268" s="17"/>
      <c r="F268" s="18"/>
      <c r="H268" s="185"/>
      <c r="J268" s="17"/>
      <c r="K268" s="62"/>
      <c r="L268" s="62"/>
      <c r="N268" s="18"/>
      <c r="P268" s="18"/>
      <c r="R268" s="18"/>
      <c r="S268" s="18"/>
      <c r="T268" s="18"/>
      <c r="U268" s="18"/>
      <c r="Y268" s="17"/>
      <c r="AB268" s="17"/>
    </row>
    <row r="269" spans="5:28">
      <c r="E269" s="17"/>
      <c r="F269" s="18"/>
      <c r="H269" s="185"/>
      <c r="J269" s="17"/>
      <c r="K269" s="62"/>
      <c r="L269" s="62"/>
      <c r="N269" s="18"/>
      <c r="P269" s="18"/>
      <c r="R269" s="18"/>
      <c r="S269" s="18"/>
      <c r="T269" s="18"/>
      <c r="U269" s="18"/>
      <c r="Y269" s="17"/>
      <c r="AB269" s="17"/>
    </row>
    <row r="270" spans="5:28">
      <c r="E270" s="17"/>
      <c r="F270" s="18"/>
      <c r="H270" s="185"/>
      <c r="J270" s="17"/>
      <c r="K270" s="62"/>
      <c r="L270" s="62"/>
      <c r="N270" s="18"/>
      <c r="P270" s="18"/>
      <c r="R270" s="18"/>
      <c r="S270" s="18"/>
      <c r="T270" s="18"/>
      <c r="U270" s="18"/>
      <c r="Y270" s="17"/>
      <c r="AB270" s="17"/>
    </row>
    <row r="271" spans="5:28">
      <c r="E271" s="17"/>
      <c r="F271" s="18"/>
      <c r="H271" s="185"/>
      <c r="J271" s="17"/>
      <c r="K271" s="62"/>
      <c r="L271" s="62"/>
      <c r="N271" s="18"/>
      <c r="P271" s="18"/>
      <c r="R271" s="18"/>
      <c r="S271" s="18"/>
      <c r="T271" s="18"/>
      <c r="U271" s="18"/>
      <c r="Y271" s="17"/>
      <c r="AB271" s="17"/>
    </row>
    <row r="272" spans="5:28">
      <c r="E272" s="17"/>
      <c r="F272" s="18"/>
      <c r="H272" s="185"/>
      <c r="J272" s="17"/>
      <c r="K272" s="62"/>
      <c r="L272" s="62"/>
      <c r="N272" s="18"/>
      <c r="P272" s="18"/>
      <c r="R272" s="18"/>
      <c r="S272" s="18"/>
      <c r="T272" s="18"/>
      <c r="U272" s="18"/>
      <c r="Y272" s="17"/>
      <c r="AB272" s="17"/>
    </row>
    <row r="273" spans="5:28">
      <c r="E273" s="17"/>
      <c r="F273" s="18"/>
      <c r="H273" s="185"/>
      <c r="J273" s="17"/>
      <c r="K273" s="62"/>
      <c r="L273" s="62"/>
      <c r="N273" s="18"/>
      <c r="P273" s="18"/>
      <c r="R273" s="18"/>
      <c r="S273" s="18"/>
      <c r="T273" s="18"/>
      <c r="U273" s="18"/>
      <c r="Y273" s="17"/>
      <c r="AB273" s="17"/>
    </row>
    <row r="274" spans="5:28">
      <c r="E274" s="17"/>
      <c r="F274" s="18"/>
      <c r="H274" s="185"/>
      <c r="J274" s="17"/>
      <c r="K274" s="62"/>
      <c r="L274" s="62"/>
      <c r="N274" s="18"/>
      <c r="P274" s="18"/>
      <c r="R274" s="18"/>
      <c r="S274" s="18"/>
      <c r="T274" s="18"/>
      <c r="U274" s="18"/>
      <c r="Y274" s="17"/>
      <c r="AB274" s="17"/>
    </row>
    <row r="275" spans="5:28">
      <c r="E275" s="17"/>
      <c r="F275" s="18"/>
      <c r="H275" s="185"/>
      <c r="J275" s="17"/>
      <c r="K275" s="62"/>
      <c r="L275" s="62"/>
      <c r="N275" s="18"/>
      <c r="P275" s="18"/>
      <c r="R275" s="18"/>
      <c r="S275" s="18"/>
      <c r="T275" s="18"/>
      <c r="U275" s="18"/>
      <c r="Y275" s="17"/>
      <c r="AB275" s="17"/>
    </row>
    <row r="276" spans="5:28">
      <c r="E276" s="17"/>
      <c r="F276" s="18"/>
      <c r="H276" s="185"/>
      <c r="J276" s="17"/>
      <c r="K276" s="62"/>
      <c r="L276" s="62"/>
      <c r="N276" s="18"/>
      <c r="P276" s="18"/>
      <c r="R276" s="18"/>
      <c r="S276" s="18"/>
      <c r="T276" s="18"/>
      <c r="U276" s="18"/>
      <c r="Y276" s="17"/>
      <c r="AB276" s="17"/>
    </row>
    <row r="277" spans="5:28">
      <c r="E277" s="17"/>
      <c r="F277" s="18"/>
      <c r="H277" s="185"/>
      <c r="J277" s="17"/>
      <c r="K277" s="62"/>
      <c r="L277" s="62"/>
      <c r="N277" s="18"/>
      <c r="P277" s="18"/>
      <c r="R277" s="18"/>
      <c r="S277" s="18"/>
      <c r="T277" s="18"/>
      <c r="U277" s="18"/>
      <c r="Y277" s="17"/>
      <c r="AB277" s="17"/>
    </row>
    <row r="278" spans="5:28">
      <c r="E278" s="17"/>
      <c r="F278" s="18"/>
      <c r="H278" s="185"/>
      <c r="J278" s="17"/>
      <c r="K278" s="62"/>
      <c r="L278" s="62"/>
      <c r="N278" s="18"/>
      <c r="P278" s="18"/>
      <c r="R278" s="18"/>
      <c r="S278" s="18"/>
      <c r="T278" s="18"/>
      <c r="U278" s="18"/>
      <c r="Y278" s="17"/>
      <c r="AB278" s="17"/>
    </row>
    <row r="279" spans="5:28">
      <c r="E279" s="17"/>
      <c r="F279" s="18"/>
      <c r="H279" s="185"/>
      <c r="J279" s="17"/>
      <c r="K279" s="62"/>
      <c r="L279" s="62"/>
      <c r="N279" s="18"/>
      <c r="P279" s="18"/>
      <c r="R279" s="18"/>
      <c r="S279" s="18"/>
      <c r="T279" s="18"/>
      <c r="U279" s="18"/>
      <c r="Y279" s="17"/>
      <c r="AB279" s="17"/>
    </row>
    <row r="280" spans="5:28">
      <c r="E280" s="17"/>
      <c r="F280" s="18"/>
      <c r="H280" s="185"/>
      <c r="J280" s="17"/>
      <c r="K280" s="62"/>
      <c r="L280" s="62"/>
      <c r="N280" s="18"/>
      <c r="P280" s="18"/>
      <c r="R280" s="18"/>
      <c r="S280" s="18"/>
      <c r="T280" s="18"/>
      <c r="U280" s="18"/>
      <c r="Y280" s="17"/>
      <c r="AB280" s="17"/>
    </row>
    <row r="281" spans="5:28">
      <c r="E281" s="17"/>
      <c r="F281" s="18"/>
      <c r="H281" s="185"/>
      <c r="J281" s="17"/>
      <c r="K281" s="62"/>
      <c r="L281" s="62"/>
      <c r="N281" s="18"/>
      <c r="P281" s="18"/>
      <c r="R281" s="18"/>
      <c r="S281" s="18"/>
      <c r="T281" s="18"/>
      <c r="U281" s="18"/>
      <c r="Y281" s="17"/>
      <c r="AB281" s="17"/>
    </row>
    <row r="282" spans="5:28">
      <c r="E282" s="17"/>
      <c r="F282" s="18"/>
      <c r="H282" s="185"/>
      <c r="J282" s="17"/>
      <c r="K282" s="62"/>
      <c r="L282" s="62"/>
      <c r="N282" s="18"/>
      <c r="P282" s="18"/>
      <c r="R282" s="18"/>
      <c r="S282" s="18"/>
      <c r="T282" s="18"/>
      <c r="U282" s="18"/>
      <c r="Y282" s="17"/>
      <c r="AB282" s="17"/>
    </row>
    <row r="283" spans="5:28">
      <c r="E283" s="17"/>
      <c r="F283" s="18"/>
      <c r="H283" s="185"/>
      <c r="J283" s="17"/>
      <c r="K283" s="62"/>
      <c r="L283" s="62"/>
      <c r="N283" s="18"/>
      <c r="P283" s="18"/>
      <c r="R283" s="18"/>
      <c r="S283" s="18"/>
      <c r="T283" s="18"/>
      <c r="U283" s="18"/>
      <c r="Y283" s="17"/>
      <c r="AB283" s="17"/>
    </row>
    <row r="284" spans="5:28">
      <c r="E284" s="17"/>
      <c r="F284" s="18"/>
      <c r="H284" s="185"/>
      <c r="J284" s="17"/>
      <c r="K284" s="62"/>
      <c r="L284" s="62"/>
      <c r="N284" s="18"/>
      <c r="P284" s="18"/>
      <c r="R284" s="18"/>
      <c r="S284" s="18"/>
      <c r="T284" s="18"/>
      <c r="U284" s="18"/>
      <c r="Y284" s="17"/>
      <c r="AB284" s="17"/>
    </row>
    <row r="285" spans="5:28">
      <c r="E285" s="17"/>
      <c r="F285" s="18"/>
      <c r="H285" s="185"/>
      <c r="J285" s="17"/>
      <c r="K285" s="62"/>
      <c r="L285" s="62"/>
      <c r="N285" s="18"/>
      <c r="P285" s="18"/>
      <c r="R285" s="18"/>
      <c r="S285" s="18"/>
      <c r="T285" s="18"/>
      <c r="U285" s="18"/>
      <c r="Y285" s="17"/>
      <c r="AB285" s="17"/>
    </row>
    <row r="286" spans="5:28">
      <c r="E286" s="17"/>
      <c r="F286" s="18"/>
      <c r="H286" s="185"/>
      <c r="J286" s="17"/>
      <c r="K286" s="62"/>
      <c r="L286" s="62"/>
      <c r="N286" s="18"/>
      <c r="P286" s="18"/>
      <c r="R286" s="18"/>
      <c r="S286" s="18"/>
      <c r="T286" s="18"/>
      <c r="U286" s="18"/>
      <c r="Y286" s="17"/>
      <c r="AB286" s="17"/>
    </row>
    <row r="287" spans="5:28">
      <c r="E287" s="17"/>
      <c r="F287" s="18"/>
      <c r="H287" s="185"/>
      <c r="J287" s="17"/>
      <c r="K287" s="62"/>
      <c r="L287" s="62"/>
      <c r="N287" s="18"/>
      <c r="P287" s="18"/>
      <c r="R287" s="18"/>
      <c r="S287" s="18"/>
      <c r="T287" s="18"/>
      <c r="U287" s="18"/>
      <c r="Y287" s="17"/>
      <c r="AB287" s="17"/>
    </row>
    <row r="288" spans="5:28">
      <c r="E288" s="17"/>
      <c r="F288" s="18"/>
      <c r="H288" s="185"/>
      <c r="J288" s="17"/>
      <c r="K288" s="62"/>
      <c r="L288" s="62"/>
      <c r="N288" s="18"/>
      <c r="P288" s="18"/>
      <c r="R288" s="18"/>
      <c r="S288" s="18"/>
      <c r="T288" s="18"/>
      <c r="U288" s="18"/>
      <c r="Y288" s="17"/>
      <c r="AB288" s="17"/>
    </row>
    <row r="289" spans="5:28">
      <c r="E289" s="17"/>
      <c r="F289" s="18"/>
      <c r="H289" s="185"/>
      <c r="J289" s="17"/>
      <c r="K289" s="62"/>
      <c r="L289" s="62"/>
      <c r="N289" s="18"/>
      <c r="P289" s="18"/>
      <c r="R289" s="18"/>
      <c r="S289" s="18"/>
      <c r="T289" s="18"/>
      <c r="U289" s="18"/>
      <c r="Y289" s="17"/>
      <c r="AB289" s="17"/>
    </row>
    <row r="290" spans="5:28">
      <c r="E290" s="17"/>
      <c r="F290" s="18"/>
      <c r="H290" s="185"/>
      <c r="J290" s="17"/>
      <c r="K290" s="62"/>
      <c r="L290" s="62"/>
      <c r="N290" s="18"/>
      <c r="P290" s="18"/>
      <c r="R290" s="18"/>
      <c r="S290" s="18"/>
      <c r="T290" s="18"/>
      <c r="U290" s="18"/>
      <c r="Y290" s="17"/>
      <c r="AB290" s="17"/>
    </row>
    <row r="291" spans="5:28">
      <c r="E291" s="17"/>
      <c r="F291" s="18"/>
      <c r="H291" s="185"/>
      <c r="J291" s="17"/>
      <c r="K291" s="62"/>
      <c r="L291" s="62"/>
      <c r="N291" s="18"/>
      <c r="P291" s="18"/>
      <c r="R291" s="18"/>
      <c r="S291" s="18"/>
      <c r="T291" s="18"/>
      <c r="U291" s="18"/>
      <c r="Y291" s="17"/>
      <c r="AB291" s="17"/>
    </row>
    <row r="292" spans="5:28">
      <c r="E292" s="17"/>
      <c r="F292" s="18"/>
      <c r="H292" s="185"/>
      <c r="J292" s="17"/>
      <c r="K292" s="62"/>
      <c r="L292" s="62"/>
      <c r="N292" s="18"/>
      <c r="P292" s="18"/>
      <c r="R292" s="18"/>
      <c r="S292" s="18"/>
      <c r="T292" s="18"/>
      <c r="U292" s="18"/>
      <c r="Y292" s="17"/>
      <c r="AB292" s="17"/>
    </row>
    <row r="293" spans="5:28">
      <c r="E293" s="17"/>
      <c r="F293" s="18"/>
      <c r="H293" s="185"/>
      <c r="J293" s="17"/>
      <c r="K293" s="62"/>
      <c r="L293" s="62"/>
      <c r="N293" s="18"/>
      <c r="P293" s="18"/>
      <c r="R293" s="18"/>
      <c r="S293" s="18"/>
      <c r="T293" s="18"/>
      <c r="U293" s="18"/>
      <c r="Y293" s="17"/>
      <c r="AB293" s="17"/>
    </row>
    <row r="294" spans="5:28">
      <c r="E294" s="17"/>
      <c r="F294" s="18"/>
      <c r="H294" s="185"/>
      <c r="J294" s="17"/>
      <c r="K294" s="62"/>
      <c r="L294" s="62"/>
      <c r="N294" s="18"/>
      <c r="P294" s="18"/>
      <c r="R294" s="18"/>
      <c r="S294" s="18"/>
      <c r="T294" s="18"/>
      <c r="U294" s="18"/>
      <c r="Y294" s="17"/>
      <c r="AB294" s="17"/>
    </row>
    <row r="295" spans="5:28">
      <c r="E295" s="17"/>
      <c r="F295" s="18"/>
      <c r="H295" s="185"/>
      <c r="J295" s="17"/>
      <c r="K295" s="62"/>
      <c r="L295" s="62"/>
      <c r="N295" s="18"/>
      <c r="P295" s="18"/>
      <c r="R295" s="18"/>
      <c r="S295" s="18"/>
      <c r="T295" s="18"/>
      <c r="U295" s="18"/>
      <c r="Y295" s="17"/>
      <c r="AB295" s="17"/>
    </row>
    <row r="296" spans="5:28">
      <c r="E296" s="17"/>
      <c r="F296" s="18"/>
      <c r="H296" s="185"/>
      <c r="J296" s="17"/>
      <c r="K296" s="62"/>
      <c r="L296" s="62"/>
      <c r="N296" s="18"/>
      <c r="P296" s="18"/>
      <c r="R296" s="18"/>
      <c r="S296" s="18"/>
      <c r="T296" s="18"/>
      <c r="U296" s="18"/>
      <c r="Y296" s="17"/>
      <c r="AB296" s="17"/>
    </row>
    <row r="297" spans="5:28">
      <c r="E297" s="17"/>
      <c r="F297" s="18"/>
      <c r="H297" s="185"/>
      <c r="J297" s="17"/>
      <c r="K297" s="62"/>
      <c r="L297" s="62"/>
      <c r="N297" s="18"/>
      <c r="P297" s="18"/>
      <c r="R297" s="18"/>
      <c r="S297" s="18"/>
      <c r="T297" s="18"/>
      <c r="U297" s="18"/>
      <c r="Y297" s="17"/>
      <c r="AB297" s="17"/>
    </row>
    <row r="298" spans="5:28">
      <c r="E298" s="17"/>
      <c r="F298" s="18"/>
      <c r="H298" s="185"/>
      <c r="J298" s="17"/>
      <c r="K298" s="62"/>
      <c r="L298" s="62"/>
      <c r="N298" s="18"/>
      <c r="P298" s="18"/>
      <c r="R298" s="18"/>
      <c r="S298" s="18"/>
      <c r="T298" s="18"/>
      <c r="U298" s="18"/>
      <c r="Y298" s="17"/>
      <c r="AB298" s="17"/>
    </row>
    <row r="299" spans="5:28">
      <c r="E299" s="17"/>
      <c r="F299" s="18"/>
      <c r="H299" s="185"/>
      <c r="J299" s="17"/>
      <c r="K299" s="62"/>
      <c r="L299" s="62"/>
      <c r="N299" s="18"/>
      <c r="P299" s="18"/>
      <c r="R299" s="18"/>
      <c r="S299" s="18"/>
      <c r="T299" s="18"/>
      <c r="U299" s="18"/>
      <c r="Y299" s="17"/>
      <c r="AB299" s="17"/>
    </row>
    <row r="300" spans="5:28">
      <c r="E300" s="17"/>
      <c r="F300" s="18"/>
      <c r="H300" s="185"/>
      <c r="J300" s="17"/>
      <c r="K300" s="62"/>
      <c r="L300" s="62"/>
      <c r="N300" s="18"/>
      <c r="P300" s="18"/>
      <c r="R300" s="18"/>
      <c r="S300" s="18"/>
      <c r="T300" s="18"/>
      <c r="U300" s="18"/>
      <c r="Y300" s="17"/>
      <c r="AB300" s="17"/>
    </row>
    <row r="301" spans="5:28">
      <c r="E301" s="17"/>
      <c r="F301" s="18"/>
      <c r="H301" s="185"/>
      <c r="J301" s="17"/>
      <c r="K301" s="62"/>
      <c r="L301" s="62"/>
      <c r="N301" s="18"/>
      <c r="P301" s="18"/>
      <c r="R301" s="18"/>
      <c r="S301" s="18"/>
      <c r="T301" s="18"/>
      <c r="U301" s="18"/>
      <c r="Y301" s="17"/>
      <c r="AB301" s="17"/>
    </row>
    <row r="302" spans="5:28">
      <c r="E302" s="17"/>
      <c r="F302" s="18"/>
      <c r="H302" s="185"/>
      <c r="J302" s="17"/>
      <c r="K302" s="62"/>
      <c r="L302" s="62"/>
      <c r="N302" s="18"/>
      <c r="P302" s="18"/>
      <c r="R302" s="18"/>
      <c r="S302" s="18"/>
      <c r="T302" s="18"/>
      <c r="U302" s="18"/>
      <c r="Y302" s="17"/>
      <c r="AB302" s="17"/>
    </row>
    <row r="303" spans="5:28">
      <c r="E303" s="17"/>
      <c r="F303" s="18"/>
      <c r="H303" s="185"/>
      <c r="J303" s="17"/>
      <c r="K303" s="62"/>
      <c r="L303" s="62"/>
      <c r="N303" s="18"/>
      <c r="P303" s="18"/>
      <c r="R303" s="18"/>
      <c r="S303" s="18"/>
      <c r="T303" s="18"/>
      <c r="U303" s="18"/>
      <c r="Y303" s="17"/>
      <c r="AB303" s="17"/>
    </row>
    <row r="304" spans="5:28">
      <c r="E304" s="17"/>
      <c r="F304" s="18"/>
      <c r="H304" s="185"/>
      <c r="J304" s="17"/>
      <c r="K304" s="62"/>
      <c r="L304" s="62"/>
      <c r="N304" s="18"/>
      <c r="P304" s="18"/>
      <c r="R304" s="18"/>
      <c r="S304" s="18"/>
      <c r="T304" s="18"/>
      <c r="U304" s="18"/>
      <c r="Y304" s="17"/>
      <c r="AB304" s="17"/>
    </row>
    <row r="305" spans="5:28">
      <c r="E305" s="17"/>
      <c r="F305" s="18"/>
      <c r="H305" s="185"/>
      <c r="J305" s="17"/>
      <c r="K305" s="62"/>
      <c r="L305" s="62"/>
      <c r="N305" s="18"/>
      <c r="P305" s="18"/>
      <c r="R305" s="18"/>
      <c r="S305" s="18"/>
      <c r="T305" s="18"/>
      <c r="U305" s="18"/>
      <c r="Y305" s="17"/>
      <c r="AB305" s="17"/>
    </row>
    <row r="306" spans="5:28">
      <c r="E306" s="17"/>
      <c r="F306" s="18"/>
      <c r="H306" s="185"/>
      <c r="J306" s="17"/>
      <c r="K306" s="62"/>
      <c r="L306" s="62"/>
      <c r="N306" s="18"/>
      <c r="P306" s="18"/>
      <c r="R306" s="18"/>
      <c r="S306" s="18"/>
      <c r="T306" s="18"/>
      <c r="U306" s="18"/>
      <c r="Y306" s="17"/>
      <c r="AB306" s="17"/>
    </row>
    <row r="307" spans="5:28">
      <c r="E307" s="17"/>
      <c r="F307" s="18"/>
      <c r="H307" s="185"/>
      <c r="J307" s="17"/>
      <c r="K307" s="62"/>
      <c r="L307" s="62"/>
      <c r="N307" s="18"/>
      <c r="P307" s="18"/>
      <c r="R307" s="18"/>
      <c r="S307" s="18"/>
      <c r="T307" s="18"/>
      <c r="U307" s="18"/>
      <c r="Y307" s="17"/>
      <c r="AB307" s="17"/>
    </row>
    <row r="308" spans="5:28">
      <c r="E308" s="17"/>
      <c r="F308" s="18"/>
      <c r="H308" s="185"/>
      <c r="J308" s="17"/>
      <c r="K308" s="62"/>
      <c r="L308" s="62"/>
      <c r="N308" s="18"/>
      <c r="P308" s="18"/>
      <c r="R308" s="18"/>
      <c r="S308" s="18"/>
      <c r="T308" s="18"/>
      <c r="U308" s="18"/>
      <c r="Y308" s="17"/>
      <c r="AB308" s="17"/>
    </row>
    <row r="309" spans="5:28">
      <c r="E309" s="17"/>
      <c r="F309" s="18"/>
      <c r="H309" s="185"/>
      <c r="J309" s="17"/>
      <c r="K309" s="62"/>
      <c r="L309" s="62"/>
      <c r="N309" s="18"/>
      <c r="P309" s="18"/>
      <c r="R309" s="18"/>
      <c r="S309" s="18"/>
      <c r="T309" s="18"/>
      <c r="U309" s="18"/>
      <c r="Y309" s="17"/>
      <c r="AB309" s="17"/>
    </row>
    <row r="310" spans="5:28">
      <c r="E310" s="17"/>
      <c r="F310" s="18"/>
      <c r="H310" s="185"/>
      <c r="J310" s="17"/>
      <c r="K310" s="62"/>
      <c r="L310" s="62"/>
      <c r="N310" s="18"/>
      <c r="P310" s="18"/>
      <c r="R310" s="18"/>
      <c r="S310" s="18"/>
      <c r="T310" s="18"/>
      <c r="U310" s="18"/>
      <c r="Y310" s="17"/>
      <c r="AB310" s="17"/>
    </row>
    <row r="311" spans="5:28">
      <c r="E311" s="17"/>
      <c r="F311" s="18"/>
      <c r="H311" s="185"/>
      <c r="J311" s="17"/>
      <c r="K311" s="62"/>
      <c r="L311" s="62"/>
      <c r="N311" s="18"/>
      <c r="P311" s="18"/>
      <c r="R311" s="18"/>
      <c r="S311" s="18"/>
      <c r="T311" s="18"/>
      <c r="U311" s="18"/>
      <c r="Y311" s="17"/>
      <c r="AB311" s="17"/>
    </row>
    <row r="312" spans="5:28">
      <c r="E312" s="17"/>
      <c r="F312" s="18"/>
      <c r="H312" s="185"/>
      <c r="J312" s="17"/>
      <c r="K312" s="62"/>
      <c r="L312" s="62"/>
      <c r="N312" s="18"/>
      <c r="P312" s="18"/>
      <c r="R312" s="18"/>
      <c r="S312" s="18"/>
      <c r="T312" s="18"/>
      <c r="U312" s="18"/>
      <c r="Y312" s="17"/>
      <c r="AB312" s="17"/>
    </row>
    <row r="313" spans="5:28">
      <c r="E313" s="17"/>
      <c r="F313" s="18"/>
      <c r="H313" s="185"/>
      <c r="J313" s="17"/>
      <c r="K313" s="62"/>
      <c r="L313" s="62"/>
      <c r="N313" s="18"/>
      <c r="P313" s="18"/>
      <c r="R313" s="18"/>
      <c r="S313" s="18"/>
      <c r="T313" s="18"/>
      <c r="U313" s="18"/>
      <c r="Y313" s="17"/>
      <c r="AB313" s="17"/>
    </row>
    <row r="314" spans="5:28">
      <c r="E314" s="17"/>
      <c r="F314" s="18"/>
      <c r="H314" s="185"/>
      <c r="J314" s="17"/>
      <c r="K314" s="62"/>
      <c r="L314" s="62"/>
      <c r="N314" s="18"/>
      <c r="P314" s="18"/>
      <c r="R314" s="18"/>
      <c r="S314" s="18"/>
      <c r="T314" s="18"/>
      <c r="U314" s="18"/>
      <c r="Y314" s="17"/>
      <c r="AB314" s="17"/>
    </row>
    <row r="315" spans="5:28">
      <c r="E315" s="17"/>
      <c r="F315" s="18"/>
      <c r="H315" s="185"/>
      <c r="J315" s="17"/>
      <c r="K315" s="62"/>
      <c r="L315" s="62"/>
      <c r="N315" s="18"/>
      <c r="P315" s="18"/>
      <c r="R315" s="18"/>
      <c r="S315" s="18"/>
      <c r="T315" s="18"/>
      <c r="U315" s="18"/>
      <c r="Y315" s="17"/>
      <c r="AB315" s="17"/>
    </row>
    <row r="316" spans="5:28">
      <c r="E316" s="17"/>
      <c r="F316" s="18"/>
      <c r="H316" s="185"/>
      <c r="J316" s="17"/>
      <c r="K316" s="62"/>
      <c r="L316" s="62"/>
      <c r="N316" s="18"/>
      <c r="P316" s="18"/>
      <c r="R316" s="18"/>
      <c r="S316" s="18"/>
      <c r="T316" s="18"/>
      <c r="U316" s="18"/>
      <c r="Y316" s="17"/>
      <c r="AB316" s="17"/>
    </row>
    <row r="317" spans="5:28">
      <c r="E317" s="17"/>
      <c r="F317" s="18"/>
      <c r="H317" s="185"/>
      <c r="J317" s="17"/>
      <c r="K317" s="62"/>
      <c r="L317" s="62"/>
      <c r="N317" s="18"/>
      <c r="P317" s="18"/>
      <c r="R317" s="18"/>
      <c r="S317" s="18"/>
      <c r="T317" s="18"/>
      <c r="U317" s="18"/>
      <c r="Y317" s="17"/>
      <c r="AB317" s="17"/>
    </row>
    <row r="318" spans="5:28">
      <c r="E318" s="17"/>
      <c r="F318" s="18"/>
      <c r="H318" s="185"/>
      <c r="J318" s="17"/>
      <c r="K318" s="62"/>
      <c r="L318" s="62"/>
      <c r="N318" s="18"/>
      <c r="P318" s="18"/>
      <c r="R318" s="18"/>
      <c r="S318" s="18"/>
      <c r="T318" s="18"/>
      <c r="U318" s="18"/>
      <c r="Y318" s="17"/>
      <c r="AB318" s="17"/>
    </row>
    <row r="319" spans="5:28">
      <c r="E319" s="17"/>
      <c r="F319" s="18"/>
      <c r="H319" s="185"/>
      <c r="J319" s="17"/>
      <c r="K319" s="62"/>
      <c r="L319" s="62"/>
      <c r="N319" s="18"/>
      <c r="P319" s="18"/>
      <c r="R319" s="18"/>
      <c r="S319" s="18"/>
      <c r="T319" s="18"/>
      <c r="U319" s="18"/>
      <c r="Y319" s="17"/>
      <c r="AB319" s="17"/>
    </row>
    <row r="320" spans="5:28">
      <c r="E320" s="17"/>
      <c r="F320" s="18"/>
      <c r="H320" s="185"/>
      <c r="J320" s="17"/>
      <c r="K320" s="62"/>
      <c r="L320" s="62"/>
      <c r="N320" s="18"/>
      <c r="P320" s="18"/>
      <c r="R320" s="18"/>
      <c r="S320" s="18"/>
      <c r="T320" s="18"/>
      <c r="U320" s="18"/>
      <c r="Y320" s="17"/>
      <c r="AB320" s="17"/>
    </row>
    <row r="321" spans="5:28">
      <c r="E321" s="17"/>
      <c r="F321" s="18"/>
      <c r="H321" s="185"/>
      <c r="J321" s="17"/>
      <c r="K321" s="62"/>
      <c r="L321" s="62"/>
      <c r="N321" s="18"/>
      <c r="P321" s="18"/>
      <c r="R321" s="18"/>
      <c r="S321" s="18"/>
      <c r="T321" s="18"/>
      <c r="U321" s="18"/>
      <c r="Y321" s="17"/>
      <c r="AB321" s="17"/>
    </row>
    <row r="322" spans="5:28">
      <c r="E322" s="17"/>
      <c r="F322" s="18"/>
      <c r="H322" s="185"/>
      <c r="J322" s="17"/>
      <c r="K322" s="62"/>
      <c r="L322" s="62"/>
      <c r="N322" s="18"/>
      <c r="P322" s="18"/>
      <c r="R322" s="18"/>
      <c r="S322" s="18"/>
      <c r="T322" s="18"/>
      <c r="U322" s="18"/>
      <c r="Y322" s="17"/>
      <c r="AB322" s="17"/>
    </row>
    <row r="323" spans="5:28">
      <c r="E323" s="17"/>
      <c r="F323" s="18"/>
      <c r="H323" s="185"/>
      <c r="J323" s="17"/>
      <c r="K323" s="62"/>
      <c r="L323" s="62"/>
      <c r="N323" s="18"/>
      <c r="P323" s="18"/>
      <c r="R323" s="18"/>
      <c r="S323" s="18"/>
      <c r="T323" s="18"/>
      <c r="U323" s="18"/>
      <c r="Y323" s="17"/>
      <c r="AB323" s="17"/>
    </row>
    <row r="324" spans="5:28">
      <c r="E324" s="17"/>
      <c r="F324" s="18"/>
      <c r="H324" s="185"/>
      <c r="J324" s="17"/>
      <c r="K324" s="62"/>
      <c r="L324" s="62"/>
      <c r="N324" s="18"/>
      <c r="P324" s="18"/>
      <c r="R324" s="18"/>
      <c r="S324" s="18"/>
      <c r="T324" s="18"/>
      <c r="U324" s="18"/>
      <c r="Y324" s="17"/>
      <c r="AB324" s="17"/>
    </row>
    <row r="325" spans="5:28">
      <c r="E325" s="17"/>
      <c r="F325" s="18"/>
      <c r="H325" s="185"/>
      <c r="J325" s="17"/>
      <c r="K325" s="62"/>
      <c r="L325" s="62"/>
      <c r="N325" s="18"/>
      <c r="P325" s="18"/>
      <c r="R325" s="18"/>
      <c r="S325" s="18"/>
      <c r="T325" s="18"/>
      <c r="U325" s="18"/>
      <c r="Y325" s="17"/>
      <c r="AB325" s="17"/>
    </row>
    <row r="326" spans="5:28">
      <c r="E326" s="17"/>
      <c r="F326" s="18"/>
      <c r="H326" s="185"/>
      <c r="J326" s="17"/>
      <c r="K326" s="62"/>
      <c r="L326" s="62"/>
      <c r="N326" s="18"/>
      <c r="P326" s="18"/>
      <c r="R326" s="18"/>
      <c r="S326" s="18"/>
      <c r="T326" s="18"/>
      <c r="U326" s="18"/>
      <c r="Y326" s="17"/>
      <c r="AB326" s="17"/>
    </row>
    <row r="327" spans="5:28">
      <c r="E327" s="17"/>
      <c r="F327" s="18"/>
      <c r="H327" s="185"/>
      <c r="J327" s="17"/>
      <c r="K327" s="62"/>
      <c r="L327" s="62"/>
      <c r="N327" s="18"/>
      <c r="P327" s="18"/>
      <c r="R327" s="18"/>
      <c r="S327" s="18"/>
      <c r="T327" s="18"/>
      <c r="U327" s="18"/>
      <c r="Y327" s="17"/>
      <c r="AB327" s="17"/>
    </row>
    <row r="328" spans="5:28">
      <c r="E328" s="17"/>
      <c r="F328" s="18"/>
      <c r="H328" s="185"/>
      <c r="J328" s="17"/>
      <c r="K328" s="62"/>
      <c r="L328" s="62"/>
      <c r="N328" s="18"/>
      <c r="P328" s="18"/>
      <c r="R328" s="18"/>
      <c r="S328" s="18"/>
      <c r="T328" s="18"/>
      <c r="U328" s="18"/>
      <c r="Y328" s="17"/>
      <c r="AB328" s="17"/>
    </row>
    <row r="329" spans="5:28">
      <c r="E329" s="17"/>
      <c r="F329" s="18"/>
      <c r="H329" s="185"/>
      <c r="J329" s="17"/>
      <c r="K329" s="62"/>
      <c r="L329" s="62"/>
      <c r="N329" s="18"/>
      <c r="P329" s="18"/>
      <c r="R329" s="18"/>
      <c r="S329" s="18"/>
      <c r="T329" s="18"/>
      <c r="U329" s="18"/>
      <c r="Y329" s="17"/>
      <c r="AB329" s="17"/>
    </row>
    <row r="330" spans="5:28">
      <c r="E330" s="17"/>
      <c r="F330" s="18"/>
      <c r="H330" s="185"/>
      <c r="J330" s="17"/>
      <c r="K330" s="62"/>
      <c r="L330" s="62"/>
      <c r="N330" s="18"/>
      <c r="P330" s="18"/>
      <c r="R330" s="18"/>
      <c r="S330" s="18"/>
      <c r="T330" s="18"/>
      <c r="U330" s="18"/>
      <c r="Y330" s="17"/>
      <c r="AB330" s="17"/>
    </row>
    <row r="331" spans="5:28">
      <c r="E331" s="17"/>
      <c r="F331" s="18"/>
      <c r="H331" s="185"/>
      <c r="J331" s="17"/>
      <c r="K331" s="62"/>
      <c r="L331" s="62"/>
      <c r="N331" s="18"/>
      <c r="P331" s="18"/>
      <c r="R331" s="18"/>
      <c r="S331" s="18"/>
      <c r="T331" s="18"/>
      <c r="U331" s="18"/>
      <c r="Y331" s="17"/>
      <c r="AB331" s="17"/>
    </row>
    <row r="332" spans="5:28">
      <c r="E332" s="17"/>
      <c r="F332" s="18"/>
      <c r="H332" s="185"/>
      <c r="J332" s="17"/>
      <c r="K332" s="62"/>
      <c r="L332" s="62"/>
      <c r="N332" s="18"/>
      <c r="P332" s="18"/>
      <c r="R332" s="18"/>
      <c r="S332" s="18"/>
      <c r="T332" s="18"/>
      <c r="U332" s="18"/>
      <c r="Y332" s="17"/>
      <c r="AB332" s="17"/>
    </row>
    <row r="333" spans="5:28">
      <c r="E333" s="17"/>
      <c r="F333" s="18"/>
      <c r="H333" s="185"/>
      <c r="J333" s="17"/>
      <c r="K333" s="62"/>
      <c r="L333" s="62"/>
      <c r="N333" s="18"/>
      <c r="P333" s="18"/>
      <c r="R333" s="18"/>
      <c r="S333" s="18"/>
      <c r="T333" s="18"/>
      <c r="U333" s="18"/>
      <c r="Y333" s="17"/>
      <c r="AB333" s="17"/>
    </row>
    <row r="334" spans="5:28">
      <c r="E334" s="17"/>
      <c r="F334" s="18"/>
      <c r="H334" s="185"/>
      <c r="J334" s="17"/>
      <c r="K334" s="62"/>
      <c r="L334" s="62"/>
      <c r="N334" s="18"/>
      <c r="P334" s="18"/>
      <c r="R334" s="18"/>
      <c r="S334" s="18"/>
      <c r="T334" s="18"/>
      <c r="U334" s="18"/>
      <c r="Y334" s="17"/>
      <c r="AB334" s="17"/>
    </row>
    <row r="335" spans="5:28">
      <c r="E335" s="17"/>
      <c r="F335" s="18"/>
      <c r="H335" s="185"/>
      <c r="J335" s="17"/>
      <c r="K335" s="62"/>
      <c r="L335" s="62"/>
      <c r="N335" s="18"/>
      <c r="P335" s="18"/>
      <c r="R335" s="18"/>
      <c r="S335" s="18"/>
      <c r="T335" s="18"/>
      <c r="U335" s="18"/>
      <c r="Y335" s="17"/>
      <c r="AB335" s="17"/>
    </row>
    <row r="336" spans="5:28">
      <c r="E336" s="17"/>
      <c r="F336" s="18"/>
      <c r="H336" s="185"/>
      <c r="J336" s="17"/>
      <c r="K336" s="62"/>
      <c r="L336" s="62"/>
      <c r="N336" s="18"/>
      <c r="P336" s="18"/>
      <c r="R336" s="18"/>
      <c r="S336" s="18"/>
      <c r="T336" s="18"/>
      <c r="U336" s="18"/>
      <c r="Y336" s="17"/>
      <c r="AB336" s="17"/>
    </row>
    <row r="337" spans="5:28">
      <c r="E337" s="17"/>
      <c r="F337" s="18"/>
      <c r="H337" s="185"/>
      <c r="J337" s="17"/>
      <c r="K337" s="62"/>
      <c r="L337" s="62"/>
      <c r="N337" s="18"/>
      <c r="P337" s="18"/>
      <c r="R337" s="18"/>
      <c r="S337" s="18"/>
      <c r="T337" s="18"/>
      <c r="U337" s="18"/>
      <c r="Y337" s="17"/>
      <c r="AB337" s="17"/>
    </row>
    <row r="338" spans="5:28">
      <c r="E338" s="17"/>
      <c r="F338" s="18"/>
      <c r="H338" s="185"/>
      <c r="J338" s="17"/>
      <c r="K338" s="62"/>
      <c r="L338" s="62"/>
      <c r="N338" s="18"/>
      <c r="P338" s="18"/>
      <c r="R338" s="18"/>
      <c r="S338" s="18"/>
      <c r="T338" s="18"/>
      <c r="U338" s="18"/>
      <c r="Y338" s="17"/>
      <c r="AB338" s="17"/>
    </row>
    <row r="339" spans="5:28">
      <c r="E339" s="17"/>
      <c r="F339" s="18"/>
      <c r="H339" s="185"/>
      <c r="J339" s="17"/>
      <c r="K339" s="62"/>
      <c r="L339" s="62"/>
      <c r="N339" s="18"/>
      <c r="P339" s="18"/>
      <c r="R339" s="18"/>
      <c r="S339" s="18"/>
      <c r="T339" s="18"/>
      <c r="U339" s="18"/>
      <c r="Y339" s="17"/>
      <c r="AB339" s="17"/>
    </row>
    <row r="340" spans="5:28">
      <c r="E340" s="17"/>
      <c r="F340" s="18"/>
      <c r="H340" s="185"/>
      <c r="J340" s="17"/>
      <c r="K340" s="62"/>
      <c r="L340" s="62"/>
      <c r="N340" s="18"/>
      <c r="P340" s="18"/>
      <c r="R340" s="18"/>
      <c r="S340" s="18"/>
      <c r="T340" s="18"/>
      <c r="U340" s="18"/>
      <c r="Y340" s="17"/>
      <c r="AB340" s="17"/>
    </row>
    <row r="341" spans="5:28">
      <c r="E341" s="17"/>
      <c r="F341" s="18"/>
      <c r="H341" s="185"/>
      <c r="J341" s="17"/>
      <c r="K341" s="62"/>
      <c r="L341" s="62"/>
      <c r="N341" s="18"/>
      <c r="P341" s="18"/>
      <c r="R341" s="18"/>
      <c r="S341" s="18"/>
      <c r="T341" s="18"/>
      <c r="U341" s="18"/>
      <c r="Y341" s="17"/>
      <c r="AB341" s="17"/>
    </row>
    <row r="342" spans="5:28">
      <c r="E342" s="17"/>
      <c r="F342" s="18"/>
      <c r="H342" s="185"/>
      <c r="J342" s="17"/>
      <c r="K342" s="62"/>
      <c r="L342" s="62"/>
      <c r="N342" s="18"/>
      <c r="P342" s="18"/>
      <c r="R342" s="18"/>
      <c r="S342" s="18"/>
      <c r="T342" s="18"/>
      <c r="U342" s="18"/>
      <c r="Y342" s="17"/>
      <c r="AB342" s="17"/>
    </row>
    <row r="343" spans="5:28">
      <c r="E343" s="17"/>
      <c r="F343" s="18"/>
      <c r="H343" s="185"/>
      <c r="J343" s="17"/>
      <c r="K343" s="62"/>
      <c r="L343" s="62"/>
      <c r="N343" s="18"/>
      <c r="P343" s="18"/>
      <c r="R343" s="18"/>
      <c r="S343" s="18"/>
      <c r="T343" s="18"/>
      <c r="U343" s="18"/>
      <c r="Y343" s="17"/>
      <c r="AB343" s="17"/>
    </row>
    <row r="344" spans="5:28">
      <c r="E344" s="17"/>
      <c r="F344" s="18"/>
      <c r="H344" s="185"/>
      <c r="J344" s="17"/>
      <c r="K344" s="62"/>
      <c r="L344" s="62"/>
      <c r="N344" s="18"/>
      <c r="P344" s="18"/>
      <c r="R344" s="18"/>
      <c r="S344" s="18"/>
      <c r="T344" s="18"/>
      <c r="U344" s="18"/>
      <c r="Y344" s="17"/>
      <c r="AB344" s="17"/>
    </row>
    <row r="345" spans="5:28">
      <c r="E345" s="17"/>
      <c r="F345" s="18"/>
      <c r="H345" s="185"/>
      <c r="J345" s="17"/>
      <c r="K345" s="62"/>
      <c r="L345" s="62"/>
      <c r="N345" s="18"/>
      <c r="P345" s="18"/>
      <c r="R345" s="18"/>
      <c r="S345" s="18"/>
      <c r="T345" s="18"/>
      <c r="U345" s="18"/>
      <c r="Y345" s="17"/>
      <c r="AB345" s="17"/>
    </row>
    <row r="346" spans="5:28">
      <c r="E346" s="17"/>
      <c r="F346" s="18"/>
      <c r="H346" s="185"/>
      <c r="J346" s="17"/>
      <c r="K346" s="62"/>
      <c r="L346" s="62"/>
      <c r="N346" s="18"/>
      <c r="P346" s="18"/>
      <c r="R346" s="18"/>
      <c r="S346" s="18"/>
      <c r="T346" s="18"/>
      <c r="U346" s="18"/>
      <c r="Y346" s="17"/>
      <c r="AB346" s="17"/>
    </row>
    <row r="347" spans="5:28">
      <c r="E347" s="17"/>
      <c r="F347" s="18"/>
      <c r="H347" s="185"/>
      <c r="J347" s="17"/>
      <c r="K347" s="62"/>
      <c r="L347" s="62"/>
      <c r="N347" s="18"/>
      <c r="P347" s="18"/>
      <c r="R347" s="18"/>
      <c r="S347" s="18"/>
      <c r="T347" s="18"/>
      <c r="U347" s="18"/>
      <c r="Y347" s="17"/>
      <c r="AB347" s="17"/>
    </row>
    <row r="348" spans="5:28">
      <c r="E348" s="17"/>
      <c r="F348" s="18"/>
      <c r="H348" s="185"/>
      <c r="J348" s="17"/>
      <c r="K348" s="62"/>
      <c r="L348" s="62"/>
      <c r="N348" s="18"/>
      <c r="P348" s="18"/>
      <c r="R348" s="18"/>
      <c r="S348" s="18"/>
      <c r="T348" s="18"/>
      <c r="U348" s="18"/>
      <c r="Y348" s="17"/>
      <c r="AB348" s="17"/>
    </row>
    <row r="349" spans="5:28">
      <c r="E349" s="17"/>
      <c r="F349" s="18"/>
      <c r="H349" s="185"/>
      <c r="J349" s="17"/>
      <c r="K349" s="62"/>
      <c r="L349" s="62"/>
      <c r="N349" s="18"/>
      <c r="P349" s="18"/>
      <c r="R349" s="18"/>
      <c r="S349" s="18"/>
      <c r="T349" s="18"/>
      <c r="U349" s="18"/>
      <c r="Y349" s="17"/>
      <c r="AB349" s="17"/>
    </row>
    <row r="350" spans="5:28">
      <c r="E350" s="17"/>
      <c r="F350" s="18"/>
      <c r="H350" s="185"/>
      <c r="J350" s="17"/>
      <c r="K350" s="62"/>
      <c r="L350" s="62"/>
      <c r="N350" s="18"/>
      <c r="P350" s="18"/>
      <c r="R350" s="18"/>
      <c r="S350" s="18"/>
      <c r="T350" s="18"/>
      <c r="U350" s="18"/>
      <c r="Y350" s="17"/>
      <c r="AB350" s="17"/>
    </row>
    <row r="351" spans="5:28">
      <c r="E351" s="17"/>
      <c r="F351" s="18"/>
      <c r="H351" s="185"/>
      <c r="J351" s="17"/>
      <c r="K351" s="62"/>
      <c r="L351" s="62"/>
      <c r="N351" s="18"/>
      <c r="P351" s="18"/>
      <c r="R351" s="18"/>
      <c r="S351" s="18"/>
      <c r="T351" s="18"/>
      <c r="U351" s="18"/>
      <c r="Y351" s="17"/>
      <c r="AB351" s="17"/>
    </row>
    <row r="352" spans="5:28">
      <c r="E352" s="17"/>
      <c r="F352" s="18"/>
      <c r="H352" s="185"/>
      <c r="J352" s="17"/>
      <c r="K352" s="62"/>
      <c r="L352" s="62"/>
      <c r="N352" s="18"/>
      <c r="P352" s="18"/>
      <c r="R352" s="18"/>
      <c r="S352" s="18"/>
      <c r="T352" s="18"/>
      <c r="U352" s="18"/>
      <c r="Y352" s="17"/>
      <c r="AB352" s="17"/>
    </row>
    <row r="353" spans="5:28">
      <c r="E353" s="17"/>
      <c r="F353" s="18"/>
      <c r="H353" s="185"/>
      <c r="J353" s="17"/>
      <c r="K353" s="62"/>
      <c r="L353" s="62"/>
      <c r="N353" s="18"/>
      <c r="P353" s="18"/>
      <c r="R353" s="18"/>
      <c r="S353" s="18"/>
      <c r="T353" s="18"/>
      <c r="U353" s="18"/>
      <c r="Y353" s="17"/>
      <c r="AB353" s="17"/>
    </row>
    <row r="354" spans="5:28">
      <c r="E354" s="17"/>
      <c r="F354" s="18"/>
      <c r="H354" s="185"/>
      <c r="J354" s="17"/>
      <c r="K354" s="62"/>
      <c r="L354" s="62"/>
      <c r="N354" s="18"/>
      <c r="P354" s="18"/>
      <c r="R354" s="18"/>
      <c r="S354" s="18"/>
      <c r="T354" s="18"/>
      <c r="U354" s="18"/>
      <c r="Y354" s="17"/>
      <c r="AB354" s="17"/>
    </row>
    <row r="355" spans="5:28">
      <c r="E355" s="17"/>
      <c r="F355" s="18"/>
      <c r="H355" s="185"/>
      <c r="J355" s="17"/>
      <c r="K355" s="62"/>
      <c r="L355" s="62"/>
      <c r="N355" s="18"/>
      <c r="P355" s="18"/>
      <c r="R355" s="18"/>
      <c r="S355" s="18"/>
      <c r="T355" s="18"/>
      <c r="U355" s="18"/>
      <c r="Y355" s="17"/>
      <c r="AB355" s="17"/>
    </row>
    <row r="356" spans="5:28">
      <c r="E356" s="17"/>
      <c r="F356" s="18"/>
      <c r="H356" s="185"/>
      <c r="J356" s="17"/>
      <c r="K356" s="62"/>
      <c r="L356" s="62"/>
      <c r="N356" s="18"/>
      <c r="P356" s="18"/>
      <c r="R356" s="18"/>
      <c r="S356" s="18"/>
      <c r="T356" s="18"/>
      <c r="U356" s="18"/>
      <c r="Y356" s="17"/>
      <c r="AB356" s="17"/>
    </row>
    <row r="357" spans="5:28">
      <c r="E357" s="17"/>
      <c r="F357" s="18"/>
      <c r="H357" s="185"/>
      <c r="J357" s="17"/>
      <c r="K357" s="62"/>
      <c r="L357" s="62"/>
      <c r="N357" s="18"/>
      <c r="P357" s="18"/>
      <c r="R357" s="18"/>
      <c r="S357" s="18"/>
      <c r="T357" s="18"/>
      <c r="U357" s="18"/>
      <c r="Y357" s="17"/>
      <c r="AB357" s="17"/>
    </row>
    <row r="358" spans="5:28">
      <c r="E358" s="17"/>
      <c r="F358" s="18"/>
      <c r="H358" s="185"/>
      <c r="J358" s="17"/>
      <c r="K358" s="62"/>
      <c r="L358" s="62"/>
      <c r="N358" s="18"/>
      <c r="P358" s="18"/>
      <c r="R358" s="18"/>
      <c r="S358" s="18"/>
      <c r="T358" s="18"/>
      <c r="U358" s="18"/>
      <c r="Y358" s="17"/>
      <c r="AB358" s="17"/>
    </row>
    <row r="359" spans="5:28">
      <c r="E359" s="17"/>
      <c r="F359" s="18"/>
      <c r="H359" s="185"/>
      <c r="J359" s="17"/>
      <c r="K359" s="62"/>
      <c r="L359" s="62"/>
      <c r="N359" s="18"/>
      <c r="P359" s="18"/>
      <c r="R359" s="18"/>
      <c r="S359" s="18"/>
      <c r="T359" s="18"/>
      <c r="U359" s="18"/>
      <c r="Y359" s="17"/>
      <c r="AB359" s="17"/>
    </row>
    <row r="360" spans="5:28">
      <c r="E360" s="17"/>
      <c r="F360" s="18"/>
      <c r="H360" s="185"/>
      <c r="J360" s="17"/>
      <c r="K360" s="62"/>
      <c r="L360" s="62"/>
      <c r="N360" s="18"/>
      <c r="P360" s="18"/>
      <c r="R360" s="18"/>
      <c r="S360" s="18"/>
      <c r="T360" s="18"/>
      <c r="U360" s="18"/>
      <c r="Y360" s="17"/>
      <c r="AB360" s="17"/>
    </row>
    <row r="361" spans="5:28">
      <c r="E361" s="17"/>
      <c r="F361" s="18"/>
      <c r="H361" s="185"/>
      <c r="J361" s="17"/>
      <c r="K361" s="62"/>
      <c r="L361" s="62"/>
      <c r="N361" s="18"/>
      <c r="P361" s="18"/>
      <c r="R361" s="18"/>
      <c r="S361" s="18"/>
      <c r="T361" s="18"/>
      <c r="U361" s="18"/>
      <c r="Y361" s="17"/>
      <c r="AB361" s="17"/>
    </row>
    <row r="362" spans="5:28">
      <c r="E362" s="17"/>
      <c r="F362" s="18"/>
      <c r="H362" s="185"/>
      <c r="J362" s="17"/>
      <c r="K362" s="62"/>
      <c r="L362" s="62"/>
      <c r="N362" s="18"/>
      <c r="P362" s="18"/>
      <c r="R362" s="18"/>
      <c r="S362" s="18"/>
      <c r="T362" s="18"/>
      <c r="U362" s="18"/>
      <c r="Y362" s="17"/>
      <c r="AB362" s="17"/>
    </row>
    <row r="363" spans="5:28">
      <c r="E363" s="17"/>
      <c r="F363" s="18"/>
      <c r="H363" s="185"/>
      <c r="J363" s="17"/>
      <c r="K363" s="62"/>
      <c r="L363" s="62"/>
      <c r="N363" s="18"/>
      <c r="P363" s="18"/>
      <c r="R363" s="18"/>
      <c r="S363" s="18"/>
      <c r="T363" s="18"/>
      <c r="U363" s="18"/>
      <c r="Y363" s="17"/>
      <c r="AB363" s="17"/>
    </row>
    <row r="364" spans="5:28">
      <c r="E364" s="17"/>
      <c r="F364" s="18"/>
      <c r="H364" s="185"/>
      <c r="J364" s="17"/>
      <c r="K364" s="62"/>
      <c r="L364" s="62"/>
      <c r="N364" s="18"/>
      <c r="P364" s="18"/>
      <c r="R364" s="18"/>
      <c r="S364" s="18"/>
      <c r="T364" s="18"/>
      <c r="U364" s="18"/>
      <c r="Y364" s="17"/>
      <c r="AB364" s="17"/>
    </row>
    <row r="365" spans="5:28">
      <c r="E365" s="17"/>
      <c r="F365" s="18"/>
      <c r="H365" s="185"/>
      <c r="J365" s="17"/>
      <c r="K365" s="62"/>
      <c r="L365" s="62"/>
      <c r="N365" s="18"/>
      <c r="P365" s="18"/>
      <c r="R365" s="18"/>
      <c r="S365" s="18"/>
      <c r="T365" s="18"/>
      <c r="U365" s="18"/>
      <c r="Y365" s="17"/>
      <c r="AB365" s="17"/>
    </row>
    <row r="366" spans="5:28">
      <c r="E366" s="17"/>
      <c r="F366" s="18"/>
      <c r="H366" s="185"/>
      <c r="J366" s="17"/>
      <c r="K366" s="62"/>
      <c r="L366" s="62"/>
      <c r="N366" s="18"/>
      <c r="P366" s="18"/>
      <c r="R366" s="18"/>
      <c r="S366" s="18"/>
      <c r="T366" s="18"/>
      <c r="U366" s="18"/>
      <c r="Y366" s="17"/>
      <c r="AB366" s="17"/>
    </row>
    <row r="367" spans="5:28">
      <c r="E367" s="17"/>
      <c r="F367" s="18"/>
      <c r="H367" s="185"/>
      <c r="J367" s="17"/>
      <c r="K367" s="62"/>
      <c r="L367" s="62"/>
      <c r="N367" s="18"/>
      <c r="P367" s="18"/>
      <c r="R367" s="18"/>
      <c r="S367" s="18"/>
      <c r="T367" s="18"/>
      <c r="U367" s="18"/>
      <c r="Y367" s="17"/>
      <c r="AB367" s="17"/>
    </row>
    <row r="368" spans="5:28">
      <c r="E368" s="17"/>
      <c r="F368" s="18"/>
      <c r="H368" s="185"/>
      <c r="J368" s="17"/>
      <c r="K368" s="62"/>
      <c r="L368" s="62"/>
      <c r="N368" s="18"/>
      <c r="P368" s="18"/>
      <c r="R368" s="18"/>
      <c r="S368" s="18"/>
      <c r="T368" s="18"/>
      <c r="U368" s="18"/>
      <c r="Y368" s="17"/>
      <c r="AB368" s="17"/>
    </row>
    <row r="369" spans="5:28">
      <c r="E369" s="17"/>
      <c r="F369" s="18"/>
      <c r="H369" s="185"/>
      <c r="J369" s="17"/>
      <c r="K369" s="62"/>
      <c r="L369" s="62"/>
      <c r="N369" s="18"/>
      <c r="P369" s="18"/>
      <c r="R369" s="18"/>
      <c r="S369" s="18"/>
      <c r="T369" s="18"/>
      <c r="U369" s="18"/>
      <c r="Y369" s="17"/>
      <c r="AB369" s="17"/>
    </row>
    <row r="370" spans="5:28">
      <c r="E370" s="17"/>
      <c r="F370" s="18"/>
      <c r="H370" s="185"/>
      <c r="J370" s="17"/>
      <c r="K370" s="62"/>
      <c r="L370" s="62"/>
      <c r="N370" s="18"/>
      <c r="P370" s="18"/>
      <c r="R370" s="18"/>
      <c r="S370" s="18"/>
      <c r="T370" s="18"/>
      <c r="U370" s="18"/>
      <c r="Y370" s="17"/>
      <c r="AB370" s="17"/>
    </row>
    <row r="371" spans="5:28">
      <c r="E371" s="17"/>
      <c r="F371" s="18"/>
      <c r="H371" s="185"/>
      <c r="J371" s="17"/>
      <c r="K371" s="62"/>
      <c r="L371" s="62"/>
      <c r="N371" s="18"/>
      <c r="P371" s="18"/>
      <c r="R371" s="18"/>
      <c r="S371" s="18"/>
      <c r="T371" s="18"/>
      <c r="U371" s="18"/>
      <c r="Y371" s="17"/>
      <c r="AB371" s="17"/>
    </row>
    <row r="372" spans="5:28">
      <c r="E372" s="17"/>
      <c r="F372" s="18"/>
      <c r="H372" s="185"/>
      <c r="J372" s="17"/>
      <c r="K372" s="62"/>
      <c r="L372" s="62"/>
      <c r="N372" s="18"/>
      <c r="P372" s="18"/>
      <c r="R372" s="18"/>
      <c r="S372" s="18"/>
      <c r="T372" s="18"/>
      <c r="U372" s="18"/>
      <c r="Y372" s="17"/>
      <c r="AB372" s="17"/>
    </row>
    <row r="373" spans="5:28">
      <c r="E373" s="17"/>
      <c r="F373" s="18"/>
      <c r="H373" s="185"/>
      <c r="J373" s="17"/>
      <c r="K373" s="62"/>
      <c r="L373" s="62"/>
      <c r="N373" s="18"/>
      <c r="P373" s="18"/>
      <c r="R373" s="18"/>
      <c r="S373" s="18"/>
      <c r="T373" s="18"/>
      <c r="U373" s="18"/>
      <c r="Y373" s="17"/>
      <c r="AB373" s="17"/>
    </row>
    <row r="374" spans="5:28">
      <c r="E374" s="17"/>
      <c r="F374" s="18"/>
      <c r="H374" s="185"/>
      <c r="J374" s="17"/>
      <c r="K374" s="62"/>
      <c r="L374" s="62"/>
      <c r="N374" s="18"/>
      <c r="P374" s="18"/>
      <c r="R374" s="18"/>
      <c r="S374" s="18"/>
      <c r="T374" s="18"/>
      <c r="U374" s="18"/>
      <c r="Y374" s="17"/>
      <c r="AB374" s="17"/>
    </row>
    <row r="375" spans="5:28">
      <c r="E375" s="17"/>
      <c r="F375" s="18"/>
      <c r="H375" s="185"/>
      <c r="J375" s="17"/>
      <c r="K375" s="62"/>
      <c r="L375" s="62"/>
      <c r="N375" s="18"/>
      <c r="P375" s="18"/>
      <c r="R375" s="18"/>
      <c r="S375" s="18"/>
      <c r="T375" s="18"/>
      <c r="U375" s="18"/>
      <c r="Y375" s="17"/>
      <c r="AB375" s="17"/>
    </row>
    <row r="376" spans="5:28">
      <c r="E376" s="17"/>
      <c r="F376" s="18"/>
      <c r="H376" s="185"/>
      <c r="J376" s="17"/>
      <c r="K376" s="62"/>
      <c r="L376" s="62"/>
      <c r="N376" s="18"/>
      <c r="P376" s="18"/>
      <c r="R376" s="18"/>
      <c r="S376" s="18"/>
      <c r="T376" s="18"/>
      <c r="U376" s="18"/>
      <c r="Y376" s="17"/>
      <c r="AB376" s="17"/>
    </row>
    <row r="377" spans="5:28">
      <c r="E377" s="17"/>
      <c r="F377" s="18"/>
      <c r="H377" s="185"/>
      <c r="J377" s="17"/>
      <c r="K377" s="62"/>
      <c r="L377" s="62"/>
      <c r="N377" s="18"/>
      <c r="P377" s="18"/>
      <c r="R377" s="18"/>
      <c r="S377" s="18"/>
      <c r="T377" s="18"/>
      <c r="U377" s="18"/>
      <c r="Y377" s="17"/>
      <c r="AB377" s="17"/>
    </row>
    <row r="378" spans="5:28">
      <c r="E378" s="17"/>
      <c r="F378" s="18"/>
      <c r="H378" s="185"/>
      <c r="J378" s="17"/>
      <c r="K378" s="62"/>
      <c r="L378" s="62"/>
      <c r="N378" s="18"/>
      <c r="P378" s="18"/>
      <c r="R378" s="18"/>
      <c r="S378" s="18"/>
      <c r="T378" s="18"/>
      <c r="U378" s="18"/>
      <c r="Y378" s="17"/>
      <c r="AB378" s="17"/>
    </row>
    <row r="379" spans="5:28">
      <c r="E379" s="17"/>
      <c r="F379" s="18"/>
      <c r="H379" s="185"/>
      <c r="J379" s="17"/>
      <c r="K379" s="62"/>
      <c r="L379" s="62"/>
      <c r="N379" s="18"/>
      <c r="P379" s="18"/>
      <c r="R379" s="18"/>
      <c r="S379" s="18"/>
      <c r="T379" s="18"/>
      <c r="U379" s="18"/>
      <c r="Y379" s="17"/>
      <c r="AB379" s="17"/>
    </row>
    <row r="380" spans="5:28">
      <c r="E380" s="17"/>
      <c r="F380" s="18"/>
      <c r="H380" s="185"/>
      <c r="J380" s="17"/>
      <c r="K380" s="62"/>
      <c r="L380" s="62"/>
      <c r="N380" s="18"/>
      <c r="P380" s="18"/>
      <c r="R380" s="18"/>
      <c r="S380" s="18"/>
      <c r="T380" s="18"/>
      <c r="U380" s="18"/>
      <c r="Y380" s="17"/>
      <c r="AB380" s="17"/>
    </row>
    <row r="381" spans="5:28">
      <c r="E381" s="17"/>
      <c r="F381" s="18"/>
      <c r="H381" s="185"/>
      <c r="J381" s="17"/>
      <c r="K381" s="62"/>
      <c r="L381" s="62"/>
      <c r="N381" s="18"/>
      <c r="P381" s="18"/>
      <c r="R381" s="18"/>
      <c r="S381" s="18"/>
      <c r="T381" s="18"/>
      <c r="U381" s="18"/>
      <c r="Y381" s="17"/>
      <c r="AB381" s="17"/>
    </row>
    <row r="382" spans="5:28">
      <c r="E382" s="17"/>
      <c r="F382" s="18"/>
      <c r="H382" s="185"/>
      <c r="J382" s="17"/>
      <c r="K382" s="62"/>
      <c r="L382" s="62"/>
      <c r="N382" s="18"/>
      <c r="P382" s="18"/>
      <c r="R382" s="18"/>
      <c r="S382" s="18"/>
      <c r="T382" s="18"/>
      <c r="U382" s="18"/>
      <c r="Y382" s="17"/>
      <c r="AB382" s="17"/>
    </row>
    <row r="383" spans="5:28">
      <c r="E383" s="17"/>
      <c r="F383" s="18"/>
      <c r="H383" s="185"/>
      <c r="J383" s="17"/>
      <c r="K383" s="62"/>
      <c r="L383" s="62"/>
      <c r="N383" s="18"/>
      <c r="P383" s="18"/>
      <c r="R383" s="18"/>
      <c r="S383" s="18"/>
      <c r="T383" s="18"/>
      <c r="U383" s="18"/>
      <c r="Y383" s="17"/>
      <c r="AB383" s="17"/>
    </row>
    <row r="384" spans="5:28">
      <c r="E384" s="17"/>
      <c r="F384" s="18"/>
      <c r="H384" s="185"/>
      <c r="J384" s="17"/>
      <c r="K384" s="62"/>
      <c r="L384" s="62"/>
      <c r="N384" s="18"/>
      <c r="P384" s="18"/>
      <c r="R384" s="18"/>
      <c r="S384" s="18"/>
      <c r="T384" s="18"/>
      <c r="U384" s="18"/>
      <c r="Y384" s="17"/>
      <c r="AB384" s="17"/>
    </row>
    <row r="385" spans="5:28">
      <c r="E385" s="17"/>
      <c r="F385" s="18"/>
      <c r="H385" s="185"/>
      <c r="J385" s="17"/>
      <c r="K385" s="62"/>
      <c r="L385" s="62"/>
      <c r="N385" s="18"/>
      <c r="P385" s="18"/>
      <c r="R385" s="18"/>
      <c r="S385" s="18"/>
      <c r="T385" s="18"/>
      <c r="U385" s="18"/>
      <c r="Y385" s="17"/>
      <c r="AB385" s="17"/>
    </row>
    <row r="386" spans="5:28">
      <c r="E386" s="17"/>
      <c r="F386" s="18"/>
      <c r="H386" s="185"/>
      <c r="J386" s="17"/>
      <c r="K386" s="62"/>
      <c r="L386" s="62"/>
      <c r="N386" s="18"/>
      <c r="P386" s="18"/>
      <c r="R386" s="18"/>
      <c r="S386" s="18"/>
      <c r="T386" s="18"/>
      <c r="U386" s="18"/>
      <c r="Y386" s="17"/>
      <c r="AB386" s="17"/>
    </row>
    <row r="387" spans="5:28">
      <c r="E387" s="17"/>
      <c r="F387" s="18"/>
      <c r="H387" s="185"/>
      <c r="J387" s="17"/>
      <c r="K387" s="62"/>
      <c r="L387" s="62"/>
      <c r="N387" s="18"/>
      <c r="P387" s="18"/>
      <c r="R387" s="18"/>
      <c r="S387" s="18"/>
      <c r="T387" s="18"/>
      <c r="U387" s="18"/>
      <c r="Y387" s="17"/>
      <c r="AB387" s="17"/>
    </row>
    <row r="388" spans="5:28">
      <c r="E388" s="17"/>
      <c r="F388" s="18"/>
      <c r="H388" s="185"/>
      <c r="J388" s="17"/>
      <c r="K388" s="62"/>
      <c r="L388" s="62"/>
      <c r="N388" s="18"/>
      <c r="P388" s="18"/>
      <c r="R388" s="18"/>
      <c r="S388" s="18"/>
      <c r="T388" s="18"/>
      <c r="U388" s="18"/>
      <c r="Y388" s="17"/>
      <c r="AB388" s="17"/>
    </row>
    <row r="389" spans="5:28">
      <c r="E389" s="17"/>
      <c r="F389" s="18"/>
      <c r="H389" s="185"/>
      <c r="J389" s="17"/>
      <c r="K389" s="62"/>
      <c r="L389" s="62"/>
      <c r="N389" s="18"/>
      <c r="P389" s="18"/>
      <c r="R389" s="18"/>
      <c r="S389" s="18"/>
      <c r="T389" s="18"/>
      <c r="U389" s="18"/>
      <c r="Y389" s="17"/>
      <c r="AB389" s="17"/>
    </row>
    <row r="390" spans="5:28">
      <c r="E390" s="17"/>
      <c r="F390" s="18"/>
      <c r="H390" s="185"/>
      <c r="J390" s="17"/>
      <c r="K390" s="62"/>
      <c r="L390" s="62"/>
      <c r="N390" s="18"/>
      <c r="P390" s="18"/>
      <c r="R390" s="18"/>
      <c r="S390" s="18"/>
      <c r="T390" s="18"/>
      <c r="U390" s="18"/>
      <c r="Y390" s="17"/>
      <c r="AB390" s="17"/>
    </row>
    <row r="391" spans="5:28">
      <c r="E391" s="17"/>
      <c r="F391" s="18"/>
      <c r="H391" s="185"/>
      <c r="J391" s="17"/>
      <c r="K391" s="62"/>
      <c r="L391" s="62"/>
      <c r="N391" s="18"/>
      <c r="P391" s="18"/>
      <c r="R391" s="18"/>
      <c r="S391" s="18"/>
      <c r="T391" s="18"/>
      <c r="U391" s="18"/>
      <c r="Y391" s="17"/>
      <c r="AB391" s="17"/>
    </row>
    <row r="392" spans="5:28">
      <c r="E392" s="17"/>
      <c r="F392" s="18"/>
      <c r="H392" s="185"/>
      <c r="J392" s="17"/>
      <c r="K392" s="62"/>
      <c r="L392" s="62"/>
      <c r="N392" s="18"/>
      <c r="P392" s="18"/>
      <c r="R392" s="18"/>
      <c r="S392" s="18"/>
      <c r="T392" s="18"/>
      <c r="U392" s="18"/>
      <c r="Y392" s="17"/>
      <c r="AB392" s="17"/>
    </row>
    <row r="393" spans="5:28">
      <c r="E393" s="17"/>
      <c r="F393" s="18"/>
      <c r="H393" s="185"/>
      <c r="J393" s="17"/>
      <c r="K393" s="62"/>
      <c r="L393" s="62"/>
      <c r="N393" s="18"/>
      <c r="P393" s="18"/>
      <c r="R393" s="18"/>
      <c r="S393" s="18"/>
      <c r="T393" s="18"/>
      <c r="U393" s="18"/>
      <c r="Y393" s="17"/>
      <c r="AB393" s="17"/>
    </row>
    <row r="394" spans="5:28">
      <c r="E394" s="17"/>
      <c r="F394" s="18"/>
      <c r="H394" s="185"/>
      <c r="J394" s="17"/>
      <c r="K394" s="62"/>
      <c r="L394" s="62"/>
      <c r="N394" s="18"/>
      <c r="P394" s="18"/>
      <c r="R394" s="18"/>
      <c r="S394" s="18"/>
      <c r="T394" s="18"/>
      <c r="U394" s="18"/>
      <c r="Y394" s="17"/>
      <c r="AB394" s="17"/>
    </row>
    <row r="395" spans="5:28">
      <c r="E395" s="17"/>
      <c r="F395" s="18"/>
      <c r="H395" s="185"/>
      <c r="J395" s="17"/>
      <c r="K395" s="62"/>
      <c r="L395" s="62"/>
      <c r="N395" s="18"/>
      <c r="P395" s="18"/>
      <c r="R395" s="18"/>
      <c r="S395" s="18"/>
      <c r="T395" s="18"/>
      <c r="U395" s="18"/>
      <c r="Y395" s="17"/>
      <c r="AB395" s="17"/>
    </row>
    <row r="396" spans="5:28">
      <c r="E396" s="17"/>
      <c r="F396" s="18"/>
      <c r="H396" s="185"/>
      <c r="J396" s="17"/>
      <c r="K396" s="62"/>
      <c r="L396" s="62"/>
      <c r="N396" s="18"/>
      <c r="P396" s="18"/>
      <c r="R396" s="18"/>
      <c r="S396" s="18"/>
      <c r="T396" s="18"/>
      <c r="U396" s="18"/>
      <c r="Y396" s="17"/>
      <c r="AB396" s="17"/>
    </row>
    <row r="397" spans="5:28">
      <c r="E397" s="17"/>
      <c r="F397" s="18"/>
      <c r="H397" s="185"/>
      <c r="J397" s="17"/>
      <c r="K397" s="62"/>
      <c r="L397" s="62"/>
      <c r="N397" s="18"/>
      <c r="P397" s="18"/>
      <c r="R397" s="18"/>
      <c r="S397" s="18"/>
      <c r="T397" s="18"/>
      <c r="U397" s="18"/>
      <c r="Y397" s="17"/>
      <c r="AB397" s="17"/>
    </row>
    <row r="398" spans="5:28">
      <c r="E398" s="17"/>
      <c r="F398" s="18"/>
      <c r="H398" s="185"/>
      <c r="J398" s="17"/>
      <c r="K398" s="62"/>
      <c r="L398" s="62"/>
      <c r="N398" s="18"/>
      <c r="P398" s="18"/>
      <c r="R398" s="18"/>
      <c r="S398" s="18"/>
      <c r="T398" s="18"/>
      <c r="U398" s="18"/>
      <c r="Y398" s="17"/>
      <c r="AB398" s="17"/>
    </row>
    <row r="399" spans="5:28">
      <c r="E399" s="17"/>
      <c r="F399" s="18"/>
      <c r="H399" s="185"/>
      <c r="J399" s="17"/>
      <c r="K399" s="62"/>
      <c r="L399" s="62"/>
      <c r="N399" s="18"/>
      <c r="P399" s="18"/>
      <c r="R399" s="18"/>
      <c r="S399" s="18"/>
      <c r="T399" s="18"/>
      <c r="U399" s="18"/>
      <c r="Y399" s="17"/>
      <c r="AB399" s="17"/>
    </row>
    <row r="400" spans="5:28">
      <c r="E400" s="17"/>
      <c r="F400" s="18"/>
      <c r="H400" s="185"/>
      <c r="J400" s="17"/>
      <c r="K400" s="62"/>
      <c r="L400" s="62"/>
      <c r="N400" s="18"/>
      <c r="P400" s="18"/>
      <c r="R400" s="18"/>
      <c r="S400" s="18"/>
      <c r="T400" s="18"/>
      <c r="U400" s="18"/>
      <c r="Y400" s="17"/>
      <c r="AB400" s="17"/>
    </row>
    <row r="401" spans="5:28">
      <c r="E401" s="17"/>
      <c r="F401" s="18"/>
      <c r="H401" s="185"/>
      <c r="J401" s="17"/>
      <c r="K401" s="62"/>
      <c r="L401" s="62"/>
      <c r="N401" s="18"/>
      <c r="P401" s="18"/>
      <c r="R401" s="18"/>
      <c r="S401" s="18"/>
      <c r="T401" s="18"/>
      <c r="U401" s="18"/>
      <c r="Y401" s="17"/>
      <c r="AB401" s="17"/>
    </row>
    <row r="402" spans="5:28">
      <c r="E402" s="17"/>
      <c r="F402" s="18"/>
      <c r="H402" s="185"/>
      <c r="J402" s="17"/>
      <c r="K402" s="62"/>
      <c r="L402" s="62"/>
      <c r="N402" s="18"/>
      <c r="P402" s="18"/>
      <c r="R402" s="18"/>
      <c r="S402" s="18"/>
      <c r="T402" s="18"/>
      <c r="U402" s="18"/>
      <c r="Y402" s="17"/>
      <c r="AB402" s="17"/>
    </row>
    <row r="403" spans="5:28">
      <c r="E403" s="17"/>
      <c r="F403" s="18"/>
      <c r="H403" s="185"/>
      <c r="J403" s="17"/>
      <c r="K403" s="62"/>
      <c r="L403" s="62"/>
      <c r="N403" s="18"/>
      <c r="P403" s="18"/>
      <c r="R403" s="18"/>
      <c r="S403" s="18"/>
      <c r="T403" s="18"/>
      <c r="U403" s="18"/>
      <c r="Y403" s="17"/>
      <c r="AB403" s="17"/>
    </row>
    <row r="404" spans="5:28">
      <c r="E404" s="17"/>
      <c r="F404" s="18"/>
      <c r="H404" s="185"/>
      <c r="J404" s="17"/>
      <c r="K404" s="62"/>
      <c r="L404" s="62"/>
      <c r="N404" s="18"/>
      <c r="P404" s="18"/>
      <c r="R404" s="18"/>
      <c r="S404" s="18"/>
      <c r="T404" s="18"/>
      <c r="U404" s="18"/>
      <c r="Y404" s="17"/>
      <c r="AB404" s="17"/>
    </row>
    <row r="405" spans="5:28">
      <c r="E405" s="17"/>
      <c r="F405" s="18"/>
      <c r="H405" s="185"/>
      <c r="J405" s="17"/>
      <c r="K405" s="62"/>
      <c r="L405" s="62"/>
      <c r="N405" s="18"/>
      <c r="P405" s="18"/>
      <c r="R405" s="18"/>
      <c r="S405" s="18"/>
      <c r="T405" s="18"/>
      <c r="U405" s="18"/>
      <c r="Y405" s="17"/>
      <c r="AB405" s="17"/>
    </row>
    <row r="406" spans="5:28">
      <c r="E406" s="17"/>
      <c r="F406" s="18"/>
      <c r="H406" s="185"/>
      <c r="J406" s="17"/>
      <c r="K406" s="62"/>
      <c r="L406" s="62"/>
      <c r="N406" s="18"/>
      <c r="P406" s="18"/>
      <c r="R406" s="18"/>
      <c r="S406" s="18"/>
      <c r="T406" s="18"/>
      <c r="U406" s="18"/>
      <c r="Y406" s="17"/>
      <c r="AB406" s="17"/>
    </row>
    <row r="407" spans="5:28">
      <c r="E407" s="17"/>
      <c r="F407" s="18"/>
      <c r="H407" s="185"/>
      <c r="J407" s="17"/>
      <c r="K407" s="62"/>
      <c r="L407" s="62"/>
      <c r="N407" s="18"/>
      <c r="P407" s="18"/>
      <c r="R407" s="18"/>
      <c r="S407" s="18"/>
      <c r="T407" s="18"/>
      <c r="U407" s="18"/>
      <c r="Y407" s="17"/>
      <c r="AB407" s="17"/>
    </row>
    <row r="408" spans="5:28">
      <c r="E408" s="17"/>
      <c r="F408" s="18"/>
      <c r="H408" s="185"/>
      <c r="J408" s="17"/>
      <c r="K408" s="62"/>
      <c r="L408" s="62"/>
      <c r="N408" s="18"/>
      <c r="P408" s="18"/>
      <c r="R408" s="18"/>
      <c r="S408" s="18"/>
      <c r="T408" s="18"/>
      <c r="U408" s="18"/>
      <c r="Y408" s="17"/>
      <c r="AB408" s="17"/>
    </row>
    <row r="409" spans="5:28">
      <c r="E409" s="17"/>
      <c r="F409" s="18"/>
      <c r="H409" s="185"/>
      <c r="J409" s="17"/>
      <c r="K409" s="62"/>
      <c r="L409" s="62"/>
      <c r="N409" s="18"/>
      <c r="P409" s="18"/>
      <c r="R409" s="18"/>
      <c r="S409" s="18"/>
      <c r="T409" s="18"/>
      <c r="U409" s="18"/>
      <c r="Y409" s="17"/>
      <c r="AB409" s="17"/>
    </row>
    <row r="410" spans="5:28">
      <c r="E410" s="17"/>
      <c r="F410" s="18"/>
      <c r="H410" s="185"/>
      <c r="J410" s="17"/>
      <c r="K410" s="62"/>
      <c r="L410" s="62"/>
      <c r="N410" s="18"/>
      <c r="P410" s="18"/>
      <c r="R410" s="18"/>
      <c r="S410" s="18"/>
      <c r="T410" s="18"/>
      <c r="U410" s="18"/>
      <c r="Y410" s="17"/>
      <c r="AB410" s="17"/>
    </row>
    <row r="411" spans="5:28">
      <c r="E411" s="17"/>
      <c r="F411" s="18"/>
      <c r="H411" s="185"/>
      <c r="J411" s="17"/>
      <c r="K411" s="62"/>
      <c r="L411" s="62"/>
      <c r="N411" s="18"/>
      <c r="P411" s="18"/>
      <c r="R411" s="18"/>
      <c r="S411" s="18"/>
      <c r="T411" s="18"/>
      <c r="U411" s="18"/>
      <c r="Y411" s="17"/>
      <c r="AB411" s="17"/>
    </row>
    <row r="412" spans="5:28">
      <c r="E412" s="17"/>
      <c r="F412" s="18"/>
      <c r="H412" s="185"/>
      <c r="J412" s="17"/>
      <c r="K412" s="62"/>
      <c r="L412" s="62"/>
      <c r="N412" s="18"/>
      <c r="P412" s="18"/>
      <c r="R412" s="18"/>
      <c r="S412" s="18"/>
      <c r="T412" s="18"/>
      <c r="U412" s="18"/>
      <c r="Y412" s="17"/>
      <c r="AB412" s="17"/>
    </row>
    <row r="413" spans="5:28">
      <c r="E413" s="17"/>
      <c r="F413" s="18"/>
      <c r="H413" s="185"/>
      <c r="J413" s="17"/>
      <c r="K413" s="62"/>
      <c r="L413" s="62"/>
      <c r="N413" s="18"/>
      <c r="P413" s="18"/>
      <c r="R413" s="18"/>
      <c r="S413" s="18"/>
      <c r="T413" s="18"/>
      <c r="U413" s="18"/>
      <c r="Y413" s="17"/>
      <c r="AB413" s="17"/>
    </row>
    <row r="414" spans="5:28">
      <c r="E414" s="17"/>
      <c r="F414" s="18"/>
      <c r="H414" s="185"/>
      <c r="J414" s="17"/>
      <c r="K414" s="62"/>
      <c r="L414" s="62"/>
      <c r="N414" s="18"/>
      <c r="P414" s="18"/>
      <c r="R414" s="18"/>
      <c r="S414" s="18"/>
      <c r="T414" s="18"/>
      <c r="U414" s="18"/>
      <c r="Y414" s="17"/>
      <c r="AB414" s="17"/>
    </row>
    <row r="415" spans="5:28">
      <c r="E415" s="17"/>
      <c r="F415" s="18"/>
      <c r="H415" s="185"/>
      <c r="J415" s="17"/>
      <c r="K415" s="62"/>
      <c r="L415" s="62"/>
      <c r="N415" s="18"/>
      <c r="P415" s="18"/>
      <c r="R415" s="18"/>
      <c r="S415" s="18"/>
      <c r="T415" s="18"/>
      <c r="U415" s="18"/>
      <c r="Y415" s="17"/>
      <c r="AB415" s="17"/>
    </row>
    <row r="416" spans="5:28">
      <c r="E416" s="17"/>
      <c r="F416" s="18"/>
      <c r="H416" s="185"/>
      <c r="J416" s="17"/>
      <c r="K416" s="62"/>
      <c r="L416" s="62"/>
      <c r="N416" s="18"/>
      <c r="P416" s="18"/>
      <c r="R416" s="18"/>
      <c r="S416" s="18"/>
      <c r="T416" s="18"/>
      <c r="U416" s="18"/>
      <c r="Y416" s="17"/>
      <c r="AB416" s="17"/>
    </row>
    <row r="417" spans="5:28">
      <c r="E417" s="17"/>
      <c r="F417" s="18"/>
      <c r="H417" s="185"/>
      <c r="J417" s="17"/>
      <c r="K417" s="62"/>
      <c r="L417" s="62"/>
      <c r="N417" s="18"/>
      <c r="P417" s="18"/>
      <c r="R417" s="18"/>
      <c r="S417" s="18"/>
      <c r="T417" s="18"/>
      <c r="U417" s="18"/>
      <c r="Y417" s="17"/>
      <c r="AB417" s="17"/>
    </row>
    <row r="418" spans="5:28">
      <c r="E418" s="17"/>
      <c r="F418" s="18"/>
      <c r="H418" s="185"/>
      <c r="J418" s="17"/>
      <c r="K418" s="62"/>
      <c r="L418" s="62"/>
      <c r="N418" s="18"/>
      <c r="P418" s="18"/>
      <c r="R418" s="18"/>
      <c r="S418" s="18"/>
      <c r="T418" s="18"/>
      <c r="U418" s="18"/>
      <c r="Y418" s="17"/>
      <c r="AB418" s="17"/>
    </row>
    <row r="419" spans="5:28">
      <c r="E419" s="17"/>
      <c r="F419" s="18"/>
      <c r="H419" s="185"/>
      <c r="J419" s="17"/>
      <c r="K419" s="62"/>
      <c r="L419" s="62"/>
      <c r="N419" s="18"/>
      <c r="P419" s="18"/>
      <c r="R419" s="18"/>
      <c r="S419" s="18"/>
      <c r="T419" s="18"/>
      <c r="U419" s="18"/>
      <c r="Y419" s="17"/>
      <c r="AB419" s="17"/>
    </row>
    <row r="420" spans="5:28">
      <c r="E420" s="17"/>
      <c r="F420" s="18"/>
      <c r="H420" s="185"/>
      <c r="J420" s="17"/>
      <c r="K420" s="62"/>
      <c r="L420" s="62"/>
      <c r="N420" s="18"/>
      <c r="P420" s="18"/>
      <c r="R420" s="18"/>
      <c r="S420" s="18"/>
      <c r="T420" s="18"/>
      <c r="U420" s="18"/>
      <c r="Y420" s="17"/>
      <c r="AB420" s="17"/>
    </row>
    <row r="421" spans="5:28">
      <c r="E421" s="17"/>
      <c r="F421" s="18"/>
      <c r="H421" s="185"/>
      <c r="J421" s="17"/>
      <c r="K421" s="62"/>
      <c r="L421" s="62"/>
      <c r="N421" s="18"/>
      <c r="P421" s="18"/>
      <c r="R421" s="18"/>
      <c r="S421" s="18"/>
      <c r="T421" s="18"/>
      <c r="U421" s="18"/>
      <c r="Y421" s="17"/>
      <c r="AB421" s="17"/>
    </row>
    <row r="422" spans="5:28">
      <c r="E422" s="17"/>
      <c r="F422" s="18"/>
      <c r="H422" s="185"/>
      <c r="J422" s="17"/>
      <c r="K422" s="62"/>
      <c r="L422" s="62"/>
      <c r="N422" s="18"/>
      <c r="P422" s="18"/>
      <c r="R422" s="18"/>
      <c r="S422" s="18"/>
      <c r="T422" s="18"/>
      <c r="U422" s="18"/>
      <c r="Y422" s="17"/>
      <c r="AB422" s="17"/>
    </row>
    <row r="423" spans="5:28">
      <c r="E423" s="17"/>
      <c r="F423" s="18"/>
      <c r="H423" s="185"/>
      <c r="J423" s="17"/>
      <c r="K423" s="62"/>
      <c r="L423" s="62"/>
      <c r="N423" s="18"/>
      <c r="P423" s="18"/>
      <c r="R423" s="18"/>
      <c r="S423" s="18"/>
      <c r="T423" s="18"/>
      <c r="U423" s="18"/>
      <c r="Y423" s="17"/>
      <c r="AB423" s="17"/>
    </row>
    <row r="424" spans="5:28">
      <c r="E424" s="17"/>
      <c r="F424" s="18"/>
      <c r="H424" s="185"/>
      <c r="J424" s="17"/>
      <c r="K424" s="62"/>
      <c r="L424" s="62"/>
      <c r="N424" s="18"/>
      <c r="P424" s="18"/>
      <c r="R424" s="18"/>
      <c r="S424" s="18"/>
      <c r="T424" s="18"/>
      <c r="U424" s="18"/>
      <c r="Y424" s="17"/>
      <c r="AB424" s="17"/>
    </row>
    <row r="425" spans="5:28">
      <c r="E425" s="17"/>
      <c r="F425" s="18"/>
      <c r="H425" s="185"/>
      <c r="J425" s="17"/>
      <c r="K425" s="62"/>
      <c r="L425" s="62"/>
      <c r="N425" s="18"/>
      <c r="P425" s="18"/>
      <c r="R425" s="18"/>
      <c r="S425" s="18"/>
      <c r="T425" s="18"/>
      <c r="U425" s="18"/>
      <c r="Y425" s="17"/>
      <c r="AB425" s="17"/>
    </row>
    <row r="426" spans="5:28">
      <c r="E426" s="17"/>
      <c r="F426" s="18"/>
      <c r="H426" s="185"/>
      <c r="J426" s="17"/>
      <c r="K426" s="62"/>
      <c r="L426" s="62"/>
      <c r="N426" s="18"/>
      <c r="P426" s="18"/>
      <c r="R426" s="18"/>
      <c r="S426" s="18"/>
      <c r="T426" s="18"/>
      <c r="U426" s="18"/>
      <c r="Y426" s="17"/>
      <c r="AB426" s="17"/>
    </row>
    <row r="427" spans="5:28">
      <c r="E427" s="17"/>
      <c r="F427" s="18"/>
      <c r="H427" s="185"/>
      <c r="J427" s="17"/>
      <c r="K427" s="62"/>
      <c r="L427" s="62"/>
      <c r="N427" s="18"/>
      <c r="P427" s="18"/>
      <c r="R427" s="18"/>
      <c r="S427" s="18"/>
      <c r="T427" s="18"/>
      <c r="U427" s="18"/>
      <c r="Y427" s="17"/>
      <c r="AB427" s="17"/>
    </row>
    <row r="428" spans="5:28">
      <c r="E428" s="17"/>
      <c r="F428" s="18"/>
      <c r="H428" s="185"/>
      <c r="J428" s="17"/>
      <c r="K428" s="62"/>
      <c r="L428" s="62"/>
      <c r="N428" s="18"/>
      <c r="P428" s="18"/>
      <c r="R428" s="18"/>
      <c r="S428" s="18"/>
      <c r="T428" s="18"/>
      <c r="U428" s="18"/>
      <c r="Y428" s="17"/>
      <c r="AB428" s="17"/>
    </row>
    <row r="429" spans="5:28">
      <c r="E429" s="17"/>
      <c r="F429" s="18"/>
      <c r="H429" s="185"/>
      <c r="J429" s="17"/>
      <c r="K429" s="62"/>
      <c r="L429" s="62"/>
      <c r="N429" s="18"/>
      <c r="P429" s="18"/>
      <c r="R429" s="18"/>
      <c r="S429" s="18"/>
      <c r="T429" s="18"/>
      <c r="U429" s="18"/>
      <c r="Y429" s="17"/>
      <c r="AB429" s="17"/>
    </row>
    <row r="430" spans="5:28">
      <c r="E430" s="17"/>
      <c r="F430" s="18"/>
      <c r="H430" s="185"/>
      <c r="J430" s="17"/>
      <c r="K430" s="62"/>
      <c r="L430" s="62"/>
      <c r="N430" s="18"/>
      <c r="P430" s="18"/>
      <c r="R430" s="18"/>
      <c r="S430" s="18"/>
      <c r="T430" s="18"/>
      <c r="U430" s="18"/>
      <c r="Y430" s="17"/>
      <c r="AB430" s="17"/>
    </row>
    <row r="431" spans="5:28">
      <c r="E431" s="17"/>
      <c r="F431" s="18"/>
      <c r="H431" s="185"/>
      <c r="J431" s="17"/>
      <c r="K431" s="62"/>
      <c r="L431" s="62"/>
      <c r="N431" s="18"/>
      <c r="P431" s="18"/>
      <c r="R431" s="18"/>
      <c r="S431" s="18"/>
      <c r="T431" s="18"/>
      <c r="U431" s="18"/>
      <c r="Y431" s="17"/>
      <c r="AB431" s="17"/>
    </row>
    <row r="432" spans="5:28">
      <c r="E432" s="17"/>
      <c r="F432" s="18"/>
      <c r="H432" s="185"/>
      <c r="J432" s="17"/>
      <c r="K432" s="62"/>
      <c r="L432" s="62"/>
      <c r="N432" s="18"/>
      <c r="P432" s="18"/>
      <c r="R432" s="18"/>
      <c r="S432" s="18"/>
      <c r="T432" s="18"/>
      <c r="U432" s="18"/>
      <c r="Y432" s="17"/>
      <c r="AB432" s="17"/>
    </row>
    <row r="433" spans="5:28">
      <c r="E433" s="17"/>
      <c r="F433" s="18"/>
      <c r="H433" s="185"/>
      <c r="J433" s="17"/>
      <c r="K433" s="62"/>
      <c r="L433" s="62"/>
      <c r="N433" s="18"/>
      <c r="P433" s="18"/>
      <c r="R433" s="18"/>
      <c r="S433" s="18"/>
      <c r="T433" s="18"/>
      <c r="U433" s="18"/>
      <c r="Y433" s="17"/>
      <c r="AB433" s="17"/>
    </row>
    <row r="434" spans="5:28">
      <c r="E434" s="17"/>
      <c r="F434" s="18"/>
      <c r="H434" s="185"/>
      <c r="J434" s="17"/>
      <c r="K434" s="62"/>
      <c r="L434" s="62"/>
      <c r="N434" s="18"/>
      <c r="P434" s="18"/>
      <c r="R434" s="18"/>
      <c r="S434" s="18"/>
      <c r="T434" s="18"/>
      <c r="U434" s="18"/>
      <c r="Y434" s="17"/>
      <c r="AB434" s="17"/>
    </row>
    <row r="435" spans="5:28">
      <c r="E435" s="17"/>
      <c r="F435" s="18"/>
      <c r="H435" s="185"/>
      <c r="J435" s="17"/>
      <c r="K435" s="62"/>
      <c r="L435" s="62"/>
      <c r="N435" s="18"/>
      <c r="P435" s="18"/>
      <c r="R435" s="18"/>
      <c r="S435" s="18"/>
      <c r="T435" s="18"/>
      <c r="U435" s="18"/>
      <c r="Y435" s="17"/>
      <c r="AB435" s="17"/>
    </row>
    <row r="436" spans="5:28">
      <c r="E436" s="17"/>
      <c r="F436" s="18"/>
      <c r="H436" s="185"/>
      <c r="J436" s="17"/>
      <c r="K436" s="62"/>
      <c r="L436" s="62"/>
      <c r="N436" s="18"/>
      <c r="P436" s="18"/>
      <c r="R436" s="18"/>
      <c r="S436" s="18"/>
      <c r="T436" s="18"/>
      <c r="U436" s="18"/>
      <c r="Y436" s="17"/>
      <c r="AB436" s="17"/>
    </row>
    <row r="437" spans="5:28">
      <c r="E437" s="17"/>
      <c r="F437" s="18"/>
      <c r="H437" s="185"/>
      <c r="J437" s="17"/>
      <c r="K437" s="62"/>
      <c r="L437" s="62"/>
      <c r="N437" s="18"/>
      <c r="P437" s="18"/>
      <c r="R437" s="18"/>
      <c r="S437" s="18"/>
      <c r="T437" s="18"/>
      <c r="U437" s="18"/>
      <c r="Y437" s="17"/>
      <c r="AB437" s="17"/>
    </row>
    <row r="438" spans="5:28">
      <c r="E438" s="17"/>
      <c r="F438" s="18"/>
      <c r="H438" s="185"/>
      <c r="J438" s="17"/>
      <c r="K438" s="62"/>
      <c r="L438" s="62"/>
      <c r="N438" s="18"/>
      <c r="P438" s="18"/>
      <c r="R438" s="18"/>
      <c r="S438" s="18"/>
      <c r="T438" s="18"/>
      <c r="U438" s="18"/>
      <c r="Y438" s="17"/>
      <c r="AB438" s="17"/>
    </row>
    <row r="439" spans="5:28">
      <c r="E439" s="17"/>
      <c r="F439" s="18"/>
      <c r="H439" s="185"/>
      <c r="J439" s="17"/>
      <c r="K439" s="62"/>
      <c r="L439" s="62"/>
      <c r="N439" s="18"/>
      <c r="P439" s="18"/>
      <c r="R439" s="18"/>
      <c r="S439" s="18"/>
      <c r="T439" s="18"/>
      <c r="U439" s="18"/>
      <c r="Y439" s="17"/>
      <c r="AB439" s="17"/>
    </row>
    <row r="440" spans="5:28">
      <c r="E440" s="17"/>
      <c r="F440" s="18"/>
      <c r="H440" s="185"/>
      <c r="J440" s="17"/>
      <c r="K440" s="62"/>
      <c r="L440" s="62"/>
      <c r="N440" s="18"/>
      <c r="P440" s="18"/>
      <c r="R440" s="18"/>
      <c r="S440" s="18"/>
      <c r="T440" s="18"/>
      <c r="U440" s="18"/>
      <c r="Y440" s="17"/>
      <c r="AB440" s="17"/>
    </row>
    <row r="441" spans="5:28">
      <c r="E441" s="17"/>
      <c r="F441" s="18"/>
      <c r="H441" s="185"/>
      <c r="J441" s="17"/>
      <c r="K441" s="62"/>
      <c r="L441" s="62"/>
      <c r="N441" s="18"/>
      <c r="P441" s="18"/>
      <c r="R441" s="18"/>
      <c r="S441" s="18"/>
      <c r="T441" s="18"/>
      <c r="U441" s="18"/>
      <c r="Y441" s="17"/>
      <c r="AB441" s="17"/>
    </row>
    <row r="442" spans="5:28">
      <c r="E442" s="17"/>
      <c r="F442" s="18"/>
      <c r="H442" s="185"/>
      <c r="J442" s="17"/>
      <c r="K442" s="62"/>
      <c r="L442" s="62"/>
      <c r="N442" s="18"/>
      <c r="P442" s="18"/>
      <c r="R442" s="18"/>
      <c r="S442" s="18"/>
      <c r="T442" s="18"/>
      <c r="U442" s="18"/>
      <c r="Y442" s="17"/>
      <c r="AB442" s="17"/>
    </row>
    <row r="443" spans="5:28">
      <c r="E443" s="17"/>
      <c r="F443" s="18"/>
      <c r="H443" s="185"/>
      <c r="J443" s="17"/>
      <c r="K443" s="62"/>
      <c r="L443" s="62"/>
      <c r="N443" s="18"/>
      <c r="P443" s="18"/>
      <c r="R443" s="18"/>
      <c r="S443" s="18"/>
      <c r="T443" s="18"/>
      <c r="U443" s="18"/>
      <c r="Y443" s="17"/>
      <c r="AB443" s="17"/>
    </row>
    <row r="444" spans="5:28">
      <c r="E444" s="17"/>
      <c r="F444" s="18"/>
      <c r="H444" s="185"/>
      <c r="J444" s="17"/>
      <c r="K444" s="62"/>
      <c r="L444" s="62"/>
      <c r="N444" s="18"/>
      <c r="P444" s="18"/>
      <c r="R444" s="18"/>
      <c r="S444" s="18"/>
      <c r="T444" s="18"/>
      <c r="U444" s="18"/>
      <c r="Y444" s="17"/>
      <c r="AB444" s="17"/>
    </row>
    <row r="445" spans="5:28">
      <c r="E445" s="17"/>
      <c r="F445" s="18"/>
      <c r="H445" s="185"/>
      <c r="J445" s="17"/>
      <c r="K445" s="62"/>
      <c r="L445" s="62"/>
      <c r="N445" s="18"/>
      <c r="P445" s="18"/>
      <c r="R445" s="18"/>
      <c r="S445" s="18"/>
      <c r="T445" s="18"/>
      <c r="U445" s="18"/>
      <c r="Y445" s="17"/>
      <c r="AB445" s="17"/>
    </row>
    <row r="446" spans="5:28">
      <c r="E446" s="17"/>
      <c r="F446" s="18"/>
      <c r="H446" s="185"/>
      <c r="J446" s="17"/>
      <c r="K446" s="62"/>
      <c r="L446" s="62"/>
      <c r="N446" s="18"/>
      <c r="P446" s="18"/>
      <c r="R446" s="18"/>
      <c r="S446" s="18"/>
      <c r="T446" s="18"/>
      <c r="U446" s="18"/>
      <c r="Y446" s="17"/>
      <c r="AB446" s="17"/>
    </row>
    <row r="447" spans="5:28">
      <c r="E447" s="17"/>
      <c r="F447" s="18"/>
      <c r="H447" s="185"/>
      <c r="J447" s="17"/>
      <c r="K447" s="62"/>
      <c r="L447" s="62"/>
      <c r="N447" s="18"/>
      <c r="P447" s="18"/>
      <c r="R447" s="18"/>
      <c r="S447" s="18"/>
      <c r="T447" s="18"/>
      <c r="U447" s="18"/>
      <c r="Y447" s="17"/>
      <c r="AB447" s="17"/>
    </row>
    <row r="448" spans="5:28">
      <c r="E448" s="17"/>
      <c r="F448" s="18"/>
      <c r="H448" s="185"/>
      <c r="J448" s="17"/>
      <c r="K448" s="62"/>
      <c r="L448" s="62"/>
      <c r="N448" s="18"/>
      <c r="P448" s="18"/>
      <c r="R448" s="18"/>
      <c r="S448" s="18"/>
      <c r="T448" s="18"/>
      <c r="U448" s="18"/>
      <c r="Y448" s="17"/>
      <c r="AB448" s="17"/>
    </row>
    <row r="449" spans="5:28">
      <c r="E449" s="17"/>
      <c r="F449" s="18"/>
      <c r="H449" s="185"/>
      <c r="J449" s="17"/>
      <c r="K449" s="62"/>
      <c r="L449" s="62"/>
      <c r="N449" s="18"/>
      <c r="P449" s="18"/>
      <c r="R449" s="18"/>
      <c r="S449" s="18"/>
      <c r="T449" s="18"/>
      <c r="U449" s="18"/>
      <c r="Y449" s="17"/>
      <c r="AB449" s="17"/>
    </row>
    <row r="450" spans="5:28">
      <c r="E450" s="17"/>
      <c r="F450" s="18"/>
      <c r="H450" s="185"/>
      <c r="J450" s="17"/>
      <c r="K450" s="62"/>
      <c r="L450" s="62"/>
      <c r="N450" s="18"/>
      <c r="P450" s="18"/>
      <c r="R450" s="18"/>
      <c r="S450" s="18"/>
      <c r="T450" s="18"/>
      <c r="U450" s="18"/>
      <c r="Y450" s="17"/>
      <c r="AB450" s="17"/>
    </row>
    <row r="451" spans="5:28">
      <c r="E451" s="17"/>
      <c r="F451" s="18"/>
      <c r="H451" s="185"/>
      <c r="J451" s="17"/>
      <c r="K451" s="62"/>
      <c r="L451" s="62"/>
      <c r="N451" s="18"/>
      <c r="P451" s="18"/>
      <c r="R451" s="18"/>
      <c r="S451" s="18"/>
      <c r="T451" s="18"/>
      <c r="U451" s="18"/>
      <c r="Y451" s="17"/>
      <c r="AB451" s="17"/>
    </row>
    <row r="452" spans="5:28">
      <c r="E452" s="17"/>
      <c r="F452" s="18"/>
      <c r="H452" s="185"/>
      <c r="J452" s="17"/>
      <c r="K452" s="62"/>
      <c r="L452" s="62"/>
      <c r="N452" s="18"/>
      <c r="P452" s="18"/>
      <c r="R452" s="18"/>
      <c r="S452" s="18"/>
      <c r="T452" s="18"/>
      <c r="U452" s="18"/>
      <c r="Y452" s="17"/>
      <c r="AB452" s="17"/>
    </row>
    <row r="453" spans="5:28">
      <c r="E453" s="17"/>
      <c r="F453" s="18"/>
      <c r="H453" s="185"/>
      <c r="J453" s="17"/>
      <c r="K453" s="62"/>
      <c r="L453" s="62"/>
      <c r="N453" s="18"/>
      <c r="P453" s="18"/>
      <c r="R453" s="18"/>
      <c r="S453" s="18"/>
      <c r="T453" s="18"/>
      <c r="U453" s="18"/>
      <c r="Y453" s="17"/>
      <c r="AB453" s="17"/>
    </row>
    <row r="454" spans="5:28">
      <c r="E454" s="17"/>
      <c r="F454" s="18"/>
      <c r="H454" s="185"/>
      <c r="J454" s="17"/>
      <c r="K454" s="62"/>
      <c r="L454" s="62"/>
      <c r="N454" s="18"/>
      <c r="P454" s="18"/>
      <c r="R454" s="18"/>
      <c r="S454" s="18"/>
      <c r="T454" s="18"/>
      <c r="U454" s="18"/>
      <c r="Y454" s="17"/>
      <c r="AB454" s="17"/>
    </row>
    <row r="455" spans="5:28">
      <c r="E455" s="17"/>
      <c r="F455" s="18"/>
      <c r="H455" s="185"/>
      <c r="J455" s="17"/>
      <c r="K455" s="62"/>
      <c r="L455" s="62"/>
      <c r="N455" s="18"/>
      <c r="P455" s="18"/>
      <c r="R455" s="18"/>
      <c r="S455" s="18"/>
      <c r="T455" s="18"/>
      <c r="U455" s="18"/>
      <c r="Y455" s="17"/>
      <c r="AB455" s="17"/>
    </row>
    <row r="456" spans="5:28">
      <c r="E456" s="17"/>
      <c r="F456" s="18"/>
      <c r="H456" s="185"/>
      <c r="J456" s="17"/>
      <c r="K456" s="62"/>
      <c r="L456" s="62"/>
      <c r="N456" s="18"/>
      <c r="P456" s="18"/>
      <c r="R456" s="18"/>
      <c r="S456" s="18"/>
      <c r="T456" s="18"/>
      <c r="U456" s="18"/>
      <c r="Y456" s="17"/>
      <c r="AB456" s="17"/>
    </row>
    <row r="457" spans="5:28">
      <c r="E457" s="17"/>
      <c r="F457" s="18"/>
      <c r="H457" s="185"/>
      <c r="J457" s="17"/>
      <c r="K457" s="62"/>
      <c r="L457" s="62"/>
      <c r="N457" s="18"/>
      <c r="P457" s="18"/>
      <c r="R457" s="18"/>
      <c r="S457" s="18"/>
      <c r="T457" s="18"/>
      <c r="U457" s="18"/>
      <c r="Y457" s="17"/>
      <c r="AB457" s="17"/>
    </row>
    <row r="458" spans="5:28">
      <c r="E458" s="17"/>
      <c r="F458" s="18"/>
      <c r="H458" s="185"/>
      <c r="J458" s="17"/>
      <c r="K458" s="62"/>
      <c r="L458" s="62"/>
      <c r="N458" s="18"/>
      <c r="P458" s="18"/>
      <c r="R458" s="18"/>
      <c r="S458" s="18"/>
      <c r="T458" s="18"/>
      <c r="U458" s="18"/>
      <c r="Y458" s="17"/>
      <c r="AB458" s="17"/>
    </row>
    <row r="459" spans="5:28">
      <c r="E459" s="17"/>
      <c r="F459" s="18"/>
      <c r="H459" s="185"/>
      <c r="J459" s="17"/>
      <c r="K459" s="62"/>
      <c r="L459" s="62"/>
      <c r="N459" s="18"/>
      <c r="P459" s="18"/>
      <c r="R459" s="18"/>
      <c r="S459" s="18"/>
      <c r="T459" s="18"/>
      <c r="U459" s="18"/>
      <c r="Y459" s="17"/>
      <c r="AB459" s="17"/>
    </row>
    <row r="460" spans="5:28">
      <c r="E460" s="17"/>
      <c r="F460" s="18"/>
      <c r="H460" s="185"/>
      <c r="J460" s="17"/>
      <c r="K460" s="62"/>
      <c r="L460" s="62"/>
      <c r="N460" s="18"/>
      <c r="P460" s="18"/>
      <c r="R460" s="18"/>
      <c r="S460" s="18"/>
      <c r="T460" s="18"/>
      <c r="U460" s="18"/>
      <c r="Y460" s="17"/>
      <c r="AB460" s="17"/>
    </row>
    <row r="461" spans="5:28">
      <c r="E461" s="17"/>
      <c r="F461" s="18"/>
      <c r="H461" s="185"/>
      <c r="J461" s="17"/>
      <c r="K461" s="62"/>
      <c r="L461" s="62"/>
      <c r="N461" s="18"/>
      <c r="P461" s="18"/>
      <c r="R461" s="18"/>
      <c r="S461" s="18"/>
      <c r="T461" s="18"/>
      <c r="U461" s="18"/>
      <c r="Y461" s="17"/>
      <c r="AB461" s="17"/>
    </row>
    <row r="462" spans="5:28">
      <c r="E462" s="17"/>
      <c r="F462" s="18"/>
      <c r="H462" s="185"/>
      <c r="J462" s="17"/>
      <c r="K462" s="62"/>
      <c r="L462" s="62"/>
      <c r="N462" s="18"/>
      <c r="P462" s="18"/>
      <c r="R462" s="18"/>
      <c r="S462" s="18"/>
      <c r="T462" s="18"/>
      <c r="U462" s="18"/>
      <c r="Y462" s="17"/>
      <c r="AB462" s="17"/>
    </row>
    <row r="463" spans="5:28">
      <c r="E463" s="17"/>
      <c r="F463" s="18"/>
      <c r="H463" s="185"/>
      <c r="J463" s="17"/>
      <c r="K463" s="62"/>
      <c r="L463" s="62"/>
      <c r="N463" s="18"/>
      <c r="P463" s="18"/>
      <c r="R463" s="18"/>
      <c r="S463" s="18"/>
      <c r="T463" s="18"/>
      <c r="U463" s="18"/>
      <c r="Y463" s="17"/>
      <c r="AB463" s="17"/>
    </row>
    <row r="464" spans="5:28">
      <c r="E464" s="17"/>
      <c r="F464" s="18"/>
      <c r="H464" s="185"/>
      <c r="J464" s="17"/>
      <c r="K464" s="62"/>
      <c r="L464" s="62"/>
      <c r="N464" s="18"/>
      <c r="P464" s="18"/>
      <c r="R464" s="18"/>
      <c r="S464" s="18"/>
      <c r="T464" s="18"/>
      <c r="U464" s="18"/>
      <c r="Y464" s="17"/>
      <c r="AB464" s="17"/>
    </row>
    <row r="465" spans="5:28">
      <c r="E465" s="17"/>
      <c r="F465" s="18"/>
      <c r="H465" s="185"/>
      <c r="J465" s="17"/>
      <c r="K465" s="62"/>
      <c r="L465" s="62"/>
      <c r="N465" s="18"/>
      <c r="P465" s="18"/>
      <c r="R465" s="18"/>
      <c r="S465" s="18"/>
      <c r="T465" s="18"/>
      <c r="U465" s="18"/>
      <c r="Y465" s="17"/>
      <c r="AB465" s="17"/>
    </row>
    <row r="466" spans="5:28">
      <c r="E466" s="17"/>
      <c r="F466" s="18"/>
      <c r="H466" s="185"/>
      <c r="J466" s="17"/>
      <c r="K466" s="62"/>
      <c r="L466" s="62"/>
      <c r="N466" s="18"/>
      <c r="P466" s="18"/>
      <c r="R466" s="18"/>
      <c r="S466" s="18"/>
      <c r="T466" s="18"/>
      <c r="U466" s="18"/>
      <c r="Y466" s="17"/>
      <c r="AB466" s="17"/>
    </row>
    <row r="467" spans="5:28">
      <c r="E467" s="17"/>
      <c r="F467" s="18"/>
      <c r="H467" s="185"/>
      <c r="J467" s="17"/>
      <c r="K467" s="62"/>
      <c r="L467" s="62"/>
      <c r="N467" s="18"/>
      <c r="P467" s="18"/>
      <c r="R467" s="18"/>
      <c r="S467" s="18"/>
      <c r="T467" s="18"/>
      <c r="U467" s="18"/>
      <c r="Y467" s="17"/>
      <c r="AB467" s="17"/>
    </row>
    <row r="468" spans="5:28">
      <c r="E468" s="17"/>
      <c r="F468" s="18"/>
      <c r="H468" s="185"/>
      <c r="J468" s="17"/>
      <c r="K468" s="62"/>
      <c r="L468" s="62"/>
      <c r="N468" s="18"/>
      <c r="P468" s="18"/>
      <c r="R468" s="18"/>
      <c r="S468" s="18"/>
      <c r="T468" s="18"/>
      <c r="U468" s="18"/>
      <c r="Y468" s="17"/>
      <c r="AB468" s="17"/>
    </row>
    <row r="469" spans="5:28">
      <c r="E469" s="17"/>
      <c r="F469" s="18"/>
      <c r="H469" s="185"/>
      <c r="J469" s="17"/>
      <c r="K469" s="62"/>
      <c r="L469" s="62"/>
      <c r="N469" s="18"/>
      <c r="P469" s="18"/>
      <c r="R469" s="18"/>
      <c r="S469" s="18"/>
      <c r="T469" s="18"/>
      <c r="U469" s="18"/>
      <c r="Y469" s="17"/>
      <c r="AB469" s="17"/>
    </row>
    <row r="470" spans="5:28">
      <c r="E470" s="17"/>
      <c r="F470" s="18"/>
      <c r="H470" s="185"/>
      <c r="J470" s="17"/>
      <c r="K470" s="62"/>
      <c r="L470" s="62"/>
      <c r="N470" s="18"/>
      <c r="P470" s="18"/>
      <c r="R470" s="18"/>
      <c r="S470" s="18"/>
      <c r="T470" s="18"/>
      <c r="U470" s="18"/>
      <c r="Y470" s="17"/>
      <c r="AB470" s="17"/>
    </row>
    <row r="471" spans="5:28">
      <c r="E471" s="17"/>
      <c r="F471" s="18"/>
      <c r="H471" s="185"/>
      <c r="J471" s="17"/>
      <c r="K471" s="62"/>
      <c r="L471" s="62"/>
      <c r="N471" s="18"/>
      <c r="P471" s="18"/>
      <c r="R471" s="18"/>
      <c r="S471" s="18"/>
      <c r="T471" s="18"/>
      <c r="U471" s="18"/>
      <c r="Y471" s="17"/>
      <c r="AB471" s="17"/>
    </row>
    <row r="472" spans="5:28">
      <c r="E472" s="17"/>
      <c r="F472" s="18"/>
      <c r="H472" s="185"/>
      <c r="J472" s="17"/>
      <c r="K472" s="62"/>
      <c r="L472" s="62"/>
      <c r="N472" s="18"/>
      <c r="P472" s="18"/>
      <c r="R472" s="18"/>
      <c r="S472" s="18"/>
      <c r="T472" s="18"/>
      <c r="U472" s="18"/>
      <c r="Y472" s="17"/>
      <c r="AB472" s="17"/>
    </row>
    <row r="473" spans="5:28">
      <c r="E473" s="17"/>
      <c r="F473" s="18"/>
      <c r="H473" s="185"/>
      <c r="J473" s="17"/>
      <c r="K473" s="62"/>
      <c r="L473" s="62"/>
      <c r="N473" s="18"/>
      <c r="P473" s="18"/>
      <c r="R473" s="18"/>
      <c r="S473" s="18"/>
      <c r="T473" s="18"/>
      <c r="U473" s="18"/>
      <c r="Y473" s="17"/>
      <c r="AB473" s="17"/>
    </row>
    <row r="474" spans="5:28">
      <c r="E474" s="17"/>
      <c r="F474" s="18"/>
      <c r="H474" s="185"/>
      <c r="J474" s="17"/>
      <c r="K474" s="62"/>
      <c r="L474" s="62"/>
      <c r="N474" s="18"/>
      <c r="P474" s="18"/>
      <c r="R474" s="18"/>
      <c r="S474" s="18"/>
      <c r="T474" s="18"/>
      <c r="U474" s="18"/>
      <c r="Y474" s="17"/>
      <c r="AB474" s="17"/>
    </row>
    <row r="475" spans="5:28">
      <c r="E475" s="17"/>
      <c r="F475" s="18"/>
      <c r="H475" s="185"/>
      <c r="J475" s="17"/>
      <c r="K475" s="62"/>
      <c r="L475" s="62"/>
      <c r="N475" s="18"/>
      <c r="P475" s="18"/>
      <c r="R475" s="18"/>
      <c r="S475" s="18"/>
      <c r="T475" s="18"/>
      <c r="U475" s="18"/>
      <c r="Y475" s="17"/>
      <c r="AB475" s="17"/>
    </row>
    <row r="476" spans="5:28">
      <c r="E476" s="17"/>
      <c r="F476" s="18"/>
      <c r="H476" s="185"/>
      <c r="J476" s="17"/>
      <c r="K476" s="62"/>
      <c r="L476" s="62"/>
      <c r="N476" s="18"/>
      <c r="P476" s="18"/>
      <c r="R476" s="18"/>
      <c r="S476" s="18"/>
      <c r="T476" s="18"/>
      <c r="U476" s="18"/>
      <c r="Y476" s="17"/>
      <c r="AB476" s="17"/>
    </row>
    <row r="477" spans="5:28">
      <c r="E477" s="17"/>
      <c r="F477" s="18"/>
      <c r="H477" s="185"/>
      <c r="J477" s="17"/>
      <c r="K477" s="62"/>
      <c r="L477" s="62"/>
      <c r="N477" s="18"/>
      <c r="P477" s="18"/>
      <c r="R477" s="18"/>
      <c r="S477" s="18"/>
      <c r="T477" s="18"/>
      <c r="U477" s="18"/>
      <c r="Y477" s="17"/>
      <c r="AB477" s="17"/>
    </row>
    <row r="478" spans="5:28">
      <c r="E478" s="17"/>
      <c r="F478" s="18"/>
      <c r="H478" s="185"/>
      <c r="J478" s="17"/>
      <c r="K478" s="62"/>
      <c r="L478" s="62"/>
      <c r="N478" s="18"/>
      <c r="P478" s="18"/>
      <c r="R478" s="18"/>
      <c r="S478" s="18"/>
      <c r="T478" s="18"/>
      <c r="U478" s="18"/>
      <c r="Y478" s="17"/>
      <c r="AB478" s="17"/>
    </row>
    <row r="479" spans="5:28">
      <c r="E479" s="17"/>
      <c r="F479" s="18"/>
      <c r="H479" s="185"/>
      <c r="J479" s="17"/>
      <c r="K479" s="62"/>
      <c r="L479" s="62"/>
      <c r="N479" s="18"/>
      <c r="P479" s="18"/>
      <c r="R479" s="18"/>
      <c r="S479" s="18"/>
      <c r="T479" s="18"/>
      <c r="U479" s="18"/>
      <c r="Y479" s="17"/>
      <c r="AB479" s="17"/>
    </row>
    <row r="480" spans="5:28">
      <c r="E480" s="17"/>
      <c r="F480" s="18"/>
      <c r="H480" s="185"/>
      <c r="J480" s="17"/>
      <c r="K480" s="62"/>
      <c r="L480" s="62"/>
      <c r="N480" s="18"/>
      <c r="P480" s="18"/>
      <c r="R480" s="18"/>
      <c r="S480" s="18"/>
      <c r="T480" s="18"/>
      <c r="U480" s="18"/>
      <c r="Y480" s="17"/>
      <c r="AB480" s="17"/>
    </row>
    <row r="481" spans="5:28">
      <c r="E481" s="17"/>
      <c r="F481" s="18"/>
      <c r="H481" s="185"/>
      <c r="J481" s="17"/>
      <c r="K481" s="62"/>
      <c r="L481" s="62"/>
      <c r="N481" s="18"/>
      <c r="P481" s="18"/>
      <c r="R481" s="18"/>
      <c r="S481" s="18"/>
      <c r="T481" s="18"/>
      <c r="U481" s="18"/>
      <c r="Y481" s="17"/>
      <c r="AB481" s="17"/>
    </row>
    <row r="482" spans="5:28">
      <c r="E482" s="17"/>
      <c r="F482" s="18"/>
      <c r="H482" s="185"/>
      <c r="J482" s="17"/>
      <c r="K482" s="62"/>
      <c r="L482" s="62"/>
      <c r="N482" s="18"/>
      <c r="P482" s="18"/>
      <c r="R482" s="18"/>
      <c r="S482" s="18"/>
      <c r="T482" s="18"/>
      <c r="U482" s="18"/>
      <c r="Y482" s="17"/>
      <c r="AB482" s="17"/>
    </row>
    <row r="483" spans="5:28">
      <c r="E483" s="17"/>
      <c r="F483" s="18"/>
      <c r="H483" s="185"/>
      <c r="J483" s="17"/>
      <c r="K483" s="62"/>
      <c r="L483" s="62"/>
      <c r="N483" s="18"/>
      <c r="P483" s="18"/>
      <c r="R483" s="18"/>
      <c r="S483" s="18"/>
      <c r="T483" s="18"/>
      <c r="U483" s="18"/>
      <c r="Y483" s="17"/>
      <c r="AB483" s="17"/>
    </row>
    <row r="484" spans="5:28">
      <c r="E484" s="17"/>
      <c r="F484" s="18"/>
      <c r="H484" s="185"/>
      <c r="J484" s="17"/>
      <c r="K484" s="62"/>
      <c r="L484" s="62"/>
      <c r="N484" s="18"/>
      <c r="P484" s="18"/>
      <c r="R484" s="18"/>
      <c r="S484" s="18"/>
      <c r="T484" s="18"/>
      <c r="U484" s="18"/>
      <c r="Y484" s="17"/>
      <c r="AB484" s="17"/>
    </row>
    <row r="485" spans="5:28">
      <c r="E485" s="17"/>
      <c r="F485" s="18"/>
      <c r="H485" s="185"/>
      <c r="J485" s="17"/>
      <c r="K485" s="62"/>
      <c r="L485" s="62"/>
      <c r="N485" s="18"/>
      <c r="P485" s="18"/>
      <c r="R485" s="18"/>
      <c r="S485" s="18"/>
      <c r="T485" s="18"/>
      <c r="U485" s="18"/>
      <c r="Y485" s="17"/>
      <c r="AB485" s="17"/>
    </row>
    <row r="486" spans="5:28">
      <c r="E486" s="17"/>
      <c r="F486" s="18"/>
      <c r="H486" s="185"/>
      <c r="J486" s="17"/>
      <c r="K486" s="62"/>
      <c r="L486" s="62"/>
      <c r="N486" s="18"/>
      <c r="P486" s="18"/>
      <c r="R486" s="18"/>
      <c r="S486" s="18"/>
      <c r="T486" s="18"/>
      <c r="U486" s="18"/>
      <c r="Y486" s="17"/>
      <c r="AB486" s="17"/>
    </row>
    <row r="487" spans="5:28">
      <c r="E487" s="17"/>
      <c r="F487" s="18"/>
      <c r="H487" s="185"/>
      <c r="J487" s="17"/>
      <c r="K487" s="62"/>
      <c r="L487" s="62"/>
      <c r="N487" s="18"/>
      <c r="P487" s="18"/>
      <c r="R487" s="18"/>
      <c r="S487" s="18"/>
      <c r="T487" s="18"/>
      <c r="U487" s="18"/>
      <c r="Y487" s="17"/>
      <c r="AB487" s="17"/>
    </row>
    <row r="488" spans="5:28">
      <c r="E488" s="17"/>
      <c r="F488" s="18"/>
      <c r="H488" s="185"/>
      <c r="J488" s="17"/>
      <c r="K488" s="62"/>
      <c r="L488" s="62"/>
      <c r="N488" s="18"/>
      <c r="P488" s="18"/>
      <c r="R488" s="18"/>
      <c r="S488" s="18"/>
      <c r="T488" s="18"/>
      <c r="U488" s="18"/>
      <c r="Y488" s="17"/>
      <c r="AB488" s="17"/>
    </row>
    <row r="489" spans="5:28">
      <c r="E489" s="17"/>
      <c r="F489" s="18"/>
      <c r="H489" s="185"/>
      <c r="J489" s="17"/>
      <c r="K489" s="62"/>
      <c r="L489" s="62"/>
      <c r="N489" s="18"/>
      <c r="P489" s="18"/>
      <c r="R489" s="18"/>
      <c r="S489" s="18"/>
      <c r="T489" s="18"/>
      <c r="U489" s="18"/>
      <c r="Y489" s="17"/>
      <c r="AB489" s="17"/>
    </row>
    <row r="490" spans="5:28">
      <c r="E490" s="17"/>
      <c r="F490" s="18"/>
      <c r="H490" s="185"/>
      <c r="J490" s="17"/>
      <c r="K490" s="62"/>
      <c r="L490" s="62"/>
      <c r="N490" s="18"/>
      <c r="P490" s="18"/>
      <c r="R490" s="18"/>
      <c r="S490" s="18"/>
      <c r="T490" s="18"/>
      <c r="U490" s="18"/>
      <c r="Y490" s="17"/>
      <c r="AB490" s="17"/>
    </row>
    <row r="491" spans="5:28">
      <c r="E491" s="17"/>
      <c r="F491" s="18"/>
      <c r="H491" s="185"/>
      <c r="J491" s="17"/>
      <c r="K491" s="62"/>
      <c r="L491" s="62"/>
      <c r="N491" s="18"/>
      <c r="P491" s="18"/>
      <c r="R491" s="18"/>
      <c r="S491" s="18"/>
      <c r="T491" s="18"/>
      <c r="U491" s="18"/>
      <c r="Y491" s="17"/>
      <c r="AB491" s="17"/>
    </row>
    <row r="492" spans="5:28">
      <c r="E492" s="17"/>
      <c r="F492" s="18"/>
      <c r="H492" s="185"/>
      <c r="J492" s="17"/>
      <c r="K492" s="62"/>
      <c r="L492" s="62"/>
      <c r="N492" s="18"/>
      <c r="P492" s="18"/>
      <c r="R492" s="18"/>
      <c r="S492" s="18"/>
      <c r="T492" s="18"/>
      <c r="U492" s="18"/>
      <c r="Y492" s="17"/>
      <c r="AB492" s="17"/>
    </row>
    <row r="493" spans="5:28">
      <c r="E493" s="17"/>
      <c r="F493" s="18"/>
      <c r="H493" s="185"/>
      <c r="J493" s="17"/>
      <c r="K493" s="62"/>
      <c r="L493" s="62"/>
      <c r="N493" s="18"/>
      <c r="P493" s="18"/>
      <c r="R493" s="18"/>
      <c r="S493" s="18"/>
      <c r="T493" s="18"/>
      <c r="U493" s="18"/>
      <c r="Y493" s="17"/>
      <c r="AB493" s="17"/>
    </row>
    <row r="494" spans="5:28">
      <c r="E494" s="17"/>
      <c r="F494" s="18"/>
      <c r="H494" s="185"/>
      <c r="J494" s="17"/>
      <c r="K494" s="62"/>
      <c r="L494" s="62"/>
      <c r="N494" s="18"/>
      <c r="P494" s="18"/>
      <c r="R494" s="18"/>
      <c r="S494" s="18"/>
      <c r="T494" s="18"/>
      <c r="U494" s="18"/>
      <c r="Y494" s="17"/>
      <c r="AB494" s="17"/>
    </row>
    <row r="495" spans="5:28">
      <c r="E495" s="17"/>
      <c r="F495" s="18"/>
      <c r="H495" s="185"/>
      <c r="J495" s="17"/>
      <c r="K495" s="62"/>
      <c r="L495" s="62"/>
      <c r="N495" s="18"/>
      <c r="P495" s="18"/>
      <c r="R495" s="18"/>
      <c r="S495" s="18"/>
      <c r="T495" s="18"/>
      <c r="U495" s="18"/>
      <c r="Y495" s="17"/>
      <c r="AB495" s="17"/>
    </row>
    <row r="496" spans="5:28">
      <c r="E496" s="17"/>
      <c r="F496" s="18"/>
      <c r="H496" s="185"/>
      <c r="J496" s="17"/>
      <c r="K496" s="62"/>
      <c r="L496" s="62"/>
      <c r="N496" s="18"/>
      <c r="P496" s="18"/>
      <c r="R496" s="18"/>
      <c r="S496" s="18"/>
      <c r="T496" s="18"/>
      <c r="U496" s="18"/>
      <c r="Y496" s="17"/>
      <c r="AB496" s="17"/>
    </row>
    <row r="497" spans="5:28">
      <c r="E497" s="17"/>
      <c r="F497" s="18"/>
      <c r="H497" s="185"/>
      <c r="J497" s="17"/>
      <c r="K497" s="62"/>
      <c r="L497" s="62"/>
      <c r="N497" s="18"/>
      <c r="P497" s="18"/>
      <c r="R497" s="18"/>
      <c r="S497" s="18"/>
      <c r="T497" s="18"/>
      <c r="U497" s="18"/>
      <c r="Y497" s="17"/>
      <c r="AB497" s="17"/>
    </row>
    <row r="498" spans="5:28">
      <c r="E498" s="17"/>
      <c r="F498" s="18"/>
      <c r="H498" s="185"/>
      <c r="J498" s="17"/>
      <c r="K498" s="62"/>
      <c r="L498" s="62"/>
      <c r="N498" s="18"/>
      <c r="P498" s="18"/>
      <c r="R498" s="18"/>
      <c r="S498" s="18"/>
      <c r="T498" s="18"/>
      <c r="U498" s="18"/>
      <c r="Y498" s="17"/>
      <c r="AB498" s="17"/>
    </row>
    <row r="499" spans="5:28">
      <c r="E499" s="17"/>
      <c r="F499" s="18"/>
      <c r="H499" s="185"/>
      <c r="J499" s="17"/>
      <c r="K499" s="62"/>
      <c r="L499" s="62"/>
      <c r="N499" s="18"/>
      <c r="P499" s="18"/>
      <c r="R499" s="18"/>
      <c r="S499" s="18"/>
      <c r="T499" s="18"/>
      <c r="U499" s="18"/>
      <c r="Y499" s="17"/>
      <c r="AB499" s="17"/>
    </row>
    <row r="500" spans="5:28">
      <c r="E500" s="17"/>
      <c r="F500" s="18"/>
      <c r="H500" s="185"/>
      <c r="J500" s="17"/>
      <c r="K500" s="62"/>
      <c r="L500" s="62"/>
      <c r="N500" s="18"/>
      <c r="P500" s="18"/>
      <c r="R500" s="18"/>
      <c r="S500" s="18"/>
      <c r="T500" s="18"/>
      <c r="U500" s="18"/>
      <c r="Y500" s="17"/>
      <c r="AB500" s="17"/>
    </row>
    <row r="501" spans="5:28">
      <c r="E501" s="17"/>
      <c r="F501" s="18"/>
      <c r="H501" s="185"/>
      <c r="J501" s="17"/>
      <c r="K501" s="62"/>
      <c r="L501" s="62"/>
      <c r="N501" s="18"/>
      <c r="P501" s="18"/>
      <c r="R501" s="18"/>
      <c r="S501" s="18"/>
      <c r="T501" s="18"/>
      <c r="U501" s="18"/>
      <c r="Y501" s="17"/>
      <c r="AB501" s="17"/>
    </row>
    <row r="502" spans="5:28">
      <c r="E502" s="17"/>
      <c r="F502" s="18"/>
      <c r="H502" s="185"/>
      <c r="J502" s="17"/>
      <c r="K502" s="62"/>
      <c r="L502" s="62"/>
      <c r="N502" s="18"/>
      <c r="P502" s="18"/>
      <c r="R502" s="18"/>
      <c r="S502" s="18"/>
      <c r="T502" s="18"/>
      <c r="U502" s="18"/>
      <c r="Y502" s="17"/>
      <c r="AB502" s="17"/>
    </row>
    <row r="503" spans="5:28">
      <c r="E503" s="17"/>
      <c r="F503" s="18"/>
      <c r="H503" s="185"/>
      <c r="J503" s="17"/>
      <c r="K503" s="62"/>
      <c r="L503" s="62"/>
      <c r="N503" s="18"/>
      <c r="P503" s="18"/>
      <c r="R503" s="18"/>
      <c r="S503" s="18"/>
      <c r="T503" s="18"/>
      <c r="U503" s="18"/>
      <c r="Y503" s="17"/>
      <c r="AB503" s="17"/>
    </row>
    <row r="504" spans="5:28">
      <c r="E504" s="17"/>
      <c r="F504" s="18"/>
      <c r="H504" s="185"/>
      <c r="J504" s="17"/>
      <c r="K504" s="62"/>
      <c r="L504" s="62"/>
      <c r="N504" s="18"/>
      <c r="P504" s="18"/>
      <c r="R504" s="18"/>
      <c r="S504" s="18"/>
      <c r="T504" s="18"/>
      <c r="U504" s="18"/>
      <c r="Y504" s="17"/>
      <c r="AB504" s="17"/>
    </row>
    <row r="505" spans="5:28">
      <c r="E505" s="17"/>
      <c r="F505" s="18"/>
      <c r="H505" s="185"/>
      <c r="J505" s="17"/>
      <c r="K505" s="62"/>
      <c r="L505" s="62"/>
      <c r="N505" s="18"/>
      <c r="P505" s="18"/>
      <c r="R505" s="18"/>
      <c r="S505" s="18"/>
      <c r="T505" s="18"/>
      <c r="U505" s="18"/>
      <c r="Y505" s="17"/>
      <c r="AB505" s="17"/>
    </row>
    <row r="506" spans="5:28">
      <c r="E506" s="17"/>
      <c r="F506" s="18"/>
      <c r="H506" s="185"/>
      <c r="J506" s="17"/>
      <c r="K506" s="62"/>
      <c r="L506" s="62"/>
      <c r="N506" s="18"/>
      <c r="P506" s="18"/>
      <c r="R506" s="18"/>
      <c r="S506" s="18"/>
      <c r="T506" s="18"/>
      <c r="U506" s="18"/>
      <c r="Y506" s="17"/>
      <c r="AB506" s="17"/>
    </row>
    <row r="507" spans="5:28">
      <c r="E507" s="17"/>
      <c r="F507" s="18"/>
      <c r="H507" s="185"/>
      <c r="J507" s="17"/>
      <c r="K507" s="62"/>
      <c r="L507" s="62"/>
      <c r="N507" s="18"/>
      <c r="P507" s="18"/>
      <c r="R507" s="18"/>
      <c r="S507" s="18"/>
      <c r="T507" s="18"/>
      <c r="U507" s="18"/>
      <c r="Y507" s="17"/>
      <c r="AB507" s="17"/>
    </row>
    <row r="508" spans="5:28">
      <c r="E508" s="17"/>
      <c r="F508" s="18"/>
      <c r="H508" s="185"/>
      <c r="J508" s="17"/>
      <c r="K508" s="62"/>
      <c r="L508" s="62"/>
      <c r="N508" s="18"/>
      <c r="P508" s="18"/>
      <c r="R508" s="18"/>
      <c r="S508" s="18"/>
      <c r="T508" s="18"/>
      <c r="U508" s="18"/>
      <c r="Y508" s="17"/>
      <c r="AB508" s="17"/>
    </row>
    <row r="509" spans="5:28">
      <c r="E509" s="17"/>
      <c r="F509" s="18"/>
      <c r="H509" s="185"/>
      <c r="J509" s="17"/>
      <c r="K509" s="62"/>
      <c r="L509" s="62"/>
      <c r="N509" s="18"/>
      <c r="P509" s="18"/>
      <c r="R509" s="18"/>
      <c r="S509" s="18"/>
      <c r="T509" s="18"/>
      <c r="U509" s="18"/>
      <c r="Y509" s="17"/>
      <c r="AB509" s="17"/>
    </row>
    <row r="510" spans="5:28">
      <c r="E510" s="17"/>
      <c r="F510" s="18"/>
      <c r="H510" s="185"/>
      <c r="J510" s="17"/>
      <c r="K510" s="62"/>
      <c r="L510" s="62"/>
      <c r="N510" s="18"/>
      <c r="P510" s="18"/>
      <c r="R510" s="18"/>
      <c r="S510" s="18"/>
      <c r="T510" s="18"/>
      <c r="U510" s="18"/>
      <c r="Y510" s="17"/>
      <c r="AB510" s="17"/>
    </row>
    <row r="511" spans="5:28">
      <c r="E511" s="17"/>
      <c r="F511" s="18"/>
      <c r="H511" s="185"/>
      <c r="J511" s="17"/>
      <c r="K511" s="62"/>
      <c r="L511" s="62"/>
      <c r="N511" s="18"/>
      <c r="P511" s="18"/>
      <c r="R511" s="18"/>
      <c r="S511" s="18"/>
      <c r="T511" s="18"/>
      <c r="U511" s="18"/>
      <c r="Y511" s="17"/>
      <c r="AB511" s="17"/>
    </row>
    <row r="512" spans="5:28">
      <c r="E512" s="17"/>
      <c r="F512" s="18"/>
      <c r="H512" s="185"/>
      <c r="J512" s="17"/>
      <c r="K512" s="62"/>
      <c r="L512" s="62"/>
      <c r="N512" s="18"/>
      <c r="P512" s="18"/>
      <c r="R512" s="18"/>
      <c r="S512" s="18"/>
      <c r="T512" s="18"/>
      <c r="U512" s="18"/>
      <c r="Y512" s="17"/>
      <c r="AB512" s="17"/>
    </row>
    <row r="513" spans="5:28">
      <c r="E513" s="17"/>
      <c r="F513" s="18"/>
      <c r="H513" s="185"/>
      <c r="J513" s="17"/>
      <c r="K513" s="62"/>
      <c r="L513" s="62"/>
      <c r="N513" s="18"/>
      <c r="P513" s="18"/>
      <c r="R513" s="18"/>
      <c r="S513" s="18"/>
      <c r="T513" s="18"/>
      <c r="U513" s="18"/>
      <c r="Y513" s="17"/>
      <c r="AB513" s="17"/>
    </row>
    <row r="514" spans="5:28">
      <c r="E514" s="17"/>
      <c r="F514" s="18"/>
      <c r="H514" s="185"/>
      <c r="J514" s="17"/>
      <c r="K514" s="62"/>
      <c r="L514" s="62"/>
      <c r="N514" s="18"/>
      <c r="P514" s="18"/>
      <c r="R514" s="18"/>
      <c r="S514" s="18"/>
      <c r="T514" s="18"/>
      <c r="U514" s="18"/>
      <c r="Y514" s="17"/>
      <c r="AB514" s="17"/>
    </row>
    <row r="515" spans="5:28">
      <c r="E515" s="17"/>
      <c r="F515" s="18"/>
      <c r="H515" s="185"/>
      <c r="J515" s="17"/>
      <c r="K515" s="62"/>
      <c r="L515" s="62"/>
      <c r="N515" s="18"/>
      <c r="P515" s="18"/>
      <c r="R515" s="18"/>
      <c r="S515" s="18"/>
      <c r="T515" s="18"/>
      <c r="U515" s="18"/>
      <c r="Y515" s="17"/>
      <c r="AB515" s="17"/>
    </row>
    <row r="516" spans="5:28">
      <c r="E516" s="17"/>
      <c r="F516" s="18"/>
      <c r="H516" s="185"/>
      <c r="J516" s="17"/>
      <c r="K516" s="62"/>
      <c r="L516" s="62"/>
      <c r="N516" s="18"/>
      <c r="P516" s="18"/>
      <c r="R516" s="18"/>
      <c r="S516" s="18"/>
      <c r="T516" s="18"/>
      <c r="U516" s="18"/>
      <c r="Y516" s="17"/>
      <c r="AB516" s="17"/>
    </row>
    <row r="517" spans="5:28">
      <c r="E517" s="17"/>
      <c r="F517" s="18"/>
      <c r="H517" s="185"/>
      <c r="J517" s="17"/>
      <c r="K517" s="62"/>
      <c r="L517" s="62"/>
      <c r="N517" s="18"/>
      <c r="P517" s="18"/>
      <c r="R517" s="18"/>
      <c r="S517" s="18"/>
      <c r="T517" s="18"/>
      <c r="U517" s="18"/>
      <c r="Y517" s="17"/>
      <c r="AB517" s="17"/>
    </row>
    <row r="518" spans="5:28">
      <c r="E518" s="17"/>
      <c r="F518" s="18"/>
      <c r="H518" s="185"/>
      <c r="J518" s="17"/>
      <c r="K518" s="62"/>
      <c r="L518" s="62"/>
      <c r="N518" s="18"/>
      <c r="P518" s="18"/>
      <c r="R518" s="18"/>
      <c r="S518" s="18"/>
      <c r="T518" s="18"/>
      <c r="U518" s="18"/>
      <c r="Y518" s="17"/>
      <c r="AB518" s="17"/>
    </row>
    <row r="519" spans="5:28">
      <c r="E519" s="17"/>
      <c r="F519" s="18"/>
      <c r="H519" s="185"/>
      <c r="J519" s="17"/>
      <c r="K519" s="62"/>
      <c r="L519" s="62"/>
      <c r="N519" s="18"/>
      <c r="P519" s="18"/>
      <c r="R519" s="18"/>
      <c r="S519" s="18"/>
      <c r="T519" s="18"/>
      <c r="U519" s="18"/>
      <c r="Y519" s="17"/>
      <c r="AB519" s="17"/>
    </row>
    <row r="520" spans="5:28">
      <c r="E520" s="17"/>
      <c r="F520" s="18"/>
      <c r="H520" s="185"/>
      <c r="J520" s="17"/>
      <c r="K520" s="62"/>
      <c r="L520" s="62"/>
      <c r="N520" s="18"/>
      <c r="P520" s="18"/>
      <c r="R520" s="18"/>
      <c r="S520" s="18"/>
      <c r="T520" s="18"/>
      <c r="U520" s="18"/>
      <c r="Y520" s="17"/>
      <c r="AB520" s="17"/>
    </row>
    <row r="521" spans="5:28">
      <c r="E521" s="17"/>
      <c r="F521" s="18"/>
      <c r="H521" s="185"/>
      <c r="J521" s="17"/>
      <c r="K521" s="62"/>
      <c r="L521" s="62"/>
      <c r="N521" s="18"/>
      <c r="P521" s="18"/>
      <c r="R521" s="18"/>
      <c r="S521" s="18"/>
      <c r="T521" s="18"/>
      <c r="U521" s="18"/>
      <c r="Y521" s="17"/>
      <c r="AB521" s="17"/>
    </row>
    <row r="522" spans="5:28">
      <c r="E522" s="17"/>
      <c r="F522" s="18"/>
      <c r="H522" s="185"/>
      <c r="J522" s="17"/>
      <c r="K522" s="62"/>
      <c r="L522" s="62"/>
      <c r="N522" s="18"/>
      <c r="P522" s="18"/>
      <c r="R522" s="18"/>
      <c r="S522" s="18"/>
      <c r="T522" s="18"/>
      <c r="U522" s="18"/>
      <c r="Y522" s="17"/>
      <c r="AB522" s="17"/>
    </row>
    <row r="523" spans="5:28">
      <c r="E523" s="17"/>
      <c r="F523" s="18"/>
      <c r="H523" s="185"/>
      <c r="J523" s="17"/>
      <c r="K523" s="62"/>
      <c r="L523" s="62"/>
      <c r="N523" s="18"/>
      <c r="P523" s="18"/>
      <c r="R523" s="18"/>
      <c r="S523" s="18"/>
      <c r="T523" s="18"/>
      <c r="U523" s="18"/>
      <c r="Y523" s="17"/>
      <c r="AB523" s="17"/>
    </row>
    <row r="524" spans="5:28">
      <c r="E524" s="17"/>
      <c r="F524" s="18"/>
      <c r="H524" s="185"/>
      <c r="J524" s="17"/>
      <c r="K524" s="62"/>
      <c r="L524" s="62"/>
      <c r="N524" s="18"/>
      <c r="P524" s="18"/>
      <c r="R524" s="18"/>
      <c r="S524" s="18"/>
      <c r="T524" s="18"/>
      <c r="U524" s="18"/>
      <c r="Y524" s="17"/>
      <c r="AB524" s="17"/>
    </row>
    <row r="525" spans="5:28">
      <c r="E525" s="17"/>
      <c r="F525" s="18"/>
      <c r="H525" s="185"/>
      <c r="J525" s="17"/>
      <c r="K525" s="62"/>
      <c r="L525" s="62"/>
      <c r="N525" s="18"/>
      <c r="P525" s="18"/>
      <c r="R525" s="18"/>
      <c r="S525" s="18"/>
      <c r="T525" s="18"/>
      <c r="U525" s="18"/>
      <c r="Y525" s="17"/>
      <c r="AB525" s="17"/>
    </row>
    <row r="526" spans="5:28">
      <c r="E526" s="17"/>
      <c r="F526" s="18"/>
      <c r="H526" s="185"/>
      <c r="J526" s="17"/>
      <c r="K526" s="62"/>
      <c r="L526" s="62"/>
      <c r="N526" s="18"/>
      <c r="P526" s="18"/>
      <c r="R526" s="18"/>
      <c r="S526" s="18"/>
      <c r="T526" s="18"/>
      <c r="U526" s="18"/>
      <c r="Y526" s="17"/>
      <c r="AB526" s="17"/>
    </row>
    <row r="527" spans="5:28">
      <c r="E527" s="17"/>
      <c r="F527" s="18"/>
      <c r="H527" s="185"/>
      <c r="J527" s="17"/>
      <c r="K527" s="62"/>
      <c r="L527" s="62"/>
      <c r="N527" s="18"/>
      <c r="P527" s="18"/>
      <c r="R527" s="18"/>
      <c r="S527" s="18"/>
      <c r="T527" s="18"/>
      <c r="U527" s="18"/>
      <c r="Y527" s="17"/>
      <c r="AB527" s="17"/>
    </row>
    <row r="528" spans="5:28">
      <c r="E528" s="17"/>
      <c r="F528" s="18"/>
      <c r="H528" s="185"/>
      <c r="J528" s="17"/>
      <c r="K528" s="62"/>
      <c r="L528" s="62"/>
      <c r="N528" s="18"/>
      <c r="P528" s="18"/>
      <c r="R528" s="18"/>
      <c r="S528" s="18"/>
      <c r="T528" s="18"/>
      <c r="U528" s="18"/>
      <c r="Y528" s="17"/>
      <c r="AB528" s="17"/>
    </row>
    <row r="529" spans="5:28">
      <c r="E529" s="17"/>
      <c r="F529" s="18"/>
      <c r="H529" s="185"/>
      <c r="J529" s="17"/>
      <c r="K529" s="62"/>
      <c r="L529" s="62"/>
      <c r="N529" s="18"/>
      <c r="P529" s="18"/>
      <c r="R529" s="18"/>
      <c r="S529" s="18"/>
      <c r="T529" s="18"/>
      <c r="U529" s="18"/>
      <c r="Y529" s="17"/>
      <c r="AB529" s="17"/>
    </row>
    <row r="530" spans="5:28">
      <c r="E530" s="17"/>
      <c r="F530" s="18"/>
      <c r="H530" s="185"/>
      <c r="J530" s="17"/>
      <c r="K530" s="62"/>
      <c r="L530" s="62"/>
      <c r="N530" s="18"/>
      <c r="P530" s="18"/>
      <c r="R530" s="18"/>
      <c r="S530" s="18"/>
      <c r="T530" s="18"/>
      <c r="U530" s="18"/>
      <c r="Y530" s="17"/>
      <c r="AB530" s="17"/>
    </row>
    <row r="531" spans="5:28">
      <c r="E531" s="17"/>
      <c r="F531" s="18"/>
      <c r="H531" s="185"/>
      <c r="J531" s="17"/>
      <c r="K531" s="62"/>
      <c r="L531" s="62"/>
      <c r="N531" s="18"/>
      <c r="P531" s="18"/>
      <c r="R531" s="18"/>
      <c r="S531" s="18"/>
      <c r="T531" s="18"/>
      <c r="U531" s="18"/>
      <c r="Y531" s="17"/>
      <c r="AB531" s="17"/>
    </row>
    <row r="532" spans="5:28">
      <c r="E532" s="17"/>
      <c r="F532" s="18"/>
      <c r="H532" s="185"/>
      <c r="J532" s="17"/>
      <c r="K532" s="62"/>
      <c r="L532" s="62"/>
      <c r="N532" s="18"/>
      <c r="P532" s="18"/>
      <c r="R532" s="18"/>
      <c r="S532" s="18"/>
      <c r="T532" s="18"/>
      <c r="U532" s="18"/>
      <c r="Y532" s="17"/>
      <c r="AB532" s="17"/>
    </row>
    <row r="533" spans="5:28">
      <c r="E533" s="17"/>
      <c r="F533" s="18"/>
      <c r="H533" s="185"/>
      <c r="J533" s="17"/>
      <c r="K533" s="62"/>
      <c r="L533" s="62"/>
      <c r="N533" s="18"/>
      <c r="P533" s="18"/>
      <c r="R533" s="18"/>
      <c r="S533" s="18"/>
      <c r="T533" s="18"/>
      <c r="U533" s="18"/>
      <c r="Y533" s="17"/>
      <c r="AB533" s="17"/>
    </row>
    <row r="534" spans="5:28">
      <c r="E534" s="17"/>
      <c r="F534" s="18"/>
      <c r="H534" s="185"/>
      <c r="J534" s="17"/>
      <c r="K534" s="62"/>
      <c r="L534" s="62"/>
      <c r="N534" s="18"/>
      <c r="P534" s="18"/>
      <c r="R534" s="18"/>
      <c r="S534" s="18"/>
      <c r="T534" s="18"/>
      <c r="U534" s="18"/>
      <c r="Y534" s="17"/>
      <c r="AB534" s="17"/>
    </row>
    <row r="535" spans="5:28">
      <c r="E535" s="17"/>
      <c r="F535" s="18"/>
      <c r="H535" s="185"/>
      <c r="J535" s="17"/>
      <c r="K535" s="62"/>
      <c r="L535" s="62"/>
      <c r="N535" s="18"/>
      <c r="P535" s="18"/>
      <c r="R535" s="18"/>
      <c r="S535" s="18"/>
      <c r="T535" s="18"/>
      <c r="U535" s="18"/>
      <c r="Y535" s="17"/>
      <c r="AB535" s="17"/>
    </row>
    <row r="536" spans="5:28">
      <c r="E536" s="17"/>
      <c r="F536" s="18"/>
      <c r="H536" s="185"/>
      <c r="J536" s="17"/>
      <c r="K536" s="62"/>
      <c r="L536" s="62"/>
      <c r="N536" s="18"/>
      <c r="P536" s="18"/>
      <c r="R536" s="18"/>
      <c r="S536" s="18"/>
      <c r="T536" s="18"/>
      <c r="U536" s="18"/>
      <c r="Y536" s="17"/>
      <c r="AB536" s="17"/>
    </row>
    <row r="537" spans="5:28">
      <c r="E537" s="17"/>
      <c r="F537" s="18"/>
      <c r="H537" s="185"/>
      <c r="J537" s="17"/>
      <c r="K537" s="62"/>
      <c r="L537" s="62"/>
      <c r="N537" s="18"/>
      <c r="P537" s="18"/>
      <c r="R537" s="18"/>
      <c r="S537" s="18"/>
      <c r="T537" s="18"/>
      <c r="U537" s="18"/>
      <c r="Y537" s="17"/>
      <c r="AB537" s="17"/>
    </row>
    <row r="538" spans="5:28">
      <c r="E538" s="17"/>
      <c r="F538" s="18"/>
      <c r="H538" s="185"/>
      <c r="J538" s="17"/>
      <c r="K538" s="62"/>
      <c r="L538" s="62"/>
      <c r="N538" s="18"/>
      <c r="P538" s="18"/>
      <c r="R538" s="18"/>
      <c r="S538" s="18"/>
      <c r="T538" s="18"/>
      <c r="U538" s="18"/>
      <c r="Y538" s="17"/>
      <c r="AB538" s="17"/>
    </row>
    <row r="539" spans="5:28">
      <c r="E539" s="17"/>
      <c r="F539" s="18"/>
      <c r="H539" s="185"/>
      <c r="J539" s="17"/>
      <c r="K539" s="62"/>
      <c r="L539" s="62"/>
      <c r="N539" s="18"/>
      <c r="P539" s="18"/>
      <c r="R539" s="18"/>
      <c r="S539" s="18"/>
      <c r="T539" s="18"/>
      <c r="U539" s="18"/>
      <c r="Y539" s="17"/>
      <c r="AB539" s="17"/>
    </row>
    <row r="540" spans="5:28">
      <c r="E540" s="17"/>
      <c r="F540" s="18"/>
      <c r="H540" s="185"/>
      <c r="J540" s="17"/>
      <c r="K540" s="62"/>
      <c r="L540" s="62"/>
      <c r="N540" s="18"/>
      <c r="P540" s="18"/>
      <c r="R540" s="18"/>
      <c r="S540" s="18"/>
      <c r="T540" s="18"/>
      <c r="U540" s="18"/>
      <c r="Y540" s="17"/>
      <c r="AB540" s="17"/>
    </row>
    <row r="541" spans="5:28">
      <c r="E541" s="17"/>
      <c r="F541" s="18"/>
      <c r="H541" s="185"/>
      <c r="J541" s="17"/>
      <c r="K541" s="62"/>
      <c r="L541" s="62"/>
      <c r="N541" s="18"/>
      <c r="P541" s="18"/>
      <c r="R541" s="18"/>
      <c r="S541" s="18"/>
      <c r="T541" s="18"/>
      <c r="U541" s="18"/>
      <c r="Y541" s="17"/>
      <c r="AB541" s="17"/>
    </row>
    <row r="542" spans="5:28">
      <c r="E542" s="17"/>
      <c r="F542" s="18"/>
      <c r="H542" s="185"/>
      <c r="J542" s="17"/>
      <c r="K542" s="62"/>
      <c r="L542" s="62"/>
      <c r="N542" s="18"/>
      <c r="P542" s="18"/>
      <c r="R542" s="18"/>
      <c r="S542" s="18"/>
      <c r="T542" s="18"/>
      <c r="U542" s="18"/>
      <c r="Y542" s="17"/>
      <c r="AB542" s="17"/>
    </row>
    <row r="543" spans="5:28">
      <c r="E543" s="17"/>
      <c r="F543" s="18"/>
      <c r="H543" s="185"/>
      <c r="J543" s="17"/>
      <c r="K543" s="62"/>
      <c r="L543" s="62"/>
      <c r="N543" s="18"/>
      <c r="P543" s="18"/>
      <c r="R543" s="18"/>
      <c r="S543" s="18"/>
      <c r="T543" s="18"/>
      <c r="U543" s="18"/>
      <c r="Y543" s="17"/>
      <c r="AB543" s="17"/>
    </row>
    <row r="544" spans="5:28">
      <c r="E544" s="17"/>
      <c r="F544" s="18"/>
      <c r="H544" s="185"/>
      <c r="J544" s="17"/>
      <c r="K544" s="62"/>
      <c r="L544" s="62"/>
      <c r="N544" s="18"/>
      <c r="P544" s="18"/>
      <c r="R544" s="18"/>
      <c r="S544" s="18"/>
      <c r="T544" s="18"/>
      <c r="U544" s="18"/>
      <c r="Y544" s="17"/>
      <c r="AB544" s="17"/>
    </row>
    <row r="545" spans="5:28">
      <c r="E545" s="17"/>
      <c r="F545" s="18"/>
      <c r="H545" s="185"/>
      <c r="J545" s="17"/>
      <c r="K545" s="62"/>
      <c r="L545" s="62"/>
      <c r="N545" s="18"/>
      <c r="P545" s="18"/>
      <c r="R545" s="18"/>
      <c r="S545" s="18"/>
      <c r="T545" s="18"/>
      <c r="U545" s="18"/>
      <c r="Y545" s="17"/>
      <c r="AB545" s="17"/>
    </row>
    <row r="546" spans="5:28">
      <c r="E546" s="17"/>
      <c r="F546" s="18"/>
      <c r="H546" s="185"/>
      <c r="J546" s="17"/>
      <c r="K546" s="62"/>
      <c r="L546" s="62"/>
      <c r="N546" s="18"/>
      <c r="P546" s="18"/>
      <c r="R546" s="18"/>
      <c r="S546" s="18"/>
      <c r="T546" s="18"/>
      <c r="U546" s="18"/>
      <c r="Y546" s="17"/>
      <c r="AB546" s="17"/>
    </row>
    <row r="547" spans="5:28">
      <c r="E547" s="17"/>
      <c r="F547" s="18"/>
      <c r="H547" s="185"/>
      <c r="J547" s="17"/>
      <c r="K547" s="62"/>
      <c r="L547" s="62"/>
      <c r="N547" s="18"/>
      <c r="P547" s="18"/>
      <c r="R547" s="18"/>
      <c r="S547" s="18"/>
      <c r="T547" s="18"/>
      <c r="U547" s="18"/>
      <c r="Y547" s="17"/>
      <c r="AB547" s="17"/>
    </row>
    <row r="548" spans="5:28">
      <c r="E548" s="17"/>
      <c r="F548" s="18"/>
      <c r="H548" s="185"/>
      <c r="J548" s="17"/>
      <c r="K548" s="62"/>
      <c r="L548" s="62"/>
      <c r="N548" s="18"/>
      <c r="P548" s="18"/>
      <c r="R548" s="18"/>
      <c r="S548" s="18"/>
      <c r="T548" s="18"/>
      <c r="U548" s="18"/>
      <c r="Y548" s="17"/>
      <c r="AB548" s="17"/>
    </row>
    <row r="549" spans="5:28">
      <c r="E549" s="17"/>
      <c r="F549" s="18"/>
      <c r="H549" s="185"/>
      <c r="J549" s="17"/>
      <c r="K549" s="62"/>
      <c r="L549" s="62"/>
      <c r="N549" s="18"/>
      <c r="P549" s="18"/>
      <c r="R549" s="18"/>
      <c r="S549" s="18"/>
      <c r="T549" s="18"/>
      <c r="U549" s="18"/>
      <c r="Y549" s="17"/>
      <c r="AB549" s="17"/>
    </row>
    <row r="550" spans="5:28">
      <c r="E550" s="17"/>
      <c r="F550" s="18"/>
      <c r="H550" s="185"/>
      <c r="J550" s="17"/>
      <c r="K550" s="62"/>
      <c r="L550" s="62"/>
      <c r="N550" s="18"/>
      <c r="P550" s="18"/>
      <c r="R550" s="18"/>
      <c r="S550" s="18"/>
      <c r="T550" s="18"/>
      <c r="U550" s="18"/>
      <c r="Y550" s="17"/>
      <c r="AB550" s="17"/>
    </row>
    <row r="551" spans="5:28">
      <c r="E551" s="17"/>
      <c r="F551" s="18"/>
      <c r="H551" s="185"/>
      <c r="J551" s="17"/>
      <c r="K551" s="62"/>
      <c r="L551" s="62"/>
      <c r="N551" s="18"/>
      <c r="P551" s="18"/>
      <c r="R551" s="18"/>
      <c r="S551" s="18"/>
      <c r="T551" s="18"/>
      <c r="U551" s="18"/>
      <c r="Y551" s="17"/>
      <c r="AB551" s="17"/>
    </row>
    <row r="552" spans="5:28">
      <c r="E552" s="17"/>
      <c r="F552" s="18"/>
      <c r="H552" s="185"/>
      <c r="J552" s="17"/>
      <c r="K552" s="62"/>
      <c r="L552" s="62"/>
      <c r="N552" s="18"/>
      <c r="P552" s="18"/>
      <c r="R552" s="18"/>
      <c r="S552" s="18"/>
      <c r="T552" s="18"/>
      <c r="U552" s="18"/>
      <c r="Y552" s="17"/>
      <c r="AB552" s="17"/>
    </row>
    <row r="553" spans="5:28">
      <c r="E553" s="17"/>
      <c r="F553" s="18"/>
      <c r="H553" s="185"/>
      <c r="J553" s="17"/>
      <c r="K553" s="62"/>
      <c r="L553" s="62"/>
      <c r="N553" s="18"/>
      <c r="P553" s="18"/>
      <c r="R553" s="18"/>
      <c r="S553" s="18"/>
      <c r="T553" s="18"/>
      <c r="U553" s="18"/>
      <c r="Y553" s="17"/>
      <c r="AB553" s="17"/>
    </row>
    <row r="554" spans="5:28">
      <c r="E554" s="17"/>
      <c r="F554" s="18"/>
      <c r="H554" s="185"/>
      <c r="J554" s="17"/>
      <c r="K554" s="62"/>
      <c r="L554" s="62"/>
      <c r="N554" s="18"/>
      <c r="P554" s="18"/>
      <c r="R554" s="18"/>
      <c r="S554" s="18"/>
      <c r="T554" s="18"/>
      <c r="U554" s="18"/>
      <c r="Y554" s="17"/>
      <c r="AB554" s="17"/>
    </row>
    <row r="555" spans="5:28">
      <c r="E555" s="17"/>
      <c r="F555" s="18"/>
      <c r="H555" s="185"/>
      <c r="J555" s="17"/>
      <c r="K555" s="62"/>
      <c r="L555" s="62"/>
      <c r="N555" s="18"/>
      <c r="P555" s="18"/>
      <c r="R555" s="18"/>
      <c r="S555" s="18"/>
      <c r="T555" s="18"/>
      <c r="U555" s="18"/>
      <c r="Y555" s="17"/>
      <c r="AB555" s="17"/>
    </row>
    <row r="556" spans="5:28">
      <c r="E556" s="17"/>
      <c r="F556" s="18"/>
      <c r="H556" s="185"/>
      <c r="J556" s="17"/>
      <c r="K556" s="62"/>
      <c r="L556" s="62"/>
      <c r="N556" s="18"/>
      <c r="P556" s="18"/>
      <c r="R556" s="18"/>
      <c r="S556" s="18"/>
      <c r="T556" s="18"/>
      <c r="U556" s="18"/>
      <c r="Y556" s="17"/>
      <c r="AB556" s="17"/>
    </row>
    <row r="557" spans="5:28">
      <c r="E557" s="17"/>
      <c r="F557" s="18"/>
      <c r="H557" s="185"/>
      <c r="J557" s="17"/>
      <c r="K557" s="62"/>
      <c r="L557" s="62"/>
      <c r="N557" s="18"/>
      <c r="P557" s="18"/>
      <c r="R557" s="18"/>
      <c r="S557" s="18"/>
      <c r="T557" s="18"/>
      <c r="U557" s="18"/>
      <c r="Y557" s="17"/>
      <c r="AB557" s="17"/>
    </row>
    <row r="558" spans="5:28">
      <c r="E558" s="17"/>
      <c r="F558" s="18"/>
      <c r="H558" s="185"/>
      <c r="J558" s="17"/>
      <c r="K558" s="62"/>
      <c r="L558" s="62"/>
      <c r="N558" s="18"/>
      <c r="P558" s="18"/>
      <c r="R558" s="18"/>
      <c r="S558" s="18"/>
      <c r="T558" s="18"/>
      <c r="U558" s="18"/>
      <c r="Y558" s="17"/>
      <c r="AB558" s="17"/>
    </row>
    <row r="559" spans="5:28">
      <c r="E559" s="17"/>
      <c r="F559" s="18"/>
      <c r="H559" s="185"/>
      <c r="J559" s="17"/>
      <c r="K559" s="62"/>
      <c r="L559" s="62"/>
      <c r="N559" s="18"/>
      <c r="P559" s="18"/>
      <c r="R559" s="18"/>
      <c r="S559" s="18"/>
      <c r="T559" s="18"/>
      <c r="U559" s="18"/>
      <c r="Y559" s="17"/>
      <c r="AB559" s="17"/>
    </row>
    <row r="560" spans="5:28">
      <c r="E560" s="17"/>
      <c r="F560" s="18"/>
      <c r="H560" s="185"/>
      <c r="J560" s="17"/>
      <c r="K560" s="62"/>
      <c r="L560" s="62"/>
      <c r="N560" s="18"/>
      <c r="P560" s="18"/>
      <c r="R560" s="18"/>
      <c r="S560" s="18"/>
      <c r="T560" s="18"/>
      <c r="U560" s="18"/>
      <c r="Y560" s="17"/>
      <c r="AB560" s="17"/>
    </row>
    <row r="561" spans="5:28">
      <c r="E561" s="17"/>
      <c r="F561" s="18"/>
      <c r="H561" s="185"/>
      <c r="J561" s="17"/>
      <c r="K561" s="62"/>
      <c r="L561" s="62"/>
      <c r="N561" s="18"/>
      <c r="P561" s="18"/>
      <c r="R561" s="18"/>
      <c r="S561" s="18"/>
      <c r="T561" s="18"/>
      <c r="U561" s="18"/>
      <c r="Y561" s="17"/>
      <c r="AB561" s="17"/>
    </row>
    <row r="562" spans="5:28">
      <c r="E562" s="17"/>
      <c r="F562" s="18"/>
      <c r="H562" s="185"/>
      <c r="J562" s="17"/>
      <c r="K562" s="62"/>
      <c r="L562" s="62"/>
      <c r="N562" s="18"/>
      <c r="P562" s="18"/>
      <c r="R562" s="18"/>
      <c r="S562" s="18"/>
      <c r="T562" s="18"/>
      <c r="U562" s="18"/>
      <c r="Y562" s="17"/>
      <c r="AB562" s="17"/>
    </row>
    <row r="563" spans="5:28">
      <c r="E563" s="17"/>
      <c r="F563" s="18"/>
      <c r="H563" s="185"/>
      <c r="J563" s="17"/>
      <c r="K563" s="62"/>
      <c r="L563" s="62"/>
      <c r="N563" s="18"/>
      <c r="P563" s="18"/>
      <c r="R563" s="18"/>
      <c r="S563" s="18"/>
      <c r="T563" s="18"/>
      <c r="U563" s="18"/>
      <c r="Y563" s="17"/>
      <c r="AB563" s="17"/>
    </row>
    <row r="564" spans="5:28">
      <c r="E564" s="17"/>
      <c r="F564" s="18"/>
      <c r="H564" s="185"/>
      <c r="J564" s="17"/>
      <c r="K564" s="62"/>
      <c r="L564" s="62"/>
      <c r="N564" s="18"/>
      <c r="P564" s="18"/>
      <c r="R564" s="18"/>
      <c r="S564" s="18"/>
      <c r="T564" s="18"/>
      <c r="U564" s="18"/>
      <c r="Y564" s="17"/>
      <c r="AB564" s="17"/>
    </row>
    <row r="565" spans="5:28">
      <c r="E565" s="17"/>
      <c r="F565" s="18"/>
      <c r="H565" s="185"/>
      <c r="J565" s="17"/>
      <c r="K565" s="62"/>
      <c r="L565" s="62"/>
      <c r="N565" s="18"/>
      <c r="P565" s="18"/>
      <c r="R565" s="18"/>
      <c r="S565" s="18"/>
      <c r="T565" s="18"/>
      <c r="U565" s="18"/>
      <c r="Y565" s="17"/>
      <c r="AB565" s="17"/>
    </row>
    <row r="566" spans="5:28">
      <c r="E566" s="17"/>
      <c r="F566" s="18"/>
      <c r="H566" s="185"/>
      <c r="J566" s="17"/>
      <c r="K566" s="62"/>
      <c r="L566" s="62"/>
      <c r="N566" s="18"/>
      <c r="P566" s="18"/>
      <c r="R566" s="18"/>
      <c r="S566" s="18"/>
      <c r="T566" s="18"/>
      <c r="U566" s="18"/>
      <c r="Y566" s="17"/>
      <c r="AB566" s="17"/>
    </row>
    <row r="567" spans="5:28">
      <c r="E567" s="17"/>
      <c r="F567" s="18"/>
      <c r="H567" s="185"/>
      <c r="J567" s="17"/>
      <c r="K567" s="62"/>
      <c r="L567" s="62"/>
      <c r="N567" s="18"/>
      <c r="P567" s="18"/>
      <c r="R567" s="18"/>
      <c r="S567" s="18"/>
      <c r="T567" s="18"/>
      <c r="U567" s="18"/>
      <c r="Y567" s="17"/>
      <c r="AB567" s="17"/>
    </row>
    <row r="568" spans="5:28">
      <c r="E568" s="17"/>
      <c r="F568" s="18"/>
      <c r="H568" s="185"/>
      <c r="J568" s="17"/>
      <c r="K568" s="62"/>
      <c r="L568" s="62"/>
      <c r="N568" s="18"/>
      <c r="P568" s="18"/>
      <c r="R568" s="18"/>
      <c r="S568" s="18"/>
      <c r="T568" s="18"/>
      <c r="U568" s="18"/>
      <c r="Y568" s="17"/>
      <c r="AB568" s="17"/>
    </row>
    <row r="569" spans="5:28">
      <c r="E569" s="17"/>
      <c r="F569" s="18"/>
      <c r="H569" s="185"/>
      <c r="J569" s="17"/>
      <c r="K569" s="62"/>
      <c r="L569" s="62"/>
      <c r="N569" s="18"/>
      <c r="P569" s="18"/>
      <c r="R569" s="18"/>
      <c r="S569" s="18"/>
      <c r="T569" s="18"/>
      <c r="U569" s="18"/>
      <c r="Y569" s="17"/>
      <c r="AB569" s="17"/>
    </row>
    <row r="570" spans="5:28">
      <c r="E570" s="17"/>
      <c r="F570" s="18"/>
      <c r="H570" s="185"/>
      <c r="J570" s="17"/>
      <c r="K570" s="62"/>
      <c r="L570" s="62"/>
      <c r="N570" s="18"/>
      <c r="P570" s="18"/>
      <c r="R570" s="18"/>
      <c r="S570" s="18"/>
      <c r="T570" s="18"/>
      <c r="U570" s="18"/>
      <c r="Y570" s="17"/>
      <c r="AB570" s="17"/>
    </row>
    <row r="571" spans="5:28">
      <c r="E571" s="17"/>
      <c r="F571" s="18"/>
      <c r="H571" s="185"/>
      <c r="J571" s="17"/>
      <c r="K571" s="62"/>
      <c r="L571" s="62"/>
      <c r="N571" s="18"/>
      <c r="P571" s="18"/>
      <c r="R571" s="18"/>
      <c r="S571" s="18"/>
      <c r="T571" s="18"/>
      <c r="U571" s="18"/>
      <c r="Y571" s="17"/>
      <c r="AB571" s="17"/>
    </row>
    <row r="572" spans="5:28">
      <c r="E572" s="17"/>
      <c r="F572" s="18"/>
      <c r="H572" s="185"/>
      <c r="J572" s="17"/>
      <c r="K572" s="62"/>
      <c r="L572" s="62"/>
      <c r="N572" s="18"/>
      <c r="P572" s="18"/>
      <c r="R572" s="18"/>
      <c r="S572" s="18"/>
      <c r="T572" s="18"/>
      <c r="U572" s="18"/>
      <c r="Y572" s="17"/>
      <c r="AB572" s="17"/>
    </row>
    <row r="573" spans="5:28">
      <c r="E573" s="17"/>
      <c r="F573" s="18"/>
      <c r="H573" s="185"/>
      <c r="J573" s="17"/>
      <c r="K573" s="62"/>
      <c r="L573" s="62"/>
      <c r="N573" s="18"/>
      <c r="P573" s="18"/>
      <c r="R573" s="18"/>
      <c r="S573" s="18"/>
      <c r="T573" s="18"/>
      <c r="U573" s="18"/>
      <c r="Y573" s="17"/>
      <c r="AB573" s="17"/>
    </row>
    <row r="574" spans="5:28">
      <c r="E574" s="17"/>
      <c r="F574" s="18"/>
      <c r="H574" s="185"/>
      <c r="J574" s="17"/>
      <c r="K574" s="62"/>
      <c r="L574" s="62"/>
      <c r="N574" s="18"/>
      <c r="P574" s="18"/>
      <c r="R574" s="18"/>
      <c r="S574" s="18"/>
      <c r="T574" s="18"/>
      <c r="U574" s="18"/>
      <c r="Y574" s="17"/>
      <c r="AB574" s="17"/>
    </row>
    <row r="575" spans="5:28">
      <c r="E575" s="17"/>
      <c r="F575" s="18"/>
      <c r="H575" s="185"/>
      <c r="J575" s="17"/>
      <c r="K575" s="62"/>
      <c r="L575" s="62"/>
      <c r="N575" s="18"/>
      <c r="P575" s="18"/>
      <c r="R575" s="18"/>
      <c r="S575" s="18"/>
      <c r="T575" s="18"/>
      <c r="U575" s="18"/>
      <c r="Y575" s="17"/>
      <c r="AB575" s="17"/>
    </row>
    <row r="576" spans="5:28">
      <c r="E576" s="17"/>
      <c r="F576" s="18"/>
      <c r="H576" s="185"/>
      <c r="J576" s="17"/>
      <c r="K576" s="62"/>
      <c r="L576" s="62"/>
      <c r="N576" s="18"/>
      <c r="P576" s="18"/>
      <c r="R576" s="18"/>
      <c r="S576" s="18"/>
      <c r="T576" s="18"/>
      <c r="U576" s="18"/>
      <c r="Y576" s="17"/>
      <c r="AB576" s="17"/>
    </row>
    <row r="577" spans="5:28">
      <c r="E577" s="17"/>
      <c r="F577" s="18"/>
      <c r="H577" s="185"/>
      <c r="J577" s="17"/>
      <c r="K577" s="62"/>
      <c r="L577" s="62"/>
      <c r="N577" s="18"/>
      <c r="P577" s="18"/>
      <c r="R577" s="18"/>
      <c r="S577" s="18"/>
      <c r="T577" s="18"/>
      <c r="U577" s="18"/>
      <c r="Y577" s="17"/>
      <c r="AB577" s="17"/>
    </row>
    <row r="578" spans="5:28">
      <c r="E578" s="17"/>
      <c r="F578" s="18"/>
      <c r="H578" s="185"/>
      <c r="J578" s="17"/>
      <c r="K578" s="62"/>
      <c r="L578" s="62"/>
      <c r="N578" s="18"/>
      <c r="P578" s="18"/>
      <c r="R578" s="18"/>
      <c r="S578" s="18"/>
      <c r="T578" s="18"/>
      <c r="U578" s="18"/>
      <c r="Y578" s="17"/>
      <c r="AB578" s="17"/>
    </row>
    <row r="579" spans="5:28">
      <c r="E579" s="17"/>
      <c r="F579" s="18"/>
      <c r="H579" s="185"/>
      <c r="J579" s="17"/>
      <c r="K579" s="62"/>
      <c r="L579" s="62"/>
      <c r="N579" s="18"/>
      <c r="P579" s="18"/>
      <c r="R579" s="18"/>
      <c r="S579" s="18"/>
      <c r="T579" s="18"/>
      <c r="U579" s="18"/>
      <c r="Y579" s="17"/>
      <c r="AB579" s="17"/>
    </row>
    <row r="580" spans="5:28">
      <c r="E580" s="17"/>
      <c r="F580" s="18"/>
      <c r="H580" s="185"/>
      <c r="J580" s="17"/>
      <c r="K580" s="62"/>
      <c r="L580" s="62"/>
      <c r="N580" s="18"/>
      <c r="P580" s="18"/>
      <c r="R580" s="18"/>
      <c r="S580" s="18"/>
      <c r="T580" s="18"/>
      <c r="U580" s="18"/>
      <c r="Y580" s="17"/>
      <c r="AB580" s="17"/>
    </row>
    <row r="581" spans="5:28">
      <c r="E581" s="17"/>
      <c r="F581" s="18"/>
      <c r="H581" s="185"/>
      <c r="J581" s="17"/>
      <c r="K581" s="62"/>
      <c r="L581" s="62"/>
      <c r="N581" s="18"/>
      <c r="P581" s="18"/>
      <c r="R581" s="18"/>
      <c r="S581" s="18"/>
      <c r="T581" s="18"/>
      <c r="U581" s="18"/>
      <c r="Y581" s="17"/>
      <c r="AB581" s="17"/>
    </row>
    <row r="582" spans="5:28">
      <c r="E582" s="17"/>
      <c r="F582" s="18"/>
      <c r="H582" s="185"/>
      <c r="J582" s="17"/>
      <c r="K582" s="62"/>
      <c r="L582" s="62"/>
      <c r="N582" s="18"/>
      <c r="P582" s="18"/>
      <c r="R582" s="18"/>
      <c r="S582" s="18"/>
      <c r="T582" s="18"/>
      <c r="U582" s="18"/>
      <c r="Y582" s="17"/>
      <c r="AB582" s="17"/>
    </row>
    <row r="583" spans="5:28">
      <c r="E583" s="17"/>
      <c r="F583" s="18"/>
      <c r="H583" s="185"/>
      <c r="J583" s="17"/>
      <c r="K583" s="62"/>
      <c r="L583" s="62"/>
      <c r="N583" s="18"/>
      <c r="P583" s="18"/>
      <c r="R583" s="18"/>
      <c r="S583" s="18"/>
      <c r="T583" s="18"/>
      <c r="U583" s="18"/>
      <c r="Y583" s="17"/>
      <c r="AB583" s="17"/>
    </row>
    <row r="584" spans="5:28">
      <c r="E584" s="17"/>
      <c r="F584" s="18"/>
      <c r="H584" s="185"/>
      <c r="J584" s="17"/>
      <c r="K584" s="62"/>
      <c r="L584" s="62"/>
      <c r="N584" s="18"/>
      <c r="P584" s="18"/>
      <c r="R584" s="18"/>
      <c r="S584" s="18"/>
      <c r="T584" s="18"/>
      <c r="U584" s="18"/>
      <c r="Y584" s="17"/>
      <c r="AB584" s="17"/>
    </row>
    <row r="585" spans="5:28">
      <c r="E585" s="17"/>
      <c r="F585" s="18"/>
      <c r="H585" s="185"/>
      <c r="J585" s="17"/>
      <c r="K585" s="62"/>
      <c r="L585" s="62"/>
      <c r="N585" s="18"/>
      <c r="P585" s="18"/>
      <c r="R585" s="18"/>
      <c r="S585" s="18"/>
      <c r="T585" s="18"/>
      <c r="U585" s="18"/>
      <c r="Y585" s="17"/>
      <c r="AB585" s="17"/>
    </row>
    <row r="586" spans="5:28">
      <c r="E586" s="17"/>
      <c r="F586" s="18"/>
      <c r="H586" s="185"/>
      <c r="J586" s="17"/>
      <c r="K586" s="62"/>
      <c r="L586" s="62"/>
      <c r="N586" s="18"/>
      <c r="P586" s="18"/>
      <c r="R586" s="18"/>
      <c r="S586" s="18"/>
      <c r="T586" s="18"/>
      <c r="U586" s="18"/>
      <c r="Y586" s="17"/>
      <c r="AB586" s="17"/>
    </row>
    <row r="587" spans="5:28">
      <c r="E587" s="17"/>
      <c r="F587" s="18"/>
      <c r="H587" s="185"/>
      <c r="J587" s="17"/>
      <c r="K587" s="62"/>
      <c r="L587" s="62"/>
      <c r="N587" s="18"/>
      <c r="P587" s="18"/>
      <c r="R587" s="18"/>
      <c r="S587" s="18"/>
      <c r="T587" s="18"/>
      <c r="U587" s="18"/>
      <c r="Y587" s="17"/>
      <c r="AB587" s="17"/>
    </row>
    <row r="588" spans="5:28">
      <c r="E588" s="17"/>
      <c r="F588" s="18"/>
      <c r="H588" s="185"/>
      <c r="J588" s="17"/>
      <c r="K588" s="62"/>
      <c r="L588" s="62"/>
      <c r="N588" s="18"/>
      <c r="P588" s="18"/>
      <c r="R588" s="18"/>
      <c r="S588" s="18"/>
      <c r="T588" s="18"/>
      <c r="U588" s="18"/>
      <c r="Y588" s="17"/>
      <c r="AB588" s="17"/>
    </row>
    <row r="589" spans="5:28">
      <c r="E589" s="17"/>
      <c r="F589" s="18"/>
      <c r="H589" s="185"/>
      <c r="J589" s="17"/>
      <c r="K589" s="62"/>
      <c r="L589" s="62"/>
      <c r="N589" s="18"/>
      <c r="P589" s="18"/>
      <c r="R589" s="18"/>
      <c r="S589" s="18"/>
      <c r="T589" s="18"/>
      <c r="U589" s="18"/>
      <c r="Y589" s="17"/>
      <c r="AB589" s="17"/>
    </row>
    <row r="590" spans="5:28">
      <c r="E590" s="17"/>
      <c r="F590" s="18"/>
      <c r="H590" s="185"/>
      <c r="J590" s="17"/>
      <c r="K590" s="62"/>
      <c r="L590" s="62"/>
      <c r="N590" s="18"/>
      <c r="P590" s="18"/>
      <c r="R590" s="18"/>
      <c r="S590" s="18"/>
      <c r="T590" s="18"/>
      <c r="U590" s="18"/>
      <c r="Y590" s="17"/>
      <c r="AB590" s="17"/>
    </row>
    <row r="591" spans="5:28">
      <c r="E591" s="17"/>
      <c r="F591" s="18"/>
      <c r="H591" s="185"/>
      <c r="J591" s="17"/>
      <c r="K591" s="62"/>
      <c r="L591" s="62"/>
      <c r="N591" s="18"/>
      <c r="P591" s="18"/>
      <c r="R591" s="18"/>
      <c r="S591" s="18"/>
      <c r="T591" s="18"/>
      <c r="U591" s="18"/>
      <c r="Y591" s="17"/>
      <c r="AB591" s="17"/>
    </row>
    <row r="592" spans="5:28">
      <c r="E592" s="17"/>
      <c r="F592" s="18"/>
      <c r="H592" s="185"/>
      <c r="J592" s="17"/>
      <c r="K592" s="62"/>
      <c r="L592" s="62"/>
      <c r="N592" s="18"/>
      <c r="P592" s="18"/>
      <c r="R592" s="18"/>
      <c r="S592" s="18"/>
      <c r="T592" s="18"/>
      <c r="U592" s="18"/>
      <c r="Y592" s="17"/>
      <c r="AB592" s="17"/>
    </row>
    <row r="593" spans="5:28">
      <c r="E593" s="17"/>
      <c r="F593" s="18"/>
      <c r="H593" s="185"/>
      <c r="J593" s="17"/>
      <c r="K593" s="62"/>
      <c r="L593" s="62"/>
      <c r="N593" s="18"/>
      <c r="P593" s="18"/>
      <c r="R593" s="18"/>
      <c r="S593" s="18"/>
      <c r="T593" s="18"/>
      <c r="U593" s="18"/>
      <c r="Y593" s="17"/>
      <c r="AB593" s="17"/>
    </row>
    <row r="594" spans="5:28">
      <c r="E594" s="17"/>
      <c r="F594" s="18"/>
      <c r="H594" s="185"/>
      <c r="J594" s="17"/>
      <c r="K594" s="62"/>
      <c r="L594" s="62"/>
      <c r="N594" s="18"/>
      <c r="P594" s="18"/>
      <c r="R594" s="18"/>
      <c r="S594" s="18"/>
      <c r="T594" s="18"/>
      <c r="U594" s="18"/>
      <c r="Y594" s="17"/>
      <c r="AB594" s="17"/>
    </row>
    <row r="595" spans="5:28">
      <c r="E595" s="17"/>
      <c r="F595" s="18"/>
      <c r="H595" s="185"/>
      <c r="J595" s="17"/>
      <c r="K595" s="62"/>
      <c r="L595" s="62"/>
      <c r="N595" s="18"/>
      <c r="P595" s="18"/>
      <c r="R595" s="18"/>
      <c r="S595" s="18"/>
      <c r="T595" s="18"/>
      <c r="U595" s="18"/>
      <c r="Y595" s="17"/>
      <c r="AB595" s="17"/>
    </row>
    <row r="596" spans="5:28">
      <c r="E596" s="17"/>
      <c r="F596" s="18"/>
      <c r="H596" s="185"/>
      <c r="J596" s="17"/>
      <c r="K596" s="62"/>
      <c r="L596" s="62"/>
      <c r="N596" s="18"/>
      <c r="P596" s="18"/>
      <c r="R596" s="18"/>
      <c r="S596" s="18"/>
      <c r="T596" s="18"/>
      <c r="U596" s="18"/>
      <c r="Y596" s="17"/>
      <c r="AB596" s="17"/>
    </row>
    <row r="597" spans="5:28">
      <c r="E597" s="17"/>
      <c r="F597" s="18"/>
      <c r="H597" s="185"/>
      <c r="J597" s="17"/>
      <c r="K597" s="62"/>
      <c r="L597" s="62"/>
      <c r="N597" s="18"/>
      <c r="P597" s="18"/>
      <c r="R597" s="18"/>
      <c r="S597" s="18"/>
      <c r="T597" s="18"/>
      <c r="U597" s="18"/>
      <c r="Y597" s="17"/>
      <c r="AB597" s="17"/>
    </row>
    <row r="598" spans="5:28">
      <c r="E598" s="17"/>
      <c r="F598" s="18"/>
      <c r="H598" s="185"/>
      <c r="J598" s="17"/>
      <c r="K598" s="62"/>
      <c r="L598" s="62"/>
      <c r="N598" s="18"/>
      <c r="P598" s="18"/>
      <c r="R598" s="18"/>
      <c r="S598" s="18"/>
      <c r="T598" s="18"/>
      <c r="U598" s="18"/>
      <c r="Y598" s="17"/>
      <c r="AB598" s="17"/>
    </row>
    <row r="599" spans="5:28">
      <c r="E599" s="17"/>
      <c r="F599" s="18"/>
      <c r="H599" s="185"/>
      <c r="J599" s="17"/>
      <c r="K599" s="62"/>
      <c r="L599" s="62"/>
      <c r="N599" s="18"/>
      <c r="P599" s="18"/>
      <c r="R599" s="18"/>
      <c r="S599" s="18"/>
      <c r="T599" s="18"/>
      <c r="U599" s="18"/>
      <c r="Y599" s="17"/>
      <c r="AB599" s="17"/>
    </row>
    <row r="600" spans="5:28">
      <c r="E600" s="17"/>
      <c r="F600" s="18"/>
      <c r="H600" s="185"/>
      <c r="J600" s="17"/>
      <c r="K600" s="62"/>
      <c r="L600" s="62"/>
      <c r="N600" s="18"/>
      <c r="P600" s="18"/>
      <c r="R600" s="18"/>
      <c r="S600" s="18"/>
      <c r="T600" s="18"/>
      <c r="U600" s="18"/>
      <c r="Y600" s="17"/>
      <c r="AB600" s="17"/>
    </row>
    <row r="601" spans="5:28">
      <c r="E601" s="17"/>
      <c r="F601" s="18"/>
      <c r="H601" s="185"/>
      <c r="J601" s="17"/>
      <c r="K601" s="62"/>
      <c r="L601" s="62"/>
      <c r="N601" s="18"/>
      <c r="P601" s="18"/>
      <c r="R601" s="18"/>
      <c r="S601" s="18"/>
      <c r="T601" s="18"/>
      <c r="U601" s="18"/>
      <c r="Y601" s="17"/>
      <c r="AB601" s="17"/>
    </row>
    <row r="602" spans="5:28">
      <c r="E602" s="17"/>
      <c r="F602" s="18"/>
      <c r="H602" s="185"/>
      <c r="J602" s="17"/>
      <c r="K602" s="62"/>
      <c r="L602" s="62"/>
      <c r="N602" s="18"/>
      <c r="P602" s="18"/>
      <c r="R602" s="18"/>
      <c r="S602" s="18"/>
      <c r="T602" s="18"/>
      <c r="U602" s="18"/>
      <c r="Y602" s="17"/>
      <c r="AB602" s="17"/>
    </row>
    <row r="603" spans="5:28">
      <c r="E603" s="17"/>
      <c r="F603" s="18"/>
      <c r="H603" s="185"/>
      <c r="J603" s="17"/>
      <c r="K603" s="62"/>
      <c r="L603" s="62"/>
      <c r="N603" s="18"/>
      <c r="P603" s="18"/>
      <c r="R603" s="18"/>
      <c r="S603" s="18"/>
      <c r="T603" s="18"/>
      <c r="U603" s="18"/>
      <c r="Y603" s="17"/>
      <c r="AB603" s="17"/>
    </row>
    <row r="604" spans="5:28">
      <c r="E604" s="17"/>
      <c r="F604" s="18"/>
      <c r="H604" s="185"/>
      <c r="J604" s="17"/>
      <c r="K604" s="62"/>
      <c r="L604" s="62"/>
      <c r="N604" s="18"/>
      <c r="P604" s="18"/>
      <c r="R604" s="18"/>
      <c r="S604" s="18"/>
      <c r="T604" s="18"/>
      <c r="U604" s="18"/>
      <c r="Y604" s="17"/>
      <c r="AB604" s="17"/>
    </row>
    <row r="605" spans="5:28">
      <c r="E605" s="17"/>
      <c r="F605" s="18"/>
      <c r="H605" s="185"/>
      <c r="J605" s="17"/>
      <c r="K605" s="62"/>
      <c r="L605" s="62"/>
      <c r="N605" s="18"/>
      <c r="P605" s="18"/>
      <c r="R605" s="18"/>
      <c r="S605" s="18"/>
      <c r="T605" s="18"/>
      <c r="U605" s="18"/>
      <c r="Y605" s="17"/>
      <c r="AB605" s="17"/>
    </row>
    <row r="606" spans="5:28">
      <c r="E606" s="17"/>
      <c r="F606" s="18"/>
      <c r="H606" s="185"/>
      <c r="J606" s="17"/>
      <c r="K606" s="62"/>
      <c r="L606" s="62"/>
      <c r="N606" s="18"/>
      <c r="P606" s="18"/>
      <c r="R606" s="18"/>
      <c r="S606" s="18"/>
      <c r="T606" s="18"/>
      <c r="U606" s="18"/>
      <c r="Y606" s="17"/>
      <c r="AB606" s="17"/>
    </row>
    <row r="607" spans="5:28">
      <c r="E607" s="17"/>
      <c r="F607" s="18"/>
      <c r="H607" s="185"/>
      <c r="J607" s="17"/>
      <c r="K607" s="62"/>
      <c r="L607" s="62"/>
      <c r="N607" s="18"/>
      <c r="P607" s="18"/>
      <c r="R607" s="18"/>
      <c r="S607" s="18"/>
      <c r="T607" s="18"/>
      <c r="U607" s="18"/>
      <c r="Y607" s="17"/>
      <c r="AB607" s="17"/>
    </row>
    <row r="608" spans="5:28">
      <c r="E608" s="17"/>
      <c r="F608" s="18"/>
      <c r="H608" s="185"/>
      <c r="J608" s="17"/>
      <c r="K608" s="62"/>
      <c r="L608" s="62"/>
      <c r="N608" s="18"/>
      <c r="P608" s="18"/>
      <c r="R608" s="18"/>
      <c r="S608" s="18"/>
      <c r="T608" s="18"/>
      <c r="U608" s="18"/>
      <c r="Y608" s="17"/>
      <c r="AB608" s="17"/>
    </row>
    <row r="609" spans="5:28">
      <c r="E609" s="17"/>
      <c r="F609" s="18"/>
      <c r="H609" s="185"/>
      <c r="J609" s="17"/>
      <c r="K609" s="62"/>
      <c r="L609" s="62"/>
      <c r="N609" s="18"/>
      <c r="P609" s="18"/>
      <c r="R609" s="18"/>
      <c r="S609" s="18"/>
      <c r="T609" s="18"/>
      <c r="U609" s="18"/>
      <c r="Y609" s="17"/>
      <c r="AB609" s="17"/>
    </row>
    <row r="610" spans="5:28">
      <c r="E610" s="17"/>
      <c r="F610" s="18"/>
      <c r="H610" s="185"/>
      <c r="J610" s="17"/>
      <c r="K610" s="62"/>
      <c r="L610" s="62"/>
      <c r="N610" s="18"/>
      <c r="P610" s="18"/>
      <c r="R610" s="18"/>
      <c r="S610" s="18"/>
      <c r="T610" s="18"/>
      <c r="U610" s="18"/>
      <c r="Y610" s="17"/>
      <c r="AB610" s="17"/>
    </row>
    <row r="611" spans="5:28">
      <c r="E611" s="17"/>
      <c r="F611" s="18"/>
      <c r="H611" s="185"/>
      <c r="J611" s="17"/>
      <c r="K611" s="62"/>
      <c r="L611" s="62"/>
      <c r="N611" s="18"/>
      <c r="P611" s="18"/>
      <c r="R611" s="18"/>
      <c r="S611" s="18"/>
      <c r="T611" s="18"/>
      <c r="U611" s="18"/>
      <c r="Y611" s="17"/>
      <c r="AB611" s="17"/>
    </row>
    <row r="612" spans="5:28">
      <c r="E612" s="17"/>
      <c r="F612" s="18"/>
      <c r="H612" s="185"/>
      <c r="J612" s="17"/>
      <c r="K612" s="62"/>
      <c r="L612" s="62"/>
      <c r="N612" s="18"/>
      <c r="P612" s="18"/>
      <c r="R612" s="18"/>
      <c r="S612" s="18"/>
      <c r="T612" s="18"/>
      <c r="U612" s="18"/>
      <c r="Y612" s="17"/>
      <c r="AB612" s="17"/>
    </row>
    <row r="613" spans="5:28">
      <c r="E613" s="17"/>
      <c r="F613" s="18"/>
      <c r="H613" s="185"/>
      <c r="J613" s="17"/>
      <c r="K613" s="62"/>
      <c r="L613" s="62"/>
      <c r="N613" s="18"/>
      <c r="P613" s="18"/>
      <c r="R613" s="18"/>
      <c r="S613" s="18"/>
      <c r="T613" s="18"/>
      <c r="U613" s="18"/>
      <c r="Y613" s="17"/>
      <c r="AB613" s="17"/>
    </row>
    <row r="614" spans="5:28">
      <c r="E614" s="17"/>
      <c r="F614" s="18"/>
      <c r="H614" s="185"/>
      <c r="J614" s="17"/>
      <c r="K614" s="62"/>
      <c r="L614" s="62"/>
      <c r="N614" s="18"/>
      <c r="P614" s="18"/>
      <c r="R614" s="18"/>
      <c r="S614" s="18"/>
      <c r="T614" s="18"/>
      <c r="U614" s="18"/>
      <c r="Y614" s="17"/>
      <c r="AB614" s="17"/>
    </row>
    <row r="615" spans="5:28">
      <c r="E615" s="17"/>
      <c r="F615" s="18"/>
      <c r="H615" s="185"/>
      <c r="J615" s="17"/>
      <c r="K615" s="62"/>
      <c r="L615" s="62"/>
      <c r="N615" s="18"/>
      <c r="P615" s="18"/>
      <c r="R615" s="18"/>
      <c r="S615" s="18"/>
      <c r="T615" s="18"/>
      <c r="U615" s="18"/>
      <c r="Y615" s="17"/>
      <c r="AB615" s="17"/>
    </row>
    <row r="616" spans="5:28">
      <c r="E616" s="17"/>
      <c r="F616" s="18"/>
      <c r="H616" s="185"/>
      <c r="J616" s="17"/>
      <c r="K616" s="62"/>
      <c r="L616" s="62"/>
      <c r="N616" s="18"/>
      <c r="P616" s="18"/>
      <c r="R616" s="18"/>
      <c r="S616" s="18"/>
      <c r="T616" s="18"/>
      <c r="U616" s="18"/>
      <c r="Y616" s="17"/>
      <c r="AB616" s="17"/>
    </row>
    <row r="617" spans="5:28">
      <c r="E617" s="17"/>
      <c r="F617" s="18"/>
      <c r="H617" s="185"/>
      <c r="J617" s="17"/>
      <c r="K617" s="62"/>
      <c r="L617" s="62"/>
      <c r="N617" s="18"/>
      <c r="P617" s="18"/>
      <c r="R617" s="18"/>
      <c r="S617" s="18"/>
      <c r="T617" s="18"/>
      <c r="U617" s="18"/>
      <c r="Y617" s="17"/>
      <c r="AB617" s="17"/>
    </row>
    <row r="618" spans="5:28">
      <c r="E618" s="17"/>
      <c r="F618" s="18"/>
      <c r="H618" s="185"/>
      <c r="J618" s="17"/>
      <c r="K618" s="62"/>
      <c r="L618" s="62"/>
      <c r="N618" s="18"/>
      <c r="P618" s="18"/>
      <c r="R618" s="18"/>
      <c r="S618" s="18"/>
      <c r="T618" s="18"/>
      <c r="U618" s="18"/>
      <c r="Y618" s="17"/>
      <c r="AB618" s="17"/>
    </row>
    <row r="619" spans="5:28">
      <c r="E619" s="17"/>
      <c r="F619" s="18"/>
      <c r="H619" s="185"/>
      <c r="J619" s="17"/>
      <c r="K619" s="62"/>
      <c r="L619" s="62"/>
      <c r="N619" s="18"/>
      <c r="P619" s="18"/>
      <c r="R619" s="18"/>
      <c r="S619" s="18"/>
      <c r="T619" s="18"/>
      <c r="U619" s="18"/>
      <c r="Y619" s="17"/>
      <c r="AB619" s="17"/>
    </row>
    <row r="620" spans="5:28">
      <c r="E620" s="17"/>
      <c r="F620" s="18"/>
      <c r="H620" s="185"/>
      <c r="J620" s="17"/>
      <c r="K620" s="62"/>
      <c r="L620" s="62"/>
      <c r="N620" s="18"/>
      <c r="P620" s="18"/>
      <c r="R620" s="18"/>
      <c r="S620" s="18"/>
      <c r="T620" s="18"/>
      <c r="U620" s="18"/>
      <c r="Y620" s="17"/>
      <c r="AB620" s="17"/>
    </row>
    <row r="621" spans="5:28">
      <c r="E621" s="17"/>
      <c r="F621" s="18"/>
      <c r="H621" s="185"/>
      <c r="J621" s="17"/>
      <c r="K621" s="62"/>
      <c r="L621" s="62"/>
      <c r="N621" s="18"/>
      <c r="P621" s="18"/>
      <c r="R621" s="18"/>
      <c r="S621" s="18"/>
      <c r="T621" s="18"/>
      <c r="U621" s="18"/>
      <c r="Y621" s="17"/>
      <c r="AB621" s="17"/>
    </row>
    <row r="622" spans="5:28">
      <c r="E622" s="17"/>
      <c r="F622" s="18"/>
      <c r="H622" s="185"/>
      <c r="J622" s="17"/>
      <c r="K622" s="62"/>
      <c r="L622" s="62"/>
      <c r="N622" s="18"/>
      <c r="P622" s="18"/>
      <c r="R622" s="18"/>
      <c r="S622" s="18"/>
      <c r="T622" s="18"/>
      <c r="U622" s="18"/>
      <c r="Y622" s="17"/>
      <c r="AB622" s="17"/>
    </row>
    <row r="623" spans="5:28">
      <c r="E623" s="17"/>
      <c r="F623" s="18"/>
      <c r="H623" s="185"/>
      <c r="J623" s="17"/>
      <c r="K623" s="62"/>
      <c r="L623" s="62"/>
      <c r="N623" s="18"/>
      <c r="P623" s="18"/>
      <c r="R623" s="18"/>
      <c r="S623" s="18"/>
      <c r="T623" s="18"/>
      <c r="U623" s="18"/>
      <c r="Y623" s="17"/>
      <c r="AB623" s="17"/>
    </row>
    <row r="624" spans="5:28">
      <c r="E624" s="17"/>
      <c r="F624" s="18"/>
      <c r="H624" s="185"/>
      <c r="J624" s="17"/>
      <c r="K624" s="62"/>
      <c r="L624" s="62"/>
      <c r="N624" s="18"/>
      <c r="P624" s="18"/>
      <c r="R624" s="18"/>
      <c r="S624" s="18"/>
      <c r="T624" s="18"/>
      <c r="U624" s="18"/>
      <c r="Y624" s="17"/>
      <c r="AB624" s="17"/>
    </row>
    <row r="625" spans="5:28">
      <c r="E625" s="17"/>
      <c r="F625" s="18"/>
      <c r="H625" s="185"/>
      <c r="J625" s="17"/>
      <c r="K625" s="62"/>
      <c r="L625" s="62"/>
      <c r="N625" s="18"/>
      <c r="P625" s="18"/>
      <c r="R625" s="18"/>
      <c r="S625" s="18"/>
      <c r="T625" s="18"/>
      <c r="U625" s="18"/>
      <c r="Y625" s="17"/>
      <c r="AB625" s="17"/>
    </row>
    <row r="626" spans="5:28">
      <c r="E626" s="17"/>
      <c r="F626" s="18"/>
      <c r="H626" s="185"/>
      <c r="J626" s="17"/>
      <c r="K626" s="62"/>
      <c r="L626" s="62"/>
      <c r="N626" s="18"/>
      <c r="P626" s="18"/>
      <c r="R626" s="18"/>
      <c r="S626" s="18"/>
      <c r="T626" s="18"/>
      <c r="U626" s="18"/>
      <c r="Y626" s="17"/>
      <c r="AB626" s="17"/>
    </row>
    <row r="627" spans="5:28">
      <c r="E627" s="17"/>
      <c r="F627" s="18"/>
      <c r="H627" s="185"/>
      <c r="J627" s="17"/>
      <c r="K627" s="62"/>
      <c r="L627" s="62"/>
      <c r="N627" s="18"/>
      <c r="P627" s="18"/>
      <c r="R627" s="18"/>
      <c r="S627" s="18"/>
      <c r="T627" s="18"/>
      <c r="U627" s="18"/>
      <c r="Y627" s="17"/>
      <c r="AB627" s="17"/>
    </row>
    <row r="628" spans="5:28">
      <c r="E628" s="17"/>
      <c r="F628" s="18"/>
      <c r="H628" s="185"/>
      <c r="J628" s="17"/>
      <c r="K628" s="62"/>
      <c r="L628" s="62"/>
      <c r="N628" s="18"/>
      <c r="P628" s="18"/>
      <c r="R628" s="18"/>
      <c r="S628" s="18"/>
      <c r="T628" s="18"/>
      <c r="U628" s="18"/>
      <c r="Y628" s="17"/>
      <c r="AB628" s="17"/>
    </row>
    <row r="629" spans="5:28">
      <c r="E629" s="17"/>
      <c r="F629" s="18"/>
      <c r="H629" s="185"/>
      <c r="J629" s="17"/>
      <c r="K629" s="62"/>
      <c r="L629" s="62"/>
      <c r="N629" s="18"/>
      <c r="P629" s="18"/>
      <c r="R629" s="18"/>
      <c r="S629" s="18"/>
      <c r="T629" s="18"/>
      <c r="U629" s="18"/>
      <c r="Y629" s="17"/>
      <c r="AB629" s="17"/>
    </row>
    <row r="630" spans="5:28">
      <c r="E630" s="17"/>
      <c r="F630" s="18"/>
      <c r="H630" s="185"/>
      <c r="J630" s="17"/>
      <c r="K630" s="62"/>
      <c r="L630" s="62"/>
      <c r="N630" s="18"/>
      <c r="P630" s="18"/>
      <c r="R630" s="18"/>
      <c r="S630" s="18"/>
      <c r="T630" s="18"/>
      <c r="U630" s="18"/>
      <c r="Y630" s="17"/>
      <c r="AB630" s="17"/>
    </row>
    <row r="631" spans="5:28">
      <c r="E631" s="17"/>
      <c r="F631" s="18"/>
      <c r="H631" s="185"/>
      <c r="J631" s="17"/>
      <c r="K631" s="62"/>
      <c r="L631" s="62"/>
      <c r="N631" s="18"/>
      <c r="P631" s="18"/>
      <c r="R631" s="18"/>
      <c r="S631" s="18"/>
      <c r="T631" s="18"/>
      <c r="U631" s="18"/>
      <c r="Y631" s="17"/>
      <c r="AB631" s="17"/>
    </row>
    <row r="632" spans="5:28">
      <c r="E632" s="17"/>
      <c r="F632" s="18"/>
      <c r="H632" s="185"/>
      <c r="J632" s="17"/>
      <c r="K632" s="62"/>
      <c r="L632" s="62"/>
      <c r="N632" s="18"/>
      <c r="P632" s="18"/>
      <c r="R632" s="18"/>
      <c r="S632" s="18"/>
      <c r="T632" s="18"/>
      <c r="U632" s="18"/>
      <c r="Y632" s="17"/>
      <c r="AB632" s="17"/>
    </row>
    <row r="633" spans="5:28">
      <c r="E633" s="17"/>
      <c r="F633" s="18"/>
      <c r="H633" s="185"/>
      <c r="J633" s="17"/>
      <c r="K633" s="62"/>
      <c r="L633" s="62"/>
      <c r="N633" s="18"/>
      <c r="P633" s="18"/>
      <c r="R633" s="18"/>
      <c r="S633" s="18"/>
      <c r="T633" s="18"/>
      <c r="U633" s="18"/>
      <c r="Y633" s="17"/>
      <c r="AB633" s="17"/>
    </row>
    <row r="634" spans="5:28">
      <c r="E634" s="17"/>
      <c r="F634" s="18"/>
      <c r="H634" s="185"/>
      <c r="J634" s="17"/>
      <c r="K634" s="62"/>
      <c r="L634" s="62"/>
      <c r="N634" s="18"/>
      <c r="P634" s="18"/>
      <c r="R634" s="18"/>
      <c r="S634" s="18"/>
      <c r="T634" s="18"/>
      <c r="U634" s="18"/>
      <c r="Y634" s="17"/>
      <c r="AB634" s="17"/>
    </row>
    <row r="635" spans="5:28">
      <c r="E635" s="17"/>
      <c r="F635" s="18"/>
      <c r="H635" s="185"/>
      <c r="J635" s="17"/>
      <c r="K635" s="62"/>
      <c r="L635" s="62"/>
      <c r="N635" s="18"/>
      <c r="P635" s="18"/>
      <c r="R635" s="18"/>
      <c r="S635" s="18"/>
      <c r="T635" s="18"/>
      <c r="U635" s="18"/>
      <c r="Y635" s="17"/>
      <c r="AB635" s="17"/>
    </row>
    <row r="636" spans="5:28">
      <c r="E636" s="17"/>
      <c r="F636" s="18"/>
      <c r="H636" s="185"/>
      <c r="J636" s="17"/>
      <c r="K636" s="62"/>
      <c r="L636" s="62"/>
      <c r="N636" s="18"/>
      <c r="P636" s="18"/>
      <c r="R636" s="18"/>
      <c r="S636" s="18"/>
      <c r="T636" s="18"/>
      <c r="U636" s="18"/>
      <c r="Y636" s="17"/>
      <c r="AB636" s="17"/>
    </row>
    <row r="637" spans="5:28">
      <c r="E637" s="17"/>
      <c r="F637" s="18"/>
      <c r="H637" s="185"/>
      <c r="J637" s="17"/>
      <c r="K637" s="62"/>
      <c r="L637" s="62"/>
      <c r="N637" s="18"/>
      <c r="P637" s="18"/>
      <c r="R637" s="18"/>
      <c r="S637" s="18"/>
      <c r="T637" s="18"/>
      <c r="U637" s="18"/>
      <c r="Y637" s="17"/>
      <c r="AB637" s="17"/>
    </row>
    <row r="638" spans="5:28">
      <c r="E638" s="17"/>
      <c r="F638" s="18"/>
      <c r="H638" s="185"/>
      <c r="J638" s="17"/>
      <c r="K638" s="62"/>
      <c r="L638" s="62"/>
      <c r="N638" s="18"/>
      <c r="P638" s="18"/>
      <c r="R638" s="18"/>
      <c r="S638" s="18"/>
      <c r="T638" s="18"/>
      <c r="U638" s="18"/>
      <c r="Y638" s="17"/>
      <c r="AB638" s="17"/>
    </row>
    <row r="639" spans="5:28">
      <c r="E639" s="17"/>
      <c r="F639" s="18"/>
      <c r="H639" s="185"/>
      <c r="J639" s="17"/>
      <c r="K639" s="62"/>
      <c r="L639" s="62"/>
      <c r="N639" s="18"/>
      <c r="P639" s="18"/>
      <c r="R639" s="18"/>
      <c r="S639" s="18"/>
      <c r="T639" s="18"/>
      <c r="U639" s="18"/>
      <c r="Y639" s="17"/>
      <c r="AB639" s="17"/>
    </row>
    <row r="640" spans="5:28">
      <c r="E640" s="17"/>
      <c r="F640" s="18"/>
      <c r="H640" s="185"/>
      <c r="J640" s="17"/>
      <c r="K640" s="62"/>
      <c r="L640" s="62"/>
      <c r="N640" s="18"/>
      <c r="P640" s="18"/>
      <c r="R640" s="18"/>
      <c r="S640" s="18"/>
      <c r="T640" s="18"/>
      <c r="U640" s="18"/>
      <c r="Y640" s="17"/>
      <c r="AB640" s="17"/>
    </row>
    <row r="641" spans="5:28">
      <c r="E641" s="17"/>
      <c r="F641" s="18"/>
      <c r="H641" s="185"/>
      <c r="J641" s="17"/>
      <c r="K641" s="62"/>
      <c r="L641" s="62"/>
      <c r="N641" s="18"/>
      <c r="P641" s="18"/>
      <c r="R641" s="18"/>
      <c r="S641" s="18"/>
      <c r="T641" s="18"/>
      <c r="U641" s="18"/>
      <c r="Y641" s="17"/>
      <c r="AB641" s="17"/>
    </row>
    <row r="642" spans="5:28">
      <c r="E642" s="17"/>
      <c r="F642" s="18"/>
      <c r="H642" s="185"/>
      <c r="J642" s="17"/>
      <c r="K642" s="62"/>
      <c r="L642" s="62"/>
      <c r="N642" s="18"/>
      <c r="P642" s="18"/>
      <c r="R642" s="18"/>
      <c r="S642" s="18"/>
      <c r="T642" s="18"/>
      <c r="U642" s="18"/>
      <c r="Y642" s="17"/>
      <c r="AB642" s="17"/>
    </row>
    <row r="643" spans="5:28">
      <c r="E643" s="17"/>
      <c r="F643" s="18"/>
      <c r="H643" s="185"/>
      <c r="J643" s="17"/>
      <c r="K643" s="62"/>
      <c r="L643" s="62"/>
      <c r="N643" s="18"/>
      <c r="P643" s="18"/>
      <c r="R643" s="18"/>
      <c r="S643" s="18"/>
      <c r="T643" s="18"/>
      <c r="U643" s="18"/>
      <c r="Y643" s="17"/>
      <c r="AB643" s="17"/>
    </row>
    <row r="644" spans="5:28">
      <c r="E644" s="17"/>
      <c r="F644" s="18"/>
      <c r="H644" s="185"/>
      <c r="J644" s="17"/>
      <c r="K644" s="62"/>
      <c r="L644" s="62"/>
      <c r="N644" s="18"/>
      <c r="P644" s="18"/>
      <c r="R644" s="18"/>
      <c r="S644" s="18"/>
      <c r="T644" s="18"/>
      <c r="U644" s="18"/>
      <c r="Y644" s="17"/>
      <c r="AB644" s="17"/>
    </row>
    <row r="645" spans="5:28">
      <c r="E645" s="17"/>
      <c r="F645" s="18"/>
      <c r="H645" s="185"/>
      <c r="J645" s="17"/>
      <c r="K645" s="62"/>
      <c r="L645" s="62"/>
      <c r="N645" s="18"/>
      <c r="P645" s="18"/>
      <c r="R645" s="18"/>
      <c r="S645" s="18"/>
      <c r="T645" s="18"/>
      <c r="U645" s="18"/>
      <c r="Y645" s="17"/>
      <c r="AB645" s="17"/>
    </row>
    <row r="646" spans="5:28">
      <c r="E646" s="17"/>
      <c r="F646" s="18"/>
      <c r="H646" s="185"/>
      <c r="J646" s="17"/>
      <c r="K646" s="62"/>
      <c r="L646" s="62"/>
      <c r="N646" s="18"/>
      <c r="P646" s="18"/>
      <c r="R646" s="18"/>
      <c r="S646" s="18"/>
      <c r="T646" s="18"/>
      <c r="U646" s="18"/>
      <c r="Y646" s="17"/>
      <c r="AB646" s="17"/>
    </row>
    <row r="647" spans="5:28">
      <c r="E647" s="17"/>
      <c r="F647" s="18"/>
      <c r="H647" s="185"/>
      <c r="J647" s="17"/>
      <c r="K647" s="62"/>
      <c r="L647" s="62"/>
      <c r="N647" s="18"/>
      <c r="P647" s="18"/>
      <c r="R647" s="18"/>
      <c r="S647" s="18"/>
      <c r="T647" s="18"/>
      <c r="U647" s="18"/>
      <c r="Y647" s="17"/>
      <c r="AB647" s="17"/>
    </row>
    <row r="648" spans="5:28">
      <c r="E648" s="17"/>
      <c r="F648" s="18"/>
      <c r="H648" s="185"/>
      <c r="J648" s="17"/>
      <c r="K648" s="62"/>
      <c r="L648" s="62"/>
      <c r="N648" s="18"/>
      <c r="P648" s="18"/>
      <c r="R648" s="18"/>
      <c r="S648" s="18"/>
      <c r="T648" s="18"/>
      <c r="U648" s="18"/>
      <c r="Y648" s="17"/>
      <c r="AB648" s="17"/>
    </row>
    <row r="649" spans="5:28">
      <c r="E649" s="17"/>
      <c r="F649" s="18"/>
      <c r="H649" s="185"/>
      <c r="J649" s="17"/>
      <c r="K649" s="62"/>
      <c r="L649" s="62"/>
      <c r="N649" s="18"/>
      <c r="P649" s="18"/>
      <c r="R649" s="18"/>
      <c r="S649" s="18"/>
      <c r="T649" s="18"/>
      <c r="U649" s="18"/>
      <c r="Y649" s="17"/>
      <c r="AB649" s="17"/>
    </row>
    <row r="650" spans="5:28">
      <c r="E650" s="17"/>
      <c r="F650" s="18"/>
      <c r="H650" s="185"/>
      <c r="J650" s="17"/>
      <c r="K650" s="62"/>
      <c r="L650" s="62"/>
      <c r="N650" s="18"/>
      <c r="P650" s="18"/>
      <c r="R650" s="18"/>
      <c r="S650" s="18"/>
      <c r="T650" s="18"/>
      <c r="U650" s="18"/>
      <c r="Y650" s="17"/>
      <c r="AB650" s="17"/>
    </row>
    <row r="651" spans="5:28">
      <c r="E651" s="17"/>
      <c r="F651" s="18"/>
      <c r="H651" s="185"/>
      <c r="J651" s="17"/>
      <c r="K651" s="62"/>
      <c r="L651" s="62"/>
      <c r="N651" s="18"/>
      <c r="P651" s="18"/>
      <c r="R651" s="18"/>
      <c r="S651" s="18"/>
      <c r="T651" s="18"/>
      <c r="U651" s="18"/>
      <c r="Y651" s="17"/>
      <c r="AB651" s="17"/>
    </row>
    <row r="652" spans="5:28">
      <c r="E652" s="17"/>
      <c r="F652" s="18"/>
      <c r="H652" s="185"/>
      <c r="J652" s="17"/>
      <c r="K652" s="62"/>
      <c r="L652" s="62"/>
      <c r="N652" s="18"/>
      <c r="P652" s="18"/>
      <c r="R652" s="18"/>
      <c r="S652" s="18"/>
      <c r="T652" s="18"/>
      <c r="U652" s="18"/>
      <c r="Y652" s="17"/>
      <c r="AB652" s="17"/>
    </row>
    <row r="653" spans="5:28">
      <c r="E653" s="17"/>
      <c r="F653" s="18"/>
      <c r="H653" s="185"/>
      <c r="J653" s="17"/>
      <c r="K653" s="62"/>
      <c r="L653" s="62"/>
      <c r="N653" s="18"/>
      <c r="P653" s="18"/>
      <c r="R653" s="18"/>
      <c r="S653" s="18"/>
      <c r="T653" s="18"/>
      <c r="U653" s="18"/>
      <c r="Y653" s="17"/>
      <c r="AB653" s="17"/>
    </row>
    <row r="654" spans="5:28">
      <c r="E654" s="17"/>
      <c r="F654" s="18"/>
      <c r="H654" s="185"/>
      <c r="J654" s="17"/>
      <c r="K654" s="62"/>
      <c r="L654" s="62"/>
      <c r="N654" s="18"/>
      <c r="P654" s="18"/>
      <c r="R654" s="18"/>
      <c r="S654" s="18"/>
      <c r="T654" s="18"/>
      <c r="U654" s="18"/>
      <c r="Y654" s="17"/>
      <c r="AB654" s="17"/>
    </row>
    <row r="655" spans="5:28">
      <c r="E655" s="17"/>
      <c r="F655" s="18"/>
      <c r="H655" s="185"/>
      <c r="J655" s="17"/>
      <c r="K655" s="62"/>
      <c r="L655" s="62"/>
      <c r="N655" s="18"/>
      <c r="P655" s="18"/>
      <c r="R655" s="18"/>
      <c r="S655" s="18"/>
      <c r="T655" s="18"/>
      <c r="U655" s="18"/>
      <c r="Y655" s="17"/>
      <c r="AB655" s="17"/>
    </row>
    <row r="656" spans="5:28">
      <c r="E656" s="17"/>
      <c r="F656" s="18"/>
      <c r="H656" s="185"/>
      <c r="J656" s="17"/>
      <c r="K656" s="62"/>
      <c r="L656" s="62"/>
      <c r="N656" s="18"/>
      <c r="P656" s="18"/>
      <c r="R656" s="18"/>
      <c r="S656" s="18"/>
      <c r="T656" s="18"/>
      <c r="U656" s="18"/>
      <c r="Y656" s="17"/>
      <c r="AB656" s="17"/>
    </row>
    <row r="657" spans="5:28">
      <c r="E657" s="17"/>
      <c r="F657" s="18"/>
      <c r="H657" s="185"/>
      <c r="J657" s="17"/>
      <c r="K657" s="62"/>
      <c r="L657" s="62"/>
      <c r="N657" s="18"/>
      <c r="P657" s="18"/>
      <c r="R657" s="18"/>
      <c r="S657" s="18"/>
      <c r="T657" s="18"/>
      <c r="U657" s="18"/>
      <c r="Y657" s="17"/>
      <c r="AB657" s="17"/>
    </row>
    <row r="658" spans="5:28">
      <c r="E658" s="17"/>
      <c r="F658" s="18"/>
      <c r="H658" s="185"/>
      <c r="J658" s="17"/>
      <c r="K658" s="62"/>
      <c r="L658" s="62"/>
      <c r="N658" s="18"/>
      <c r="P658" s="18"/>
      <c r="R658" s="18"/>
      <c r="S658" s="18"/>
      <c r="T658" s="18"/>
      <c r="U658" s="18"/>
      <c r="Y658" s="17"/>
      <c r="AB658" s="17"/>
    </row>
    <row r="659" spans="5:28">
      <c r="E659" s="17"/>
      <c r="F659" s="18"/>
      <c r="H659" s="185"/>
      <c r="J659" s="17"/>
      <c r="K659" s="62"/>
      <c r="L659" s="62"/>
      <c r="N659" s="18"/>
      <c r="P659" s="18"/>
      <c r="R659" s="18"/>
      <c r="S659" s="18"/>
      <c r="T659" s="18"/>
      <c r="U659" s="18"/>
      <c r="Y659" s="17"/>
      <c r="AB659" s="17"/>
    </row>
    <row r="660" spans="5:28">
      <c r="E660" s="17"/>
      <c r="F660" s="18"/>
      <c r="H660" s="185"/>
      <c r="J660" s="17"/>
      <c r="K660" s="62"/>
      <c r="L660" s="62"/>
      <c r="N660" s="18"/>
      <c r="P660" s="18"/>
      <c r="R660" s="18"/>
      <c r="S660" s="18"/>
      <c r="T660" s="18"/>
      <c r="U660" s="18"/>
      <c r="Y660" s="17"/>
      <c r="AB660" s="17"/>
    </row>
    <row r="661" spans="5:28">
      <c r="E661" s="17"/>
      <c r="F661" s="18"/>
      <c r="H661" s="185"/>
      <c r="J661" s="17"/>
      <c r="K661" s="62"/>
      <c r="L661" s="62"/>
      <c r="N661" s="18"/>
      <c r="P661" s="18"/>
      <c r="R661" s="18"/>
      <c r="S661" s="18"/>
      <c r="T661" s="18"/>
      <c r="U661" s="18"/>
      <c r="Y661" s="17"/>
      <c r="AB661" s="17"/>
    </row>
    <row r="662" spans="5:28">
      <c r="E662" s="17"/>
      <c r="F662" s="18"/>
      <c r="H662" s="185"/>
      <c r="J662" s="17"/>
      <c r="K662" s="62"/>
      <c r="L662" s="62"/>
      <c r="N662" s="18"/>
      <c r="P662" s="18"/>
      <c r="R662" s="18"/>
      <c r="S662" s="18"/>
      <c r="T662" s="18"/>
      <c r="U662" s="18"/>
      <c r="Y662" s="17"/>
      <c r="AB662" s="17"/>
    </row>
    <row r="663" spans="5:28">
      <c r="E663" s="17"/>
      <c r="F663" s="18"/>
      <c r="H663" s="185"/>
      <c r="J663" s="17"/>
      <c r="K663" s="62"/>
      <c r="L663" s="62"/>
      <c r="N663" s="18"/>
      <c r="P663" s="18"/>
      <c r="R663" s="18"/>
      <c r="S663" s="18"/>
      <c r="T663" s="18"/>
      <c r="U663" s="18"/>
      <c r="Y663" s="17"/>
      <c r="AB663" s="17"/>
    </row>
    <row r="664" spans="5:28">
      <c r="E664" s="17"/>
      <c r="F664" s="18"/>
      <c r="H664" s="185"/>
      <c r="J664" s="17"/>
      <c r="K664" s="62"/>
      <c r="L664" s="62"/>
      <c r="N664" s="18"/>
      <c r="P664" s="18"/>
      <c r="R664" s="18"/>
      <c r="S664" s="18"/>
      <c r="T664" s="18"/>
      <c r="U664" s="18"/>
      <c r="Y664" s="17"/>
      <c r="AB664" s="17"/>
    </row>
    <row r="665" spans="5:28">
      <c r="E665" s="17"/>
      <c r="F665" s="18"/>
      <c r="H665" s="185"/>
      <c r="J665" s="17"/>
      <c r="K665" s="62"/>
      <c r="L665" s="62"/>
      <c r="N665" s="18"/>
      <c r="P665" s="18"/>
      <c r="R665" s="18"/>
      <c r="S665" s="18"/>
      <c r="T665" s="18"/>
      <c r="U665" s="18"/>
      <c r="Y665" s="17"/>
      <c r="AB665" s="17"/>
    </row>
    <row r="666" spans="5:28">
      <c r="E666" s="17"/>
      <c r="F666" s="18"/>
      <c r="H666" s="185"/>
      <c r="J666" s="17"/>
      <c r="K666" s="62"/>
      <c r="L666" s="62"/>
      <c r="N666" s="18"/>
      <c r="P666" s="18"/>
      <c r="R666" s="18"/>
      <c r="S666" s="18"/>
      <c r="T666" s="18"/>
      <c r="U666" s="18"/>
      <c r="Y666" s="17"/>
      <c r="AB666" s="17"/>
    </row>
    <row r="667" spans="5:28">
      <c r="E667" s="17"/>
      <c r="F667" s="18"/>
      <c r="H667" s="185"/>
      <c r="J667" s="17"/>
      <c r="K667" s="62"/>
      <c r="L667" s="62"/>
      <c r="N667" s="18"/>
      <c r="P667" s="18"/>
      <c r="R667" s="18"/>
      <c r="S667" s="18"/>
      <c r="T667" s="18"/>
      <c r="U667" s="18"/>
      <c r="Y667" s="17"/>
      <c r="AB667" s="17"/>
    </row>
    <row r="668" spans="5:28">
      <c r="E668" s="17"/>
      <c r="F668" s="18"/>
      <c r="H668" s="185"/>
      <c r="J668" s="17"/>
      <c r="K668" s="62"/>
      <c r="L668" s="62"/>
      <c r="N668" s="18"/>
      <c r="P668" s="18"/>
      <c r="R668" s="18"/>
      <c r="S668" s="18"/>
      <c r="T668" s="18"/>
      <c r="U668" s="18"/>
      <c r="Y668" s="17"/>
      <c r="AB668" s="17"/>
    </row>
    <row r="669" spans="5:28">
      <c r="E669" s="17"/>
      <c r="F669" s="18"/>
      <c r="H669" s="185"/>
      <c r="J669" s="17"/>
      <c r="K669" s="62"/>
      <c r="L669" s="62"/>
      <c r="N669" s="18"/>
      <c r="P669" s="18"/>
      <c r="R669" s="18"/>
      <c r="S669" s="18"/>
      <c r="T669" s="18"/>
      <c r="U669" s="18"/>
      <c r="Y669" s="17"/>
      <c r="AB669" s="17"/>
    </row>
    <row r="670" spans="5:28">
      <c r="E670" s="17"/>
      <c r="F670" s="18"/>
      <c r="H670" s="185"/>
      <c r="J670" s="17"/>
      <c r="K670" s="62"/>
      <c r="L670" s="62"/>
      <c r="N670" s="18"/>
      <c r="P670" s="18"/>
      <c r="R670" s="18"/>
      <c r="S670" s="18"/>
      <c r="T670" s="18"/>
      <c r="U670" s="18"/>
      <c r="Y670" s="17"/>
      <c r="AB670" s="17"/>
    </row>
    <row r="671" spans="5:28">
      <c r="E671" s="17"/>
      <c r="F671" s="18"/>
      <c r="H671" s="185"/>
      <c r="J671" s="17"/>
      <c r="K671" s="62"/>
      <c r="L671" s="62"/>
      <c r="N671" s="18"/>
      <c r="P671" s="18"/>
      <c r="R671" s="18"/>
      <c r="S671" s="18"/>
      <c r="T671" s="18"/>
      <c r="U671" s="18"/>
      <c r="Y671" s="17"/>
      <c r="AB671" s="17"/>
    </row>
    <row r="672" spans="5:28">
      <c r="E672" s="17"/>
      <c r="F672" s="18"/>
      <c r="H672" s="185"/>
      <c r="J672" s="17"/>
      <c r="K672" s="62"/>
      <c r="L672" s="62"/>
      <c r="N672" s="18"/>
      <c r="P672" s="18"/>
      <c r="R672" s="18"/>
      <c r="S672" s="18"/>
      <c r="T672" s="18"/>
      <c r="U672" s="18"/>
      <c r="Y672" s="17"/>
      <c r="AB672" s="17"/>
    </row>
    <row r="673" spans="5:28">
      <c r="E673" s="17"/>
      <c r="F673" s="18"/>
      <c r="H673" s="185"/>
      <c r="J673" s="17"/>
      <c r="K673" s="62"/>
      <c r="L673" s="62"/>
      <c r="N673" s="18"/>
      <c r="P673" s="18"/>
      <c r="R673" s="18"/>
      <c r="S673" s="18"/>
      <c r="T673" s="18"/>
      <c r="U673" s="18"/>
      <c r="Y673" s="17"/>
      <c r="AB673" s="17"/>
    </row>
    <row r="674" spans="5:28">
      <c r="E674" s="17"/>
      <c r="F674" s="18"/>
      <c r="H674" s="185"/>
      <c r="J674" s="17"/>
      <c r="K674" s="62"/>
      <c r="L674" s="62"/>
      <c r="N674" s="18"/>
      <c r="P674" s="18"/>
      <c r="R674" s="18"/>
      <c r="S674" s="18"/>
      <c r="T674" s="18"/>
      <c r="U674" s="18"/>
      <c r="Y674" s="17"/>
      <c r="AB674" s="17"/>
    </row>
    <row r="675" spans="5:28">
      <c r="E675" s="17"/>
      <c r="F675" s="18"/>
      <c r="H675" s="185"/>
      <c r="J675" s="17"/>
      <c r="K675" s="62"/>
      <c r="L675" s="62"/>
      <c r="N675" s="18"/>
      <c r="P675" s="18"/>
      <c r="R675" s="18"/>
      <c r="S675" s="18"/>
      <c r="T675" s="18"/>
      <c r="U675" s="18"/>
      <c r="Y675" s="17"/>
      <c r="AB675" s="17"/>
    </row>
    <row r="676" spans="5:28">
      <c r="E676" s="17"/>
      <c r="F676" s="18"/>
      <c r="H676" s="185"/>
      <c r="J676" s="17"/>
      <c r="K676" s="62"/>
      <c r="L676" s="62"/>
      <c r="N676" s="18"/>
      <c r="P676" s="18"/>
      <c r="R676" s="18"/>
      <c r="S676" s="18"/>
      <c r="T676" s="18"/>
      <c r="U676" s="18"/>
      <c r="Y676" s="17"/>
      <c r="AB676" s="17"/>
    </row>
    <row r="677" spans="5:28">
      <c r="E677" s="17"/>
      <c r="F677" s="18"/>
      <c r="H677" s="185"/>
      <c r="J677" s="17"/>
      <c r="K677" s="62"/>
      <c r="L677" s="62"/>
      <c r="N677" s="18"/>
      <c r="P677" s="18"/>
      <c r="R677" s="18"/>
      <c r="S677" s="18"/>
      <c r="T677" s="18"/>
      <c r="U677" s="18"/>
      <c r="Y677" s="17"/>
      <c r="AB677" s="17"/>
    </row>
    <row r="678" spans="5:28">
      <c r="E678" s="17"/>
      <c r="F678" s="18"/>
      <c r="H678" s="185"/>
      <c r="J678" s="17"/>
      <c r="K678" s="62"/>
      <c r="L678" s="62"/>
      <c r="N678" s="18"/>
      <c r="P678" s="18"/>
      <c r="R678" s="18"/>
      <c r="S678" s="18"/>
      <c r="T678" s="18"/>
      <c r="U678" s="18"/>
      <c r="Y678" s="17"/>
      <c r="AB678" s="17"/>
    </row>
    <row r="679" spans="5:28">
      <c r="E679" s="17"/>
      <c r="F679" s="18"/>
      <c r="H679" s="185"/>
      <c r="J679" s="17"/>
      <c r="K679" s="62"/>
      <c r="L679" s="62"/>
      <c r="N679" s="18"/>
      <c r="P679" s="18"/>
      <c r="R679" s="18"/>
      <c r="S679" s="18"/>
      <c r="T679" s="18"/>
      <c r="U679" s="18"/>
      <c r="Y679" s="17"/>
      <c r="AB679" s="17"/>
    </row>
    <row r="680" spans="5:28">
      <c r="E680" s="17"/>
      <c r="F680" s="18"/>
      <c r="H680" s="185"/>
      <c r="J680" s="17"/>
      <c r="K680" s="62"/>
      <c r="L680" s="62"/>
      <c r="N680" s="18"/>
      <c r="P680" s="18"/>
      <c r="R680" s="18"/>
      <c r="S680" s="18"/>
      <c r="T680" s="18"/>
      <c r="U680" s="18"/>
      <c r="Y680" s="17"/>
      <c r="AB680" s="17"/>
    </row>
    <row r="681" spans="5:28">
      <c r="E681" s="17"/>
      <c r="F681" s="18"/>
      <c r="H681" s="185"/>
      <c r="J681" s="17"/>
      <c r="K681" s="62"/>
      <c r="L681" s="62"/>
      <c r="N681" s="18"/>
      <c r="P681" s="18"/>
      <c r="R681" s="18"/>
      <c r="S681" s="18"/>
      <c r="T681" s="18"/>
      <c r="U681" s="18"/>
      <c r="Y681" s="17"/>
      <c r="AB681" s="17"/>
    </row>
    <row r="682" spans="5:28">
      <c r="E682" s="17"/>
      <c r="F682" s="18"/>
      <c r="H682" s="185"/>
      <c r="J682" s="17"/>
      <c r="K682" s="62"/>
      <c r="L682" s="62"/>
      <c r="N682" s="18"/>
      <c r="P682" s="18"/>
      <c r="R682" s="18"/>
      <c r="S682" s="18"/>
      <c r="T682" s="18"/>
      <c r="U682" s="18"/>
      <c r="Y682" s="17"/>
      <c r="AB682" s="17"/>
    </row>
    <row r="683" spans="5:28">
      <c r="E683" s="17"/>
      <c r="F683" s="18"/>
      <c r="H683" s="185"/>
      <c r="J683" s="17"/>
      <c r="K683" s="62"/>
      <c r="L683" s="62"/>
      <c r="N683" s="18"/>
      <c r="P683" s="18"/>
      <c r="R683" s="18"/>
      <c r="S683" s="18"/>
      <c r="T683" s="18"/>
      <c r="U683" s="18"/>
      <c r="Y683" s="17"/>
      <c r="AB683" s="17"/>
    </row>
    <row r="684" spans="5:28">
      <c r="E684" s="17"/>
      <c r="F684" s="18"/>
      <c r="H684" s="185"/>
      <c r="J684" s="17"/>
      <c r="K684" s="62"/>
      <c r="L684" s="62"/>
      <c r="N684" s="18"/>
      <c r="P684" s="18"/>
      <c r="R684" s="18"/>
      <c r="S684" s="18"/>
      <c r="T684" s="18"/>
      <c r="U684" s="18"/>
      <c r="Y684" s="17"/>
      <c r="AB684" s="17"/>
    </row>
    <row r="685" spans="5:28">
      <c r="E685" s="17"/>
      <c r="F685" s="18"/>
      <c r="H685" s="185"/>
      <c r="J685" s="17"/>
      <c r="K685" s="62"/>
      <c r="L685" s="62"/>
      <c r="N685" s="18"/>
      <c r="P685" s="18"/>
      <c r="R685" s="18"/>
      <c r="S685" s="18"/>
      <c r="T685" s="18"/>
      <c r="U685" s="18"/>
      <c r="Y685" s="17"/>
      <c r="AB685" s="17"/>
    </row>
    <row r="686" spans="5:28">
      <c r="E686" s="17"/>
      <c r="F686" s="18"/>
      <c r="H686" s="185"/>
      <c r="J686" s="17"/>
      <c r="K686" s="62"/>
      <c r="L686" s="62"/>
      <c r="N686" s="18"/>
      <c r="P686" s="18"/>
      <c r="R686" s="18"/>
      <c r="S686" s="18"/>
      <c r="T686" s="18"/>
      <c r="U686" s="18"/>
      <c r="Y686" s="17"/>
      <c r="AB686" s="17"/>
    </row>
    <row r="687" spans="5:28">
      <c r="E687" s="17"/>
      <c r="F687" s="18"/>
      <c r="H687" s="185"/>
      <c r="J687" s="17"/>
      <c r="K687" s="62"/>
      <c r="L687" s="62"/>
      <c r="N687" s="18"/>
      <c r="P687" s="18"/>
      <c r="R687" s="18"/>
      <c r="S687" s="18"/>
      <c r="T687" s="18"/>
      <c r="U687" s="18"/>
      <c r="Y687" s="17"/>
      <c r="AB687" s="17"/>
    </row>
    <row r="688" spans="5:28">
      <c r="E688" s="17"/>
      <c r="F688" s="18"/>
      <c r="H688" s="185"/>
      <c r="J688" s="17"/>
      <c r="K688" s="62"/>
      <c r="L688" s="62"/>
      <c r="N688" s="18"/>
      <c r="P688" s="18"/>
      <c r="R688" s="18"/>
      <c r="S688" s="18"/>
      <c r="T688" s="18"/>
      <c r="U688" s="18"/>
      <c r="Y688" s="17"/>
      <c r="AB688" s="17"/>
    </row>
    <row r="689" spans="5:28">
      <c r="E689" s="17"/>
      <c r="F689" s="18"/>
      <c r="H689" s="185"/>
      <c r="J689" s="17"/>
      <c r="K689" s="62"/>
      <c r="L689" s="62"/>
      <c r="N689" s="18"/>
      <c r="P689" s="18"/>
      <c r="R689" s="18"/>
      <c r="S689" s="18"/>
      <c r="T689" s="18"/>
      <c r="U689" s="18"/>
      <c r="Y689" s="17"/>
      <c r="AB689" s="17"/>
    </row>
    <row r="690" spans="5:28">
      <c r="E690" s="17"/>
      <c r="F690" s="18"/>
      <c r="H690" s="185"/>
      <c r="J690" s="17"/>
      <c r="K690" s="62"/>
      <c r="L690" s="62"/>
      <c r="N690" s="18"/>
      <c r="P690" s="18"/>
      <c r="R690" s="18"/>
      <c r="S690" s="18"/>
      <c r="T690" s="18"/>
      <c r="U690" s="18"/>
      <c r="Y690" s="17"/>
      <c r="AB690" s="17"/>
    </row>
    <row r="691" spans="5:28">
      <c r="E691" s="17"/>
      <c r="F691" s="18"/>
      <c r="H691" s="185"/>
      <c r="J691" s="17"/>
      <c r="K691" s="62"/>
      <c r="L691" s="62"/>
      <c r="N691" s="18"/>
      <c r="P691" s="18"/>
      <c r="R691" s="18"/>
      <c r="S691" s="18"/>
      <c r="T691" s="18"/>
      <c r="U691" s="18"/>
      <c r="Y691" s="17"/>
      <c r="AB691" s="17"/>
    </row>
    <row r="692" spans="5:28">
      <c r="E692" s="17"/>
      <c r="F692" s="18"/>
      <c r="H692" s="185"/>
      <c r="J692" s="17"/>
      <c r="K692" s="62"/>
      <c r="L692" s="62"/>
      <c r="N692" s="18"/>
      <c r="P692" s="18"/>
      <c r="R692" s="18"/>
      <c r="S692" s="18"/>
      <c r="T692" s="18"/>
      <c r="U692" s="18"/>
      <c r="Y692" s="17"/>
      <c r="AB692" s="17"/>
    </row>
    <row r="693" spans="5:28">
      <c r="E693" s="17"/>
      <c r="F693" s="18"/>
      <c r="H693" s="185"/>
      <c r="J693" s="17"/>
      <c r="K693" s="62"/>
      <c r="L693" s="62"/>
      <c r="N693" s="18"/>
      <c r="P693" s="18"/>
      <c r="R693" s="18"/>
      <c r="S693" s="18"/>
      <c r="T693" s="18"/>
      <c r="U693" s="18"/>
      <c r="Y693" s="17"/>
      <c r="AB693" s="17"/>
    </row>
    <row r="694" spans="5:28">
      <c r="E694" s="17"/>
      <c r="F694" s="18"/>
      <c r="H694" s="185"/>
      <c r="J694" s="17"/>
      <c r="K694" s="62"/>
      <c r="L694" s="62"/>
      <c r="N694" s="18"/>
      <c r="P694" s="18"/>
      <c r="R694" s="18"/>
      <c r="S694" s="18"/>
      <c r="T694" s="18"/>
      <c r="U694" s="18"/>
      <c r="Y694" s="17"/>
      <c r="AB694" s="17"/>
    </row>
    <row r="695" spans="5:28">
      <c r="E695" s="17"/>
      <c r="F695" s="18"/>
      <c r="H695" s="185"/>
      <c r="J695" s="17"/>
      <c r="K695" s="62"/>
      <c r="L695" s="62"/>
      <c r="N695" s="18"/>
      <c r="P695" s="18"/>
      <c r="R695" s="18"/>
      <c r="S695" s="18"/>
      <c r="T695" s="18"/>
      <c r="U695" s="18"/>
      <c r="Y695" s="17"/>
      <c r="AB695" s="17"/>
    </row>
    <row r="696" spans="5:28">
      <c r="E696" s="17"/>
      <c r="F696" s="18"/>
      <c r="H696" s="185"/>
      <c r="J696" s="17"/>
      <c r="K696" s="62"/>
      <c r="L696" s="62"/>
      <c r="N696" s="18"/>
      <c r="P696" s="18"/>
      <c r="R696" s="18"/>
      <c r="S696" s="18"/>
      <c r="T696" s="18"/>
      <c r="U696" s="18"/>
      <c r="Y696" s="17"/>
      <c r="AB696" s="17"/>
    </row>
    <row r="697" spans="5:28">
      <c r="E697" s="17"/>
      <c r="F697" s="18"/>
      <c r="H697" s="185"/>
      <c r="J697" s="17"/>
      <c r="K697" s="62"/>
      <c r="L697" s="62"/>
      <c r="N697" s="18"/>
      <c r="P697" s="18"/>
      <c r="R697" s="18"/>
      <c r="S697" s="18"/>
      <c r="T697" s="18"/>
      <c r="U697" s="18"/>
      <c r="Y697" s="17"/>
      <c r="AB697" s="17"/>
    </row>
    <row r="698" spans="5:28">
      <c r="E698" s="17"/>
      <c r="F698" s="18"/>
      <c r="H698" s="185"/>
      <c r="J698" s="17"/>
      <c r="K698" s="62"/>
      <c r="L698" s="62"/>
      <c r="N698" s="18"/>
      <c r="P698" s="18"/>
      <c r="R698" s="18"/>
      <c r="S698" s="18"/>
      <c r="T698" s="18"/>
      <c r="U698" s="18"/>
      <c r="Y698" s="17"/>
      <c r="AB698" s="17"/>
    </row>
    <row r="699" spans="5:28">
      <c r="E699" s="17"/>
      <c r="F699" s="18"/>
      <c r="H699" s="185"/>
      <c r="J699" s="17"/>
      <c r="K699" s="62"/>
      <c r="L699" s="62"/>
      <c r="N699" s="18"/>
      <c r="P699" s="18"/>
      <c r="R699" s="18"/>
      <c r="S699" s="18"/>
      <c r="T699" s="18"/>
      <c r="U699" s="18"/>
      <c r="Y699" s="17"/>
      <c r="AB699" s="17"/>
    </row>
    <row r="700" spans="5:28">
      <c r="E700" s="17"/>
      <c r="F700" s="18"/>
      <c r="H700" s="185"/>
      <c r="J700" s="17"/>
      <c r="K700" s="62"/>
      <c r="L700" s="62"/>
      <c r="N700" s="18"/>
      <c r="P700" s="18"/>
      <c r="R700" s="18"/>
      <c r="S700" s="18"/>
      <c r="T700" s="18"/>
      <c r="U700" s="18"/>
      <c r="Y700" s="17"/>
      <c r="AB700" s="17"/>
    </row>
    <row r="701" spans="5:28">
      <c r="E701" s="17"/>
      <c r="F701" s="18"/>
      <c r="H701" s="185"/>
      <c r="J701" s="17"/>
      <c r="K701" s="62"/>
      <c r="L701" s="62"/>
      <c r="N701" s="18"/>
      <c r="P701" s="18"/>
      <c r="R701" s="18"/>
      <c r="S701" s="18"/>
      <c r="T701" s="18"/>
      <c r="U701" s="18"/>
      <c r="Y701" s="17"/>
      <c r="AB701" s="17"/>
    </row>
    <row r="702" spans="5:28">
      <c r="E702" s="17"/>
      <c r="F702" s="18"/>
      <c r="H702" s="185"/>
      <c r="J702" s="17"/>
      <c r="K702" s="62"/>
      <c r="L702" s="62"/>
      <c r="N702" s="18"/>
      <c r="P702" s="18"/>
      <c r="R702" s="18"/>
      <c r="S702" s="18"/>
      <c r="T702" s="18"/>
      <c r="U702" s="18"/>
      <c r="Y702" s="17"/>
      <c r="AB702" s="17"/>
    </row>
    <row r="703" spans="5:28">
      <c r="E703" s="17"/>
      <c r="F703" s="18"/>
      <c r="H703" s="185"/>
      <c r="J703" s="17"/>
      <c r="K703" s="62"/>
      <c r="L703" s="62"/>
      <c r="N703" s="18"/>
      <c r="P703" s="18"/>
      <c r="R703" s="18"/>
      <c r="S703" s="18"/>
      <c r="T703" s="18"/>
      <c r="U703" s="18"/>
      <c r="Y703" s="17"/>
      <c r="AB703" s="17"/>
    </row>
    <row r="704" spans="5:28">
      <c r="E704" s="17"/>
      <c r="F704" s="18"/>
      <c r="H704" s="185"/>
      <c r="J704" s="17"/>
      <c r="K704" s="62"/>
      <c r="L704" s="62"/>
      <c r="N704" s="18"/>
      <c r="P704" s="18"/>
      <c r="R704" s="18"/>
      <c r="S704" s="18"/>
      <c r="T704" s="18"/>
      <c r="U704" s="18"/>
      <c r="Y704" s="17"/>
      <c r="AB704" s="17"/>
    </row>
    <row r="705" spans="5:28">
      <c r="E705" s="17"/>
      <c r="F705" s="18"/>
      <c r="H705" s="185"/>
      <c r="J705" s="17"/>
      <c r="K705" s="62"/>
      <c r="L705" s="62"/>
      <c r="N705" s="18"/>
      <c r="P705" s="18"/>
      <c r="R705" s="18"/>
      <c r="S705" s="18"/>
      <c r="T705" s="18"/>
      <c r="U705" s="18"/>
      <c r="Y705" s="17"/>
      <c r="AB705" s="17"/>
    </row>
    <row r="706" spans="5:28">
      <c r="E706" s="17"/>
      <c r="F706" s="18"/>
      <c r="H706" s="185"/>
      <c r="J706" s="17"/>
      <c r="K706" s="62"/>
      <c r="L706" s="62"/>
      <c r="N706" s="18"/>
      <c r="P706" s="18"/>
      <c r="R706" s="18"/>
      <c r="S706" s="18"/>
      <c r="T706" s="18"/>
      <c r="U706" s="18"/>
      <c r="Y706" s="17"/>
      <c r="AB706" s="17"/>
    </row>
    <row r="707" spans="5:28">
      <c r="E707" s="17"/>
      <c r="F707" s="18"/>
      <c r="H707" s="185"/>
      <c r="J707" s="17"/>
      <c r="K707" s="62"/>
      <c r="L707" s="62"/>
      <c r="N707" s="18"/>
      <c r="P707" s="18"/>
      <c r="R707" s="18"/>
      <c r="S707" s="18"/>
      <c r="T707" s="18"/>
      <c r="U707" s="18"/>
      <c r="Y707" s="17"/>
      <c r="AB707" s="17"/>
    </row>
    <row r="708" spans="5:28">
      <c r="E708" s="17"/>
      <c r="F708" s="18"/>
      <c r="H708" s="185"/>
      <c r="J708" s="17"/>
      <c r="K708" s="62"/>
      <c r="L708" s="62"/>
      <c r="N708" s="18"/>
      <c r="P708" s="18"/>
      <c r="R708" s="18"/>
      <c r="S708" s="18"/>
      <c r="T708" s="18"/>
      <c r="U708" s="18"/>
      <c r="Y708" s="17"/>
      <c r="AB708" s="17"/>
    </row>
    <row r="709" spans="5:28">
      <c r="E709" s="17"/>
      <c r="F709" s="18"/>
      <c r="H709" s="185"/>
      <c r="J709" s="17"/>
      <c r="K709" s="62"/>
      <c r="L709" s="62"/>
      <c r="N709" s="18"/>
      <c r="P709" s="18"/>
      <c r="R709" s="18"/>
      <c r="S709" s="18"/>
      <c r="T709" s="18"/>
      <c r="U709" s="18"/>
      <c r="Y709" s="17"/>
      <c r="AB709" s="17"/>
    </row>
    <row r="710" spans="5:28">
      <c r="E710" s="17"/>
      <c r="F710" s="18"/>
      <c r="H710" s="185"/>
      <c r="J710" s="17"/>
      <c r="K710" s="62"/>
      <c r="L710" s="62"/>
      <c r="N710" s="18"/>
      <c r="P710" s="18"/>
      <c r="R710" s="18"/>
      <c r="S710" s="18"/>
      <c r="T710" s="18"/>
      <c r="U710" s="18"/>
      <c r="Y710" s="17"/>
      <c r="AB710" s="17"/>
    </row>
    <row r="711" spans="5:28">
      <c r="E711" s="17"/>
      <c r="F711" s="18"/>
      <c r="H711" s="185"/>
      <c r="J711" s="17"/>
      <c r="K711" s="62"/>
      <c r="L711" s="62"/>
      <c r="N711" s="18"/>
      <c r="P711" s="18"/>
      <c r="R711" s="18"/>
      <c r="S711" s="18"/>
      <c r="T711" s="18"/>
      <c r="U711" s="18"/>
      <c r="Y711" s="17"/>
      <c r="AB711" s="17"/>
    </row>
    <row r="712" spans="5:28">
      <c r="E712" s="17"/>
      <c r="F712" s="18"/>
      <c r="H712" s="185"/>
      <c r="J712" s="17"/>
      <c r="K712" s="62"/>
      <c r="L712" s="62"/>
      <c r="N712" s="18"/>
      <c r="P712" s="18"/>
      <c r="R712" s="18"/>
      <c r="S712" s="18"/>
      <c r="T712" s="18"/>
      <c r="U712" s="18"/>
      <c r="Y712" s="17"/>
      <c r="AB712" s="17"/>
    </row>
    <row r="713" spans="5:28">
      <c r="E713" s="17"/>
      <c r="F713" s="18"/>
      <c r="H713" s="185"/>
      <c r="J713" s="17"/>
      <c r="K713" s="62"/>
      <c r="L713" s="62"/>
      <c r="N713" s="18"/>
      <c r="P713" s="18"/>
      <c r="R713" s="18"/>
      <c r="S713" s="18"/>
      <c r="T713" s="18"/>
      <c r="U713" s="18"/>
      <c r="Y713" s="17"/>
      <c r="AB713" s="17"/>
    </row>
    <row r="714" spans="5:28">
      <c r="E714" s="17"/>
      <c r="F714" s="18"/>
      <c r="H714" s="185"/>
      <c r="J714" s="17"/>
      <c r="K714" s="62"/>
      <c r="L714" s="62"/>
      <c r="N714" s="18"/>
      <c r="P714" s="18"/>
      <c r="R714" s="18"/>
      <c r="S714" s="18"/>
      <c r="T714" s="18"/>
      <c r="U714" s="18"/>
      <c r="Y714" s="17"/>
      <c r="AB714" s="17"/>
    </row>
    <row r="715" spans="5:28">
      <c r="E715" s="17"/>
      <c r="F715" s="18"/>
      <c r="H715" s="185"/>
      <c r="J715" s="17"/>
      <c r="K715" s="62"/>
      <c r="L715" s="62"/>
      <c r="N715" s="18"/>
      <c r="P715" s="18"/>
      <c r="R715" s="18"/>
      <c r="S715" s="18"/>
      <c r="T715" s="18"/>
      <c r="U715" s="18"/>
      <c r="Y715" s="17"/>
      <c r="AB715" s="17"/>
    </row>
    <row r="716" spans="5:28">
      <c r="E716" s="17"/>
      <c r="F716" s="18"/>
      <c r="H716" s="185"/>
      <c r="J716" s="17"/>
      <c r="K716" s="62"/>
      <c r="L716" s="62"/>
      <c r="N716" s="18"/>
      <c r="P716" s="18"/>
      <c r="R716" s="18"/>
      <c r="S716" s="18"/>
      <c r="T716" s="18"/>
      <c r="U716" s="18"/>
      <c r="Y716" s="17"/>
      <c r="AB716" s="17"/>
    </row>
    <row r="717" spans="5:28">
      <c r="E717" s="17"/>
      <c r="F717" s="18"/>
      <c r="H717" s="185"/>
      <c r="J717" s="17"/>
      <c r="K717" s="62"/>
      <c r="L717" s="62"/>
      <c r="N717" s="18"/>
      <c r="P717" s="18"/>
      <c r="R717" s="18"/>
      <c r="S717" s="18"/>
      <c r="T717" s="18"/>
      <c r="U717" s="18"/>
      <c r="Y717" s="17"/>
      <c r="AB717" s="17"/>
    </row>
    <row r="718" spans="5:28">
      <c r="E718" s="17"/>
      <c r="F718" s="18"/>
      <c r="H718" s="185"/>
      <c r="J718" s="17"/>
      <c r="K718" s="62"/>
      <c r="L718" s="62"/>
      <c r="N718" s="18"/>
      <c r="P718" s="18"/>
      <c r="R718" s="18"/>
      <c r="S718" s="18"/>
      <c r="T718" s="18"/>
      <c r="U718" s="18"/>
      <c r="Y718" s="17"/>
      <c r="AB718" s="17"/>
    </row>
    <row r="719" spans="5:28">
      <c r="E719" s="17"/>
      <c r="F719" s="18"/>
      <c r="H719" s="185"/>
      <c r="J719" s="17"/>
      <c r="K719" s="62"/>
      <c r="L719" s="62"/>
      <c r="N719" s="18"/>
      <c r="P719" s="18"/>
      <c r="R719" s="18"/>
      <c r="S719" s="18"/>
      <c r="T719" s="18"/>
      <c r="U719" s="18"/>
      <c r="Y719" s="17"/>
      <c r="AB719" s="17"/>
    </row>
    <row r="720" spans="5:28">
      <c r="E720" s="17"/>
      <c r="F720" s="18"/>
      <c r="H720" s="185"/>
      <c r="J720" s="17"/>
      <c r="K720" s="62"/>
      <c r="L720" s="62"/>
      <c r="N720" s="18"/>
      <c r="P720" s="18"/>
      <c r="R720" s="18"/>
      <c r="S720" s="18"/>
      <c r="T720" s="18"/>
      <c r="U720" s="18"/>
      <c r="Y720" s="17"/>
      <c r="AB720" s="17"/>
    </row>
    <row r="721" spans="5:28">
      <c r="E721" s="17"/>
      <c r="F721" s="18"/>
      <c r="H721" s="185"/>
      <c r="J721" s="17"/>
      <c r="K721" s="62"/>
      <c r="L721" s="62"/>
      <c r="N721" s="18"/>
      <c r="P721" s="18"/>
      <c r="R721" s="18"/>
      <c r="S721" s="18"/>
      <c r="T721" s="18"/>
      <c r="U721" s="18"/>
      <c r="Y721" s="17"/>
      <c r="AB721" s="17"/>
    </row>
    <row r="722" spans="5:28">
      <c r="E722" s="17"/>
      <c r="F722" s="18"/>
      <c r="H722" s="185"/>
      <c r="J722" s="17"/>
      <c r="K722" s="62"/>
      <c r="L722" s="62"/>
      <c r="N722" s="18"/>
      <c r="P722" s="18"/>
      <c r="R722" s="18"/>
      <c r="S722" s="18"/>
      <c r="T722" s="18"/>
      <c r="U722" s="18"/>
      <c r="Y722" s="17"/>
      <c r="AB722" s="17"/>
    </row>
    <row r="723" spans="5:28">
      <c r="E723" s="17"/>
      <c r="F723" s="18"/>
      <c r="H723" s="185"/>
      <c r="J723" s="17"/>
      <c r="K723" s="62"/>
      <c r="L723" s="62"/>
      <c r="N723" s="18"/>
      <c r="P723" s="18"/>
      <c r="R723" s="18"/>
      <c r="S723" s="18"/>
      <c r="T723" s="18"/>
      <c r="U723" s="18"/>
      <c r="Y723" s="17"/>
      <c r="AB723" s="17"/>
    </row>
    <row r="724" spans="5:28">
      <c r="E724" s="17"/>
      <c r="F724" s="18"/>
      <c r="H724" s="185"/>
      <c r="J724" s="17"/>
      <c r="K724" s="62"/>
      <c r="L724" s="62"/>
      <c r="N724" s="18"/>
      <c r="P724" s="18"/>
      <c r="R724" s="18"/>
      <c r="S724" s="18"/>
      <c r="T724" s="18"/>
      <c r="U724" s="18"/>
      <c r="Y724" s="17"/>
      <c r="AB724" s="17"/>
    </row>
    <row r="725" spans="5:28">
      <c r="E725" s="17"/>
      <c r="F725" s="18"/>
      <c r="H725" s="185"/>
      <c r="J725" s="17"/>
      <c r="K725" s="62"/>
      <c r="L725" s="62"/>
      <c r="N725" s="18"/>
      <c r="P725" s="18"/>
      <c r="R725" s="18"/>
      <c r="S725" s="18"/>
      <c r="T725" s="18"/>
      <c r="U725" s="18"/>
      <c r="Y725" s="17"/>
      <c r="AB725" s="17"/>
    </row>
    <row r="726" spans="5:28">
      <c r="E726" s="17"/>
      <c r="F726" s="18"/>
      <c r="H726" s="185"/>
      <c r="J726" s="17"/>
      <c r="K726" s="62"/>
      <c r="L726" s="62"/>
      <c r="N726" s="18"/>
      <c r="P726" s="18"/>
      <c r="R726" s="18"/>
      <c r="S726" s="18"/>
      <c r="T726" s="18"/>
      <c r="U726" s="18"/>
      <c r="Y726" s="17"/>
      <c r="AB726" s="17"/>
    </row>
    <row r="727" spans="5:28">
      <c r="E727" s="17"/>
      <c r="F727" s="18"/>
      <c r="H727" s="185"/>
      <c r="J727" s="17"/>
      <c r="K727" s="62"/>
      <c r="L727" s="62"/>
      <c r="N727" s="18"/>
      <c r="P727" s="18"/>
      <c r="R727" s="18"/>
      <c r="S727" s="18"/>
      <c r="T727" s="18"/>
      <c r="U727" s="18"/>
      <c r="Y727" s="17"/>
      <c r="AB727" s="17"/>
    </row>
    <row r="728" spans="5:28">
      <c r="E728" s="17"/>
      <c r="F728" s="18"/>
      <c r="H728" s="185"/>
      <c r="J728" s="17"/>
      <c r="K728" s="62"/>
      <c r="L728" s="62"/>
      <c r="N728" s="18"/>
      <c r="P728" s="18"/>
      <c r="R728" s="18"/>
      <c r="S728" s="18"/>
      <c r="T728" s="18"/>
      <c r="U728" s="18"/>
      <c r="Y728" s="17"/>
      <c r="AB728" s="17"/>
    </row>
    <row r="729" spans="5:28">
      <c r="E729" s="17"/>
      <c r="F729" s="18"/>
      <c r="H729" s="185"/>
      <c r="J729" s="17"/>
      <c r="K729" s="62"/>
      <c r="L729" s="62"/>
      <c r="N729" s="18"/>
      <c r="P729" s="18"/>
      <c r="R729" s="18"/>
      <c r="S729" s="18"/>
      <c r="T729" s="18"/>
      <c r="U729" s="18"/>
      <c r="Y729" s="17"/>
      <c r="AB729" s="17"/>
    </row>
    <row r="730" spans="5:28">
      <c r="E730" s="17"/>
      <c r="F730" s="18"/>
      <c r="H730" s="185"/>
      <c r="J730" s="17"/>
      <c r="K730" s="62"/>
      <c r="L730" s="62"/>
      <c r="N730" s="18"/>
      <c r="P730" s="18"/>
      <c r="R730" s="18"/>
      <c r="S730" s="18"/>
      <c r="T730" s="18"/>
      <c r="U730" s="18"/>
      <c r="Y730" s="17"/>
      <c r="AB730" s="17"/>
    </row>
    <row r="731" spans="5:28">
      <c r="E731" s="17"/>
      <c r="F731" s="18"/>
      <c r="H731" s="185"/>
      <c r="J731" s="17"/>
      <c r="K731" s="62"/>
      <c r="L731" s="62"/>
      <c r="N731" s="18"/>
      <c r="P731" s="18"/>
      <c r="R731" s="18"/>
      <c r="S731" s="18"/>
      <c r="T731" s="18"/>
      <c r="U731" s="18"/>
      <c r="Y731" s="17"/>
      <c r="AB731" s="17"/>
    </row>
    <row r="732" spans="5:28">
      <c r="E732" s="17"/>
      <c r="F732" s="18"/>
      <c r="H732" s="185"/>
      <c r="J732" s="17"/>
      <c r="K732" s="62"/>
      <c r="L732" s="62"/>
      <c r="N732" s="18"/>
      <c r="P732" s="18"/>
      <c r="R732" s="18"/>
      <c r="S732" s="18"/>
      <c r="T732" s="18"/>
      <c r="U732" s="18"/>
      <c r="Y732" s="17"/>
      <c r="AB732" s="17"/>
    </row>
    <row r="733" spans="5:28">
      <c r="E733" s="17"/>
      <c r="F733" s="18"/>
      <c r="H733" s="185"/>
      <c r="J733" s="17"/>
      <c r="K733" s="62"/>
      <c r="L733" s="62"/>
      <c r="N733" s="18"/>
      <c r="P733" s="18"/>
      <c r="R733" s="18"/>
      <c r="S733" s="18"/>
      <c r="T733" s="18"/>
      <c r="U733" s="18"/>
      <c r="Y733" s="17"/>
      <c r="AB733" s="17"/>
    </row>
    <row r="734" spans="5:28">
      <c r="E734" s="17"/>
      <c r="F734" s="18"/>
      <c r="H734" s="185"/>
      <c r="J734" s="17"/>
      <c r="K734" s="62"/>
      <c r="L734" s="62"/>
      <c r="N734" s="18"/>
      <c r="P734" s="18"/>
      <c r="R734" s="18"/>
      <c r="S734" s="18"/>
      <c r="T734" s="18"/>
      <c r="U734" s="18"/>
      <c r="Y734" s="17"/>
      <c r="AB734" s="17"/>
    </row>
    <row r="735" spans="5:28">
      <c r="E735" s="17"/>
      <c r="F735" s="18"/>
      <c r="H735" s="185"/>
      <c r="J735" s="17"/>
      <c r="K735" s="62"/>
      <c r="L735" s="62"/>
      <c r="N735" s="18"/>
      <c r="P735" s="18"/>
      <c r="R735" s="18"/>
      <c r="S735" s="18"/>
      <c r="T735" s="18"/>
      <c r="U735" s="18"/>
      <c r="Y735" s="17"/>
      <c r="AB735" s="17"/>
    </row>
    <row r="736" spans="5:28">
      <c r="E736" s="17"/>
      <c r="F736" s="18"/>
      <c r="H736" s="185"/>
      <c r="J736" s="17"/>
      <c r="K736" s="62"/>
      <c r="L736" s="62"/>
      <c r="N736" s="18"/>
      <c r="P736" s="18"/>
      <c r="R736" s="18"/>
      <c r="S736" s="18"/>
      <c r="T736" s="18"/>
      <c r="U736" s="18"/>
      <c r="Y736" s="17"/>
      <c r="AB736" s="17"/>
    </row>
    <row r="737" spans="5:28">
      <c r="E737" s="17"/>
      <c r="F737" s="18"/>
      <c r="H737" s="185"/>
      <c r="J737" s="17"/>
      <c r="K737" s="62"/>
      <c r="L737" s="62"/>
      <c r="N737" s="18"/>
      <c r="P737" s="18"/>
      <c r="R737" s="18"/>
      <c r="S737" s="18"/>
      <c r="T737" s="18"/>
      <c r="U737" s="18"/>
      <c r="Y737" s="17"/>
      <c r="AB737" s="17"/>
    </row>
    <row r="738" spans="5:28">
      <c r="E738" s="17"/>
      <c r="F738" s="18"/>
      <c r="H738" s="185"/>
      <c r="J738" s="17"/>
      <c r="K738" s="62"/>
      <c r="L738" s="62"/>
      <c r="N738" s="18"/>
      <c r="P738" s="18"/>
      <c r="R738" s="18"/>
      <c r="S738" s="18"/>
      <c r="T738" s="18"/>
      <c r="U738" s="18"/>
      <c r="Y738" s="17"/>
      <c r="AB738" s="17"/>
    </row>
    <row r="739" spans="5:28">
      <c r="E739" s="17"/>
      <c r="F739" s="18"/>
      <c r="H739" s="185"/>
      <c r="J739" s="17"/>
      <c r="K739" s="62"/>
      <c r="L739" s="62"/>
      <c r="N739" s="18"/>
      <c r="P739" s="18"/>
      <c r="R739" s="18"/>
      <c r="S739" s="18"/>
      <c r="T739" s="18"/>
      <c r="U739" s="18"/>
      <c r="Y739" s="17"/>
      <c r="AB739" s="17"/>
    </row>
    <row r="740" spans="5:28">
      <c r="E740" s="17"/>
      <c r="F740" s="18"/>
      <c r="H740" s="185"/>
      <c r="J740" s="17"/>
      <c r="K740" s="62"/>
      <c r="L740" s="62"/>
      <c r="N740" s="18"/>
      <c r="P740" s="18"/>
      <c r="R740" s="18"/>
      <c r="S740" s="18"/>
      <c r="T740" s="18"/>
      <c r="U740" s="18"/>
      <c r="Y740" s="17"/>
      <c r="AB740" s="17"/>
    </row>
    <row r="741" spans="5:28">
      <c r="E741" s="17"/>
      <c r="F741" s="18"/>
      <c r="H741" s="185"/>
      <c r="J741" s="17"/>
      <c r="K741" s="62"/>
      <c r="L741" s="62"/>
      <c r="N741" s="18"/>
      <c r="P741" s="18"/>
      <c r="R741" s="18"/>
      <c r="S741" s="18"/>
      <c r="T741" s="18"/>
      <c r="U741" s="18"/>
      <c r="Y741" s="17"/>
      <c r="AB741" s="17"/>
    </row>
    <row r="742" spans="5:28">
      <c r="E742" s="17"/>
      <c r="F742" s="18"/>
      <c r="H742" s="185"/>
      <c r="J742" s="17"/>
      <c r="K742" s="62"/>
      <c r="L742" s="62"/>
      <c r="N742" s="18"/>
      <c r="P742" s="18"/>
      <c r="R742" s="18"/>
      <c r="S742" s="18"/>
      <c r="T742" s="18"/>
      <c r="U742" s="18"/>
      <c r="Y742" s="17"/>
      <c r="AB742" s="17"/>
    </row>
    <row r="743" spans="5:28">
      <c r="E743" s="17"/>
      <c r="F743" s="18"/>
      <c r="H743" s="185"/>
      <c r="J743" s="17"/>
      <c r="K743" s="62"/>
      <c r="L743" s="62"/>
      <c r="N743" s="18"/>
      <c r="P743" s="18"/>
      <c r="R743" s="18"/>
      <c r="S743" s="18"/>
      <c r="T743" s="18"/>
      <c r="U743" s="18"/>
      <c r="Y743" s="17"/>
      <c r="AB743" s="17"/>
    </row>
    <row r="744" spans="5:28">
      <c r="E744" s="17"/>
      <c r="F744" s="18"/>
      <c r="H744" s="185"/>
      <c r="J744" s="17"/>
      <c r="K744" s="62"/>
      <c r="L744" s="62"/>
      <c r="N744" s="18"/>
      <c r="P744" s="18"/>
      <c r="R744" s="18"/>
      <c r="S744" s="18"/>
      <c r="T744" s="18"/>
      <c r="U744" s="18"/>
      <c r="Y744" s="17"/>
      <c r="AB744" s="17"/>
    </row>
    <row r="745" spans="5:28">
      <c r="E745" s="17"/>
      <c r="F745" s="18"/>
      <c r="H745" s="185"/>
      <c r="J745" s="17"/>
      <c r="K745" s="62"/>
      <c r="L745" s="62"/>
      <c r="N745" s="18"/>
      <c r="P745" s="18"/>
      <c r="R745" s="18"/>
      <c r="S745" s="18"/>
      <c r="T745" s="18"/>
      <c r="U745" s="18"/>
      <c r="Y745" s="17"/>
      <c r="AB745" s="17"/>
    </row>
    <row r="746" spans="5:28">
      <c r="E746" s="17"/>
      <c r="F746" s="18"/>
      <c r="H746" s="185"/>
      <c r="J746" s="17"/>
      <c r="K746" s="62"/>
      <c r="L746" s="62"/>
      <c r="N746" s="18"/>
      <c r="P746" s="18"/>
      <c r="R746" s="18"/>
      <c r="S746" s="18"/>
      <c r="T746" s="18"/>
      <c r="U746" s="18"/>
      <c r="Y746" s="17"/>
      <c r="AB746" s="17"/>
    </row>
    <row r="747" spans="5:28">
      <c r="E747" s="17"/>
      <c r="F747" s="18"/>
      <c r="H747" s="185"/>
      <c r="J747" s="17"/>
      <c r="K747" s="62"/>
      <c r="L747" s="62"/>
      <c r="N747" s="18"/>
      <c r="P747" s="18"/>
      <c r="R747" s="18"/>
      <c r="S747" s="18"/>
      <c r="T747" s="18"/>
      <c r="U747" s="18"/>
      <c r="Y747" s="17"/>
      <c r="AB747" s="17"/>
    </row>
    <row r="748" spans="5:28">
      <c r="E748" s="17"/>
      <c r="F748" s="18"/>
      <c r="H748" s="185"/>
      <c r="J748" s="17"/>
      <c r="K748" s="62"/>
      <c r="L748" s="62"/>
      <c r="N748" s="18"/>
      <c r="P748" s="18"/>
      <c r="R748" s="18"/>
      <c r="S748" s="18"/>
      <c r="T748" s="18"/>
      <c r="U748" s="18"/>
      <c r="Y748" s="17"/>
      <c r="AB748" s="17"/>
    </row>
    <row r="749" spans="5:28">
      <c r="E749" s="17"/>
      <c r="F749" s="18"/>
      <c r="H749" s="185"/>
      <c r="J749" s="17"/>
      <c r="K749" s="62"/>
      <c r="L749" s="62"/>
      <c r="N749" s="18"/>
      <c r="P749" s="18"/>
      <c r="R749" s="18"/>
      <c r="S749" s="18"/>
      <c r="T749" s="18"/>
      <c r="U749" s="18"/>
      <c r="Y749" s="17"/>
      <c r="AB749" s="17"/>
    </row>
    <row r="750" spans="5:28">
      <c r="E750" s="17"/>
      <c r="F750" s="18"/>
      <c r="H750" s="185"/>
      <c r="J750" s="17"/>
      <c r="K750" s="62"/>
      <c r="L750" s="62"/>
      <c r="N750" s="18"/>
      <c r="P750" s="18"/>
      <c r="R750" s="18"/>
      <c r="S750" s="18"/>
      <c r="T750" s="18"/>
      <c r="U750" s="18"/>
      <c r="Y750" s="17"/>
      <c r="AB750" s="17"/>
    </row>
    <row r="751" spans="5:28">
      <c r="E751" s="17"/>
      <c r="F751" s="18"/>
      <c r="H751" s="185"/>
      <c r="J751" s="17"/>
      <c r="K751" s="62"/>
      <c r="L751" s="62"/>
      <c r="N751" s="18"/>
      <c r="P751" s="18"/>
      <c r="R751" s="18"/>
      <c r="S751" s="18"/>
      <c r="T751" s="18"/>
      <c r="U751" s="18"/>
      <c r="Y751" s="17"/>
      <c r="AB751" s="17"/>
    </row>
    <row r="752" spans="5:28">
      <c r="E752" s="17"/>
      <c r="F752" s="18"/>
      <c r="H752" s="185"/>
      <c r="J752" s="17"/>
      <c r="K752" s="62"/>
      <c r="L752" s="62"/>
      <c r="N752" s="18"/>
      <c r="P752" s="18"/>
      <c r="R752" s="18"/>
      <c r="S752" s="18"/>
      <c r="T752" s="18"/>
      <c r="U752" s="18"/>
      <c r="Y752" s="17"/>
      <c r="AB752" s="17"/>
    </row>
    <row r="753" spans="5:28">
      <c r="E753" s="17"/>
      <c r="F753" s="18"/>
      <c r="H753" s="185"/>
      <c r="J753" s="17"/>
      <c r="K753" s="62"/>
      <c r="L753" s="62"/>
      <c r="N753" s="18"/>
      <c r="P753" s="18"/>
      <c r="R753" s="18"/>
      <c r="S753" s="18"/>
      <c r="T753" s="18"/>
      <c r="U753" s="18"/>
      <c r="Y753" s="17"/>
      <c r="AB753" s="17"/>
    </row>
    <row r="754" spans="5:28">
      <c r="E754" s="17"/>
      <c r="F754" s="18"/>
      <c r="H754" s="185"/>
      <c r="J754" s="17"/>
      <c r="K754" s="62"/>
      <c r="L754" s="62"/>
      <c r="N754" s="18"/>
      <c r="P754" s="18"/>
      <c r="R754" s="18"/>
      <c r="S754" s="18"/>
      <c r="T754" s="18"/>
      <c r="U754" s="18"/>
      <c r="Y754" s="17"/>
      <c r="AB754" s="17"/>
    </row>
    <row r="755" spans="5:28">
      <c r="E755" s="17"/>
      <c r="F755" s="18"/>
      <c r="H755" s="185"/>
      <c r="J755" s="17"/>
      <c r="K755" s="62"/>
      <c r="L755" s="62"/>
      <c r="N755" s="18"/>
      <c r="P755" s="18"/>
      <c r="R755" s="18"/>
      <c r="S755" s="18"/>
      <c r="T755" s="18"/>
      <c r="U755" s="18"/>
      <c r="Y755" s="17"/>
      <c r="AB755" s="17"/>
    </row>
    <row r="756" spans="5:28">
      <c r="E756" s="17"/>
      <c r="F756" s="18"/>
      <c r="H756" s="185"/>
      <c r="J756" s="17"/>
      <c r="K756" s="62"/>
      <c r="L756" s="62"/>
      <c r="N756" s="18"/>
      <c r="P756" s="18"/>
      <c r="R756" s="18"/>
      <c r="S756" s="18"/>
      <c r="T756" s="18"/>
      <c r="U756" s="18"/>
      <c r="Y756" s="17"/>
      <c r="AB756" s="17"/>
    </row>
    <row r="757" spans="5:28">
      <c r="E757" s="17"/>
      <c r="F757" s="18"/>
      <c r="H757" s="185"/>
      <c r="J757" s="17"/>
      <c r="K757" s="62"/>
      <c r="L757" s="62"/>
      <c r="N757" s="18"/>
      <c r="P757" s="18"/>
      <c r="R757" s="18"/>
      <c r="S757" s="18"/>
      <c r="T757" s="18"/>
      <c r="U757" s="18"/>
      <c r="Y757" s="17"/>
      <c r="AB757" s="17"/>
    </row>
    <row r="758" spans="5:28">
      <c r="E758" s="17"/>
      <c r="F758" s="18"/>
      <c r="H758" s="185"/>
      <c r="J758" s="17"/>
      <c r="K758" s="62"/>
      <c r="L758" s="62"/>
      <c r="N758" s="18"/>
      <c r="P758" s="18"/>
      <c r="R758" s="18"/>
      <c r="S758" s="18"/>
      <c r="T758" s="18"/>
      <c r="U758" s="18"/>
      <c r="Y758" s="17"/>
      <c r="AB758" s="17"/>
    </row>
    <row r="759" spans="5:28">
      <c r="E759" s="17"/>
      <c r="F759" s="18"/>
      <c r="H759" s="185"/>
      <c r="J759" s="17"/>
      <c r="K759" s="62"/>
      <c r="L759" s="62"/>
      <c r="N759" s="18"/>
      <c r="P759" s="18"/>
      <c r="R759" s="18"/>
      <c r="S759" s="18"/>
      <c r="T759" s="18"/>
      <c r="U759" s="18"/>
      <c r="Y759" s="17"/>
      <c r="AB759" s="17"/>
    </row>
    <row r="760" spans="5:28">
      <c r="E760" s="17"/>
      <c r="F760" s="18"/>
      <c r="H760" s="185"/>
      <c r="J760" s="17"/>
      <c r="K760" s="62"/>
      <c r="L760" s="62"/>
      <c r="N760" s="18"/>
      <c r="P760" s="18"/>
      <c r="R760" s="18"/>
      <c r="S760" s="18"/>
      <c r="T760" s="18"/>
      <c r="U760" s="18"/>
      <c r="Y760" s="17"/>
      <c r="AB760" s="17"/>
    </row>
    <row r="761" spans="5:28">
      <c r="E761" s="17"/>
      <c r="F761" s="18"/>
      <c r="H761" s="185"/>
      <c r="J761" s="17"/>
      <c r="K761" s="62"/>
      <c r="L761" s="62"/>
      <c r="N761" s="18"/>
      <c r="P761" s="18"/>
      <c r="R761" s="18"/>
      <c r="S761" s="18"/>
      <c r="T761" s="18"/>
      <c r="U761" s="18"/>
      <c r="Y761" s="17"/>
      <c r="AB761" s="17"/>
    </row>
    <row r="762" spans="5:28">
      <c r="E762" s="17"/>
      <c r="F762" s="18"/>
      <c r="H762" s="185"/>
      <c r="J762" s="17"/>
      <c r="K762" s="62"/>
      <c r="L762" s="62"/>
      <c r="N762" s="18"/>
      <c r="P762" s="18"/>
      <c r="R762" s="18"/>
      <c r="S762" s="18"/>
      <c r="T762" s="18"/>
      <c r="U762" s="18"/>
      <c r="Y762" s="17"/>
      <c r="AB762" s="17"/>
    </row>
    <row r="763" spans="5:28">
      <c r="E763" s="17"/>
      <c r="F763" s="18"/>
      <c r="H763" s="185"/>
      <c r="J763" s="17"/>
      <c r="K763" s="62"/>
      <c r="L763" s="62"/>
      <c r="N763" s="18"/>
      <c r="P763" s="18"/>
      <c r="R763" s="18"/>
      <c r="S763" s="18"/>
      <c r="T763" s="18"/>
      <c r="U763" s="18"/>
      <c r="Y763" s="17"/>
      <c r="AB763" s="17"/>
    </row>
    <row r="764" spans="5:28">
      <c r="E764" s="17"/>
      <c r="F764" s="18"/>
      <c r="H764" s="185"/>
      <c r="J764" s="17"/>
      <c r="K764" s="62"/>
      <c r="L764" s="62"/>
      <c r="N764" s="18"/>
      <c r="P764" s="18"/>
      <c r="R764" s="18"/>
      <c r="S764" s="18"/>
      <c r="T764" s="18"/>
      <c r="U764" s="18"/>
      <c r="Y764" s="17"/>
      <c r="AB764" s="17"/>
    </row>
    <row r="765" spans="5:28">
      <c r="E765" s="17"/>
      <c r="F765" s="18"/>
      <c r="H765" s="185"/>
      <c r="J765" s="17"/>
      <c r="K765" s="62"/>
      <c r="L765" s="62"/>
      <c r="N765" s="18"/>
      <c r="P765" s="18"/>
      <c r="R765" s="18"/>
      <c r="S765" s="18"/>
      <c r="T765" s="18"/>
      <c r="U765" s="18"/>
      <c r="Y765" s="17"/>
      <c r="AB765" s="17"/>
    </row>
    <row r="766" spans="5:28">
      <c r="E766" s="17"/>
      <c r="F766" s="18"/>
      <c r="H766" s="185"/>
      <c r="J766" s="17"/>
      <c r="K766" s="62"/>
      <c r="L766" s="62"/>
      <c r="N766" s="18"/>
      <c r="P766" s="18"/>
      <c r="R766" s="18"/>
      <c r="S766" s="18"/>
      <c r="T766" s="18"/>
      <c r="U766" s="18"/>
      <c r="Y766" s="17"/>
      <c r="AB766" s="17"/>
    </row>
    <row r="767" spans="5:28">
      <c r="E767" s="17"/>
      <c r="F767" s="18"/>
      <c r="H767" s="185"/>
      <c r="J767" s="17"/>
      <c r="K767" s="62"/>
      <c r="L767" s="62"/>
      <c r="N767" s="18"/>
      <c r="P767" s="18"/>
      <c r="R767" s="18"/>
      <c r="S767" s="18"/>
      <c r="T767" s="18"/>
      <c r="U767" s="18"/>
      <c r="Y767" s="17"/>
      <c r="AB767" s="17"/>
    </row>
    <row r="768" spans="5:28">
      <c r="E768" s="17"/>
      <c r="F768" s="18"/>
      <c r="H768" s="185"/>
      <c r="J768" s="17"/>
      <c r="K768" s="62"/>
      <c r="L768" s="62"/>
      <c r="N768" s="18"/>
      <c r="P768" s="18"/>
      <c r="R768" s="18"/>
      <c r="S768" s="18"/>
      <c r="T768" s="18"/>
      <c r="U768" s="18"/>
      <c r="Y768" s="17"/>
      <c r="AB768" s="17"/>
    </row>
    <row r="769" spans="5:28">
      <c r="E769" s="17"/>
      <c r="F769" s="18"/>
      <c r="H769" s="185"/>
      <c r="J769" s="17"/>
      <c r="K769" s="62"/>
      <c r="L769" s="62"/>
      <c r="N769" s="18"/>
      <c r="P769" s="18"/>
      <c r="R769" s="18"/>
      <c r="S769" s="18"/>
      <c r="T769" s="18"/>
      <c r="U769" s="18"/>
      <c r="Y769" s="17"/>
      <c r="AB769" s="17"/>
    </row>
    <row r="770" spans="5:28">
      <c r="E770" s="17"/>
      <c r="F770" s="18"/>
      <c r="H770" s="185"/>
      <c r="J770" s="17"/>
      <c r="K770" s="62"/>
      <c r="L770" s="62"/>
      <c r="N770" s="18"/>
      <c r="P770" s="18"/>
      <c r="R770" s="18"/>
      <c r="S770" s="18"/>
      <c r="T770" s="18"/>
      <c r="U770" s="18"/>
      <c r="Y770" s="17"/>
      <c r="AB770" s="17"/>
    </row>
    <row r="771" spans="5:28">
      <c r="E771" s="17"/>
      <c r="F771" s="18"/>
      <c r="H771" s="185"/>
      <c r="J771" s="17"/>
      <c r="K771" s="62"/>
      <c r="L771" s="62"/>
      <c r="N771" s="18"/>
      <c r="P771" s="18"/>
      <c r="R771" s="18"/>
      <c r="S771" s="18"/>
      <c r="T771" s="18"/>
      <c r="U771" s="18"/>
      <c r="Y771" s="17"/>
      <c r="AB771" s="17"/>
    </row>
    <row r="772" spans="5:28">
      <c r="E772" s="17"/>
      <c r="F772" s="18"/>
      <c r="H772" s="185"/>
      <c r="J772" s="17"/>
      <c r="K772" s="62"/>
      <c r="L772" s="62"/>
      <c r="N772" s="18"/>
      <c r="P772" s="18"/>
      <c r="R772" s="18"/>
      <c r="S772" s="18"/>
      <c r="T772" s="18"/>
      <c r="U772" s="18"/>
      <c r="Y772" s="17"/>
      <c r="AB772" s="17"/>
    </row>
    <row r="773" spans="5:28">
      <c r="E773" s="17"/>
      <c r="F773" s="18"/>
      <c r="H773" s="185"/>
      <c r="J773" s="17"/>
      <c r="K773" s="62"/>
      <c r="L773" s="62"/>
      <c r="N773" s="18"/>
      <c r="P773" s="18"/>
      <c r="R773" s="18"/>
      <c r="S773" s="18"/>
      <c r="T773" s="18"/>
      <c r="U773" s="18"/>
      <c r="Y773" s="17"/>
      <c r="AB773" s="17"/>
    </row>
    <row r="774" spans="5:28">
      <c r="E774" s="17"/>
      <c r="F774" s="18"/>
      <c r="H774" s="185"/>
      <c r="J774" s="17"/>
      <c r="K774" s="62"/>
      <c r="L774" s="62"/>
      <c r="N774" s="18"/>
      <c r="P774" s="18"/>
      <c r="R774" s="18"/>
      <c r="S774" s="18"/>
      <c r="T774" s="18"/>
      <c r="U774" s="18"/>
      <c r="Y774" s="17"/>
      <c r="AB774" s="17"/>
    </row>
    <row r="775" spans="5:28">
      <c r="E775" s="17"/>
      <c r="F775" s="18"/>
      <c r="H775" s="185"/>
      <c r="J775" s="17"/>
      <c r="K775" s="62"/>
      <c r="L775" s="62"/>
      <c r="N775" s="18"/>
      <c r="P775" s="18"/>
      <c r="R775" s="18"/>
      <c r="S775" s="18"/>
      <c r="T775" s="18"/>
      <c r="U775" s="18"/>
      <c r="Y775" s="17"/>
      <c r="AB775" s="17"/>
    </row>
    <row r="776" spans="5:28">
      <c r="E776" s="17"/>
      <c r="F776" s="18"/>
      <c r="H776" s="185"/>
      <c r="J776" s="17"/>
      <c r="K776" s="62"/>
      <c r="L776" s="62"/>
      <c r="N776" s="18"/>
      <c r="P776" s="18"/>
      <c r="R776" s="18"/>
      <c r="S776" s="18"/>
      <c r="T776" s="18"/>
      <c r="U776" s="18"/>
      <c r="Y776" s="17"/>
      <c r="AB776" s="17"/>
    </row>
    <row r="777" spans="5:28">
      <c r="E777" s="17"/>
      <c r="F777" s="18"/>
      <c r="H777" s="185"/>
      <c r="J777" s="17"/>
      <c r="K777" s="62"/>
      <c r="L777" s="62"/>
      <c r="N777" s="18"/>
      <c r="P777" s="18"/>
      <c r="R777" s="18"/>
      <c r="S777" s="18"/>
      <c r="T777" s="18"/>
      <c r="U777" s="18"/>
      <c r="Y777" s="17"/>
      <c r="AB777" s="17"/>
    </row>
    <row r="778" spans="5:28">
      <c r="E778" s="17"/>
      <c r="F778" s="18"/>
      <c r="H778" s="185"/>
      <c r="J778" s="17"/>
      <c r="K778" s="62"/>
      <c r="L778" s="62"/>
      <c r="N778" s="18"/>
      <c r="P778" s="18"/>
      <c r="R778" s="18"/>
      <c r="S778" s="18"/>
      <c r="T778" s="18"/>
      <c r="U778" s="18"/>
      <c r="Y778" s="17"/>
      <c r="AB778" s="17"/>
    </row>
    <row r="779" spans="5:28">
      <c r="E779" s="17"/>
      <c r="F779" s="18"/>
      <c r="H779" s="185"/>
      <c r="J779" s="17"/>
      <c r="K779" s="62"/>
      <c r="L779" s="62"/>
      <c r="N779" s="18"/>
      <c r="P779" s="18"/>
      <c r="R779" s="18"/>
      <c r="S779" s="18"/>
      <c r="T779" s="18"/>
      <c r="U779" s="18"/>
      <c r="Y779" s="17"/>
      <c r="AB779" s="17"/>
    </row>
    <row r="780" spans="5:28">
      <c r="E780" s="17"/>
      <c r="F780" s="18"/>
      <c r="H780" s="185"/>
      <c r="J780" s="17"/>
      <c r="K780" s="62"/>
      <c r="L780" s="62"/>
      <c r="N780" s="18"/>
      <c r="P780" s="18"/>
      <c r="R780" s="18"/>
      <c r="S780" s="18"/>
      <c r="T780" s="18"/>
      <c r="U780" s="18"/>
      <c r="Y780" s="17"/>
      <c r="AB780" s="17"/>
    </row>
    <row r="781" spans="5:28">
      <c r="E781" s="17"/>
      <c r="F781" s="18"/>
      <c r="H781" s="185"/>
      <c r="J781" s="17"/>
      <c r="K781" s="62"/>
      <c r="L781" s="62"/>
      <c r="N781" s="18"/>
      <c r="P781" s="18"/>
      <c r="R781" s="18"/>
      <c r="S781" s="18"/>
      <c r="T781" s="18"/>
      <c r="U781" s="18"/>
      <c r="Y781" s="17"/>
      <c r="AB781" s="17"/>
    </row>
    <row r="782" spans="5:28">
      <c r="E782" s="17"/>
      <c r="F782" s="18"/>
      <c r="H782" s="185"/>
      <c r="J782" s="17"/>
      <c r="K782" s="62"/>
      <c r="L782" s="62"/>
      <c r="N782" s="18"/>
      <c r="P782" s="18"/>
      <c r="R782" s="18"/>
      <c r="S782" s="18"/>
      <c r="T782" s="18"/>
      <c r="U782" s="18"/>
      <c r="Y782" s="17"/>
      <c r="AB782" s="17"/>
    </row>
    <row r="783" spans="5:28">
      <c r="E783" s="17"/>
      <c r="F783" s="18"/>
      <c r="H783" s="185"/>
      <c r="J783" s="17"/>
      <c r="K783" s="62"/>
      <c r="L783" s="62"/>
      <c r="N783" s="18"/>
      <c r="P783" s="18"/>
      <c r="R783" s="18"/>
      <c r="S783" s="18"/>
      <c r="T783" s="18"/>
      <c r="U783" s="18"/>
      <c r="Y783" s="17"/>
      <c r="AB783" s="17"/>
    </row>
    <row r="784" spans="5:28">
      <c r="E784" s="17"/>
      <c r="F784" s="18"/>
      <c r="H784" s="185"/>
      <c r="J784" s="17"/>
      <c r="K784" s="62"/>
      <c r="L784" s="62"/>
      <c r="N784" s="18"/>
      <c r="P784" s="18"/>
      <c r="R784" s="18"/>
      <c r="S784" s="18"/>
      <c r="T784" s="18"/>
      <c r="U784" s="18"/>
      <c r="Y784" s="17"/>
      <c r="AB784" s="17"/>
    </row>
    <row r="785" spans="5:28">
      <c r="E785" s="17"/>
      <c r="F785" s="18"/>
      <c r="H785" s="185"/>
      <c r="J785" s="17"/>
      <c r="K785" s="62"/>
      <c r="L785" s="62"/>
      <c r="N785" s="18"/>
      <c r="P785" s="18"/>
      <c r="R785" s="18"/>
      <c r="S785" s="18"/>
      <c r="T785" s="18"/>
      <c r="U785" s="18"/>
      <c r="Y785" s="17"/>
      <c r="AB785" s="17"/>
    </row>
    <row r="786" spans="5:28">
      <c r="E786" s="17"/>
      <c r="F786" s="18"/>
      <c r="H786" s="185"/>
      <c r="J786" s="17"/>
      <c r="K786" s="62"/>
      <c r="L786" s="62"/>
      <c r="N786" s="18"/>
      <c r="P786" s="18"/>
      <c r="R786" s="18"/>
      <c r="S786" s="18"/>
      <c r="T786" s="18"/>
      <c r="U786" s="18"/>
      <c r="Y786" s="17"/>
      <c r="AB786" s="17"/>
    </row>
    <row r="787" spans="5:28">
      <c r="E787" s="17"/>
      <c r="F787" s="18"/>
      <c r="H787" s="185"/>
      <c r="J787" s="17"/>
      <c r="K787" s="62"/>
      <c r="L787" s="62"/>
      <c r="N787" s="18"/>
      <c r="P787" s="18"/>
      <c r="R787" s="18"/>
      <c r="S787" s="18"/>
      <c r="T787" s="18"/>
      <c r="U787" s="18"/>
      <c r="Y787" s="17"/>
      <c r="AB787" s="17"/>
    </row>
    <row r="788" spans="5:28">
      <c r="E788" s="17"/>
      <c r="F788" s="18"/>
      <c r="H788" s="185"/>
      <c r="J788" s="17"/>
      <c r="K788" s="62"/>
      <c r="L788" s="62"/>
      <c r="N788" s="18"/>
      <c r="P788" s="18"/>
      <c r="R788" s="18"/>
      <c r="S788" s="18"/>
      <c r="T788" s="18"/>
      <c r="U788" s="18"/>
      <c r="Y788" s="17"/>
      <c r="AB788" s="17"/>
    </row>
    <row r="789" spans="5:28">
      <c r="E789" s="17"/>
      <c r="F789" s="18"/>
      <c r="H789" s="185"/>
      <c r="J789" s="17"/>
      <c r="K789" s="62"/>
      <c r="L789" s="62"/>
      <c r="N789" s="18"/>
      <c r="P789" s="18"/>
      <c r="R789" s="18"/>
      <c r="S789" s="18"/>
      <c r="T789" s="18"/>
      <c r="U789" s="18"/>
      <c r="Y789" s="17"/>
      <c r="AB789" s="17"/>
    </row>
    <row r="790" spans="5:28">
      <c r="E790" s="17"/>
      <c r="F790" s="18"/>
      <c r="H790" s="185"/>
      <c r="J790" s="17"/>
      <c r="K790" s="62"/>
      <c r="L790" s="62"/>
      <c r="N790" s="18"/>
      <c r="P790" s="18"/>
      <c r="R790" s="18"/>
      <c r="S790" s="18"/>
      <c r="T790" s="18"/>
      <c r="U790" s="18"/>
      <c r="Y790" s="17"/>
      <c r="AB790" s="17"/>
    </row>
    <row r="791" spans="5:28">
      <c r="E791" s="17"/>
      <c r="F791" s="18"/>
      <c r="H791" s="185"/>
      <c r="J791" s="17"/>
      <c r="K791" s="62"/>
      <c r="L791" s="62"/>
      <c r="N791" s="18"/>
      <c r="P791" s="18"/>
      <c r="R791" s="18"/>
      <c r="S791" s="18"/>
      <c r="T791" s="18"/>
      <c r="U791" s="18"/>
      <c r="Y791" s="17"/>
      <c r="AB791" s="17"/>
    </row>
    <row r="792" spans="5:28">
      <c r="E792" s="17"/>
      <c r="F792" s="18"/>
      <c r="H792" s="185"/>
      <c r="J792" s="17"/>
      <c r="K792" s="62"/>
      <c r="L792" s="62"/>
      <c r="N792" s="18"/>
      <c r="P792" s="18"/>
      <c r="R792" s="18"/>
      <c r="S792" s="18"/>
      <c r="T792" s="18"/>
      <c r="U792" s="18"/>
      <c r="Y792" s="17"/>
      <c r="AB792" s="17"/>
    </row>
    <row r="793" spans="5:28">
      <c r="E793" s="17"/>
      <c r="F793" s="18"/>
      <c r="H793" s="185"/>
      <c r="J793" s="17"/>
      <c r="K793" s="62"/>
      <c r="L793" s="62"/>
      <c r="N793" s="18"/>
      <c r="P793" s="18"/>
      <c r="R793" s="18"/>
      <c r="S793" s="18"/>
      <c r="T793" s="18"/>
      <c r="U793" s="18"/>
      <c r="Y793" s="17"/>
      <c r="AB793" s="17"/>
    </row>
    <row r="794" spans="5:28">
      <c r="E794" s="17"/>
      <c r="F794" s="18"/>
      <c r="H794" s="185"/>
      <c r="J794" s="17"/>
      <c r="K794" s="62"/>
      <c r="L794" s="62"/>
      <c r="N794" s="18"/>
      <c r="P794" s="18"/>
      <c r="R794" s="18"/>
      <c r="S794" s="18"/>
      <c r="T794" s="18"/>
      <c r="U794" s="18"/>
      <c r="Y794" s="17"/>
      <c r="AB794" s="17"/>
    </row>
    <row r="795" spans="5:28">
      <c r="E795" s="17"/>
      <c r="F795" s="18"/>
      <c r="H795" s="185"/>
      <c r="J795" s="17"/>
      <c r="K795" s="62"/>
      <c r="L795" s="62"/>
      <c r="N795" s="18"/>
      <c r="P795" s="18"/>
      <c r="R795" s="18"/>
      <c r="S795" s="18"/>
      <c r="T795" s="18"/>
      <c r="U795" s="18"/>
      <c r="Y795" s="17"/>
      <c r="AB795" s="17"/>
    </row>
    <row r="796" spans="5:28">
      <c r="E796" s="17"/>
      <c r="F796" s="18"/>
      <c r="H796" s="185"/>
      <c r="J796" s="17"/>
      <c r="K796" s="62"/>
      <c r="L796" s="62"/>
      <c r="N796" s="18"/>
      <c r="P796" s="18"/>
      <c r="R796" s="18"/>
      <c r="S796" s="18"/>
      <c r="T796" s="18"/>
      <c r="U796" s="18"/>
      <c r="Y796" s="17"/>
      <c r="AB796" s="17"/>
    </row>
    <row r="797" spans="5:28">
      <c r="E797" s="17"/>
      <c r="F797" s="18"/>
      <c r="H797" s="185"/>
      <c r="J797" s="17"/>
      <c r="K797" s="62"/>
      <c r="L797" s="62"/>
      <c r="N797" s="18"/>
      <c r="P797" s="18"/>
      <c r="R797" s="18"/>
      <c r="S797" s="18"/>
      <c r="T797" s="18"/>
      <c r="U797" s="18"/>
      <c r="Y797" s="17"/>
      <c r="AB797" s="17"/>
    </row>
    <row r="798" spans="5:28">
      <c r="E798" s="17"/>
      <c r="F798" s="18"/>
      <c r="H798" s="185"/>
      <c r="J798" s="17"/>
      <c r="K798" s="62"/>
      <c r="L798" s="62"/>
      <c r="N798" s="18"/>
      <c r="P798" s="18"/>
      <c r="R798" s="18"/>
      <c r="S798" s="18"/>
      <c r="T798" s="18"/>
      <c r="U798" s="18"/>
      <c r="Y798" s="17"/>
      <c r="AB798" s="17"/>
    </row>
    <row r="799" spans="5:28">
      <c r="E799" s="17"/>
      <c r="F799" s="18"/>
      <c r="H799" s="185"/>
      <c r="J799" s="17"/>
      <c r="K799" s="62"/>
      <c r="L799" s="62"/>
      <c r="N799" s="18"/>
      <c r="P799" s="18"/>
      <c r="R799" s="18"/>
      <c r="S799" s="18"/>
      <c r="T799" s="18"/>
      <c r="U799" s="18"/>
      <c r="Y799" s="17"/>
      <c r="AB799" s="17"/>
    </row>
    <row r="800" spans="5:28">
      <c r="E800" s="17"/>
      <c r="F800" s="18"/>
      <c r="H800" s="185"/>
      <c r="J800" s="17"/>
      <c r="K800" s="62"/>
      <c r="L800" s="62"/>
      <c r="N800" s="18"/>
      <c r="P800" s="18"/>
      <c r="R800" s="18"/>
      <c r="S800" s="18"/>
      <c r="T800" s="18"/>
      <c r="U800" s="18"/>
      <c r="Y800" s="17"/>
      <c r="AB800" s="17"/>
    </row>
    <row r="801" spans="5:28">
      <c r="E801" s="17"/>
      <c r="F801" s="18"/>
      <c r="H801" s="185"/>
      <c r="J801" s="17"/>
      <c r="K801" s="62"/>
      <c r="L801" s="62"/>
      <c r="N801" s="18"/>
      <c r="P801" s="18"/>
      <c r="R801" s="18"/>
      <c r="S801" s="18"/>
      <c r="T801" s="18"/>
      <c r="U801" s="18"/>
      <c r="Y801" s="17"/>
      <c r="AB801" s="17"/>
    </row>
    <row r="802" spans="5:28">
      <c r="E802" s="17"/>
      <c r="F802" s="18"/>
      <c r="H802" s="185"/>
      <c r="J802" s="17"/>
      <c r="K802" s="62"/>
      <c r="L802" s="62"/>
      <c r="N802" s="18"/>
      <c r="P802" s="18"/>
      <c r="R802" s="18"/>
      <c r="S802" s="18"/>
      <c r="T802" s="18"/>
      <c r="U802" s="18"/>
      <c r="Y802" s="17"/>
      <c r="AB802" s="17"/>
    </row>
    <row r="803" spans="5:28">
      <c r="E803" s="17"/>
      <c r="F803" s="18"/>
      <c r="H803" s="185"/>
      <c r="J803" s="17"/>
      <c r="K803" s="62"/>
      <c r="L803" s="62"/>
      <c r="N803" s="18"/>
      <c r="P803" s="18"/>
      <c r="R803" s="18"/>
      <c r="S803" s="18"/>
      <c r="T803" s="18"/>
      <c r="U803" s="18"/>
      <c r="Y803" s="17"/>
      <c r="AB803" s="17"/>
    </row>
    <row r="804" spans="5:28">
      <c r="E804" s="17"/>
      <c r="F804" s="18"/>
      <c r="H804" s="185"/>
      <c r="J804" s="17"/>
      <c r="K804" s="62"/>
      <c r="L804" s="62"/>
      <c r="N804" s="18"/>
      <c r="P804" s="18"/>
      <c r="R804" s="18"/>
      <c r="S804" s="18"/>
      <c r="T804" s="18"/>
      <c r="U804" s="18"/>
      <c r="Y804" s="17"/>
      <c r="AB804" s="17"/>
    </row>
    <row r="805" spans="5:28">
      <c r="E805" s="17"/>
      <c r="F805" s="18"/>
      <c r="H805" s="185"/>
      <c r="J805" s="17"/>
      <c r="K805" s="62"/>
      <c r="L805" s="62"/>
      <c r="N805" s="18"/>
      <c r="P805" s="18"/>
      <c r="R805" s="18"/>
      <c r="S805" s="18"/>
      <c r="T805" s="18"/>
      <c r="U805" s="18"/>
      <c r="Y805" s="17"/>
      <c r="AB805" s="17"/>
    </row>
    <row r="806" spans="5:28">
      <c r="E806" s="17"/>
      <c r="F806" s="18"/>
      <c r="H806" s="185"/>
      <c r="J806" s="17"/>
      <c r="K806" s="62"/>
      <c r="L806" s="62"/>
      <c r="N806" s="18"/>
      <c r="P806" s="18"/>
      <c r="R806" s="18"/>
      <c r="S806" s="18"/>
      <c r="T806" s="18"/>
      <c r="U806" s="18"/>
      <c r="Y806" s="17"/>
      <c r="AB806" s="17"/>
    </row>
    <row r="807" spans="5:28">
      <c r="E807" s="17"/>
      <c r="F807" s="18"/>
      <c r="H807" s="185"/>
      <c r="J807" s="17"/>
      <c r="K807" s="62"/>
      <c r="L807" s="62"/>
      <c r="N807" s="18"/>
      <c r="P807" s="18"/>
      <c r="R807" s="18"/>
      <c r="S807" s="18"/>
      <c r="T807" s="18"/>
      <c r="U807" s="18"/>
      <c r="Y807" s="17"/>
      <c r="AB807" s="17"/>
    </row>
    <row r="808" spans="5:28">
      <c r="E808" s="17"/>
      <c r="F808" s="18"/>
      <c r="H808" s="185"/>
      <c r="J808" s="17"/>
      <c r="K808" s="62"/>
      <c r="L808" s="62"/>
      <c r="N808" s="18"/>
      <c r="P808" s="18"/>
      <c r="R808" s="18"/>
      <c r="S808" s="18"/>
      <c r="T808" s="18"/>
      <c r="U808" s="18"/>
      <c r="Y808" s="17"/>
      <c r="AB808" s="17"/>
    </row>
    <row r="809" spans="5:28">
      <c r="E809" s="17"/>
      <c r="F809" s="18"/>
      <c r="H809" s="185"/>
      <c r="J809" s="17"/>
      <c r="K809" s="62"/>
      <c r="L809" s="62"/>
      <c r="N809" s="18"/>
      <c r="P809" s="18"/>
      <c r="R809" s="18"/>
      <c r="S809" s="18"/>
      <c r="T809" s="18"/>
      <c r="U809" s="18"/>
      <c r="Y809" s="17"/>
      <c r="AB809" s="17"/>
    </row>
    <row r="810" spans="5:28">
      <c r="E810" s="17"/>
      <c r="F810" s="18"/>
      <c r="H810" s="185"/>
      <c r="J810" s="17"/>
      <c r="K810" s="62"/>
      <c r="L810" s="62"/>
      <c r="N810" s="18"/>
      <c r="P810" s="18"/>
      <c r="R810" s="18"/>
      <c r="S810" s="18"/>
      <c r="T810" s="18"/>
      <c r="U810" s="18"/>
      <c r="Y810" s="17"/>
      <c r="AB810" s="17"/>
    </row>
    <row r="811" spans="5:28">
      <c r="E811" s="17"/>
      <c r="F811" s="18"/>
      <c r="H811" s="185"/>
      <c r="J811" s="17"/>
      <c r="K811" s="62"/>
      <c r="L811" s="62"/>
      <c r="N811" s="18"/>
      <c r="P811" s="18"/>
      <c r="R811" s="18"/>
      <c r="S811" s="18"/>
      <c r="T811" s="18"/>
      <c r="U811" s="18"/>
      <c r="Y811" s="17"/>
      <c r="AB811" s="17"/>
    </row>
    <row r="812" spans="5:28">
      <c r="E812" s="17"/>
      <c r="F812" s="18"/>
      <c r="H812" s="185"/>
      <c r="J812" s="17"/>
      <c r="K812" s="62"/>
      <c r="L812" s="62"/>
      <c r="N812" s="18"/>
      <c r="P812" s="18"/>
      <c r="R812" s="18"/>
      <c r="S812" s="18"/>
      <c r="T812" s="18"/>
      <c r="U812" s="18"/>
      <c r="Y812" s="17"/>
      <c r="AB812" s="17"/>
    </row>
    <row r="813" spans="5:28">
      <c r="E813" s="17"/>
      <c r="F813" s="18"/>
      <c r="H813" s="185"/>
      <c r="J813" s="17"/>
      <c r="K813" s="62"/>
      <c r="L813" s="62"/>
      <c r="N813" s="18"/>
      <c r="P813" s="18"/>
      <c r="R813" s="18"/>
      <c r="S813" s="18"/>
      <c r="T813" s="18"/>
      <c r="U813" s="18"/>
      <c r="Y813" s="17"/>
      <c r="AB813" s="17"/>
    </row>
    <row r="814" spans="5:28">
      <c r="E814" s="17"/>
      <c r="F814" s="18"/>
      <c r="H814" s="185"/>
      <c r="J814" s="17"/>
      <c r="K814" s="62"/>
      <c r="L814" s="62"/>
      <c r="N814" s="18"/>
      <c r="P814" s="18"/>
      <c r="R814" s="18"/>
      <c r="S814" s="18"/>
      <c r="T814" s="18"/>
      <c r="U814" s="18"/>
      <c r="Y814" s="17"/>
      <c r="AB814" s="17"/>
    </row>
    <row r="815" spans="5:28">
      <c r="E815" s="17"/>
      <c r="F815" s="18"/>
      <c r="H815" s="185"/>
      <c r="J815" s="17"/>
      <c r="K815" s="62"/>
      <c r="L815" s="62"/>
      <c r="N815" s="18"/>
      <c r="P815" s="18"/>
      <c r="R815" s="18"/>
      <c r="S815" s="18"/>
      <c r="T815" s="18"/>
      <c r="U815" s="18"/>
      <c r="Y815" s="17"/>
      <c r="AB815" s="17"/>
    </row>
    <row r="816" spans="5:28">
      <c r="E816" s="17"/>
      <c r="F816" s="18"/>
      <c r="H816" s="185"/>
      <c r="J816" s="17"/>
      <c r="K816" s="62"/>
      <c r="L816" s="62"/>
      <c r="N816" s="18"/>
      <c r="P816" s="18"/>
      <c r="R816" s="18"/>
      <c r="S816" s="18"/>
      <c r="T816" s="18"/>
      <c r="U816" s="18"/>
      <c r="Y816" s="17"/>
      <c r="AB816" s="17"/>
    </row>
    <row r="817" spans="5:28">
      <c r="E817" s="17"/>
      <c r="F817" s="18"/>
      <c r="H817" s="185"/>
      <c r="J817" s="17"/>
      <c r="K817" s="62"/>
      <c r="L817" s="62"/>
      <c r="N817" s="18"/>
      <c r="P817" s="18"/>
      <c r="R817" s="18"/>
      <c r="S817" s="18"/>
      <c r="T817" s="18"/>
      <c r="U817" s="18"/>
      <c r="Y817" s="17"/>
      <c r="AB817" s="17"/>
    </row>
    <row r="818" spans="5:28">
      <c r="E818" s="17"/>
      <c r="F818" s="18"/>
      <c r="H818" s="185"/>
      <c r="J818" s="17"/>
      <c r="K818" s="62"/>
      <c r="L818" s="62"/>
      <c r="N818" s="18"/>
      <c r="P818" s="18"/>
      <c r="R818" s="18"/>
      <c r="S818" s="18"/>
      <c r="T818" s="18"/>
      <c r="U818" s="18"/>
      <c r="Y818" s="17"/>
      <c r="AB818" s="17"/>
    </row>
    <row r="819" spans="5:28">
      <c r="E819" s="17"/>
      <c r="F819" s="18"/>
      <c r="H819" s="185"/>
      <c r="J819" s="17"/>
      <c r="K819" s="62"/>
      <c r="L819" s="62"/>
      <c r="N819" s="18"/>
      <c r="P819" s="18"/>
      <c r="R819" s="18"/>
      <c r="S819" s="18"/>
      <c r="T819" s="18"/>
      <c r="U819" s="18"/>
      <c r="Y819" s="17"/>
      <c r="AB819" s="17"/>
    </row>
    <row r="820" spans="5:28">
      <c r="E820" s="17"/>
      <c r="F820" s="18"/>
      <c r="H820" s="185"/>
      <c r="J820" s="17"/>
      <c r="K820" s="62"/>
      <c r="L820" s="62"/>
      <c r="N820" s="18"/>
      <c r="P820" s="18"/>
      <c r="R820" s="18"/>
      <c r="S820" s="18"/>
      <c r="T820" s="18"/>
      <c r="U820" s="18"/>
      <c r="Y820" s="17"/>
      <c r="AB820" s="17"/>
    </row>
    <row r="821" spans="5:28">
      <c r="E821" s="17"/>
      <c r="F821" s="18"/>
      <c r="H821" s="185"/>
      <c r="J821" s="17"/>
      <c r="K821" s="62"/>
      <c r="L821" s="62"/>
      <c r="N821" s="18"/>
      <c r="P821" s="18"/>
      <c r="R821" s="18"/>
      <c r="S821" s="18"/>
      <c r="T821" s="18"/>
      <c r="U821" s="18"/>
      <c r="Y821" s="17"/>
      <c r="AB821" s="17"/>
    </row>
    <row r="822" spans="5:28">
      <c r="E822" s="17"/>
      <c r="F822" s="18"/>
      <c r="H822" s="185"/>
      <c r="J822" s="17"/>
      <c r="K822" s="62"/>
      <c r="L822" s="62"/>
      <c r="N822" s="18"/>
      <c r="P822" s="18"/>
      <c r="R822" s="18"/>
      <c r="S822" s="18"/>
      <c r="T822" s="18"/>
      <c r="U822" s="18"/>
      <c r="Y822" s="17"/>
      <c r="AB822" s="17"/>
    </row>
    <row r="823" spans="5:28">
      <c r="E823" s="17"/>
      <c r="F823" s="18"/>
      <c r="H823" s="185"/>
      <c r="J823" s="17"/>
      <c r="K823" s="62"/>
      <c r="L823" s="62"/>
      <c r="N823" s="18"/>
      <c r="P823" s="18"/>
      <c r="R823" s="18"/>
      <c r="S823" s="18"/>
      <c r="T823" s="18"/>
      <c r="U823" s="18"/>
      <c r="Y823" s="17"/>
      <c r="AB823" s="17"/>
    </row>
    <row r="824" spans="5:28">
      <c r="E824" s="17"/>
      <c r="F824" s="18"/>
      <c r="H824" s="185"/>
      <c r="J824" s="17"/>
      <c r="K824" s="62"/>
      <c r="L824" s="62"/>
      <c r="N824" s="18"/>
      <c r="P824" s="18"/>
      <c r="R824" s="18"/>
      <c r="S824" s="18"/>
      <c r="T824" s="18"/>
      <c r="U824" s="18"/>
      <c r="Y824" s="17"/>
      <c r="AB824" s="17"/>
    </row>
    <row r="825" spans="5:28">
      <c r="E825" s="17"/>
      <c r="F825" s="18"/>
      <c r="H825" s="185"/>
      <c r="J825" s="17"/>
      <c r="K825" s="62"/>
      <c r="L825" s="62"/>
      <c r="N825" s="18"/>
      <c r="P825" s="18"/>
      <c r="R825" s="18"/>
      <c r="S825" s="18"/>
      <c r="T825" s="18"/>
      <c r="U825" s="18"/>
      <c r="Y825" s="17"/>
      <c r="AB825" s="17"/>
    </row>
    <row r="826" spans="5:28">
      <c r="E826" s="17"/>
      <c r="F826" s="18"/>
      <c r="H826" s="185"/>
      <c r="J826" s="17"/>
      <c r="K826" s="62"/>
      <c r="L826" s="62"/>
      <c r="N826" s="18"/>
      <c r="P826" s="18"/>
      <c r="R826" s="18"/>
      <c r="S826" s="18"/>
      <c r="T826" s="18"/>
      <c r="U826" s="18"/>
      <c r="Y826" s="17"/>
      <c r="AB826" s="17"/>
    </row>
    <row r="827" spans="5:28">
      <c r="E827" s="17"/>
      <c r="F827" s="18"/>
      <c r="H827" s="185"/>
      <c r="J827" s="17"/>
      <c r="K827" s="62"/>
      <c r="L827" s="62"/>
      <c r="N827" s="18"/>
      <c r="P827" s="18"/>
      <c r="R827" s="18"/>
      <c r="S827" s="18"/>
      <c r="T827" s="18"/>
      <c r="U827" s="18"/>
      <c r="Y827" s="17"/>
      <c r="AB827" s="17"/>
    </row>
    <row r="828" spans="5:28">
      <c r="E828" s="17"/>
      <c r="F828" s="18"/>
      <c r="H828" s="185"/>
      <c r="J828" s="17"/>
      <c r="K828" s="62"/>
      <c r="L828" s="62"/>
      <c r="N828" s="18"/>
      <c r="P828" s="18"/>
      <c r="R828" s="18"/>
      <c r="S828" s="18"/>
      <c r="T828" s="18"/>
      <c r="U828" s="18"/>
      <c r="Y828" s="17"/>
      <c r="AB828" s="17"/>
    </row>
    <row r="829" spans="5:28">
      <c r="E829" s="17"/>
      <c r="F829" s="18"/>
      <c r="H829" s="185"/>
      <c r="J829" s="17"/>
      <c r="K829" s="62"/>
      <c r="L829" s="62"/>
      <c r="N829" s="18"/>
      <c r="P829" s="18"/>
      <c r="R829" s="18"/>
      <c r="S829" s="18"/>
      <c r="T829" s="18"/>
      <c r="U829" s="18"/>
      <c r="Y829" s="17"/>
      <c r="AB829" s="17"/>
    </row>
    <row r="830" spans="5:28">
      <c r="E830" s="17"/>
      <c r="F830" s="18"/>
      <c r="H830" s="185"/>
      <c r="J830" s="17"/>
      <c r="K830" s="62"/>
      <c r="L830" s="62"/>
      <c r="N830" s="18"/>
      <c r="P830" s="18"/>
      <c r="R830" s="18"/>
      <c r="S830" s="18"/>
      <c r="T830" s="18"/>
      <c r="U830" s="18"/>
      <c r="Y830" s="17"/>
      <c r="AB830" s="17"/>
    </row>
    <row r="831" spans="5:28">
      <c r="E831" s="17"/>
      <c r="F831" s="18"/>
      <c r="H831" s="185"/>
      <c r="J831" s="17"/>
      <c r="K831" s="62"/>
      <c r="L831" s="62"/>
      <c r="N831" s="18"/>
      <c r="P831" s="18"/>
      <c r="R831" s="18"/>
      <c r="S831" s="18"/>
      <c r="T831" s="18"/>
      <c r="U831" s="18"/>
      <c r="Y831" s="17"/>
      <c r="AB831" s="17"/>
    </row>
    <row r="832" spans="5:28">
      <c r="E832" s="17"/>
      <c r="F832" s="18"/>
      <c r="H832" s="185"/>
      <c r="J832" s="17"/>
      <c r="K832" s="62"/>
      <c r="L832" s="62"/>
      <c r="N832" s="18"/>
      <c r="P832" s="18"/>
      <c r="R832" s="18"/>
      <c r="S832" s="18"/>
      <c r="T832" s="18"/>
      <c r="U832" s="18"/>
      <c r="Y832" s="17"/>
      <c r="AB832" s="17"/>
    </row>
    <row r="833" spans="5:28">
      <c r="E833" s="17"/>
      <c r="F833" s="18"/>
      <c r="H833" s="185"/>
      <c r="J833" s="17"/>
      <c r="K833" s="62"/>
      <c r="L833" s="62"/>
      <c r="N833" s="18"/>
      <c r="P833" s="18"/>
      <c r="R833" s="18"/>
      <c r="S833" s="18"/>
      <c r="T833" s="18"/>
      <c r="U833" s="18"/>
      <c r="Y833" s="17"/>
      <c r="AB833" s="17"/>
    </row>
    <row r="834" spans="5:28">
      <c r="E834" s="17"/>
      <c r="F834" s="18"/>
      <c r="H834" s="185"/>
      <c r="J834" s="17"/>
      <c r="K834" s="62"/>
      <c r="L834" s="62"/>
      <c r="N834" s="18"/>
      <c r="P834" s="18"/>
      <c r="R834" s="18"/>
      <c r="S834" s="18"/>
      <c r="T834" s="18"/>
      <c r="U834" s="18"/>
      <c r="Y834" s="17"/>
      <c r="AB834" s="17"/>
    </row>
    <row r="835" spans="5:28">
      <c r="E835" s="17"/>
      <c r="F835" s="18"/>
      <c r="H835" s="185"/>
      <c r="J835" s="17"/>
      <c r="K835" s="62"/>
      <c r="L835" s="62"/>
      <c r="N835" s="18"/>
      <c r="P835" s="18"/>
      <c r="R835" s="18"/>
      <c r="S835" s="18"/>
      <c r="T835" s="18"/>
      <c r="U835" s="18"/>
      <c r="Y835" s="17"/>
      <c r="AB835" s="17"/>
    </row>
    <row r="836" spans="5:28">
      <c r="E836" s="17"/>
      <c r="F836" s="18"/>
      <c r="H836" s="185"/>
      <c r="J836" s="17"/>
      <c r="K836" s="62"/>
      <c r="L836" s="62"/>
      <c r="N836" s="18"/>
      <c r="P836" s="18"/>
      <c r="R836" s="18"/>
      <c r="S836" s="18"/>
      <c r="T836" s="18"/>
      <c r="U836" s="18"/>
      <c r="Y836" s="17"/>
      <c r="AB836" s="17"/>
    </row>
    <row r="837" spans="5:28">
      <c r="E837" s="17"/>
      <c r="F837" s="18"/>
      <c r="H837" s="185"/>
      <c r="J837" s="17"/>
      <c r="K837" s="62"/>
      <c r="L837" s="62"/>
      <c r="N837" s="18"/>
      <c r="P837" s="18"/>
      <c r="R837" s="18"/>
      <c r="S837" s="18"/>
      <c r="T837" s="18"/>
      <c r="U837" s="18"/>
      <c r="Y837" s="17"/>
      <c r="AB837" s="17"/>
    </row>
    <row r="838" spans="5:28">
      <c r="E838" s="17"/>
      <c r="F838" s="18"/>
      <c r="H838" s="185"/>
      <c r="J838" s="17"/>
      <c r="K838" s="62"/>
      <c r="L838" s="62"/>
      <c r="N838" s="18"/>
      <c r="P838" s="18"/>
      <c r="R838" s="18"/>
      <c r="S838" s="18"/>
      <c r="T838" s="18"/>
      <c r="U838" s="18"/>
      <c r="Y838" s="17"/>
      <c r="AB838" s="17"/>
    </row>
    <row r="839" spans="5:28">
      <c r="E839" s="17"/>
      <c r="F839" s="18"/>
      <c r="H839" s="185"/>
      <c r="J839" s="17"/>
      <c r="K839" s="62"/>
      <c r="L839" s="62"/>
      <c r="N839" s="18"/>
      <c r="P839" s="18"/>
      <c r="R839" s="18"/>
      <c r="S839" s="18"/>
      <c r="T839" s="18"/>
      <c r="U839" s="18"/>
      <c r="Y839" s="17"/>
      <c r="AB839" s="17"/>
    </row>
    <row r="840" spans="5:28">
      <c r="E840" s="17"/>
      <c r="F840" s="18"/>
      <c r="H840" s="185"/>
      <c r="J840" s="17"/>
      <c r="K840" s="62"/>
      <c r="L840" s="62"/>
      <c r="N840" s="18"/>
      <c r="P840" s="18"/>
      <c r="R840" s="18"/>
      <c r="S840" s="18"/>
      <c r="T840" s="18"/>
      <c r="U840" s="18"/>
      <c r="Y840" s="17"/>
      <c r="AB840" s="17"/>
    </row>
    <row r="841" spans="5:28">
      <c r="E841" s="17"/>
      <c r="F841" s="18"/>
      <c r="H841" s="185"/>
      <c r="J841" s="17"/>
      <c r="K841" s="62"/>
      <c r="L841" s="62"/>
      <c r="N841" s="18"/>
      <c r="P841" s="18"/>
      <c r="R841" s="18"/>
      <c r="S841" s="18"/>
      <c r="T841" s="18"/>
      <c r="U841" s="18"/>
      <c r="Y841" s="17"/>
      <c r="AB841" s="17"/>
    </row>
    <row r="842" spans="5:28">
      <c r="E842" s="17"/>
      <c r="F842" s="18"/>
      <c r="H842" s="185"/>
      <c r="J842" s="17"/>
      <c r="K842" s="62"/>
      <c r="L842" s="62"/>
      <c r="N842" s="18"/>
      <c r="P842" s="18"/>
      <c r="R842" s="18"/>
      <c r="S842" s="18"/>
      <c r="T842" s="18"/>
      <c r="U842" s="18"/>
      <c r="Y842" s="17"/>
      <c r="AB842" s="17"/>
    </row>
    <row r="843" spans="5:28">
      <c r="E843" s="17"/>
      <c r="F843" s="18"/>
      <c r="H843" s="185"/>
      <c r="J843" s="17"/>
      <c r="K843" s="62"/>
      <c r="L843" s="62"/>
      <c r="N843" s="18"/>
      <c r="P843" s="18"/>
      <c r="R843" s="18"/>
      <c r="S843" s="18"/>
      <c r="T843" s="18"/>
      <c r="U843" s="18"/>
      <c r="Y843" s="17"/>
      <c r="AB843" s="17"/>
    </row>
    <row r="844" spans="5:28">
      <c r="E844" s="17"/>
      <c r="F844" s="18"/>
      <c r="H844" s="185"/>
      <c r="J844" s="17"/>
      <c r="K844" s="62"/>
      <c r="L844" s="62"/>
      <c r="N844" s="18"/>
      <c r="P844" s="18"/>
      <c r="R844" s="18"/>
      <c r="S844" s="18"/>
      <c r="T844" s="18"/>
      <c r="U844" s="18"/>
      <c r="Y844" s="17"/>
      <c r="AB844" s="17"/>
    </row>
    <row r="845" spans="5:28">
      <c r="E845" s="17"/>
      <c r="F845" s="18"/>
      <c r="H845" s="185"/>
      <c r="J845" s="17"/>
      <c r="K845" s="62"/>
      <c r="L845" s="62"/>
      <c r="N845" s="18"/>
      <c r="P845" s="18"/>
      <c r="R845" s="18"/>
      <c r="S845" s="18"/>
      <c r="T845" s="18"/>
      <c r="U845" s="18"/>
      <c r="Y845" s="17"/>
      <c r="AB845" s="17"/>
    </row>
    <row r="846" spans="5:28">
      <c r="E846" s="17"/>
      <c r="F846" s="18"/>
      <c r="H846" s="185"/>
      <c r="J846" s="17"/>
      <c r="K846" s="62"/>
      <c r="L846" s="62"/>
      <c r="N846" s="18"/>
      <c r="P846" s="18"/>
      <c r="R846" s="18"/>
      <c r="S846" s="18"/>
      <c r="T846" s="18"/>
      <c r="U846" s="18"/>
      <c r="Y846" s="17"/>
      <c r="AB846" s="17"/>
    </row>
    <row r="847" spans="5:28">
      <c r="E847" s="17"/>
      <c r="F847" s="18"/>
      <c r="H847" s="185"/>
      <c r="J847" s="17"/>
      <c r="K847" s="62"/>
      <c r="L847" s="62"/>
      <c r="N847" s="18"/>
      <c r="P847" s="18"/>
      <c r="R847" s="18"/>
      <c r="S847" s="18"/>
      <c r="T847" s="18"/>
      <c r="U847" s="18"/>
      <c r="Y847" s="17"/>
      <c r="AB847" s="17"/>
    </row>
    <row r="848" spans="5:28">
      <c r="E848" s="17"/>
      <c r="F848" s="18"/>
      <c r="H848" s="185"/>
      <c r="J848" s="17"/>
      <c r="K848" s="62"/>
      <c r="L848" s="62"/>
      <c r="N848" s="18"/>
      <c r="P848" s="18"/>
      <c r="R848" s="18"/>
      <c r="S848" s="18"/>
      <c r="T848" s="18"/>
      <c r="U848" s="18"/>
      <c r="Y848" s="17"/>
      <c r="AB848" s="17"/>
    </row>
    <row r="849" spans="5:28">
      <c r="E849" s="17"/>
      <c r="F849" s="18"/>
      <c r="H849" s="185"/>
      <c r="J849" s="17"/>
      <c r="K849" s="62"/>
      <c r="L849" s="62"/>
      <c r="N849" s="18"/>
      <c r="P849" s="18"/>
      <c r="R849" s="18"/>
      <c r="S849" s="18"/>
      <c r="T849" s="18"/>
      <c r="U849" s="18"/>
      <c r="Y849" s="17"/>
      <c r="AB849" s="17"/>
    </row>
    <row r="850" spans="5:28">
      <c r="E850" s="17"/>
      <c r="F850" s="18"/>
      <c r="H850" s="185"/>
      <c r="J850" s="17"/>
      <c r="K850" s="62"/>
      <c r="L850" s="62"/>
      <c r="N850" s="18"/>
      <c r="P850" s="18"/>
      <c r="R850" s="18"/>
      <c r="S850" s="18"/>
      <c r="T850" s="18"/>
      <c r="U850" s="18"/>
      <c r="Y850" s="17"/>
      <c r="AB850" s="17"/>
    </row>
    <row r="851" spans="5:28">
      <c r="E851" s="17"/>
      <c r="F851" s="18"/>
      <c r="H851" s="185"/>
      <c r="J851" s="17"/>
      <c r="K851" s="62"/>
      <c r="L851" s="62"/>
      <c r="N851" s="18"/>
      <c r="P851" s="18"/>
      <c r="R851" s="18"/>
      <c r="S851" s="18"/>
      <c r="T851" s="18"/>
      <c r="U851" s="18"/>
      <c r="Y851" s="17"/>
      <c r="AB851" s="17"/>
    </row>
    <row r="852" spans="5:28">
      <c r="E852" s="17"/>
      <c r="F852" s="18"/>
      <c r="H852" s="185"/>
      <c r="J852" s="17"/>
      <c r="K852" s="62"/>
      <c r="L852" s="62"/>
      <c r="N852" s="18"/>
      <c r="P852" s="18"/>
      <c r="R852" s="18"/>
      <c r="S852" s="18"/>
      <c r="T852" s="18"/>
      <c r="U852" s="18"/>
      <c r="Y852" s="17"/>
      <c r="AB852" s="17"/>
    </row>
    <row r="853" spans="5:28">
      <c r="E853" s="17"/>
      <c r="F853" s="18"/>
      <c r="H853" s="185"/>
      <c r="J853" s="17"/>
      <c r="K853" s="62"/>
      <c r="L853" s="62"/>
      <c r="N853" s="18"/>
      <c r="P853" s="18"/>
      <c r="R853" s="18"/>
      <c r="S853" s="18"/>
      <c r="T853" s="18"/>
      <c r="U853" s="18"/>
      <c r="Y853" s="17"/>
      <c r="AB853" s="17"/>
    </row>
    <row r="854" spans="5:28">
      <c r="E854" s="17"/>
      <c r="F854" s="18"/>
      <c r="H854" s="185"/>
      <c r="J854" s="17"/>
      <c r="K854" s="62"/>
      <c r="L854" s="62"/>
      <c r="N854" s="18"/>
      <c r="P854" s="18"/>
      <c r="R854" s="18"/>
      <c r="S854" s="18"/>
      <c r="T854" s="18"/>
      <c r="U854" s="18"/>
      <c r="Y854" s="17"/>
      <c r="AB854" s="17"/>
    </row>
    <row r="855" spans="5:28">
      <c r="E855" s="17"/>
      <c r="F855" s="18"/>
      <c r="H855" s="185"/>
      <c r="J855" s="17"/>
      <c r="K855" s="62"/>
      <c r="L855" s="62"/>
      <c r="N855" s="18"/>
      <c r="P855" s="18"/>
      <c r="R855" s="18"/>
      <c r="S855" s="18"/>
      <c r="T855" s="18"/>
      <c r="U855" s="18"/>
      <c r="Y855" s="17"/>
      <c r="AB855" s="17"/>
    </row>
    <row r="856" spans="5:28">
      <c r="E856" s="17"/>
      <c r="F856" s="18"/>
      <c r="H856" s="185"/>
      <c r="J856" s="17"/>
      <c r="K856" s="62"/>
      <c r="L856" s="62"/>
      <c r="N856" s="18"/>
      <c r="P856" s="18"/>
      <c r="R856" s="18"/>
      <c r="S856" s="18"/>
      <c r="T856" s="18"/>
      <c r="U856" s="18"/>
      <c r="Y856" s="17"/>
      <c r="AB856" s="17"/>
    </row>
    <row r="857" spans="5:28">
      <c r="E857" s="17"/>
      <c r="F857" s="18"/>
      <c r="H857" s="185"/>
      <c r="J857" s="17"/>
      <c r="K857" s="62"/>
      <c r="L857" s="62"/>
      <c r="N857" s="18"/>
      <c r="P857" s="18"/>
      <c r="R857" s="18"/>
      <c r="S857" s="18"/>
      <c r="T857" s="18"/>
      <c r="U857" s="18"/>
      <c r="Y857" s="17"/>
      <c r="AB857" s="17"/>
    </row>
    <row r="858" spans="5:28">
      <c r="E858" s="17"/>
      <c r="F858" s="18"/>
      <c r="H858" s="185"/>
      <c r="J858" s="17"/>
      <c r="K858" s="62"/>
      <c r="L858" s="62"/>
      <c r="N858" s="18"/>
      <c r="P858" s="18"/>
      <c r="R858" s="18"/>
      <c r="S858" s="18"/>
      <c r="T858" s="18"/>
      <c r="U858" s="18"/>
      <c r="Y858" s="17"/>
      <c r="AB858" s="17"/>
    </row>
    <row r="859" spans="5:28">
      <c r="E859" s="17"/>
      <c r="F859" s="18"/>
      <c r="H859" s="185"/>
      <c r="J859" s="17"/>
      <c r="K859" s="62"/>
      <c r="L859" s="62"/>
      <c r="N859" s="18"/>
      <c r="P859" s="18"/>
      <c r="R859" s="18"/>
      <c r="S859" s="18"/>
      <c r="T859" s="18"/>
      <c r="U859" s="18"/>
      <c r="Y859" s="17"/>
      <c r="AB859" s="17"/>
    </row>
    <row r="860" spans="5:28">
      <c r="E860" s="17"/>
      <c r="F860" s="18"/>
      <c r="H860" s="185"/>
      <c r="J860" s="17"/>
      <c r="K860" s="62"/>
      <c r="L860" s="62"/>
      <c r="N860" s="18"/>
      <c r="P860" s="18"/>
      <c r="R860" s="18"/>
      <c r="S860" s="18"/>
      <c r="T860" s="18"/>
      <c r="U860" s="18"/>
      <c r="Y860" s="17"/>
      <c r="AB860" s="17"/>
    </row>
    <row r="861" spans="5:28">
      <c r="E861" s="17"/>
      <c r="F861" s="18"/>
      <c r="H861" s="185"/>
      <c r="J861" s="17"/>
      <c r="K861" s="62"/>
      <c r="L861" s="62"/>
      <c r="N861" s="18"/>
      <c r="P861" s="18"/>
      <c r="R861" s="18"/>
      <c r="S861" s="18"/>
      <c r="T861" s="18"/>
      <c r="U861" s="18"/>
      <c r="Y861" s="17"/>
      <c r="AB861" s="17"/>
    </row>
    <row r="862" spans="5:28">
      <c r="E862" s="17"/>
      <c r="F862" s="18"/>
      <c r="H862" s="185"/>
      <c r="J862" s="17"/>
      <c r="K862" s="62"/>
      <c r="L862" s="62"/>
      <c r="N862" s="18"/>
      <c r="P862" s="18"/>
      <c r="R862" s="18"/>
      <c r="S862" s="18"/>
      <c r="T862" s="18"/>
      <c r="U862" s="18"/>
      <c r="Y862" s="17"/>
      <c r="AB862" s="17"/>
    </row>
    <row r="863" spans="5:28">
      <c r="E863" s="17"/>
      <c r="F863" s="18"/>
      <c r="H863" s="185"/>
      <c r="J863" s="17"/>
      <c r="K863" s="62"/>
      <c r="L863" s="62"/>
      <c r="N863" s="18"/>
      <c r="P863" s="18"/>
      <c r="R863" s="18"/>
      <c r="S863" s="18"/>
      <c r="T863" s="18"/>
      <c r="U863" s="18"/>
      <c r="Y863" s="17"/>
      <c r="AB863" s="17"/>
    </row>
    <row r="864" spans="5:28">
      <c r="E864" s="17"/>
      <c r="F864" s="18"/>
      <c r="H864" s="185"/>
      <c r="J864" s="17"/>
      <c r="K864" s="62"/>
      <c r="L864" s="62"/>
      <c r="N864" s="18"/>
      <c r="P864" s="18"/>
      <c r="R864" s="18"/>
      <c r="S864" s="18"/>
      <c r="T864" s="18"/>
      <c r="U864" s="18"/>
      <c r="Y864" s="17"/>
      <c r="AB864" s="17"/>
    </row>
    <row r="865" spans="5:28">
      <c r="E865" s="17"/>
      <c r="F865" s="18"/>
      <c r="H865" s="185"/>
      <c r="J865" s="17"/>
      <c r="K865" s="62"/>
      <c r="L865" s="62"/>
      <c r="N865" s="18"/>
      <c r="P865" s="18"/>
      <c r="R865" s="18"/>
      <c r="S865" s="18"/>
      <c r="T865" s="18"/>
      <c r="U865" s="18"/>
      <c r="Y865" s="17"/>
      <c r="AB865" s="17"/>
    </row>
    <row r="866" spans="5:28">
      <c r="E866" s="17"/>
      <c r="F866" s="18"/>
      <c r="H866" s="185"/>
      <c r="J866" s="17"/>
      <c r="K866" s="62"/>
      <c r="L866" s="62"/>
      <c r="N866" s="18"/>
      <c r="P866" s="18"/>
      <c r="R866" s="18"/>
      <c r="S866" s="18"/>
      <c r="T866" s="18"/>
      <c r="U866" s="18"/>
      <c r="Y866" s="17"/>
      <c r="AB866" s="17"/>
    </row>
    <row r="867" spans="5:28">
      <c r="E867" s="17"/>
      <c r="F867" s="18"/>
      <c r="H867" s="185"/>
      <c r="J867" s="17"/>
      <c r="K867" s="62"/>
      <c r="L867" s="62"/>
      <c r="N867" s="18"/>
      <c r="P867" s="18"/>
      <c r="R867" s="18"/>
      <c r="S867" s="18"/>
      <c r="T867" s="18"/>
      <c r="U867" s="18"/>
      <c r="Y867" s="17"/>
      <c r="AB867" s="17"/>
    </row>
    <row r="868" spans="5:28">
      <c r="E868" s="17"/>
      <c r="F868" s="18"/>
      <c r="H868" s="185"/>
      <c r="J868" s="17"/>
      <c r="K868" s="62"/>
      <c r="L868" s="62"/>
      <c r="N868" s="18"/>
      <c r="P868" s="18"/>
      <c r="R868" s="18"/>
      <c r="S868" s="18"/>
      <c r="T868" s="18"/>
      <c r="U868" s="18"/>
      <c r="Y868" s="17"/>
      <c r="AB868" s="17"/>
    </row>
    <row r="869" spans="5:28">
      <c r="E869" s="17"/>
      <c r="F869" s="18"/>
      <c r="H869" s="185"/>
      <c r="J869" s="17"/>
      <c r="K869" s="62"/>
      <c r="L869" s="62"/>
      <c r="N869" s="18"/>
      <c r="P869" s="18"/>
      <c r="R869" s="18"/>
      <c r="S869" s="18"/>
      <c r="T869" s="18"/>
      <c r="U869" s="18"/>
      <c r="Y869" s="17"/>
      <c r="AB869" s="17"/>
    </row>
    <row r="870" spans="5:28">
      <c r="E870" s="17"/>
      <c r="F870" s="18"/>
      <c r="H870" s="185"/>
      <c r="J870" s="17"/>
      <c r="K870" s="62"/>
      <c r="L870" s="62"/>
      <c r="N870" s="18"/>
      <c r="P870" s="18"/>
      <c r="R870" s="18"/>
      <c r="S870" s="18"/>
      <c r="T870" s="18"/>
      <c r="U870" s="18"/>
      <c r="Y870" s="17"/>
      <c r="AB870" s="17"/>
    </row>
    <row r="871" spans="5:28">
      <c r="E871" s="17"/>
      <c r="F871" s="18"/>
      <c r="H871" s="185"/>
      <c r="J871" s="17"/>
      <c r="K871" s="62"/>
      <c r="L871" s="62"/>
      <c r="N871" s="18"/>
      <c r="P871" s="18"/>
      <c r="R871" s="18"/>
      <c r="S871" s="18"/>
      <c r="T871" s="18"/>
      <c r="U871" s="18"/>
      <c r="Y871" s="17"/>
      <c r="AB871" s="17"/>
    </row>
    <row r="872" spans="5:28">
      <c r="E872" s="17"/>
      <c r="F872" s="18"/>
      <c r="H872" s="185"/>
      <c r="J872" s="17"/>
      <c r="K872" s="62"/>
      <c r="L872" s="62"/>
      <c r="N872" s="18"/>
      <c r="P872" s="18"/>
      <c r="R872" s="18"/>
      <c r="S872" s="18"/>
      <c r="T872" s="18"/>
      <c r="U872" s="18"/>
      <c r="Y872" s="17"/>
      <c r="AB872" s="17"/>
    </row>
    <row r="873" spans="5:28">
      <c r="E873" s="17"/>
      <c r="F873" s="18"/>
      <c r="H873" s="185"/>
      <c r="J873" s="17"/>
      <c r="K873" s="62"/>
      <c r="L873" s="62"/>
      <c r="N873" s="18"/>
      <c r="P873" s="18"/>
      <c r="R873" s="18"/>
      <c r="S873" s="18"/>
      <c r="T873" s="18"/>
      <c r="U873" s="18"/>
      <c r="Y873" s="17"/>
      <c r="AB873" s="17"/>
    </row>
    <row r="874" spans="5:28">
      <c r="E874" s="17"/>
      <c r="F874" s="18"/>
      <c r="H874" s="185"/>
      <c r="J874" s="17"/>
      <c r="K874" s="62"/>
      <c r="L874" s="62"/>
      <c r="N874" s="18"/>
      <c r="P874" s="18"/>
      <c r="R874" s="18"/>
      <c r="S874" s="18"/>
      <c r="T874" s="18"/>
      <c r="U874" s="18"/>
      <c r="Y874" s="17"/>
      <c r="AB874" s="17"/>
    </row>
    <row r="875" spans="5:28">
      <c r="E875" s="17"/>
      <c r="F875" s="18"/>
      <c r="H875" s="185"/>
      <c r="J875" s="17"/>
      <c r="K875" s="62"/>
      <c r="L875" s="62"/>
      <c r="N875" s="18"/>
      <c r="P875" s="18"/>
      <c r="R875" s="18"/>
      <c r="S875" s="18"/>
      <c r="T875" s="18"/>
      <c r="U875" s="18"/>
      <c r="Y875" s="17"/>
      <c r="AB875" s="17"/>
    </row>
    <row r="876" spans="5:28">
      <c r="E876" s="17"/>
      <c r="F876" s="18"/>
      <c r="H876" s="185"/>
      <c r="J876" s="17"/>
      <c r="K876" s="62"/>
      <c r="L876" s="62"/>
      <c r="N876" s="18"/>
      <c r="P876" s="18"/>
      <c r="R876" s="18"/>
      <c r="S876" s="18"/>
      <c r="T876" s="18"/>
      <c r="U876" s="18"/>
      <c r="Y876" s="17"/>
      <c r="AB876" s="17"/>
    </row>
    <row r="877" spans="5:28">
      <c r="E877" s="17"/>
      <c r="F877" s="18"/>
      <c r="H877" s="185"/>
      <c r="J877" s="17"/>
      <c r="K877" s="62"/>
      <c r="L877" s="62"/>
      <c r="N877" s="18"/>
      <c r="P877" s="18"/>
      <c r="R877" s="18"/>
      <c r="S877" s="18"/>
      <c r="T877" s="18"/>
      <c r="U877" s="18"/>
      <c r="Y877" s="17"/>
      <c r="AB877" s="17"/>
    </row>
    <row r="878" spans="5:28">
      <c r="E878" s="17"/>
      <c r="F878" s="18"/>
      <c r="H878" s="185"/>
      <c r="J878" s="17"/>
      <c r="K878" s="62"/>
      <c r="L878" s="62"/>
      <c r="N878" s="18"/>
      <c r="P878" s="18"/>
      <c r="R878" s="18"/>
      <c r="S878" s="18"/>
      <c r="T878" s="18"/>
      <c r="U878" s="18"/>
      <c r="Y878" s="17"/>
      <c r="AB878" s="17"/>
    </row>
    <row r="879" spans="5:28">
      <c r="E879" s="17"/>
      <c r="F879" s="18"/>
      <c r="H879" s="185"/>
      <c r="J879" s="17"/>
      <c r="K879" s="62"/>
      <c r="L879" s="62"/>
      <c r="N879" s="18"/>
      <c r="P879" s="18"/>
      <c r="R879" s="18"/>
      <c r="S879" s="18"/>
      <c r="T879" s="18"/>
      <c r="U879" s="18"/>
      <c r="Y879" s="17"/>
      <c r="AB879" s="17"/>
    </row>
    <row r="880" spans="5:28">
      <c r="E880" s="17"/>
      <c r="F880" s="18"/>
      <c r="H880" s="185"/>
      <c r="J880" s="17"/>
      <c r="K880" s="62"/>
      <c r="L880" s="62"/>
      <c r="N880" s="18"/>
      <c r="P880" s="18"/>
      <c r="R880" s="18"/>
      <c r="S880" s="18"/>
      <c r="T880" s="18"/>
      <c r="U880" s="18"/>
      <c r="Y880" s="17"/>
      <c r="AB880" s="17"/>
    </row>
    <row r="881" spans="5:28">
      <c r="E881" s="17"/>
      <c r="F881" s="18"/>
      <c r="H881" s="185"/>
      <c r="J881" s="17"/>
      <c r="K881" s="62"/>
      <c r="L881" s="62"/>
      <c r="N881" s="18"/>
      <c r="P881" s="18"/>
      <c r="R881" s="18"/>
      <c r="S881" s="18"/>
      <c r="T881" s="18"/>
      <c r="U881" s="18"/>
      <c r="Y881" s="17"/>
      <c r="AB881" s="17"/>
    </row>
    <row r="882" spans="5:28">
      <c r="E882" s="17"/>
      <c r="F882" s="18"/>
      <c r="H882" s="185"/>
      <c r="J882" s="17"/>
      <c r="K882" s="62"/>
      <c r="L882" s="62"/>
      <c r="N882" s="18"/>
      <c r="P882" s="18"/>
      <c r="R882" s="18"/>
      <c r="S882" s="18"/>
      <c r="T882" s="18"/>
      <c r="U882" s="18"/>
      <c r="Y882" s="17"/>
      <c r="AB882" s="17"/>
    </row>
    <row r="883" spans="5:28">
      <c r="E883" s="17"/>
      <c r="F883" s="18"/>
      <c r="H883" s="185"/>
      <c r="J883" s="17"/>
      <c r="K883" s="62"/>
      <c r="L883" s="62"/>
      <c r="N883" s="18"/>
      <c r="P883" s="18"/>
      <c r="R883" s="18"/>
      <c r="S883" s="18"/>
      <c r="T883" s="18"/>
      <c r="U883" s="18"/>
      <c r="Y883" s="17"/>
      <c r="AB883" s="17"/>
    </row>
    <row r="884" spans="5:28">
      <c r="E884" s="17"/>
      <c r="F884" s="18"/>
      <c r="H884" s="185"/>
      <c r="J884" s="17"/>
      <c r="K884" s="62"/>
      <c r="L884" s="62"/>
      <c r="N884" s="18"/>
      <c r="P884" s="18"/>
      <c r="R884" s="18"/>
      <c r="S884" s="18"/>
      <c r="T884" s="18"/>
      <c r="U884" s="18"/>
      <c r="Y884" s="17"/>
      <c r="AB884" s="17"/>
    </row>
    <row r="885" spans="5:28">
      <c r="E885" s="17"/>
      <c r="F885" s="18"/>
      <c r="H885" s="185"/>
      <c r="J885" s="17"/>
      <c r="K885" s="62"/>
      <c r="L885" s="62"/>
      <c r="N885" s="18"/>
      <c r="P885" s="18"/>
      <c r="R885" s="18"/>
      <c r="S885" s="18"/>
      <c r="T885" s="18"/>
      <c r="U885" s="18"/>
      <c r="Y885" s="17"/>
      <c r="AB885" s="17"/>
    </row>
    <row r="886" spans="5:28">
      <c r="E886" s="17"/>
      <c r="F886" s="18"/>
      <c r="H886" s="185"/>
      <c r="J886" s="17"/>
      <c r="K886" s="62"/>
      <c r="L886" s="62"/>
      <c r="N886" s="18"/>
      <c r="P886" s="18"/>
      <c r="R886" s="18"/>
      <c r="S886" s="18"/>
      <c r="T886" s="18"/>
      <c r="U886" s="18"/>
      <c r="Y886" s="17"/>
      <c r="AB886" s="17"/>
    </row>
    <row r="887" spans="5:28">
      <c r="E887" s="17"/>
      <c r="F887" s="18"/>
      <c r="H887" s="185"/>
      <c r="J887" s="17"/>
      <c r="K887" s="62"/>
      <c r="L887" s="62"/>
      <c r="N887" s="18"/>
      <c r="P887" s="18"/>
      <c r="R887" s="18"/>
      <c r="S887" s="18"/>
      <c r="T887" s="18"/>
      <c r="U887" s="18"/>
      <c r="Y887" s="17"/>
      <c r="AB887" s="17"/>
    </row>
    <row r="888" spans="5:28">
      <c r="E888" s="17"/>
      <c r="F888" s="18"/>
      <c r="H888" s="185"/>
      <c r="J888" s="17"/>
      <c r="K888" s="62"/>
      <c r="L888" s="62"/>
      <c r="N888" s="18"/>
      <c r="P888" s="18"/>
      <c r="R888" s="18"/>
      <c r="S888" s="18"/>
      <c r="T888" s="18"/>
      <c r="U888" s="18"/>
      <c r="Y888" s="17"/>
      <c r="AB888" s="17"/>
    </row>
    <row r="889" spans="5:28">
      <c r="E889" s="17"/>
      <c r="F889" s="18"/>
      <c r="H889" s="185"/>
      <c r="J889" s="17"/>
      <c r="K889" s="62"/>
      <c r="L889" s="62"/>
      <c r="N889" s="18"/>
      <c r="P889" s="18"/>
      <c r="R889" s="18"/>
      <c r="S889" s="18"/>
      <c r="T889" s="18"/>
      <c r="U889" s="18"/>
      <c r="Y889" s="17"/>
      <c r="AB889" s="17"/>
    </row>
    <row r="890" spans="5:28">
      <c r="E890" s="17"/>
      <c r="F890" s="18"/>
      <c r="H890" s="185"/>
      <c r="J890" s="17"/>
      <c r="K890" s="62"/>
      <c r="L890" s="62"/>
      <c r="N890" s="18"/>
      <c r="P890" s="18"/>
      <c r="R890" s="18"/>
      <c r="S890" s="18"/>
      <c r="T890" s="18"/>
      <c r="U890" s="18"/>
      <c r="Y890" s="17"/>
      <c r="AB890" s="17"/>
    </row>
    <row r="891" spans="5:28">
      <c r="E891" s="17"/>
      <c r="F891" s="18"/>
      <c r="H891" s="185"/>
      <c r="J891" s="17"/>
      <c r="K891" s="62"/>
      <c r="L891" s="62"/>
      <c r="N891" s="18"/>
      <c r="P891" s="18"/>
      <c r="R891" s="18"/>
      <c r="S891" s="18"/>
      <c r="T891" s="18"/>
      <c r="U891" s="18"/>
      <c r="Y891" s="17"/>
      <c r="AB891" s="17"/>
    </row>
    <row r="892" spans="5:28">
      <c r="E892" s="17"/>
      <c r="F892" s="18"/>
      <c r="H892" s="185"/>
      <c r="J892" s="17"/>
      <c r="K892" s="62"/>
      <c r="L892" s="62"/>
      <c r="N892" s="18"/>
      <c r="P892" s="18"/>
      <c r="R892" s="18"/>
      <c r="S892" s="18"/>
      <c r="T892" s="18"/>
      <c r="U892" s="18"/>
      <c r="Y892" s="17"/>
      <c r="AB892" s="17"/>
    </row>
    <row r="893" spans="5:28">
      <c r="E893" s="17"/>
      <c r="F893" s="18"/>
      <c r="H893" s="185"/>
      <c r="J893" s="17"/>
      <c r="K893" s="62"/>
      <c r="L893" s="62"/>
      <c r="N893" s="18"/>
      <c r="P893" s="18"/>
      <c r="R893" s="18"/>
      <c r="S893" s="18"/>
      <c r="T893" s="18"/>
      <c r="U893" s="18"/>
      <c r="Y893" s="17"/>
      <c r="AB893" s="17"/>
    </row>
    <row r="894" spans="5:28">
      <c r="E894" s="17"/>
      <c r="F894" s="18"/>
      <c r="H894" s="185"/>
      <c r="J894" s="17"/>
      <c r="K894" s="62"/>
      <c r="L894" s="62"/>
      <c r="N894" s="18"/>
      <c r="P894" s="18"/>
      <c r="R894" s="18"/>
      <c r="S894" s="18"/>
      <c r="T894" s="18"/>
      <c r="U894" s="18"/>
      <c r="Y894" s="17"/>
      <c r="AB894" s="17"/>
    </row>
    <row r="895" spans="5:28">
      <c r="E895" s="17"/>
      <c r="F895" s="18"/>
      <c r="H895" s="185"/>
      <c r="J895" s="17"/>
      <c r="K895" s="62"/>
      <c r="L895" s="62"/>
      <c r="N895" s="18"/>
      <c r="P895" s="18"/>
      <c r="R895" s="18"/>
      <c r="S895" s="18"/>
      <c r="T895" s="18"/>
      <c r="U895" s="18"/>
      <c r="Y895" s="17"/>
      <c r="AB895" s="17"/>
    </row>
    <row r="896" spans="5:28">
      <c r="E896" s="17"/>
      <c r="F896" s="18"/>
      <c r="H896" s="185"/>
      <c r="J896" s="17"/>
      <c r="K896" s="62"/>
      <c r="L896" s="62"/>
      <c r="N896" s="18"/>
      <c r="P896" s="18"/>
      <c r="R896" s="18"/>
      <c r="S896" s="18"/>
      <c r="T896" s="18"/>
      <c r="U896" s="18"/>
      <c r="Y896" s="17"/>
      <c r="AB896" s="17"/>
    </row>
    <row r="897" spans="5:28">
      <c r="E897" s="17"/>
      <c r="F897" s="18"/>
      <c r="H897" s="185"/>
      <c r="J897" s="17"/>
      <c r="K897" s="62"/>
      <c r="L897" s="62"/>
      <c r="N897" s="18"/>
      <c r="P897" s="18"/>
      <c r="R897" s="18"/>
      <c r="S897" s="18"/>
      <c r="T897" s="18"/>
      <c r="U897" s="18"/>
      <c r="Y897" s="17"/>
      <c r="AB897" s="17"/>
    </row>
    <row r="898" spans="5:28">
      <c r="E898" s="17"/>
      <c r="F898" s="18"/>
      <c r="H898" s="185"/>
      <c r="J898" s="17"/>
      <c r="K898" s="62"/>
      <c r="L898" s="62"/>
      <c r="N898" s="18"/>
      <c r="P898" s="18"/>
      <c r="R898" s="18"/>
      <c r="S898" s="18"/>
      <c r="T898" s="18"/>
      <c r="U898" s="18"/>
      <c r="Y898" s="17"/>
      <c r="AB898" s="17"/>
    </row>
    <row r="899" spans="5:28">
      <c r="E899" s="17"/>
      <c r="F899" s="18"/>
      <c r="H899" s="185"/>
      <c r="J899" s="17"/>
      <c r="K899" s="62"/>
      <c r="L899" s="62"/>
      <c r="N899" s="18"/>
      <c r="P899" s="18"/>
      <c r="R899" s="18"/>
      <c r="S899" s="18"/>
      <c r="T899" s="18"/>
      <c r="U899" s="18"/>
      <c r="Y899" s="17"/>
      <c r="AB899" s="17"/>
    </row>
    <row r="900" spans="5:28">
      <c r="E900" s="17"/>
      <c r="F900" s="18"/>
      <c r="H900" s="185"/>
      <c r="J900" s="17"/>
      <c r="K900" s="62"/>
      <c r="L900" s="62"/>
      <c r="N900" s="18"/>
      <c r="P900" s="18"/>
      <c r="R900" s="18"/>
      <c r="S900" s="18"/>
      <c r="T900" s="18"/>
      <c r="U900" s="18"/>
      <c r="Y900" s="17"/>
      <c r="AB900" s="17"/>
    </row>
    <row r="901" spans="5:28">
      <c r="E901" s="17"/>
      <c r="F901" s="18"/>
      <c r="H901" s="185"/>
      <c r="J901" s="17"/>
      <c r="K901" s="62"/>
      <c r="L901" s="62"/>
      <c r="N901" s="18"/>
      <c r="P901" s="18"/>
      <c r="R901" s="18"/>
      <c r="S901" s="18"/>
      <c r="T901" s="18"/>
      <c r="U901" s="18"/>
      <c r="Y901" s="17"/>
      <c r="AB901" s="17"/>
    </row>
    <row r="902" spans="5:28">
      <c r="E902" s="17"/>
      <c r="F902" s="18"/>
      <c r="H902" s="185"/>
      <c r="J902" s="17"/>
      <c r="K902" s="62"/>
      <c r="L902" s="62"/>
      <c r="N902" s="18"/>
      <c r="P902" s="18"/>
      <c r="R902" s="18"/>
      <c r="S902" s="18"/>
      <c r="T902" s="18"/>
      <c r="U902" s="18"/>
      <c r="Y902" s="17"/>
      <c r="AB902" s="17"/>
    </row>
    <row r="903" spans="5:28">
      <c r="E903" s="17"/>
      <c r="F903" s="18"/>
      <c r="H903" s="185"/>
      <c r="J903" s="17"/>
      <c r="K903" s="62"/>
      <c r="L903" s="62"/>
      <c r="N903" s="18"/>
      <c r="P903" s="18"/>
      <c r="R903" s="18"/>
      <c r="S903" s="18"/>
      <c r="T903" s="18"/>
      <c r="U903" s="18"/>
      <c r="Y903" s="17"/>
      <c r="AB903" s="17"/>
    </row>
    <row r="904" spans="5:28">
      <c r="E904" s="17"/>
      <c r="F904" s="18"/>
      <c r="H904" s="185"/>
      <c r="J904" s="17"/>
      <c r="K904" s="62"/>
      <c r="L904" s="62"/>
      <c r="N904" s="18"/>
      <c r="P904" s="18"/>
      <c r="R904" s="18"/>
      <c r="S904" s="18"/>
      <c r="T904" s="18"/>
      <c r="U904" s="18"/>
      <c r="Y904" s="17"/>
      <c r="AB904" s="17"/>
    </row>
    <row r="905" spans="5:28">
      <c r="E905" s="17"/>
      <c r="F905" s="18"/>
      <c r="H905" s="185"/>
      <c r="J905" s="17"/>
      <c r="K905" s="62"/>
      <c r="L905" s="62"/>
      <c r="N905" s="18"/>
      <c r="P905" s="18"/>
      <c r="R905" s="18"/>
      <c r="S905" s="18"/>
      <c r="T905" s="18"/>
      <c r="U905" s="18"/>
      <c r="Y905" s="17"/>
      <c r="AB905" s="17"/>
    </row>
    <row r="906" spans="5:28">
      <c r="E906" s="17"/>
      <c r="F906" s="18"/>
      <c r="H906" s="185"/>
      <c r="J906" s="17"/>
      <c r="K906" s="62"/>
      <c r="L906" s="62"/>
      <c r="N906" s="18"/>
      <c r="P906" s="18"/>
      <c r="R906" s="18"/>
      <c r="S906" s="18"/>
      <c r="T906" s="18"/>
      <c r="U906" s="18"/>
      <c r="Y906" s="17"/>
      <c r="AB906" s="17"/>
    </row>
    <row r="907" spans="5:28">
      <c r="E907" s="17"/>
      <c r="F907" s="18"/>
      <c r="H907" s="185"/>
      <c r="J907" s="17"/>
      <c r="K907" s="62"/>
      <c r="L907" s="62"/>
      <c r="N907" s="18"/>
      <c r="P907" s="18"/>
      <c r="R907" s="18"/>
      <c r="S907" s="18"/>
      <c r="T907" s="18"/>
      <c r="U907" s="18"/>
      <c r="Y907" s="17"/>
      <c r="AB907" s="17"/>
    </row>
    <row r="908" spans="5:28">
      <c r="E908" s="17"/>
      <c r="F908" s="18"/>
      <c r="H908" s="185"/>
      <c r="J908" s="17"/>
      <c r="K908" s="62"/>
      <c r="L908" s="62"/>
      <c r="N908" s="18"/>
      <c r="P908" s="18"/>
      <c r="R908" s="18"/>
      <c r="S908" s="18"/>
      <c r="T908" s="18"/>
      <c r="U908" s="18"/>
      <c r="Y908" s="17"/>
      <c r="AB908" s="17"/>
    </row>
    <row r="909" spans="5:28">
      <c r="E909" s="17"/>
      <c r="F909" s="18"/>
      <c r="H909" s="185"/>
      <c r="J909" s="17"/>
      <c r="K909" s="62"/>
      <c r="L909" s="62"/>
      <c r="N909" s="18"/>
      <c r="P909" s="18"/>
      <c r="R909" s="18"/>
      <c r="S909" s="18"/>
      <c r="T909" s="18"/>
      <c r="U909" s="18"/>
      <c r="Y909" s="17"/>
      <c r="AB909" s="17"/>
    </row>
    <row r="910" spans="5:28">
      <c r="E910" s="17"/>
      <c r="F910" s="18"/>
      <c r="H910" s="185"/>
      <c r="J910" s="17"/>
      <c r="K910" s="62"/>
      <c r="L910" s="62"/>
      <c r="N910" s="18"/>
      <c r="P910" s="18"/>
      <c r="R910" s="18"/>
      <c r="S910" s="18"/>
      <c r="T910" s="18"/>
      <c r="U910" s="18"/>
      <c r="Y910" s="17"/>
      <c r="AB910" s="17"/>
    </row>
    <row r="911" spans="5:28">
      <c r="E911" s="17"/>
      <c r="F911" s="18"/>
      <c r="H911" s="185"/>
      <c r="J911" s="17"/>
      <c r="K911" s="62"/>
      <c r="L911" s="62"/>
      <c r="N911" s="18"/>
      <c r="P911" s="18"/>
      <c r="R911" s="18"/>
      <c r="S911" s="18"/>
      <c r="T911" s="18"/>
      <c r="U911" s="18"/>
      <c r="Y911" s="17"/>
      <c r="AB911" s="17"/>
    </row>
    <row r="912" spans="5:28">
      <c r="E912" s="17"/>
      <c r="F912" s="18"/>
      <c r="H912" s="185"/>
      <c r="J912" s="17"/>
      <c r="K912" s="62"/>
      <c r="L912" s="62"/>
      <c r="N912" s="18"/>
      <c r="P912" s="18"/>
      <c r="R912" s="18"/>
      <c r="S912" s="18"/>
      <c r="T912" s="18"/>
      <c r="U912" s="18"/>
      <c r="Y912" s="17"/>
      <c r="AB912" s="17"/>
    </row>
    <row r="913" spans="5:28">
      <c r="E913" s="17"/>
      <c r="F913" s="18"/>
      <c r="H913" s="185"/>
      <c r="J913" s="17"/>
      <c r="K913" s="62"/>
      <c r="L913" s="62"/>
      <c r="N913" s="18"/>
      <c r="P913" s="18"/>
      <c r="R913" s="18"/>
      <c r="S913" s="18"/>
      <c r="T913" s="18"/>
      <c r="U913" s="18"/>
      <c r="Y913" s="17"/>
      <c r="AB913" s="17"/>
    </row>
    <row r="914" spans="5:28">
      <c r="E914" s="17"/>
      <c r="F914" s="18"/>
      <c r="H914" s="185"/>
      <c r="J914" s="17"/>
      <c r="K914" s="62"/>
      <c r="L914" s="62"/>
      <c r="N914" s="18"/>
      <c r="P914" s="18"/>
      <c r="R914" s="18"/>
      <c r="S914" s="18"/>
      <c r="T914" s="18"/>
      <c r="U914" s="18"/>
      <c r="Y914" s="17"/>
      <c r="AB914" s="17"/>
    </row>
    <row r="915" spans="5:28">
      <c r="E915" s="17"/>
      <c r="F915" s="18"/>
      <c r="H915" s="185"/>
      <c r="J915" s="17"/>
      <c r="K915" s="62"/>
      <c r="L915" s="62"/>
      <c r="N915" s="18"/>
      <c r="P915" s="18"/>
      <c r="R915" s="18"/>
      <c r="S915" s="18"/>
      <c r="T915" s="18"/>
      <c r="U915" s="18"/>
      <c r="Y915" s="17"/>
      <c r="AB915" s="17"/>
    </row>
    <row r="916" spans="5:28">
      <c r="E916" s="17"/>
      <c r="F916" s="18"/>
      <c r="H916" s="185"/>
      <c r="J916" s="17"/>
      <c r="K916" s="62"/>
      <c r="L916" s="62"/>
      <c r="N916" s="18"/>
      <c r="P916" s="18"/>
      <c r="R916" s="18"/>
      <c r="S916" s="18"/>
      <c r="T916" s="18"/>
      <c r="U916" s="18"/>
      <c r="Y916" s="17"/>
      <c r="AB916" s="17"/>
    </row>
    <row r="917" spans="5:28">
      <c r="E917" s="17"/>
      <c r="F917" s="18"/>
      <c r="H917" s="185"/>
      <c r="J917" s="17"/>
      <c r="K917" s="62"/>
      <c r="L917" s="62"/>
      <c r="N917" s="18"/>
      <c r="P917" s="18"/>
      <c r="R917" s="18"/>
      <c r="S917" s="18"/>
      <c r="T917" s="18"/>
      <c r="U917" s="18"/>
      <c r="Y917" s="17"/>
      <c r="AB917" s="17"/>
    </row>
    <row r="918" spans="5:28">
      <c r="E918" s="17"/>
      <c r="F918" s="18"/>
      <c r="H918" s="185"/>
      <c r="J918" s="17"/>
      <c r="K918" s="62"/>
      <c r="L918" s="62"/>
      <c r="N918" s="18"/>
      <c r="P918" s="18"/>
      <c r="R918" s="18"/>
      <c r="S918" s="18"/>
      <c r="T918" s="18"/>
      <c r="U918" s="18"/>
      <c r="Y918" s="17"/>
      <c r="AB918" s="17"/>
    </row>
    <row r="919" spans="5:28">
      <c r="E919" s="17"/>
      <c r="F919" s="18"/>
      <c r="H919" s="185"/>
      <c r="J919" s="17"/>
      <c r="K919" s="62"/>
      <c r="L919" s="62"/>
      <c r="N919" s="18"/>
      <c r="P919" s="18"/>
      <c r="R919" s="18"/>
      <c r="S919" s="18"/>
      <c r="T919" s="18"/>
      <c r="U919" s="18"/>
      <c r="Y919" s="17"/>
      <c r="AB919" s="17"/>
    </row>
    <row r="920" spans="5:28">
      <c r="E920" s="17"/>
      <c r="F920" s="18"/>
      <c r="H920" s="185"/>
      <c r="J920" s="17"/>
      <c r="K920" s="62"/>
      <c r="L920" s="62"/>
      <c r="N920" s="18"/>
      <c r="P920" s="18"/>
      <c r="R920" s="18"/>
      <c r="S920" s="18"/>
      <c r="T920" s="18"/>
      <c r="U920" s="18"/>
      <c r="Y920" s="17"/>
      <c r="AB920" s="17"/>
    </row>
    <row r="921" spans="5:28">
      <c r="E921" s="17"/>
      <c r="F921" s="18"/>
      <c r="H921" s="185"/>
      <c r="J921" s="17"/>
      <c r="K921" s="62"/>
      <c r="L921" s="62"/>
      <c r="N921" s="18"/>
      <c r="P921" s="18"/>
      <c r="R921" s="18"/>
      <c r="S921" s="18"/>
      <c r="T921" s="18"/>
      <c r="U921" s="18"/>
      <c r="Y921" s="17"/>
      <c r="AB921" s="17"/>
    </row>
    <row r="922" spans="5:28">
      <c r="E922" s="17"/>
      <c r="F922" s="18"/>
      <c r="H922" s="185"/>
      <c r="J922" s="17"/>
      <c r="K922" s="62"/>
      <c r="L922" s="62"/>
      <c r="N922" s="18"/>
      <c r="P922" s="18"/>
      <c r="R922" s="18"/>
      <c r="S922" s="18"/>
      <c r="T922" s="18"/>
      <c r="U922" s="18"/>
      <c r="Y922" s="17"/>
      <c r="AB922" s="17"/>
    </row>
  </sheetData>
  <mergeCells count="1">
    <mergeCell ref="AB8:AB11"/>
  </mergeCells>
  <hyperlinks>
    <hyperlink ref="R7" r:id="rId1" xr:uid="{5C3022E9-12E6-4146-B4C4-F3E86CB37F2B}"/>
    <hyperlink ref="R8" r:id="rId2" xr:uid="{791F3C78-A62F-4F7D-8C2C-C1230F3297AE}"/>
    <hyperlink ref="R9" r:id="rId3" xr:uid="{B7691025-9590-495A-9102-70C32339085A}"/>
    <hyperlink ref="R10" r:id="rId4" xr:uid="{FC1C26FE-4654-4B4B-A143-6F0FB417AD9D}"/>
    <hyperlink ref="R11" r:id="rId5" xr:uid="{76627653-4BA8-44AE-A808-A9E208BCC2C8}"/>
    <hyperlink ref="R12" r:id="rId6" xr:uid="{254BB61F-3172-4BAD-B1A7-C367D07DCE2C}"/>
    <hyperlink ref="R13" r:id="rId7" display="https://dev.azure.com/heartlandschools/MCS/_git/MCSLib/pullrequest/40432" xr:uid="{FC97CAAD-D024-4E49-8F43-A7A2D0B39B3D}"/>
    <hyperlink ref="R15" r:id="rId8" xr:uid="{4AB9E900-675A-41C5-85C8-C0E0FC5F3E15}"/>
    <hyperlink ref="R16" r:id="rId9" xr:uid="{FA133F5A-8499-4BC4-9E13-1A82CA063423}"/>
    <hyperlink ref="R2" r:id="rId10" xr:uid="{3C79F461-F8ED-42DF-A821-1FC4F9B6E64A}"/>
    <hyperlink ref="R4" r:id="rId11" xr:uid="{8423DDC7-A0C0-4849-9DE7-C6E14E167B4D}"/>
    <hyperlink ref="R3" r:id="rId12" xr:uid="{D63DE7F4-1BB2-4D67-AAC4-AC16264649A7}"/>
  </hyperlinks>
  <pageMargins left="0" right="0" top="0" bottom="0" header="0" footer="0"/>
  <tableParts count="1">
    <tablePart r:id="rId13"/>
  </tableParts>
  <extLst>
    <ext xmlns:x14="http://schemas.microsoft.com/office/spreadsheetml/2009/9/main" uri="{CCE6A557-97BC-4b89-ADB6-D9C93CAAB3DF}">
      <x14:dataValidations xmlns:xm="http://schemas.microsoft.com/office/excel/2006/main" count="1">
        <x14:dataValidation type="list" allowBlank="1" showInputMessage="1" showErrorMessage="1" xr:uid="{E9813E2C-93B2-4934-BA0E-49C7725BEFA8}">
          <x14:formula1>
            <xm:f>Settings!$C$3:$C$20</xm:f>
          </x14:formula1>
          <xm:sqref>I2:I15</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5F3B4-4112-41AB-B0EA-1B07676159DF}">
  <sheetPr>
    <outlinePr summaryBelow="0" summaryRight="0"/>
  </sheetPr>
  <dimension ref="A1:AB992"/>
  <sheetViews>
    <sheetView topLeftCell="B2" workbookViewId="0">
      <selection activeCell="M6" sqref="M6"/>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384"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70.5" customHeight="1">
      <c r="B2" s="307" t="s">
        <v>697</v>
      </c>
      <c r="C2" s="439">
        <v>20939</v>
      </c>
      <c r="D2" s="441"/>
      <c r="E2" s="189" t="s">
        <v>211</v>
      </c>
      <c r="F2" s="442" t="s">
        <v>304</v>
      </c>
      <c r="G2" s="440" t="s">
        <v>688</v>
      </c>
      <c r="H2" s="97" t="s">
        <v>306</v>
      </c>
      <c r="I2" s="442" t="s">
        <v>307</v>
      </c>
      <c r="J2" s="97" t="s">
        <v>308</v>
      </c>
      <c r="K2" s="468" t="s">
        <v>441</v>
      </c>
      <c r="L2" s="97" t="s">
        <v>309</v>
      </c>
      <c r="M2" s="538" t="s">
        <v>689</v>
      </c>
    </row>
    <row r="3" spans="1:28" ht="33.75" customHeight="1">
      <c r="B3" s="12"/>
      <c r="C3" s="387"/>
      <c r="D3" s="387"/>
      <c r="E3" s="12"/>
      <c r="F3" s="12"/>
      <c r="G3" s="390"/>
      <c r="H3" s="12"/>
      <c r="I3" s="12"/>
      <c r="J3" s="12"/>
      <c r="K3" s="12"/>
      <c r="L3" s="12"/>
      <c r="M3" s="39"/>
    </row>
    <row r="4" spans="1:28" ht="15.75" customHeight="1"/>
    <row r="5" spans="1:28" ht="15.75" customHeight="1"/>
    <row r="6" spans="1:28" ht="15.75" customHeight="1"/>
    <row r="7" spans="1:28" ht="15.75" customHeight="1">
      <c r="F7" s="43"/>
    </row>
    <row r="8" spans="1:28" ht="15.75" customHeight="1"/>
    <row r="9" spans="1:28" ht="15.75" customHeight="1"/>
    <row r="10" spans="1:28" ht="15.75" customHeight="1">
      <c r="K10" s="43"/>
    </row>
    <row r="11" spans="1:28" ht="15.75" customHeight="1"/>
    <row r="12" spans="1:28" ht="15.75" customHeight="1"/>
    <row r="13" spans="1:28" ht="15.75" customHeight="1"/>
    <row r="14" spans="1:28" ht="15.75" customHeight="1">
      <c r="N14" s="43"/>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7">
    <dataValidation type="list" allowBlank="1" showErrorMessage="1" sqref="J2:J3" xr:uid="{28071E06-D51B-42C4-88F2-B27BA9FDB34B}">
      <formula1>"Internal,External"</formula1>
    </dataValidation>
    <dataValidation type="list" allowBlank="1" showErrorMessage="1" sqref="H2:H3" xr:uid="{8B804420-1C7B-4E1F-82E3-2E92DCF0C7F6}">
      <formula1>"Minor,Significant,Major"</formula1>
    </dataValidation>
    <dataValidation type="list" allowBlank="1" showErrorMessage="1" sqref="F3" xr:uid="{61DD1343-778D-4011-928F-5244553A2FA2}">
      <formula1>"Bounceback,Defect,None"</formula1>
    </dataValidation>
    <dataValidation type="list" allowBlank="1" showErrorMessage="1" sqref="F2" xr:uid="{CD143246-E160-47BC-891C-249AB6E3CE35}">
      <formula1>"Bounceback/Sub-Defect,Defect,None"</formula1>
    </dataValidation>
    <dataValidation type="list" allowBlank="1" showErrorMessage="1" sqref="I2:I3" xr:uid="{2CEC857B-4B86-4932-B58A-B0C6B81A30BA}">
      <formula1>"Manual, Automation"</formula1>
    </dataValidation>
    <dataValidation type="list" allowBlank="1" showErrorMessage="1" sqref="L3" xr:uid="{BE6055F9-D6F4-4E36-8875-535DCF73644B}">
      <formula1>$A$2:$A$10</formula1>
    </dataValidation>
    <dataValidation type="list" allowBlank="1" showErrorMessage="1" sqref="L2" xr:uid="{13CFC0B0-341B-4BC4-84F1-E817C5538F7A}">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6EA64A83-958D-4FBE-B31F-42B6F6EF6407}">
          <x14:formula1>
            <xm:f>Settings!$C$3:$C$20</xm:f>
          </x14:formula1>
          <xm:sqref>K1:K1048576</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944EC-7598-4868-A74D-382B6C575137}">
  <sheetPr>
    <outlinePr summaryBelow="0" summaryRight="0"/>
  </sheetPr>
  <dimension ref="A1:AC924"/>
  <sheetViews>
    <sheetView showGridLines="0" workbookViewId="0">
      <pane xSplit="8" ySplit="1" topLeftCell="J4" activePane="bottomRight" state="frozen"/>
      <selection pane="bottomRight" activeCell="K6" sqref="K6"/>
      <selection pane="bottomLeft" activeCell="A3" sqref="A3"/>
      <selection pane="topRight" activeCell="F1" sqref="F1"/>
    </sheetView>
  </sheetViews>
  <sheetFormatPr defaultColWidth="12.5703125" defaultRowHeight="12.75"/>
  <cols>
    <col min="1" max="1" width="7" customWidth="1"/>
    <col min="2" max="2" width="13.7109375" customWidth="1"/>
    <col min="3" max="3" width="10.85546875" customWidth="1"/>
    <col min="4" max="4" width="13.140625" customWidth="1"/>
    <col min="5" max="5" width="15.7109375" customWidth="1"/>
    <col min="6" max="6" width="11.85546875" customWidth="1"/>
    <col min="7" max="7" width="14.7109375" customWidth="1"/>
    <col min="8" max="8" width="47.5703125" style="186" customWidth="1"/>
    <col min="9" max="10" width="16.85546875" customWidth="1"/>
    <col min="11" max="12" width="14.42578125" style="63" customWidth="1"/>
    <col min="13" max="13" width="20.140625" bestFit="1" customWidth="1"/>
    <col min="14" max="14" width="19.28515625" customWidth="1"/>
    <col min="15" max="15" width="28"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2" style="43" customWidth="1"/>
  </cols>
  <sheetData>
    <row r="1" spans="1:29" ht="29.2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c r="AC1" s="317" t="s">
        <v>249</v>
      </c>
    </row>
    <row r="2" spans="1:29" s="319" customFormat="1" ht="35.25">
      <c r="A2" s="234">
        <v>1</v>
      </c>
      <c r="B2" s="227" t="str">
        <f>Dashboard!$J$1</f>
        <v>MCS</v>
      </c>
      <c r="C2" s="334">
        <v>45716</v>
      </c>
      <c r="D2" s="334">
        <v>45729</v>
      </c>
      <c r="E2" s="488" t="s">
        <v>698</v>
      </c>
      <c r="F2" s="394" t="s">
        <v>699</v>
      </c>
      <c r="G2" s="465">
        <v>47378</v>
      </c>
      <c r="H2" s="471" t="s">
        <v>700</v>
      </c>
      <c r="I2" s="372" t="s">
        <v>266</v>
      </c>
      <c r="J2" s="227">
        <v>2</v>
      </c>
      <c r="K2" s="227">
        <v>2</v>
      </c>
      <c r="L2" s="227">
        <v>12</v>
      </c>
      <c r="M2" s="236" t="s">
        <v>267</v>
      </c>
      <c r="N2" s="227" t="s">
        <v>608</v>
      </c>
      <c r="O2" s="297"/>
      <c r="P2" s="227" t="s">
        <v>268</v>
      </c>
      <c r="Q2" s="397"/>
      <c r="R2" s="300" t="s">
        <v>701</v>
      </c>
      <c r="S2" s="435">
        <v>45720</v>
      </c>
      <c r="T2" s="398" t="s">
        <v>255</v>
      </c>
      <c r="U2" s="435">
        <v>45720</v>
      </c>
      <c r="V2" s="437"/>
      <c r="W2" s="397"/>
      <c r="X2" s="400"/>
      <c r="Y2" s="400"/>
      <c r="Z2" s="438"/>
      <c r="AA2" s="438"/>
      <c r="AB2" s="400" t="s">
        <v>645</v>
      </c>
      <c r="AC2" s="457"/>
    </row>
    <row r="3" spans="1:29" s="319" customFormat="1" ht="35.25">
      <c r="A3" s="234">
        <v>2</v>
      </c>
      <c r="B3" s="227" t="str">
        <f>Dashboard!$J$1</f>
        <v>MCS</v>
      </c>
      <c r="C3" s="334">
        <v>45716</v>
      </c>
      <c r="D3" s="334">
        <v>45729</v>
      </c>
      <c r="E3" s="488" t="s">
        <v>698</v>
      </c>
      <c r="F3" s="394" t="s">
        <v>699</v>
      </c>
      <c r="G3" s="465">
        <v>47379</v>
      </c>
      <c r="H3" s="471" t="s">
        <v>702</v>
      </c>
      <c r="I3" s="372" t="s">
        <v>266</v>
      </c>
      <c r="J3" s="227">
        <v>3</v>
      </c>
      <c r="K3" s="227">
        <v>3</v>
      </c>
      <c r="L3" s="227">
        <v>15</v>
      </c>
      <c r="M3" s="236" t="s">
        <v>267</v>
      </c>
      <c r="N3" s="227" t="s">
        <v>608</v>
      </c>
      <c r="O3" s="297"/>
      <c r="P3" s="227"/>
      <c r="Q3" s="397"/>
      <c r="R3" s="300" t="s">
        <v>703</v>
      </c>
      <c r="S3" s="435">
        <v>45723</v>
      </c>
      <c r="T3" s="398" t="s">
        <v>255</v>
      </c>
      <c r="U3" s="435">
        <v>45723</v>
      </c>
      <c r="V3" s="437"/>
      <c r="W3" s="397"/>
      <c r="X3" s="400"/>
      <c r="Y3" s="400"/>
      <c r="Z3" s="438"/>
      <c r="AA3" s="438"/>
      <c r="AB3" s="400" t="s">
        <v>645</v>
      </c>
      <c r="AC3" s="422"/>
    </row>
    <row r="4" spans="1:29" s="410" customFormat="1" ht="63" customHeight="1">
      <c r="A4" s="234">
        <v>3</v>
      </c>
      <c r="B4" s="227" t="str">
        <f>Dashboard!$J$1</f>
        <v>MCS</v>
      </c>
      <c r="C4" s="334">
        <v>45716</v>
      </c>
      <c r="D4" s="334">
        <v>45729</v>
      </c>
      <c r="E4" s="488" t="s">
        <v>698</v>
      </c>
      <c r="F4" s="418" t="s">
        <v>699</v>
      </c>
      <c r="G4" s="465">
        <v>47385</v>
      </c>
      <c r="H4" s="471" t="s">
        <v>704</v>
      </c>
      <c r="I4" s="372" t="s">
        <v>266</v>
      </c>
      <c r="J4" s="227">
        <v>3</v>
      </c>
      <c r="K4" s="227">
        <v>3</v>
      </c>
      <c r="L4" s="227">
        <v>25</v>
      </c>
      <c r="M4" s="236" t="s">
        <v>267</v>
      </c>
      <c r="N4" s="227" t="s">
        <v>608</v>
      </c>
      <c r="O4" s="297"/>
      <c r="P4" s="227"/>
      <c r="Q4" s="397"/>
      <c r="R4" s="300" t="s">
        <v>705</v>
      </c>
      <c r="S4" s="435">
        <v>45727</v>
      </c>
      <c r="T4" s="398" t="s">
        <v>255</v>
      </c>
      <c r="U4" s="435">
        <v>45728</v>
      </c>
      <c r="V4" s="437"/>
      <c r="W4" s="397"/>
      <c r="X4" s="400"/>
      <c r="Y4" s="400"/>
      <c r="Z4" s="438"/>
      <c r="AA4" s="438"/>
      <c r="AB4" s="400" t="s">
        <v>645</v>
      </c>
      <c r="AC4" s="422"/>
    </row>
    <row r="5" spans="1:29" s="382" customFormat="1" ht="63" customHeight="1">
      <c r="A5" s="455">
        <v>4</v>
      </c>
      <c r="B5" s="227" t="str">
        <f>Dashboard!$J$1</f>
        <v>MCS</v>
      </c>
      <c r="C5" s="334">
        <v>45716</v>
      </c>
      <c r="D5" s="334">
        <v>45729</v>
      </c>
      <c r="E5" s="488" t="s">
        <v>698</v>
      </c>
      <c r="F5" s="480" t="s">
        <v>211</v>
      </c>
      <c r="G5" s="481">
        <v>47120</v>
      </c>
      <c r="H5" s="447" t="s">
        <v>680</v>
      </c>
      <c r="I5" s="476" t="s">
        <v>252</v>
      </c>
      <c r="J5" s="422">
        <v>3</v>
      </c>
      <c r="K5" s="422">
        <v>3</v>
      </c>
      <c r="L5" s="179">
        <v>16</v>
      </c>
      <c r="M5" s="422" t="s">
        <v>267</v>
      </c>
      <c r="N5" s="425" t="s">
        <v>268</v>
      </c>
      <c r="O5" s="422"/>
      <c r="P5" s="422" t="s">
        <v>608</v>
      </c>
      <c r="Q5" s="422"/>
      <c r="R5" s="449" t="s">
        <v>681</v>
      </c>
      <c r="S5" s="427">
        <v>45728</v>
      </c>
      <c r="T5" s="422" t="s">
        <v>682</v>
      </c>
      <c r="U5" s="427">
        <v>45729</v>
      </c>
      <c r="V5" s="422" t="s">
        <v>706</v>
      </c>
      <c r="W5" s="423"/>
      <c r="X5" s="427">
        <v>45729</v>
      </c>
      <c r="Y5" s="422"/>
      <c r="Z5" s="422"/>
      <c r="AA5" s="422"/>
      <c r="AB5" s="428" t="s">
        <v>707</v>
      </c>
      <c r="AC5" s="422"/>
    </row>
    <row r="6" spans="1:29" ht="48.75" customHeight="1">
      <c r="A6" s="455">
        <v>5</v>
      </c>
      <c r="B6" s="227" t="str">
        <f>Dashboard!$J$1</f>
        <v>MCS</v>
      </c>
      <c r="C6" s="334">
        <v>45716</v>
      </c>
      <c r="D6" s="334">
        <v>45729</v>
      </c>
      <c r="E6" s="307" t="s">
        <v>708</v>
      </c>
      <c r="F6" s="475" t="s">
        <v>211</v>
      </c>
      <c r="G6" s="432">
        <v>20939</v>
      </c>
      <c r="H6" s="447" t="s">
        <v>688</v>
      </c>
      <c r="I6" s="421" t="s">
        <v>321</v>
      </c>
      <c r="J6" s="422">
        <v>5</v>
      </c>
      <c r="K6" s="422">
        <v>5</v>
      </c>
      <c r="L6" s="473">
        <v>20</v>
      </c>
      <c r="M6" s="422"/>
      <c r="N6" s="425"/>
      <c r="O6" s="422"/>
      <c r="P6" s="422"/>
      <c r="Q6" s="422"/>
      <c r="R6" s="426"/>
      <c r="S6" s="427"/>
      <c r="T6" s="422"/>
      <c r="U6" s="427"/>
      <c r="V6" s="422"/>
      <c r="W6" s="423"/>
      <c r="X6" s="427"/>
      <c r="Y6" s="422"/>
      <c r="Z6" s="422"/>
      <c r="AA6" s="422"/>
      <c r="AB6" s="409" t="s">
        <v>709</v>
      </c>
      <c r="AC6" s="422"/>
    </row>
    <row r="7" spans="1:29" ht="48.75" customHeight="1">
      <c r="A7" s="234">
        <v>6</v>
      </c>
      <c r="B7" s="227" t="str">
        <f>Dashboard!$J$1</f>
        <v>MCS</v>
      </c>
      <c r="C7" s="334">
        <v>45716</v>
      </c>
      <c r="D7" s="334">
        <v>45729</v>
      </c>
      <c r="E7" s="488" t="s">
        <v>698</v>
      </c>
      <c r="F7" s="149" t="s">
        <v>211</v>
      </c>
      <c r="G7" s="465">
        <v>46563</v>
      </c>
      <c r="H7" s="472" t="s">
        <v>684</v>
      </c>
      <c r="I7" s="421" t="s">
        <v>330</v>
      </c>
      <c r="J7" s="179">
        <v>3</v>
      </c>
      <c r="K7" s="179">
        <v>3</v>
      </c>
      <c r="L7" s="179">
        <v>12</v>
      </c>
      <c r="M7" s="189" t="s">
        <v>267</v>
      </c>
      <c r="N7" s="179" t="s">
        <v>268</v>
      </c>
      <c r="O7" s="461" t="s">
        <v>25</v>
      </c>
      <c r="P7" s="434" t="s">
        <v>710</v>
      </c>
      <c r="Q7" s="462" t="s">
        <v>25</v>
      </c>
      <c r="R7" s="141" t="s">
        <v>685</v>
      </c>
      <c r="S7" s="392">
        <v>45680</v>
      </c>
      <c r="T7" s="178" t="s">
        <v>650</v>
      </c>
      <c r="U7" s="435">
        <v>45712</v>
      </c>
      <c r="V7" s="284" t="s">
        <v>711</v>
      </c>
      <c r="W7" s="148" t="s">
        <v>650</v>
      </c>
      <c r="X7" s="435">
        <v>45712</v>
      </c>
      <c r="Y7" s="148" t="s">
        <v>25</v>
      </c>
      <c r="Z7" s="148"/>
      <c r="AA7" s="148"/>
      <c r="AB7" s="489" t="s">
        <v>712</v>
      </c>
      <c r="AC7" s="422"/>
    </row>
    <row r="8" spans="1:29" ht="38.25" customHeight="1">
      <c r="A8" s="234">
        <v>7</v>
      </c>
      <c r="B8" s="227" t="str">
        <f>Dashboard!$J$1</f>
        <v>MCS</v>
      </c>
      <c r="C8" s="334">
        <v>45716</v>
      </c>
      <c r="D8" s="334">
        <v>45729</v>
      </c>
      <c r="E8" s="307" t="s">
        <v>708</v>
      </c>
      <c r="F8" s="307" t="s">
        <v>713</v>
      </c>
      <c r="G8" s="465">
        <v>47346</v>
      </c>
      <c r="H8" s="474" t="s">
        <v>714</v>
      </c>
      <c r="I8" s="456" t="s">
        <v>266</v>
      </c>
      <c r="J8" s="399">
        <v>3</v>
      </c>
      <c r="K8" s="399">
        <v>3</v>
      </c>
      <c r="L8" s="399">
        <v>12</v>
      </c>
      <c r="M8" s="396" t="s">
        <v>267</v>
      </c>
      <c r="N8" s="399" t="s">
        <v>268</v>
      </c>
      <c r="O8" s="478" t="s">
        <v>25</v>
      </c>
      <c r="P8" s="479" t="s">
        <v>552</v>
      </c>
      <c r="Q8" s="476" t="s">
        <v>715</v>
      </c>
      <c r="R8" s="300" t="s">
        <v>695</v>
      </c>
      <c r="S8" s="435">
        <v>45733</v>
      </c>
      <c r="T8" s="422" t="s">
        <v>682</v>
      </c>
      <c r="U8" s="435">
        <v>45733</v>
      </c>
      <c r="V8" s="477" t="s">
        <v>716</v>
      </c>
      <c r="W8" s="422" t="s">
        <v>682</v>
      </c>
      <c r="X8" s="435">
        <v>45733</v>
      </c>
      <c r="Y8" s="400"/>
      <c r="Z8" s="438" t="s">
        <v>717</v>
      </c>
      <c r="AA8" s="438" t="s">
        <v>717</v>
      </c>
      <c r="AB8" s="428" t="s">
        <v>718</v>
      </c>
      <c r="AC8" s="422"/>
    </row>
    <row r="9" spans="1:29" ht="35.25" customHeight="1">
      <c r="A9" s="234">
        <v>8</v>
      </c>
      <c r="B9" s="227" t="str">
        <f>Dashboard!$J$1</f>
        <v>MCS</v>
      </c>
      <c r="C9" s="334">
        <v>45716</v>
      </c>
      <c r="D9" s="334">
        <v>45729</v>
      </c>
      <c r="E9" s="488" t="s">
        <v>698</v>
      </c>
      <c r="F9" s="307" t="s">
        <v>719</v>
      </c>
      <c r="G9" s="465">
        <v>47414</v>
      </c>
      <c r="H9" s="447" t="s">
        <v>664</v>
      </c>
      <c r="I9" s="456" t="s">
        <v>266</v>
      </c>
      <c r="J9" s="422">
        <v>8</v>
      </c>
      <c r="K9" s="422">
        <v>8</v>
      </c>
      <c r="L9" s="401">
        <v>32</v>
      </c>
      <c r="M9" s="189" t="s">
        <v>267</v>
      </c>
      <c r="N9" s="399" t="s">
        <v>618</v>
      </c>
      <c r="O9" s="478" t="s">
        <v>25</v>
      </c>
      <c r="P9" s="479" t="s">
        <v>618</v>
      </c>
      <c r="Q9" s="476" t="s">
        <v>25</v>
      </c>
      <c r="R9" s="64" t="s">
        <v>720</v>
      </c>
      <c r="S9" s="427">
        <v>45727</v>
      </c>
      <c r="T9" s="422" t="s">
        <v>399</v>
      </c>
      <c r="U9" s="427"/>
      <c r="V9" s="422" t="s">
        <v>721</v>
      </c>
      <c r="W9" s="400"/>
      <c r="X9" s="427"/>
      <c r="Y9" s="422"/>
      <c r="Z9" s="422"/>
      <c r="AA9" s="422"/>
      <c r="AB9" s="428" t="s">
        <v>722</v>
      </c>
      <c r="AC9" s="422"/>
    </row>
    <row r="10" spans="1:29" ht="29.25" customHeight="1">
      <c r="A10" s="234">
        <v>9</v>
      </c>
      <c r="B10" s="227" t="str">
        <f>Dashboard!$J$1</f>
        <v>MCS</v>
      </c>
      <c r="C10" s="334">
        <v>45716</v>
      </c>
      <c r="D10" s="334">
        <v>45729</v>
      </c>
      <c r="E10" s="488" t="s">
        <v>698</v>
      </c>
      <c r="F10" s="307" t="s">
        <v>723</v>
      </c>
      <c r="G10" s="465">
        <v>47398</v>
      </c>
      <c r="H10" s="447" t="s">
        <v>659</v>
      </c>
      <c r="I10" s="456" t="s">
        <v>266</v>
      </c>
      <c r="J10" s="422">
        <v>8</v>
      </c>
      <c r="K10" s="422">
        <v>8</v>
      </c>
      <c r="L10" s="401">
        <v>32</v>
      </c>
      <c r="M10" s="189" t="s">
        <v>267</v>
      </c>
      <c r="N10" s="399" t="s">
        <v>627</v>
      </c>
      <c r="O10" s="478" t="s">
        <v>25</v>
      </c>
      <c r="P10" s="479" t="s">
        <v>627</v>
      </c>
      <c r="Q10" s="476" t="s">
        <v>25</v>
      </c>
      <c r="R10" s="487" t="s">
        <v>720</v>
      </c>
      <c r="S10" s="427">
        <v>45727</v>
      </c>
      <c r="T10" s="422" t="s">
        <v>399</v>
      </c>
      <c r="U10" s="427"/>
      <c r="V10" s="422" t="s">
        <v>724</v>
      </c>
      <c r="W10" s="423"/>
      <c r="X10" s="427"/>
      <c r="Y10" s="422"/>
      <c r="Z10" s="422"/>
      <c r="AA10" s="422"/>
      <c r="AB10" s="428" t="s">
        <v>725</v>
      </c>
      <c r="AC10" s="422"/>
    </row>
    <row r="11" spans="1:29" ht="40.5" customHeight="1">
      <c r="A11" s="234">
        <v>10</v>
      </c>
      <c r="B11" s="227" t="str">
        <f>Dashboard!$J$1</f>
        <v>MCS</v>
      </c>
      <c r="C11" s="334">
        <v>45716</v>
      </c>
      <c r="D11" s="334">
        <v>45729</v>
      </c>
      <c r="E11" s="488" t="s">
        <v>698</v>
      </c>
      <c r="F11" s="307" t="s">
        <v>726</v>
      </c>
      <c r="G11" s="465">
        <v>47413</v>
      </c>
      <c r="H11" s="447" t="s">
        <v>662</v>
      </c>
      <c r="I11" s="456" t="s">
        <v>266</v>
      </c>
      <c r="J11" s="422">
        <v>8</v>
      </c>
      <c r="K11" s="422">
        <v>8</v>
      </c>
      <c r="L11" s="401">
        <v>32</v>
      </c>
      <c r="M11" s="189" t="s">
        <v>267</v>
      </c>
      <c r="N11" s="399" t="s">
        <v>629</v>
      </c>
      <c r="O11" s="478" t="s">
        <v>25</v>
      </c>
      <c r="P11" s="479" t="s">
        <v>629</v>
      </c>
      <c r="Q11" s="476" t="s">
        <v>25</v>
      </c>
      <c r="R11" s="64" t="s">
        <v>720</v>
      </c>
      <c r="S11" s="427">
        <v>45727</v>
      </c>
      <c r="T11" s="422" t="s">
        <v>399</v>
      </c>
      <c r="U11" s="427"/>
      <c r="V11" s="422" t="s">
        <v>727</v>
      </c>
      <c r="W11" s="423"/>
      <c r="X11" s="427"/>
      <c r="Y11" s="422"/>
      <c r="Z11" s="422"/>
      <c r="AA11" s="422"/>
      <c r="AB11" s="428" t="s">
        <v>728</v>
      </c>
      <c r="AC11" s="422"/>
    </row>
    <row r="12" spans="1:29">
      <c r="E12" s="17"/>
      <c r="F12" s="18"/>
      <c r="H12" s="185"/>
      <c r="J12" s="17"/>
      <c r="K12" s="62"/>
      <c r="L12" s="62"/>
      <c r="N12" s="18"/>
      <c r="P12" s="18"/>
      <c r="R12" s="18"/>
      <c r="S12" s="18"/>
      <c r="T12" s="18"/>
      <c r="U12" s="18"/>
      <c r="Y12" s="17"/>
      <c r="AB12" s="17"/>
    </row>
    <row r="13" spans="1:29">
      <c r="E13" s="17"/>
      <c r="F13" s="18"/>
      <c r="H13" s="185"/>
      <c r="J13" s="17"/>
      <c r="K13" s="62"/>
      <c r="L13" s="62"/>
      <c r="N13" s="18"/>
      <c r="P13" s="18"/>
      <c r="R13" s="18"/>
      <c r="S13" s="18"/>
      <c r="T13" s="18"/>
      <c r="U13" s="18"/>
      <c r="Y13" s="17"/>
      <c r="AB13" s="17"/>
    </row>
    <row r="14" spans="1:29">
      <c r="E14" s="17"/>
      <c r="F14" s="18"/>
      <c r="H14" s="185"/>
      <c r="J14" s="17"/>
      <c r="K14" s="62"/>
      <c r="L14" s="62"/>
      <c r="N14" s="18"/>
      <c r="P14" s="18"/>
      <c r="R14" s="18"/>
      <c r="S14" s="18"/>
      <c r="T14" s="18"/>
      <c r="U14" s="18"/>
      <c r="Y14" s="17"/>
      <c r="AB14" s="17"/>
    </row>
    <row r="15" spans="1:29">
      <c r="E15" s="17"/>
      <c r="F15" s="18"/>
      <c r="H15" s="185"/>
      <c r="J15" s="17"/>
      <c r="K15" s="62"/>
      <c r="L15" s="62"/>
      <c r="N15" s="18"/>
      <c r="P15" s="18"/>
      <c r="R15" s="18"/>
      <c r="S15" s="18"/>
      <c r="T15" s="18"/>
      <c r="U15" s="18"/>
      <c r="Y15" s="17"/>
      <c r="AB15" s="17"/>
    </row>
    <row r="16" spans="1:29">
      <c r="E16" s="17"/>
      <c r="F16" s="18"/>
      <c r="H16" s="185"/>
      <c r="J16" s="17"/>
      <c r="K16" s="62"/>
      <c r="L16" s="62"/>
      <c r="N16" s="18"/>
      <c r="P16" s="18"/>
      <c r="R16" s="18"/>
      <c r="S16" s="18"/>
      <c r="T16" s="18"/>
      <c r="U16" s="18"/>
      <c r="Y16" s="17"/>
      <c r="AB16" s="17"/>
    </row>
    <row r="17" spans="5:28">
      <c r="E17" s="17"/>
      <c r="F17" s="18"/>
      <c r="H17" s="185"/>
      <c r="J17" s="17"/>
      <c r="K17" s="62"/>
      <c r="L17" s="62"/>
      <c r="N17" s="18"/>
      <c r="P17" s="18"/>
      <c r="R17" s="18"/>
      <c r="S17" s="18"/>
      <c r="T17" s="18"/>
      <c r="U17" s="18"/>
      <c r="Y17" s="17"/>
      <c r="AB17" s="17"/>
    </row>
    <row r="18" spans="5:28">
      <c r="E18" s="17"/>
      <c r="F18" s="18"/>
      <c r="H18" s="185"/>
      <c r="J18" s="17"/>
      <c r="K18" s="62"/>
      <c r="L18" s="62"/>
      <c r="N18" s="18"/>
      <c r="P18" s="18"/>
      <c r="R18" s="18"/>
      <c r="S18" s="18"/>
      <c r="T18" s="18"/>
      <c r="U18" s="18"/>
      <c r="Y18" s="17"/>
      <c r="AB18" s="17"/>
    </row>
    <row r="19" spans="5:28">
      <c r="E19" s="17"/>
      <c r="F19" s="18"/>
      <c r="H19" s="185"/>
      <c r="J19" s="17"/>
      <c r="K19" s="62"/>
      <c r="L19" s="62"/>
      <c r="N19" s="18"/>
      <c r="P19" s="18"/>
      <c r="R19" s="18"/>
      <c r="S19" s="18"/>
      <c r="T19" s="18"/>
      <c r="U19" s="18"/>
      <c r="Y19" s="17"/>
      <c r="AB19" s="17"/>
    </row>
    <row r="20" spans="5:28">
      <c r="E20" s="17"/>
      <c r="F20" s="18"/>
      <c r="H20" s="185"/>
      <c r="J20" s="17"/>
      <c r="K20" s="62"/>
      <c r="L20" s="62"/>
      <c r="N20" s="18"/>
      <c r="P20" s="18"/>
      <c r="R20" s="18"/>
      <c r="S20" s="18"/>
      <c r="T20" s="18"/>
      <c r="U20" s="18"/>
      <c r="Y20" s="17"/>
      <c r="AB20" s="17"/>
    </row>
    <row r="21" spans="5:28">
      <c r="E21" s="17"/>
      <c r="F21" s="18"/>
      <c r="H21" s="185"/>
      <c r="J21" s="17"/>
      <c r="K21" s="62"/>
      <c r="L21" s="62"/>
      <c r="N21" s="18"/>
      <c r="P21" s="18"/>
      <c r="R21" s="18"/>
      <c r="S21" s="18"/>
      <c r="T21" s="18"/>
      <c r="U21" s="18"/>
      <c r="Y21" s="17"/>
      <c r="AB21" s="17"/>
    </row>
    <row r="22" spans="5:28">
      <c r="E22" s="17"/>
      <c r="F22" s="18"/>
      <c r="H22" s="185"/>
      <c r="J22" s="17"/>
      <c r="K22" s="62"/>
      <c r="L22" s="62"/>
      <c r="N22" s="18"/>
      <c r="P22" s="18"/>
      <c r="R22" s="18"/>
      <c r="S22" s="18"/>
      <c r="T22" s="18"/>
      <c r="U22" s="18"/>
      <c r="Y22" s="17"/>
      <c r="AB22" s="17"/>
    </row>
    <row r="23" spans="5:28">
      <c r="E23" s="17"/>
      <c r="F23" s="18"/>
      <c r="H23" s="185"/>
      <c r="J23" s="17"/>
      <c r="K23" s="62"/>
      <c r="L23" s="62"/>
      <c r="N23" s="18"/>
      <c r="P23" s="18"/>
      <c r="R23" s="18"/>
      <c r="S23" s="18"/>
      <c r="T23" s="18"/>
      <c r="U23" s="18"/>
      <c r="Y23" s="17"/>
      <c r="AB23" s="17"/>
    </row>
    <row r="24" spans="5:28">
      <c r="E24" s="17"/>
      <c r="F24" s="18"/>
      <c r="H24" s="185"/>
      <c r="J24" s="17"/>
      <c r="K24" s="62"/>
      <c r="L24" s="62"/>
      <c r="N24" s="18"/>
      <c r="P24" s="18"/>
      <c r="R24" s="18"/>
      <c r="S24" s="18"/>
      <c r="T24" s="18"/>
      <c r="U24" s="18"/>
      <c r="Y24" s="17"/>
      <c r="AB24" s="17"/>
    </row>
    <row r="25" spans="5:28">
      <c r="E25" s="17"/>
      <c r="F25" s="18"/>
      <c r="H25" s="185"/>
      <c r="J25" s="17"/>
      <c r="K25" s="62"/>
      <c r="L25" s="62"/>
      <c r="N25" s="18"/>
      <c r="P25" s="18"/>
      <c r="R25" s="18"/>
      <c r="S25" s="18"/>
      <c r="T25" s="18"/>
      <c r="U25" s="18"/>
      <c r="Y25" s="17"/>
      <c r="AB25" s="17"/>
    </row>
    <row r="26" spans="5:28">
      <c r="E26" s="17"/>
      <c r="F26" s="18"/>
      <c r="H26" s="185"/>
      <c r="J26" s="17"/>
      <c r="K26" s="62"/>
      <c r="L26" s="62"/>
      <c r="N26" s="18"/>
      <c r="P26" s="18"/>
      <c r="R26" s="18"/>
      <c r="S26" s="18"/>
      <c r="T26" s="18"/>
      <c r="U26" s="18"/>
      <c r="Y26" s="17"/>
      <c r="AB26" s="17"/>
    </row>
    <row r="27" spans="5:28">
      <c r="E27" s="17"/>
      <c r="F27" s="18"/>
      <c r="H27" s="185"/>
      <c r="J27" s="17"/>
      <c r="K27" s="62"/>
      <c r="L27" s="62"/>
      <c r="N27" s="18"/>
      <c r="P27" s="18"/>
      <c r="R27" s="18"/>
      <c r="S27" s="18"/>
      <c r="T27" s="18"/>
      <c r="U27" s="18"/>
      <c r="Y27" s="17"/>
      <c r="AB27" s="17"/>
    </row>
    <row r="28" spans="5:28">
      <c r="E28" s="17"/>
      <c r="F28" s="18"/>
      <c r="H28" s="185"/>
      <c r="J28" s="17"/>
      <c r="K28" s="62"/>
      <c r="L28" s="62"/>
      <c r="N28" s="18"/>
      <c r="P28" s="18"/>
      <c r="R28" s="18"/>
      <c r="S28" s="18"/>
      <c r="T28" s="18"/>
      <c r="U28" s="18"/>
      <c r="Y28" s="17"/>
      <c r="AB28" s="17"/>
    </row>
    <row r="29" spans="5:28">
      <c r="E29" s="17"/>
      <c r="F29" s="18"/>
      <c r="H29" s="185"/>
      <c r="J29" s="17"/>
      <c r="K29" s="62"/>
      <c r="L29" s="62"/>
      <c r="N29" s="18"/>
      <c r="P29" s="18"/>
      <c r="R29" s="18"/>
      <c r="S29" s="18"/>
      <c r="T29" s="18"/>
      <c r="U29" s="18"/>
      <c r="Y29" s="17"/>
      <c r="AB29" s="17"/>
    </row>
    <row r="30" spans="5:28">
      <c r="E30" s="17"/>
      <c r="F30" s="18"/>
      <c r="H30" s="185"/>
      <c r="J30" s="17"/>
      <c r="K30" s="62"/>
      <c r="L30" s="62"/>
      <c r="N30" s="18"/>
      <c r="P30" s="18"/>
      <c r="R30" s="18"/>
      <c r="S30" s="18"/>
      <c r="T30" s="18"/>
      <c r="U30" s="18"/>
      <c r="Y30" s="17"/>
      <c r="AB30" s="17"/>
    </row>
    <row r="31" spans="5:28">
      <c r="E31" s="17"/>
      <c r="F31" s="18"/>
      <c r="H31" s="185"/>
      <c r="J31" s="17"/>
      <c r="K31" s="62"/>
      <c r="L31" s="62"/>
      <c r="N31" s="18"/>
      <c r="P31" s="18"/>
      <c r="R31" s="18"/>
      <c r="S31" s="18"/>
      <c r="T31" s="18"/>
      <c r="U31" s="18"/>
      <c r="Y31" s="17"/>
      <c r="AB31" s="17"/>
    </row>
    <row r="32" spans="5:28">
      <c r="E32" s="17"/>
      <c r="F32" s="18"/>
      <c r="H32" s="185"/>
      <c r="J32" s="17"/>
      <c r="K32" s="62"/>
      <c r="L32" s="62"/>
      <c r="N32" s="18"/>
      <c r="P32" s="18"/>
      <c r="R32" s="18"/>
      <c r="S32" s="18"/>
      <c r="T32" s="18"/>
      <c r="U32" s="18"/>
      <c r="Y32" s="17"/>
      <c r="AB32" s="17"/>
    </row>
    <row r="33" spans="5:28">
      <c r="E33" s="17"/>
      <c r="F33" s="18"/>
      <c r="H33" s="185"/>
      <c r="J33" s="17"/>
      <c r="K33" s="62"/>
      <c r="L33" s="62"/>
      <c r="N33" s="18"/>
      <c r="P33" s="18"/>
      <c r="R33" s="18"/>
      <c r="S33" s="18"/>
      <c r="T33" s="18"/>
      <c r="U33" s="18"/>
      <c r="Y33" s="17"/>
      <c r="AB33" s="17"/>
    </row>
    <row r="34" spans="5:28">
      <c r="E34" s="17"/>
      <c r="F34" s="18"/>
      <c r="H34" s="185"/>
      <c r="J34" s="17"/>
      <c r="K34" s="62"/>
      <c r="L34" s="62"/>
      <c r="N34" s="18"/>
      <c r="P34" s="18"/>
      <c r="R34" s="18"/>
      <c r="S34" s="18"/>
      <c r="T34" s="18"/>
      <c r="U34" s="18"/>
      <c r="Y34" s="17"/>
      <c r="AB34" s="17"/>
    </row>
    <row r="35" spans="5:28">
      <c r="E35" s="17"/>
      <c r="F35" s="18"/>
      <c r="H35" s="185"/>
      <c r="J35" s="17"/>
      <c r="K35" s="62"/>
      <c r="L35" s="62"/>
      <c r="N35" s="18"/>
      <c r="P35" s="18"/>
      <c r="R35" s="18"/>
      <c r="S35" s="18"/>
      <c r="T35" s="18"/>
      <c r="U35" s="18"/>
      <c r="Y35" s="17"/>
      <c r="AB35" s="17"/>
    </row>
    <row r="36" spans="5:28">
      <c r="E36" s="17"/>
      <c r="F36" s="18"/>
      <c r="H36" s="185"/>
      <c r="J36" s="17"/>
      <c r="K36" s="62"/>
      <c r="L36" s="62"/>
      <c r="N36" s="18"/>
      <c r="P36" s="18"/>
      <c r="R36" s="18"/>
      <c r="S36" s="18"/>
      <c r="T36" s="18"/>
      <c r="U36" s="18"/>
      <c r="Y36" s="17"/>
      <c r="AB36" s="17"/>
    </row>
    <row r="37" spans="5:28">
      <c r="E37" s="17"/>
      <c r="F37" s="18"/>
      <c r="H37" s="185"/>
      <c r="J37" s="17"/>
      <c r="K37" s="62"/>
      <c r="L37" s="62"/>
      <c r="N37" s="18"/>
      <c r="P37" s="18"/>
      <c r="R37" s="18"/>
      <c r="S37" s="18"/>
      <c r="T37" s="18"/>
      <c r="U37" s="18"/>
      <c r="Y37" s="17"/>
      <c r="AB37" s="17"/>
    </row>
    <row r="38" spans="5:28">
      <c r="E38" s="17"/>
      <c r="F38" s="18"/>
      <c r="H38" s="185"/>
      <c r="J38" s="17"/>
      <c r="K38" s="62"/>
      <c r="L38" s="62"/>
      <c r="N38" s="18"/>
      <c r="P38" s="18"/>
      <c r="R38" s="18"/>
      <c r="S38" s="18"/>
      <c r="T38" s="18"/>
      <c r="U38" s="18"/>
      <c r="Y38" s="17"/>
      <c r="AB38" s="17"/>
    </row>
    <row r="39" spans="5:28">
      <c r="E39" s="17"/>
      <c r="F39" s="18"/>
      <c r="H39" s="185"/>
      <c r="J39" s="17"/>
      <c r="K39" s="62"/>
      <c r="L39" s="62"/>
      <c r="N39" s="18"/>
      <c r="P39" s="18"/>
      <c r="R39" s="18"/>
      <c r="S39" s="18"/>
      <c r="T39" s="18"/>
      <c r="U39" s="18"/>
      <c r="Y39" s="17"/>
      <c r="AB39" s="17"/>
    </row>
    <row r="40" spans="5:28">
      <c r="E40" s="17"/>
      <c r="F40" s="18"/>
      <c r="H40" s="185"/>
      <c r="J40" s="17"/>
      <c r="K40" s="62"/>
      <c r="L40" s="62"/>
      <c r="N40" s="18"/>
      <c r="P40" s="18"/>
      <c r="R40" s="18"/>
      <c r="S40" s="18"/>
      <c r="T40" s="18"/>
      <c r="U40" s="18"/>
      <c r="Y40" s="17"/>
      <c r="AB40" s="17"/>
    </row>
    <row r="41" spans="5:28">
      <c r="E41" s="17"/>
      <c r="F41" s="18"/>
      <c r="H41" s="185"/>
      <c r="J41" s="17"/>
      <c r="K41" s="62"/>
      <c r="L41" s="62"/>
      <c r="N41" s="18"/>
      <c r="P41" s="18"/>
      <c r="R41" s="18"/>
      <c r="S41" s="18"/>
      <c r="T41" s="18"/>
      <c r="U41" s="18"/>
      <c r="Y41" s="17"/>
      <c r="AB41" s="17"/>
    </row>
    <row r="42" spans="5:28">
      <c r="E42" s="17"/>
      <c r="F42" s="18"/>
      <c r="H42" s="185"/>
      <c r="J42" s="17"/>
      <c r="K42" s="62"/>
      <c r="L42" s="62"/>
      <c r="N42" s="18"/>
      <c r="P42" s="18"/>
      <c r="R42" s="18"/>
      <c r="S42" s="18"/>
      <c r="T42" s="18"/>
      <c r="U42" s="18"/>
      <c r="Y42" s="17"/>
      <c r="AB42" s="17"/>
    </row>
    <row r="43" spans="5:28">
      <c r="E43" s="17"/>
      <c r="F43" s="18"/>
      <c r="H43" s="185"/>
      <c r="J43" s="17"/>
      <c r="K43" s="62"/>
      <c r="L43" s="62"/>
      <c r="N43" s="18"/>
      <c r="P43" s="18"/>
      <c r="R43" s="18"/>
      <c r="S43" s="18"/>
      <c r="T43" s="18"/>
      <c r="U43" s="18"/>
      <c r="Y43" s="17"/>
      <c r="AB43" s="17"/>
    </row>
    <row r="44" spans="5:28">
      <c r="E44" s="17"/>
      <c r="F44" s="18"/>
      <c r="H44" s="185"/>
      <c r="J44" s="17"/>
      <c r="K44" s="62"/>
      <c r="L44" s="62"/>
      <c r="N44" s="18"/>
      <c r="P44" s="18"/>
      <c r="R44" s="18"/>
      <c r="S44" s="18"/>
      <c r="T44" s="18"/>
      <c r="U44" s="18"/>
      <c r="Y44" s="17"/>
      <c r="AB44" s="17"/>
    </row>
    <row r="45" spans="5:28">
      <c r="E45" s="17"/>
      <c r="F45" s="18"/>
      <c r="H45" s="185"/>
      <c r="J45" s="17"/>
      <c r="K45" s="62"/>
      <c r="L45" s="62"/>
      <c r="N45" s="18"/>
      <c r="P45" s="18"/>
      <c r="R45" s="18"/>
      <c r="S45" s="18"/>
      <c r="T45" s="18"/>
      <c r="U45" s="18"/>
      <c r="Y45" s="17"/>
      <c r="AB45" s="17"/>
    </row>
    <row r="46" spans="5:28">
      <c r="E46" s="17"/>
      <c r="F46" s="18"/>
      <c r="H46" s="185"/>
      <c r="J46" s="17"/>
      <c r="K46" s="62"/>
      <c r="L46" s="62"/>
      <c r="N46" s="18"/>
      <c r="P46" s="18"/>
      <c r="R46" s="18"/>
      <c r="S46" s="18"/>
      <c r="T46" s="18"/>
      <c r="U46" s="18"/>
      <c r="Y46" s="17"/>
      <c r="AB46" s="17"/>
    </row>
    <row r="47" spans="5:28">
      <c r="E47" s="17"/>
      <c r="F47" s="18"/>
      <c r="H47" s="185"/>
      <c r="J47" s="17"/>
      <c r="K47" s="62"/>
      <c r="L47" s="62"/>
      <c r="N47" s="18"/>
      <c r="P47" s="18"/>
      <c r="R47" s="18"/>
      <c r="S47" s="18"/>
      <c r="T47" s="18"/>
      <c r="U47" s="18"/>
      <c r="Y47" s="17"/>
      <c r="AB47" s="17"/>
    </row>
    <row r="48" spans="5:28">
      <c r="E48" s="17"/>
      <c r="F48" s="18"/>
      <c r="H48" s="185"/>
      <c r="J48" s="17"/>
      <c r="K48" s="62"/>
      <c r="L48" s="62"/>
      <c r="N48" s="18"/>
      <c r="P48" s="18"/>
      <c r="R48" s="18"/>
      <c r="S48" s="18"/>
      <c r="T48" s="18"/>
      <c r="U48" s="18"/>
      <c r="Y48" s="17"/>
      <c r="AB48" s="17"/>
    </row>
    <row r="49" spans="5:28">
      <c r="E49" s="17"/>
      <c r="F49" s="18"/>
      <c r="H49" s="185"/>
      <c r="J49" s="17"/>
      <c r="K49" s="62"/>
      <c r="L49" s="62"/>
      <c r="N49" s="18"/>
      <c r="P49" s="18"/>
      <c r="R49" s="18"/>
      <c r="S49" s="18"/>
      <c r="T49" s="18"/>
      <c r="U49" s="18"/>
      <c r="Y49" s="17"/>
      <c r="AB49" s="17"/>
    </row>
    <row r="50" spans="5:28">
      <c r="E50" s="17"/>
      <c r="F50" s="18"/>
      <c r="H50" s="185"/>
      <c r="J50" s="17"/>
      <c r="K50" s="62"/>
      <c r="L50" s="62"/>
      <c r="N50" s="18"/>
      <c r="P50" s="18"/>
      <c r="R50" s="18"/>
      <c r="S50" s="18"/>
      <c r="T50" s="18"/>
      <c r="U50" s="18"/>
      <c r="Y50" s="17"/>
      <c r="AB50" s="17"/>
    </row>
    <row r="51" spans="5:28">
      <c r="E51" s="17"/>
      <c r="F51" s="18"/>
      <c r="H51" s="185"/>
      <c r="J51" s="17"/>
      <c r="K51" s="62"/>
      <c r="L51" s="62"/>
      <c r="N51" s="18"/>
      <c r="P51" s="18"/>
      <c r="R51" s="18"/>
      <c r="S51" s="18"/>
      <c r="T51" s="18"/>
      <c r="U51" s="18"/>
      <c r="Y51" s="17"/>
      <c r="AB51" s="17"/>
    </row>
    <row r="52" spans="5:28">
      <c r="E52" s="17"/>
      <c r="F52" s="18"/>
      <c r="H52" s="185"/>
      <c r="J52" s="17"/>
      <c r="K52" s="62"/>
      <c r="L52" s="62"/>
      <c r="N52" s="18"/>
      <c r="P52" s="18"/>
      <c r="R52" s="18"/>
      <c r="S52" s="18"/>
      <c r="T52" s="18"/>
      <c r="U52" s="18"/>
      <c r="Y52" s="17"/>
      <c r="AB52" s="17"/>
    </row>
    <row r="53" spans="5:28">
      <c r="E53" s="17"/>
      <c r="F53" s="18"/>
      <c r="H53" s="185"/>
      <c r="J53" s="17"/>
      <c r="K53" s="62"/>
      <c r="L53" s="62"/>
      <c r="N53" s="18"/>
      <c r="P53" s="18"/>
      <c r="R53" s="18"/>
      <c r="S53" s="18"/>
      <c r="T53" s="18"/>
      <c r="U53" s="18"/>
      <c r="Y53" s="17"/>
      <c r="AB53" s="17"/>
    </row>
    <row r="54" spans="5:28">
      <c r="E54" s="17"/>
      <c r="F54" s="18"/>
      <c r="H54" s="185"/>
      <c r="J54" s="17"/>
      <c r="K54" s="62"/>
      <c r="L54" s="62"/>
      <c r="N54" s="18"/>
      <c r="P54" s="18"/>
      <c r="R54" s="18"/>
      <c r="S54" s="18"/>
      <c r="T54" s="18"/>
      <c r="U54" s="18"/>
      <c r="Y54" s="17"/>
      <c r="AB54" s="17"/>
    </row>
    <row r="55" spans="5:28">
      <c r="E55" s="17"/>
      <c r="F55" s="18"/>
      <c r="H55" s="185"/>
      <c r="J55" s="17"/>
      <c r="K55" s="62"/>
      <c r="L55" s="62"/>
      <c r="N55" s="18"/>
      <c r="P55" s="18"/>
      <c r="R55" s="18"/>
      <c r="S55" s="18"/>
      <c r="T55" s="18"/>
      <c r="U55" s="18"/>
      <c r="Y55" s="17"/>
      <c r="AB55" s="17"/>
    </row>
    <row r="56" spans="5:28">
      <c r="E56" s="17"/>
      <c r="F56" s="18"/>
      <c r="H56" s="185"/>
      <c r="J56" s="17"/>
      <c r="K56" s="62"/>
      <c r="L56" s="62"/>
      <c r="N56" s="18"/>
      <c r="P56" s="18"/>
      <c r="R56" s="18"/>
      <c r="S56" s="18"/>
      <c r="T56" s="18"/>
      <c r="U56" s="18"/>
      <c r="Y56" s="17"/>
      <c r="AB56" s="17"/>
    </row>
    <row r="57" spans="5:28">
      <c r="E57" s="17"/>
      <c r="F57" s="18"/>
      <c r="H57" s="185"/>
      <c r="J57" s="17"/>
      <c r="K57" s="62"/>
      <c r="L57" s="62"/>
      <c r="N57" s="18"/>
      <c r="P57" s="18"/>
      <c r="R57" s="18"/>
      <c r="S57" s="18"/>
      <c r="T57" s="18"/>
      <c r="U57" s="18"/>
      <c r="Y57" s="17"/>
      <c r="AB57" s="17"/>
    </row>
    <row r="58" spans="5:28">
      <c r="E58" s="17"/>
      <c r="F58" s="18"/>
      <c r="H58" s="185"/>
      <c r="J58" s="17"/>
      <c r="K58" s="62"/>
      <c r="L58" s="62"/>
      <c r="N58" s="18"/>
      <c r="P58" s="18"/>
      <c r="R58" s="18"/>
      <c r="S58" s="18"/>
      <c r="T58" s="18"/>
      <c r="U58" s="18"/>
      <c r="Y58" s="17"/>
      <c r="AB58" s="17"/>
    </row>
    <row r="59" spans="5:28">
      <c r="E59" s="17"/>
      <c r="F59" s="18"/>
      <c r="H59" s="185"/>
      <c r="J59" s="17"/>
      <c r="K59" s="62"/>
      <c r="L59" s="62"/>
      <c r="N59" s="18"/>
      <c r="P59" s="18"/>
      <c r="R59" s="18"/>
      <c r="S59" s="18"/>
      <c r="T59" s="18"/>
      <c r="U59" s="18"/>
      <c r="Y59" s="17"/>
      <c r="AB59" s="17"/>
    </row>
    <row r="60" spans="5:28">
      <c r="E60" s="17"/>
      <c r="F60" s="18"/>
      <c r="H60" s="185"/>
      <c r="J60" s="17"/>
      <c r="K60" s="62"/>
      <c r="L60" s="62"/>
      <c r="N60" s="18"/>
      <c r="P60" s="18"/>
      <c r="R60" s="18"/>
      <c r="S60" s="18"/>
      <c r="T60" s="18"/>
      <c r="U60" s="18"/>
      <c r="Y60" s="17"/>
      <c r="AB60" s="17"/>
    </row>
    <row r="61" spans="5:28">
      <c r="E61" s="17"/>
      <c r="F61" s="18"/>
      <c r="H61" s="185"/>
      <c r="J61" s="17"/>
      <c r="K61" s="62"/>
      <c r="L61" s="62"/>
      <c r="N61" s="18"/>
      <c r="P61" s="18"/>
      <c r="R61" s="18"/>
      <c r="S61" s="18"/>
      <c r="T61" s="18"/>
      <c r="U61" s="18"/>
      <c r="Y61" s="17"/>
      <c r="AB61" s="17"/>
    </row>
    <row r="62" spans="5:28">
      <c r="E62" s="17"/>
      <c r="F62" s="18"/>
      <c r="H62" s="185"/>
      <c r="J62" s="17"/>
      <c r="K62" s="62"/>
      <c r="L62" s="62"/>
      <c r="N62" s="18"/>
      <c r="P62" s="18"/>
      <c r="R62" s="18"/>
      <c r="S62" s="18"/>
      <c r="T62" s="18"/>
      <c r="U62" s="18"/>
      <c r="Y62" s="17"/>
      <c r="AB62" s="17"/>
    </row>
    <row r="63" spans="5:28">
      <c r="E63" s="17"/>
      <c r="F63" s="18"/>
      <c r="H63" s="185"/>
      <c r="J63" s="17"/>
      <c r="K63" s="62"/>
      <c r="L63" s="62"/>
      <c r="N63" s="18"/>
      <c r="P63" s="18"/>
      <c r="R63" s="18"/>
      <c r="S63" s="18"/>
      <c r="T63" s="18"/>
      <c r="U63" s="18"/>
      <c r="Y63" s="17"/>
      <c r="AB63" s="17"/>
    </row>
    <row r="64" spans="5:28">
      <c r="E64" s="17"/>
      <c r="F64" s="18"/>
      <c r="H64" s="185"/>
      <c r="J64" s="17"/>
      <c r="K64" s="62"/>
      <c r="L64" s="62"/>
      <c r="N64" s="18"/>
      <c r="P64" s="18"/>
      <c r="R64" s="18"/>
      <c r="S64" s="18"/>
      <c r="T64" s="18"/>
      <c r="U64" s="18"/>
      <c r="Y64" s="17"/>
      <c r="AB64" s="17"/>
    </row>
    <row r="65" spans="5:28">
      <c r="E65" s="17"/>
      <c r="F65" s="18"/>
      <c r="H65" s="185"/>
      <c r="J65" s="17"/>
      <c r="K65" s="62"/>
      <c r="L65" s="62"/>
      <c r="N65" s="18"/>
      <c r="P65" s="18"/>
      <c r="R65" s="18"/>
      <c r="S65" s="18"/>
      <c r="T65" s="18"/>
      <c r="U65" s="18"/>
      <c r="Y65" s="17"/>
      <c r="AB65" s="17"/>
    </row>
    <row r="66" spans="5:28">
      <c r="E66" s="17"/>
      <c r="F66" s="18"/>
      <c r="H66" s="185"/>
      <c r="J66" s="17"/>
      <c r="K66" s="62"/>
      <c r="L66" s="62"/>
      <c r="N66" s="18"/>
      <c r="P66" s="18"/>
      <c r="R66" s="18"/>
      <c r="S66" s="18"/>
      <c r="T66" s="18"/>
      <c r="U66" s="18"/>
      <c r="Y66" s="17"/>
      <c r="AB66" s="17"/>
    </row>
    <row r="67" spans="5:28">
      <c r="E67" s="17"/>
      <c r="F67" s="18"/>
      <c r="H67" s="185"/>
      <c r="J67" s="17"/>
      <c r="K67" s="62"/>
      <c r="L67" s="62"/>
      <c r="N67" s="18"/>
      <c r="P67" s="18"/>
      <c r="R67" s="18"/>
      <c r="S67" s="18"/>
      <c r="T67" s="18"/>
      <c r="U67" s="18"/>
      <c r="Y67" s="17"/>
      <c r="AB67" s="17"/>
    </row>
    <row r="68" spans="5:28">
      <c r="E68" s="17"/>
      <c r="F68" s="18"/>
      <c r="H68" s="185"/>
      <c r="J68" s="17"/>
      <c r="K68" s="62"/>
      <c r="L68" s="62"/>
      <c r="N68" s="18"/>
      <c r="P68" s="18"/>
      <c r="R68" s="18"/>
      <c r="S68" s="18"/>
      <c r="T68" s="18"/>
      <c r="U68" s="18"/>
      <c r="Y68" s="17"/>
      <c r="AB68" s="17"/>
    </row>
    <row r="69" spans="5:28">
      <c r="E69" s="17"/>
      <c r="F69" s="18"/>
      <c r="H69" s="185"/>
      <c r="J69" s="17"/>
      <c r="K69" s="62"/>
      <c r="L69" s="62"/>
      <c r="N69" s="18"/>
      <c r="P69" s="18"/>
      <c r="R69" s="18"/>
      <c r="S69" s="18"/>
      <c r="T69" s="18"/>
      <c r="U69" s="18"/>
      <c r="Y69" s="17"/>
      <c r="AB69" s="17"/>
    </row>
    <row r="70" spans="5:28">
      <c r="E70" s="17"/>
      <c r="F70" s="18"/>
      <c r="H70" s="185"/>
      <c r="J70" s="17"/>
      <c r="K70" s="62"/>
      <c r="L70" s="62"/>
      <c r="N70" s="18"/>
      <c r="P70" s="18"/>
      <c r="R70" s="18"/>
      <c r="S70" s="18"/>
      <c r="T70" s="18"/>
      <c r="U70" s="18"/>
      <c r="Y70" s="17"/>
      <c r="AB70" s="17"/>
    </row>
    <row r="71" spans="5:28">
      <c r="E71" s="17"/>
      <c r="F71" s="18"/>
      <c r="H71" s="185"/>
      <c r="J71" s="17"/>
      <c r="K71" s="62"/>
      <c r="L71" s="62"/>
      <c r="N71" s="18"/>
      <c r="P71" s="18"/>
      <c r="R71" s="18"/>
      <c r="S71" s="18"/>
      <c r="T71" s="18"/>
      <c r="U71" s="18"/>
      <c r="Y71" s="17"/>
      <c r="AB71" s="17"/>
    </row>
    <row r="72" spans="5:28">
      <c r="E72" s="17"/>
      <c r="F72" s="18"/>
      <c r="H72" s="185"/>
      <c r="J72" s="17"/>
      <c r="K72" s="62"/>
      <c r="L72" s="62"/>
      <c r="N72" s="18"/>
      <c r="P72" s="18"/>
      <c r="R72" s="18"/>
      <c r="S72" s="18"/>
      <c r="T72" s="18"/>
      <c r="U72" s="18"/>
      <c r="Y72" s="17"/>
      <c r="AB72" s="17"/>
    </row>
    <row r="73" spans="5:28">
      <c r="E73" s="17"/>
      <c r="F73" s="18"/>
      <c r="H73" s="185"/>
      <c r="J73" s="17"/>
      <c r="K73" s="62"/>
      <c r="L73" s="62"/>
      <c r="N73" s="18"/>
      <c r="P73" s="18"/>
      <c r="R73" s="18"/>
      <c r="S73" s="18"/>
      <c r="T73" s="18"/>
      <c r="U73" s="18"/>
      <c r="Y73" s="17"/>
      <c r="AB73" s="17"/>
    </row>
    <row r="74" spans="5:28">
      <c r="E74" s="17"/>
      <c r="F74" s="18"/>
      <c r="H74" s="185"/>
      <c r="J74" s="17"/>
      <c r="K74" s="62"/>
      <c r="L74" s="62"/>
      <c r="N74" s="18"/>
      <c r="P74" s="18"/>
      <c r="R74" s="18"/>
      <c r="S74" s="18"/>
      <c r="T74" s="18"/>
      <c r="U74" s="18"/>
      <c r="Y74" s="17"/>
      <c r="AB74" s="17"/>
    </row>
    <row r="75" spans="5:28">
      <c r="E75" s="17"/>
      <c r="F75" s="18"/>
      <c r="H75" s="185"/>
      <c r="J75" s="17"/>
      <c r="K75" s="62"/>
      <c r="L75" s="62"/>
      <c r="N75" s="18"/>
      <c r="P75" s="18"/>
      <c r="R75" s="18"/>
      <c r="S75" s="18"/>
      <c r="T75" s="18"/>
      <c r="U75" s="18"/>
      <c r="Y75" s="17"/>
      <c r="AB75" s="17"/>
    </row>
    <row r="76" spans="5:28">
      <c r="E76" s="17"/>
      <c r="F76" s="18"/>
      <c r="H76" s="185"/>
      <c r="J76" s="17"/>
      <c r="K76" s="62"/>
      <c r="L76" s="62"/>
      <c r="N76" s="18"/>
      <c r="P76" s="18"/>
      <c r="R76" s="18"/>
      <c r="S76" s="18"/>
      <c r="T76" s="18"/>
      <c r="U76" s="18"/>
      <c r="Y76" s="17"/>
      <c r="AB76" s="17"/>
    </row>
    <row r="77" spans="5:28">
      <c r="E77" s="17"/>
      <c r="F77" s="18"/>
      <c r="H77" s="185"/>
      <c r="J77" s="17"/>
      <c r="K77" s="62"/>
      <c r="L77" s="62"/>
      <c r="N77" s="18"/>
      <c r="P77" s="18"/>
      <c r="R77" s="18"/>
      <c r="S77" s="18"/>
      <c r="T77" s="18"/>
      <c r="U77" s="18"/>
      <c r="Y77" s="17"/>
      <c r="AB77" s="17"/>
    </row>
    <row r="78" spans="5:28">
      <c r="E78" s="17"/>
      <c r="F78" s="18"/>
      <c r="H78" s="185"/>
      <c r="J78" s="17"/>
      <c r="K78" s="62"/>
      <c r="L78" s="62"/>
      <c r="N78" s="18"/>
      <c r="P78" s="18"/>
      <c r="R78" s="18"/>
      <c r="S78" s="18"/>
      <c r="T78" s="18"/>
      <c r="U78" s="18"/>
      <c r="Y78" s="17"/>
      <c r="AB78" s="17"/>
    </row>
    <row r="79" spans="5:28">
      <c r="E79" s="17"/>
      <c r="F79" s="18"/>
      <c r="H79" s="185"/>
      <c r="J79" s="17"/>
      <c r="K79" s="62"/>
      <c r="L79" s="62"/>
      <c r="N79" s="18"/>
      <c r="P79" s="18"/>
      <c r="R79" s="18"/>
      <c r="S79" s="18"/>
      <c r="T79" s="18"/>
      <c r="U79" s="18"/>
      <c r="Y79" s="17"/>
      <c r="AB79" s="17"/>
    </row>
    <row r="80" spans="5:28">
      <c r="E80" s="17"/>
      <c r="F80" s="18"/>
      <c r="H80" s="185"/>
      <c r="J80" s="17"/>
      <c r="K80" s="62"/>
      <c r="L80" s="62"/>
      <c r="N80" s="18"/>
      <c r="P80" s="18"/>
      <c r="R80" s="18"/>
      <c r="S80" s="18"/>
      <c r="T80" s="18"/>
      <c r="U80" s="18"/>
      <c r="Y80" s="17"/>
      <c r="AB80" s="17"/>
    </row>
    <row r="81" spans="5:28">
      <c r="E81" s="17"/>
      <c r="F81" s="18"/>
      <c r="H81" s="185"/>
      <c r="J81" s="17"/>
      <c r="K81" s="62"/>
      <c r="L81" s="62"/>
      <c r="N81" s="18"/>
      <c r="P81" s="18"/>
      <c r="R81" s="18"/>
      <c r="S81" s="18"/>
      <c r="T81" s="18"/>
      <c r="U81" s="18"/>
      <c r="Y81" s="17"/>
      <c r="AB81" s="17"/>
    </row>
    <row r="82" spans="5:28">
      <c r="E82" s="17"/>
      <c r="F82" s="18"/>
      <c r="H82" s="185"/>
      <c r="J82" s="17"/>
      <c r="K82" s="62"/>
      <c r="L82" s="62"/>
      <c r="N82" s="18"/>
      <c r="P82" s="18"/>
      <c r="R82" s="18"/>
      <c r="S82" s="18"/>
      <c r="T82" s="18"/>
      <c r="U82" s="18"/>
      <c r="Y82" s="17"/>
      <c r="AB82" s="17"/>
    </row>
    <row r="83" spans="5:28">
      <c r="E83" s="17"/>
      <c r="F83" s="18"/>
      <c r="H83" s="185"/>
      <c r="J83" s="17"/>
      <c r="K83" s="62"/>
      <c r="L83" s="62"/>
      <c r="N83" s="18"/>
      <c r="P83" s="18"/>
      <c r="R83" s="18"/>
      <c r="S83" s="18"/>
      <c r="T83" s="18"/>
      <c r="U83" s="18"/>
      <c r="Y83" s="17"/>
      <c r="AB83" s="17"/>
    </row>
    <row r="84" spans="5:28">
      <c r="E84" s="17"/>
      <c r="F84" s="18"/>
      <c r="H84" s="185"/>
      <c r="J84" s="17"/>
      <c r="K84" s="62"/>
      <c r="L84" s="62"/>
      <c r="N84" s="18"/>
      <c r="P84" s="18"/>
      <c r="R84" s="18"/>
      <c r="S84" s="18"/>
      <c r="T84" s="18"/>
      <c r="U84" s="18"/>
      <c r="Y84" s="17"/>
      <c r="AB84" s="17"/>
    </row>
    <row r="85" spans="5:28">
      <c r="E85" s="17"/>
      <c r="F85" s="18"/>
      <c r="H85" s="185"/>
      <c r="J85" s="17"/>
      <c r="K85" s="62"/>
      <c r="L85" s="62"/>
      <c r="N85" s="18"/>
      <c r="P85" s="18"/>
      <c r="R85" s="18"/>
      <c r="S85" s="18"/>
      <c r="T85" s="18"/>
      <c r="U85" s="18"/>
      <c r="Y85" s="17"/>
      <c r="AB85" s="17"/>
    </row>
    <row r="86" spans="5:28">
      <c r="E86" s="17"/>
      <c r="F86" s="18"/>
      <c r="H86" s="185"/>
      <c r="J86" s="17"/>
      <c r="K86" s="62"/>
      <c r="L86" s="62"/>
      <c r="N86" s="18"/>
      <c r="P86" s="18"/>
      <c r="R86" s="18"/>
      <c r="S86" s="18"/>
      <c r="T86" s="18"/>
      <c r="U86" s="18"/>
      <c r="Y86" s="17"/>
      <c r="AB86" s="17"/>
    </row>
    <row r="87" spans="5:28">
      <c r="E87" s="17"/>
      <c r="F87" s="18"/>
      <c r="H87" s="185"/>
      <c r="J87" s="17"/>
      <c r="K87" s="62"/>
      <c r="L87" s="62"/>
      <c r="N87" s="18"/>
      <c r="P87" s="18"/>
      <c r="R87" s="18"/>
      <c r="S87" s="18"/>
      <c r="T87" s="18"/>
      <c r="U87" s="18"/>
      <c r="Y87" s="17"/>
      <c r="AB87" s="17"/>
    </row>
    <row r="88" spans="5:28">
      <c r="E88" s="17"/>
      <c r="F88" s="18"/>
      <c r="H88" s="185"/>
      <c r="J88" s="17"/>
      <c r="K88" s="62"/>
      <c r="L88" s="62"/>
      <c r="N88" s="18"/>
      <c r="P88" s="18"/>
      <c r="R88" s="18"/>
      <c r="S88" s="18"/>
      <c r="T88" s="18"/>
      <c r="U88" s="18"/>
      <c r="Y88" s="17"/>
      <c r="AB88" s="17"/>
    </row>
    <row r="89" spans="5:28">
      <c r="E89" s="17"/>
      <c r="F89" s="18"/>
      <c r="H89" s="185"/>
      <c r="J89" s="17"/>
      <c r="K89" s="62"/>
      <c r="L89" s="62"/>
      <c r="N89" s="18"/>
      <c r="P89" s="18"/>
      <c r="R89" s="18"/>
      <c r="S89" s="18"/>
      <c r="T89" s="18"/>
      <c r="U89" s="18"/>
      <c r="Y89" s="17"/>
      <c r="AB89" s="17"/>
    </row>
    <row r="90" spans="5:28">
      <c r="E90" s="17"/>
      <c r="F90" s="18"/>
      <c r="H90" s="185"/>
      <c r="J90" s="17"/>
      <c r="K90" s="62"/>
      <c r="L90" s="62"/>
      <c r="N90" s="18"/>
      <c r="P90" s="18"/>
      <c r="R90" s="18"/>
      <c r="S90" s="18"/>
      <c r="T90" s="18"/>
      <c r="U90" s="18"/>
      <c r="Y90" s="17"/>
      <c r="AB90" s="17"/>
    </row>
    <row r="91" spans="5:28">
      <c r="E91" s="17"/>
      <c r="F91" s="18"/>
      <c r="H91" s="185"/>
      <c r="J91" s="17"/>
      <c r="K91" s="62"/>
      <c r="L91" s="62"/>
      <c r="N91" s="18"/>
      <c r="P91" s="18"/>
      <c r="R91" s="18"/>
      <c r="S91" s="18"/>
      <c r="T91" s="18"/>
      <c r="U91" s="18"/>
      <c r="Y91" s="17"/>
      <c r="AB91" s="17"/>
    </row>
    <row r="92" spans="5:28">
      <c r="E92" s="17"/>
      <c r="F92" s="18"/>
      <c r="H92" s="185"/>
      <c r="J92" s="17"/>
      <c r="K92" s="62"/>
      <c r="L92" s="62"/>
      <c r="N92" s="18"/>
      <c r="P92" s="18"/>
      <c r="R92" s="18"/>
      <c r="S92" s="18"/>
      <c r="T92" s="18"/>
      <c r="U92" s="18"/>
      <c r="Y92" s="17"/>
      <c r="AB92" s="17"/>
    </row>
    <row r="93" spans="5:28">
      <c r="E93" s="17"/>
      <c r="F93" s="18"/>
      <c r="H93" s="185"/>
      <c r="J93" s="17"/>
      <c r="K93" s="62"/>
      <c r="L93" s="62"/>
      <c r="N93" s="18"/>
      <c r="P93" s="18"/>
      <c r="R93" s="18"/>
      <c r="S93" s="18"/>
      <c r="T93" s="18"/>
      <c r="U93" s="18"/>
      <c r="Y93" s="17"/>
      <c r="AB93" s="17"/>
    </row>
    <row r="94" spans="5:28">
      <c r="E94" s="17"/>
      <c r="F94" s="18"/>
      <c r="H94" s="185"/>
      <c r="J94" s="17"/>
      <c r="K94" s="62"/>
      <c r="L94" s="62"/>
      <c r="N94" s="18"/>
      <c r="P94" s="18"/>
      <c r="R94" s="18"/>
      <c r="S94" s="18"/>
      <c r="T94" s="18"/>
      <c r="U94" s="18"/>
      <c r="Y94" s="17"/>
      <c r="AB94" s="17"/>
    </row>
    <row r="95" spans="5:28">
      <c r="E95" s="17"/>
      <c r="F95" s="18"/>
      <c r="H95" s="185"/>
      <c r="J95" s="17"/>
      <c r="K95" s="62"/>
      <c r="L95" s="62"/>
      <c r="N95" s="18"/>
      <c r="P95" s="18"/>
      <c r="R95" s="18"/>
      <c r="S95" s="18"/>
      <c r="T95" s="18"/>
      <c r="U95" s="18"/>
      <c r="Y95" s="17"/>
      <c r="AB95" s="17"/>
    </row>
    <row r="96" spans="5:28">
      <c r="E96" s="17"/>
      <c r="F96" s="18"/>
      <c r="H96" s="185"/>
      <c r="J96" s="17"/>
      <c r="K96" s="62"/>
      <c r="L96" s="62"/>
      <c r="N96" s="18"/>
      <c r="P96" s="18"/>
      <c r="R96" s="18"/>
      <c r="S96" s="18"/>
      <c r="T96" s="18"/>
      <c r="U96" s="18"/>
      <c r="Y96" s="17"/>
      <c r="AB96" s="17"/>
    </row>
    <row r="97" spans="5:28">
      <c r="E97" s="17"/>
      <c r="F97" s="18"/>
      <c r="H97" s="185"/>
      <c r="J97" s="17"/>
      <c r="K97" s="62"/>
      <c r="L97" s="62"/>
      <c r="N97" s="18"/>
      <c r="P97" s="18"/>
      <c r="R97" s="18"/>
      <c r="S97" s="18"/>
      <c r="T97" s="18"/>
      <c r="U97" s="18"/>
      <c r="Y97" s="17"/>
      <c r="AB97" s="17"/>
    </row>
    <row r="98" spans="5:28">
      <c r="E98" s="17"/>
      <c r="F98" s="18"/>
      <c r="H98" s="185"/>
      <c r="J98" s="17"/>
      <c r="K98" s="62"/>
      <c r="L98" s="62"/>
      <c r="N98" s="18"/>
      <c r="P98" s="18"/>
      <c r="R98" s="18"/>
      <c r="S98" s="18"/>
      <c r="T98" s="18"/>
      <c r="U98" s="18"/>
      <c r="Y98" s="17"/>
      <c r="AB98" s="17"/>
    </row>
    <row r="99" spans="5:28">
      <c r="E99" s="17"/>
      <c r="F99" s="18"/>
      <c r="H99" s="185"/>
      <c r="J99" s="17"/>
      <c r="K99" s="62"/>
      <c r="L99" s="62"/>
      <c r="N99" s="18"/>
      <c r="P99" s="18"/>
      <c r="R99" s="18"/>
      <c r="S99" s="18"/>
      <c r="T99" s="18"/>
      <c r="U99" s="18"/>
      <c r="Y99" s="17"/>
      <c r="AB99" s="17"/>
    </row>
    <row r="100" spans="5:28">
      <c r="E100" s="17"/>
      <c r="F100" s="18"/>
      <c r="H100" s="185"/>
      <c r="J100" s="17"/>
      <c r="K100" s="62"/>
      <c r="L100" s="62"/>
      <c r="N100" s="18"/>
      <c r="P100" s="18"/>
      <c r="R100" s="18"/>
      <c r="S100" s="18"/>
      <c r="T100" s="18"/>
      <c r="U100" s="18"/>
      <c r="Y100" s="17"/>
      <c r="AB100" s="17"/>
    </row>
    <row r="101" spans="5:28">
      <c r="E101" s="17"/>
      <c r="F101" s="18"/>
      <c r="H101" s="185"/>
      <c r="J101" s="17"/>
      <c r="K101" s="62"/>
      <c r="L101" s="62"/>
      <c r="N101" s="18"/>
      <c r="P101" s="18"/>
      <c r="R101" s="18"/>
      <c r="S101" s="18"/>
      <c r="T101" s="18"/>
      <c r="U101" s="18"/>
      <c r="Y101" s="17"/>
      <c r="AB101" s="17"/>
    </row>
    <row r="102" spans="5:28">
      <c r="E102" s="17"/>
      <c r="F102" s="18"/>
      <c r="H102" s="185"/>
      <c r="J102" s="17"/>
      <c r="K102" s="62"/>
      <c r="L102" s="62"/>
      <c r="N102" s="18"/>
      <c r="P102" s="18"/>
      <c r="R102" s="18"/>
      <c r="S102" s="18"/>
      <c r="T102" s="18"/>
      <c r="U102" s="18"/>
      <c r="Y102" s="17"/>
      <c r="AB102" s="17"/>
    </row>
    <row r="103" spans="5:28">
      <c r="E103" s="17"/>
      <c r="F103" s="18"/>
      <c r="H103" s="185"/>
      <c r="J103" s="17"/>
      <c r="K103" s="62"/>
      <c r="L103" s="62"/>
      <c r="N103" s="18"/>
      <c r="P103" s="18"/>
      <c r="R103" s="18"/>
      <c r="S103" s="18"/>
      <c r="T103" s="18"/>
      <c r="U103" s="18"/>
      <c r="Y103" s="17"/>
      <c r="AB103" s="17"/>
    </row>
    <row r="104" spans="5:28">
      <c r="E104" s="17"/>
      <c r="F104" s="18"/>
      <c r="H104" s="185"/>
      <c r="J104" s="17"/>
      <c r="K104" s="62"/>
      <c r="L104" s="62"/>
      <c r="N104" s="18"/>
      <c r="P104" s="18"/>
      <c r="R104" s="18"/>
      <c r="S104" s="18"/>
      <c r="T104" s="18"/>
      <c r="U104" s="18"/>
      <c r="Y104" s="17"/>
      <c r="AB104" s="17"/>
    </row>
    <row r="105" spans="5:28">
      <c r="E105" s="17"/>
      <c r="F105" s="18"/>
      <c r="H105" s="185"/>
      <c r="J105" s="17"/>
      <c r="K105" s="62"/>
      <c r="L105" s="62"/>
      <c r="N105" s="18"/>
      <c r="P105" s="18"/>
      <c r="R105" s="18"/>
      <c r="S105" s="18"/>
      <c r="T105" s="18"/>
      <c r="U105" s="18"/>
      <c r="Y105" s="17"/>
      <c r="AB105" s="17"/>
    </row>
    <row r="106" spans="5:28">
      <c r="E106" s="17"/>
      <c r="F106" s="18"/>
      <c r="H106" s="185"/>
      <c r="J106" s="17"/>
      <c r="K106" s="62"/>
      <c r="L106" s="62"/>
      <c r="N106" s="18"/>
      <c r="P106" s="18"/>
      <c r="R106" s="18"/>
      <c r="S106" s="18"/>
      <c r="T106" s="18"/>
      <c r="U106" s="18"/>
      <c r="Y106" s="17"/>
      <c r="AB106" s="17"/>
    </row>
    <row r="107" spans="5:28">
      <c r="E107" s="17"/>
      <c r="F107" s="18"/>
      <c r="H107" s="185"/>
      <c r="J107" s="17"/>
      <c r="K107" s="62"/>
      <c r="L107" s="62"/>
      <c r="N107" s="18"/>
      <c r="P107" s="18"/>
      <c r="R107" s="18"/>
      <c r="S107" s="18"/>
      <c r="T107" s="18"/>
      <c r="U107" s="18"/>
      <c r="Y107" s="17"/>
      <c r="AB107" s="17"/>
    </row>
    <row r="108" spans="5:28">
      <c r="E108" s="17"/>
      <c r="F108" s="18"/>
      <c r="H108" s="185"/>
      <c r="J108" s="17"/>
      <c r="K108" s="62"/>
      <c r="L108" s="62"/>
      <c r="N108" s="18"/>
      <c r="P108" s="18"/>
      <c r="R108" s="18"/>
      <c r="S108" s="18"/>
      <c r="T108" s="18"/>
      <c r="U108" s="18"/>
      <c r="Y108" s="17"/>
      <c r="AB108" s="17"/>
    </row>
    <row r="109" spans="5:28">
      <c r="E109" s="17"/>
      <c r="F109" s="18"/>
      <c r="H109" s="185"/>
      <c r="J109" s="17"/>
      <c r="K109" s="62"/>
      <c r="L109" s="62"/>
      <c r="N109" s="18"/>
      <c r="P109" s="18"/>
      <c r="R109" s="18"/>
      <c r="S109" s="18"/>
      <c r="T109" s="18"/>
      <c r="U109" s="18"/>
      <c r="Y109" s="17"/>
      <c r="AB109" s="17"/>
    </row>
    <row r="110" spans="5:28">
      <c r="E110" s="17"/>
      <c r="F110" s="18"/>
      <c r="H110" s="185"/>
      <c r="J110" s="17"/>
      <c r="K110" s="62"/>
      <c r="L110" s="62"/>
      <c r="N110" s="18"/>
      <c r="P110" s="18"/>
      <c r="R110" s="18"/>
      <c r="S110" s="18"/>
      <c r="T110" s="18"/>
      <c r="U110" s="18"/>
      <c r="Y110" s="17"/>
      <c r="AB110" s="17"/>
    </row>
    <row r="111" spans="5:28">
      <c r="E111" s="17"/>
      <c r="F111" s="18"/>
      <c r="H111" s="185"/>
      <c r="J111" s="17"/>
      <c r="K111" s="62"/>
      <c r="L111" s="62"/>
      <c r="N111" s="18"/>
      <c r="P111" s="18"/>
      <c r="R111" s="18"/>
      <c r="S111" s="18"/>
      <c r="T111" s="18"/>
      <c r="U111" s="18"/>
      <c r="Y111" s="17"/>
      <c r="AB111" s="17"/>
    </row>
    <row r="112" spans="5:28">
      <c r="E112" s="17"/>
      <c r="F112" s="18"/>
      <c r="H112" s="185"/>
      <c r="J112" s="17"/>
      <c r="K112" s="62"/>
      <c r="L112" s="62"/>
      <c r="N112" s="18"/>
      <c r="P112" s="18"/>
      <c r="R112" s="18"/>
      <c r="S112" s="18"/>
      <c r="T112" s="18"/>
      <c r="U112" s="18"/>
      <c r="Y112" s="17"/>
      <c r="AB112" s="17"/>
    </row>
    <row r="113" spans="5:28">
      <c r="E113" s="17"/>
      <c r="F113" s="18"/>
      <c r="H113" s="185"/>
      <c r="J113" s="17"/>
      <c r="K113" s="62"/>
      <c r="L113" s="62"/>
      <c r="N113" s="18"/>
      <c r="P113" s="18"/>
      <c r="R113" s="18"/>
      <c r="S113" s="18"/>
      <c r="T113" s="18"/>
      <c r="U113" s="18"/>
      <c r="Y113" s="17"/>
      <c r="AB113" s="17"/>
    </row>
    <row r="114" spans="5:28">
      <c r="E114" s="17"/>
      <c r="F114" s="18"/>
      <c r="H114" s="185"/>
      <c r="J114" s="17"/>
      <c r="K114" s="62"/>
      <c r="L114" s="62"/>
      <c r="N114" s="18"/>
      <c r="P114" s="18"/>
      <c r="R114" s="18"/>
      <c r="S114" s="18"/>
      <c r="T114" s="18"/>
      <c r="U114" s="18"/>
      <c r="Y114" s="17"/>
      <c r="AB114" s="17"/>
    </row>
    <row r="115" spans="5:28">
      <c r="E115" s="17"/>
      <c r="F115" s="18"/>
      <c r="H115" s="185"/>
      <c r="J115" s="17"/>
      <c r="K115" s="62"/>
      <c r="L115" s="62"/>
      <c r="N115" s="18"/>
      <c r="P115" s="18"/>
      <c r="R115" s="18"/>
      <c r="S115" s="18"/>
      <c r="T115" s="18"/>
      <c r="U115" s="18"/>
      <c r="Y115" s="17"/>
      <c r="AB115" s="17"/>
    </row>
    <row r="116" spans="5:28">
      <c r="E116" s="17"/>
      <c r="F116" s="18"/>
      <c r="H116" s="185"/>
      <c r="J116" s="17"/>
      <c r="K116" s="62"/>
      <c r="L116" s="62"/>
      <c r="N116" s="18"/>
      <c r="P116" s="18"/>
      <c r="R116" s="18"/>
      <c r="S116" s="18"/>
      <c r="T116" s="18"/>
      <c r="U116" s="18"/>
      <c r="Y116" s="17"/>
      <c r="AB116" s="17"/>
    </row>
    <row r="117" spans="5:28">
      <c r="E117" s="17"/>
      <c r="F117" s="18"/>
      <c r="H117" s="185"/>
      <c r="J117" s="17"/>
      <c r="K117" s="62"/>
      <c r="L117" s="62"/>
      <c r="N117" s="18"/>
      <c r="P117" s="18"/>
      <c r="R117" s="18"/>
      <c r="S117" s="18"/>
      <c r="T117" s="18"/>
      <c r="U117" s="18"/>
      <c r="Y117" s="17"/>
      <c r="AB117" s="17"/>
    </row>
    <row r="118" spans="5:28">
      <c r="E118" s="17"/>
      <c r="F118" s="18"/>
      <c r="H118" s="185"/>
      <c r="J118" s="17"/>
      <c r="K118" s="62"/>
      <c r="L118" s="62"/>
      <c r="N118" s="18"/>
      <c r="P118" s="18"/>
      <c r="R118" s="18"/>
      <c r="S118" s="18"/>
      <c r="T118" s="18"/>
      <c r="U118" s="18"/>
      <c r="Y118" s="17"/>
      <c r="AB118" s="17"/>
    </row>
    <row r="119" spans="5:28">
      <c r="E119" s="17"/>
      <c r="F119" s="18"/>
      <c r="H119" s="185"/>
      <c r="J119" s="17"/>
      <c r="K119" s="62"/>
      <c r="L119" s="62"/>
      <c r="N119" s="18"/>
      <c r="P119" s="18"/>
      <c r="R119" s="18"/>
      <c r="S119" s="18"/>
      <c r="T119" s="18"/>
      <c r="U119" s="18"/>
      <c r="Y119" s="17"/>
      <c r="AB119" s="17"/>
    </row>
    <row r="120" spans="5:28">
      <c r="E120" s="17"/>
      <c r="F120" s="18"/>
      <c r="H120" s="185"/>
      <c r="J120" s="17"/>
      <c r="K120" s="62"/>
      <c r="L120" s="62"/>
      <c r="N120" s="18"/>
      <c r="P120" s="18"/>
      <c r="R120" s="18"/>
      <c r="S120" s="18"/>
      <c r="T120" s="18"/>
      <c r="U120" s="18"/>
      <c r="Y120" s="17"/>
      <c r="AB120" s="17"/>
    </row>
    <row r="121" spans="5:28">
      <c r="E121" s="17"/>
      <c r="F121" s="18"/>
      <c r="H121" s="185"/>
      <c r="J121" s="17"/>
      <c r="K121" s="62"/>
      <c r="L121" s="62"/>
      <c r="N121" s="18"/>
      <c r="P121" s="18"/>
      <c r="R121" s="18"/>
      <c r="S121" s="18"/>
      <c r="T121" s="18"/>
      <c r="U121" s="18"/>
      <c r="Y121" s="17"/>
      <c r="AB121" s="17"/>
    </row>
    <row r="122" spans="5:28">
      <c r="E122" s="17"/>
      <c r="F122" s="18"/>
      <c r="H122" s="185"/>
      <c r="J122" s="17"/>
      <c r="K122" s="62"/>
      <c r="L122" s="62"/>
      <c r="N122" s="18"/>
      <c r="P122" s="18"/>
      <c r="R122" s="18"/>
      <c r="S122" s="18"/>
      <c r="T122" s="18"/>
      <c r="U122" s="18"/>
      <c r="Y122" s="17"/>
      <c r="AB122" s="17"/>
    </row>
    <row r="123" spans="5:28">
      <c r="E123" s="17"/>
      <c r="F123" s="18"/>
      <c r="H123" s="185"/>
      <c r="J123" s="17"/>
      <c r="K123" s="62"/>
      <c r="L123" s="62"/>
      <c r="N123" s="18"/>
      <c r="P123" s="18"/>
      <c r="R123" s="18"/>
      <c r="S123" s="18"/>
      <c r="T123" s="18"/>
      <c r="U123" s="18"/>
      <c r="Y123" s="17"/>
      <c r="AB123" s="17"/>
    </row>
    <row r="124" spans="5:28">
      <c r="E124" s="17"/>
      <c r="F124" s="18"/>
      <c r="H124" s="185"/>
      <c r="J124" s="17"/>
      <c r="K124" s="62"/>
      <c r="L124" s="62"/>
      <c r="N124" s="18"/>
      <c r="P124" s="18"/>
      <c r="R124" s="18"/>
      <c r="S124" s="18"/>
      <c r="T124" s="18"/>
      <c r="U124" s="18"/>
      <c r="Y124" s="17"/>
      <c r="AB124" s="17"/>
    </row>
    <row r="125" spans="5:28">
      <c r="E125" s="17"/>
      <c r="F125" s="18"/>
      <c r="H125" s="185"/>
      <c r="J125" s="17"/>
      <c r="K125" s="62"/>
      <c r="L125" s="62"/>
      <c r="N125" s="18"/>
      <c r="P125" s="18"/>
      <c r="R125" s="18"/>
      <c r="S125" s="18"/>
      <c r="T125" s="18"/>
      <c r="U125" s="18"/>
      <c r="Y125" s="17"/>
      <c r="AB125" s="17"/>
    </row>
    <row r="126" spans="5:28">
      <c r="E126" s="17"/>
      <c r="F126" s="18"/>
      <c r="H126" s="185"/>
      <c r="J126" s="17"/>
      <c r="K126" s="62"/>
      <c r="L126" s="62"/>
      <c r="N126" s="18"/>
      <c r="P126" s="18"/>
      <c r="R126" s="18"/>
      <c r="S126" s="18"/>
      <c r="T126" s="18"/>
      <c r="U126" s="18"/>
      <c r="Y126" s="17"/>
      <c r="AB126" s="17"/>
    </row>
    <row r="127" spans="5:28">
      <c r="E127" s="17"/>
      <c r="F127" s="18"/>
      <c r="H127" s="185"/>
      <c r="J127" s="17"/>
      <c r="K127" s="62"/>
      <c r="L127" s="62"/>
      <c r="N127" s="18"/>
      <c r="P127" s="18"/>
      <c r="R127" s="18"/>
      <c r="S127" s="18"/>
      <c r="T127" s="18"/>
      <c r="U127" s="18"/>
      <c r="Y127" s="17"/>
      <c r="AB127" s="17"/>
    </row>
    <row r="128" spans="5:28">
      <c r="E128" s="17"/>
      <c r="F128" s="18"/>
      <c r="H128" s="185"/>
      <c r="J128" s="17"/>
      <c r="K128" s="62"/>
      <c r="L128" s="62"/>
      <c r="N128" s="18"/>
      <c r="P128" s="18"/>
      <c r="R128" s="18"/>
      <c r="S128" s="18"/>
      <c r="T128" s="18"/>
      <c r="U128" s="18"/>
      <c r="Y128" s="17"/>
      <c r="AB128" s="17"/>
    </row>
    <row r="129" spans="5:28">
      <c r="E129" s="17"/>
      <c r="F129" s="18"/>
      <c r="H129" s="185"/>
      <c r="J129" s="17"/>
      <c r="K129" s="62"/>
      <c r="L129" s="62"/>
      <c r="N129" s="18"/>
      <c r="P129" s="18"/>
      <c r="R129" s="18"/>
      <c r="S129" s="18"/>
      <c r="T129" s="18"/>
      <c r="U129" s="18"/>
      <c r="Y129" s="17"/>
      <c r="AB129" s="17"/>
    </row>
    <row r="130" spans="5:28">
      <c r="E130" s="17"/>
      <c r="F130" s="18"/>
      <c r="H130" s="185"/>
      <c r="J130" s="17"/>
      <c r="K130" s="62"/>
      <c r="L130" s="62"/>
      <c r="N130" s="18"/>
      <c r="P130" s="18"/>
      <c r="R130" s="18"/>
      <c r="S130" s="18"/>
      <c r="T130" s="18"/>
      <c r="U130" s="18"/>
      <c r="Y130" s="17"/>
      <c r="AB130" s="17"/>
    </row>
    <row r="131" spans="5:28">
      <c r="E131" s="17"/>
      <c r="F131" s="18"/>
      <c r="H131" s="185"/>
      <c r="J131" s="17"/>
      <c r="K131" s="62"/>
      <c r="L131" s="62"/>
      <c r="N131" s="18"/>
      <c r="P131" s="18"/>
      <c r="R131" s="18"/>
      <c r="S131" s="18"/>
      <c r="T131" s="18"/>
      <c r="U131" s="18"/>
      <c r="Y131" s="17"/>
      <c r="AB131" s="17"/>
    </row>
    <row r="132" spans="5:28">
      <c r="E132" s="17"/>
      <c r="F132" s="18"/>
      <c r="H132" s="185"/>
      <c r="J132" s="17"/>
      <c r="K132" s="62"/>
      <c r="L132" s="62"/>
      <c r="N132" s="18"/>
      <c r="P132" s="18"/>
      <c r="R132" s="18"/>
      <c r="S132" s="18"/>
      <c r="T132" s="18"/>
      <c r="U132" s="18"/>
      <c r="Y132" s="17"/>
      <c r="AB132" s="17"/>
    </row>
    <row r="133" spans="5:28">
      <c r="E133" s="17"/>
      <c r="F133" s="18"/>
      <c r="H133" s="185"/>
      <c r="J133" s="17"/>
      <c r="K133" s="62"/>
      <c r="L133" s="62"/>
      <c r="N133" s="18"/>
      <c r="P133" s="18"/>
      <c r="R133" s="18"/>
      <c r="S133" s="18"/>
      <c r="T133" s="18"/>
      <c r="U133" s="18"/>
      <c r="Y133" s="17"/>
      <c r="AB133" s="17"/>
    </row>
    <row r="134" spans="5:28">
      <c r="E134" s="17"/>
      <c r="F134" s="18"/>
      <c r="H134" s="185"/>
      <c r="J134" s="17"/>
      <c r="K134" s="62"/>
      <c r="L134" s="62"/>
      <c r="N134" s="18"/>
      <c r="P134" s="18"/>
      <c r="R134" s="18"/>
      <c r="S134" s="18"/>
      <c r="T134" s="18"/>
      <c r="U134" s="18"/>
      <c r="Y134" s="17"/>
      <c r="AB134" s="17"/>
    </row>
    <row r="135" spans="5:28">
      <c r="E135" s="17"/>
      <c r="F135" s="18"/>
      <c r="H135" s="185"/>
      <c r="J135" s="17"/>
      <c r="K135" s="62"/>
      <c r="L135" s="62"/>
      <c r="N135" s="18"/>
      <c r="P135" s="18"/>
      <c r="R135" s="18"/>
      <c r="S135" s="18"/>
      <c r="T135" s="18"/>
      <c r="U135" s="18"/>
      <c r="Y135" s="17"/>
      <c r="AB135" s="17"/>
    </row>
    <row r="136" spans="5:28">
      <c r="E136" s="17"/>
      <c r="F136" s="18"/>
      <c r="H136" s="185"/>
      <c r="J136" s="17"/>
      <c r="K136" s="62"/>
      <c r="L136" s="62"/>
      <c r="N136" s="18"/>
      <c r="P136" s="18"/>
      <c r="R136" s="18"/>
      <c r="S136" s="18"/>
      <c r="T136" s="18"/>
      <c r="U136" s="18"/>
      <c r="Y136" s="17"/>
      <c r="AB136" s="17"/>
    </row>
    <row r="137" spans="5:28">
      <c r="E137" s="17"/>
      <c r="F137" s="18"/>
      <c r="H137" s="185"/>
      <c r="J137" s="17"/>
      <c r="K137" s="62"/>
      <c r="L137" s="62"/>
      <c r="N137" s="18"/>
      <c r="P137" s="18"/>
      <c r="R137" s="18"/>
      <c r="S137" s="18"/>
      <c r="T137" s="18"/>
      <c r="U137" s="18"/>
      <c r="Y137" s="17"/>
      <c r="AB137" s="17"/>
    </row>
    <row r="138" spans="5:28">
      <c r="E138" s="17"/>
      <c r="F138" s="18"/>
      <c r="H138" s="185"/>
      <c r="J138" s="17"/>
      <c r="K138" s="62"/>
      <c r="L138" s="62"/>
      <c r="N138" s="18"/>
      <c r="P138" s="18"/>
      <c r="R138" s="18"/>
      <c r="S138" s="18"/>
      <c r="T138" s="18"/>
      <c r="U138" s="18"/>
      <c r="Y138" s="17"/>
      <c r="AB138" s="17"/>
    </row>
    <row r="139" spans="5:28">
      <c r="E139" s="17"/>
      <c r="F139" s="18"/>
      <c r="H139" s="185"/>
      <c r="J139" s="17"/>
      <c r="K139" s="62"/>
      <c r="L139" s="62"/>
      <c r="N139" s="18"/>
      <c r="P139" s="18"/>
      <c r="R139" s="18"/>
      <c r="S139" s="18"/>
      <c r="T139" s="18"/>
      <c r="U139" s="18"/>
      <c r="Y139" s="17"/>
      <c r="AB139" s="17"/>
    </row>
    <row r="140" spans="5:28">
      <c r="E140" s="17"/>
      <c r="F140" s="18"/>
      <c r="H140" s="185"/>
      <c r="J140" s="17"/>
      <c r="K140" s="62"/>
      <c r="L140" s="62"/>
      <c r="N140" s="18"/>
      <c r="P140" s="18"/>
      <c r="R140" s="18"/>
      <c r="S140" s="18"/>
      <c r="T140" s="18"/>
      <c r="U140" s="18"/>
      <c r="Y140" s="17"/>
      <c r="AB140" s="17"/>
    </row>
    <row r="141" spans="5:28">
      <c r="E141" s="17"/>
      <c r="F141" s="18"/>
      <c r="H141" s="185"/>
      <c r="J141" s="17"/>
      <c r="K141" s="62"/>
      <c r="L141" s="62"/>
      <c r="N141" s="18"/>
      <c r="P141" s="18"/>
      <c r="R141" s="18"/>
      <c r="S141" s="18"/>
      <c r="T141" s="18"/>
      <c r="U141" s="18"/>
      <c r="Y141" s="17"/>
      <c r="AB141" s="17"/>
    </row>
    <row r="142" spans="5:28">
      <c r="E142" s="17"/>
      <c r="F142" s="18"/>
      <c r="H142" s="185"/>
      <c r="J142" s="17"/>
      <c r="K142" s="62"/>
      <c r="L142" s="62"/>
      <c r="N142" s="18"/>
      <c r="P142" s="18"/>
      <c r="R142" s="18"/>
      <c r="S142" s="18"/>
      <c r="T142" s="18"/>
      <c r="U142" s="18"/>
      <c r="Y142" s="17"/>
      <c r="AB142" s="17"/>
    </row>
    <row r="143" spans="5:28">
      <c r="E143" s="17"/>
      <c r="F143" s="18"/>
      <c r="H143" s="185"/>
      <c r="J143" s="17"/>
      <c r="K143" s="62"/>
      <c r="L143" s="62"/>
      <c r="N143" s="18"/>
      <c r="P143" s="18"/>
      <c r="R143" s="18"/>
      <c r="S143" s="18"/>
      <c r="T143" s="18"/>
      <c r="U143" s="18"/>
      <c r="Y143" s="17"/>
      <c r="AB143" s="17"/>
    </row>
    <row r="144" spans="5:28">
      <c r="E144" s="17"/>
      <c r="F144" s="18"/>
      <c r="H144" s="185"/>
      <c r="J144" s="17"/>
      <c r="K144" s="62"/>
      <c r="L144" s="62"/>
      <c r="N144" s="18"/>
      <c r="P144" s="18"/>
      <c r="R144" s="18"/>
      <c r="S144" s="18"/>
      <c r="T144" s="18"/>
      <c r="U144" s="18"/>
      <c r="Y144" s="17"/>
      <c r="AB144" s="17"/>
    </row>
    <row r="145" spans="5:28">
      <c r="E145" s="17"/>
      <c r="F145" s="18"/>
      <c r="H145" s="185"/>
      <c r="J145" s="17"/>
      <c r="K145" s="62"/>
      <c r="L145" s="62"/>
      <c r="N145" s="18"/>
      <c r="P145" s="18"/>
      <c r="R145" s="18"/>
      <c r="S145" s="18"/>
      <c r="T145" s="18"/>
      <c r="U145" s="18"/>
      <c r="Y145" s="17"/>
      <c r="AB145" s="17"/>
    </row>
    <row r="146" spans="5:28">
      <c r="E146" s="17"/>
      <c r="F146" s="18"/>
      <c r="H146" s="185"/>
      <c r="J146" s="17"/>
      <c r="K146" s="62"/>
      <c r="L146" s="62"/>
      <c r="N146" s="18"/>
      <c r="P146" s="18"/>
      <c r="R146" s="18"/>
      <c r="S146" s="18"/>
      <c r="T146" s="18"/>
      <c r="U146" s="18"/>
      <c r="Y146" s="17"/>
      <c r="AB146" s="17"/>
    </row>
    <row r="147" spans="5:28">
      <c r="E147" s="17"/>
      <c r="F147" s="18"/>
      <c r="H147" s="185"/>
      <c r="J147" s="17"/>
      <c r="K147" s="62"/>
      <c r="L147" s="62"/>
      <c r="N147" s="18"/>
      <c r="P147" s="18"/>
      <c r="R147" s="18"/>
      <c r="S147" s="18"/>
      <c r="T147" s="18"/>
      <c r="U147" s="18"/>
      <c r="Y147" s="17"/>
      <c r="AB147" s="17"/>
    </row>
    <row r="148" spans="5:28">
      <c r="E148" s="17"/>
      <c r="F148" s="18"/>
      <c r="H148" s="185"/>
      <c r="J148" s="17"/>
      <c r="K148" s="62"/>
      <c r="L148" s="62"/>
      <c r="N148" s="18"/>
      <c r="P148" s="18"/>
      <c r="R148" s="18"/>
      <c r="S148" s="18"/>
      <c r="T148" s="18"/>
      <c r="U148" s="18"/>
      <c r="Y148" s="17"/>
      <c r="AB148" s="17"/>
    </row>
    <row r="149" spans="5:28">
      <c r="E149" s="17"/>
      <c r="F149" s="18"/>
      <c r="H149" s="185"/>
      <c r="J149" s="17"/>
      <c r="K149" s="62"/>
      <c r="L149" s="62"/>
      <c r="N149" s="18"/>
      <c r="P149" s="18"/>
      <c r="R149" s="18"/>
      <c r="S149" s="18"/>
      <c r="T149" s="18"/>
      <c r="U149" s="18"/>
      <c r="Y149" s="17"/>
      <c r="AB149" s="17"/>
    </row>
    <row r="150" spans="5:28">
      <c r="E150" s="17"/>
      <c r="F150" s="18"/>
      <c r="H150" s="185"/>
      <c r="J150" s="17"/>
      <c r="K150" s="62"/>
      <c r="L150" s="62"/>
      <c r="N150" s="18"/>
      <c r="P150" s="18"/>
      <c r="R150" s="18"/>
      <c r="S150" s="18"/>
      <c r="T150" s="18"/>
      <c r="U150" s="18"/>
      <c r="Y150" s="17"/>
      <c r="AB150" s="17"/>
    </row>
    <row r="151" spans="5:28">
      <c r="E151" s="17"/>
      <c r="F151" s="18"/>
      <c r="H151" s="185"/>
      <c r="J151" s="17"/>
      <c r="K151" s="62"/>
      <c r="L151" s="62"/>
      <c r="N151" s="18"/>
      <c r="P151" s="18"/>
      <c r="R151" s="18"/>
      <c r="S151" s="18"/>
      <c r="T151" s="18"/>
      <c r="U151" s="18"/>
      <c r="Y151" s="17"/>
      <c r="AB151" s="17"/>
    </row>
    <row r="152" spans="5:28">
      <c r="E152" s="17"/>
      <c r="F152" s="18"/>
      <c r="H152" s="185"/>
      <c r="J152" s="17"/>
      <c r="K152" s="62"/>
      <c r="L152" s="62"/>
      <c r="N152" s="18"/>
      <c r="P152" s="18"/>
      <c r="R152" s="18"/>
      <c r="S152" s="18"/>
      <c r="T152" s="18"/>
      <c r="U152" s="18"/>
      <c r="Y152" s="17"/>
      <c r="AB152" s="17"/>
    </row>
    <row r="153" spans="5:28">
      <c r="E153" s="17"/>
      <c r="F153" s="18"/>
      <c r="H153" s="185"/>
      <c r="J153" s="17"/>
      <c r="K153" s="62"/>
      <c r="L153" s="62"/>
      <c r="N153" s="18"/>
      <c r="P153" s="18"/>
      <c r="R153" s="18"/>
      <c r="S153" s="18"/>
      <c r="T153" s="18"/>
      <c r="U153" s="18"/>
      <c r="Y153" s="17"/>
      <c r="AB153" s="17"/>
    </row>
    <row r="154" spans="5:28">
      <c r="E154" s="17"/>
      <c r="F154" s="18"/>
      <c r="H154" s="185"/>
      <c r="J154" s="17"/>
      <c r="K154" s="62"/>
      <c r="L154" s="62"/>
      <c r="N154" s="18"/>
      <c r="P154" s="18"/>
      <c r="R154" s="18"/>
      <c r="S154" s="18"/>
      <c r="T154" s="18"/>
      <c r="U154" s="18"/>
      <c r="Y154" s="17"/>
      <c r="AB154" s="17"/>
    </row>
    <row r="155" spans="5:28">
      <c r="E155" s="17"/>
      <c r="F155" s="18"/>
      <c r="H155" s="185"/>
      <c r="J155" s="17"/>
      <c r="K155" s="62"/>
      <c r="L155" s="62"/>
      <c r="N155" s="18"/>
      <c r="P155" s="18"/>
      <c r="R155" s="18"/>
      <c r="S155" s="18"/>
      <c r="T155" s="18"/>
      <c r="U155" s="18"/>
      <c r="Y155" s="17"/>
      <c r="AB155" s="17"/>
    </row>
    <row r="156" spans="5:28">
      <c r="E156" s="17"/>
      <c r="F156" s="18"/>
      <c r="H156" s="185"/>
      <c r="J156" s="17"/>
      <c r="K156" s="62"/>
      <c r="L156" s="62"/>
      <c r="N156" s="18"/>
      <c r="P156" s="18"/>
      <c r="R156" s="18"/>
      <c r="S156" s="18"/>
      <c r="T156" s="18"/>
      <c r="U156" s="18"/>
      <c r="Y156" s="17"/>
      <c r="AB156" s="17"/>
    </row>
    <row r="157" spans="5:28">
      <c r="E157" s="17"/>
      <c r="F157" s="18"/>
      <c r="H157" s="185"/>
      <c r="J157" s="17"/>
      <c r="K157" s="62"/>
      <c r="L157" s="62"/>
      <c r="N157" s="18"/>
      <c r="P157" s="18"/>
      <c r="R157" s="18"/>
      <c r="S157" s="18"/>
      <c r="T157" s="18"/>
      <c r="U157" s="18"/>
      <c r="Y157" s="17"/>
      <c r="AB157" s="17"/>
    </row>
    <row r="158" spans="5:28">
      <c r="E158" s="17"/>
      <c r="F158" s="18"/>
      <c r="H158" s="185"/>
      <c r="J158" s="17"/>
      <c r="K158" s="62"/>
      <c r="L158" s="62"/>
      <c r="N158" s="18"/>
      <c r="P158" s="18"/>
      <c r="R158" s="18"/>
      <c r="S158" s="18"/>
      <c r="T158" s="18"/>
      <c r="U158" s="18"/>
      <c r="Y158" s="17"/>
      <c r="AB158" s="17"/>
    </row>
    <row r="159" spans="5:28">
      <c r="E159" s="17"/>
      <c r="F159" s="18"/>
      <c r="H159" s="185"/>
      <c r="J159" s="17"/>
      <c r="K159" s="62"/>
      <c r="L159" s="62"/>
      <c r="N159" s="18"/>
      <c r="P159" s="18"/>
      <c r="R159" s="18"/>
      <c r="S159" s="18"/>
      <c r="T159" s="18"/>
      <c r="U159" s="18"/>
      <c r="Y159" s="17"/>
      <c r="AB159" s="17"/>
    </row>
    <row r="160" spans="5:28">
      <c r="E160" s="17"/>
      <c r="F160" s="18"/>
      <c r="H160" s="185"/>
      <c r="J160" s="17"/>
      <c r="K160" s="62"/>
      <c r="L160" s="62"/>
      <c r="N160" s="18"/>
      <c r="P160" s="18"/>
      <c r="R160" s="18"/>
      <c r="S160" s="18"/>
      <c r="T160" s="18"/>
      <c r="U160" s="18"/>
      <c r="Y160" s="17"/>
      <c r="AB160" s="17"/>
    </row>
    <row r="161" spans="5:28">
      <c r="E161" s="17"/>
      <c r="F161" s="18"/>
      <c r="H161" s="185"/>
      <c r="J161" s="17"/>
      <c r="K161" s="62"/>
      <c r="L161" s="62"/>
      <c r="N161" s="18"/>
      <c r="P161" s="18"/>
      <c r="R161" s="18"/>
      <c r="S161" s="18"/>
      <c r="T161" s="18"/>
      <c r="U161" s="18"/>
      <c r="Y161" s="17"/>
      <c r="AB161" s="17"/>
    </row>
    <row r="162" spans="5:28">
      <c r="E162" s="17"/>
      <c r="F162" s="18"/>
      <c r="H162" s="185"/>
      <c r="J162" s="17"/>
      <c r="K162" s="62"/>
      <c r="L162" s="62"/>
      <c r="N162" s="18"/>
      <c r="P162" s="18"/>
      <c r="R162" s="18"/>
      <c r="S162" s="18"/>
      <c r="T162" s="18"/>
      <c r="U162" s="18"/>
      <c r="Y162" s="17"/>
      <c r="AB162" s="17"/>
    </row>
    <row r="163" spans="5:28">
      <c r="E163" s="17"/>
      <c r="F163" s="18"/>
      <c r="H163" s="185"/>
      <c r="J163" s="17"/>
      <c r="K163" s="62"/>
      <c r="L163" s="62"/>
      <c r="N163" s="18"/>
      <c r="P163" s="18"/>
      <c r="R163" s="18"/>
      <c r="S163" s="18"/>
      <c r="T163" s="18"/>
      <c r="U163" s="18"/>
      <c r="Y163" s="17"/>
      <c r="AB163" s="17"/>
    </row>
    <row r="164" spans="5:28">
      <c r="E164" s="17"/>
      <c r="F164" s="18"/>
      <c r="H164" s="185"/>
      <c r="J164" s="17"/>
      <c r="K164" s="62"/>
      <c r="L164" s="62"/>
      <c r="N164" s="18"/>
      <c r="P164" s="18"/>
      <c r="R164" s="18"/>
      <c r="S164" s="18"/>
      <c r="T164" s="18"/>
      <c r="U164" s="18"/>
      <c r="Y164" s="17"/>
      <c r="AB164" s="17"/>
    </row>
    <row r="165" spans="5:28">
      <c r="E165" s="17"/>
      <c r="F165" s="18"/>
      <c r="H165" s="185"/>
      <c r="J165" s="17"/>
      <c r="K165" s="62"/>
      <c r="L165" s="62"/>
      <c r="N165" s="18"/>
      <c r="P165" s="18"/>
      <c r="R165" s="18"/>
      <c r="S165" s="18"/>
      <c r="T165" s="18"/>
      <c r="U165" s="18"/>
      <c r="Y165" s="17"/>
      <c r="AB165" s="17"/>
    </row>
    <row r="166" spans="5:28">
      <c r="E166" s="17"/>
      <c r="F166" s="18"/>
      <c r="H166" s="185"/>
      <c r="J166" s="17"/>
      <c r="K166" s="62"/>
      <c r="L166" s="62"/>
      <c r="N166" s="18"/>
      <c r="P166" s="18"/>
      <c r="R166" s="18"/>
      <c r="S166" s="18"/>
      <c r="T166" s="18"/>
      <c r="U166" s="18"/>
      <c r="Y166" s="17"/>
      <c r="AB166" s="17"/>
    </row>
    <row r="167" spans="5:28">
      <c r="E167" s="17"/>
      <c r="F167" s="18"/>
      <c r="H167" s="185"/>
      <c r="J167" s="17"/>
      <c r="K167" s="62"/>
      <c r="L167" s="62"/>
      <c r="N167" s="18"/>
      <c r="P167" s="18"/>
      <c r="R167" s="18"/>
      <c r="S167" s="18"/>
      <c r="T167" s="18"/>
      <c r="U167" s="18"/>
      <c r="Y167" s="17"/>
      <c r="AB167" s="17"/>
    </row>
    <row r="168" spans="5:28">
      <c r="E168" s="17"/>
      <c r="F168" s="18"/>
      <c r="H168" s="185"/>
      <c r="J168" s="17"/>
      <c r="K168" s="62"/>
      <c r="L168" s="62"/>
      <c r="N168" s="18"/>
      <c r="P168" s="18"/>
      <c r="R168" s="18"/>
      <c r="S168" s="18"/>
      <c r="T168" s="18"/>
      <c r="U168" s="18"/>
      <c r="Y168" s="17"/>
      <c r="AB168" s="17"/>
    </row>
    <row r="169" spans="5:28">
      <c r="E169" s="17"/>
      <c r="F169" s="18"/>
      <c r="H169" s="185"/>
      <c r="J169" s="17"/>
      <c r="K169" s="62"/>
      <c r="L169" s="62"/>
      <c r="N169" s="18"/>
      <c r="P169" s="18"/>
      <c r="R169" s="18"/>
      <c r="S169" s="18"/>
      <c r="T169" s="18"/>
      <c r="U169" s="18"/>
      <c r="Y169" s="17"/>
      <c r="AB169" s="17"/>
    </row>
    <row r="170" spans="5:28">
      <c r="E170" s="17"/>
      <c r="F170" s="18"/>
      <c r="H170" s="185"/>
      <c r="J170" s="17"/>
      <c r="K170" s="62"/>
      <c r="L170" s="62"/>
      <c r="N170" s="18"/>
      <c r="P170" s="18"/>
      <c r="R170" s="18"/>
      <c r="S170" s="18"/>
      <c r="T170" s="18"/>
      <c r="U170" s="18"/>
      <c r="Y170" s="17"/>
      <c r="AB170" s="17"/>
    </row>
    <row r="171" spans="5:28">
      <c r="E171" s="17"/>
      <c r="F171" s="18"/>
      <c r="H171" s="185"/>
      <c r="J171" s="17"/>
      <c r="K171" s="62"/>
      <c r="L171" s="62"/>
      <c r="N171" s="18"/>
      <c r="P171" s="18"/>
      <c r="R171" s="18"/>
      <c r="S171" s="18"/>
      <c r="T171" s="18"/>
      <c r="U171" s="18"/>
      <c r="Y171" s="17"/>
      <c r="AB171" s="17"/>
    </row>
    <row r="172" spans="5:28">
      <c r="E172" s="17"/>
      <c r="F172" s="18"/>
      <c r="H172" s="185"/>
      <c r="J172" s="17"/>
      <c r="K172" s="62"/>
      <c r="L172" s="62"/>
      <c r="N172" s="18"/>
      <c r="P172" s="18"/>
      <c r="R172" s="18"/>
      <c r="S172" s="18"/>
      <c r="T172" s="18"/>
      <c r="U172" s="18"/>
      <c r="Y172" s="17"/>
      <c r="AB172" s="17"/>
    </row>
    <row r="173" spans="5:28">
      <c r="E173" s="17"/>
      <c r="F173" s="18"/>
      <c r="H173" s="185"/>
      <c r="J173" s="17"/>
      <c r="K173" s="62"/>
      <c r="L173" s="62"/>
      <c r="N173" s="18"/>
      <c r="P173" s="18"/>
      <c r="R173" s="18"/>
      <c r="S173" s="18"/>
      <c r="T173" s="18"/>
      <c r="U173" s="18"/>
      <c r="Y173" s="17"/>
      <c r="AB173" s="17"/>
    </row>
    <row r="174" spans="5:28">
      <c r="E174" s="17"/>
      <c r="F174" s="18"/>
      <c r="H174" s="185"/>
      <c r="J174" s="17"/>
      <c r="K174" s="62"/>
      <c r="L174" s="62"/>
      <c r="N174" s="18"/>
      <c r="P174" s="18"/>
      <c r="R174" s="18"/>
      <c r="S174" s="18"/>
      <c r="T174" s="18"/>
      <c r="U174" s="18"/>
      <c r="Y174" s="17"/>
      <c r="AB174" s="17"/>
    </row>
    <row r="175" spans="5:28">
      <c r="E175" s="17"/>
      <c r="F175" s="18"/>
      <c r="H175" s="185"/>
      <c r="J175" s="17"/>
      <c r="K175" s="62"/>
      <c r="L175" s="62"/>
      <c r="N175" s="18"/>
      <c r="P175" s="18"/>
      <c r="R175" s="18"/>
      <c r="S175" s="18"/>
      <c r="T175" s="18"/>
      <c r="U175" s="18"/>
      <c r="Y175" s="17"/>
      <c r="AB175" s="17"/>
    </row>
    <row r="176" spans="5:28">
      <c r="E176" s="17"/>
      <c r="F176" s="18"/>
      <c r="H176" s="185"/>
      <c r="J176" s="17"/>
      <c r="K176" s="62"/>
      <c r="L176" s="62"/>
      <c r="N176" s="18"/>
      <c r="P176" s="18"/>
      <c r="R176" s="18"/>
      <c r="S176" s="18"/>
      <c r="T176" s="18"/>
      <c r="U176" s="18"/>
      <c r="Y176" s="17"/>
      <c r="AB176" s="17"/>
    </row>
    <row r="177" spans="5:28">
      <c r="E177" s="17"/>
      <c r="F177" s="18"/>
      <c r="H177" s="185"/>
      <c r="J177" s="17"/>
      <c r="K177" s="62"/>
      <c r="L177" s="62"/>
      <c r="N177" s="18"/>
      <c r="P177" s="18"/>
      <c r="R177" s="18"/>
      <c r="S177" s="18"/>
      <c r="T177" s="18"/>
      <c r="U177" s="18"/>
      <c r="Y177" s="17"/>
      <c r="AB177" s="17"/>
    </row>
    <row r="178" spans="5:28">
      <c r="E178" s="17"/>
      <c r="F178" s="18"/>
      <c r="H178" s="185"/>
      <c r="J178" s="17"/>
      <c r="K178" s="62"/>
      <c r="L178" s="62"/>
      <c r="N178" s="18"/>
      <c r="P178" s="18"/>
      <c r="R178" s="18"/>
      <c r="S178" s="18"/>
      <c r="T178" s="18"/>
      <c r="U178" s="18"/>
      <c r="Y178" s="17"/>
      <c r="AB178" s="17"/>
    </row>
    <row r="179" spans="5:28">
      <c r="E179" s="17"/>
      <c r="F179" s="18"/>
      <c r="H179" s="185"/>
      <c r="J179" s="17"/>
      <c r="K179" s="62"/>
      <c r="L179" s="62"/>
      <c r="N179" s="18"/>
      <c r="P179" s="18"/>
      <c r="R179" s="18"/>
      <c r="S179" s="18"/>
      <c r="T179" s="18"/>
      <c r="U179" s="18"/>
      <c r="Y179" s="17"/>
      <c r="AB179" s="17"/>
    </row>
    <row r="180" spans="5:28">
      <c r="E180" s="17"/>
      <c r="F180" s="18"/>
      <c r="H180" s="185"/>
      <c r="J180" s="17"/>
      <c r="K180" s="62"/>
      <c r="L180" s="62"/>
      <c r="N180" s="18"/>
      <c r="P180" s="18"/>
      <c r="R180" s="18"/>
      <c r="S180" s="18"/>
      <c r="T180" s="18"/>
      <c r="U180" s="18"/>
      <c r="Y180" s="17"/>
      <c r="AB180" s="17"/>
    </row>
    <row r="181" spans="5:28">
      <c r="E181" s="17"/>
      <c r="F181" s="18"/>
      <c r="H181" s="185"/>
      <c r="J181" s="17"/>
      <c r="K181" s="62"/>
      <c r="L181" s="62"/>
      <c r="N181" s="18"/>
      <c r="P181" s="18"/>
      <c r="R181" s="18"/>
      <c r="S181" s="18"/>
      <c r="T181" s="18"/>
      <c r="U181" s="18"/>
      <c r="Y181" s="17"/>
      <c r="AB181" s="17"/>
    </row>
    <row r="182" spans="5:28">
      <c r="E182" s="17"/>
      <c r="F182" s="18"/>
      <c r="H182" s="185"/>
      <c r="J182" s="17"/>
      <c r="K182" s="62"/>
      <c r="L182" s="62"/>
      <c r="N182" s="18"/>
      <c r="P182" s="18"/>
      <c r="R182" s="18"/>
      <c r="S182" s="18"/>
      <c r="T182" s="18"/>
      <c r="U182" s="18"/>
      <c r="Y182" s="17"/>
      <c r="AB182" s="17"/>
    </row>
    <row r="183" spans="5:28">
      <c r="E183" s="17"/>
      <c r="F183" s="18"/>
      <c r="H183" s="185"/>
      <c r="J183" s="17"/>
      <c r="K183" s="62"/>
      <c r="L183" s="62"/>
      <c r="N183" s="18"/>
      <c r="P183" s="18"/>
      <c r="R183" s="18"/>
      <c r="S183" s="18"/>
      <c r="T183" s="18"/>
      <c r="U183" s="18"/>
      <c r="Y183" s="17"/>
      <c r="AB183" s="17"/>
    </row>
    <row r="184" spans="5:28">
      <c r="E184" s="17"/>
      <c r="F184" s="18"/>
      <c r="H184" s="185"/>
      <c r="J184" s="17"/>
      <c r="K184" s="62"/>
      <c r="L184" s="62"/>
      <c r="N184" s="18"/>
      <c r="P184" s="18"/>
      <c r="R184" s="18"/>
      <c r="S184" s="18"/>
      <c r="T184" s="18"/>
      <c r="U184" s="18"/>
      <c r="Y184" s="17"/>
      <c r="AB184" s="17"/>
    </row>
    <row r="185" spans="5:28">
      <c r="E185" s="17"/>
      <c r="F185" s="18"/>
      <c r="H185" s="185"/>
      <c r="J185" s="17"/>
      <c r="K185" s="62"/>
      <c r="L185" s="62"/>
      <c r="N185" s="18"/>
      <c r="P185" s="18"/>
      <c r="R185" s="18"/>
      <c r="S185" s="18"/>
      <c r="T185" s="18"/>
      <c r="U185" s="18"/>
      <c r="Y185" s="17"/>
      <c r="AB185" s="17"/>
    </row>
    <row r="186" spans="5:28">
      <c r="E186" s="17"/>
      <c r="F186" s="18"/>
      <c r="H186" s="185"/>
      <c r="J186" s="17"/>
      <c r="K186" s="62"/>
      <c r="L186" s="62"/>
      <c r="N186" s="18"/>
      <c r="P186" s="18"/>
      <c r="R186" s="18"/>
      <c r="S186" s="18"/>
      <c r="T186" s="18"/>
      <c r="U186" s="18"/>
      <c r="Y186" s="17"/>
      <c r="AB186" s="17"/>
    </row>
    <row r="187" spans="5:28">
      <c r="E187" s="17"/>
      <c r="F187" s="18"/>
      <c r="H187" s="185"/>
      <c r="J187" s="17"/>
      <c r="K187" s="62"/>
      <c r="L187" s="62"/>
      <c r="N187" s="18"/>
      <c r="P187" s="18"/>
      <c r="R187" s="18"/>
      <c r="S187" s="18"/>
      <c r="T187" s="18"/>
      <c r="U187" s="18"/>
      <c r="Y187" s="17"/>
      <c r="AB187" s="17"/>
    </row>
    <row r="188" spans="5:28">
      <c r="E188" s="17"/>
      <c r="F188" s="18"/>
      <c r="H188" s="185"/>
      <c r="J188" s="17"/>
      <c r="K188" s="62"/>
      <c r="L188" s="62"/>
      <c r="N188" s="18"/>
      <c r="P188" s="18"/>
      <c r="R188" s="18"/>
      <c r="S188" s="18"/>
      <c r="T188" s="18"/>
      <c r="U188" s="18"/>
      <c r="Y188" s="17"/>
      <c r="AB188" s="17"/>
    </row>
    <row r="189" spans="5:28">
      <c r="E189" s="17"/>
      <c r="F189" s="18"/>
      <c r="H189" s="185"/>
      <c r="J189" s="17"/>
      <c r="K189" s="62"/>
      <c r="L189" s="62"/>
      <c r="N189" s="18"/>
      <c r="P189" s="18"/>
      <c r="R189" s="18"/>
      <c r="S189" s="18"/>
      <c r="T189" s="18"/>
      <c r="U189" s="18"/>
      <c r="Y189" s="17"/>
      <c r="AB189" s="17"/>
    </row>
    <row r="190" spans="5:28">
      <c r="E190" s="17"/>
      <c r="F190" s="18"/>
      <c r="H190" s="185"/>
      <c r="J190" s="17"/>
      <c r="K190" s="62"/>
      <c r="L190" s="62"/>
      <c r="N190" s="18"/>
      <c r="P190" s="18"/>
      <c r="R190" s="18"/>
      <c r="S190" s="18"/>
      <c r="T190" s="18"/>
      <c r="U190" s="18"/>
      <c r="Y190" s="17"/>
      <c r="AB190" s="17"/>
    </row>
    <row r="191" spans="5:28">
      <c r="E191" s="17"/>
      <c r="F191" s="18"/>
      <c r="H191" s="185"/>
      <c r="J191" s="17"/>
      <c r="K191" s="62"/>
      <c r="L191" s="62"/>
      <c r="N191" s="18"/>
      <c r="P191" s="18"/>
      <c r="R191" s="18"/>
      <c r="S191" s="18"/>
      <c r="T191" s="18"/>
      <c r="U191" s="18"/>
      <c r="Y191" s="17"/>
      <c r="AB191" s="17"/>
    </row>
    <row r="192" spans="5:28">
      <c r="E192" s="17"/>
      <c r="F192" s="18"/>
      <c r="H192" s="185"/>
      <c r="J192" s="17"/>
      <c r="K192" s="62"/>
      <c r="L192" s="62"/>
      <c r="N192" s="18"/>
      <c r="P192" s="18"/>
      <c r="R192" s="18"/>
      <c r="S192" s="18"/>
      <c r="T192" s="18"/>
      <c r="U192" s="18"/>
      <c r="Y192" s="17"/>
      <c r="AB192" s="17"/>
    </row>
    <row r="193" spans="5:28">
      <c r="E193" s="17"/>
      <c r="F193" s="18"/>
      <c r="H193" s="185"/>
      <c r="J193" s="17"/>
      <c r="K193" s="62"/>
      <c r="L193" s="62"/>
      <c r="N193" s="18"/>
      <c r="P193" s="18"/>
      <c r="R193" s="18"/>
      <c r="S193" s="18"/>
      <c r="T193" s="18"/>
      <c r="U193" s="18"/>
      <c r="Y193" s="17"/>
      <c r="AB193" s="17"/>
    </row>
    <row r="194" spans="5:28">
      <c r="E194" s="17"/>
      <c r="F194" s="18"/>
      <c r="H194" s="185"/>
      <c r="J194" s="17"/>
      <c r="K194" s="62"/>
      <c r="L194" s="62"/>
      <c r="N194" s="18"/>
      <c r="P194" s="18"/>
      <c r="R194" s="18"/>
      <c r="S194" s="18"/>
      <c r="T194" s="18"/>
      <c r="U194" s="18"/>
      <c r="Y194" s="17"/>
      <c r="AB194" s="17"/>
    </row>
    <row r="195" spans="5:28">
      <c r="E195" s="17"/>
      <c r="F195" s="18"/>
      <c r="H195" s="185"/>
      <c r="J195" s="17"/>
      <c r="K195" s="62"/>
      <c r="L195" s="62"/>
      <c r="N195" s="18"/>
      <c r="P195" s="18"/>
      <c r="R195" s="18"/>
      <c r="S195" s="18"/>
      <c r="T195" s="18"/>
      <c r="U195" s="18"/>
      <c r="Y195" s="17"/>
      <c r="AB195" s="17"/>
    </row>
    <row r="196" spans="5:28">
      <c r="E196" s="17"/>
      <c r="F196" s="18"/>
      <c r="H196" s="185"/>
      <c r="J196" s="17"/>
      <c r="K196" s="62"/>
      <c r="L196" s="62"/>
      <c r="N196" s="18"/>
      <c r="P196" s="18"/>
      <c r="R196" s="18"/>
      <c r="S196" s="18"/>
      <c r="T196" s="18"/>
      <c r="U196" s="18"/>
      <c r="Y196" s="17"/>
      <c r="AB196" s="17"/>
    </row>
    <row r="197" spans="5:28">
      <c r="E197" s="17"/>
      <c r="F197" s="18"/>
      <c r="H197" s="185"/>
      <c r="J197" s="17"/>
      <c r="K197" s="62"/>
      <c r="L197" s="62"/>
      <c r="N197" s="18"/>
      <c r="P197" s="18"/>
      <c r="R197" s="18"/>
      <c r="S197" s="18"/>
      <c r="T197" s="18"/>
      <c r="U197" s="18"/>
      <c r="Y197" s="17"/>
      <c r="AB197" s="17"/>
    </row>
    <row r="198" spans="5:28">
      <c r="E198" s="17"/>
      <c r="F198" s="18"/>
      <c r="H198" s="185"/>
      <c r="J198" s="17"/>
      <c r="K198" s="62"/>
      <c r="L198" s="62"/>
      <c r="N198" s="18"/>
      <c r="P198" s="18"/>
      <c r="R198" s="18"/>
      <c r="S198" s="18"/>
      <c r="T198" s="18"/>
      <c r="U198" s="18"/>
      <c r="Y198" s="17"/>
      <c r="AB198" s="17"/>
    </row>
    <row r="199" spans="5:28">
      <c r="E199" s="17"/>
      <c r="F199" s="18"/>
      <c r="H199" s="185"/>
      <c r="J199" s="17"/>
      <c r="K199" s="62"/>
      <c r="L199" s="62"/>
      <c r="N199" s="18"/>
      <c r="P199" s="18"/>
      <c r="R199" s="18"/>
      <c r="S199" s="18"/>
      <c r="T199" s="18"/>
      <c r="U199" s="18"/>
      <c r="Y199" s="17"/>
      <c r="AB199" s="17"/>
    </row>
    <row r="200" spans="5:28">
      <c r="E200" s="17"/>
      <c r="F200" s="18"/>
      <c r="H200" s="185"/>
      <c r="J200" s="17"/>
      <c r="K200" s="62"/>
      <c r="L200" s="62"/>
      <c r="N200" s="18"/>
      <c r="P200" s="18"/>
      <c r="R200" s="18"/>
      <c r="S200" s="18"/>
      <c r="T200" s="18"/>
      <c r="U200" s="18"/>
      <c r="Y200" s="17"/>
      <c r="AB200" s="17"/>
    </row>
    <row r="201" spans="5:28">
      <c r="E201" s="17"/>
      <c r="F201" s="18"/>
      <c r="H201" s="185"/>
      <c r="J201" s="17"/>
      <c r="K201" s="62"/>
      <c r="L201" s="62"/>
      <c r="N201" s="18"/>
      <c r="P201" s="18"/>
      <c r="R201" s="18"/>
      <c r="S201" s="18"/>
      <c r="T201" s="18"/>
      <c r="U201" s="18"/>
      <c r="Y201" s="17"/>
      <c r="AB201" s="17"/>
    </row>
    <row r="202" spans="5:28">
      <c r="E202" s="17"/>
      <c r="F202" s="18"/>
      <c r="H202" s="185"/>
      <c r="J202" s="17"/>
      <c r="K202" s="62"/>
      <c r="L202" s="62"/>
      <c r="N202" s="18"/>
      <c r="P202" s="18"/>
      <c r="R202" s="18"/>
      <c r="S202" s="18"/>
      <c r="T202" s="18"/>
      <c r="U202" s="18"/>
      <c r="Y202" s="17"/>
      <c r="AB202" s="17"/>
    </row>
    <row r="203" spans="5:28">
      <c r="E203" s="17"/>
      <c r="F203" s="18"/>
      <c r="H203" s="185"/>
      <c r="J203" s="17"/>
      <c r="K203" s="62"/>
      <c r="L203" s="62"/>
      <c r="N203" s="18"/>
      <c r="P203" s="18"/>
      <c r="R203" s="18"/>
      <c r="S203" s="18"/>
      <c r="T203" s="18"/>
      <c r="U203" s="18"/>
      <c r="Y203" s="17"/>
      <c r="AB203" s="17"/>
    </row>
    <row r="204" spans="5:28">
      <c r="E204" s="17"/>
      <c r="F204" s="18"/>
      <c r="H204" s="185"/>
      <c r="J204" s="17"/>
      <c r="K204" s="62"/>
      <c r="L204" s="62"/>
      <c r="N204" s="18"/>
      <c r="P204" s="18"/>
      <c r="R204" s="18"/>
      <c r="S204" s="18"/>
      <c r="T204" s="18"/>
      <c r="U204" s="18"/>
      <c r="Y204" s="17"/>
      <c r="AB204" s="17"/>
    </row>
    <row r="205" spans="5:28">
      <c r="E205" s="17"/>
      <c r="F205" s="18"/>
      <c r="H205" s="185"/>
      <c r="J205" s="17"/>
      <c r="K205" s="62"/>
      <c r="L205" s="62"/>
      <c r="N205" s="18"/>
      <c r="P205" s="18"/>
      <c r="R205" s="18"/>
      <c r="S205" s="18"/>
      <c r="T205" s="18"/>
      <c r="U205" s="18"/>
      <c r="Y205" s="17"/>
      <c r="AB205" s="17"/>
    </row>
    <row r="206" spans="5:28">
      <c r="E206" s="17"/>
      <c r="F206" s="18"/>
      <c r="H206" s="185"/>
      <c r="J206" s="17"/>
      <c r="K206" s="62"/>
      <c r="L206" s="62"/>
      <c r="N206" s="18"/>
      <c r="P206" s="18"/>
      <c r="R206" s="18"/>
      <c r="S206" s="18"/>
      <c r="T206" s="18"/>
      <c r="U206" s="18"/>
      <c r="Y206" s="17"/>
      <c r="AB206" s="17"/>
    </row>
    <row r="207" spans="5:28">
      <c r="E207" s="17"/>
      <c r="F207" s="18"/>
      <c r="H207" s="185"/>
      <c r="J207" s="17"/>
      <c r="K207" s="62"/>
      <c r="L207" s="62"/>
      <c r="N207" s="18"/>
      <c r="P207" s="18"/>
      <c r="R207" s="18"/>
      <c r="S207" s="18"/>
      <c r="T207" s="18"/>
      <c r="U207" s="18"/>
      <c r="Y207" s="17"/>
      <c r="AB207" s="17"/>
    </row>
    <row r="208" spans="5:28">
      <c r="E208" s="17"/>
      <c r="F208" s="18"/>
      <c r="H208" s="185"/>
      <c r="J208" s="17"/>
      <c r="K208" s="62"/>
      <c r="L208" s="62"/>
      <c r="N208" s="18"/>
      <c r="P208" s="18"/>
      <c r="R208" s="18"/>
      <c r="S208" s="18"/>
      <c r="T208" s="18"/>
      <c r="U208" s="18"/>
      <c r="Y208" s="17"/>
      <c r="AB208" s="17"/>
    </row>
    <row r="209" spans="5:28">
      <c r="E209" s="17"/>
      <c r="F209" s="18"/>
      <c r="H209" s="185"/>
      <c r="J209" s="17"/>
      <c r="K209" s="62"/>
      <c r="L209" s="62"/>
      <c r="N209" s="18"/>
      <c r="P209" s="18"/>
      <c r="R209" s="18"/>
      <c r="S209" s="18"/>
      <c r="T209" s="18"/>
      <c r="U209" s="18"/>
      <c r="Y209" s="17"/>
      <c r="AB209" s="17"/>
    </row>
    <row r="210" spans="5:28">
      <c r="E210" s="17"/>
      <c r="F210" s="18"/>
      <c r="H210" s="185"/>
      <c r="J210" s="17"/>
      <c r="K210" s="62"/>
      <c r="L210" s="62"/>
      <c r="N210" s="18"/>
      <c r="P210" s="18"/>
      <c r="R210" s="18"/>
      <c r="S210" s="18"/>
      <c r="T210" s="18"/>
      <c r="U210" s="18"/>
      <c r="Y210" s="17"/>
      <c r="AB210" s="17"/>
    </row>
    <row r="211" spans="5:28">
      <c r="E211" s="17"/>
      <c r="F211" s="18"/>
      <c r="H211" s="185"/>
      <c r="J211" s="17"/>
      <c r="K211" s="62"/>
      <c r="L211" s="62"/>
      <c r="N211" s="18"/>
      <c r="P211" s="18"/>
      <c r="R211" s="18"/>
      <c r="S211" s="18"/>
      <c r="T211" s="18"/>
      <c r="U211" s="18"/>
      <c r="Y211" s="17"/>
      <c r="AB211" s="17"/>
    </row>
    <row r="212" spans="5:28">
      <c r="E212" s="17"/>
      <c r="F212" s="18"/>
      <c r="H212" s="185"/>
      <c r="J212" s="17"/>
      <c r="K212" s="62"/>
      <c r="L212" s="62"/>
      <c r="N212" s="18"/>
      <c r="P212" s="18"/>
      <c r="R212" s="18"/>
      <c r="S212" s="18"/>
      <c r="T212" s="18"/>
      <c r="U212" s="18"/>
      <c r="Y212" s="17"/>
      <c r="AB212" s="17"/>
    </row>
    <row r="213" spans="5:28">
      <c r="E213" s="17"/>
      <c r="F213" s="18"/>
      <c r="H213" s="185"/>
      <c r="J213" s="17"/>
      <c r="K213" s="62"/>
      <c r="L213" s="62"/>
      <c r="N213" s="18"/>
      <c r="P213" s="18"/>
      <c r="R213" s="18"/>
      <c r="S213" s="18"/>
      <c r="T213" s="18"/>
      <c r="U213" s="18"/>
      <c r="Y213" s="17"/>
      <c r="AB213" s="17"/>
    </row>
    <row r="214" spans="5:28">
      <c r="E214" s="17"/>
      <c r="F214" s="18"/>
      <c r="H214" s="185"/>
      <c r="J214" s="17"/>
      <c r="K214" s="62"/>
      <c r="L214" s="62"/>
      <c r="N214" s="18"/>
      <c r="P214" s="18"/>
      <c r="R214" s="18"/>
      <c r="S214" s="18"/>
      <c r="T214" s="18"/>
      <c r="U214" s="18"/>
      <c r="Y214" s="17"/>
      <c r="AB214" s="17"/>
    </row>
    <row r="215" spans="5:28">
      <c r="E215" s="17"/>
      <c r="F215" s="18"/>
      <c r="H215" s="185"/>
      <c r="J215" s="17"/>
      <c r="K215" s="62"/>
      <c r="L215" s="62"/>
      <c r="N215" s="18"/>
      <c r="P215" s="18"/>
      <c r="R215" s="18"/>
      <c r="S215" s="18"/>
      <c r="T215" s="18"/>
      <c r="U215" s="18"/>
      <c r="Y215" s="17"/>
      <c r="AB215" s="17"/>
    </row>
    <row r="216" spans="5:28">
      <c r="E216" s="17"/>
      <c r="F216" s="18"/>
      <c r="H216" s="185"/>
      <c r="J216" s="17"/>
      <c r="K216" s="62"/>
      <c r="L216" s="62"/>
      <c r="N216" s="18"/>
      <c r="P216" s="18"/>
      <c r="R216" s="18"/>
      <c r="S216" s="18"/>
      <c r="T216" s="18"/>
      <c r="U216" s="18"/>
      <c r="Y216" s="17"/>
      <c r="AB216" s="17"/>
    </row>
    <row r="217" spans="5:28">
      <c r="E217" s="17"/>
      <c r="F217" s="18"/>
      <c r="H217" s="185"/>
      <c r="J217" s="17"/>
      <c r="K217" s="62"/>
      <c r="L217" s="62"/>
      <c r="N217" s="18"/>
      <c r="P217" s="18"/>
      <c r="R217" s="18"/>
      <c r="S217" s="18"/>
      <c r="T217" s="18"/>
      <c r="U217" s="18"/>
      <c r="Y217" s="17"/>
      <c r="AB217" s="17"/>
    </row>
    <row r="218" spans="5:28">
      <c r="E218" s="17"/>
      <c r="F218" s="18"/>
      <c r="H218" s="185"/>
      <c r="J218" s="17"/>
      <c r="K218" s="62"/>
      <c r="L218" s="62"/>
      <c r="N218" s="18"/>
      <c r="P218" s="18"/>
      <c r="R218" s="18"/>
      <c r="S218" s="18"/>
      <c r="T218" s="18"/>
      <c r="U218" s="18"/>
      <c r="Y218" s="17"/>
      <c r="AB218" s="17"/>
    </row>
    <row r="219" spans="5:28">
      <c r="E219" s="17"/>
      <c r="F219" s="18"/>
      <c r="H219" s="185"/>
      <c r="J219" s="17"/>
      <c r="K219" s="62"/>
      <c r="L219" s="62"/>
      <c r="N219" s="18"/>
      <c r="P219" s="18"/>
      <c r="R219" s="18"/>
      <c r="S219" s="18"/>
      <c r="T219" s="18"/>
      <c r="U219" s="18"/>
      <c r="Y219" s="17"/>
      <c r="AB219" s="17"/>
    </row>
    <row r="220" spans="5:28">
      <c r="E220" s="17"/>
      <c r="F220" s="18"/>
      <c r="H220" s="185"/>
      <c r="J220" s="17"/>
      <c r="K220" s="62"/>
      <c r="L220" s="62"/>
      <c r="N220" s="18"/>
      <c r="P220" s="18"/>
      <c r="R220" s="18"/>
      <c r="S220" s="18"/>
      <c r="T220" s="18"/>
      <c r="U220" s="18"/>
      <c r="Y220" s="17"/>
      <c r="AB220" s="17"/>
    </row>
    <row r="221" spans="5:28">
      <c r="E221" s="17"/>
      <c r="F221" s="18"/>
      <c r="H221" s="185"/>
      <c r="J221" s="17"/>
      <c r="K221" s="62"/>
      <c r="L221" s="62"/>
      <c r="N221" s="18"/>
      <c r="P221" s="18"/>
      <c r="R221" s="18"/>
      <c r="S221" s="18"/>
      <c r="T221" s="18"/>
      <c r="U221" s="18"/>
      <c r="Y221" s="17"/>
      <c r="AB221" s="17"/>
    </row>
    <row r="222" spans="5:28">
      <c r="E222" s="17"/>
      <c r="F222" s="18"/>
      <c r="H222" s="185"/>
      <c r="J222" s="17"/>
      <c r="K222" s="62"/>
      <c r="L222" s="62"/>
      <c r="N222" s="18"/>
      <c r="P222" s="18"/>
      <c r="R222" s="18"/>
      <c r="S222" s="18"/>
      <c r="T222" s="18"/>
      <c r="U222" s="18"/>
      <c r="Y222" s="17"/>
      <c r="AB222" s="17"/>
    </row>
    <row r="223" spans="5:28">
      <c r="E223" s="17"/>
      <c r="F223" s="18"/>
      <c r="H223" s="185"/>
      <c r="J223" s="17"/>
      <c r="K223" s="62"/>
      <c r="L223" s="62"/>
      <c r="N223" s="18"/>
      <c r="P223" s="18"/>
      <c r="R223" s="18"/>
      <c r="S223" s="18"/>
      <c r="T223" s="18"/>
      <c r="U223" s="18"/>
      <c r="Y223" s="17"/>
      <c r="AB223" s="17"/>
    </row>
    <row r="224" spans="5:28">
      <c r="E224" s="17"/>
      <c r="F224" s="18"/>
      <c r="H224" s="185"/>
      <c r="J224" s="17"/>
      <c r="K224" s="62"/>
      <c r="L224" s="62"/>
      <c r="N224" s="18"/>
      <c r="P224" s="18"/>
      <c r="R224" s="18"/>
      <c r="S224" s="18"/>
      <c r="T224" s="18"/>
      <c r="U224" s="18"/>
      <c r="Y224" s="17"/>
      <c r="AB224" s="17"/>
    </row>
    <row r="225" spans="5:28">
      <c r="E225" s="17"/>
      <c r="F225" s="18"/>
      <c r="H225" s="185"/>
      <c r="J225" s="17"/>
      <c r="K225" s="62"/>
      <c r="L225" s="62"/>
      <c r="N225" s="18"/>
      <c r="P225" s="18"/>
      <c r="R225" s="18"/>
      <c r="S225" s="18"/>
      <c r="T225" s="18"/>
      <c r="U225" s="18"/>
      <c r="Y225" s="17"/>
      <c r="AB225" s="17"/>
    </row>
    <row r="226" spans="5:28">
      <c r="E226" s="17"/>
      <c r="F226" s="18"/>
      <c r="H226" s="185"/>
      <c r="J226" s="17"/>
      <c r="K226" s="62"/>
      <c r="L226" s="62"/>
      <c r="N226" s="18"/>
      <c r="P226" s="18"/>
      <c r="R226" s="18"/>
      <c r="S226" s="18"/>
      <c r="T226" s="18"/>
      <c r="U226" s="18"/>
      <c r="Y226" s="17"/>
      <c r="AB226" s="17"/>
    </row>
    <row r="227" spans="5:28">
      <c r="E227" s="17"/>
      <c r="F227" s="18"/>
      <c r="H227" s="185"/>
      <c r="J227" s="17"/>
      <c r="K227" s="62"/>
      <c r="L227" s="62"/>
      <c r="N227" s="18"/>
      <c r="P227" s="18"/>
      <c r="R227" s="18"/>
      <c r="S227" s="18"/>
      <c r="T227" s="18"/>
      <c r="U227" s="18"/>
      <c r="Y227" s="17"/>
      <c r="AB227" s="17"/>
    </row>
    <row r="228" spans="5:28">
      <c r="E228" s="17"/>
      <c r="F228" s="18"/>
      <c r="H228" s="185"/>
      <c r="J228" s="17"/>
      <c r="K228" s="62"/>
      <c r="L228" s="62"/>
      <c r="N228" s="18"/>
      <c r="P228" s="18"/>
      <c r="R228" s="18"/>
      <c r="S228" s="18"/>
      <c r="T228" s="18"/>
      <c r="U228" s="18"/>
      <c r="Y228" s="17"/>
      <c r="AB228" s="17"/>
    </row>
    <row r="229" spans="5:28">
      <c r="E229" s="17"/>
      <c r="F229" s="18"/>
      <c r="H229" s="185"/>
      <c r="J229" s="17"/>
      <c r="K229" s="62"/>
      <c r="L229" s="62"/>
      <c r="N229" s="18"/>
      <c r="P229" s="18"/>
      <c r="R229" s="18"/>
      <c r="S229" s="18"/>
      <c r="T229" s="18"/>
      <c r="U229" s="18"/>
      <c r="Y229" s="17"/>
      <c r="AB229" s="17"/>
    </row>
    <row r="230" spans="5:28">
      <c r="E230" s="17"/>
      <c r="F230" s="18"/>
      <c r="H230" s="185"/>
      <c r="J230" s="17"/>
      <c r="K230" s="62"/>
      <c r="L230" s="62"/>
      <c r="N230" s="18"/>
      <c r="P230" s="18"/>
      <c r="R230" s="18"/>
      <c r="S230" s="18"/>
      <c r="T230" s="18"/>
      <c r="U230" s="18"/>
      <c r="Y230" s="17"/>
      <c r="AB230" s="17"/>
    </row>
    <row r="231" spans="5:28">
      <c r="E231" s="17"/>
      <c r="F231" s="18"/>
      <c r="H231" s="185"/>
      <c r="J231" s="17"/>
      <c r="K231" s="62"/>
      <c r="L231" s="62"/>
      <c r="N231" s="18"/>
      <c r="P231" s="18"/>
      <c r="R231" s="18"/>
      <c r="S231" s="18"/>
      <c r="T231" s="18"/>
      <c r="U231" s="18"/>
      <c r="Y231" s="17"/>
      <c r="AB231" s="17"/>
    </row>
    <row r="232" spans="5:28">
      <c r="E232" s="17"/>
      <c r="F232" s="18"/>
      <c r="H232" s="185"/>
      <c r="J232" s="17"/>
      <c r="K232" s="62"/>
      <c r="L232" s="62"/>
      <c r="N232" s="18"/>
      <c r="P232" s="18"/>
      <c r="R232" s="18"/>
      <c r="S232" s="18"/>
      <c r="T232" s="18"/>
      <c r="U232" s="18"/>
      <c r="Y232" s="17"/>
      <c r="AB232" s="17"/>
    </row>
    <row r="233" spans="5:28">
      <c r="E233" s="17"/>
      <c r="F233" s="18"/>
      <c r="H233" s="185"/>
      <c r="J233" s="17"/>
      <c r="K233" s="62"/>
      <c r="L233" s="62"/>
      <c r="N233" s="18"/>
      <c r="P233" s="18"/>
      <c r="R233" s="18"/>
      <c r="S233" s="18"/>
      <c r="T233" s="18"/>
      <c r="U233" s="18"/>
      <c r="Y233" s="17"/>
      <c r="AB233" s="17"/>
    </row>
    <row r="234" spans="5:28">
      <c r="E234" s="17"/>
      <c r="F234" s="18"/>
      <c r="H234" s="185"/>
      <c r="J234" s="17"/>
      <c r="K234" s="62"/>
      <c r="L234" s="62"/>
      <c r="N234" s="18"/>
      <c r="P234" s="18"/>
      <c r="R234" s="18"/>
      <c r="S234" s="18"/>
      <c r="T234" s="18"/>
      <c r="U234" s="18"/>
      <c r="Y234" s="17"/>
      <c r="AB234" s="17"/>
    </row>
    <row r="235" spans="5:28">
      <c r="E235" s="17"/>
      <c r="F235" s="18"/>
      <c r="H235" s="185"/>
      <c r="J235" s="17"/>
      <c r="K235" s="62"/>
      <c r="L235" s="62"/>
      <c r="N235" s="18"/>
      <c r="P235" s="18"/>
      <c r="R235" s="18"/>
      <c r="S235" s="18"/>
      <c r="T235" s="18"/>
      <c r="U235" s="18"/>
      <c r="Y235" s="17"/>
      <c r="AB235" s="17"/>
    </row>
    <row r="236" spans="5:28">
      <c r="E236" s="17"/>
      <c r="F236" s="18"/>
      <c r="H236" s="185"/>
      <c r="J236" s="17"/>
      <c r="K236" s="62"/>
      <c r="L236" s="62"/>
      <c r="N236" s="18"/>
      <c r="P236" s="18"/>
      <c r="R236" s="18"/>
      <c r="S236" s="18"/>
      <c r="T236" s="18"/>
      <c r="U236" s="18"/>
      <c r="Y236" s="17"/>
      <c r="AB236" s="17"/>
    </row>
    <row r="237" spans="5:28">
      <c r="E237" s="17"/>
      <c r="F237" s="18"/>
      <c r="H237" s="185"/>
      <c r="J237" s="17"/>
      <c r="K237" s="62"/>
      <c r="L237" s="62"/>
      <c r="N237" s="18"/>
      <c r="P237" s="18"/>
      <c r="R237" s="18"/>
      <c r="S237" s="18"/>
      <c r="T237" s="18"/>
      <c r="U237" s="18"/>
      <c r="Y237" s="17"/>
      <c r="AB237" s="17"/>
    </row>
    <row r="238" spans="5:28">
      <c r="E238" s="17"/>
      <c r="F238" s="18"/>
      <c r="H238" s="185"/>
      <c r="J238" s="17"/>
      <c r="K238" s="62"/>
      <c r="L238" s="62"/>
      <c r="N238" s="18"/>
      <c r="P238" s="18"/>
      <c r="R238" s="18"/>
      <c r="S238" s="18"/>
      <c r="T238" s="18"/>
      <c r="U238" s="18"/>
      <c r="Y238" s="17"/>
      <c r="AB238" s="17"/>
    </row>
    <row r="239" spans="5:28">
      <c r="E239" s="17"/>
      <c r="F239" s="18"/>
      <c r="H239" s="185"/>
      <c r="J239" s="17"/>
      <c r="K239" s="62"/>
      <c r="L239" s="62"/>
      <c r="N239" s="18"/>
      <c r="P239" s="18"/>
      <c r="R239" s="18"/>
      <c r="S239" s="18"/>
      <c r="T239" s="18"/>
      <c r="U239" s="18"/>
      <c r="Y239" s="17"/>
      <c r="AB239" s="17"/>
    </row>
    <row r="240" spans="5:28">
      <c r="E240" s="17"/>
      <c r="F240" s="18"/>
      <c r="H240" s="185"/>
      <c r="J240" s="17"/>
      <c r="K240" s="62"/>
      <c r="L240" s="62"/>
      <c r="N240" s="18"/>
      <c r="P240" s="18"/>
      <c r="R240" s="18"/>
      <c r="S240" s="18"/>
      <c r="T240" s="18"/>
      <c r="U240" s="18"/>
      <c r="Y240" s="17"/>
      <c r="AB240" s="17"/>
    </row>
    <row r="241" spans="5:28">
      <c r="E241" s="17"/>
      <c r="F241" s="18"/>
      <c r="H241" s="185"/>
      <c r="J241" s="17"/>
      <c r="K241" s="62"/>
      <c r="L241" s="62"/>
      <c r="N241" s="18"/>
      <c r="P241" s="18"/>
      <c r="R241" s="18"/>
      <c r="S241" s="18"/>
      <c r="T241" s="18"/>
      <c r="U241" s="18"/>
      <c r="Y241" s="17"/>
      <c r="AB241" s="17"/>
    </row>
    <row r="242" spans="5:28">
      <c r="E242" s="17"/>
      <c r="F242" s="18"/>
      <c r="H242" s="185"/>
      <c r="J242" s="17"/>
      <c r="K242" s="62"/>
      <c r="L242" s="62"/>
      <c r="N242" s="18"/>
      <c r="P242" s="18"/>
      <c r="R242" s="18"/>
      <c r="S242" s="18"/>
      <c r="T242" s="18"/>
      <c r="U242" s="18"/>
      <c r="Y242" s="17"/>
      <c r="AB242" s="17"/>
    </row>
    <row r="243" spans="5:28">
      <c r="E243" s="17"/>
      <c r="F243" s="18"/>
      <c r="H243" s="185"/>
      <c r="J243" s="17"/>
      <c r="K243" s="62"/>
      <c r="L243" s="62"/>
      <c r="N243" s="18"/>
      <c r="P243" s="18"/>
      <c r="R243" s="18"/>
      <c r="S243" s="18"/>
      <c r="T243" s="18"/>
      <c r="U243" s="18"/>
      <c r="Y243" s="17"/>
      <c r="AB243" s="17"/>
    </row>
    <row r="244" spans="5:28">
      <c r="E244" s="17"/>
      <c r="F244" s="18"/>
      <c r="H244" s="185"/>
      <c r="J244" s="17"/>
      <c r="K244" s="62"/>
      <c r="L244" s="62"/>
      <c r="N244" s="18"/>
      <c r="P244" s="18"/>
      <c r="R244" s="18"/>
      <c r="S244" s="18"/>
      <c r="T244" s="18"/>
      <c r="U244" s="18"/>
      <c r="Y244" s="17"/>
      <c r="AB244" s="17"/>
    </row>
    <row r="245" spans="5:28">
      <c r="E245" s="17"/>
      <c r="F245" s="18"/>
      <c r="H245" s="185"/>
      <c r="J245" s="17"/>
      <c r="K245" s="62"/>
      <c r="L245" s="62"/>
      <c r="N245" s="18"/>
      <c r="P245" s="18"/>
      <c r="R245" s="18"/>
      <c r="S245" s="18"/>
      <c r="T245" s="18"/>
      <c r="U245" s="18"/>
      <c r="Y245" s="17"/>
      <c r="AB245" s="17"/>
    </row>
    <row r="246" spans="5:28">
      <c r="E246" s="17"/>
      <c r="F246" s="18"/>
      <c r="H246" s="185"/>
      <c r="J246" s="17"/>
      <c r="K246" s="62"/>
      <c r="L246" s="62"/>
      <c r="N246" s="18"/>
      <c r="P246" s="18"/>
      <c r="R246" s="18"/>
      <c r="S246" s="18"/>
      <c r="T246" s="18"/>
      <c r="U246" s="18"/>
      <c r="Y246" s="17"/>
      <c r="AB246" s="17"/>
    </row>
    <row r="247" spans="5:28">
      <c r="E247" s="17"/>
      <c r="F247" s="18"/>
      <c r="H247" s="185"/>
      <c r="J247" s="17"/>
      <c r="K247" s="62"/>
      <c r="L247" s="62"/>
      <c r="N247" s="18"/>
      <c r="P247" s="18"/>
      <c r="R247" s="18"/>
      <c r="S247" s="18"/>
      <c r="T247" s="18"/>
      <c r="U247" s="18"/>
      <c r="Y247" s="17"/>
      <c r="AB247" s="17"/>
    </row>
    <row r="248" spans="5:28">
      <c r="E248" s="17"/>
      <c r="F248" s="18"/>
      <c r="H248" s="185"/>
      <c r="J248" s="17"/>
      <c r="K248" s="62"/>
      <c r="L248" s="62"/>
      <c r="N248" s="18"/>
      <c r="P248" s="18"/>
      <c r="R248" s="18"/>
      <c r="S248" s="18"/>
      <c r="T248" s="18"/>
      <c r="U248" s="18"/>
      <c r="Y248" s="17"/>
      <c r="AB248" s="17"/>
    </row>
    <row r="249" spans="5:28">
      <c r="E249" s="17"/>
      <c r="F249" s="18"/>
      <c r="H249" s="185"/>
      <c r="J249" s="17"/>
      <c r="K249" s="62"/>
      <c r="L249" s="62"/>
      <c r="N249" s="18"/>
      <c r="P249" s="18"/>
      <c r="R249" s="18"/>
      <c r="S249" s="18"/>
      <c r="T249" s="18"/>
      <c r="U249" s="18"/>
      <c r="Y249" s="17"/>
      <c r="AB249" s="17"/>
    </row>
    <row r="250" spans="5:28">
      <c r="E250" s="17"/>
      <c r="F250" s="18"/>
      <c r="H250" s="185"/>
      <c r="J250" s="17"/>
      <c r="K250" s="62"/>
      <c r="L250" s="62"/>
      <c r="N250" s="18"/>
      <c r="P250" s="18"/>
      <c r="R250" s="18"/>
      <c r="S250" s="18"/>
      <c r="T250" s="18"/>
      <c r="U250" s="18"/>
      <c r="Y250" s="17"/>
      <c r="AB250" s="17"/>
    </row>
    <row r="251" spans="5:28">
      <c r="E251" s="17"/>
      <c r="F251" s="18"/>
      <c r="H251" s="185"/>
      <c r="J251" s="17"/>
      <c r="K251" s="62"/>
      <c r="L251" s="62"/>
      <c r="N251" s="18"/>
      <c r="P251" s="18"/>
      <c r="R251" s="18"/>
      <c r="S251" s="18"/>
      <c r="T251" s="18"/>
      <c r="U251" s="18"/>
      <c r="Y251" s="17"/>
      <c r="AB251" s="17"/>
    </row>
    <row r="252" spans="5:28">
      <c r="E252" s="17"/>
      <c r="F252" s="18"/>
      <c r="H252" s="185"/>
      <c r="J252" s="17"/>
      <c r="K252" s="62"/>
      <c r="L252" s="62"/>
      <c r="N252" s="18"/>
      <c r="P252" s="18"/>
      <c r="R252" s="18"/>
      <c r="S252" s="18"/>
      <c r="T252" s="18"/>
      <c r="U252" s="18"/>
      <c r="Y252" s="17"/>
      <c r="AB252" s="17"/>
    </row>
    <row r="253" spans="5:28">
      <c r="E253" s="17"/>
      <c r="F253" s="18"/>
      <c r="H253" s="185"/>
      <c r="J253" s="17"/>
      <c r="K253" s="62"/>
      <c r="L253" s="62"/>
      <c r="N253" s="18"/>
      <c r="P253" s="18"/>
      <c r="R253" s="18"/>
      <c r="S253" s="18"/>
      <c r="T253" s="18"/>
      <c r="U253" s="18"/>
      <c r="Y253" s="17"/>
      <c r="AB253" s="17"/>
    </row>
    <row r="254" spans="5:28">
      <c r="E254" s="17"/>
      <c r="F254" s="18"/>
      <c r="H254" s="185"/>
      <c r="J254" s="17"/>
      <c r="K254" s="62"/>
      <c r="L254" s="62"/>
      <c r="N254" s="18"/>
      <c r="P254" s="18"/>
      <c r="R254" s="18"/>
      <c r="S254" s="18"/>
      <c r="T254" s="18"/>
      <c r="U254" s="18"/>
      <c r="Y254" s="17"/>
      <c r="AB254" s="17"/>
    </row>
    <row r="255" spans="5:28">
      <c r="E255" s="17"/>
      <c r="F255" s="18"/>
      <c r="H255" s="185"/>
      <c r="J255" s="17"/>
      <c r="K255" s="62"/>
      <c r="L255" s="62"/>
      <c r="N255" s="18"/>
      <c r="P255" s="18"/>
      <c r="R255" s="18"/>
      <c r="S255" s="18"/>
      <c r="T255" s="18"/>
      <c r="U255" s="18"/>
      <c r="Y255" s="17"/>
      <c r="AB255" s="17"/>
    </row>
    <row r="256" spans="5:28">
      <c r="E256" s="17"/>
      <c r="F256" s="18"/>
      <c r="H256" s="185"/>
      <c r="J256" s="17"/>
      <c r="K256" s="62"/>
      <c r="L256" s="62"/>
      <c r="N256" s="18"/>
      <c r="P256" s="18"/>
      <c r="R256" s="18"/>
      <c r="S256" s="18"/>
      <c r="T256" s="18"/>
      <c r="U256" s="18"/>
      <c r="Y256" s="17"/>
      <c r="AB256" s="17"/>
    </row>
    <row r="257" spans="5:28">
      <c r="E257" s="17"/>
      <c r="F257" s="18"/>
      <c r="H257" s="185"/>
      <c r="J257" s="17"/>
      <c r="K257" s="62"/>
      <c r="L257" s="62"/>
      <c r="N257" s="18"/>
      <c r="P257" s="18"/>
      <c r="R257" s="18"/>
      <c r="S257" s="18"/>
      <c r="T257" s="18"/>
      <c r="U257" s="18"/>
      <c r="Y257" s="17"/>
      <c r="AB257" s="17"/>
    </row>
    <row r="258" spans="5:28">
      <c r="E258" s="17"/>
      <c r="F258" s="18"/>
      <c r="H258" s="185"/>
      <c r="J258" s="17"/>
      <c r="K258" s="62"/>
      <c r="L258" s="62"/>
      <c r="N258" s="18"/>
      <c r="P258" s="18"/>
      <c r="R258" s="18"/>
      <c r="S258" s="18"/>
      <c r="T258" s="18"/>
      <c r="U258" s="18"/>
      <c r="Y258" s="17"/>
      <c r="AB258" s="17"/>
    </row>
    <row r="259" spans="5:28">
      <c r="E259" s="17"/>
      <c r="F259" s="18"/>
      <c r="H259" s="185"/>
      <c r="J259" s="17"/>
      <c r="K259" s="62"/>
      <c r="L259" s="62"/>
      <c r="N259" s="18"/>
      <c r="P259" s="18"/>
      <c r="R259" s="18"/>
      <c r="S259" s="18"/>
      <c r="T259" s="18"/>
      <c r="U259" s="18"/>
      <c r="Y259" s="17"/>
      <c r="AB259" s="17"/>
    </row>
    <row r="260" spans="5:28">
      <c r="E260" s="17"/>
      <c r="F260" s="18"/>
      <c r="H260" s="185"/>
      <c r="J260" s="17"/>
      <c r="K260" s="62"/>
      <c r="L260" s="62"/>
      <c r="N260" s="18"/>
      <c r="P260" s="18"/>
      <c r="R260" s="18"/>
      <c r="S260" s="18"/>
      <c r="T260" s="18"/>
      <c r="U260" s="18"/>
      <c r="Y260" s="17"/>
      <c r="AB260" s="17"/>
    </row>
    <row r="261" spans="5:28">
      <c r="E261" s="17"/>
      <c r="F261" s="18"/>
      <c r="H261" s="185"/>
      <c r="J261" s="17"/>
      <c r="K261" s="62"/>
      <c r="L261" s="62"/>
      <c r="N261" s="18"/>
      <c r="P261" s="18"/>
      <c r="R261" s="18"/>
      <c r="S261" s="18"/>
      <c r="T261" s="18"/>
      <c r="U261" s="18"/>
      <c r="Y261" s="17"/>
      <c r="AB261" s="17"/>
    </row>
    <row r="262" spans="5:28">
      <c r="E262" s="17"/>
      <c r="F262" s="18"/>
      <c r="H262" s="185"/>
      <c r="J262" s="17"/>
      <c r="K262" s="62"/>
      <c r="L262" s="62"/>
      <c r="N262" s="18"/>
      <c r="P262" s="18"/>
      <c r="R262" s="18"/>
      <c r="S262" s="18"/>
      <c r="T262" s="18"/>
      <c r="U262" s="18"/>
      <c r="Y262" s="17"/>
      <c r="AB262" s="17"/>
    </row>
    <row r="263" spans="5:28">
      <c r="E263" s="17"/>
      <c r="F263" s="18"/>
      <c r="H263" s="185"/>
      <c r="J263" s="17"/>
      <c r="K263" s="62"/>
      <c r="L263" s="62"/>
      <c r="N263" s="18"/>
      <c r="P263" s="18"/>
      <c r="R263" s="18"/>
      <c r="S263" s="18"/>
      <c r="T263" s="18"/>
      <c r="U263" s="18"/>
      <c r="Y263" s="17"/>
      <c r="AB263" s="17"/>
    </row>
    <row r="264" spans="5:28">
      <c r="E264" s="17"/>
      <c r="F264" s="18"/>
      <c r="H264" s="185"/>
      <c r="J264" s="17"/>
      <c r="K264" s="62"/>
      <c r="L264" s="62"/>
      <c r="N264" s="18"/>
      <c r="P264" s="18"/>
      <c r="R264" s="18"/>
      <c r="S264" s="18"/>
      <c r="T264" s="18"/>
      <c r="U264" s="18"/>
      <c r="Y264" s="17"/>
      <c r="AB264" s="17"/>
    </row>
    <row r="265" spans="5:28">
      <c r="E265" s="17"/>
      <c r="F265" s="18"/>
      <c r="H265" s="185"/>
      <c r="J265" s="17"/>
      <c r="K265" s="62"/>
      <c r="L265" s="62"/>
      <c r="N265" s="18"/>
      <c r="P265" s="18"/>
      <c r="R265" s="18"/>
      <c r="S265" s="18"/>
      <c r="T265" s="18"/>
      <c r="U265" s="18"/>
      <c r="Y265" s="17"/>
      <c r="AB265" s="17"/>
    </row>
    <row r="266" spans="5:28">
      <c r="E266" s="17"/>
      <c r="F266" s="18"/>
      <c r="H266" s="185"/>
      <c r="J266" s="17"/>
      <c r="K266" s="62"/>
      <c r="L266" s="62"/>
      <c r="N266" s="18"/>
      <c r="P266" s="18"/>
      <c r="R266" s="18"/>
      <c r="S266" s="18"/>
      <c r="T266" s="18"/>
      <c r="U266" s="18"/>
      <c r="Y266" s="17"/>
      <c r="AB266" s="17"/>
    </row>
    <row r="267" spans="5:28">
      <c r="E267" s="17"/>
      <c r="F267" s="18"/>
      <c r="H267" s="185"/>
      <c r="J267" s="17"/>
      <c r="K267" s="62"/>
      <c r="L267" s="62"/>
      <c r="N267" s="18"/>
      <c r="P267" s="18"/>
      <c r="R267" s="18"/>
      <c r="S267" s="18"/>
      <c r="T267" s="18"/>
      <c r="U267" s="18"/>
      <c r="Y267" s="17"/>
      <c r="AB267" s="17"/>
    </row>
    <row r="268" spans="5:28">
      <c r="E268" s="17"/>
      <c r="F268" s="18"/>
      <c r="H268" s="185"/>
      <c r="J268" s="17"/>
      <c r="K268" s="62"/>
      <c r="L268" s="62"/>
      <c r="N268" s="18"/>
      <c r="P268" s="18"/>
      <c r="R268" s="18"/>
      <c r="S268" s="18"/>
      <c r="T268" s="18"/>
      <c r="U268" s="18"/>
      <c r="Y268" s="17"/>
      <c r="AB268" s="17"/>
    </row>
    <row r="269" spans="5:28">
      <c r="E269" s="17"/>
      <c r="F269" s="18"/>
      <c r="H269" s="185"/>
      <c r="J269" s="17"/>
      <c r="K269" s="62"/>
      <c r="L269" s="62"/>
      <c r="N269" s="18"/>
      <c r="P269" s="18"/>
      <c r="R269" s="18"/>
      <c r="S269" s="18"/>
      <c r="T269" s="18"/>
      <c r="U269" s="18"/>
      <c r="Y269" s="17"/>
      <c r="AB269" s="17"/>
    </row>
    <row r="270" spans="5:28">
      <c r="E270" s="17"/>
      <c r="F270" s="18"/>
      <c r="H270" s="185"/>
      <c r="J270" s="17"/>
      <c r="K270" s="62"/>
      <c r="L270" s="62"/>
      <c r="N270" s="18"/>
      <c r="P270" s="18"/>
      <c r="R270" s="18"/>
      <c r="S270" s="18"/>
      <c r="T270" s="18"/>
      <c r="U270" s="18"/>
      <c r="Y270" s="17"/>
      <c r="AB270" s="17"/>
    </row>
    <row r="271" spans="5:28">
      <c r="E271" s="17"/>
      <c r="F271" s="18"/>
      <c r="H271" s="185"/>
      <c r="J271" s="17"/>
      <c r="K271" s="62"/>
      <c r="L271" s="62"/>
      <c r="N271" s="18"/>
      <c r="P271" s="18"/>
      <c r="R271" s="18"/>
      <c r="S271" s="18"/>
      <c r="T271" s="18"/>
      <c r="U271" s="18"/>
      <c r="Y271" s="17"/>
      <c r="AB271" s="17"/>
    </row>
    <row r="272" spans="5:28">
      <c r="E272" s="17"/>
      <c r="F272" s="18"/>
      <c r="H272" s="185"/>
      <c r="J272" s="17"/>
      <c r="K272" s="62"/>
      <c r="L272" s="62"/>
      <c r="N272" s="18"/>
      <c r="P272" s="18"/>
      <c r="R272" s="18"/>
      <c r="S272" s="18"/>
      <c r="T272" s="18"/>
      <c r="U272" s="18"/>
      <c r="Y272" s="17"/>
      <c r="AB272" s="17"/>
    </row>
    <row r="273" spans="5:28">
      <c r="E273" s="17"/>
      <c r="F273" s="18"/>
      <c r="H273" s="185"/>
      <c r="J273" s="17"/>
      <c r="K273" s="62"/>
      <c r="L273" s="62"/>
      <c r="N273" s="18"/>
      <c r="P273" s="18"/>
      <c r="R273" s="18"/>
      <c r="S273" s="18"/>
      <c r="T273" s="18"/>
      <c r="U273" s="18"/>
      <c r="Y273" s="17"/>
      <c r="AB273" s="17"/>
    </row>
    <row r="274" spans="5:28">
      <c r="E274" s="17"/>
      <c r="F274" s="18"/>
      <c r="H274" s="185"/>
      <c r="J274" s="17"/>
      <c r="K274" s="62"/>
      <c r="L274" s="62"/>
      <c r="N274" s="18"/>
      <c r="P274" s="18"/>
      <c r="R274" s="18"/>
      <c r="S274" s="18"/>
      <c r="T274" s="18"/>
      <c r="U274" s="18"/>
      <c r="Y274" s="17"/>
      <c r="AB274" s="17"/>
    </row>
    <row r="275" spans="5:28">
      <c r="E275" s="17"/>
      <c r="F275" s="18"/>
      <c r="H275" s="185"/>
      <c r="J275" s="17"/>
      <c r="K275" s="62"/>
      <c r="L275" s="62"/>
      <c r="N275" s="18"/>
      <c r="P275" s="18"/>
      <c r="R275" s="18"/>
      <c r="S275" s="18"/>
      <c r="T275" s="18"/>
      <c r="U275" s="18"/>
      <c r="Y275" s="17"/>
      <c r="AB275" s="17"/>
    </row>
    <row r="276" spans="5:28">
      <c r="E276" s="17"/>
      <c r="F276" s="18"/>
      <c r="H276" s="185"/>
      <c r="J276" s="17"/>
      <c r="K276" s="62"/>
      <c r="L276" s="62"/>
      <c r="N276" s="18"/>
      <c r="P276" s="18"/>
      <c r="R276" s="18"/>
      <c r="S276" s="18"/>
      <c r="T276" s="18"/>
      <c r="U276" s="18"/>
      <c r="Y276" s="17"/>
      <c r="AB276" s="17"/>
    </row>
    <row r="277" spans="5:28">
      <c r="E277" s="17"/>
      <c r="F277" s="18"/>
      <c r="H277" s="185"/>
      <c r="J277" s="17"/>
      <c r="K277" s="62"/>
      <c r="L277" s="62"/>
      <c r="N277" s="18"/>
      <c r="P277" s="18"/>
      <c r="R277" s="18"/>
      <c r="S277" s="18"/>
      <c r="T277" s="18"/>
      <c r="U277" s="18"/>
      <c r="Y277" s="17"/>
      <c r="AB277" s="17"/>
    </row>
    <row r="278" spans="5:28">
      <c r="E278" s="17"/>
      <c r="F278" s="18"/>
      <c r="H278" s="185"/>
      <c r="J278" s="17"/>
      <c r="K278" s="62"/>
      <c r="L278" s="62"/>
      <c r="N278" s="18"/>
      <c r="P278" s="18"/>
      <c r="R278" s="18"/>
      <c r="S278" s="18"/>
      <c r="T278" s="18"/>
      <c r="U278" s="18"/>
      <c r="Y278" s="17"/>
      <c r="AB278" s="17"/>
    </row>
    <row r="279" spans="5:28">
      <c r="E279" s="17"/>
      <c r="F279" s="18"/>
      <c r="H279" s="185"/>
      <c r="J279" s="17"/>
      <c r="K279" s="62"/>
      <c r="L279" s="62"/>
      <c r="N279" s="18"/>
      <c r="P279" s="18"/>
      <c r="R279" s="18"/>
      <c r="S279" s="18"/>
      <c r="T279" s="18"/>
      <c r="U279" s="18"/>
      <c r="Y279" s="17"/>
      <c r="AB279" s="17"/>
    </row>
    <row r="280" spans="5:28">
      <c r="E280" s="17"/>
      <c r="F280" s="18"/>
      <c r="H280" s="185"/>
      <c r="J280" s="17"/>
      <c r="K280" s="62"/>
      <c r="L280" s="62"/>
      <c r="N280" s="18"/>
      <c r="P280" s="18"/>
      <c r="R280" s="18"/>
      <c r="S280" s="18"/>
      <c r="T280" s="18"/>
      <c r="U280" s="18"/>
      <c r="Y280" s="17"/>
      <c r="AB280" s="17"/>
    </row>
    <row r="281" spans="5:28">
      <c r="E281" s="17"/>
      <c r="F281" s="18"/>
      <c r="H281" s="185"/>
      <c r="J281" s="17"/>
      <c r="K281" s="62"/>
      <c r="L281" s="62"/>
      <c r="N281" s="18"/>
      <c r="P281" s="18"/>
      <c r="R281" s="18"/>
      <c r="S281" s="18"/>
      <c r="T281" s="18"/>
      <c r="U281" s="18"/>
      <c r="Y281" s="17"/>
      <c r="AB281" s="17"/>
    </row>
    <row r="282" spans="5:28">
      <c r="E282" s="17"/>
      <c r="F282" s="18"/>
      <c r="H282" s="185"/>
      <c r="J282" s="17"/>
      <c r="K282" s="62"/>
      <c r="L282" s="62"/>
      <c r="N282" s="18"/>
      <c r="P282" s="18"/>
      <c r="R282" s="18"/>
      <c r="S282" s="18"/>
      <c r="T282" s="18"/>
      <c r="U282" s="18"/>
      <c r="Y282" s="17"/>
      <c r="AB282" s="17"/>
    </row>
    <row r="283" spans="5:28">
      <c r="E283" s="17"/>
      <c r="F283" s="18"/>
      <c r="H283" s="185"/>
      <c r="J283" s="17"/>
      <c r="K283" s="62"/>
      <c r="L283" s="62"/>
      <c r="N283" s="18"/>
      <c r="P283" s="18"/>
      <c r="R283" s="18"/>
      <c r="S283" s="18"/>
      <c r="T283" s="18"/>
      <c r="U283" s="18"/>
      <c r="Y283" s="17"/>
      <c r="AB283" s="17"/>
    </row>
    <row r="284" spans="5:28">
      <c r="E284" s="17"/>
      <c r="F284" s="18"/>
      <c r="H284" s="185"/>
      <c r="J284" s="17"/>
      <c r="K284" s="62"/>
      <c r="L284" s="62"/>
      <c r="N284" s="18"/>
      <c r="P284" s="18"/>
      <c r="R284" s="18"/>
      <c r="S284" s="18"/>
      <c r="T284" s="18"/>
      <c r="U284" s="18"/>
      <c r="Y284" s="17"/>
      <c r="AB284" s="17"/>
    </row>
    <row r="285" spans="5:28">
      <c r="E285" s="17"/>
      <c r="F285" s="18"/>
      <c r="H285" s="185"/>
      <c r="J285" s="17"/>
      <c r="K285" s="62"/>
      <c r="L285" s="62"/>
      <c r="N285" s="18"/>
      <c r="P285" s="18"/>
      <c r="R285" s="18"/>
      <c r="S285" s="18"/>
      <c r="T285" s="18"/>
      <c r="U285" s="18"/>
      <c r="Y285" s="17"/>
      <c r="AB285" s="17"/>
    </row>
    <row r="286" spans="5:28">
      <c r="E286" s="17"/>
      <c r="F286" s="18"/>
      <c r="H286" s="185"/>
      <c r="J286" s="17"/>
      <c r="K286" s="62"/>
      <c r="L286" s="62"/>
      <c r="N286" s="18"/>
      <c r="P286" s="18"/>
      <c r="R286" s="18"/>
      <c r="S286" s="18"/>
      <c r="T286" s="18"/>
      <c r="U286" s="18"/>
      <c r="Y286" s="17"/>
      <c r="AB286" s="17"/>
    </row>
    <row r="287" spans="5:28">
      <c r="E287" s="17"/>
      <c r="F287" s="18"/>
      <c r="H287" s="185"/>
      <c r="J287" s="17"/>
      <c r="K287" s="62"/>
      <c r="L287" s="62"/>
      <c r="N287" s="18"/>
      <c r="P287" s="18"/>
      <c r="R287" s="18"/>
      <c r="S287" s="18"/>
      <c r="T287" s="18"/>
      <c r="U287" s="18"/>
      <c r="Y287" s="17"/>
      <c r="AB287" s="17"/>
    </row>
    <row r="288" spans="5:28">
      <c r="E288" s="17"/>
      <c r="F288" s="18"/>
      <c r="H288" s="185"/>
      <c r="J288" s="17"/>
      <c r="K288" s="62"/>
      <c r="L288" s="62"/>
      <c r="N288" s="18"/>
      <c r="P288" s="18"/>
      <c r="R288" s="18"/>
      <c r="S288" s="18"/>
      <c r="T288" s="18"/>
      <c r="U288" s="18"/>
      <c r="Y288" s="17"/>
      <c r="AB288" s="17"/>
    </row>
    <row r="289" spans="5:28">
      <c r="E289" s="17"/>
      <c r="F289" s="18"/>
      <c r="H289" s="185"/>
      <c r="J289" s="17"/>
      <c r="K289" s="62"/>
      <c r="L289" s="62"/>
      <c r="N289" s="18"/>
      <c r="P289" s="18"/>
      <c r="R289" s="18"/>
      <c r="S289" s="18"/>
      <c r="T289" s="18"/>
      <c r="U289" s="18"/>
      <c r="Y289" s="17"/>
      <c r="AB289" s="17"/>
    </row>
    <row r="290" spans="5:28">
      <c r="E290" s="17"/>
      <c r="F290" s="18"/>
      <c r="H290" s="185"/>
      <c r="J290" s="17"/>
      <c r="K290" s="62"/>
      <c r="L290" s="62"/>
      <c r="N290" s="18"/>
      <c r="P290" s="18"/>
      <c r="R290" s="18"/>
      <c r="S290" s="18"/>
      <c r="T290" s="18"/>
      <c r="U290" s="18"/>
      <c r="Y290" s="17"/>
      <c r="AB290" s="17"/>
    </row>
    <row r="291" spans="5:28">
      <c r="E291" s="17"/>
      <c r="F291" s="18"/>
      <c r="H291" s="185"/>
      <c r="J291" s="17"/>
      <c r="K291" s="62"/>
      <c r="L291" s="62"/>
      <c r="N291" s="18"/>
      <c r="P291" s="18"/>
      <c r="R291" s="18"/>
      <c r="S291" s="18"/>
      <c r="T291" s="18"/>
      <c r="U291" s="18"/>
      <c r="Y291" s="17"/>
      <c r="AB291" s="17"/>
    </row>
    <row r="292" spans="5:28">
      <c r="E292" s="17"/>
      <c r="F292" s="18"/>
      <c r="H292" s="185"/>
      <c r="J292" s="17"/>
      <c r="K292" s="62"/>
      <c r="L292" s="62"/>
      <c r="N292" s="18"/>
      <c r="P292" s="18"/>
      <c r="R292" s="18"/>
      <c r="S292" s="18"/>
      <c r="T292" s="18"/>
      <c r="U292" s="18"/>
      <c r="Y292" s="17"/>
      <c r="AB292" s="17"/>
    </row>
    <row r="293" spans="5:28">
      <c r="E293" s="17"/>
      <c r="F293" s="18"/>
      <c r="H293" s="185"/>
      <c r="J293" s="17"/>
      <c r="K293" s="62"/>
      <c r="L293" s="62"/>
      <c r="N293" s="18"/>
      <c r="P293" s="18"/>
      <c r="R293" s="18"/>
      <c r="S293" s="18"/>
      <c r="T293" s="18"/>
      <c r="U293" s="18"/>
      <c r="Y293" s="17"/>
      <c r="AB293" s="17"/>
    </row>
    <row r="294" spans="5:28">
      <c r="E294" s="17"/>
      <c r="F294" s="18"/>
      <c r="H294" s="185"/>
      <c r="J294" s="17"/>
      <c r="K294" s="62"/>
      <c r="L294" s="62"/>
      <c r="N294" s="18"/>
      <c r="P294" s="18"/>
      <c r="R294" s="18"/>
      <c r="S294" s="18"/>
      <c r="T294" s="18"/>
      <c r="U294" s="18"/>
      <c r="Y294" s="17"/>
      <c r="AB294" s="17"/>
    </row>
    <row r="295" spans="5:28">
      <c r="E295" s="17"/>
      <c r="F295" s="18"/>
      <c r="H295" s="185"/>
      <c r="J295" s="17"/>
      <c r="K295" s="62"/>
      <c r="L295" s="62"/>
      <c r="N295" s="18"/>
      <c r="P295" s="18"/>
      <c r="R295" s="18"/>
      <c r="S295" s="18"/>
      <c r="T295" s="18"/>
      <c r="U295" s="18"/>
      <c r="Y295" s="17"/>
      <c r="AB295" s="17"/>
    </row>
    <row r="296" spans="5:28">
      <c r="E296" s="17"/>
      <c r="F296" s="18"/>
      <c r="H296" s="185"/>
      <c r="J296" s="17"/>
      <c r="K296" s="62"/>
      <c r="L296" s="62"/>
      <c r="N296" s="18"/>
      <c r="P296" s="18"/>
      <c r="R296" s="18"/>
      <c r="S296" s="18"/>
      <c r="T296" s="18"/>
      <c r="U296" s="18"/>
      <c r="Y296" s="17"/>
      <c r="AB296" s="17"/>
    </row>
    <row r="297" spans="5:28">
      <c r="E297" s="17"/>
      <c r="F297" s="18"/>
      <c r="H297" s="185"/>
      <c r="J297" s="17"/>
      <c r="K297" s="62"/>
      <c r="L297" s="62"/>
      <c r="N297" s="18"/>
      <c r="P297" s="18"/>
      <c r="R297" s="18"/>
      <c r="S297" s="18"/>
      <c r="T297" s="18"/>
      <c r="U297" s="18"/>
      <c r="Y297" s="17"/>
      <c r="AB297" s="17"/>
    </row>
    <row r="298" spans="5:28">
      <c r="E298" s="17"/>
      <c r="F298" s="18"/>
      <c r="H298" s="185"/>
      <c r="J298" s="17"/>
      <c r="K298" s="62"/>
      <c r="L298" s="62"/>
      <c r="N298" s="18"/>
      <c r="P298" s="18"/>
      <c r="R298" s="18"/>
      <c r="S298" s="18"/>
      <c r="T298" s="18"/>
      <c r="U298" s="18"/>
      <c r="Y298" s="17"/>
      <c r="AB298" s="17"/>
    </row>
    <row r="299" spans="5:28">
      <c r="E299" s="17"/>
      <c r="F299" s="18"/>
      <c r="H299" s="185"/>
      <c r="J299" s="17"/>
      <c r="K299" s="62"/>
      <c r="L299" s="62"/>
      <c r="N299" s="18"/>
      <c r="P299" s="18"/>
      <c r="R299" s="18"/>
      <c r="S299" s="18"/>
      <c r="T299" s="18"/>
      <c r="U299" s="18"/>
      <c r="Y299" s="17"/>
      <c r="AB299" s="17"/>
    </row>
    <row r="300" spans="5:28">
      <c r="E300" s="17"/>
      <c r="F300" s="18"/>
      <c r="H300" s="185"/>
      <c r="J300" s="17"/>
      <c r="K300" s="62"/>
      <c r="L300" s="62"/>
      <c r="N300" s="18"/>
      <c r="P300" s="18"/>
      <c r="R300" s="18"/>
      <c r="S300" s="18"/>
      <c r="T300" s="18"/>
      <c r="U300" s="18"/>
      <c r="Y300" s="17"/>
      <c r="AB300" s="17"/>
    </row>
    <row r="301" spans="5:28">
      <c r="E301" s="17"/>
      <c r="F301" s="18"/>
      <c r="H301" s="185"/>
      <c r="J301" s="17"/>
      <c r="K301" s="62"/>
      <c r="L301" s="62"/>
      <c r="N301" s="18"/>
      <c r="P301" s="18"/>
      <c r="R301" s="18"/>
      <c r="S301" s="18"/>
      <c r="T301" s="18"/>
      <c r="U301" s="18"/>
      <c r="Y301" s="17"/>
      <c r="AB301" s="17"/>
    </row>
    <row r="302" spans="5:28">
      <c r="E302" s="17"/>
      <c r="F302" s="18"/>
      <c r="H302" s="185"/>
      <c r="J302" s="17"/>
      <c r="K302" s="62"/>
      <c r="L302" s="62"/>
      <c r="N302" s="18"/>
      <c r="P302" s="18"/>
      <c r="R302" s="18"/>
      <c r="S302" s="18"/>
      <c r="T302" s="18"/>
      <c r="U302" s="18"/>
      <c r="Y302" s="17"/>
      <c r="AB302" s="17"/>
    </row>
    <row r="303" spans="5:28">
      <c r="E303" s="17"/>
      <c r="F303" s="18"/>
      <c r="H303" s="185"/>
      <c r="J303" s="17"/>
      <c r="K303" s="62"/>
      <c r="L303" s="62"/>
      <c r="N303" s="18"/>
      <c r="P303" s="18"/>
      <c r="R303" s="18"/>
      <c r="S303" s="18"/>
      <c r="T303" s="18"/>
      <c r="U303" s="18"/>
      <c r="Y303" s="17"/>
      <c r="AB303" s="17"/>
    </row>
    <row r="304" spans="5:28">
      <c r="E304" s="17"/>
      <c r="F304" s="18"/>
      <c r="H304" s="185"/>
      <c r="J304" s="17"/>
      <c r="K304" s="62"/>
      <c r="L304" s="62"/>
      <c r="N304" s="18"/>
      <c r="P304" s="18"/>
      <c r="R304" s="18"/>
      <c r="S304" s="18"/>
      <c r="T304" s="18"/>
      <c r="U304" s="18"/>
      <c r="Y304" s="17"/>
      <c r="AB304" s="17"/>
    </row>
    <row r="305" spans="5:28">
      <c r="E305" s="17"/>
      <c r="F305" s="18"/>
      <c r="H305" s="185"/>
      <c r="J305" s="17"/>
      <c r="K305" s="62"/>
      <c r="L305" s="62"/>
      <c r="N305" s="18"/>
      <c r="P305" s="18"/>
      <c r="R305" s="18"/>
      <c r="S305" s="18"/>
      <c r="T305" s="18"/>
      <c r="U305" s="18"/>
      <c r="Y305" s="17"/>
      <c r="AB305" s="17"/>
    </row>
    <row r="306" spans="5:28">
      <c r="E306" s="17"/>
      <c r="F306" s="18"/>
      <c r="H306" s="185"/>
      <c r="J306" s="17"/>
      <c r="K306" s="62"/>
      <c r="L306" s="62"/>
      <c r="N306" s="18"/>
      <c r="P306" s="18"/>
      <c r="R306" s="18"/>
      <c r="S306" s="18"/>
      <c r="T306" s="18"/>
      <c r="U306" s="18"/>
      <c r="Y306" s="17"/>
      <c r="AB306" s="17"/>
    </row>
    <row r="307" spans="5:28">
      <c r="E307" s="17"/>
      <c r="F307" s="18"/>
      <c r="H307" s="185"/>
      <c r="J307" s="17"/>
      <c r="K307" s="62"/>
      <c r="L307" s="62"/>
      <c r="N307" s="18"/>
      <c r="P307" s="18"/>
      <c r="R307" s="18"/>
      <c r="S307" s="18"/>
      <c r="T307" s="18"/>
      <c r="U307" s="18"/>
      <c r="Y307" s="17"/>
      <c r="AB307" s="17"/>
    </row>
    <row r="308" spans="5:28">
      <c r="E308" s="17"/>
      <c r="F308" s="18"/>
      <c r="H308" s="185"/>
      <c r="J308" s="17"/>
      <c r="K308" s="62"/>
      <c r="L308" s="62"/>
      <c r="N308" s="18"/>
      <c r="P308" s="18"/>
      <c r="R308" s="18"/>
      <c r="S308" s="18"/>
      <c r="T308" s="18"/>
      <c r="U308" s="18"/>
      <c r="Y308" s="17"/>
      <c r="AB308" s="17"/>
    </row>
    <row r="309" spans="5:28">
      <c r="E309" s="17"/>
      <c r="F309" s="18"/>
      <c r="H309" s="185"/>
      <c r="J309" s="17"/>
      <c r="K309" s="62"/>
      <c r="L309" s="62"/>
      <c r="N309" s="18"/>
      <c r="P309" s="18"/>
      <c r="R309" s="18"/>
      <c r="S309" s="18"/>
      <c r="T309" s="18"/>
      <c r="U309" s="18"/>
      <c r="Y309" s="17"/>
      <c r="AB309" s="17"/>
    </row>
    <row r="310" spans="5:28">
      <c r="E310" s="17"/>
      <c r="F310" s="18"/>
      <c r="H310" s="185"/>
      <c r="J310" s="17"/>
      <c r="K310" s="62"/>
      <c r="L310" s="62"/>
      <c r="N310" s="18"/>
      <c r="P310" s="18"/>
      <c r="R310" s="18"/>
      <c r="S310" s="18"/>
      <c r="T310" s="18"/>
      <c r="U310" s="18"/>
      <c r="Y310" s="17"/>
      <c r="AB310" s="17"/>
    </row>
    <row r="311" spans="5:28">
      <c r="E311" s="17"/>
      <c r="F311" s="18"/>
      <c r="H311" s="185"/>
      <c r="J311" s="17"/>
      <c r="K311" s="62"/>
      <c r="L311" s="62"/>
      <c r="N311" s="18"/>
      <c r="P311" s="18"/>
      <c r="R311" s="18"/>
      <c r="S311" s="18"/>
      <c r="T311" s="18"/>
      <c r="U311" s="18"/>
      <c r="Y311" s="17"/>
      <c r="AB311" s="17"/>
    </row>
    <row r="312" spans="5:28">
      <c r="E312" s="17"/>
      <c r="F312" s="18"/>
      <c r="H312" s="185"/>
      <c r="J312" s="17"/>
      <c r="K312" s="62"/>
      <c r="L312" s="62"/>
      <c r="N312" s="18"/>
      <c r="P312" s="18"/>
      <c r="R312" s="18"/>
      <c r="S312" s="18"/>
      <c r="T312" s="18"/>
      <c r="U312" s="18"/>
      <c r="Y312" s="17"/>
      <c r="AB312" s="17"/>
    </row>
    <row r="313" spans="5:28">
      <c r="E313" s="17"/>
      <c r="F313" s="18"/>
      <c r="H313" s="185"/>
      <c r="J313" s="17"/>
      <c r="K313" s="62"/>
      <c r="L313" s="62"/>
      <c r="N313" s="18"/>
      <c r="P313" s="18"/>
      <c r="R313" s="18"/>
      <c r="S313" s="18"/>
      <c r="T313" s="18"/>
      <c r="U313" s="18"/>
      <c r="Y313" s="17"/>
      <c r="AB313" s="17"/>
    </row>
    <row r="314" spans="5:28">
      <c r="E314" s="17"/>
      <c r="F314" s="18"/>
      <c r="H314" s="185"/>
      <c r="J314" s="17"/>
      <c r="K314" s="62"/>
      <c r="L314" s="62"/>
      <c r="N314" s="18"/>
      <c r="P314" s="18"/>
      <c r="R314" s="18"/>
      <c r="S314" s="18"/>
      <c r="T314" s="18"/>
      <c r="U314" s="18"/>
      <c r="Y314" s="17"/>
      <c r="AB314" s="17"/>
    </row>
    <row r="315" spans="5:28">
      <c r="E315" s="17"/>
      <c r="F315" s="18"/>
      <c r="H315" s="185"/>
      <c r="J315" s="17"/>
      <c r="K315" s="62"/>
      <c r="L315" s="62"/>
      <c r="N315" s="18"/>
      <c r="P315" s="18"/>
      <c r="R315" s="18"/>
      <c r="S315" s="18"/>
      <c r="T315" s="18"/>
      <c r="U315" s="18"/>
      <c r="Y315" s="17"/>
      <c r="AB315" s="17"/>
    </row>
    <row r="316" spans="5:28">
      <c r="E316" s="17"/>
      <c r="F316" s="18"/>
      <c r="H316" s="185"/>
      <c r="J316" s="17"/>
      <c r="K316" s="62"/>
      <c r="L316" s="62"/>
      <c r="N316" s="18"/>
      <c r="P316" s="18"/>
      <c r="R316" s="18"/>
      <c r="S316" s="18"/>
      <c r="T316" s="18"/>
      <c r="U316" s="18"/>
      <c r="Y316" s="17"/>
      <c r="AB316" s="17"/>
    </row>
    <row r="317" spans="5:28">
      <c r="E317" s="17"/>
      <c r="F317" s="18"/>
      <c r="H317" s="185"/>
      <c r="J317" s="17"/>
      <c r="K317" s="62"/>
      <c r="L317" s="62"/>
      <c r="N317" s="18"/>
      <c r="P317" s="18"/>
      <c r="R317" s="18"/>
      <c r="S317" s="18"/>
      <c r="T317" s="18"/>
      <c r="U317" s="18"/>
      <c r="Y317" s="17"/>
      <c r="AB317" s="17"/>
    </row>
    <row r="318" spans="5:28">
      <c r="E318" s="17"/>
      <c r="F318" s="18"/>
      <c r="H318" s="185"/>
      <c r="J318" s="17"/>
      <c r="K318" s="62"/>
      <c r="L318" s="62"/>
      <c r="N318" s="18"/>
      <c r="P318" s="18"/>
      <c r="R318" s="18"/>
      <c r="S318" s="18"/>
      <c r="T318" s="18"/>
      <c r="U318" s="18"/>
      <c r="Y318" s="17"/>
      <c r="AB318" s="17"/>
    </row>
    <row r="319" spans="5:28">
      <c r="E319" s="17"/>
      <c r="F319" s="18"/>
      <c r="H319" s="185"/>
      <c r="J319" s="17"/>
      <c r="K319" s="62"/>
      <c r="L319" s="62"/>
      <c r="N319" s="18"/>
      <c r="P319" s="18"/>
      <c r="R319" s="18"/>
      <c r="S319" s="18"/>
      <c r="T319" s="18"/>
      <c r="U319" s="18"/>
      <c r="Y319" s="17"/>
      <c r="AB319" s="17"/>
    </row>
    <row r="320" spans="5:28">
      <c r="E320" s="17"/>
      <c r="F320" s="18"/>
      <c r="H320" s="185"/>
      <c r="J320" s="17"/>
      <c r="K320" s="62"/>
      <c r="L320" s="62"/>
      <c r="N320" s="18"/>
      <c r="P320" s="18"/>
      <c r="R320" s="18"/>
      <c r="S320" s="18"/>
      <c r="T320" s="18"/>
      <c r="U320" s="18"/>
      <c r="Y320" s="17"/>
      <c r="AB320" s="17"/>
    </row>
    <row r="321" spans="5:28">
      <c r="E321" s="17"/>
      <c r="F321" s="18"/>
      <c r="H321" s="185"/>
      <c r="J321" s="17"/>
      <c r="K321" s="62"/>
      <c r="L321" s="62"/>
      <c r="N321" s="18"/>
      <c r="P321" s="18"/>
      <c r="R321" s="18"/>
      <c r="S321" s="18"/>
      <c r="T321" s="18"/>
      <c r="U321" s="18"/>
      <c r="Y321" s="17"/>
      <c r="AB321" s="17"/>
    </row>
    <row r="322" spans="5:28">
      <c r="E322" s="17"/>
      <c r="F322" s="18"/>
      <c r="H322" s="185"/>
      <c r="J322" s="17"/>
      <c r="K322" s="62"/>
      <c r="L322" s="62"/>
      <c r="N322" s="18"/>
      <c r="P322" s="18"/>
      <c r="R322" s="18"/>
      <c r="S322" s="18"/>
      <c r="T322" s="18"/>
      <c r="U322" s="18"/>
      <c r="Y322" s="17"/>
      <c r="AB322" s="17"/>
    </row>
    <row r="323" spans="5:28">
      <c r="E323" s="17"/>
      <c r="F323" s="18"/>
      <c r="H323" s="185"/>
      <c r="J323" s="17"/>
      <c r="K323" s="62"/>
      <c r="L323" s="62"/>
      <c r="N323" s="18"/>
      <c r="P323" s="18"/>
      <c r="R323" s="18"/>
      <c r="S323" s="18"/>
      <c r="T323" s="18"/>
      <c r="U323" s="18"/>
      <c r="Y323" s="17"/>
      <c r="AB323" s="17"/>
    </row>
    <row r="324" spans="5:28">
      <c r="E324" s="17"/>
      <c r="F324" s="18"/>
      <c r="H324" s="185"/>
      <c r="J324" s="17"/>
      <c r="K324" s="62"/>
      <c r="L324" s="62"/>
      <c r="N324" s="18"/>
      <c r="P324" s="18"/>
      <c r="R324" s="18"/>
      <c r="S324" s="18"/>
      <c r="T324" s="18"/>
      <c r="U324" s="18"/>
      <c r="Y324" s="17"/>
      <c r="AB324" s="17"/>
    </row>
    <row r="325" spans="5:28">
      <c r="E325" s="17"/>
      <c r="F325" s="18"/>
      <c r="H325" s="185"/>
      <c r="J325" s="17"/>
      <c r="K325" s="62"/>
      <c r="L325" s="62"/>
      <c r="N325" s="18"/>
      <c r="P325" s="18"/>
      <c r="R325" s="18"/>
      <c r="S325" s="18"/>
      <c r="T325" s="18"/>
      <c r="U325" s="18"/>
      <c r="Y325" s="17"/>
      <c r="AB325" s="17"/>
    </row>
    <row r="326" spans="5:28">
      <c r="E326" s="17"/>
      <c r="F326" s="18"/>
      <c r="H326" s="185"/>
      <c r="J326" s="17"/>
      <c r="K326" s="62"/>
      <c r="L326" s="62"/>
      <c r="N326" s="18"/>
      <c r="P326" s="18"/>
      <c r="R326" s="18"/>
      <c r="S326" s="18"/>
      <c r="T326" s="18"/>
      <c r="U326" s="18"/>
      <c r="Y326" s="17"/>
      <c r="AB326" s="17"/>
    </row>
    <row r="327" spans="5:28">
      <c r="E327" s="17"/>
      <c r="F327" s="18"/>
      <c r="H327" s="185"/>
      <c r="J327" s="17"/>
      <c r="K327" s="62"/>
      <c r="L327" s="62"/>
      <c r="N327" s="18"/>
      <c r="P327" s="18"/>
      <c r="R327" s="18"/>
      <c r="S327" s="18"/>
      <c r="T327" s="18"/>
      <c r="U327" s="18"/>
      <c r="Y327" s="17"/>
      <c r="AB327" s="17"/>
    </row>
    <row r="328" spans="5:28">
      <c r="E328" s="17"/>
      <c r="F328" s="18"/>
      <c r="H328" s="185"/>
      <c r="J328" s="17"/>
      <c r="K328" s="62"/>
      <c r="L328" s="62"/>
      <c r="N328" s="18"/>
      <c r="P328" s="18"/>
      <c r="R328" s="18"/>
      <c r="S328" s="18"/>
      <c r="T328" s="18"/>
      <c r="U328" s="18"/>
      <c r="Y328" s="17"/>
      <c r="AB328" s="17"/>
    </row>
    <row r="329" spans="5:28">
      <c r="E329" s="17"/>
      <c r="F329" s="18"/>
      <c r="H329" s="185"/>
      <c r="J329" s="17"/>
      <c r="K329" s="62"/>
      <c r="L329" s="62"/>
      <c r="N329" s="18"/>
      <c r="P329" s="18"/>
      <c r="R329" s="18"/>
      <c r="S329" s="18"/>
      <c r="T329" s="18"/>
      <c r="U329" s="18"/>
      <c r="Y329" s="17"/>
      <c r="AB329" s="17"/>
    </row>
    <row r="330" spans="5:28">
      <c r="E330" s="17"/>
      <c r="F330" s="18"/>
      <c r="H330" s="185"/>
      <c r="J330" s="17"/>
      <c r="K330" s="62"/>
      <c r="L330" s="62"/>
      <c r="N330" s="18"/>
      <c r="P330" s="18"/>
      <c r="R330" s="18"/>
      <c r="S330" s="18"/>
      <c r="T330" s="18"/>
      <c r="U330" s="18"/>
      <c r="Y330" s="17"/>
      <c r="AB330" s="17"/>
    </row>
    <row r="331" spans="5:28">
      <c r="E331" s="17"/>
      <c r="F331" s="18"/>
      <c r="H331" s="185"/>
      <c r="J331" s="17"/>
      <c r="K331" s="62"/>
      <c r="L331" s="62"/>
      <c r="N331" s="18"/>
      <c r="P331" s="18"/>
      <c r="R331" s="18"/>
      <c r="S331" s="18"/>
      <c r="T331" s="18"/>
      <c r="U331" s="18"/>
      <c r="Y331" s="17"/>
      <c r="AB331" s="17"/>
    </row>
    <row r="332" spans="5:28">
      <c r="E332" s="17"/>
      <c r="F332" s="18"/>
      <c r="H332" s="185"/>
      <c r="J332" s="17"/>
      <c r="K332" s="62"/>
      <c r="L332" s="62"/>
      <c r="N332" s="18"/>
      <c r="P332" s="18"/>
      <c r="R332" s="18"/>
      <c r="S332" s="18"/>
      <c r="T332" s="18"/>
      <c r="U332" s="18"/>
      <c r="Y332" s="17"/>
      <c r="AB332" s="17"/>
    </row>
    <row r="333" spans="5:28">
      <c r="E333" s="17"/>
      <c r="F333" s="18"/>
      <c r="H333" s="185"/>
      <c r="J333" s="17"/>
      <c r="K333" s="62"/>
      <c r="L333" s="62"/>
      <c r="N333" s="18"/>
      <c r="P333" s="18"/>
      <c r="R333" s="18"/>
      <c r="S333" s="18"/>
      <c r="T333" s="18"/>
      <c r="U333" s="18"/>
      <c r="Y333" s="17"/>
      <c r="AB333" s="17"/>
    </row>
    <row r="334" spans="5:28">
      <c r="E334" s="17"/>
      <c r="F334" s="18"/>
      <c r="H334" s="185"/>
      <c r="J334" s="17"/>
      <c r="K334" s="62"/>
      <c r="L334" s="62"/>
      <c r="N334" s="18"/>
      <c r="P334" s="18"/>
      <c r="R334" s="18"/>
      <c r="S334" s="18"/>
      <c r="T334" s="18"/>
      <c r="U334" s="18"/>
      <c r="Y334" s="17"/>
      <c r="AB334" s="17"/>
    </row>
    <row r="335" spans="5:28">
      <c r="E335" s="17"/>
      <c r="F335" s="18"/>
      <c r="H335" s="185"/>
      <c r="J335" s="17"/>
      <c r="K335" s="62"/>
      <c r="L335" s="62"/>
      <c r="N335" s="18"/>
      <c r="P335" s="18"/>
      <c r="R335" s="18"/>
      <c r="S335" s="18"/>
      <c r="T335" s="18"/>
      <c r="U335" s="18"/>
      <c r="Y335" s="17"/>
      <c r="AB335" s="17"/>
    </row>
    <row r="336" spans="5:28">
      <c r="E336" s="17"/>
      <c r="F336" s="18"/>
      <c r="H336" s="185"/>
      <c r="J336" s="17"/>
      <c r="K336" s="62"/>
      <c r="L336" s="62"/>
      <c r="N336" s="18"/>
      <c r="P336" s="18"/>
      <c r="R336" s="18"/>
      <c r="S336" s="18"/>
      <c r="T336" s="18"/>
      <c r="U336" s="18"/>
      <c r="Y336" s="17"/>
      <c r="AB336" s="17"/>
    </row>
    <row r="337" spans="5:28">
      <c r="E337" s="17"/>
      <c r="F337" s="18"/>
      <c r="H337" s="185"/>
      <c r="J337" s="17"/>
      <c r="K337" s="62"/>
      <c r="L337" s="62"/>
      <c r="N337" s="18"/>
      <c r="P337" s="18"/>
      <c r="R337" s="18"/>
      <c r="S337" s="18"/>
      <c r="T337" s="18"/>
      <c r="U337" s="18"/>
      <c r="Y337" s="17"/>
      <c r="AB337" s="17"/>
    </row>
    <row r="338" spans="5:28">
      <c r="E338" s="17"/>
      <c r="F338" s="18"/>
      <c r="H338" s="185"/>
      <c r="J338" s="17"/>
      <c r="K338" s="62"/>
      <c r="L338" s="62"/>
      <c r="N338" s="18"/>
      <c r="P338" s="18"/>
      <c r="R338" s="18"/>
      <c r="S338" s="18"/>
      <c r="T338" s="18"/>
      <c r="U338" s="18"/>
      <c r="Y338" s="17"/>
      <c r="AB338" s="17"/>
    </row>
    <row r="339" spans="5:28">
      <c r="E339" s="17"/>
      <c r="F339" s="18"/>
      <c r="H339" s="185"/>
      <c r="J339" s="17"/>
      <c r="K339" s="62"/>
      <c r="L339" s="62"/>
      <c r="N339" s="18"/>
      <c r="P339" s="18"/>
      <c r="R339" s="18"/>
      <c r="S339" s="18"/>
      <c r="T339" s="18"/>
      <c r="U339" s="18"/>
      <c r="Y339" s="17"/>
      <c r="AB339" s="17"/>
    </row>
    <row r="340" spans="5:28">
      <c r="E340" s="17"/>
      <c r="F340" s="18"/>
      <c r="H340" s="185"/>
      <c r="J340" s="17"/>
      <c r="K340" s="62"/>
      <c r="L340" s="62"/>
      <c r="N340" s="18"/>
      <c r="P340" s="18"/>
      <c r="R340" s="18"/>
      <c r="S340" s="18"/>
      <c r="T340" s="18"/>
      <c r="U340" s="18"/>
      <c r="Y340" s="17"/>
      <c r="AB340" s="17"/>
    </row>
    <row r="341" spans="5:28">
      <c r="E341" s="17"/>
      <c r="F341" s="18"/>
      <c r="H341" s="185"/>
      <c r="J341" s="17"/>
      <c r="K341" s="62"/>
      <c r="L341" s="62"/>
      <c r="N341" s="18"/>
      <c r="P341" s="18"/>
      <c r="R341" s="18"/>
      <c r="S341" s="18"/>
      <c r="T341" s="18"/>
      <c r="U341" s="18"/>
      <c r="Y341" s="17"/>
      <c r="AB341" s="17"/>
    </row>
    <row r="342" spans="5:28">
      <c r="E342" s="17"/>
      <c r="F342" s="18"/>
      <c r="H342" s="185"/>
      <c r="J342" s="17"/>
      <c r="K342" s="62"/>
      <c r="L342" s="62"/>
      <c r="N342" s="18"/>
      <c r="P342" s="18"/>
      <c r="R342" s="18"/>
      <c r="S342" s="18"/>
      <c r="T342" s="18"/>
      <c r="U342" s="18"/>
      <c r="Y342" s="17"/>
      <c r="AB342" s="17"/>
    </row>
    <row r="343" spans="5:28">
      <c r="E343" s="17"/>
      <c r="F343" s="18"/>
      <c r="H343" s="185"/>
      <c r="J343" s="17"/>
      <c r="K343" s="62"/>
      <c r="L343" s="62"/>
      <c r="N343" s="18"/>
      <c r="P343" s="18"/>
      <c r="R343" s="18"/>
      <c r="S343" s="18"/>
      <c r="T343" s="18"/>
      <c r="U343" s="18"/>
      <c r="Y343" s="17"/>
      <c r="AB343" s="17"/>
    </row>
    <row r="344" spans="5:28">
      <c r="E344" s="17"/>
      <c r="F344" s="18"/>
      <c r="H344" s="185"/>
      <c r="J344" s="17"/>
      <c r="K344" s="62"/>
      <c r="L344" s="62"/>
      <c r="N344" s="18"/>
      <c r="P344" s="18"/>
      <c r="R344" s="18"/>
      <c r="S344" s="18"/>
      <c r="T344" s="18"/>
      <c r="U344" s="18"/>
      <c r="Y344" s="17"/>
      <c r="AB344" s="17"/>
    </row>
    <row r="345" spans="5:28">
      <c r="E345" s="17"/>
      <c r="F345" s="18"/>
      <c r="H345" s="185"/>
      <c r="J345" s="17"/>
      <c r="K345" s="62"/>
      <c r="L345" s="62"/>
      <c r="N345" s="18"/>
      <c r="P345" s="18"/>
      <c r="R345" s="18"/>
      <c r="S345" s="18"/>
      <c r="T345" s="18"/>
      <c r="U345" s="18"/>
      <c r="Y345" s="17"/>
      <c r="AB345" s="17"/>
    </row>
    <row r="346" spans="5:28">
      <c r="E346" s="17"/>
      <c r="F346" s="18"/>
      <c r="H346" s="185"/>
      <c r="J346" s="17"/>
      <c r="K346" s="62"/>
      <c r="L346" s="62"/>
      <c r="N346" s="18"/>
      <c r="P346" s="18"/>
      <c r="R346" s="18"/>
      <c r="S346" s="18"/>
      <c r="T346" s="18"/>
      <c r="U346" s="18"/>
      <c r="Y346" s="17"/>
      <c r="AB346" s="17"/>
    </row>
    <row r="347" spans="5:28">
      <c r="E347" s="17"/>
      <c r="F347" s="18"/>
      <c r="H347" s="185"/>
      <c r="J347" s="17"/>
      <c r="K347" s="62"/>
      <c r="L347" s="62"/>
      <c r="N347" s="18"/>
      <c r="P347" s="18"/>
      <c r="R347" s="18"/>
      <c r="S347" s="18"/>
      <c r="T347" s="18"/>
      <c r="U347" s="18"/>
      <c r="Y347" s="17"/>
      <c r="AB347" s="17"/>
    </row>
    <row r="348" spans="5:28">
      <c r="E348" s="17"/>
      <c r="F348" s="18"/>
      <c r="H348" s="185"/>
      <c r="J348" s="17"/>
      <c r="K348" s="62"/>
      <c r="L348" s="62"/>
      <c r="N348" s="18"/>
      <c r="P348" s="18"/>
      <c r="R348" s="18"/>
      <c r="S348" s="18"/>
      <c r="T348" s="18"/>
      <c r="U348" s="18"/>
      <c r="Y348" s="17"/>
      <c r="AB348" s="17"/>
    </row>
    <row r="349" spans="5:28">
      <c r="E349" s="17"/>
      <c r="F349" s="18"/>
      <c r="H349" s="185"/>
      <c r="J349" s="17"/>
      <c r="K349" s="62"/>
      <c r="L349" s="62"/>
      <c r="N349" s="18"/>
      <c r="P349" s="18"/>
      <c r="R349" s="18"/>
      <c r="S349" s="18"/>
      <c r="T349" s="18"/>
      <c r="U349" s="18"/>
      <c r="Y349" s="17"/>
      <c r="AB349" s="17"/>
    </row>
    <row r="350" spans="5:28">
      <c r="E350" s="17"/>
      <c r="F350" s="18"/>
      <c r="H350" s="185"/>
      <c r="J350" s="17"/>
      <c r="K350" s="62"/>
      <c r="L350" s="62"/>
      <c r="N350" s="18"/>
      <c r="P350" s="18"/>
      <c r="R350" s="18"/>
      <c r="S350" s="18"/>
      <c r="T350" s="18"/>
      <c r="U350" s="18"/>
      <c r="Y350" s="17"/>
      <c r="AB350" s="17"/>
    </row>
    <row r="351" spans="5:28">
      <c r="E351" s="17"/>
      <c r="F351" s="18"/>
      <c r="H351" s="185"/>
      <c r="J351" s="17"/>
      <c r="K351" s="62"/>
      <c r="L351" s="62"/>
      <c r="N351" s="18"/>
      <c r="P351" s="18"/>
      <c r="R351" s="18"/>
      <c r="S351" s="18"/>
      <c r="T351" s="18"/>
      <c r="U351" s="18"/>
      <c r="Y351" s="17"/>
      <c r="AB351" s="17"/>
    </row>
    <row r="352" spans="5:28">
      <c r="E352" s="17"/>
      <c r="F352" s="18"/>
      <c r="H352" s="185"/>
      <c r="J352" s="17"/>
      <c r="K352" s="62"/>
      <c r="L352" s="62"/>
      <c r="N352" s="18"/>
      <c r="P352" s="18"/>
      <c r="R352" s="18"/>
      <c r="S352" s="18"/>
      <c r="T352" s="18"/>
      <c r="U352" s="18"/>
      <c r="Y352" s="17"/>
      <c r="AB352" s="17"/>
    </row>
    <row r="353" spans="5:28">
      <c r="E353" s="17"/>
      <c r="F353" s="18"/>
      <c r="H353" s="185"/>
      <c r="J353" s="17"/>
      <c r="K353" s="62"/>
      <c r="L353" s="62"/>
      <c r="N353" s="18"/>
      <c r="P353" s="18"/>
      <c r="R353" s="18"/>
      <c r="S353" s="18"/>
      <c r="T353" s="18"/>
      <c r="U353" s="18"/>
      <c r="Y353" s="17"/>
      <c r="AB353" s="17"/>
    </row>
    <row r="354" spans="5:28">
      <c r="E354" s="17"/>
      <c r="F354" s="18"/>
      <c r="H354" s="185"/>
      <c r="J354" s="17"/>
      <c r="K354" s="62"/>
      <c r="L354" s="62"/>
      <c r="N354" s="18"/>
      <c r="P354" s="18"/>
      <c r="R354" s="18"/>
      <c r="S354" s="18"/>
      <c r="T354" s="18"/>
      <c r="U354" s="18"/>
      <c r="Y354" s="17"/>
      <c r="AB354" s="17"/>
    </row>
    <row r="355" spans="5:28">
      <c r="E355" s="17"/>
      <c r="F355" s="18"/>
      <c r="H355" s="185"/>
      <c r="J355" s="17"/>
      <c r="K355" s="62"/>
      <c r="L355" s="62"/>
      <c r="N355" s="18"/>
      <c r="P355" s="18"/>
      <c r="R355" s="18"/>
      <c r="S355" s="18"/>
      <c r="T355" s="18"/>
      <c r="U355" s="18"/>
      <c r="Y355" s="17"/>
      <c r="AB355" s="17"/>
    </row>
    <row r="356" spans="5:28">
      <c r="E356" s="17"/>
      <c r="F356" s="18"/>
      <c r="H356" s="185"/>
      <c r="J356" s="17"/>
      <c r="K356" s="62"/>
      <c r="L356" s="62"/>
      <c r="N356" s="18"/>
      <c r="P356" s="18"/>
      <c r="R356" s="18"/>
      <c r="S356" s="18"/>
      <c r="T356" s="18"/>
      <c r="U356" s="18"/>
      <c r="Y356" s="17"/>
      <c r="AB356" s="17"/>
    </row>
    <row r="357" spans="5:28">
      <c r="E357" s="17"/>
      <c r="F357" s="18"/>
      <c r="H357" s="185"/>
      <c r="J357" s="17"/>
      <c r="K357" s="62"/>
      <c r="L357" s="62"/>
      <c r="N357" s="18"/>
      <c r="P357" s="18"/>
      <c r="R357" s="18"/>
      <c r="S357" s="18"/>
      <c r="T357" s="18"/>
      <c r="U357" s="18"/>
      <c r="Y357" s="17"/>
      <c r="AB357" s="17"/>
    </row>
    <row r="358" spans="5:28">
      <c r="E358" s="17"/>
      <c r="F358" s="18"/>
      <c r="H358" s="185"/>
      <c r="J358" s="17"/>
      <c r="K358" s="62"/>
      <c r="L358" s="62"/>
      <c r="N358" s="18"/>
      <c r="P358" s="18"/>
      <c r="R358" s="18"/>
      <c r="S358" s="18"/>
      <c r="T358" s="18"/>
      <c r="U358" s="18"/>
      <c r="Y358" s="17"/>
      <c r="AB358" s="17"/>
    </row>
    <row r="359" spans="5:28">
      <c r="E359" s="17"/>
      <c r="F359" s="18"/>
      <c r="H359" s="185"/>
      <c r="J359" s="17"/>
      <c r="K359" s="62"/>
      <c r="L359" s="62"/>
      <c r="N359" s="18"/>
      <c r="P359" s="18"/>
      <c r="R359" s="18"/>
      <c r="S359" s="18"/>
      <c r="T359" s="18"/>
      <c r="U359" s="18"/>
      <c r="Y359" s="17"/>
      <c r="AB359" s="17"/>
    </row>
    <row r="360" spans="5:28">
      <c r="E360" s="17"/>
      <c r="F360" s="18"/>
      <c r="H360" s="185"/>
      <c r="J360" s="17"/>
      <c r="K360" s="62"/>
      <c r="L360" s="62"/>
      <c r="N360" s="18"/>
      <c r="P360" s="18"/>
      <c r="R360" s="18"/>
      <c r="S360" s="18"/>
      <c r="T360" s="18"/>
      <c r="U360" s="18"/>
      <c r="Y360" s="17"/>
      <c r="AB360" s="17"/>
    </row>
    <row r="361" spans="5:28">
      <c r="E361" s="17"/>
      <c r="F361" s="18"/>
      <c r="H361" s="185"/>
      <c r="J361" s="17"/>
      <c r="K361" s="62"/>
      <c r="L361" s="62"/>
      <c r="N361" s="18"/>
      <c r="P361" s="18"/>
      <c r="R361" s="18"/>
      <c r="S361" s="18"/>
      <c r="T361" s="18"/>
      <c r="U361" s="18"/>
      <c r="Y361" s="17"/>
      <c r="AB361" s="17"/>
    </row>
    <row r="362" spans="5:28">
      <c r="E362" s="17"/>
      <c r="F362" s="18"/>
      <c r="H362" s="185"/>
      <c r="J362" s="17"/>
      <c r="K362" s="62"/>
      <c r="L362" s="62"/>
      <c r="N362" s="18"/>
      <c r="P362" s="18"/>
      <c r="R362" s="18"/>
      <c r="S362" s="18"/>
      <c r="T362" s="18"/>
      <c r="U362" s="18"/>
      <c r="Y362" s="17"/>
      <c r="AB362" s="17"/>
    </row>
    <row r="363" spans="5:28">
      <c r="E363" s="17"/>
      <c r="F363" s="18"/>
      <c r="H363" s="185"/>
      <c r="J363" s="17"/>
      <c r="K363" s="62"/>
      <c r="L363" s="62"/>
      <c r="N363" s="18"/>
      <c r="P363" s="18"/>
      <c r="R363" s="18"/>
      <c r="S363" s="18"/>
      <c r="T363" s="18"/>
      <c r="U363" s="18"/>
      <c r="Y363" s="17"/>
      <c r="AB363" s="17"/>
    </row>
    <row r="364" spans="5:28">
      <c r="E364" s="17"/>
      <c r="F364" s="18"/>
      <c r="H364" s="185"/>
      <c r="J364" s="17"/>
      <c r="K364" s="62"/>
      <c r="L364" s="62"/>
      <c r="N364" s="18"/>
      <c r="P364" s="18"/>
      <c r="R364" s="18"/>
      <c r="S364" s="18"/>
      <c r="T364" s="18"/>
      <c r="U364" s="18"/>
      <c r="Y364" s="17"/>
      <c r="AB364" s="17"/>
    </row>
    <row r="365" spans="5:28">
      <c r="E365" s="17"/>
      <c r="F365" s="18"/>
      <c r="H365" s="185"/>
      <c r="J365" s="17"/>
      <c r="K365" s="62"/>
      <c r="L365" s="62"/>
      <c r="N365" s="18"/>
      <c r="P365" s="18"/>
      <c r="R365" s="18"/>
      <c r="S365" s="18"/>
      <c r="T365" s="18"/>
      <c r="U365" s="18"/>
      <c r="Y365" s="17"/>
      <c r="AB365" s="17"/>
    </row>
    <row r="366" spans="5:28">
      <c r="E366" s="17"/>
      <c r="F366" s="18"/>
      <c r="H366" s="185"/>
      <c r="J366" s="17"/>
      <c r="K366" s="62"/>
      <c r="L366" s="62"/>
      <c r="N366" s="18"/>
      <c r="P366" s="18"/>
      <c r="R366" s="18"/>
      <c r="S366" s="18"/>
      <c r="T366" s="18"/>
      <c r="U366" s="18"/>
      <c r="Y366" s="17"/>
      <c r="AB366" s="17"/>
    </row>
    <row r="367" spans="5:28">
      <c r="E367" s="17"/>
      <c r="F367" s="18"/>
      <c r="H367" s="185"/>
      <c r="J367" s="17"/>
      <c r="K367" s="62"/>
      <c r="L367" s="62"/>
      <c r="N367" s="18"/>
      <c r="P367" s="18"/>
      <c r="R367" s="18"/>
      <c r="S367" s="18"/>
      <c r="T367" s="18"/>
      <c r="U367" s="18"/>
      <c r="Y367" s="17"/>
      <c r="AB367" s="17"/>
    </row>
    <row r="368" spans="5:28">
      <c r="E368" s="17"/>
      <c r="F368" s="18"/>
      <c r="H368" s="185"/>
      <c r="J368" s="17"/>
      <c r="K368" s="62"/>
      <c r="L368" s="62"/>
      <c r="N368" s="18"/>
      <c r="P368" s="18"/>
      <c r="R368" s="18"/>
      <c r="S368" s="18"/>
      <c r="T368" s="18"/>
      <c r="U368" s="18"/>
      <c r="Y368" s="17"/>
      <c r="AB368" s="17"/>
    </row>
    <row r="369" spans="5:28">
      <c r="E369" s="17"/>
      <c r="F369" s="18"/>
      <c r="H369" s="185"/>
      <c r="J369" s="17"/>
      <c r="K369" s="62"/>
      <c r="L369" s="62"/>
      <c r="N369" s="18"/>
      <c r="P369" s="18"/>
      <c r="R369" s="18"/>
      <c r="S369" s="18"/>
      <c r="T369" s="18"/>
      <c r="U369" s="18"/>
      <c r="Y369" s="17"/>
      <c r="AB369" s="17"/>
    </row>
    <row r="370" spans="5:28">
      <c r="E370" s="17"/>
      <c r="F370" s="18"/>
      <c r="H370" s="185"/>
      <c r="J370" s="17"/>
      <c r="K370" s="62"/>
      <c r="L370" s="62"/>
      <c r="N370" s="18"/>
      <c r="P370" s="18"/>
      <c r="R370" s="18"/>
      <c r="S370" s="18"/>
      <c r="T370" s="18"/>
      <c r="U370" s="18"/>
      <c r="Y370" s="17"/>
      <c r="AB370" s="17"/>
    </row>
    <row r="371" spans="5:28">
      <c r="E371" s="17"/>
      <c r="F371" s="18"/>
      <c r="H371" s="185"/>
      <c r="J371" s="17"/>
      <c r="K371" s="62"/>
      <c r="L371" s="62"/>
      <c r="N371" s="18"/>
      <c r="P371" s="18"/>
      <c r="R371" s="18"/>
      <c r="S371" s="18"/>
      <c r="T371" s="18"/>
      <c r="U371" s="18"/>
      <c r="Y371" s="17"/>
      <c r="AB371" s="17"/>
    </row>
    <row r="372" spans="5:28">
      <c r="E372" s="17"/>
      <c r="F372" s="18"/>
      <c r="H372" s="185"/>
      <c r="J372" s="17"/>
      <c r="K372" s="62"/>
      <c r="L372" s="62"/>
      <c r="N372" s="18"/>
      <c r="P372" s="18"/>
      <c r="R372" s="18"/>
      <c r="S372" s="18"/>
      <c r="T372" s="18"/>
      <c r="U372" s="18"/>
      <c r="Y372" s="17"/>
      <c r="AB372" s="17"/>
    </row>
    <row r="373" spans="5:28">
      <c r="E373" s="17"/>
      <c r="F373" s="18"/>
      <c r="H373" s="185"/>
      <c r="J373" s="17"/>
      <c r="K373" s="62"/>
      <c r="L373" s="62"/>
      <c r="N373" s="18"/>
      <c r="P373" s="18"/>
      <c r="R373" s="18"/>
      <c r="S373" s="18"/>
      <c r="T373" s="18"/>
      <c r="U373" s="18"/>
      <c r="Y373" s="17"/>
      <c r="AB373" s="17"/>
    </row>
    <row r="374" spans="5:28">
      <c r="E374" s="17"/>
      <c r="F374" s="18"/>
      <c r="H374" s="185"/>
      <c r="J374" s="17"/>
      <c r="K374" s="62"/>
      <c r="L374" s="62"/>
      <c r="N374" s="18"/>
      <c r="P374" s="18"/>
      <c r="R374" s="18"/>
      <c r="S374" s="18"/>
      <c r="T374" s="18"/>
      <c r="U374" s="18"/>
      <c r="Y374" s="17"/>
      <c r="AB374" s="17"/>
    </row>
    <row r="375" spans="5:28">
      <c r="E375" s="17"/>
      <c r="F375" s="18"/>
      <c r="H375" s="185"/>
      <c r="J375" s="17"/>
      <c r="K375" s="62"/>
      <c r="L375" s="62"/>
      <c r="N375" s="18"/>
      <c r="P375" s="18"/>
      <c r="R375" s="18"/>
      <c r="S375" s="18"/>
      <c r="T375" s="18"/>
      <c r="U375" s="18"/>
      <c r="Y375" s="17"/>
      <c r="AB375" s="17"/>
    </row>
    <row r="376" spans="5:28">
      <c r="E376" s="17"/>
      <c r="F376" s="18"/>
      <c r="H376" s="185"/>
      <c r="J376" s="17"/>
      <c r="K376" s="62"/>
      <c r="L376" s="62"/>
      <c r="N376" s="18"/>
      <c r="P376" s="18"/>
      <c r="R376" s="18"/>
      <c r="S376" s="18"/>
      <c r="T376" s="18"/>
      <c r="U376" s="18"/>
      <c r="Y376" s="17"/>
      <c r="AB376" s="17"/>
    </row>
    <row r="377" spans="5:28">
      <c r="E377" s="17"/>
      <c r="F377" s="18"/>
      <c r="H377" s="185"/>
      <c r="J377" s="17"/>
      <c r="K377" s="62"/>
      <c r="L377" s="62"/>
      <c r="N377" s="18"/>
      <c r="P377" s="18"/>
      <c r="R377" s="18"/>
      <c r="S377" s="18"/>
      <c r="T377" s="18"/>
      <c r="U377" s="18"/>
      <c r="Y377" s="17"/>
      <c r="AB377" s="17"/>
    </row>
    <row r="378" spans="5:28">
      <c r="E378" s="17"/>
      <c r="F378" s="18"/>
      <c r="H378" s="185"/>
      <c r="J378" s="17"/>
      <c r="K378" s="62"/>
      <c r="L378" s="62"/>
      <c r="N378" s="18"/>
      <c r="P378" s="18"/>
      <c r="R378" s="18"/>
      <c r="S378" s="18"/>
      <c r="T378" s="18"/>
      <c r="U378" s="18"/>
      <c r="Y378" s="17"/>
      <c r="AB378" s="17"/>
    </row>
    <row r="379" spans="5:28">
      <c r="E379" s="17"/>
      <c r="F379" s="18"/>
      <c r="H379" s="185"/>
      <c r="J379" s="17"/>
      <c r="K379" s="62"/>
      <c r="L379" s="62"/>
      <c r="N379" s="18"/>
      <c r="P379" s="18"/>
      <c r="R379" s="18"/>
      <c r="S379" s="18"/>
      <c r="T379" s="18"/>
      <c r="U379" s="18"/>
      <c r="Y379" s="17"/>
      <c r="AB379" s="17"/>
    </row>
    <row r="380" spans="5:28">
      <c r="E380" s="17"/>
      <c r="F380" s="18"/>
      <c r="H380" s="185"/>
      <c r="J380" s="17"/>
      <c r="K380" s="62"/>
      <c r="L380" s="62"/>
      <c r="N380" s="18"/>
      <c r="P380" s="18"/>
      <c r="R380" s="18"/>
      <c r="S380" s="18"/>
      <c r="T380" s="18"/>
      <c r="U380" s="18"/>
      <c r="Y380" s="17"/>
      <c r="AB380" s="17"/>
    </row>
    <row r="381" spans="5:28">
      <c r="E381" s="17"/>
      <c r="F381" s="18"/>
      <c r="H381" s="185"/>
      <c r="J381" s="17"/>
      <c r="K381" s="62"/>
      <c r="L381" s="62"/>
      <c r="N381" s="18"/>
      <c r="P381" s="18"/>
      <c r="R381" s="18"/>
      <c r="S381" s="18"/>
      <c r="T381" s="18"/>
      <c r="U381" s="18"/>
      <c r="Y381" s="17"/>
      <c r="AB381" s="17"/>
    </row>
    <row r="382" spans="5:28">
      <c r="E382" s="17"/>
      <c r="F382" s="18"/>
      <c r="H382" s="185"/>
      <c r="J382" s="17"/>
      <c r="K382" s="62"/>
      <c r="L382" s="62"/>
      <c r="N382" s="18"/>
      <c r="P382" s="18"/>
      <c r="R382" s="18"/>
      <c r="S382" s="18"/>
      <c r="T382" s="18"/>
      <c r="U382" s="18"/>
      <c r="Y382" s="17"/>
      <c r="AB382" s="17"/>
    </row>
    <row r="383" spans="5:28">
      <c r="E383" s="17"/>
      <c r="F383" s="18"/>
      <c r="H383" s="185"/>
      <c r="J383" s="17"/>
      <c r="K383" s="62"/>
      <c r="L383" s="62"/>
      <c r="N383" s="18"/>
      <c r="P383" s="18"/>
      <c r="R383" s="18"/>
      <c r="S383" s="18"/>
      <c r="T383" s="18"/>
      <c r="U383" s="18"/>
      <c r="Y383" s="17"/>
      <c r="AB383" s="17"/>
    </row>
    <row r="384" spans="5:28">
      <c r="E384" s="17"/>
      <c r="F384" s="18"/>
      <c r="H384" s="185"/>
      <c r="J384" s="17"/>
      <c r="K384" s="62"/>
      <c r="L384" s="62"/>
      <c r="N384" s="18"/>
      <c r="P384" s="18"/>
      <c r="R384" s="18"/>
      <c r="S384" s="18"/>
      <c r="T384" s="18"/>
      <c r="U384" s="18"/>
      <c r="Y384" s="17"/>
      <c r="AB384" s="17"/>
    </row>
    <row r="385" spans="5:28">
      <c r="E385" s="17"/>
      <c r="F385" s="18"/>
      <c r="H385" s="185"/>
      <c r="J385" s="17"/>
      <c r="K385" s="62"/>
      <c r="L385" s="62"/>
      <c r="N385" s="18"/>
      <c r="P385" s="18"/>
      <c r="R385" s="18"/>
      <c r="S385" s="18"/>
      <c r="T385" s="18"/>
      <c r="U385" s="18"/>
      <c r="Y385" s="17"/>
      <c r="AB385" s="17"/>
    </row>
    <row r="386" spans="5:28">
      <c r="E386" s="17"/>
      <c r="F386" s="18"/>
      <c r="H386" s="185"/>
      <c r="J386" s="17"/>
      <c r="K386" s="62"/>
      <c r="L386" s="62"/>
      <c r="N386" s="18"/>
      <c r="P386" s="18"/>
      <c r="R386" s="18"/>
      <c r="S386" s="18"/>
      <c r="T386" s="18"/>
      <c r="U386" s="18"/>
      <c r="Y386" s="17"/>
      <c r="AB386" s="17"/>
    </row>
    <row r="387" spans="5:28">
      <c r="E387" s="17"/>
      <c r="F387" s="18"/>
      <c r="H387" s="185"/>
      <c r="J387" s="17"/>
      <c r="K387" s="62"/>
      <c r="L387" s="62"/>
      <c r="N387" s="18"/>
      <c r="P387" s="18"/>
      <c r="R387" s="18"/>
      <c r="S387" s="18"/>
      <c r="T387" s="18"/>
      <c r="U387" s="18"/>
      <c r="Y387" s="17"/>
      <c r="AB387" s="17"/>
    </row>
    <row r="388" spans="5:28">
      <c r="E388" s="17"/>
      <c r="F388" s="18"/>
      <c r="H388" s="185"/>
      <c r="J388" s="17"/>
      <c r="K388" s="62"/>
      <c r="L388" s="62"/>
      <c r="N388" s="18"/>
      <c r="P388" s="18"/>
      <c r="R388" s="18"/>
      <c r="S388" s="18"/>
      <c r="T388" s="18"/>
      <c r="U388" s="18"/>
      <c r="Y388" s="17"/>
      <c r="AB388" s="17"/>
    </row>
    <row r="389" spans="5:28">
      <c r="E389" s="17"/>
      <c r="F389" s="18"/>
      <c r="H389" s="185"/>
      <c r="J389" s="17"/>
      <c r="K389" s="62"/>
      <c r="L389" s="62"/>
      <c r="N389" s="18"/>
      <c r="P389" s="18"/>
      <c r="R389" s="18"/>
      <c r="S389" s="18"/>
      <c r="T389" s="18"/>
      <c r="U389" s="18"/>
      <c r="Y389" s="17"/>
      <c r="AB389" s="17"/>
    </row>
    <row r="390" spans="5:28">
      <c r="E390" s="17"/>
      <c r="F390" s="18"/>
      <c r="H390" s="185"/>
      <c r="J390" s="17"/>
      <c r="K390" s="62"/>
      <c r="L390" s="62"/>
      <c r="N390" s="18"/>
      <c r="P390" s="18"/>
      <c r="R390" s="18"/>
      <c r="S390" s="18"/>
      <c r="T390" s="18"/>
      <c r="U390" s="18"/>
      <c r="Y390" s="17"/>
      <c r="AB390" s="17"/>
    </row>
    <row r="391" spans="5:28">
      <c r="E391" s="17"/>
      <c r="F391" s="18"/>
      <c r="H391" s="185"/>
      <c r="J391" s="17"/>
      <c r="K391" s="62"/>
      <c r="L391" s="62"/>
      <c r="N391" s="18"/>
      <c r="P391" s="18"/>
      <c r="R391" s="18"/>
      <c r="S391" s="18"/>
      <c r="T391" s="18"/>
      <c r="U391" s="18"/>
      <c r="Y391" s="17"/>
      <c r="AB391" s="17"/>
    </row>
    <row r="392" spans="5:28">
      <c r="E392" s="17"/>
      <c r="F392" s="18"/>
      <c r="H392" s="185"/>
      <c r="J392" s="17"/>
      <c r="K392" s="62"/>
      <c r="L392" s="62"/>
      <c r="N392" s="18"/>
      <c r="P392" s="18"/>
      <c r="R392" s="18"/>
      <c r="S392" s="18"/>
      <c r="T392" s="18"/>
      <c r="U392" s="18"/>
      <c r="Y392" s="17"/>
      <c r="AB392" s="17"/>
    </row>
    <row r="393" spans="5:28">
      <c r="E393" s="17"/>
      <c r="F393" s="18"/>
      <c r="H393" s="185"/>
      <c r="J393" s="17"/>
      <c r="K393" s="62"/>
      <c r="L393" s="62"/>
      <c r="N393" s="18"/>
      <c r="P393" s="18"/>
      <c r="R393" s="18"/>
      <c r="S393" s="18"/>
      <c r="T393" s="18"/>
      <c r="U393" s="18"/>
      <c r="Y393" s="17"/>
      <c r="AB393" s="17"/>
    </row>
    <row r="394" spans="5:28">
      <c r="E394" s="17"/>
      <c r="F394" s="18"/>
      <c r="H394" s="185"/>
      <c r="J394" s="17"/>
      <c r="K394" s="62"/>
      <c r="L394" s="62"/>
      <c r="N394" s="18"/>
      <c r="P394" s="18"/>
      <c r="R394" s="18"/>
      <c r="S394" s="18"/>
      <c r="T394" s="18"/>
      <c r="U394" s="18"/>
      <c r="Y394" s="17"/>
      <c r="AB394" s="17"/>
    </row>
    <row r="395" spans="5:28">
      <c r="E395" s="17"/>
      <c r="F395" s="18"/>
      <c r="H395" s="185"/>
      <c r="J395" s="17"/>
      <c r="K395" s="62"/>
      <c r="L395" s="62"/>
      <c r="N395" s="18"/>
      <c r="P395" s="18"/>
      <c r="R395" s="18"/>
      <c r="S395" s="18"/>
      <c r="T395" s="18"/>
      <c r="U395" s="18"/>
      <c r="Y395" s="17"/>
      <c r="AB395" s="17"/>
    </row>
    <row r="396" spans="5:28">
      <c r="E396" s="17"/>
      <c r="F396" s="18"/>
      <c r="H396" s="185"/>
      <c r="J396" s="17"/>
      <c r="K396" s="62"/>
      <c r="L396" s="62"/>
      <c r="N396" s="18"/>
      <c r="P396" s="18"/>
      <c r="R396" s="18"/>
      <c r="S396" s="18"/>
      <c r="T396" s="18"/>
      <c r="U396" s="18"/>
      <c r="Y396" s="17"/>
      <c r="AB396" s="17"/>
    </row>
    <row r="397" spans="5:28">
      <c r="E397" s="17"/>
      <c r="F397" s="18"/>
      <c r="H397" s="185"/>
      <c r="J397" s="17"/>
      <c r="K397" s="62"/>
      <c r="L397" s="62"/>
      <c r="N397" s="18"/>
      <c r="P397" s="18"/>
      <c r="R397" s="18"/>
      <c r="S397" s="18"/>
      <c r="T397" s="18"/>
      <c r="U397" s="18"/>
      <c r="Y397" s="17"/>
      <c r="AB397" s="17"/>
    </row>
    <row r="398" spans="5:28">
      <c r="E398" s="17"/>
      <c r="F398" s="18"/>
      <c r="H398" s="185"/>
      <c r="J398" s="17"/>
      <c r="K398" s="62"/>
      <c r="L398" s="62"/>
      <c r="N398" s="18"/>
      <c r="P398" s="18"/>
      <c r="R398" s="18"/>
      <c r="S398" s="18"/>
      <c r="T398" s="18"/>
      <c r="U398" s="18"/>
      <c r="Y398" s="17"/>
      <c r="AB398" s="17"/>
    </row>
    <row r="399" spans="5:28">
      <c r="E399" s="17"/>
      <c r="F399" s="18"/>
      <c r="H399" s="185"/>
      <c r="J399" s="17"/>
      <c r="K399" s="62"/>
      <c r="L399" s="62"/>
      <c r="N399" s="18"/>
      <c r="P399" s="18"/>
      <c r="R399" s="18"/>
      <c r="S399" s="18"/>
      <c r="T399" s="18"/>
      <c r="U399" s="18"/>
      <c r="Y399" s="17"/>
      <c r="AB399" s="17"/>
    </row>
    <row r="400" spans="5:28">
      <c r="E400" s="17"/>
      <c r="F400" s="18"/>
      <c r="H400" s="185"/>
      <c r="J400" s="17"/>
      <c r="K400" s="62"/>
      <c r="L400" s="62"/>
      <c r="N400" s="18"/>
      <c r="P400" s="18"/>
      <c r="R400" s="18"/>
      <c r="S400" s="18"/>
      <c r="T400" s="18"/>
      <c r="U400" s="18"/>
      <c r="Y400" s="17"/>
      <c r="AB400" s="17"/>
    </row>
    <row r="401" spans="5:28">
      <c r="E401" s="17"/>
      <c r="F401" s="18"/>
      <c r="H401" s="185"/>
      <c r="J401" s="17"/>
      <c r="K401" s="62"/>
      <c r="L401" s="62"/>
      <c r="N401" s="18"/>
      <c r="P401" s="18"/>
      <c r="R401" s="18"/>
      <c r="S401" s="18"/>
      <c r="T401" s="18"/>
      <c r="U401" s="18"/>
      <c r="Y401" s="17"/>
      <c r="AB401" s="17"/>
    </row>
    <row r="402" spans="5:28">
      <c r="E402" s="17"/>
      <c r="F402" s="18"/>
      <c r="H402" s="185"/>
      <c r="J402" s="17"/>
      <c r="K402" s="62"/>
      <c r="L402" s="62"/>
      <c r="N402" s="18"/>
      <c r="P402" s="18"/>
      <c r="R402" s="18"/>
      <c r="S402" s="18"/>
      <c r="T402" s="18"/>
      <c r="U402" s="18"/>
      <c r="Y402" s="17"/>
      <c r="AB402" s="17"/>
    </row>
    <row r="403" spans="5:28">
      <c r="E403" s="17"/>
      <c r="F403" s="18"/>
      <c r="H403" s="185"/>
      <c r="J403" s="17"/>
      <c r="K403" s="62"/>
      <c r="L403" s="62"/>
      <c r="N403" s="18"/>
      <c r="P403" s="18"/>
      <c r="R403" s="18"/>
      <c r="S403" s="18"/>
      <c r="T403" s="18"/>
      <c r="U403" s="18"/>
      <c r="Y403" s="17"/>
      <c r="AB403" s="17"/>
    </row>
    <row r="404" spans="5:28">
      <c r="E404" s="17"/>
      <c r="F404" s="18"/>
      <c r="H404" s="185"/>
      <c r="J404" s="17"/>
      <c r="K404" s="62"/>
      <c r="L404" s="62"/>
      <c r="N404" s="18"/>
      <c r="P404" s="18"/>
      <c r="R404" s="18"/>
      <c r="S404" s="18"/>
      <c r="T404" s="18"/>
      <c r="U404" s="18"/>
      <c r="Y404" s="17"/>
      <c r="AB404" s="17"/>
    </row>
    <row r="405" spans="5:28">
      <c r="E405" s="17"/>
      <c r="F405" s="18"/>
      <c r="H405" s="185"/>
      <c r="J405" s="17"/>
      <c r="K405" s="62"/>
      <c r="L405" s="62"/>
      <c r="N405" s="18"/>
      <c r="P405" s="18"/>
      <c r="R405" s="18"/>
      <c r="S405" s="18"/>
      <c r="T405" s="18"/>
      <c r="U405" s="18"/>
      <c r="Y405" s="17"/>
      <c r="AB405" s="17"/>
    </row>
    <row r="406" spans="5:28">
      <c r="E406" s="17"/>
      <c r="F406" s="18"/>
      <c r="H406" s="185"/>
      <c r="J406" s="17"/>
      <c r="K406" s="62"/>
      <c r="L406" s="62"/>
      <c r="N406" s="18"/>
      <c r="P406" s="18"/>
      <c r="R406" s="18"/>
      <c r="S406" s="18"/>
      <c r="T406" s="18"/>
      <c r="U406" s="18"/>
      <c r="Y406" s="17"/>
      <c r="AB406" s="17"/>
    </row>
    <row r="407" spans="5:28">
      <c r="E407" s="17"/>
      <c r="F407" s="18"/>
      <c r="H407" s="185"/>
      <c r="J407" s="17"/>
      <c r="K407" s="62"/>
      <c r="L407" s="62"/>
      <c r="N407" s="18"/>
      <c r="P407" s="18"/>
      <c r="R407" s="18"/>
      <c r="S407" s="18"/>
      <c r="T407" s="18"/>
      <c r="U407" s="18"/>
      <c r="Y407" s="17"/>
      <c r="AB407" s="17"/>
    </row>
    <row r="408" spans="5:28">
      <c r="E408" s="17"/>
      <c r="F408" s="18"/>
      <c r="H408" s="185"/>
      <c r="J408" s="17"/>
      <c r="K408" s="62"/>
      <c r="L408" s="62"/>
      <c r="N408" s="18"/>
      <c r="P408" s="18"/>
      <c r="R408" s="18"/>
      <c r="S408" s="18"/>
      <c r="T408" s="18"/>
      <c r="U408" s="18"/>
      <c r="Y408" s="17"/>
      <c r="AB408" s="17"/>
    </row>
    <row r="409" spans="5:28">
      <c r="E409" s="17"/>
      <c r="F409" s="18"/>
      <c r="H409" s="185"/>
      <c r="J409" s="17"/>
      <c r="K409" s="62"/>
      <c r="L409" s="62"/>
      <c r="N409" s="18"/>
      <c r="P409" s="18"/>
      <c r="R409" s="18"/>
      <c r="S409" s="18"/>
      <c r="T409" s="18"/>
      <c r="U409" s="18"/>
      <c r="Y409" s="17"/>
      <c r="AB409" s="17"/>
    </row>
    <row r="410" spans="5:28">
      <c r="E410" s="17"/>
      <c r="F410" s="18"/>
      <c r="H410" s="185"/>
      <c r="J410" s="17"/>
      <c r="K410" s="62"/>
      <c r="L410" s="62"/>
      <c r="N410" s="18"/>
      <c r="P410" s="18"/>
      <c r="R410" s="18"/>
      <c r="S410" s="18"/>
      <c r="T410" s="18"/>
      <c r="U410" s="18"/>
      <c r="Y410" s="17"/>
      <c r="AB410" s="17"/>
    </row>
    <row r="411" spans="5:28">
      <c r="E411" s="17"/>
      <c r="F411" s="18"/>
      <c r="H411" s="185"/>
      <c r="J411" s="17"/>
      <c r="K411" s="62"/>
      <c r="L411" s="62"/>
      <c r="N411" s="18"/>
      <c r="P411" s="18"/>
      <c r="R411" s="18"/>
      <c r="S411" s="18"/>
      <c r="T411" s="18"/>
      <c r="U411" s="18"/>
      <c r="Y411" s="17"/>
      <c r="AB411" s="17"/>
    </row>
    <row r="412" spans="5:28">
      <c r="E412" s="17"/>
      <c r="F412" s="18"/>
      <c r="H412" s="185"/>
      <c r="J412" s="17"/>
      <c r="K412" s="62"/>
      <c r="L412" s="62"/>
      <c r="N412" s="18"/>
      <c r="P412" s="18"/>
      <c r="R412" s="18"/>
      <c r="S412" s="18"/>
      <c r="T412" s="18"/>
      <c r="U412" s="18"/>
      <c r="Y412" s="17"/>
      <c r="AB412" s="17"/>
    </row>
    <row r="413" spans="5:28">
      <c r="E413" s="17"/>
      <c r="F413" s="18"/>
      <c r="H413" s="185"/>
      <c r="J413" s="17"/>
      <c r="K413" s="62"/>
      <c r="L413" s="62"/>
      <c r="N413" s="18"/>
      <c r="P413" s="18"/>
      <c r="R413" s="18"/>
      <c r="S413" s="18"/>
      <c r="T413" s="18"/>
      <c r="U413" s="18"/>
      <c r="Y413" s="17"/>
      <c r="AB413" s="17"/>
    </row>
    <row r="414" spans="5:28">
      <c r="E414" s="17"/>
      <c r="F414" s="18"/>
      <c r="H414" s="185"/>
      <c r="J414" s="17"/>
      <c r="K414" s="62"/>
      <c r="L414" s="62"/>
      <c r="N414" s="18"/>
      <c r="P414" s="18"/>
      <c r="R414" s="18"/>
      <c r="S414" s="18"/>
      <c r="T414" s="18"/>
      <c r="U414" s="18"/>
      <c r="Y414" s="17"/>
      <c r="AB414" s="17"/>
    </row>
    <row r="415" spans="5:28">
      <c r="E415" s="17"/>
      <c r="F415" s="18"/>
      <c r="H415" s="185"/>
      <c r="J415" s="17"/>
      <c r="K415" s="62"/>
      <c r="L415" s="62"/>
      <c r="N415" s="18"/>
      <c r="P415" s="18"/>
      <c r="R415" s="18"/>
      <c r="S415" s="18"/>
      <c r="T415" s="18"/>
      <c r="U415" s="18"/>
      <c r="Y415" s="17"/>
      <c r="AB415" s="17"/>
    </row>
    <row r="416" spans="5:28">
      <c r="E416" s="17"/>
      <c r="F416" s="18"/>
      <c r="H416" s="185"/>
      <c r="J416" s="17"/>
      <c r="K416" s="62"/>
      <c r="L416" s="62"/>
      <c r="N416" s="18"/>
      <c r="P416" s="18"/>
      <c r="R416" s="18"/>
      <c r="S416" s="18"/>
      <c r="T416" s="18"/>
      <c r="U416" s="18"/>
      <c r="Y416" s="17"/>
      <c r="AB416" s="17"/>
    </row>
    <row r="417" spans="5:28">
      <c r="E417" s="17"/>
      <c r="F417" s="18"/>
      <c r="H417" s="185"/>
      <c r="J417" s="17"/>
      <c r="K417" s="62"/>
      <c r="L417" s="62"/>
      <c r="N417" s="18"/>
      <c r="P417" s="18"/>
      <c r="R417" s="18"/>
      <c r="S417" s="18"/>
      <c r="T417" s="18"/>
      <c r="U417" s="18"/>
      <c r="Y417" s="17"/>
      <c r="AB417" s="17"/>
    </row>
    <row r="418" spans="5:28">
      <c r="E418" s="17"/>
      <c r="F418" s="18"/>
      <c r="H418" s="185"/>
      <c r="J418" s="17"/>
      <c r="K418" s="62"/>
      <c r="L418" s="62"/>
      <c r="N418" s="18"/>
      <c r="P418" s="18"/>
      <c r="R418" s="18"/>
      <c r="S418" s="18"/>
      <c r="T418" s="18"/>
      <c r="U418" s="18"/>
      <c r="Y418" s="17"/>
      <c r="AB418" s="17"/>
    </row>
    <row r="419" spans="5:28">
      <c r="E419" s="17"/>
      <c r="F419" s="18"/>
      <c r="H419" s="185"/>
      <c r="J419" s="17"/>
      <c r="K419" s="62"/>
      <c r="L419" s="62"/>
      <c r="N419" s="18"/>
      <c r="P419" s="18"/>
      <c r="R419" s="18"/>
      <c r="S419" s="18"/>
      <c r="T419" s="18"/>
      <c r="U419" s="18"/>
      <c r="Y419" s="17"/>
      <c r="AB419" s="17"/>
    </row>
    <row r="420" spans="5:28">
      <c r="E420" s="17"/>
      <c r="F420" s="18"/>
      <c r="H420" s="185"/>
      <c r="J420" s="17"/>
      <c r="K420" s="62"/>
      <c r="L420" s="62"/>
      <c r="N420" s="18"/>
      <c r="P420" s="18"/>
      <c r="R420" s="18"/>
      <c r="S420" s="18"/>
      <c r="T420" s="18"/>
      <c r="U420" s="18"/>
      <c r="Y420" s="17"/>
      <c r="AB420" s="17"/>
    </row>
    <row r="421" spans="5:28">
      <c r="E421" s="17"/>
      <c r="F421" s="18"/>
      <c r="H421" s="185"/>
      <c r="J421" s="17"/>
      <c r="K421" s="62"/>
      <c r="L421" s="62"/>
      <c r="N421" s="18"/>
      <c r="P421" s="18"/>
      <c r="R421" s="18"/>
      <c r="S421" s="18"/>
      <c r="T421" s="18"/>
      <c r="U421" s="18"/>
      <c r="Y421" s="17"/>
      <c r="AB421" s="17"/>
    </row>
    <row r="422" spans="5:28">
      <c r="E422" s="17"/>
      <c r="F422" s="18"/>
      <c r="H422" s="185"/>
      <c r="J422" s="17"/>
      <c r="K422" s="62"/>
      <c r="L422" s="62"/>
      <c r="N422" s="18"/>
      <c r="P422" s="18"/>
      <c r="R422" s="18"/>
      <c r="S422" s="18"/>
      <c r="T422" s="18"/>
      <c r="U422" s="18"/>
      <c r="Y422" s="17"/>
      <c r="AB422" s="17"/>
    </row>
    <row r="423" spans="5:28">
      <c r="E423" s="17"/>
      <c r="F423" s="18"/>
      <c r="H423" s="185"/>
      <c r="J423" s="17"/>
      <c r="K423" s="62"/>
      <c r="L423" s="62"/>
      <c r="N423" s="18"/>
      <c r="P423" s="18"/>
      <c r="R423" s="18"/>
      <c r="S423" s="18"/>
      <c r="T423" s="18"/>
      <c r="U423" s="18"/>
      <c r="Y423" s="17"/>
      <c r="AB423" s="17"/>
    </row>
    <row r="424" spans="5:28">
      <c r="E424" s="17"/>
      <c r="F424" s="18"/>
      <c r="H424" s="185"/>
      <c r="J424" s="17"/>
      <c r="K424" s="62"/>
      <c r="L424" s="62"/>
      <c r="N424" s="18"/>
      <c r="P424" s="18"/>
      <c r="R424" s="18"/>
      <c r="S424" s="18"/>
      <c r="T424" s="18"/>
      <c r="U424" s="18"/>
      <c r="Y424" s="17"/>
      <c r="AB424" s="17"/>
    </row>
    <row r="425" spans="5:28">
      <c r="E425" s="17"/>
      <c r="F425" s="18"/>
      <c r="H425" s="185"/>
      <c r="J425" s="17"/>
      <c r="K425" s="62"/>
      <c r="L425" s="62"/>
      <c r="N425" s="18"/>
      <c r="P425" s="18"/>
      <c r="R425" s="18"/>
      <c r="S425" s="18"/>
      <c r="T425" s="18"/>
      <c r="U425" s="18"/>
      <c r="Y425" s="17"/>
      <c r="AB425" s="17"/>
    </row>
    <row r="426" spans="5:28">
      <c r="E426" s="17"/>
      <c r="F426" s="18"/>
      <c r="H426" s="185"/>
      <c r="J426" s="17"/>
      <c r="K426" s="62"/>
      <c r="L426" s="62"/>
      <c r="N426" s="18"/>
      <c r="P426" s="18"/>
      <c r="R426" s="18"/>
      <c r="S426" s="18"/>
      <c r="T426" s="18"/>
      <c r="U426" s="18"/>
      <c r="Y426" s="17"/>
      <c r="AB426" s="17"/>
    </row>
    <row r="427" spans="5:28">
      <c r="E427" s="17"/>
      <c r="F427" s="18"/>
      <c r="H427" s="185"/>
      <c r="J427" s="17"/>
      <c r="K427" s="62"/>
      <c r="L427" s="62"/>
      <c r="N427" s="18"/>
      <c r="P427" s="18"/>
      <c r="R427" s="18"/>
      <c r="S427" s="18"/>
      <c r="T427" s="18"/>
      <c r="U427" s="18"/>
      <c r="Y427" s="17"/>
      <c r="AB427" s="17"/>
    </row>
    <row r="428" spans="5:28">
      <c r="E428" s="17"/>
      <c r="F428" s="18"/>
      <c r="H428" s="185"/>
      <c r="J428" s="17"/>
      <c r="K428" s="62"/>
      <c r="L428" s="62"/>
      <c r="N428" s="18"/>
      <c r="P428" s="18"/>
      <c r="R428" s="18"/>
      <c r="S428" s="18"/>
      <c r="T428" s="18"/>
      <c r="U428" s="18"/>
      <c r="Y428" s="17"/>
      <c r="AB428" s="17"/>
    </row>
    <row r="429" spans="5:28">
      <c r="E429" s="17"/>
      <c r="F429" s="18"/>
      <c r="H429" s="185"/>
      <c r="J429" s="17"/>
      <c r="K429" s="62"/>
      <c r="L429" s="62"/>
      <c r="N429" s="18"/>
      <c r="P429" s="18"/>
      <c r="R429" s="18"/>
      <c r="S429" s="18"/>
      <c r="T429" s="18"/>
      <c r="U429" s="18"/>
      <c r="Y429" s="17"/>
      <c r="AB429" s="17"/>
    </row>
    <row r="430" spans="5:28">
      <c r="E430" s="17"/>
      <c r="F430" s="18"/>
      <c r="H430" s="185"/>
      <c r="J430" s="17"/>
      <c r="K430" s="62"/>
      <c r="L430" s="62"/>
      <c r="N430" s="18"/>
      <c r="P430" s="18"/>
      <c r="R430" s="18"/>
      <c r="S430" s="18"/>
      <c r="T430" s="18"/>
      <c r="U430" s="18"/>
      <c r="Y430" s="17"/>
      <c r="AB430" s="17"/>
    </row>
    <row r="431" spans="5:28">
      <c r="E431" s="17"/>
      <c r="F431" s="18"/>
      <c r="H431" s="185"/>
      <c r="J431" s="17"/>
      <c r="K431" s="62"/>
      <c r="L431" s="62"/>
      <c r="N431" s="18"/>
      <c r="P431" s="18"/>
      <c r="R431" s="18"/>
      <c r="S431" s="18"/>
      <c r="T431" s="18"/>
      <c r="U431" s="18"/>
      <c r="Y431" s="17"/>
      <c r="AB431" s="17"/>
    </row>
    <row r="432" spans="5:28">
      <c r="E432" s="17"/>
      <c r="F432" s="18"/>
      <c r="H432" s="185"/>
      <c r="J432" s="17"/>
      <c r="K432" s="62"/>
      <c r="L432" s="62"/>
      <c r="N432" s="18"/>
      <c r="P432" s="18"/>
      <c r="R432" s="18"/>
      <c r="S432" s="18"/>
      <c r="T432" s="18"/>
      <c r="U432" s="18"/>
      <c r="Y432" s="17"/>
      <c r="AB432" s="17"/>
    </row>
    <row r="433" spans="5:28">
      <c r="E433" s="17"/>
      <c r="F433" s="18"/>
      <c r="H433" s="185"/>
      <c r="J433" s="17"/>
      <c r="K433" s="62"/>
      <c r="L433" s="62"/>
      <c r="N433" s="18"/>
      <c r="P433" s="18"/>
      <c r="R433" s="18"/>
      <c r="S433" s="18"/>
      <c r="T433" s="18"/>
      <c r="U433" s="18"/>
      <c r="Y433" s="17"/>
      <c r="AB433" s="17"/>
    </row>
    <row r="434" spans="5:28">
      <c r="E434" s="17"/>
      <c r="F434" s="18"/>
      <c r="H434" s="185"/>
      <c r="J434" s="17"/>
      <c r="K434" s="62"/>
      <c r="L434" s="62"/>
      <c r="N434" s="18"/>
      <c r="P434" s="18"/>
      <c r="R434" s="18"/>
      <c r="S434" s="18"/>
      <c r="T434" s="18"/>
      <c r="U434" s="18"/>
      <c r="Y434" s="17"/>
      <c r="AB434" s="17"/>
    </row>
    <row r="435" spans="5:28">
      <c r="E435" s="17"/>
      <c r="F435" s="18"/>
      <c r="H435" s="185"/>
      <c r="J435" s="17"/>
      <c r="K435" s="62"/>
      <c r="L435" s="62"/>
      <c r="N435" s="18"/>
      <c r="P435" s="18"/>
      <c r="R435" s="18"/>
      <c r="S435" s="18"/>
      <c r="T435" s="18"/>
      <c r="U435" s="18"/>
      <c r="Y435" s="17"/>
      <c r="AB435" s="17"/>
    </row>
    <row r="436" spans="5:28">
      <c r="E436" s="17"/>
      <c r="F436" s="18"/>
      <c r="H436" s="185"/>
      <c r="J436" s="17"/>
      <c r="K436" s="62"/>
      <c r="L436" s="62"/>
      <c r="N436" s="18"/>
      <c r="P436" s="18"/>
      <c r="R436" s="18"/>
      <c r="S436" s="18"/>
      <c r="T436" s="18"/>
      <c r="U436" s="18"/>
      <c r="Y436" s="17"/>
      <c r="AB436" s="17"/>
    </row>
    <row r="437" spans="5:28">
      <c r="E437" s="17"/>
      <c r="F437" s="18"/>
      <c r="H437" s="185"/>
      <c r="J437" s="17"/>
      <c r="K437" s="62"/>
      <c r="L437" s="62"/>
      <c r="N437" s="18"/>
      <c r="P437" s="18"/>
      <c r="R437" s="18"/>
      <c r="S437" s="18"/>
      <c r="T437" s="18"/>
      <c r="U437" s="18"/>
      <c r="Y437" s="17"/>
      <c r="AB437" s="17"/>
    </row>
    <row r="438" spans="5:28">
      <c r="E438" s="17"/>
      <c r="F438" s="18"/>
      <c r="H438" s="185"/>
      <c r="J438" s="17"/>
      <c r="K438" s="62"/>
      <c r="L438" s="62"/>
      <c r="N438" s="18"/>
      <c r="P438" s="18"/>
      <c r="R438" s="18"/>
      <c r="S438" s="18"/>
      <c r="T438" s="18"/>
      <c r="U438" s="18"/>
      <c r="Y438" s="17"/>
      <c r="AB438" s="17"/>
    </row>
    <row r="439" spans="5:28">
      <c r="E439" s="17"/>
      <c r="F439" s="18"/>
      <c r="H439" s="185"/>
      <c r="J439" s="17"/>
      <c r="K439" s="62"/>
      <c r="L439" s="62"/>
      <c r="N439" s="18"/>
      <c r="P439" s="18"/>
      <c r="R439" s="18"/>
      <c r="S439" s="18"/>
      <c r="T439" s="18"/>
      <c r="U439" s="18"/>
      <c r="Y439" s="17"/>
      <c r="AB439" s="17"/>
    </row>
    <row r="440" spans="5:28">
      <c r="E440" s="17"/>
      <c r="F440" s="18"/>
      <c r="H440" s="185"/>
      <c r="J440" s="17"/>
      <c r="K440" s="62"/>
      <c r="L440" s="62"/>
      <c r="N440" s="18"/>
      <c r="P440" s="18"/>
      <c r="R440" s="18"/>
      <c r="S440" s="18"/>
      <c r="T440" s="18"/>
      <c r="U440" s="18"/>
      <c r="Y440" s="17"/>
      <c r="AB440" s="17"/>
    </row>
    <row r="441" spans="5:28">
      <c r="E441" s="17"/>
      <c r="F441" s="18"/>
      <c r="H441" s="185"/>
      <c r="J441" s="17"/>
      <c r="K441" s="62"/>
      <c r="L441" s="62"/>
      <c r="N441" s="18"/>
      <c r="P441" s="18"/>
      <c r="R441" s="18"/>
      <c r="S441" s="18"/>
      <c r="T441" s="18"/>
      <c r="U441" s="18"/>
      <c r="Y441" s="17"/>
      <c r="AB441" s="17"/>
    </row>
    <row r="442" spans="5:28">
      <c r="E442" s="17"/>
      <c r="F442" s="18"/>
      <c r="H442" s="185"/>
      <c r="J442" s="17"/>
      <c r="K442" s="62"/>
      <c r="L442" s="62"/>
      <c r="N442" s="18"/>
      <c r="P442" s="18"/>
      <c r="R442" s="18"/>
      <c r="S442" s="18"/>
      <c r="T442" s="18"/>
      <c r="U442" s="18"/>
      <c r="Y442" s="17"/>
      <c r="AB442" s="17"/>
    </row>
    <row r="443" spans="5:28">
      <c r="E443" s="17"/>
      <c r="F443" s="18"/>
      <c r="H443" s="185"/>
      <c r="J443" s="17"/>
      <c r="K443" s="62"/>
      <c r="L443" s="62"/>
      <c r="N443" s="18"/>
      <c r="P443" s="18"/>
      <c r="R443" s="18"/>
      <c r="S443" s="18"/>
      <c r="T443" s="18"/>
      <c r="U443" s="18"/>
      <c r="Y443" s="17"/>
      <c r="AB443" s="17"/>
    </row>
    <row r="444" spans="5:28">
      <c r="E444" s="17"/>
      <c r="F444" s="18"/>
      <c r="H444" s="185"/>
      <c r="J444" s="17"/>
      <c r="K444" s="62"/>
      <c r="L444" s="62"/>
      <c r="N444" s="18"/>
      <c r="P444" s="18"/>
      <c r="R444" s="18"/>
      <c r="S444" s="18"/>
      <c r="T444" s="18"/>
      <c r="U444" s="18"/>
      <c r="Y444" s="17"/>
      <c r="AB444" s="17"/>
    </row>
    <row r="445" spans="5:28">
      <c r="E445" s="17"/>
      <c r="F445" s="18"/>
      <c r="H445" s="185"/>
      <c r="J445" s="17"/>
      <c r="K445" s="62"/>
      <c r="L445" s="62"/>
      <c r="N445" s="18"/>
      <c r="P445" s="18"/>
      <c r="R445" s="18"/>
      <c r="S445" s="18"/>
      <c r="T445" s="18"/>
      <c r="U445" s="18"/>
      <c r="Y445" s="17"/>
      <c r="AB445" s="17"/>
    </row>
    <row r="446" spans="5:28">
      <c r="E446" s="17"/>
      <c r="F446" s="18"/>
      <c r="H446" s="185"/>
      <c r="J446" s="17"/>
      <c r="K446" s="62"/>
      <c r="L446" s="62"/>
      <c r="N446" s="18"/>
      <c r="P446" s="18"/>
      <c r="R446" s="18"/>
      <c r="S446" s="18"/>
      <c r="T446" s="18"/>
      <c r="U446" s="18"/>
      <c r="Y446" s="17"/>
      <c r="AB446" s="17"/>
    </row>
    <row r="447" spans="5:28">
      <c r="E447" s="17"/>
      <c r="F447" s="18"/>
      <c r="H447" s="185"/>
      <c r="J447" s="17"/>
      <c r="K447" s="62"/>
      <c r="L447" s="62"/>
      <c r="N447" s="18"/>
      <c r="P447" s="18"/>
      <c r="R447" s="18"/>
      <c r="S447" s="18"/>
      <c r="T447" s="18"/>
      <c r="U447" s="18"/>
      <c r="Y447" s="17"/>
      <c r="AB447" s="17"/>
    </row>
    <row r="448" spans="5:28">
      <c r="E448" s="17"/>
      <c r="F448" s="18"/>
      <c r="H448" s="185"/>
      <c r="J448" s="17"/>
      <c r="K448" s="62"/>
      <c r="L448" s="62"/>
      <c r="N448" s="18"/>
      <c r="P448" s="18"/>
      <c r="R448" s="18"/>
      <c r="S448" s="18"/>
      <c r="T448" s="18"/>
      <c r="U448" s="18"/>
      <c r="Y448" s="17"/>
      <c r="AB448" s="17"/>
    </row>
    <row r="449" spans="5:28">
      <c r="E449" s="17"/>
      <c r="F449" s="18"/>
      <c r="H449" s="185"/>
      <c r="J449" s="17"/>
      <c r="K449" s="62"/>
      <c r="L449" s="62"/>
      <c r="N449" s="18"/>
      <c r="P449" s="18"/>
      <c r="R449" s="18"/>
      <c r="S449" s="18"/>
      <c r="T449" s="18"/>
      <c r="U449" s="18"/>
      <c r="Y449" s="17"/>
      <c r="AB449" s="17"/>
    </row>
    <row r="450" spans="5:28">
      <c r="E450" s="17"/>
      <c r="F450" s="18"/>
      <c r="H450" s="185"/>
      <c r="J450" s="17"/>
      <c r="K450" s="62"/>
      <c r="L450" s="62"/>
      <c r="N450" s="18"/>
      <c r="P450" s="18"/>
      <c r="R450" s="18"/>
      <c r="S450" s="18"/>
      <c r="T450" s="18"/>
      <c r="U450" s="18"/>
      <c r="Y450" s="17"/>
      <c r="AB450" s="17"/>
    </row>
    <row r="451" spans="5:28">
      <c r="E451" s="17"/>
      <c r="F451" s="18"/>
      <c r="H451" s="185"/>
      <c r="J451" s="17"/>
      <c r="K451" s="62"/>
      <c r="L451" s="62"/>
      <c r="N451" s="18"/>
      <c r="P451" s="18"/>
      <c r="R451" s="18"/>
      <c r="S451" s="18"/>
      <c r="T451" s="18"/>
      <c r="U451" s="18"/>
      <c r="Y451" s="17"/>
      <c r="AB451" s="17"/>
    </row>
    <row r="452" spans="5:28">
      <c r="E452" s="17"/>
      <c r="F452" s="18"/>
      <c r="H452" s="185"/>
      <c r="J452" s="17"/>
      <c r="K452" s="62"/>
      <c r="L452" s="62"/>
      <c r="N452" s="18"/>
      <c r="P452" s="18"/>
      <c r="R452" s="18"/>
      <c r="S452" s="18"/>
      <c r="T452" s="18"/>
      <c r="U452" s="18"/>
      <c r="Y452" s="17"/>
      <c r="AB452" s="17"/>
    </row>
    <row r="453" spans="5:28">
      <c r="E453" s="17"/>
      <c r="F453" s="18"/>
      <c r="H453" s="185"/>
      <c r="J453" s="17"/>
      <c r="K453" s="62"/>
      <c r="L453" s="62"/>
      <c r="N453" s="18"/>
      <c r="P453" s="18"/>
      <c r="R453" s="18"/>
      <c r="S453" s="18"/>
      <c r="T453" s="18"/>
      <c r="U453" s="18"/>
      <c r="Y453" s="17"/>
      <c r="AB453" s="17"/>
    </row>
    <row r="454" spans="5:28">
      <c r="E454" s="17"/>
      <c r="F454" s="18"/>
      <c r="H454" s="185"/>
      <c r="J454" s="17"/>
      <c r="K454" s="62"/>
      <c r="L454" s="62"/>
      <c r="N454" s="18"/>
      <c r="P454" s="18"/>
      <c r="R454" s="18"/>
      <c r="S454" s="18"/>
      <c r="T454" s="18"/>
      <c r="U454" s="18"/>
      <c r="Y454" s="17"/>
      <c r="AB454" s="17"/>
    </row>
    <row r="455" spans="5:28">
      <c r="E455" s="17"/>
      <c r="F455" s="18"/>
      <c r="H455" s="185"/>
      <c r="J455" s="17"/>
      <c r="K455" s="62"/>
      <c r="L455" s="62"/>
      <c r="N455" s="18"/>
      <c r="P455" s="18"/>
      <c r="R455" s="18"/>
      <c r="S455" s="18"/>
      <c r="T455" s="18"/>
      <c r="U455" s="18"/>
      <c r="Y455" s="17"/>
      <c r="AB455" s="17"/>
    </row>
    <row r="456" spans="5:28">
      <c r="E456" s="17"/>
      <c r="F456" s="18"/>
      <c r="H456" s="185"/>
      <c r="J456" s="17"/>
      <c r="K456" s="62"/>
      <c r="L456" s="62"/>
      <c r="N456" s="18"/>
      <c r="P456" s="18"/>
      <c r="R456" s="18"/>
      <c r="S456" s="18"/>
      <c r="T456" s="18"/>
      <c r="U456" s="18"/>
      <c r="Y456" s="17"/>
      <c r="AB456" s="17"/>
    </row>
    <row r="457" spans="5:28">
      <c r="E457" s="17"/>
      <c r="F457" s="18"/>
      <c r="H457" s="185"/>
      <c r="J457" s="17"/>
      <c r="K457" s="62"/>
      <c r="L457" s="62"/>
      <c r="N457" s="18"/>
      <c r="P457" s="18"/>
      <c r="R457" s="18"/>
      <c r="S457" s="18"/>
      <c r="T457" s="18"/>
      <c r="U457" s="18"/>
      <c r="Y457" s="17"/>
      <c r="AB457" s="17"/>
    </row>
    <row r="458" spans="5:28">
      <c r="E458" s="17"/>
      <c r="F458" s="18"/>
      <c r="H458" s="185"/>
      <c r="J458" s="17"/>
      <c r="K458" s="62"/>
      <c r="L458" s="62"/>
      <c r="N458" s="18"/>
      <c r="P458" s="18"/>
      <c r="R458" s="18"/>
      <c r="S458" s="18"/>
      <c r="T458" s="18"/>
      <c r="U458" s="18"/>
      <c r="Y458" s="17"/>
      <c r="AB458" s="17"/>
    </row>
    <row r="459" spans="5:28">
      <c r="E459" s="17"/>
      <c r="F459" s="18"/>
      <c r="H459" s="185"/>
      <c r="J459" s="17"/>
      <c r="K459" s="62"/>
      <c r="L459" s="62"/>
      <c r="N459" s="18"/>
      <c r="P459" s="18"/>
      <c r="R459" s="18"/>
      <c r="S459" s="18"/>
      <c r="T459" s="18"/>
      <c r="U459" s="18"/>
      <c r="Y459" s="17"/>
      <c r="AB459" s="17"/>
    </row>
    <row r="460" spans="5:28">
      <c r="E460" s="17"/>
      <c r="F460" s="18"/>
      <c r="H460" s="185"/>
      <c r="J460" s="17"/>
      <c r="K460" s="62"/>
      <c r="L460" s="62"/>
      <c r="N460" s="18"/>
      <c r="P460" s="18"/>
      <c r="R460" s="18"/>
      <c r="S460" s="18"/>
      <c r="T460" s="18"/>
      <c r="U460" s="18"/>
      <c r="Y460" s="17"/>
      <c r="AB460" s="17"/>
    </row>
    <row r="461" spans="5:28">
      <c r="E461" s="17"/>
      <c r="F461" s="18"/>
      <c r="H461" s="185"/>
      <c r="J461" s="17"/>
      <c r="K461" s="62"/>
      <c r="L461" s="62"/>
      <c r="N461" s="18"/>
      <c r="P461" s="18"/>
      <c r="R461" s="18"/>
      <c r="S461" s="18"/>
      <c r="T461" s="18"/>
      <c r="U461" s="18"/>
      <c r="Y461" s="17"/>
      <c r="AB461" s="17"/>
    </row>
    <row r="462" spans="5:28">
      <c r="E462" s="17"/>
      <c r="F462" s="18"/>
      <c r="H462" s="185"/>
      <c r="J462" s="17"/>
      <c r="K462" s="62"/>
      <c r="L462" s="62"/>
      <c r="N462" s="18"/>
      <c r="P462" s="18"/>
      <c r="R462" s="18"/>
      <c r="S462" s="18"/>
      <c r="T462" s="18"/>
      <c r="U462" s="18"/>
      <c r="Y462" s="17"/>
      <c r="AB462" s="17"/>
    </row>
    <row r="463" spans="5:28">
      <c r="E463" s="17"/>
      <c r="F463" s="18"/>
      <c r="H463" s="185"/>
      <c r="J463" s="17"/>
      <c r="K463" s="62"/>
      <c r="L463" s="62"/>
      <c r="N463" s="18"/>
      <c r="P463" s="18"/>
      <c r="R463" s="18"/>
      <c r="S463" s="18"/>
      <c r="T463" s="18"/>
      <c r="U463" s="18"/>
      <c r="Y463" s="17"/>
      <c r="AB463" s="17"/>
    </row>
    <row r="464" spans="5:28">
      <c r="E464" s="17"/>
      <c r="F464" s="18"/>
      <c r="H464" s="185"/>
      <c r="J464" s="17"/>
      <c r="K464" s="62"/>
      <c r="L464" s="62"/>
      <c r="N464" s="18"/>
      <c r="P464" s="18"/>
      <c r="R464" s="18"/>
      <c r="S464" s="18"/>
      <c r="T464" s="18"/>
      <c r="U464" s="18"/>
      <c r="Y464" s="17"/>
      <c r="AB464" s="17"/>
    </row>
    <row r="465" spans="5:28">
      <c r="E465" s="17"/>
      <c r="F465" s="18"/>
      <c r="H465" s="185"/>
      <c r="J465" s="17"/>
      <c r="K465" s="62"/>
      <c r="L465" s="62"/>
      <c r="N465" s="18"/>
      <c r="P465" s="18"/>
      <c r="R465" s="18"/>
      <c r="S465" s="18"/>
      <c r="T465" s="18"/>
      <c r="U465" s="18"/>
      <c r="Y465" s="17"/>
      <c r="AB465" s="17"/>
    </row>
    <row r="466" spans="5:28">
      <c r="E466" s="17"/>
      <c r="F466" s="18"/>
      <c r="H466" s="185"/>
      <c r="J466" s="17"/>
      <c r="K466" s="62"/>
      <c r="L466" s="62"/>
      <c r="N466" s="18"/>
      <c r="P466" s="18"/>
      <c r="R466" s="18"/>
      <c r="S466" s="18"/>
      <c r="T466" s="18"/>
      <c r="U466" s="18"/>
      <c r="Y466" s="17"/>
      <c r="AB466" s="17"/>
    </row>
    <row r="467" spans="5:28">
      <c r="E467" s="17"/>
      <c r="F467" s="18"/>
      <c r="H467" s="185"/>
      <c r="J467" s="17"/>
      <c r="K467" s="62"/>
      <c r="L467" s="62"/>
      <c r="N467" s="18"/>
      <c r="P467" s="18"/>
      <c r="R467" s="18"/>
      <c r="S467" s="18"/>
      <c r="T467" s="18"/>
      <c r="U467" s="18"/>
      <c r="Y467" s="17"/>
      <c r="AB467" s="17"/>
    </row>
    <row r="468" spans="5:28">
      <c r="E468" s="17"/>
      <c r="F468" s="18"/>
      <c r="H468" s="185"/>
      <c r="J468" s="17"/>
      <c r="K468" s="62"/>
      <c r="L468" s="62"/>
      <c r="N468" s="18"/>
      <c r="P468" s="18"/>
      <c r="R468" s="18"/>
      <c r="S468" s="18"/>
      <c r="T468" s="18"/>
      <c r="U468" s="18"/>
      <c r="Y468" s="17"/>
      <c r="AB468" s="17"/>
    </row>
    <row r="469" spans="5:28">
      <c r="E469" s="17"/>
      <c r="F469" s="18"/>
      <c r="H469" s="185"/>
      <c r="J469" s="17"/>
      <c r="K469" s="62"/>
      <c r="L469" s="62"/>
      <c r="N469" s="18"/>
      <c r="P469" s="18"/>
      <c r="R469" s="18"/>
      <c r="S469" s="18"/>
      <c r="T469" s="18"/>
      <c r="U469" s="18"/>
      <c r="Y469" s="17"/>
      <c r="AB469" s="17"/>
    </row>
    <row r="470" spans="5:28">
      <c r="E470" s="17"/>
      <c r="F470" s="18"/>
      <c r="H470" s="185"/>
      <c r="J470" s="17"/>
      <c r="K470" s="62"/>
      <c r="L470" s="62"/>
      <c r="N470" s="18"/>
      <c r="P470" s="18"/>
      <c r="R470" s="18"/>
      <c r="S470" s="18"/>
      <c r="T470" s="18"/>
      <c r="U470" s="18"/>
      <c r="Y470" s="17"/>
      <c r="AB470" s="17"/>
    </row>
    <row r="471" spans="5:28">
      <c r="E471" s="17"/>
      <c r="F471" s="18"/>
      <c r="H471" s="185"/>
      <c r="J471" s="17"/>
      <c r="K471" s="62"/>
      <c r="L471" s="62"/>
      <c r="N471" s="18"/>
      <c r="P471" s="18"/>
      <c r="R471" s="18"/>
      <c r="S471" s="18"/>
      <c r="T471" s="18"/>
      <c r="U471" s="18"/>
      <c r="Y471" s="17"/>
      <c r="AB471" s="17"/>
    </row>
    <row r="472" spans="5:28">
      <c r="E472" s="17"/>
      <c r="F472" s="18"/>
      <c r="H472" s="185"/>
      <c r="J472" s="17"/>
      <c r="K472" s="62"/>
      <c r="L472" s="62"/>
      <c r="N472" s="18"/>
      <c r="P472" s="18"/>
      <c r="R472" s="18"/>
      <c r="S472" s="18"/>
      <c r="T472" s="18"/>
      <c r="U472" s="18"/>
      <c r="Y472" s="17"/>
      <c r="AB472" s="17"/>
    </row>
    <row r="473" spans="5:28">
      <c r="E473" s="17"/>
      <c r="F473" s="18"/>
      <c r="H473" s="185"/>
      <c r="J473" s="17"/>
      <c r="K473" s="62"/>
      <c r="L473" s="62"/>
      <c r="N473" s="18"/>
      <c r="P473" s="18"/>
      <c r="R473" s="18"/>
      <c r="S473" s="18"/>
      <c r="T473" s="18"/>
      <c r="U473" s="18"/>
      <c r="Y473" s="17"/>
      <c r="AB473" s="17"/>
    </row>
    <row r="474" spans="5:28">
      <c r="E474" s="17"/>
      <c r="F474" s="18"/>
      <c r="H474" s="185"/>
      <c r="J474" s="17"/>
      <c r="K474" s="62"/>
      <c r="L474" s="62"/>
      <c r="N474" s="18"/>
      <c r="P474" s="18"/>
      <c r="R474" s="18"/>
      <c r="S474" s="18"/>
      <c r="T474" s="18"/>
      <c r="U474" s="18"/>
      <c r="Y474" s="17"/>
      <c r="AB474" s="17"/>
    </row>
    <row r="475" spans="5:28">
      <c r="E475" s="17"/>
      <c r="F475" s="18"/>
      <c r="H475" s="185"/>
      <c r="J475" s="17"/>
      <c r="K475" s="62"/>
      <c r="L475" s="62"/>
      <c r="N475" s="18"/>
      <c r="P475" s="18"/>
      <c r="R475" s="18"/>
      <c r="S475" s="18"/>
      <c r="T475" s="18"/>
      <c r="U475" s="18"/>
      <c r="Y475" s="17"/>
      <c r="AB475" s="17"/>
    </row>
    <row r="476" spans="5:28">
      <c r="E476" s="17"/>
      <c r="F476" s="18"/>
      <c r="H476" s="185"/>
      <c r="J476" s="17"/>
      <c r="K476" s="62"/>
      <c r="L476" s="62"/>
      <c r="N476" s="18"/>
      <c r="P476" s="18"/>
      <c r="R476" s="18"/>
      <c r="S476" s="18"/>
      <c r="T476" s="18"/>
      <c r="U476" s="18"/>
      <c r="Y476" s="17"/>
      <c r="AB476" s="17"/>
    </row>
    <row r="477" spans="5:28">
      <c r="E477" s="17"/>
      <c r="F477" s="18"/>
      <c r="H477" s="185"/>
      <c r="J477" s="17"/>
      <c r="K477" s="62"/>
      <c r="L477" s="62"/>
      <c r="N477" s="18"/>
      <c r="P477" s="18"/>
      <c r="R477" s="18"/>
      <c r="S477" s="18"/>
      <c r="T477" s="18"/>
      <c r="U477" s="18"/>
      <c r="Y477" s="17"/>
      <c r="AB477" s="17"/>
    </row>
    <row r="478" spans="5:28">
      <c r="E478" s="17"/>
      <c r="F478" s="18"/>
      <c r="H478" s="185"/>
      <c r="J478" s="17"/>
      <c r="K478" s="62"/>
      <c r="L478" s="62"/>
      <c r="N478" s="18"/>
      <c r="P478" s="18"/>
      <c r="R478" s="18"/>
      <c r="S478" s="18"/>
      <c r="T478" s="18"/>
      <c r="U478" s="18"/>
      <c r="Y478" s="17"/>
      <c r="AB478" s="17"/>
    </row>
    <row r="479" spans="5:28">
      <c r="E479" s="17"/>
      <c r="F479" s="18"/>
      <c r="H479" s="185"/>
      <c r="J479" s="17"/>
      <c r="K479" s="62"/>
      <c r="L479" s="62"/>
      <c r="N479" s="18"/>
      <c r="P479" s="18"/>
      <c r="R479" s="18"/>
      <c r="S479" s="18"/>
      <c r="T479" s="18"/>
      <c r="U479" s="18"/>
      <c r="Y479" s="17"/>
      <c r="AB479" s="17"/>
    </row>
    <row r="480" spans="5:28">
      <c r="E480" s="17"/>
      <c r="F480" s="18"/>
      <c r="H480" s="185"/>
      <c r="J480" s="17"/>
      <c r="K480" s="62"/>
      <c r="L480" s="62"/>
      <c r="N480" s="18"/>
      <c r="P480" s="18"/>
      <c r="R480" s="18"/>
      <c r="S480" s="18"/>
      <c r="T480" s="18"/>
      <c r="U480" s="18"/>
      <c r="Y480" s="17"/>
      <c r="AB480" s="17"/>
    </row>
    <row r="481" spans="5:28">
      <c r="E481" s="17"/>
      <c r="F481" s="18"/>
      <c r="H481" s="185"/>
      <c r="J481" s="17"/>
      <c r="K481" s="62"/>
      <c r="L481" s="62"/>
      <c r="N481" s="18"/>
      <c r="P481" s="18"/>
      <c r="R481" s="18"/>
      <c r="S481" s="18"/>
      <c r="T481" s="18"/>
      <c r="U481" s="18"/>
      <c r="Y481" s="17"/>
      <c r="AB481" s="17"/>
    </row>
    <row r="482" spans="5:28">
      <c r="E482" s="17"/>
      <c r="F482" s="18"/>
      <c r="H482" s="185"/>
      <c r="J482" s="17"/>
      <c r="K482" s="62"/>
      <c r="L482" s="62"/>
      <c r="N482" s="18"/>
      <c r="P482" s="18"/>
      <c r="R482" s="18"/>
      <c r="S482" s="18"/>
      <c r="T482" s="18"/>
      <c r="U482" s="18"/>
      <c r="Y482" s="17"/>
      <c r="AB482" s="17"/>
    </row>
    <row r="483" spans="5:28">
      <c r="E483" s="17"/>
      <c r="F483" s="18"/>
      <c r="H483" s="185"/>
      <c r="J483" s="17"/>
      <c r="K483" s="62"/>
      <c r="L483" s="62"/>
      <c r="N483" s="18"/>
      <c r="P483" s="18"/>
      <c r="R483" s="18"/>
      <c r="S483" s="18"/>
      <c r="T483" s="18"/>
      <c r="U483" s="18"/>
      <c r="Y483" s="17"/>
      <c r="AB483" s="17"/>
    </row>
    <row r="484" spans="5:28">
      <c r="E484" s="17"/>
      <c r="F484" s="18"/>
      <c r="H484" s="185"/>
      <c r="J484" s="17"/>
      <c r="K484" s="62"/>
      <c r="L484" s="62"/>
      <c r="N484" s="18"/>
      <c r="P484" s="18"/>
      <c r="R484" s="18"/>
      <c r="S484" s="18"/>
      <c r="T484" s="18"/>
      <c r="U484" s="18"/>
      <c r="Y484" s="17"/>
      <c r="AB484" s="17"/>
    </row>
    <row r="485" spans="5:28">
      <c r="E485" s="17"/>
      <c r="F485" s="18"/>
      <c r="H485" s="185"/>
      <c r="J485" s="17"/>
      <c r="K485" s="62"/>
      <c r="L485" s="62"/>
      <c r="N485" s="18"/>
      <c r="P485" s="18"/>
      <c r="R485" s="18"/>
      <c r="S485" s="18"/>
      <c r="T485" s="18"/>
      <c r="U485" s="18"/>
      <c r="Y485" s="17"/>
      <c r="AB485" s="17"/>
    </row>
    <row r="486" spans="5:28">
      <c r="E486" s="17"/>
      <c r="F486" s="18"/>
      <c r="H486" s="185"/>
      <c r="J486" s="17"/>
      <c r="K486" s="62"/>
      <c r="L486" s="62"/>
      <c r="N486" s="18"/>
      <c r="P486" s="18"/>
      <c r="R486" s="18"/>
      <c r="S486" s="18"/>
      <c r="T486" s="18"/>
      <c r="U486" s="18"/>
      <c r="Y486" s="17"/>
      <c r="AB486" s="17"/>
    </row>
    <row r="487" spans="5:28">
      <c r="E487" s="17"/>
      <c r="F487" s="18"/>
      <c r="H487" s="185"/>
      <c r="J487" s="17"/>
      <c r="K487" s="62"/>
      <c r="L487" s="62"/>
      <c r="N487" s="18"/>
      <c r="P487" s="18"/>
      <c r="R487" s="18"/>
      <c r="S487" s="18"/>
      <c r="T487" s="18"/>
      <c r="U487" s="18"/>
      <c r="Y487" s="17"/>
      <c r="AB487" s="17"/>
    </row>
    <row r="488" spans="5:28">
      <c r="E488" s="17"/>
      <c r="F488" s="18"/>
      <c r="H488" s="185"/>
      <c r="J488" s="17"/>
      <c r="K488" s="62"/>
      <c r="L488" s="62"/>
      <c r="N488" s="18"/>
      <c r="P488" s="18"/>
      <c r="R488" s="18"/>
      <c r="S488" s="18"/>
      <c r="T488" s="18"/>
      <c r="U488" s="18"/>
      <c r="Y488" s="17"/>
      <c r="AB488" s="17"/>
    </row>
    <row r="489" spans="5:28">
      <c r="E489" s="17"/>
      <c r="F489" s="18"/>
      <c r="H489" s="185"/>
      <c r="J489" s="17"/>
      <c r="K489" s="62"/>
      <c r="L489" s="62"/>
      <c r="N489" s="18"/>
      <c r="P489" s="18"/>
      <c r="R489" s="18"/>
      <c r="S489" s="18"/>
      <c r="T489" s="18"/>
      <c r="U489" s="18"/>
      <c r="Y489" s="17"/>
      <c r="AB489" s="17"/>
    </row>
    <row r="490" spans="5:28">
      <c r="E490" s="17"/>
      <c r="F490" s="18"/>
      <c r="H490" s="185"/>
      <c r="J490" s="17"/>
      <c r="K490" s="62"/>
      <c r="L490" s="62"/>
      <c r="N490" s="18"/>
      <c r="P490" s="18"/>
      <c r="R490" s="18"/>
      <c r="S490" s="18"/>
      <c r="T490" s="18"/>
      <c r="U490" s="18"/>
      <c r="Y490" s="17"/>
      <c r="AB490" s="17"/>
    </row>
    <row r="491" spans="5:28">
      <c r="E491" s="17"/>
      <c r="F491" s="18"/>
      <c r="H491" s="185"/>
      <c r="J491" s="17"/>
      <c r="K491" s="62"/>
      <c r="L491" s="62"/>
      <c r="N491" s="18"/>
      <c r="P491" s="18"/>
      <c r="R491" s="18"/>
      <c r="S491" s="18"/>
      <c r="T491" s="18"/>
      <c r="U491" s="18"/>
      <c r="Y491" s="17"/>
      <c r="AB491" s="17"/>
    </row>
    <row r="492" spans="5:28">
      <c r="E492" s="17"/>
      <c r="F492" s="18"/>
      <c r="H492" s="185"/>
      <c r="J492" s="17"/>
      <c r="K492" s="62"/>
      <c r="L492" s="62"/>
      <c r="N492" s="18"/>
      <c r="P492" s="18"/>
      <c r="R492" s="18"/>
      <c r="S492" s="18"/>
      <c r="T492" s="18"/>
      <c r="U492" s="18"/>
      <c r="Y492" s="17"/>
      <c r="AB492" s="17"/>
    </row>
    <row r="493" spans="5:28">
      <c r="E493" s="17"/>
      <c r="F493" s="18"/>
      <c r="H493" s="185"/>
      <c r="J493" s="17"/>
      <c r="K493" s="62"/>
      <c r="L493" s="62"/>
      <c r="N493" s="18"/>
      <c r="P493" s="18"/>
      <c r="R493" s="18"/>
      <c r="S493" s="18"/>
      <c r="T493" s="18"/>
      <c r="U493" s="18"/>
      <c r="Y493" s="17"/>
      <c r="AB493" s="17"/>
    </row>
    <row r="494" spans="5:28">
      <c r="E494" s="17"/>
      <c r="F494" s="18"/>
      <c r="H494" s="185"/>
      <c r="J494" s="17"/>
      <c r="K494" s="62"/>
      <c r="L494" s="62"/>
      <c r="N494" s="18"/>
      <c r="P494" s="18"/>
      <c r="R494" s="18"/>
      <c r="S494" s="18"/>
      <c r="T494" s="18"/>
      <c r="U494" s="18"/>
      <c r="Y494" s="17"/>
      <c r="AB494" s="17"/>
    </row>
    <row r="495" spans="5:28">
      <c r="E495" s="17"/>
      <c r="F495" s="18"/>
      <c r="H495" s="185"/>
      <c r="J495" s="17"/>
      <c r="K495" s="62"/>
      <c r="L495" s="62"/>
      <c r="N495" s="18"/>
      <c r="P495" s="18"/>
      <c r="R495" s="18"/>
      <c r="S495" s="18"/>
      <c r="T495" s="18"/>
      <c r="U495" s="18"/>
      <c r="Y495" s="17"/>
      <c r="AB495" s="17"/>
    </row>
    <row r="496" spans="5:28">
      <c r="E496" s="17"/>
      <c r="F496" s="18"/>
      <c r="H496" s="185"/>
      <c r="J496" s="17"/>
      <c r="K496" s="62"/>
      <c r="L496" s="62"/>
      <c r="N496" s="18"/>
      <c r="P496" s="18"/>
      <c r="R496" s="18"/>
      <c r="S496" s="18"/>
      <c r="T496" s="18"/>
      <c r="U496" s="18"/>
      <c r="Y496" s="17"/>
      <c r="AB496" s="17"/>
    </row>
    <row r="497" spans="5:28">
      <c r="E497" s="17"/>
      <c r="F497" s="18"/>
      <c r="H497" s="185"/>
      <c r="J497" s="17"/>
      <c r="K497" s="62"/>
      <c r="L497" s="62"/>
      <c r="N497" s="18"/>
      <c r="P497" s="18"/>
      <c r="R497" s="18"/>
      <c r="S497" s="18"/>
      <c r="T497" s="18"/>
      <c r="U497" s="18"/>
      <c r="Y497" s="17"/>
      <c r="AB497" s="17"/>
    </row>
    <row r="498" spans="5:28">
      <c r="E498" s="17"/>
      <c r="F498" s="18"/>
      <c r="H498" s="185"/>
      <c r="J498" s="17"/>
      <c r="K498" s="62"/>
      <c r="L498" s="62"/>
      <c r="N498" s="18"/>
      <c r="P498" s="18"/>
      <c r="R498" s="18"/>
      <c r="S498" s="18"/>
      <c r="T498" s="18"/>
      <c r="U498" s="18"/>
      <c r="Y498" s="17"/>
      <c r="AB498" s="17"/>
    </row>
    <row r="499" spans="5:28">
      <c r="E499" s="17"/>
      <c r="F499" s="18"/>
      <c r="H499" s="185"/>
      <c r="J499" s="17"/>
      <c r="K499" s="62"/>
      <c r="L499" s="62"/>
      <c r="N499" s="18"/>
      <c r="P499" s="18"/>
      <c r="R499" s="18"/>
      <c r="S499" s="18"/>
      <c r="T499" s="18"/>
      <c r="U499" s="18"/>
      <c r="Y499" s="17"/>
      <c r="AB499" s="17"/>
    </row>
    <row r="500" spans="5:28">
      <c r="E500" s="17"/>
      <c r="F500" s="18"/>
      <c r="H500" s="185"/>
      <c r="J500" s="17"/>
      <c r="K500" s="62"/>
      <c r="L500" s="62"/>
      <c r="N500" s="18"/>
      <c r="P500" s="18"/>
      <c r="R500" s="18"/>
      <c r="S500" s="18"/>
      <c r="T500" s="18"/>
      <c r="U500" s="18"/>
      <c r="Y500" s="17"/>
      <c r="AB500" s="17"/>
    </row>
    <row r="501" spans="5:28">
      <c r="E501" s="17"/>
      <c r="F501" s="18"/>
      <c r="H501" s="185"/>
      <c r="J501" s="17"/>
      <c r="K501" s="62"/>
      <c r="L501" s="62"/>
      <c r="N501" s="18"/>
      <c r="P501" s="18"/>
      <c r="R501" s="18"/>
      <c r="S501" s="18"/>
      <c r="T501" s="18"/>
      <c r="U501" s="18"/>
      <c r="Y501" s="17"/>
      <c r="AB501" s="17"/>
    </row>
    <row r="502" spans="5:28">
      <c r="E502" s="17"/>
      <c r="F502" s="18"/>
      <c r="H502" s="185"/>
      <c r="J502" s="17"/>
      <c r="K502" s="62"/>
      <c r="L502" s="62"/>
      <c r="N502" s="18"/>
      <c r="P502" s="18"/>
      <c r="R502" s="18"/>
      <c r="S502" s="18"/>
      <c r="T502" s="18"/>
      <c r="U502" s="18"/>
      <c r="Y502" s="17"/>
      <c r="AB502" s="17"/>
    </row>
    <row r="503" spans="5:28">
      <c r="E503" s="17"/>
      <c r="F503" s="18"/>
      <c r="H503" s="185"/>
      <c r="J503" s="17"/>
      <c r="K503" s="62"/>
      <c r="L503" s="62"/>
      <c r="N503" s="18"/>
      <c r="P503" s="18"/>
      <c r="R503" s="18"/>
      <c r="S503" s="18"/>
      <c r="T503" s="18"/>
      <c r="U503" s="18"/>
      <c r="Y503" s="17"/>
      <c r="AB503" s="17"/>
    </row>
    <row r="504" spans="5:28">
      <c r="E504" s="17"/>
      <c r="F504" s="18"/>
      <c r="H504" s="185"/>
      <c r="J504" s="17"/>
      <c r="K504" s="62"/>
      <c r="L504" s="62"/>
      <c r="N504" s="18"/>
      <c r="P504" s="18"/>
      <c r="R504" s="18"/>
      <c r="S504" s="18"/>
      <c r="T504" s="18"/>
      <c r="U504" s="18"/>
      <c r="Y504" s="17"/>
      <c r="AB504" s="17"/>
    </row>
    <row r="505" spans="5:28">
      <c r="E505" s="17"/>
      <c r="F505" s="18"/>
      <c r="H505" s="185"/>
      <c r="J505" s="17"/>
      <c r="K505" s="62"/>
      <c r="L505" s="62"/>
      <c r="N505" s="18"/>
      <c r="P505" s="18"/>
      <c r="R505" s="18"/>
      <c r="S505" s="18"/>
      <c r="T505" s="18"/>
      <c r="U505" s="18"/>
      <c r="Y505" s="17"/>
      <c r="AB505" s="17"/>
    </row>
    <row r="506" spans="5:28">
      <c r="E506" s="17"/>
      <c r="F506" s="18"/>
      <c r="H506" s="185"/>
      <c r="J506" s="17"/>
      <c r="K506" s="62"/>
      <c r="L506" s="62"/>
      <c r="N506" s="18"/>
      <c r="P506" s="18"/>
      <c r="R506" s="18"/>
      <c r="S506" s="18"/>
      <c r="T506" s="18"/>
      <c r="U506" s="18"/>
      <c r="Y506" s="17"/>
      <c r="AB506" s="17"/>
    </row>
    <row r="507" spans="5:28">
      <c r="E507" s="17"/>
      <c r="F507" s="18"/>
      <c r="H507" s="185"/>
      <c r="J507" s="17"/>
      <c r="K507" s="62"/>
      <c r="L507" s="62"/>
      <c r="N507" s="18"/>
      <c r="P507" s="18"/>
      <c r="R507" s="18"/>
      <c r="S507" s="18"/>
      <c r="T507" s="18"/>
      <c r="U507" s="18"/>
      <c r="Y507" s="17"/>
      <c r="AB507" s="17"/>
    </row>
    <row r="508" spans="5:28">
      <c r="E508" s="17"/>
      <c r="F508" s="18"/>
      <c r="H508" s="185"/>
      <c r="J508" s="17"/>
      <c r="K508" s="62"/>
      <c r="L508" s="62"/>
      <c r="N508" s="18"/>
      <c r="P508" s="18"/>
      <c r="R508" s="18"/>
      <c r="S508" s="18"/>
      <c r="T508" s="18"/>
      <c r="U508" s="18"/>
      <c r="Y508" s="17"/>
      <c r="AB508" s="17"/>
    </row>
    <row r="509" spans="5:28">
      <c r="E509" s="17"/>
      <c r="F509" s="18"/>
      <c r="H509" s="185"/>
      <c r="J509" s="17"/>
      <c r="K509" s="62"/>
      <c r="L509" s="62"/>
      <c r="N509" s="18"/>
      <c r="P509" s="18"/>
      <c r="R509" s="18"/>
      <c r="S509" s="18"/>
      <c r="T509" s="18"/>
      <c r="U509" s="18"/>
      <c r="Y509" s="17"/>
      <c r="AB509" s="17"/>
    </row>
    <row r="510" spans="5:28">
      <c r="E510" s="17"/>
      <c r="F510" s="18"/>
      <c r="H510" s="185"/>
      <c r="J510" s="17"/>
      <c r="K510" s="62"/>
      <c r="L510" s="62"/>
      <c r="N510" s="18"/>
      <c r="P510" s="18"/>
      <c r="R510" s="18"/>
      <c r="S510" s="18"/>
      <c r="T510" s="18"/>
      <c r="U510" s="18"/>
      <c r="Y510" s="17"/>
      <c r="AB510" s="17"/>
    </row>
    <row r="511" spans="5:28">
      <c r="E511" s="17"/>
      <c r="F511" s="18"/>
      <c r="H511" s="185"/>
      <c r="J511" s="17"/>
      <c r="K511" s="62"/>
      <c r="L511" s="62"/>
      <c r="N511" s="18"/>
      <c r="P511" s="18"/>
      <c r="R511" s="18"/>
      <c r="S511" s="18"/>
      <c r="T511" s="18"/>
      <c r="U511" s="18"/>
      <c r="Y511" s="17"/>
      <c r="AB511" s="17"/>
    </row>
    <row r="512" spans="5:28">
      <c r="E512" s="17"/>
      <c r="F512" s="18"/>
      <c r="H512" s="185"/>
      <c r="J512" s="17"/>
      <c r="K512" s="62"/>
      <c r="L512" s="62"/>
      <c r="N512" s="18"/>
      <c r="P512" s="18"/>
      <c r="R512" s="18"/>
      <c r="S512" s="18"/>
      <c r="T512" s="18"/>
      <c r="U512" s="18"/>
      <c r="Y512" s="17"/>
      <c r="AB512" s="17"/>
    </row>
    <row r="513" spans="5:28">
      <c r="E513" s="17"/>
      <c r="F513" s="18"/>
      <c r="H513" s="185"/>
      <c r="J513" s="17"/>
      <c r="K513" s="62"/>
      <c r="L513" s="62"/>
      <c r="N513" s="18"/>
      <c r="P513" s="18"/>
      <c r="R513" s="18"/>
      <c r="S513" s="18"/>
      <c r="T513" s="18"/>
      <c r="U513" s="18"/>
      <c r="Y513" s="17"/>
      <c r="AB513" s="17"/>
    </row>
    <row r="514" spans="5:28">
      <c r="E514" s="17"/>
      <c r="F514" s="18"/>
      <c r="H514" s="185"/>
      <c r="J514" s="17"/>
      <c r="K514" s="62"/>
      <c r="L514" s="62"/>
      <c r="N514" s="18"/>
      <c r="P514" s="18"/>
      <c r="R514" s="18"/>
      <c r="S514" s="18"/>
      <c r="T514" s="18"/>
      <c r="U514" s="18"/>
      <c r="Y514" s="17"/>
      <c r="AB514" s="17"/>
    </row>
    <row r="515" spans="5:28">
      <c r="E515" s="17"/>
      <c r="F515" s="18"/>
      <c r="H515" s="185"/>
      <c r="J515" s="17"/>
      <c r="K515" s="62"/>
      <c r="L515" s="62"/>
      <c r="N515" s="18"/>
      <c r="P515" s="18"/>
      <c r="R515" s="18"/>
      <c r="S515" s="18"/>
      <c r="T515" s="18"/>
      <c r="U515" s="18"/>
      <c r="Y515" s="17"/>
      <c r="AB515" s="17"/>
    </row>
    <row r="516" spans="5:28">
      <c r="E516" s="17"/>
      <c r="F516" s="18"/>
      <c r="H516" s="185"/>
      <c r="J516" s="17"/>
      <c r="K516" s="62"/>
      <c r="L516" s="62"/>
      <c r="N516" s="18"/>
      <c r="P516" s="18"/>
      <c r="R516" s="18"/>
      <c r="S516" s="18"/>
      <c r="T516" s="18"/>
      <c r="U516" s="18"/>
      <c r="Y516" s="17"/>
      <c r="AB516" s="17"/>
    </row>
    <row r="517" spans="5:28">
      <c r="E517" s="17"/>
      <c r="F517" s="18"/>
      <c r="H517" s="185"/>
      <c r="J517" s="17"/>
      <c r="K517" s="62"/>
      <c r="L517" s="62"/>
      <c r="N517" s="18"/>
      <c r="P517" s="18"/>
      <c r="R517" s="18"/>
      <c r="S517" s="18"/>
      <c r="T517" s="18"/>
      <c r="U517" s="18"/>
      <c r="Y517" s="17"/>
      <c r="AB517" s="17"/>
    </row>
    <row r="518" spans="5:28">
      <c r="E518" s="17"/>
      <c r="F518" s="18"/>
      <c r="H518" s="185"/>
      <c r="J518" s="17"/>
      <c r="K518" s="62"/>
      <c r="L518" s="62"/>
      <c r="N518" s="18"/>
      <c r="P518" s="18"/>
      <c r="R518" s="18"/>
      <c r="S518" s="18"/>
      <c r="T518" s="18"/>
      <c r="U518" s="18"/>
      <c r="Y518" s="17"/>
      <c r="AB518" s="17"/>
    </row>
    <row r="519" spans="5:28">
      <c r="E519" s="17"/>
      <c r="F519" s="18"/>
      <c r="H519" s="185"/>
      <c r="J519" s="17"/>
      <c r="K519" s="62"/>
      <c r="L519" s="62"/>
      <c r="N519" s="18"/>
      <c r="P519" s="18"/>
      <c r="R519" s="18"/>
      <c r="S519" s="18"/>
      <c r="T519" s="18"/>
      <c r="U519" s="18"/>
      <c r="Y519" s="17"/>
      <c r="AB519" s="17"/>
    </row>
    <row r="520" spans="5:28">
      <c r="E520" s="17"/>
      <c r="F520" s="18"/>
      <c r="H520" s="185"/>
      <c r="J520" s="17"/>
      <c r="K520" s="62"/>
      <c r="L520" s="62"/>
      <c r="N520" s="18"/>
      <c r="P520" s="18"/>
      <c r="R520" s="18"/>
      <c r="S520" s="18"/>
      <c r="T520" s="18"/>
      <c r="U520" s="18"/>
      <c r="Y520" s="17"/>
      <c r="AB520" s="17"/>
    </row>
    <row r="521" spans="5:28">
      <c r="E521" s="17"/>
      <c r="F521" s="18"/>
      <c r="H521" s="185"/>
      <c r="J521" s="17"/>
      <c r="K521" s="62"/>
      <c r="L521" s="62"/>
      <c r="N521" s="18"/>
      <c r="P521" s="18"/>
      <c r="R521" s="18"/>
      <c r="S521" s="18"/>
      <c r="T521" s="18"/>
      <c r="U521" s="18"/>
      <c r="Y521" s="17"/>
      <c r="AB521" s="17"/>
    </row>
    <row r="522" spans="5:28">
      <c r="E522" s="17"/>
      <c r="F522" s="18"/>
      <c r="H522" s="185"/>
      <c r="J522" s="17"/>
      <c r="K522" s="62"/>
      <c r="L522" s="62"/>
      <c r="N522" s="18"/>
      <c r="P522" s="18"/>
      <c r="R522" s="18"/>
      <c r="S522" s="18"/>
      <c r="T522" s="18"/>
      <c r="U522" s="18"/>
      <c r="Y522" s="17"/>
      <c r="AB522" s="17"/>
    </row>
    <row r="523" spans="5:28">
      <c r="E523" s="17"/>
      <c r="F523" s="18"/>
      <c r="H523" s="185"/>
      <c r="J523" s="17"/>
      <c r="K523" s="62"/>
      <c r="L523" s="62"/>
      <c r="N523" s="18"/>
      <c r="P523" s="18"/>
      <c r="R523" s="18"/>
      <c r="S523" s="18"/>
      <c r="T523" s="18"/>
      <c r="U523" s="18"/>
      <c r="Y523" s="17"/>
      <c r="AB523" s="17"/>
    </row>
    <row r="524" spans="5:28">
      <c r="E524" s="17"/>
      <c r="F524" s="18"/>
      <c r="H524" s="185"/>
      <c r="J524" s="17"/>
      <c r="K524" s="62"/>
      <c r="L524" s="62"/>
      <c r="N524" s="18"/>
      <c r="P524" s="18"/>
      <c r="R524" s="18"/>
      <c r="S524" s="18"/>
      <c r="T524" s="18"/>
      <c r="U524" s="18"/>
      <c r="Y524" s="17"/>
      <c r="AB524" s="17"/>
    </row>
    <row r="525" spans="5:28">
      <c r="E525" s="17"/>
      <c r="F525" s="18"/>
      <c r="H525" s="185"/>
      <c r="J525" s="17"/>
      <c r="K525" s="62"/>
      <c r="L525" s="62"/>
      <c r="N525" s="18"/>
      <c r="P525" s="18"/>
      <c r="R525" s="18"/>
      <c r="S525" s="18"/>
      <c r="T525" s="18"/>
      <c r="U525" s="18"/>
      <c r="Y525" s="17"/>
      <c r="AB525" s="17"/>
    </row>
    <row r="526" spans="5:28">
      <c r="E526" s="17"/>
      <c r="F526" s="18"/>
      <c r="H526" s="185"/>
      <c r="J526" s="17"/>
      <c r="K526" s="62"/>
      <c r="L526" s="62"/>
      <c r="N526" s="18"/>
      <c r="P526" s="18"/>
      <c r="R526" s="18"/>
      <c r="S526" s="18"/>
      <c r="T526" s="18"/>
      <c r="U526" s="18"/>
      <c r="Y526" s="17"/>
      <c r="AB526" s="17"/>
    </row>
    <row r="527" spans="5:28">
      <c r="E527" s="17"/>
      <c r="F527" s="18"/>
      <c r="H527" s="185"/>
      <c r="J527" s="17"/>
      <c r="K527" s="62"/>
      <c r="L527" s="62"/>
      <c r="N527" s="18"/>
      <c r="P527" s="18"/>
      <c r="R527" s="18"/>
      <c r="S527" s="18"/>
      <c r="T527" s="18"/>
      <c r="U527" s="18"/>
      <c r="Y527" s="17"/>
      <c r="AB527" s="17"/>
    </row>
    <row r="528" spans="5:28">
      <c r="E528" s="17"/>
      <c r="F528" s="18"/>
      <c r="H528" s="185"/>
      <c r="J528" s="17"/>
      <c r="K528" s="62"/>
      <c r="L528" s="62"/>
      <c r="N528" s="18"/>
      <c r="P528" s="18"/>
      <c r="R528" s="18"/>
      <c r="S528" s="18"/>
      <c r="T528" s="18"/>
      <c r="U528" s="18"/>
      <c r="Y528" s="17"/>
      <c r="AB528" s="17"/>
    </row>
    <row r="529" spans="5:28">
      <c r="E529" s="17"/>
      <c r="F529" s="18"/>
      <c r="H529" s="185"/>
      <c r="J529" s="17"/>
      <c r="K529" s="62"/>
      <c r="L529" s="62"/>
      <c r="N529" s="18"/>
      <c r="P529" s="18"/>
      <c r="R529" s="18"/>
      <c r="S529" s="18"/>
      <c r="T529" s="18"/>
      <c r="U529" s="18"/>
      <c r="Y529" s="17"/>
      <c r="AB529" s="17"/>
    </row>
    <row r="530" spans="5:28">
      <c r="E530" s="17"/>
      <c r="F530" s="18"/>
      <c r="H530" s="185"/>
      <c r="J530" s="17"/>
      <c r="K530" s="62"/>
      <c r="L530" s="62"/>
      <c r="N530" s="18"/>
      <c r="P530" s="18"/>
      <c r="R530" s="18"/>
      <c r="S530" s="18"/>
      <c r="T530" s="18"/>
      <c r="U530" s="18"/>
      <c r="Y530" s="17"/>
      <c r="AB530" s="17"/>
    </row>
    <row r="531" spans="5:28">
      <c r="E531" s="17"/>
      <c r="F531" s="18"/>
      <c r="H531" s="185"/>
      <c r="J531" s="17"/>
      <c r="K531" s="62"/>
      <c r="L531" s="62"/>
      <c r="N531" s="18"/>
      <c r="P531" s="18"/>
      <c r="R531" s="18"/>
      <c r="S531" s="18"/>
      <c r="T531" s="18"/>
      <c r="U531" s="18"/>
      <c r="Y531" s="17"/>
      <c r="AB531" s="17"/>
    </row>
    <row r="532" spans="5:28">
      <c r="E532" s="17"/>
      <c r="F532" s="18"/>
      <c r="H532" s="185"/>
      <c r="J532" s="17"/>
      <c r="K532" s="62"/>
      <c r="L532" s="62"/>
      <c r="N532" s="18"/>
      <c r="P532" s="18"/>
      <c r="R532" s="18"/>
      <c r="S532" s="18"/>
      <c r="T532" s="18"/>
      <c r="U532" s="18"/>
      <c r="Y532" s="17"/>
      <c r="AB532" s="17"/>
    </row>
    <row r="533" spans="5:28">
      <c r="E533" s="17"/>
      <c r="F533" s="18"/>
      <c r="H533" s="185"/>
      <c r="J533" s="17"/>
      <c r="K533" s="62"/>
      <c r="L533" s="62"/>
      <c r="N533" s="18"/>
      <c r="P533" s="18"/>
      <c r="R533" s="18"/>
      <c r="S533" s="18"/>
      <c r="T533" s="18"/>
      <c r="U533" s="18"/>
      <c r="Y533" s="17"/>
      <c r="AB533" s="17"/>
    </row>
    <row r="534" spans="5:28">
      <c r="E534" s="17"/>
      <c r="F534" s="18"/>
      <c r="H534" s="185"/>
      <c r="J534" s="17"/>
      <c r="K534" s="62"/>
      <c r="L534" s="62"/>
      <c r="N534" s="18"/>
      <c r="P534" s="18"/>
      <c r="R534" s="18"/>
      <c r="S534" s="18"/>
      <c r="T534" s="18"/>
      <c r="U534" s="18"/>
      <c r="Y534" s="17"/>
      <c r="AB534" s="17"/>
    </row>
    <row r="535" spans="5:28">
      <c r="E535" s="17"/>
      <c r="F535" s="18"/>
      <c r="H535" s="185"/>
      <c r="J535" s="17"/>
      <c r="K535" s="62"/>
      <c r="L535" s="62"/>
      <c r="N535" s="18"/>
      <c r="P535" s="18"/>
      <c r="R535" s="18"/>
      <c r="S535" s="18"/>
      <c r="T535" s="18"/>
      <c r="U535" s="18"/>
      <c r="Y535" s="17"/>
      <c r="AB535" s="17"/>
    </row>
    <row r="536" spans="5:28">
      <c r="E536" s="17"/>
      <c r="F536" s="18"/>
      <c r="H536" s="185"/>
      <c r="J536" s="17"/>
      <c r="K536" s="62"/>
      <c r="L536" s="62"/>
      <c r="N536" s="18"/>
      <c r="P536" s="18"/>
      <c r="R536" s="18"/>
      <c r="S536" s="18"/>
      <c r="T536" s="18"/>
      <c r="U536" s="18"/>
      <c r="Y536" s="17"/>
      <c r="AB536" s="17"/>
    </row>
    <row r="537" spans="5:28">
      <c r="E537" s="17"/>
      <c r="F537" s="18"/>
      <c r="H537" s="185"/>
      <c r="J537" s="17"/>
      <c r="K537" s="62"/>
      <c r="L537" s="62"/>
      <c r="N537" s="18"/>
      <c r="P537" s="18"/>
      <c r="R537" s="18"/>
      <c r="S537" s="18"/>
      <c r="T537" s="18"/>
      <c r="U537" s="18"/>
      <c r="Y537" s="17"/>
      <c r="AB537" s="17"/>
    </row>
    <row r="538" spans="5:28">
      <c r="E538" s="17"/>
      <c r="F538" s="18"/>
      <c r="H538" s="185"/>
      <c r="J538" s="17"/>
      <c r="K538" s="62"/>
      <c r="L538" s="62"/>
      <c r="N538" s="18"/>
      <c r="P538" s="18"/>
      <c r="R538" s="18"/>
      <c r="S538" s="18"/>
      <c r="T538" s="18"/>
      <c r="U538" s="18"/>
      <c r="Y538" s="17"/>
      <c r="AB538" s="17"/>
    </row>
    <row r="539" spans="5:28">
      <c r="E539" s="17"/>
      <c r="F539" s="18"/>
      <c r="H539" s="185"/>
      <c r="J539" s="17"/>
      <c r="K539" s="62"/>
      <c r="L539" s="62"/>
      <c r="N539" s="18"/>
      <c r="P539" s="18"/>
      <c r="R539" s="18"/>
      <c r="S539" s="18"/>
      <c r="T539" s="18"/>
      <c r="U539" s="18"/>
      <c r="Y539" s="17"/>
      <c r="AB539" s="17"/>
    </row>
    <row r="540" spans="5:28">
      <c r="E540" s="17"/>
      <c r="F540" s="18"/>
      <c r="H540" s="185"/>
      <c r="J540" s="17"/>
      <c r="K540" s="62"/>
      <c r="L540" s="62"/>
      <c r="N540" s="18"/>
      <c r="P540" s="18"/>
      <c r="R540" s="18"/>
      <c r="S540" s="18"/>
      <c r="T540" s="18"/>
      <c r="U540" s="18"/>
      <c r="Y540" s="17"/>
      <c r="AB540" s="17"/>
    </row>
    <row r="541" spans="5:28">
      <c r="E541" s="17"/>
      <c r="F541" s="18"/>
      <c r="H541" s="185"/>
      <c r="J541" s="17"/>
      <c r="K541" s="62"/>
      <c r="L541" s="62"/>
      <c r="N541" s="18"/>
      <c r="P541" s="18"/>
      <c r="R541" s="18"/>
      <c r="S541" s="18"/>
      <c r="T541" s="18"/>
      <c r="U541" s="18"/>
      <c r="Y541" s="17"/>
      <c r="AB541" s="17"/>
    </row>
    <row r="542" spans="5:28">
      <c r="E542" s="17"/>
      <c r="F542" s="18"/>
      <c r="H542" s="185"/>
      <c r="J542" s="17"/>
      <c r="K542" s="62"/>
      <c r="L542" s="62"/>
      <c r="N542" s="18"/>
      <c r="P542" s="18"/>
      <c r="R542" s="18"/>
      <c r="S542" s="18"/>
      <c r="T542" s="18"/>
      <c r="U542" s="18"/>
      <c r="Y542" s="17"/>
      <c r="AB542" s="17"/>
    </row>
    <row r="543" spans="5:28">
      <c r="E543" s="17"/>
      <c r="F543" s="18"/>
      <c r="H543" s="185"/>
      <c r="J543" s="17"/>
      <c r="K543" s="62"/>
      <c r="L543" s="62"/>
      <c r="N543" s="18"/>
      <c r="P543" s="18"/>
      <c r="R543" s="18"/>
      <c r="S543" s="18"/>
      <c r="T543" s="18"/>
      <c r="U543" s="18"/>
      <c r="Y543" s="17"/>
      <c r="AB543" s="17"/>
    </row>
    <row r="544" spans="5:28">
      <c r="E544" s="17"/>
      <c r="F544" s="18"/>
      <c r="H544" s="185"/>
      <c r="J544" s="17"/>
      <c r="K544" s="62"/>
      <c r="L544" s="62"/>
      <c r="N544" s="18"/>
      <c r="P544" s="18"/>
      <c r="R544" s="18"/>
      <c r="S544" s="18"/>
      <c r="T544" s="18"/>
      <c r="U544" s="18"/>
      <c r="Y544" s="17"/>
      <c r="AB544" s="17"/>
    </row>
    <row r="545" spans="5:28">
      <c r="E545" s="17"/>
      <c r="F545" s="18"/>
      <c r="H545" s="185"/>
      <c r="J545" s="17"/>
      <c r="K545" s="62"/>
      <c r="L545" s="62"/>
      <c r="N545" s="18"/>
      <c r="P545" s="18"/>
      <c r="R545" s="18"/>
      <c r="S545" s="18"/>
      <c r="T545" s="18"/>
      <c r="U545" s="18"/>
      <c r="Y545" s="17"/>
      <c r="AB545" s="17"/>
    </row>
    <row r="546" spans="5:28">
      <c r="E546" s="17"/>
      <c r="F546" s="18"/>
      <c r="H546" s="185"/>
      <c r="J546" s="17"/>
      <c r="K546" s="62"/>
      <c r="L546" s="62"/>
      <c r="N546" s="18"/>
      <c r="P546" s="18"/>
      <c r="R546" s="18"/>
      <c r="S546" s="18"/>
      <c r="T546" s="18"/>
      <c r="U546" s="18"/>
      <c r="Y546" s="17"/>
      <c r="AB546" s="17"/>
    </row>
    <row r="547" spans="5:28">
      <c r="E547" s="17"/>
      <c r="F547" s="18"/>
      <c r="H547" s="185"/>
      <c r="J547" s="17"/>
      <c r="K547" s="62"/>
      <c r="L547" s="62"/>
      <c r="N547" s="18"/>
      <c r="P547" s="18"/>
      <c r="R547" s="18"/>
      <c r="S547" s="18"/>
      <c r="T547" s="18"/>
      <c r="U547" s="18"/>
      <c r="Y547" s="17"/>
      <c r="AB547" s="17"/>
    </row>
    <row r="548" spans="5:28">
      <c r="E548" s="17"/>
      <c r="F548" s="18"/>
      <c r="H548" s="185"/>
      <c r="J548" s="17"/>
      <c r="K548" s="62"/>
      <c r="L548" s="62"/>
      <c r="N548" s="18"/>
      <c r="P548" s="18"/>
      <c r="R548" s="18"/>
      <c r="S548" s="18"/>
      <c r="T548" s="18"/>
      <c r="U548" s="18"/>
      <c r="Y548" s="17"/>
      <c r="AB548" s="17"/>
    </row>
    <row r="549" spans="5:28">
      <c r="E549" s="17"/>
      <c r="F549" s="18"/>
      <c r="H549" s="185"/>
      <c r="J549" s="17"/>
      <c r="K549" s="62"/>
      <c r="L549" s="62"/>
      <c r="N549" s="18"/>
      <c r="P549" s="18"/>
      <c r="R549" s="18"/>
      <c r="S549" s="18"/>
      <c r="T549" s="18"/>
      <c r="U549" s="18"/>
      <c r="Y549" s="17"/>
      <c r="AB549" s="17"/>
    </row>
    <row r="550" spans="5:28">
      <c r="E550" s="17"/>
      <c r="F550" s="18"/>
      <c r="H550" s="185"/>
      <c r="J550" s="17"/>
      <c r="K550" s="62"/>
      <c r="L550" s="62"/>
      <c r="N550" s="18"/>
      <c r="P550" s="18"/>
      <c r="R550" s="18"/>
      <c r="S550" s="18"/>
      <c r="T550" s="18"/>
      <c r="U550" s="18"/>
      <c r="Y550" s="17"/>
      <c r="AB550" s="17"/>
    </row>
    <row r="551" spans="5:28">
      <c r="E551" s="17"/>
      <c r="F551" s="18"/>
      <c r="H551" s="185"/>
      <c r="J551" s="17"/>
      <c r="K551" s="62"/>
      <c r="L551" s="62"/>
      <c r="N551" s="18"/>
      <c r="P551" s="18"/>
      <c r="R551" s="18"/>
      <c r="S551" s="18"/>
      <c r="T551" s="18"/>
      <c r="U551" s="18"/>
      <c r="Y551" s="17"/>
      <c r="AB551" s="17"/>
    </row>
    <row r="552" spans="5:28">
      <c r="E552" s="17"/>
      <c r="F552" s="18"/>
      <c r="H552" s="185"/>
      <c r="J552" s="17"/>
      <c r="K552" s="62"/>
      <c r="L552" s="62"/>
      <c r="N552" s="18"/>
      <c r="P552" s="18"/>
      <c r="R552" s="18"/>
      <c r="S552" s="18"/>
      <c r="T552" s="18"/>
      <c r="U552" s="18"/>
      <c r="Y552" s="17"/>
      <c r="AB552" s="17"/>
    </row>
    <row r="553" spans="5:28">
      <c r="E553" s="17"/>
      <c r="F553" s="18"/>
      <c r="H553" s="185"/>
      <c r="J553" s="17"/>
      <c r="K553" s="62"/>
      <c r="L553" s="62"/>
      <c r="N553" s="18"/>
      <c r="P553" s="18"/>
      <c r="R553" s="18"/>
      <c r="S553" s="18"/>
      <c r="T553" s="18"/>
      <c r="U553" s="18"/>
      <c r="Y553" s="17"/>
      <c r="AB553" s="17"/>
    </row>
    <row r="554" spans="5:28">
      <c r="E554" s="17"/>
      <c r="F554" s="18"/>
      <c r="H554" s="185"/>
      <c r="J554" s="17"/>
      <c r="K554" s="62"/>
      <c r="L554" s="62"/>
      <c r="N554" s="18"/>
      <c r="P554" s="18"/>
      <c r="R554" s="18"/>
      <c r="S554" s="18"/>
      <c r="T554" s="18"/>
      <c r="U554" s="18"/>
      <c r="Y554" s="17"/>
      <c r="AB554" s="17"/>
    </row>
    <row r="555" spans="5:28">
      <c r="E555" s="17"/>
      <c r="F555" s="18"/>
      <c r="H555" s="185"/>
      <c r="J555" s="17"/>
      <c r="K555" s="62"/>
      <c r="L555" s="62"/>
      <c r="N555" s="18"/>
      <c r="P555" s="18"/>
      <c r="R555" s="18"/>
      <c r="S555" s="18"/>
      <c r="T555" s="18"/>
      <c r="U555" s="18"/>
      <c r="Y555" s="17"/>
      <c r="AB555" s="17"/>
    </row>
    <row r="556" spans="5:28">
      <c r="E556" s="17"/>
      <c r="F556" s="18"/>
      <c r="H556" s="185"/>
      <c r="J556" s="17"/>
      <c r="K556" s="62"/>
      <c r="L556" s="62"/>
      <c r="N556" s="18"/>
      <c r="P556" s="18"/>
      <c r="R556" s="18"/>
      <c r="S556" s="18"/>
      <c r="T556" s="18"/>
      <c r="U556" s="18"/>
      <c r="Y556" s="17"/>
      <c r="AB556" s="17"/>
    </row>
    <row r="557" spans="5:28">
      <c r="E557" s="17"/>
      <c r="F557" s="18"/>
      <c r="H557" s="185"/>
      <c r="J557" s="17"/>
      <c r="K557" s="62"/>
      <c r="L557" s="62"/>
      <c r="N557" s="18"/>
      <c r="P557" s="18"/>
      <c r="R557" s="18"/>
      <c r="S557" s="18"/>
      <c r="T557" s="18"/>
      <c r="U557" s="18"/>
      <c r="Y557" s="17"/>
      <c r="AB557" s="17"/>
    </row>
    <row r="558" spans="5:28">
      <c r="E558" s="17"/>
      <c r="F558" s="18"/>
      <c r="H558" s="185"/>
      <c r="J558" s="17"/>
      <c r="K558" s="62"/>
      <c r="L558" s="62"/>
      <c r="N558" s="18"/>
      <c r="P558" s="18"/>
      <c r="R558" s="18"/>
      <c r="S558" s="18"/>
      <c r="T558" s="18"/>
      <c r="U558" s="18"/>
      <c r="Y558" s="17"/>
      <c r="AB558" s="17"/>
    </row>
    <row r="559" spans="5:28">
      <c r="E559" s="17"/>
      <c r="F559" s="18"/>
      <c r="H559" s="185"/>
      <c r="J559" s="17"/>
      <c r="K559" s="62"/>
      <c r="L559" s="62"/>
      <c r="N559" s="18"/>
      <c r="P559" s="18"/>
      <c r="R559" s="18"/>
      <c r="S559" s="18"/>
      <c r="T559" s="18"/>
      <c r="U559" s="18"/>
      <c r="Y559" s="17"/>
      <c r="AB559" s="17"/>
    </row>
    <row r="560" spans="5:28">
      <c r="E560" s="17"/>
      <c r="F560" s="18"/>
      <c r="H560" s="185"/>
      <c r="J560" s="17"/>
      <c r="K560" s="62"/>
      <c r="L560" s="62"/>
      <c r="N560" s="18"/>
      <c r="P560" s="18"/>
      <c r="R560" s="18"/>
      <c r="S560" s="18"/>
      <c r="T560" s="18"/>
      <c r="U560" s="18"/>
      <c r="Y560" s="17"/>
      <c r="AB560" s="17"/>
    </row>
    <row r="561" spans="5:28">
      <c r="E561" s="17"/>
      <c r="F561" s="18"/>
      <c r="H561" s="185"/>
      <c r="J561" s="17"/>
      <c r="K561" s="62"/>
      <c r="L561" s="62"/>
      <c r="N561" s="18"/>
      <c r="P561" s="18"/>
      <c r="R561" s="18"/>
      <c r="S561" s="18"/>
      <c r="T561" s="18"/>
      <c r="U561" s="18"/>
      <c r="Y561" s="17"/>
      <c r="AB561" s="17"/>
    </row>
    <row r="562" spans="5:28">
      <c r="E562" s="17"/>
      <c r="F562" s="18"/>
      <c r="H562" s="185"/>
      <c r="J562" s="17"/>
      <c r="K562" s="62"/>
      <c r="L562" s="62"/>
      <c r="N562" s="18"/>
      <c r="P562" s="18"/>
      <c r="R562" s="18"/>
      <c r="S562" s="18"/>
      <c r="T562" s="18"/>
      <c r="U562" s="18"/>
      <c r="Y562" s="17"/>
      <c r="AB562" s="17"/>
    </row>
    <row r="563" spans="5:28">
      <c r="E563" s="17"/>
      <c r="F563" s="18"/>
      <c r="H563" s="185"/>
      <c r="J563" s="17"/>
      <c r="K563" s="62"/>
      <c r="L563" s="62"/>
      <c r="N563" s="18"/>
      <c r="P563" s="18"/>
      <c r="R563" s="18"/>
      <c r="S563" s="18"/>
      <c r="T563" s="18"/>
      <c r="U563" s="18"/>
      <c r="Y563" s="17"/>
      <c r="AB563" s="17"/>
    </row>
    <row r="564" spans="5:28">
      <c r="E564" s="17"/>
      <c r="F564" s="18"/>
      <c r="H564" s="185"/>
      <c r="J564" s="17"/>
      <c r="K564" s="62"/>
      <c r="L564" s="62"/>
      <c r="N564" s="18"/>
      <c r="P564" s="18"/>
      <c r="R564" s="18"/>
      <c r="S564" s="18"/>
      <c r="T564" s="18"/>
      <c r="U564" s="18"/>
      <c r="Y564" s="17"/>
      <c r="AB564" s="17"/>
    </row>
    <row r="565" spans="5:28">
      <c r="E565" s="17"/>
      <c r="F565" s="18"/>
      <c r="H565" s="185"/>
      <c r="J565" s="17"/>
      <c r="K565" s="62"/>
      <c r="L565" s="62"/>
      <c r="N565" s="18"/>
      <c r="P565" s="18"/>
      <c r="R565" s="18"/>
      <c r="S565" s="18"/>
      <c r="T565" s="18"/>
      <c r="U565" s="18"/>
      <c r="Y565" s="17"/>
      <c r="AB565" s="17"/>
    </row>
    <row r="566" spans="5:28">
      <c r="E566" s="17"/>
      <c r="F566" s="18"/>
      <c r="H566" s="185"/>
      <c r="J566" s="17"/>
      <c r="K566" s="62"/>
      <c r="L566" s="62"/>
      <c r="N566" s="18"/>
      <c r="P566" s="18"/>
      <c r="R566" s="18"/>
      <c r="S566" s="18"/>
      <c r="T566" s="18"/>
      <c r="U566" s="18"/>
      <c r="Y566" s="17"/>
      <c r="AB566" s="17"/>
    </row>
    <row r="567" spans="5:28">
      <c r="E567" s="17"/>
      <c r="F567" s="18"/>
      <c r="H567" s="185"/>
      <c r="J567" s="17"/>
      <c r="K567" s="62"/>
      <c r="L567" s="62"/>
      <c r="N567" s="18"/>
      <c r="P567" s="18"/>
      <c r="R567" s="18"/>
      <c r="S567" s="18"/>
      <c r="T567" s="18"/>
      <c r="U567" s="18"/>
      <c r="Y567" s="17"/>
      <c r="AB567" s="17"/>
    </row>
    <row r="568" spans="5:28">
      <c r="E568" s="17"/>
      <c r="F568" s="18"/>
      <c r="H568" s="185"/>
      <c r="J568" s="17"/>
      <c r="K568" s="62"/>
      <c r="L568" s="62"/>
      <c r="N568" s="18"/>
      <c r="P568" s="18"/>
      <c r="R568" s="18"/>
      <c r="S568" s="18"/>
      <c r="T568" s="18"/>
      <c r="U568" s="18"/>
      <c r="Y568" s="17"/>
      <c r="AB568" s="17"/>
    </row>
    <row r="569" spans="5:28">
      <c r="E569" s="17"/>
      <c r="F569" s="18"/>
      <c r="H569" s="185"/>
      <c r="J569" s="17"/>
      <c r="K569" s="62"/>
      <c r="L569" s="62"/>
      <c r="N569" s="18"/>
      <c r="P569" s="18"/>
      <c r="R569" s="18"/>
      <c r="S569" s="18"/>
      <c r="T569" s="18"/>
      <c r="U569" s="18"/>
      <c r="Y569" s="17"/>
      <c r="AB569" s="17"/>
    </row>
    <row r="570" spans="5:28">
      <c r="E570" s="17"/>
      <c r="F570" s="18"/>
      <c r="H570" s="185"/>
      <c r="J570" s="17"/>
      <c r="K570" s="62"/>
      <c r="L570" s="62"/>
      <c r="N570" s="18"/>
      <c r="P570" s="18"/>
      <c r="R570" s="18"/>
      <c r="S570" s="18"/>
      <c r="T570" s="18"/>
      <c r="U570" s="18"/>
      <c r="Y570" s="17"/>
      <c r="AB570" s="17"/>
    </row>
    <row r="571" spans="5:28">
      <c r="E571" s="17"/>
      <c r="F571" s="18"/>
      <c r="H571" s="185"/>
      <c r="J571" s="17"/>
      <c r="K571" s="62"/>
      <c r="L571" s="62"/>
      <c r="N571" s="18"/>
      <c r="P571" s="18"/>
      <c r="R571" s="18"/>
      <c r="S571" s="18"/>
      <c r="T571" s="18"/>
      <c r="U571" s="18"/>
      <c r="Y571" s="17"/>
      <c r="AB571" s="17"/>
    </row>
    <row r="572" spans="5:28">
      <c r="E572" s="17"/>
      <c r="F572" s="18"/>
      <c r="H572" s="185"/>
      <c r="J572" s="17"/>
      <c r="K572" s="62"/>
      <c r="L572" s="62"/>
      <c r="N572" s="18"/>
      <c r="P572" s="18"/>
      <c r="R572" s="18"/>
      <c r="S572" s="18"/>
      <c r="T572" s="18"/>
      <c r="U572" s="18"/>
      <c r="Y572" s="17"/>
      <c r="AB572" s="17"/>
    </row>
    <row r="573" spans="5:28">
      <c r="E573" s="17"/>
      <c r="F573" s="18"/>
      <c r="H573" s="185"/>
      <c r="J573" s="17"/>
      <c r="K573" s="62"/>
      <c r="L573" s="62"/>
      <c r="N573" s="18"/>
      <c r="P573" s="18"/>
      <c r="R573" s="18"/>
      <c r="S573" s="18"/>
      <c r="T573" s="18"/>
      <c r="U573" s="18"/>
      <c r="Y573" s="17"/>
      <c r="AB573" s="17"/>
    </row>
    <row r="574" spans="5:28">
      <c r="E574" s="17"/>
      <c r="F574" s="18"/>
      <c r="H574" s="185"/>
      <c r="J574" s="17"/>
      <c r="K574" s="62"/>
      <c r="L574" s="62"/>
      <c r="N574" s="18"/>
      <c r="P574" s="18"/>
      <c r="R574" s="18"/>
      <c r="S574" s="18"/>
      <c r="T574" s="18"/>
      <c r="U574" s="18"/>
      <c r="Y574" s="17"/>
      <c r="AB574" s="17"/>
    </row>
    <row r="575" spans="5:28">
      <c r="E575" s="17"/>
      <c r="F575" s="18"/>
      <c r="H575" s="185"/>
      <c r="J575" s="17"/>
      <c r="K575" s="62"/>
      <c r="L575" s="62"/>
      <c r="N575" s="18"/>
      <c r="P575" s="18"/>
      <c r="R575" s="18"/>
      <c r="S575" s="18"/>
      <c r="T575" s="18"/>
      <c r="U575" s="18"/>
      <c r="Y575" s="17"/>
      <c r="AB575" s="17"/>
    </row>
    <row r="576" spans="5:28">
      <c r="E576" s="17"/>
      <c r="F576" s="18"/>
      <c r="H576" s="185"/>
      <c r="J576" s="17"/>
      <c r="K576" s="62"/>
      <c r="L576" s="62"/>
      <c r="N576" s="18"/>
      <c r="P576" s="18"/>
      <c r="R576" s="18"/>
      <c r="S576" s="18"/>
      <c r="T576" s="18"/>
      <c r="U576" s="18"/>
      <c r="Y576" s="17"/>
      <c r="AB576" s="17"/>
    </row>
    <row r="577" spans="5:28">
      <c r="E577" s="17"/>
      <c r="F577" s="18"/>
      <c r="H577" s="185"/>
      <c r="J577" s="17"/>
      <c r="K577" s="62"/>
      <c r="L577" s="62"/>
      <c r="N577" s="18"/>
      <c r="P577" s="18"/>
      <c r="R577" s="18"/>
      <c r="S577" s="18"/>
      <c r="T577" s="18"/>
      <c r="U577" s="18"/>
      <c r="Y577" s="17"/>
      <c r="AB577" s="17"/>
    </row>
    <row r="578" spans="5:28">
      <c r="E578" s="17"/>
      <c r="F578" s="18"/>
      <c r="H578" s="185"/>
      <c r="J578" s="17"/>
      <c r="K578" s="62"/>
      <c r="L578" s="62"/>
      <c r="N578" s="18"/>
      <c r="P578" s="18"/>
      <c r="R578" s="18"/>
      <c r="S578" s="18"/>
      <c r="T578" s="18"/>
      <c r="U578" s="18"/>
      <c r="Y578" s="17"/>
      <c r="AB578" s="17"/>
    </row>
    <row r="579" spans="5:28">
      <c r="E579" s="17"/>
      <c r="F579" s="18"/>
      <c r="H579" s="185"/>
      <c r="J579" s="17"/>
      <c r="K579" s="62"/>
      <c r="L579" s="62"/>
      <c r="N579" s="18"/>
      <c r="P579" s="18"/>
      <c r="R579" s="18"/>
      <c r="S579" s="18"/>
      <c r="T579" s="18"/>
      <c r="U579" s="18"/>
      <c r="Y579" s="17"/>
      <c r="AB579" s="17"/>
    </row>
    <row r="580" spans="5:28">
      <c r="E580" s="17"/>
      <c r="F580" s="18"/>
      <c r="H580" s="185"/>
      <c r="J580" s="17"/>
      <c r="K580" s="62"/>
      <c r="L580" s="62"/>
      <c r="N580" s="18"/>
      <c r="P580" s="18"/>
      <c r="R580" s="18"/>
      <c r="S580" s="18"/>
      <c r="T580" s="18"/>
      <c r="U580" s="18"/>
      <c r="Y580" s="17"/>
      <c r="AB580" s="17"/>
    </row>
    <row r="581" spans="5:28">
      <c r="E581" s="17"/>
      <c r="F581" s="18"/>
      <c r="H581" s="185"/>
      <c r="J581" s="17"/>
      <c r="K581" s="62"/>
      <c r="L581" s="62"/>
      <c r="N581" s="18"/>
      <c r="P581" s="18"/>
      <c r="R581" s="18"/>
      <c r="S581" s="18"/>
      <c r="T581" s="18"/>
      <c r="U581" s="18"/>
      <c r="Y581" s="17"/>
      <c r="AB581" s="17"/>
    </row>
    <row r="582" spans="5:28">
      <c r="E582" s="17"/>
      <c r="F582" s="18"/>
      <c r="H582" s="185"/>
      <c r="J582" s="17"/>
      <c r="K582" s="62"/>
      <c r="L582" s="62"/>
      <c r="N582" s="18"/>
      <c r="P582" s="18"/>
      <c r="R582" s="18"/>
      <c r="S582" s="18"/>
      <c r="T582" s="18"/>
      <c r="U582" s="18"/>
      <c r="Y582" s="17"/>
      <c r="AB582" s="17"/>
    </row>
    <row r="583" spans="5:28">
      <c r="E583" s="17"/>
      <c r="F583" s="18"/>
      <c r="H583" s="185"/>
      <c r="J583" s="17"/>
      <c r="K583" s="62"/>
      <c r="L583" s="62"/>
      <c r="N583" s="18"/>
      <c r="P583" s="18"/>
      <c r="R583" s="18"/>
      <c r="S583" s="18"/>
      <c r="T583" s="18"/>
      <c r="U583" s="18"/>
      <c r="Y583" s="17"/>
      <c r="AB583" s="17"/>
    </row>
    <row r="584" spans="5:28">
      <c r="E584" s="17"/>
      <c r="F584" s="18"/>
      <c r="H584" s="185"/>
      <c r="J584" s="17"/>
      <c r="K584" s="62"/>
      <c r="L584" s="62"/>
      <c r="N584" s="18"/>
      <c r="P584" s="18"/>
      <c r="R584" s="18"/>
      <c r="S584" s="18"/>
      <c r="T584" s="18"/>
      <c r="U584" s="18"/>
      <c r="Y584" s="17"/>
      <c r="AB584" s="17"/>
    </row>
    <row r="585" spans="5:28">
      <c r="E585" s="17"/>
      <c r="F585" s="18"/>
      <c r="H585" s="185"/>
      <c r="J585" s="17"/>
      <c r="K585" s="62"/>
      <c r="L585" s="62"/>
      <c r="N585" s="18"/>
      <c r="P585" s="18"/>
      <c r="R585" s="18"/>
      <c r="S585" s="18"/>
      <c r="T585" s="18"/>
      <c r="U585" s="18"/>
      <c r="Y585" s="17"/>
      <c r="AB585" s="17"/>
    </row>
    <row r="586" spans="5:28">
      <c r="E586" s="17"/>
      <c r="F586" s="18"/>
      <c r="H586" s="185"/>
      <c r="J586" s="17"/>
      <c r="K586" s="62"/>
      <c r="L586" s="62"/>
      <c r="N586" s="18"/>
      <c r="P586" s="18"/>
      <c r="R586" s="18"/>
      <c r="S586" s="18"/>
      <c r="T586" s="18"/>
      <c r="U586" s="18"/>
      <c r="Y586" s="17"/>
      <c r="AB586" s="17"/>
    </row>
    <row r="587" spans="5:28">
      <c r="E587" s="17"/>
      <c r="F587" s="18"/>
      <c r="H587" s="185"/>
      <c r="J587" s="17"/>
      <c r="K587" s="62"/>
      <c r="L587" s="62"/>
      <c r="N587" s="18"/>
      <c r="P587" s="18"/>
      <c r="R587" s="18"/>
      <c r="S587" s="18"/>
      <c r="T587" s="18"/>
      <c r="U587" s="18"/>
      <c r="Y587" s="17"/>
      <c r="AB587" s="17"/>
    </row>
    <row r="588" spans="5:28">
      <c r="E588" s="17"/>
      <c r="F588" s="18"/>
      <c r="H588" s="185"/>
      <c r="J588" s="17"/>
      <c r="K588" s="62"/>
      <c r="L588" s="62"/>
      <c r="N588" s="18"/>
      <c r="P588" s="18"/>
      <c r="R588" s="18"/>
      <c r="S588" s="18"/>
      <c r="T588" s="18"/>
      <c r="U588" s="18"/>
      <c r="Y588" s="17"/>
      <c r="AB588" s="17"/>
    </row>
    <row r="589" spans="5:28">
      <c r="E589" s="17"/>
      <c r="F589" s="18"/>
      <c r="H589" s="185"/>
      <c r="J589" s="17"/>
      <c r="K589" s="62"/>
      <c r="L589" s="62"/>
      <c r="N589" s="18"/>
      <c r="P589" s="18"/>
      <c r="R589" s="18"/>
      <c r="S589" s="18"/>
      <c r="T589" s="18"/>
      <c r="U589" s="18"/>
      <c r="Y589" s="17"/>
      <c r="AB589" s="17"/>
    </row>
    <row r="590" spans="5:28">
      <c r="E590" s="17"/>
      <c r="F590" s="18"/>
      <c r="H590" s="185"/>
      <c r="J590" s="17"/>
      <c r="K590" s="62"/>
      <c r="L590" s="62"/>
      <c r="N590" s="18"/>
      <c r="P590" s="18"/>
      <c r="R590" s="18"/>
      <c r="S590" s="18"/>
      <c r="T590" s="18"/>
      <c r="U590" s="18"/>
      <c r="Y590" s="17"/>
      <c r="AB590" s="17"/>
    </row>
    <row r="591" spans="5:28">
      <c r="E591" s="17"/>
      <c r="F591" s="18"/>
      <c r="H591" s="185"/>
      <c r="J591" s="17"/>
      <c r="K591" s="62"/>
      <c r="L591" s="62"/>
      <c r="N591" s="18"/>
      <c r="P591" s="18"/>
      <c r="R591" s="18"/>
      <c r="S591" s="18"/>
      <c r="T591" s="18"/>
      <c r="U591" s="18"/>
      <c r="Y591" s="17"/>
      <c r="AB591" s="17"/>
    </row>
    <row r="592" spans="5:28">
      <c r="E592" s="17"/>
      <c r="F592" s="18"/>
      <c r="H592" s="185"/>
      <c r="J592" s="17"/>
      <c r="K592" s="62"/>
      <c r="L592" s="62"/>
      <c r="N592" s="18"/>
      <c r="P592" s="18"/>
      <c r="R592" s="18"/>
      <c r="S592" s="18"/>
      <c r="T592" s="18"/>
      <c r="U592" s="18"/>
      <c r="Y592" s="17"/>
      <c r="AB592" s="17"/>
    </row>
    <row r="593" spans="5:28">
      <c r="E593" s="17"/>
      <c r="F593" s="18"/>
      <c r="H593" s="185"/>
      <c r="J593" s="17"/>
      <c r="K593" s="62"/>
      <c r="L593" s="62"/>
      <c r="N593" s="18"/>
      <c r="P593" s="18"/>
      <c r="R593" s="18"/>
      <c r="S593" s="18"/>
      <c r="T593" s="18"/>
      <c r="U593" s="18"/>
      <c r="Y593" s="17"/>
      <c r="AB593" s="17"/>
    </row>
    <row r="594" spans="5:28">
      <c r="E594" s="17"/>
      <c r="F594" s="18"/>
      <c r="H594" s="185"/>
      <c r="J594" s="17"/>
      <c r="K594" s="62"/>
      <c r="L594" s="62"/>
      <c r="N594" s="18"/>
      <c r="P594" s="18"/>
      <c r="R594" s="18"/>
      <c r="S594" s="18"/>
      <c r="T594" s="18"/>
      <c r="U594" s="18"/>
      <c r="Y594" s="17"/>
      <c r="AB594" s="17"/>
    </row>
    <row r="595" spans="5:28">
      <c r="E595" s="17"/>
      <c r="F595" s="18"/>
      <c r="H595" s="185"/>
      <c r="J595" s="17"/>
      <c r="K595" s="62"/>
      <c r="L595" s="62"/>
      <c r="N595" s="18"/>
      <c r="P595" s="18"/>
      <c r="R595" s="18"/>
      <c r="S595" s="18"/>
      <c r="T595" s="18"/>
      <c r="U595" s="18"/>
      <c r="Y595" s="17"/>
      <c r="AB595" s="17"/>
    </row>
    <row r="596" spans="5:28">
      <c r="E596" s="17"/>
      <c r="F596" s="18"/>
      <c r="H596" s="185"/>
      <c r="J596" s="17"/>
      <c r="K596" s="62"/>
      <c r="L596" s="62"/>
      <c r="N596" s="18"/>
      <c r="P596" s="18"/>
      <c r="R596" s="18"/>
      <c r="S596" s="18"/>
      <c r="T596" s="18"/>
      <c r="U596" s="18"/>
      <c r="Y596" s="17"/>
      <c r="AB596" s="17"/>
    </row>
    <row r="597" spans="5:28">
      <c r="E597" s="17"/>
      <c r="F597" s="18"/>
      <c r="H597" s="185"/>
      <c r="J597" s="17"/>
      <c r="K597" s="62"/>
      <c r="L597" s="62"/>
      <c r="N597" s="18"/>
      <c r="P597" s="18"/>
      <c r="R597" s="18"/>
      <c r="S597" s="18"/>
      <c r="T597" s="18"/>
      <c r="U597" s="18"/>
      <c r="Y597" s="17"/>
      <c r="AB597" s="17"/>
    </row>
    <row r="598" spans="5:28">
      <c r="E598" s="17"/>
      <c r="F598" s="18"/>
      <c r="H598" s="185"/>
      <c r="J598" s="17"/>
      <c r="K598" s="62"/>
      <c r="L598" s="62"/>
      <c r="N598" s="18"/>
      <c r="P598" s="18"/>
      <c r="R598" s="18"/>
      <c r="S598" s="18"/>
      <c r="T598" s="18"/>
      <c r="U598" s="18"/>
      <c r="Y598" s="17"/>
      <c r="AB598" s="17"/>
    </row>
    <row r="599" spans="5:28">
      <c r="E599" s="17"/>
      <c r="F599" s="18"/>
      <c r="H599" s="185"/>
      <c r="J599" s="17"/>
      <c r="K599" s="62"/>
      <c r="L599" s="62"/>
      <c r="N599" s="18"/>
      <c r="P599" s="18"/>
      <c r="R599" s="18"/>
      <c r="S599" s="18"/>
      <c r="T599" s="18"/>
      <c r="U599" s="18"/>
      <c r="Y599" s="17"/>
      <c r="AB599" s="17"/>
    </row>
    <row r="600" spans="5:28">
      <c r="E600" s="17"/>
      <c r="F600" s="18"/>
      <c r="H600" s="185"/>
      <c r="J600" s="17"/>
      <c r="K600" s="62"/>
      <c r="L600" s="62"/>
      <c r="N600" s="18"/>
      <c r="P600" s="18"/>
      <c r="R600" s="18"/>
      <c r="S600" s="18"/>
      <c r="T600" s="18"/>
      <c r="U600" s="18"/>
      <c r="Y600" s="17"/>
      <c r="AB600" s="17"/>
    </row>
    <row r="601" spans="5:28">
      <c r="E601" s="17"/>
      <c r="F601" s="18"/>
      <c r="H601" s="185"/>
      <c r="J601" s="17"/>
      <c r="K601" s="62"/>
      <c r="L601" s="62"/>
      <c r="N601" s="18"/>
      <c r="P601" s="18"/>
      <c r="R601" s="18"/>
      <c r="S601" s="18"/>
      <c r="T601" s="18"/>
      <c r="U601" s="18"/>
      <c r="Y601" s="17"/>
      <c r="AB601" s="17"/>
    </row>
    <row r="602" spans="5:28">
      <c r="E602" s="17"/>
      <c r="F602" s="18"/>
      <c r="H602" s="185"/>
      <c r="J602" s="17"/>
      <c r="K602" s="62"/>
      <c r="L602" s="62"/>
      <c r="N602" s="18"/>
      <c r="P602" s="18"/>
      <c r="R602" s="18"/>
      <c r="S602" s="18"/>
      <c r="T602" s="18"/>
      <c r="U602" s="18"/>
      <c r="Y602" s="17"/>
      <c r="AB602" s="17"/>
    </row>
    <row r="603" spans="5:28">
      <c r="E603" s="17"/>
      <c r="F603" s="18"/>
      <c r="H603" s="185"/>
      <c r="J603" s="17"/>
      <c r="K603" s="62"/>
      <c r="L603" s="62"/>
      <c r="N603" s="18"/>
      <c r="P603" s="18"/>
      <c r="R603" s="18"/>
      <c r="S603" s="18"/>
      <c r="T603" s="18"/>
      <c r="U603" s="18"/>
      <c r="Y603" s="17"/>
      <c r="AB603" s="17"/>
    </row>
    <row r="604" spans="5:28">
      <c r="E604" s="17"/>
      <c r="F604" s="18"/>
      <c r="H604" s="185"/>
      <c r="J604" s="17"/>
      <c r="K604" s="62"/>
      <c r="L604" s="62"/>
      <c r="N604" s="18"/>
      <c r="P604" s="18"/>
      <c r="R604" s="18"/>
      <c r="S604" s="18"/>
      <c r="T604" s="18"/>
      <c r="U604" s="18"/>
      <c r="Y604" s="17"/>
      <c r="AB604" s="17"/>
    </row>
    <row r="605" spans="5:28">
      <c r="E605" s="17"/>
      <c r="F605" s="18"/>
      <c r="H605" s="185"/>
      <c r="J605" s="17"/>
      <c r="K605" s="62"/>
      <c r="L605" s="62"/>
      <c r="N605" s="18"/>
      <c r="P605" s="18"/>
      <c r="R605" s="18"/>
      <c r="S605" s="18"/>
      <c r="T605" s="18"/>
      <c r="U605" s="18"/>
      <c r="Y605" s="17"/>
      <c r="AB605" s="17"/>
    </row>
    <row r="606" spans="5:28">
      <c r="E606" s="17"/>
      <c r="F606" s="18"/>
      <c r="H606" s="185"/>
      <c r="J606" s="17"/>
      <c r="K606" s="62"/>
      <c r="L606" s="62"/>
      <c r="N606" s="18"/>
      <c r="P606" s="18"/>
      <c r="R606" s="18"/>
      <c r="S606" s="18"/>
      <c r="T606" s="18"/>
      <c r="U606" s="18"/>
      <c r="Y606" s="17"/>
      <c r="AB606" s="17"/>
    </row>
    <row r="607" spans="5:28">
      <c r="E607" s="17"/>
      <c r="F607" s="18"/>
      <c r="H607" s="185"/>
      <c r="J607" s="17"/>
      <c r="K607" s="62"/>
      <c r="L607" s="62"/>
      <c r="N607" s="18"/>
      <c r="P607" s="18"/>
      <c r="R607" s="18"/>
      <c r="S607" s="18"/>
      <c r="T607" s="18"/>
      <c r="U607" s="18"/>
      <c r="Y607" s="17"/>
      <c r="AB607" s="17"/>
    </row>
    <row r="608" spans="5:28">
      <c r="E608" s="17"/>
      <c r="F608" s="18"/>
      <c r="H608" s="185"/>
      <c r="J608" s="17"/>
      <c r="K608" s="62"/>
      <c r="L608" s="62"/>
      <c r="N608" s="18"/>
      <c r="P608" s="18"/>
      <c r="R608" s="18"/>
      <c r="S608" s="18"/>
      <c r="T608" s="18"/>
      <c r="U608" s="18"/>
      <c r="Y608" s="17"/>
      <c r="AB608" s="17"/>
    </row>
    <row r="609" spans="5:28">
      <c r="E609" s="17"/>
      <c r="F609" s="18"/>
      <c r="H609" s="185"/>
      <c r="J609" s="17"/>
      <c r="K609" s="62"/>
      <c r="L609" s="62"/>
      <c r="N609" s="18"/>
      <c r="P609" s="18"/>
      <c r="R609" s="18"/>
      <c r="S609" s="18"/>
      <c r="T609" s="18"/>
      <c r="U609" s="18"/>
      <c r="Y609" s="17"/>
      <c r="AB609" s="17"/>
    </row>
    <row r="610" spans="5:28">
      <c r="E610" s="17"/>
      <c r="F610" s="18"/>
      <c r="H610" s="185"/>
      <c r="J610" s="17"/>
      <c r="K610" s="62"/>
      <c r="L610" s="62"/>
      <c r="N610" s="18"/>
      <c r="P610" s="18"/>
      <c r="R610" s="18"/>
      <c r="S610" s="18"/>
      <c r="T610" s="18"/>
      <c r="U610" s="18"/>
      <c r="Y610" s="17"/>
      <c r="AB610" s="17"/>
    </row>
    <row r="611" spans="5:28">
      <c r="E611" s="17"/>
      <c r="F611" s="18"/>
      <c r="H611" s="185"/>
      <c r="J611" s="17"/>
      <c r="K611" s="62"/>
      <c r="L611" s="62"/>
      <c r="N611" s="18"/>
      <c r="P611" s="18"/>
      <c r="R611" s="18"/>
      <c r="S611" s="18"/>
      <c r="T611" s="18"/>
      <c r="U611" s="18"/>
      <c r="Y611" s="17"/>
      <c r="AB611" s="17"/>
    </row>
    <row r="612" spans="5:28">
      <c r="E612" s="17"/>
      <c r="F612" s="18"/>
      <c r="H612" s="185"/>
      <c r="J612" s="17"/>
      <c r="K612" s="62"/>
      <c r="L612" s="62"/>
      <c r="N612" s="18"/>
      <c r="P612" s="18"/>
      <c r="R612" s="18"/>
      <c r="S612" s="18"/>
      <c r="T612" s="18"/>
      <c r="U612" s="18"/>
      <c r="Y612" s="17"/>
      <c r="AB612" s="17"/>
    </row>
    <row r="613" spans="5:28">
      <c r="E613" s="17"/>
      <c r="F613" s="18"/>
      <c r="H613" s="185"/>
      <c r="J613" s="17"/>
      <c r="K613" s="62"/>
      <c r="L613" s="62"/>
      <c r="N613" s="18"/>
      <c r="P613" s="18"/>
      <c r="R613" s="18"/>
      <c r="S613" s="18"/>
      <c r="T613" s="18"/>
      <c r="U613" s="18"/>
      <c r="Y613" s="17"/>
      <c r="AB613" s="17"/>
    </row>
    <row r="614" spans="5:28">
      <c r="E614" s="17"/>
      <c r="F614" s="18"/>
      <c r="H614" s="185"/>
      <c r="J614" s="17"/>
      <c r="K614" s="62"/>
      <c r="L614" s="62"/>
      <c r="N614" s="18"/>
      <c r="P614" s="18"/>
      <c r="R614" s="18"/>
      <c r="S614" s="18"/>
      <c r="T614" s="18"/>
      <c r="U614" s="18"/>
      <c r="Y614" s="17"/>
      <c r="AB614" s="17"/>
    </row>
    <row r="615" spans="5:28">
      <c r="E615" s="17"/>
      <c r="F615" s="18"/>
      <c r="H615" s="185"/>
      <c r="J615" s="17"/>
      <c r="K615" s="62"/>
      <c r="L615" s="62"/>
      <c r="N615" s="18"/>
      <c r="P615" s="18"/>
      <c r="R615" s="18"/>
      <c r="S615" s="18"/>
      <c r="T615" s="18"/>
      <c r="U615" s="18"/>
      <c r="Y615" s="17"/>
      <c r="AB615" s="17"/>
    </row>
    <row r="616" spans="5:28">
      <c r="E616" s="17"/>
      <c r="F616" s="18"/>
      <c r="H616" s="185"/>
      <c r="J616" s="17"/>
      <c r="K616" s="62"/>
      <c r="L616" s="62"/>
      <c r="N616" s="18"/>
      <c r="P616" s="18"/>
      <c r="R616" s="18"/>
      <c r="S616" s="18"/>
      <c r="T616" s="18"/>
      <c r="U616" s="18"/>
      <c r="Y616" s="17"/>
      <c r="AB616" s="17"/>
    </row>
    <row r="617" spans="5:28">
      <c r="E617" s="17"/>
      <c r="F617" s="18"/>
      <c r="H617" s="185"/>
      <c r="J617" s="17"/>
      <c r="K617" s="62"/>
      <c r="L617" s="62"/>
      <c r="N617" s="18"/>
      <c r="P617" s="18"/>
      <c r="R617" s="18"/>
      <c r="S617" s="18"/>
      <c r="T617" s="18"/>
      <c r="U617" s="18"/>
      <c r="Y617" s="17"/>
      <c r="AB617" s="17"/>
    </row>
    <row r="618" spans="5:28">
      <c r="E618" s="17"/>
      <c r="F618" s="18"/>
      <c r="H618" s="185"/>
      <c r="J618" s="17"/>
      <c r="K618" s="62"/>
      <c r="L618" s="62"/>
      <c r="N618" s="18"/>
      <c r="P618" s="18"/>
      <c r="R618" s="18"/>
      <c r="S618" s="18"/>
      <c r="T618" s="18"/>
      <c r="U618" s="18"/>
      <c r="Y618" s="17"/>
      <c r="AB618" s="17"/>
    </row>
    <row r="619" spans="5:28">
      <c r="E619" s="17"/>
      <c r="F619" s="18"/>
      <c r="H619" s="185"/>
      <c r="J619" s="17"/>
      <c r="K619" s="62"/>
      <c r="L619" s="62"/>
      <c r="N619" s="18"/>
      <c r="P619" s="18"/>
      <c r="R619" s="18"/>
      <c r="S619" s="18"/>
      <c r="T619" s="18"/>
      <c r="U619" s="18"/>
      <c r="Y619" s="17"/>
      <c r="AB619" s="17"/>
    </row>
    <row r="620" spans="5:28">
      <c r="E620" s="17"/>
      <c r="F620" s="18"/>
      <c r="H620" s="185"/>
      <c r="J620" s="17"/>
      <c r="K620" s="62"/>
      <c r="L620" s="62"/>
      <c r="N620" s="18"/>
      <c r="P620" s="18"/>
      <c r="R620" s="18"/>
      <c r="S620" s="18"/>
      <c r="T620" s="18"/>
      <c r="U620" s="18"/>
      <c r="Y620" s="17"/>
      <c r="AB620" s="17"/>
    </row>
    <row r="621" spans="5:28">
      <c r="E621" s="17"/>
      <c r="F621" s="18"/>
      <c r="H621" s="185"/>
      <c r="J621" s="17"/>
      <c r="K621" s="62"/>
      <c r="L621" s="62"/>
      <c r="N621" s="18"/>
      <c r="P621" s="18"/>
      <c r="R621" s="18"/>
      <c r="S621" s="18"/>
      <c r="T621" s="18"/>
      <c r="U621" s="18"/>
      <c r="Y621" s="17"/>
      <c r="AB621" s="17"/>
    </row>
    <row r="622" spans="5:28">
      <c r="E622" s="17"/>
      <c r="F622" s="18"/>
      <c r="H622" s="185"/>
      <c r="J622" s="17"/>
      <c r="K622" s="62"/>
      <c r="L622" s="62"/>
      <c r="N622" s="18"/>
      <c r="P622" s="18"/>
      <c r="R622" s="18"/>
      <c r="S622" s="18"/>
      <c r="T622" s="18"/>
      <c r="U622" s="18"/>
      <c r="Y622" s="17"/>
      <c r="AB622" s="17"/>
    </row>
    <row r="623" spans="5:28">
      <c r="E623" s="17"/>
      <c r="F623" s="18"/>
      <c r="H623" s="185"/>
      <c r="J623" s="17"/>
      <c r="K623" s="62"/>
      <c r="L623" s="62"/>
      <c r="N623" s="18"/>
      <c r="P623" s="18"/>
      <c r="R623" s="18"/>
      <c r="S623" s="18"/>
      <c r="T623" s="18"/>
      <c r="U623" s="18"/>
      <c r="Y623" s="17"/>
      <c r="AB623" s="17"/>
    </row>
    <row r="624" spans="5:28">
      <c r="E624" s="17"/>
      <c r="F624" s="18"/>
      <c r="H624" s="185"/>
      <c r="J624" s="17"/>
      <c r="K624" s="62"/>
      <c r="L624" s="62"/>
      <c r="N624" s="18"/>
      <c r="P624" s="18"/>
      <c r="R624" s="18"/>
      <c r="S624" s="18"/>
      <c r="T624" s="18"/>
      <c r="U624" s="18"/>
      <c r="Y624" s="17"/>
      <c r="AB624" s="17"/>
    </row>
    <row r="625" spans="5:28">
      <c r="E625" s="17"/>
      <c r="F625" s="18"/>
      <c r="H625" s="185"/>
      <c r="J625" s="17"/>
      <c r="K625" s="62"/>
      <c r="L625" s="62"/>
      <c r="N625" s="18"/>
      <c r="P625" s="18"/>
      <c r="R625" s="18"/>
      <c r="S625" s="18"/>
      <c r="T625" s="18"/>
      <c r="U625" s="18"/>
      <c r="Y625" s="17"/>
      <c r="AB625" s="17"/>
    </row>
    <row r="626" spans="5:28">
      <c r="E626" s="17"/>
      <c r="F626" s="18"/>
      <c r="H626" s="185"/>
      <c r="J626" s="17"/>
      <c r="K626" s="62"/>
      <c r="L626" s="62"/>
      <c r="N626" s="18"/>
      <c r="P626" s="18"/>
      <c r="R626" s="18"/>
      <c r="S626" s="18"/>
      <c r="T626" s="18"/>
      <c r="U626" s="18"/>
      <c r="Y626" s="17"/>
      <c r="AB626" s="17"/>
    </row>
    <row r="627" spans="5:28">
      <c r="E627" s="17"/>
      <c r="F627" s="18"/>
      <c r="H627" s="185"/>
      <c r="J627" s="17"/>
      <c r="K627" s="62"/>
      <c r="L627" s="62"/>
      <c r="N627" s="18"/>
      <c r="P627" s="18"/>
      <c r="R627" s="18"/>
      <c r="S627" s="18"/>
      <c r="T627" s="18"/>
      <c r="U627" s="18"/>
      <c r="Y627" s="17"/>
      <c r="AB627" s="17"/>
    </row>
    <row r="628" spans="5:28">
      <c r="E628" s="17"/>
      <c r="F628" s="18"/>
      <c r="H628" s="185"/>
      <c r="J628" s="17"/>
      <c r="K628" s="62"/>
      <c r="L628" s="62"/>
      <c r="N628" s="18"/>
      <c r="P628" s="18"/>
      <c r="R628" s="18"/>
      <c r="S628" s="18"/>
      <c r="T628" s="18"/>
      <c r="U628" s="18"/>
      <c r="Y628" s="17"/>
      <c r="AB628" s="17"/>
    </row>
    <row r="629" spans="5:28">
      <c r="E629" s="17"/>
      <c r="F629" s="18"/>
      <c r="H629" s="185"/>
      <c r="J629" s="17"/>
      <c r="K629" s="62"/>
      <c r="L629" s="62"/>
      <c r="N629" s="18"/>
      <c r="P629" s="18"/>
      <c r="R629" s="18"/>
      <c r="S629" s="18"/>
      <c r="T629" s="18"/>
      <c r="U629" s="18"/>
      <c r="Y629" s="17"/>
      <c r="AB629" s="17"/>
    </row>
    <row r="630" spans="5:28">
      <c r="E630" s="17"/>
      <c r="F630" s="18"/>
      <c r="H630" s="185"/>
      <c r="J630" s="17"/>
      <c r="K630" s="62"/>
      <c r="L630" s="62"/>
      <c r="N630" s="18"/>
      <c r="P630" s="18"/>
      <c r="R630" s="18"/>
      <c r="S630" s="18"/>
      <c r="T630" s="18"/>
      <c r="U630" s="18"/>
      <c r="Y630" s="17"/>
      <c r="AB630" s="17"/>
    </row>
    <row r="631" spans="5:28">
      <c r="E631" s="17"/>
      <c r="F631" s="18"/>
      <c r="H631" s="185"/>
      <c r="J631" s="17"/>
      <c r="K631" s="62"/>
      <c r="L631" s="62"/>
      <c r="N631" s="18"/>
      <c r="P631" s="18"/>
      <c r="R631" s="18"/>
      <c r="S631" s="18"/>
      <c r="T631" s="18"/>
      <c r="U631" s="18"/>
      <c r="Y631" s="17"/>
      <c r="AB631" s="17"/>
    </row>
    <row r="632" spans="5:28">
      <c r="E632" s="17"/>
      <c r="F632" s="18"/>
      <c r="H632" s="185"/>
      <c r="J632" s="17"/>
      <c r="K632" s="62"/>
      <c r="L632" s="62"/>
      <c r="N632" s="18"/>
      <c r="P632" s="18"/>
      <c r="R632" s="18"/>
      <c r="S632" s="18"/>
      <c r="T632" s="18"/>
      <c r="U632" s="18"/>
      <c r="Y632" s="17"/>
      <c r="AB632" s="17"/>
    </row>
    <row r="633" spans="5:28">
      <c r="E633" s="17"/>
      <c r="F633" s="18"/>
      <c r="H633" s="185"/>
      <c r="J633" s="17"/>
      <c r="K633" s="62"/>
      <c r="L633" s="62"/>
      <c r="N633" s="18"/>
      <c r="P633" s="18"/>
      <c r="R633" s="18"/>
      <c r="S633" s="18"/>
      <c r="T633" s="18"/>
      <c r="U633" s="18"/>
      <c r="Y633" s="17"/>
      <c r="AB633" s="17"/>
    </row>
    <row r="634" spans="5:28">
      <c r="E634" s="17"/>
      <c r="F634" s="18"/>
      <c r="H634" s="185"/>
      <c r="J634" s="17"/>
      <c r="K634" s="62"/>
      <c r="L634" s="62"/>
      <c r="N634" s="18"/>
      <c r="P634" s="18"/>
      <c r="R634" s="18"/>
      <c r="S634" s="18"/>
      <c r="T634" s="18"/>
      <c r="U634" s="18"/>
      <c r="Y634" s="17"/>
      <c r="AB634" s="17"/>
    </row>
    <row r="635" spans="5:28">
      <c r="E635" s="17"/>
      <c r="F635" s="18"/>
      <c r="H635" s="185"/>
      <c r="J635" s="17"/>
      <c r="K635" s="62"/>
      <c r="L635" s="62"/>
      <c r="N635" s="18"/>
      <c r="P635" s="18"/>
      <c r="R635" s="18"/>
      <c r="S635" s="18"/>
      <c r="T635" s="18"/>
      <c r="U635" s="18"/>
      <c r="Y635" s="17"/>
      <c r="AB635" s="17"/>
    </row>
    <row r="636" spans="5:28">
      <c r="E636" s="17"/>
      <c r="F636" s="18"/>
      <c r="H636" s="185"/>
      <c r="J636" s="17"/>
      <c r="K636" s="62"/>
      <c r="L636" s="62"/>
      <c r="N636" s="18"/>
      <c r="P636" s="18"/>
      <c r="R636" s="18"/>
      <c r="S636" s="18"/>
      <c r="T636" s="18"/>
      <c r="U636" s="18"/>
      <c r="Y636" s="17"/>
      <c r="AB636" s="17"/>
    </row>
    <row r="637" spans="5:28">
      <c r="E637" s="17"/>
      <c r="F637" s="18"/>
      <c r="H637" s="185"/>
      <c r="J637" s="17"/>
      <c r="K637" s="62"/>
      <c r="L637" s="62"/>
      <c r="N637" s="18"/>
      <c r="P637" s="18"/>
      <c r="R637" s="18"/>
      <c r="S637" s="18"/>
      <c r="T637" s="18"/>
      <c r="U637" s="18"/>
      <c r="Y637" s="17"/>
      <c r="AB637" s="17"/>
    </row>
    <row r="638" spans="5:28">
      <c r="E638" s="17"/>
      <c r="F638" s="18"/>
      <c r="H638" s="185"/>
      <c r="J638" s="17"/>
      <c r="K638" s="62"/>
      <c r="L638" s="62"/>
      <c r="N638" s="18"/>
      <c r="P638" s="18"/>
      <c r="R638" s="18"/>
      <c r="S638" s="18"/>
      <c r="T638" s="18"/>
      <c r="U638" s="18"/>
      <c r="Y638" s="17"/>
      <c r="AB638" s="17"/>
    </row>
    <row r="639" spans="5:28">
      <c r="E639" s="17"/>
      <c r="F639" s="18"/>
      <c r="H639" s="185"/>
      <c r="J639" s="17"/>
      <c r="K639" s="62"/>
      <c r="L639" s="62"/>
      <c r="N639" s="18"/>
      <c r="P639" s="18"/>
      <c r="R639" s="18"/>
      <c r="S639" s="18"/>
      <c r="T639" s="18"/>
      <c r="U639" s="18"/>
      <c r="Y639" s="17"/>
      <c r="AB639" s="17"/>
    </row>
    <row r="640" spans="5:28">
      <c r="E640" s="17"/>
      <c r="F640" s="18"/>
      <c r="H640" s="185"/>
      <c r="J640" s="17"/>
      <c r="K640" s="62"/>
      <c r="L640" s="62"/>
      <c r="N640" s="18"/>
      <c r="P640" s="18"/>
      <c r="R640" s="18"/>
      <c r="S640" s="18"/>
      <c r="T640" s="18"/>
      <c r="U640" s="18"/>
      <c r="Y640" s="17"/>
      <c r="AB640" s="17"/>
    </row>
    <row r="641" spans="5:28">
      <c r="E641" s="17"/>
      <c r="F641" s="18"/>
      <c r="H641" s="185"/>
      <c r="J641" s="17"/>
      <c r="K641" s="62"/>
      <c r="L641" s="62"/>
      <c r="N641" s="18"/>
      <c r="P641" s="18"/>
      <c r="R641" s="18"/>
      <c r="S641" s="18"/>
      <c r="T641" s="18"/>
      <c r="U641" s="18"/>
      <c r="Y641" s="17"/>
      <c r="AB641" s="17"/>
    </row>
    <row r="642" spans="5:28">
      <c r="E642" s="17"/>
      <c r="F642" s="18"/>
      <c r="H642" s="185"/>
      <c r="J642" s="17"/>
      <c r="K642" s="62"/>
      <c r="L642" s="62"/>
      <c r="N642" s="18"/>
      <c r="P642" s="18"/>
      <c r="R642" s="18"/>
      <c r="S642" s="18"/>
      <c r="T642" s="18"/>
      <c r="U642" s="18"/>
      <c r="Y642" s="17"/>
      <c r="AB642" s="17"/>
    </row>
    <row r="643" spans="5:28">
      <c r="E643" s="17"/>
      <c r="F643" s="18"/>
      <c r="H643" s="185"/>
      <c r="J643" s="17"/>
      <c r="K643" s="62"/>
      <c r="L643" s="62"/>
      <c r="N643" s="18"/>
      <c r="P643" s="18"/>
      <c r="R643" s="18"/>
      <c r="S643" s="18"/>
      <c r="T643" s="18"/>
      <c r="U643" s="18"/>
      <c r="Y643" s="17"/>
      <c r="AB643" s="17"/>
    </row>
    <row r="644" spans="5:28">
      <c r="E644" s="17"/>
      <c r="F644" s="18"/>
      <c r="H644" s="185"/>
      <c r="J644" s="17"/>
      <c r="K644" s="62"/>
      <c r="L644" s="62"/>
      <c r="N644" s="18"/>
      <c r="P644" s="18"/>
      <c r="R644" s="18"/>
      <c r="S644" s="18"/>
      <c r="T644" s="18"/>
      <c r="U644" s="18"/>
      <c r="Y644" s="17"/>
      <c r="AB644" s="17"/>
    </row>
    <row r="645" spans="5:28">
      <c r="E645" s="17"/>
      <c r="F645" s="18"/>
      <c r="H645" s="185"/>
      <c r="J645" s="17"/>
      <c r="K645" s="62"/>
      <c r="L645" s="62"/>
      <c r="N645" s="18"/>
      <c r="P645" s="18"/>
      <c r="R645" s="18"/>
      <c r="S645" s="18"/>
      <c r="T645" s="18"/>
      <c r="U645" s="18"/>
      <c r="Y645" s="17"/>
      <c r="AB645" s="17"/>
    </row>
    <row r="646" spans="5:28">
      <c r="E646" s="17"/>
      <c r="F646" s="18"/>
      <c r="H646" s="185"/>
      <c r="J646" s="17"/>
      <c r="K646" s="62"/>
      <c r="L646" s="62"/>
      <c r="N646" s="18"/>
      <c r="P646" s="18"/>
      <c r="R646" s="18"/>
      <c r="S646" s="18"/>
      <c r="T646" s="18"/>
      <c r="U646" s="18"/>
      <c r="Y646" s="17"/>
      <c r="AB646" s="17"/>
    </row>
    <row r="647" spans="5:28">
      <c r="E647" s="17"/>
      <c r="F647" s="18"/>
      <c r="H647" s="185"/>
      <c r="J647" s="17"/>
      <c r="K647" s="62"/>
      <c r="L647" s="62"/>
      <c r="N647" s="18"/>
      <c r="P647" s="18"/>
      <c r="R647" s="18"/>
      <c r="S647" s="18"/>
      <c r="T647" s="18"/>
      <c r="U647" s="18"/>
      <c r="Y647" s="17"/>
      <c r="AB647" s="17"/>
    </row>
    <row r="648" spans="5:28">
      <c r="E648" s="17"/>
      <c r="F648" s="18"/>
      <c r="H648" s="185"/>
      <c r="J648" s="17"/>
      <c r="K648" s="62"/>
      <c r="L648" s="62"/>
      <c r="N648" s="18"/>
      <c r="P648" s="18"/>
      <c r="R648" s="18"/>
      <c r="S648" s="18"/>
      <c r="T648" s="18"/>
      <c r="U648" s="18"/>
      <c r="Y648" s="17"/>
      <c r="AB648" s="17"/>
    </row>
    <row r="649" spans="5:28">
      <c r="E649" s="17"/>
      <c r="F649" s="18"/>
      <c r="H649" s="185"/>
      <c r="J649" s="17"/>
      <c r="K649" s="62"/>
      <c r="L649" s="62"/>
      <c r="N649" s="18"/>
      <c r="P649" s="18"/>
      <c r="R649" s="18"/>
      <c r="S649" s="18"/>
      <c r="T649" s="18"/>
      <c r="U649" s="18"/>
      <c r="Y649" s="17"/>
      <c r="AB649" s="17"/>
    </row>
    <row r="650" spans="5:28">
      <c r="E650" s="17"/>
      <c r="F650" s="18"/>
      <c r="H650" s="185"/>
      <c r="J650" s="17"/>
      <c r="K650" s="62"/>
      <c r="L650" s="62"/>
      <c r="N650" s="18"/>
      <c r="P650" s="18"/>
      <c r="R650" s="18"/>
      <c r="S650" s="18"/>
      <c r="T650" s="18"/>
      <c r="U650" s="18"/>
      <c r="Y650" s="17"/>
      <c r="AB650" s="17"/>
    </row>
    <row r="651" spans="5:28">
      <c r="E651" s="17"/>
      <c r="F651" s="18"/>
      <c r="H651" s="185"/>
      <c r="J651" s="17"/>
      <c r="K651" s="62"/>
      <c r="L651" s="62"/>
      <c r="N651" s="18"/>
      <c r="P651" s="18"/>
      <c r="R651" s="18"/>
      <c r="S651" s="18"/>
      <c r="T651" s="18"/>
      <c r="U651" s="18"/>
      <c r="Y651" s="17"/>
      <c r="AB651" s="17"/>
    </row>
    <row r="652" spans="5:28">
      <c r="E652" s="17"/>
      <c r="F652" s="18"/>
      <c r="H652" s="185"/>
      <c r="J652" s="17"/>
      <c r="K652" s="62"/>
      <c r="L652" s="62"/>
      <c r="N652" s="18"/>
      <c r="P652" s="18"/>
      <c r="R652" s="18"/>
      <c r="S652" s="18"/>
      <c r="T652" s="18"/>
      <c r="U652" s="18"/>
      <c r="Y652" s="17"/>
      <c r="AB652" s="17"/>
    </row>
    <row r="653" spans="5:28">
      <c r="E653" s="17"/>
      <c r="F653" s="18"/>
      <c r="H653" s="185"/>
      <c r="J653" s="17"/>
      <c r="K653" s="62"/>
      <c r="L653" s="62"/>
      <c r="N653" s="18"/>
      <c r="P653" s="18"/>
      <c r="R653" s="18"/>
      <c r="S653" s="18"/>
      <c r="T653" s="18"/>
      <c r="U653" s="18"/>
      <c r="Y653" s="17"/>
      <c r="AB653" s="17"/>
    </row>
    <row r="654" spans="5:28">
      <c r="E654" s="17"/>
      <c r="F654" s="18"/>
      <c r="H654" s="185"/>
      <c r="J654" s="17"/>
      <c r="K654" s="62"/>
      <c r="L654" s="62"/>
      <c r="N654" s="18"/>
      <c r="P654" s="18"/>
      <c r="R654" s="18"/>
      <c r="S654" s="18"/>
      <c r="T654" s="18"/>
      <c r="U654" s="18"/>
      <c r="Y654" s="17"/>
      <c r="AB654" s="17"/>
    </row>
    <row r="655" spans="5:28">
      <c r="E655" s="17"/>
      <c r="F655" s="18"/>
      <c r="H655" s="185"/>
      <c r="J655" s="17"/>
      <c r="K655" s="62"/>
      <c r="L655" s="62"/>
      <c r="N655" s="18"/>
      <c r="P655" s="18"/>
      <c r="R655" s="18"/>
      <c r="S655" s="18"/>
      <c r="T655" s="18"/>
      <c r="U655" s="18"/>
      <c r="Y655" s="17"/>
      <c r="AB655" s="17"/>
    </row>
    <row r="656" spans="5:28">
      <c r="E656" s="17"/>
      <c r="F656" s="18"/>
      <c r="H656" s="185"/>
      <c r="J656" s="17"/>
      <c r="K656" s="62"/>
      <c r="L656" s="62"/>
      <c r="N656" s="18"/>
      <c r="P656" s="18"/>
      <c r="R656" s="18"/>
      <c r="S656" s="18"/>
      <c r="T656" s="18"/>
      <c r="U656" s="18"/>
      <c r="Y656" s="17"/>
      <c r="AB656" s="17"/>
    </row>
    <row r="657" spans="5:28">
      <c r="E657" s="17"/>
      <c r="F657" s="18"/>
      <c r="H657" s="185"/>
      <c r="J657" s="17"/>
      <c r="K657" s="62"/>
      <c r="L657" s="62"/>
      <c r="N657" s="18"/>
      <c r="P657" s="18"/>
      <c r="R657" s="18"/>
      <c r="S657" s="18"/>
      <c r="T657" s="18"/>
      <c r="U657" s="18"/>
      <c r="Y657" s="17"/>
      <c r="AB657" s="17"/>
    </row>
    <row r="658" spans="5:28">
      <c r="E658" s="17"/>
      <c r="F658" s="18"/>
      <c r="H658" s="185"/>
      <c r="J658" s="17"/>
      <c r="K658" s="62"/>
      <c r="L658" s="62"/>
      <c r="N658" s="18"/>
      <c r="P658" s="18"/>
      <c r="R658" s="18"/>
      <c r="S658" s="18"/>
      <c r="T658" s="18"/>
      <c r="U658" s="18"/>
      <c r="Y658" s="17"/>
      <c r="AB658" s="17"/>
    </row>
    <row r="659" spans="5:28">
      <c r="E659" s="17"/>
      <c r="F659" s="18"/>
      <c r="H659" s="185"/>
      <c r="J659" s="17"/>
      <c r="K659" s="62"/>
      <c r="L659" s="62"/>
      <c r="N659" s="18"/>
      <c r="P659" s="18"/>
      <c r="R659" s="18"/>
      <c r="S659" s="18"/>
      <c r="T659" s="18"/>
      <c r="U659" s="18"/>
      <c r="Y659" s="17"/>
      <c r="AB659" s="17"/>
    </row>
    <row r="660" spans="5:28">
      <c r="E660" s="17"/>
      <c r="F660" s="18"/>
      <c r="H660" s="185"/>
      <c r="J660" s="17"/>
      <c r="K660" s="62"/>
      <c r="L660" s="62"/>
      <c r="N660" s="18"/>
      <c r="P660" s="18"/>
      <c r="R660" s="18"/>
      <c r="S660" s="18"/>
      <c r="T660" s="18"/>
      <c r="U660" s="18"/>
      <c r="Y660" s="17"/>
      <c r="AB660" s="17"/>
    </row>
    <row r="661" spans="5:28">
      <c r="E661" s="17"/>
      <c r="F661" s="18"/>
      <c r="H661" s="185"/>
      <c r="J661" s="17"/>
      <c r="K661" s="62"/>
      <c r="L661" s="62"/>
      <c r="N661" s="18"/>
      <c r="P661" s="18"/>
      <c r="R661" s="18"/>
      <c r="S661" s="18"/>
      <c r="T661" s="18"/>
      <c r="U661" s="18"/>
      <c r="Y661" s="17"/>
      <c r="AB661" s="17"/>
    </row>
    <row r="662" spans="5:28">
      <c r="E662" s="17"/>
      <c r="F662" s="18"/>
      <c r="H662" s="185"/>
      <c r="J662" s="17"/>
      <c r="K662" s="62"/>
      <c r="L662" s="62"/>
      <c r="N662" s="18"/>
      <c r="P662" s="18"/>
      <c r="R662" s="18"/>
      <c r="S662" s="18"/>
      <c r="T662" s="18"/>
      <c r="U662" s="18"/>
      <c r="Y662" s="17"/>
      <c r="AB662" s="17"/>
    </row>
    <row r="663" spans="5:28">
      <c r="E663" s="17"/>
      <c r="F663" s="18"/>
      <c r="H663" s="185"/>
      <c r="J663" s="17"/>
      <c r="K663" s="62"/>
      <c r="L663" s="62"/>
      <c r="N663" s="18"/>
      <c r="P663" s="18"/>
      <c r="R663" s="18"/>
      <c r="S663" s="18"/>
      <c r="T663" s="18"/>
      <c r="U663" s="18"/>
      <c r="Y663" s="17"/>
      <c r="AB663" s="17"/>
    </row>
    <row r="664" spans="5:28">
      <c r="E664" s="17"/>
      <c r="F664" s="18"/>
      <c r="H664" s="185"/>
      <c r="J664" s="17"/>
      <c r="K664" s="62"/>
      <c r="L664" s="62"/>
      <c r="N664" s="18"/>
      <c r="P664" s="18"/>
      <c r="R664" s="18"/>
      <c r="S664" s="18"/>
      <c r="T664" s="18"/>
      <c r="U664" s="18"/>
      <c r="Y664" s="17"/>
      <c r="AB664" s="17"/>
    </row>
    <row r="665" spans="5:28">
      <c r="E665" s="17"/>
      <c r="F665" s="18"/>
      <c r="H665" s="185"/>
      <c r="J665" s="17"/>
      <c r="K665" s="62"/>
      <c r="L665" s="62"/>
      <c r="N665" s="18"/>
      <c r="P665" s="18"/>
      <c r="R665" s="18"/>
      <c r="S665" s="18"/>
      <c r="T665" s="18"/>
      <c r="U665" s="18"/>
      <c r="Y665" s="17"/>
      <c r="AB665" s="17"/>
    </row>
    <row r="666" spans="5:28">
      <c r="E666" s="17"/>
      <c r="F666" s="18"/>
      <c r="H666" s="185"/>
      <c r="J666" s="17"/>
      <c r="K666" s="62"/>
      <c r="L666" s="62"/>
      <c r="N666" s="18"/>
      <c r="P666" s="18"/>
      <c r="R666" s="18"/>
      <c r="S666" s="18"/>
      <c r="T666" s="18"/>
      <c r="U666" s="18"/>
      <c r="Y666" s="17"/>
      <c r="AB666" s="17"/>
    </row>
    <row r="667" spans="5:28">
      <c r="E667" s="17"/>
      <c r="F667" s="18"/>
      <c r="H667" s="185"/>
      <c r="J667" s="17"/>
      <c r="K667" s="62"/>
      <c r="L667" s="62"/>
      <c r="N667" s="18"/>
      <c r="P667" s="18"/>
      <c r="R667" s="18"/>
      <c r="S667" s="18"/>
      <c r="T667" s="18"/>
      <c r="U667" s="18"/>
      <c r="Y667" s="17"/>
      <c r="AB667" s="17"/>
    </row>
    <row r="668" spans="5:28">
      <c r="E668" s="17"/>
      <c r="F668" s="18"/>
      <c r="H668" s="185"/>
      <c r="J668" s="17"/>
      <c r="K668" s="62"/>
      <c r="L668" s="62"/>
      <c r="N668" s="18"/>
      <c r="P668" s="18"/>
      <c r="R668" s="18"/>
      <c r="S668" s="18"/>
      <c r="T668" s="18"/>
      <c r="U668" s="18"/>
      <c r="Y668" s="17"/>
      <c r="AB668" s="17"/>
    </row>
    <row r="669" spans="5:28">
      <c r="E669" s="17"/>
      <c r="F669" s="18"/>
      <c r="H669" s="185"/>
      <c r="J669" s="17"/>
      <c r="K669" s="62"/>
      <c r="L669" s="62"/>
      <c r="N669" s="18"/>
      <c r="P669" s="18"/>
      <c r="R669" s="18"/>
      <c r="S669" s="18"/>
      <c r="T669" s="18"/>
      <c r="U669" s="18"/>
      <c r="Y669" s="17"/>
      <c r="AB669" s="17"/>
    </row>
    <row r="670" spans="5:28">
      <c r="E670" s="17"/>
      <c r="F670" s="18"/>
      <c r="H670" s="185"/>
      <c r="J670" s="17"/>
      <c r="K670" s="62"/>
      <c r="L670" s="62"/>
      <c r="N670" s="18"/>
      <c r="P670" s="18"/>
      <c r="R670" s="18"/>
      <c r="S670" s="18"/>
      <c r="T670" s="18"/>
      <c r="U670" s="18"/>
      <c r="Y670" s="17"/>
      <c r="AB670" s="17"/>
    </row>
    <row r="671" spans="5:28">
      <c r="E671" s="17"/>
      <c r="F671" s="18"/>
      <c r="H671" s="185"/>
      <c r="J671" s="17"/>
      <c r="K671" s="62"/>
      <c r="L671" s="62"/>
      <c r="N671" s="18"/>
      <c r="P671" s="18"/>
      <c r="R671" s="18"/>
      <c r="S671" s="18"/>
      <c r="T671" s="18"/>
      <c r="U671" s="18"/>
      <c r="Y671" s="17"/>
      <c r="AB671" s="17"/>
    </row>
    <row r="672" spans="5:28">
      <c r="E672" s="17"/>
      <c r="F672" s="18"/>
      <c r="H672" s="185"/>
      <c r="J672" s="17"/>
      <c r="K672" s="62"/>
      <c r="L672" s="62"/>
      <c r="N672" s="18"/>
      <c r="P672" s="18"/>
      <c r="R672" s="18"/>
      <c r="S672" s="18"/>
      <c r="T672" s="18"/>
      <c r="U672" s="18"/>
      <c r="Y672" s="17"/>
      <c r="AB672" s="17"/>
    </row>
    <row r="673" spans="5:28">
      <c r="E673" s="17"/>
      <c r="F673" s="18"/>
      <c r="H673" s="185"/>
      <c r="J673" s="17"/>
      <c r="K673" s="62"/>
      <c r="L673" s="62"/>
      <c r="N673" s="18"/>
      <c r="P673" s="18"/>
      <c r="R673" s="18"/>
      <c r="S673" s="18"/>
      <c r="T673" s="18"/>
      <c r="U673" s="18"/>
      <c r="Y673" s="17"/>
      <c r="AB673" s="17"/>
    </row>
    <row r="674" spans="5:28">
      <c r="E674" s="17"/>
      <c r="F674" s="18"/>
      <c r="H674" s="185"/>
      <c r="J674" s="17"/>
      <c r="K674" s="62"/>
      <c r="L674" s="62"/>
      <c r="N674" s="18"/>
      <c r="P674" s="18"/>
      <c r="R674" s="18"/>
      <c r="S674" s="18"/>
      <c r="T674" s="18"/>
      <c r="U674" s="18"/>
      <c r="Y674" s="17"/>
      <c r="AB674" s="17"/>
    </row>
    <row r="675" spans="5:28">
      <c r="E675" s="17"/>
      <c r="F675" s="18"/>
      <c r="H675" s="185"/>
      <c r="J675" s="17"/>
      <c r="K675" s="62"/>
      <c r="L675" s="62"/>
      <c r="N675" s="18"/>
      <c r="P675" s="18"/>
      <c r="R675" s="18"/>
      <c r="S675" s="18"/>
      <c r="T675" s="18"/>
      <c r="U675" s="18"/>
      <c r="Y675" s="17"/>
      <c r="AB675" s="17"/>
    </row>
    <row r="676" spans="5:28">
      <c r="E676" s="17"/>
      <c r="F676" s="18"/>
      <c r="H676" s="185"/>
      <c r="J676" s="17"/>
      <c r="K676" s="62"/>
      <c r="L676" s="62"/>
      <c r="N676" s="18"/>
      <c r="P676" s="18"/>
      <c r="R676" s="18"/>
      <c r="S676" s="18"/>
      <c r="T676" s="18"/>
      <c r="U676" s="18"/>
      <c r="Y676" s="17"/>
      <c r="AB676" s="17"/>
    </row>
    <row r="677" spans="5:28">
      <c r="E677" s="17"/>
      <c r="F677" s="18"/>
      <c r="H677" s="185"/>
      <c r="J677" s="17"/>
      <c r="K677" s="62"/>
      <c r="L677" s="62"/>
      <c r="N677" s="18"/>
      <c r="P677" s="18"/>
      <c r="R677" s="18"/>
      <c r="S677" s="18"/>
      <c r="T677" s="18"/>
      <c r="U677" s="18"/>
      <c r="Y677" s="17"/>
      <c r="AB677" s="17"/>
    </row>
    <row r="678" spans="5:28">
      <c r="E678" s="17"/>
      <c r="F678" s="18"/>
      <c r="H678" s="185"/>
      <c r="J678" s="17"/>
      <c r="K678" s="62"/>
      <c r="L678" s="62"/>
      <c r="N678" s="18"/>
      <c r="P678" s="18"/>
      <c r="R678" s="18"/>
      <c r="S678" s="18"/>
      <c r="T678" s="18"/>
      <c r="U678" s="18"/>
      <c r="Y678" s="17"/>
      <c r="AB678" s="17"/>
    </row>
    <row r="679" spans="5:28">
      <c r="E679" s="17"/>
      <c r="F679" s="18"/>
      <c r="H679" s="185"/>
      <c r="J679" s="17"/>
      <c r="K679" s="62"/>
      <c r="L679" s="62"/>
      <c r="N679" s="18"/>
      <c r="P679" s="18"/>
      <c r="R679" s="18"/>
      <c r="S679" s="18"/>
      <c r="T679" s="18"/>
      <c r="U679" s="18"/>
      <c r="Y679" s="17"/>
      <c r="AB679" s="17"/>
    </row>
    <row r="680" spans="5:28">
      <c r="E680" s="17"/>
      <c r="F680" s="18"/>
      <c r="H680" s="185"/>
      <c r="J680" s="17"/>
      <c r="K680" s="62"/>
      <c r="L680" s="62"/>
      <c r="N680" s="18"/>
      <c r="P680" s="18"/>
      <c r="R680" s="18"/>
      <c r="S680" s="18"/>
      <c r="T680" s="18"/>
      <c r="U680" s="18"/>
      <c r="Y680" s="17"/>
      <c r="AB680" s="17"/>
    </row>
    <row r="681" spans="5:28">
      <c r="E681" s="17"/>
      <c r="F681" s="18"/>
      <c r="H681" s="185"/>
      <c r="J681" s="17"/>
      <c r="K681" s="62"/>
      <c r="L681" s="62"/>
      <c r="N681" s="18"/>
      <c r="P681" s="18"/>
      <c r="R681" s="18"/>
      <c r="S681" s="18"/>
      <c r="T681" s="18"/>
      <c r="U681" s="18"/>
      <c r="Y681" s="17"/>
      <c r="AB681" s="17"/>
    </row>
    <row r="682" spans="5:28">
      <c r="E682" s="17"/>
      <c r="F682" s="18"/>
      <c r="H682" s="185"/>
      <c r="J682" s="17"/>
      <c r="K682" s="62"/>
      <c r="L682" s="62"/>
      <c r="N682" s="18"/>
      <c r="P682" s="18"/>
      <c r="R682" s="18"/>
      <c r="S682" s="18"/>
      <c r="T682" s="18"/>
      <c r="U682" s="18"/>
      <c r="Y682" s="17"/>
      <c r="AB682" s="17"/>
    </row>
    <row r="683" spans="5:28">
      <c r="E683" s="17"/>
      <c r="F683" s="18"/>
      <c r="H683" s="185"/>
      <c r="J683" s="17"/>
      <c r="K683" s="62"/>
      <c r="L683" s="62"/>
      <c r="N683" s="18"/>
      <c r="P683" s="18"/>
      <c r="R683" s="18"/>
      <c r="S683" s="18"/>
      <c r="T683" s="18"/>
      <c r="U683" s="18"/>
      <c r="Y683" s="17"/>
      <c r="AB683" s="17"/>
    </row>
    <row r="684" spans="5:28">
      <c r="E684" s="17"/>
      <c r="F684" s="18"/>
      <c r="H684" s="185"/>
      <c r="J684" s="17"/>
      <c r="K684" s="62"/>
      <c r="L684" s="62"/>
      <c r="N684" s="18"/>
      <c r="P684" s="18"/>
      <c r="R684" s="18"/>
      <c r="S684" s="18"/>
      <c r="T684" s="18"/>
      <c r="U684" s="18"/>
      <c r="Y684" s="17"/>
      <c r="AB684" s="17"/>
    </row>
    <row r="685" spans="5:28">
      <c r="E685" s="17"/>
      <c r="F685" s="18"/>
      <c r="H685" s="185"/>
      <c r="J685" s="17"/>
      <c r="K685" s="62"/>
      <c r="L685" s="62"/>
      <c r="N685" s="18"/>
      <c r="P685" s="18"/>
      <c r="R685" s="18"/>
      <c r="S685" s="18"/>
      <c r="T685" s="18"/>
      <c r="U685" s="18"/>
      <c r="Y685" s="17"/>
      <c r="AB685" s="17"/>
    </row>
    <row r="686" spans="5:28">
      <c r="E686" s="17"/>
      <c r="F686" s="18"/>
      <c r="H686" s="185"/>
      <c r="J686" s="17"/>
      <c r="K686" s="62"/>
      <c r="L686" s="62"/>
      <c r="N686" s="18"/>
      <c r="P686" s="18"/>
      <c r="R686" s="18"/>
      <c r="S686" s="18"/>
      <c r="T686" s="18"/>
      <c r="U686" s="18"/>
      <c r="Y686" s="17"/>
      <c r="AB686" s="17"/>
    </row>
    <row r="687" spans="5:28">
      <c r="E687" s="17"/>
      <c r="F687" s="18"/>
      <c r="H687" s="185"/>
      <c r="J687" s="17"/>
      <c r="K687" s="62"/>
      <c r="L687" s="62"/>
      <c r="N687" s="18"/>
      <c r="P687" s="18"/>
      <c r="R687" s="18"/>
      <c r="S687" s="18"/>
      <c r="T687" s="18"/>
      <c r="U687" s="18"/>
      <c r="Y687" s="17"/>
      <c r="AB687" s="17"/>
    </row>
    <row r="688" spans="5:28">
      <c r="E688" s="17"/>
      <c r="F688" s="18"/>
      <c r="H688" s="185"/>
      <c r="J688" s="17"/>
      <c r="K688" s="62"/>
      <c r="L688" s="62"/>
      <c r="N688" s="18"/>
      <c r="P688" s="18"/>
      <c r="R688" s="18"/>
      <c r="S688" s="18"/>
      <c r="T688" s="18"/>
      <c r="U688" s="18"/>
      <c r="Y688" s="17"/>
      <c r="AB688" s="17"/>
    </row>
    <row r="689" spans="5:28">
      <c r="E689" s="17"/>
      <c r="F689" s="18"/>
      <c r="H689" s="185"/>
      <c r="J689" s="17"/>
      <c r="K689" s="62"/>
      <c r="L689" s="62"/>
      <c r="N689" s="18"/>
      <c r="P689" s="18"/>
      <c r="R689" s="18"/>
      <c r="S689" s="18"/>
      <c r="T689" s="18"/>
      <c r="U689" s="18"/>
      <c r="Y689" s="17"/>
      <c r="AB689" s="17"/>
    </row>
    <row r="690" spans="5:28">
      <c r="E690" s="17"/>
      <c r="F690" s="18"/>
      <c r="H690" s="185"/>
      <c r="J690" s="17"/>
      <c r="K690" s="62"/>
      <c r="L690" s="62"/>
      <c r="N690" s="18"/>
      <c r="P690" s="18"/>
      <c r="R690" s="18"/>
      <c r="S690" s="18"/>
      <c r="T690" s="18"/>
      <c r="U690" s="18"/>
      <c r="Y690" s="17"/>
      <c r="AB690" s="17"/>
    </row>
    <row r="691" spans="5:28">
      <c r="E691" s="17"/>
      <c r="F691" s="18"/>
      <c r="H691" s="185"/>
      <c r="J691" s="17"/>
      <c r="K691" s="62"/>
      <c r="L691" s="62"/>
      <c r="N691" s="18"/>
      <c r="P691" s="18"/>
      <c r="R691" s="18"/>
      <c r="S691" s="18"/>
      <c r="T691" s="18"/>
      <c r="U691" s="18"/>
      <c r="Y691" s="17"/>
      <c r="AB691" s="17"/>
    </row>
    <row r="692" spans="5:28">
      <c r="E692" s="17"/>
      <c r="F692" s="18"/>
      <c r="H692" s="185"/>
      <c r="J692" s="17"/>
      <c r="K692" s="62"/>
      <c r="L692" s="62"/>
      <c r="N692" s="18"/>
      <c r="P692" s="18"/>
      <c r="R692" s="18"/>
      <c r="S692" s="18"/>
      <c r="T692" s="18"/>
      <c r="U692" s="18"/>
      <c r="Y692" s="17"/>
      <c r="AB692" s="17"/>
    </row>
    <row r="693" spans="5:28">
      <c r="E693" s="17"/>
      <c r="F693" s="18"/>
      <c r="H693" s="185"/>
      <c r="J693" s="17"/>
      <c r="K693" s="62"/>
      <c r="L693" s="62"/>
      <c r="N693" s="18"/>
      <c r="P693" s="18"/>
      <c r="R693" s="18"/>
      <c r="S693" s="18"/>
      <c r="T693" s="18"/>
      <c r="U693" s="18"/>
      <c r="Y693" s="17"/>
      <c r="AB693" s="17"/>
    </row>
    <row r="694" spans="5:28">
      <c r="E694" s="17"/>
      <c r="F694" s="18"/>
      <c r="H694" s="185"/>
      <c r="J694" s="17"/>
      <c r="K694" s="62"/>
      <c r="L694" s="62"/>
      <c r="N694" s="18"/>
      <c r="P694" s="18"/>
      <c r="R694" s="18"/>
      <c r="S694" s="18"/>
      <c r="T694" s="18"/>
      <c r="U694" s="18"/>
      <c r="Y694" s="17"/>
      <c r="AB694" s="17"/>
    </row>
    <row r="695" spans="5:28">
      <c r="E695" s="17"/>
      <c r="F695" s="18"/>
      <c r="H695" s="185"/>
      <c r="J695" s="17"/>
      <c r="K695" s="62"/>
      <c r="L695" s="62"/>
      <c r="N695" s="18"/>
      <c r="P695" s="18"/>
      <c r="R695" s="18"/>
      <c r="S695" s="18"/>
      <c r="T695" s="18"/>
      <c r="U695" s="18"/>
      <c r="Y695" s="17"/>
      <c r="AB695" s="17"/>
    </row>
    <row r="696" spans="5:28">
      <c r="E696" s="17"/>
      <c r="F696" s="18"/>
      <c r="H696" s="185"/>
      <c r="J696" s="17"/>
      <c r="K696" s="62"/>
      <c r="L696" s="62"/>
      <c r="N696" s="18"/>
      <c r="P696" s="18"/>
      <c r="R696" s="18"/>
      <c r="S696" s="18"/>
      <c r="T696" s="18"/>
      <c r="U696" s="18"/>
      <c r="Y696" s="17"/>
      <c r="AB696" s="17"/>
    </row>
    <row r="697" spans="5:28">
      <c r="E697" s="17"/>
      <c r="F697" s="18"/>
      <c r="H697" s="185"/>
      <c r="J697" s="17"/>
      <c r="K697" s="62"/>
      <c r="L697" s="62"/>
      <c r="N697" s="18"/>
      <c r="P697" s="18"/>
      <c r="R697" s="18"/>
      <c r="S697" s="18"/>
      <c r="T697" s="18"/>
      <c r="U697" s="18"/>
      <c r="Y697" s="17"/>
      <c r="AB697" s="17"/>
    </row>
    <row r="698" spans="5:28">
      <c r="E698" s="17"/>
      <c r="F698" s="18"/>
      <c r="H698" s="185"/>
      <c r="J698" s="17"/>
      <c r="K698" s="62"/>
      <c r="L698" s="62"/>
      <c r="N698" s="18"/>
      <c r="P698" s="18"/>
      <c r="R698" s="18"/>
      <c r="S698" s="18"/>
      <c r="T698" s="18"/>
      <c r="U698" s="18"/>
      <c r="Y698" s="17"/>
      <c r="AB698" s="17"/>
    </row>
    <row r="699" spans="5:28">
      <c r="E699" s="17"/>
      <c r="F699" s="18"/>
      <c r="H699" s="185"/>
      <c r="J699" s="17"/>
      <c r="K699" s="62"/>
      <c r="L699" s="62"/>
      <c r="N699" s="18"/>
      <c r="P699" s="18"/>
      <c r="R699" s="18"/>
      <c r="S699" s="18"/>
      <c r="T699" s="18"/>
      <c r="U699" s="18"/>
      <c r="Y699" s="17"/>
      <c r="AB699" s="17"/>
    </row>
    <row r="700" spans="5:28">
      <c r="E700" s="17"/>
      <c r="F700" s="18"/>
      <c r="H700" s="185"/>
      <c r="J700" s="17"/>
      <c r="K700" s="62"/>
      <c r="L700" s="62"/>
      <c r="N700" s="18"/>
      <c r="P700" s="18"/>
      <c r="R700" s="18"/>
      <c r="S700" s="18"/>
      <c r="T700" s="18"/>
      <c r="U700" s="18"/>
      <c r="Y700" s="17"/>
      <c r="AB700" s="17"/>
    </row>
    <row r="701" spans="5:28">
      <c r="E701" s="17"/>
      <c r="F701" s="18"/>
      <c r="H701" s="185"/>
      <c r="J701" s="17"/>
      <c r="K701" s="62"/>
      <c r="L701" s="62"/>
      <c r="N701" s="18"/>
      <c r="P701" s="18"/>
      <c r="R701" s="18"/>
      <c r="S701" s="18"/>
      <c r="T701" s="18"/>
      <c r="U701" s="18"/>
      <c r="Y701" s="17"/>
      <c r="AB701" s="17"/>
    </row>
    <row r="702" spans="5:28">
      <c r="E702" s="17"/>
      <c r="F702" s="18"/>
      <c r="H702" s="185"/>
      <c r="J702" s="17"/>
      <c r="K702" s="62"/>
      <c r="L702" s="62"/>
      <c r="N702" s="18"/>
      <c r="P702" s="18"/>
      <c r="R702" s="18"/>
      <c r="S702" s="18"/>
      <c r="T702" s="18"/>
      <c r="U702" s="18"/>
      <c r="Y702" s="17"/>
      <c r="AB702" s="17"/>
    </row>
    <row r="703" spans="5:28">
      <c r="E703" s="17"/>
      <c r="F703" s="18"/>
      <c r="H703" s="185"/>
      <c r="J703" s="17"/>
      <c r="K703" s="62"/>
      <c r="L703" s="62"/>
      <c r="N703" s="18"/>
      <c r="P703" s="18"/>
      <c r="R703" s="18"/>
      <c r="S703" s="18"/>
      <c r="T703" s="18"/>
      <c r="U703" s="18"/>
      <c r="Y703" s="17"/>
      <c r="AB703" s="17"/>
    </row>
    <row r="704" spans="5:28">
      <c r="E704" s="17"/>
      <c r="F704" s="18"/>
      <c r="H704" s="185"/>
      <c r="J704" s="17"/>
      <c r="K704" s="62"/>
      <c r="L704" s="62"/>
      <c r="N704" s="18"/>
      <c r="P704" s="18"/>
      <c r="R704" s="18"/>
      <c r="S704" s="18"/>
      <c r="T704" s="18"/>
      <c r="U704" s="18"/>
      <c r="Y704" s="17"/>
      <c r="AB704" s="17"/>
    </row>
    <row r="705" spans="5:28">
      <c r="E705" s="17"/>
      <c r="F705" s="18"/>
      <c r="H705" s="185"/>
      <c r="J705" s="17"/>
      <c r="K705" s="62"/>
      <c r="L705" s="62"/>
      <c r="N705" s="18"/>
      <c r="P705" s="18"/>
      <c r="R705" s="18"/>
      <c r="S705" s="18"/>
      <c r="T705" s="18"/>
      <c r="U705" s="18"/>
      <c r="Y705" s="17"/>
      <c r="AB705" s="17"/>
    </row>
    <row r="706" spans="5:28">
      <c r="E706" s="17"/>
      <c r="F706" s="18"/>
      <c r="H706" s="185"/>
      <c r="J706" s="17"/>
      <c r="K706" s="62"/>
      <c r="L706" s="62"/>
      <c r="N706" s="18"/>
      <c r="P706" s="18"/>
      <c r="R706" s="18"/>
      <c r="S706" s="18"/>
      <c r="T706" s="18"/>
      <c r="U706" s="18"/>
      <c r="Y706" s="17"/>
      <c r="AB706" s="17"/>
    </row>
    <row r="707" spans="5:28">
      <c r="E707" s="17"/>
      <c r="F707" s="18"/>
      <c r="H707" s="185"/>
      <c r="J707" s="17"/>
      <c r="K707" s="62"/>
      <c r="L707" s="62"/>
      <c r="N707" s="18"/>
      <c r="P707" s="18"/>
      <c r="R707" s="18"/>
      <c r="S707" s="18"/>
      <c r="T707" s="18"/>
      <c r="U707" s="18"/>
      <c r="Y707" s="17"/>
      <c r="AB707" s="17"/>
    </row>
    <row r="708" spans="5:28">
      <c r="E708" s="17"/>
      <c r="F708" s="18"/>
      <c r="H708" s="185"/>
      <c r="J708" s="17"/>
      <c r="K708" s="62"/>
      <c r="L708" s="62"/>
      <c r="N708" s="18"/>
      <c r="P708" s="18"/>
      <c r="R708" s="18"/>
      <c r="S708" s="18"/>
      <c r="T708" s="18"/>
      <c r="U708" s="18"/>
      <c r="Y708" s="17"/>
      <c r="AB708" s="17"/>
    </row>
    <row r="709" spans="5:28">
      <c r="E709" s="17"/>
      <c r="F709" s="18"/>
      <c r="H709" s="185"/>
      <c r="J709" s="17"/>
      <c r="K709" s="62"/>
      <c r="L709" s="62"/>
      <c r="N709" s="18"/>
      <c r="P709" s="18"/>
      <c r="R709" s="18"/>
      <c r="S709" s="18"/>
      <c r="T709" s="18"/>
      <c r="U709" s="18"/>
      <c r="Y709" s="17"/>
      <c r="AB709" s="17"/>
    </row>
    <row r="710" spans="5:28">
      <c r="E710" s="17"/>
      <c r="F710" s="18"/>
      <c r="H710" s="185"/>
      <c r="J710" s="17"/>
      <c r="K710" s="62"/>
      <c r="L710" s="62"/>
      <c r="N710" s="18"/>
      <c r="P710" s="18"/>
      <c r="R710" s="18"/>
      <c r="S710" s="18"/>
      <c r="T710" s="18"/>
      <c r="U710" s="18"/>
      <c r="Y710" s="17"/>
      <c r="AB710" s="17"/>
    </row>
    <row r="711" spans="5:28">
      <c r="E711" s="17"/>
      <c r="F711" s="18"/>
      <c r="H711" s="185"/>
      <c r="J711" s="17"/>
      <c r="K711" s="62"/>
      <c r="L711" s="62"/>
      <c r="N711" s="18"/>
      <c r="P711" s="18"/>
      <c r="R711" s="18"/>
      <c r="S711" s="18"/>
      <c r="T711" s="18"/>
      <c r="U711" s="18"/>
      <c r="Y711" s="17"/>
      <c r="AB711" s="17"/>
    </row>
    <row r="712" spans="5:28">
      <c r="E712" s="17"/>
      <c r="F712" s="18"/>
      <c r="H712" s="185"/>
      <c r="J712" s="17"/>
      <c r="K712" s="62"/>
      <c r="L712" s="62"/>
      <c r="N712" s="18"/>
      <c r="P712" s="18"/>
      <c r="R712" s="18"/>
      <c r="S712" s="18"/>
      <c r="T712" s="18"/>
      <c r="U712" s="18"/>
      <c r="Y712" s="17"/>
      <c r="AB712" s="17"/>
    </row>
    <row r="713" spans="5:28">
      <c r="E713" s="17"/>
      <c r="F713" s="18"/>
      <c r="H713" s="185"/>
      <c r="J713" s="17"/>
      <c r="K713" s="62"/>
      <c r="L713" s="62"/>
      <c r="N713" s="18"/>
      <c r="P713" s="18"/>
      <c r="R713" s="18"/>
      <c r="S713" s="18"/>
      <c r="T713" s="18"/>
      <c r="U713" s="18"/>
      <c r="Y713" s="17"/>
      <c r="AB713" s="17"/>
    </row>
    <row r="714" spans="5:28">
      <c r="E714" s="17"/>
      <c r="F714" s="18"/>
      <c r="H714" s="185"/>
      <c r="J714" s="17"/>
      <c r="K714" s="62"/>
      <c r="L714" s="62"/>
      <c r="N714" s="18"/>
      <c r="P714" s="18"/>
      <c r="R714" s="18"/>
      <c r="S714" s="18"/>
      <c r="T714" s="18"/>
      <c r="U714" s="18"/>
      <c r="Y714" s="17"/>
      <c r="AB714" s="17"/>
    </row>
    <row r="715" spans="5:28">
      <c r="E715" s="17"/>
      <c r="F715" s="18"/>
      <c r="H715" s="185"/>
      <c r="J715" s="17"/>
      <c r="K715" s="62"/>
      <c r="L715" s="62"/>
      <c r="N715" s="18"/>
      <c r="P715" s="18"/>
      <c r="R715" s="18"/>
      <c r="S715" s="18"/>
      <c r="T715" s="18"/>
      <c r="U715" s="18"/>
      <c r="Y715" s="17"/>
      <c r="AB715" s="17"/>
    </row>
    <row r="716" spans="5:28">
      <c r="E716" s="17"/>
      <c r="F716" s="18"/>
      <c r="H716" s="185"/>
      <c r="J716" s="17"/>
      <c r="K716" s="62"/>
      <c r="L716" s="62"/>
      <c r="N716" s="18"/>
      <c r="P716" s="18"/>
      <c r="R716" s="18"/>
      <c r="S716" s="18"/>
      <c r="T716" s="18"/>
      <c r="U716" s="18"/>
      <c r="Y716" s="17"/>
      <c r="AB716" s="17"/>
    </row>
    <row r="717" spans="5:28">
      <c r="E717" s="17"/>
      <c r="F717" s="18"/>
      <c r="H717" s="185"/>
      <c r="J717" s="17"/>
      <c r="K717" s="62"/>
      <c r="L717" s="62"/>
      <c r="N717" s="18"/>
      <c r="P717" s="18"/>
      <c r="R717" s="18"/>
      <c r="S717" s="18"/>
      <c r="T717" s="18"/>
      <c r="U717" s="18"/>
      <c r="Y717" s="17"/>
      <c r="AB717" s="17"/>
    </row>
    <row r="718" spans="5:28">
      <c r="E718" s="17"/>
      <c r="F718" s="18"/>
      <c r="H718" s="185"/>
      <c r="J718" s="17"/>
      <c r="K718" s="62"/>
      <c r="L718" s="62"/>
      <c r="N718" s="18"/>
      <c r="P718" s="18"/>
      <c r="R718" s="18"/>
      <c r="S718" s="18"/>
      <c r="T718" s="18"/>
      <c r="U718" s="18"/>
      <c r="Y718" s="17"/>
      <c r="AB718" s="17"/>
    </row>
    <row r="719" spans="5:28">
      <c r="E719" s="17"/>
      <c r="F719" s="18"/>
      <c r="H719" s="185"/>
      <c r="J719" s="17"/>
      <c r="K719" s="62"/>
      <c r="L719" s="62"/>
      <c r="N719" s="18"/>
      <c r="P719" s="18"/>
      <c r="R719" s="18"/>
      <c r="S719" s="18"/>
      <c r="T719" s="18"/>
      <c r="U719" s="18"/>
      <c r="Y719" s="17"/>
      <c r="AB719" s="17"/>
    </row>
    <row r="720" spans="5:28">
      <c r="E720" s="17"/>
      <c r="F720" s="18"/>
      <c r="H720" s="185"/>
      <c r="J720" s="17"/>
      <c r="K720" s="62"/>
      <c r="L720" s="62"/>
      <c r="N720" s="18"/>
      <c r="P720" s="18"/>
      <c r="R720" s="18"/>
      <c r="S720" s="18"/>
      <c r="T720" s="18"/>
      <c r="U720" s="18"/>
      <c r="Y720" s="17"/>
      <c r="AB720" s="17"/>
    </row>
    <row r="721" spans="5:28">
      <c r="E721" s="17"/>
      <c r="F721" s="18"/>
      <c r="H721" s="185"/>
      <c r="J721" s="17"/>
      <c r="K721" s="62"/>
      <c r="L721" s="62"/>
      <c r="N721" s="18"/>
      <c r="P721" s="18"/>
      <c r="R721" s="18"/>
      <c r="S721" s="18"/>
      <c r="T721" s="18"/>
      <c r="U721" s="18"/>
      <c r="Y721" s="17"/>
      <c r="AB721" s="17"/>
    </row>
    <row r="722" spans="5:28">
      <c r="E722" s="17"/>
      <c r="F722" s="18"/>
      <c r="H722" s="185"/>
      <c r="J722" s="17"/>
      <c r="K722" s="62"/>
      <c r="L722" s="62"/>
      <c r="N722" s="18"/>
      <c r="P722" s="18"/>
      <c r="R722" s="18"/>
      <c r="S722" s="18"/>
      <c r="T722" s="18"/>
      <c r="U722" s="18"/>
      <c r="Y722" s="17"/>
      <c r="AB722" s="17"/>
    </row>
    <row r="723" spans="5:28">
      <c r="E723" s="17"/>
      <c r="F723" s="18"/>
      <c r="H723" s="185"/>
      <c r="J723" s="17"/>
      <c r="K723" s="62"/>
      <c r="L723" s="62"/>
      <c r="N723" s="18"/>
      <c r="P723" s="18"/>
      <c r="R723" s="18"/>
      <c r="S723" s="18"/>
      <c r="T723" s="18"/>
      <c r="U723" s="18"/>
      <c r="Y723" s="17"/>
      <c r="AB723" s="17"/>
    </row>
    <row r="724" spans="5:28">
      <c r="E724" s="17"/>
      <c r="F724" s="18"/>
      <c r="H724" s="185"/>
      <c r="J724" s="17"/>
      <c r="K724" s="62"/>
      <c r="L724" s="62"/>
      <c r="N724" s="18"/>
      <c r="P724" s="18"/>
      <c r="R724" s="18"/>
      <c r="S724" s="18"/>
      <c r="T724" s="18"/>
      <c r="U724" s="18"/>
      <c r="Y724" s="17"/>
      <c r="AB724" s="17"/>
    </row>
    <row r="725" spans="5:28">
      <c r="E725" s="17"/>
      <c r="F725" s="18"/>
      <c r="H725" s="185"/>
      <c r="J725" s="17"/>
      <c r="K725" s="62"/>
      <c r="L725" s="62"/>
      <c r="N725" s="18"/>
      <c r="P725" s="18"/>
      <c r="R725" s="18"/>
      <c r="S725" s="18"/>
      <c r="T725" s="18"/>
      <c r="U725" s="18"/>
      <c r="Y725" s="17"/>
      <c r="AB725" s="17"/>
    </row>
    <row r="726" spans="5:28">
      <c r="E726" s="17"/>
      <c r="F726" s="18"/>
      <c r="H726" s="185"/>
      <c r="J726" s="17"/>
      <c r="K726" s="62"/>
      <c r="L726" s="62"/>
      <c r="N726" s="18"/>
      <c r="P726" s="18"/>
      <c r="R726" s="18"/>
      <c r="S726" s="18"/>
      <c r="T726" s="18"/>
      <c r="U726" s="18"/>
      <c r="Y726" s="17"/>
      <c r="AB726" s="17"/>
    </row>
    <row r="727" spans="5:28">
      <c r="E727" s="17"/>
      <c r="F727" s="18"/>
      <c r="H727" s="185"/>
      <c r="J727" s="17"/>
      <c r="K727" s="62"/>
      <c r="L727" s="62"/>
      <c r="N727" s="18"/>
      <c r="P727" s="18"/>
      <c r="R727" s="18"/>
      <c r="S727" s="18"/>
      <c r="T727" s="18"/>
      <c r="U727" s="18"/>
      <c r="Y727" s="17"/>
      <c r="AB727" s="17"/>
    </row>
    <row r="728" spans="5:28">
      <c r="E728" s="17"/>
      <c r="F728" s="18"/>
      <c r="H728" s="185"/>
      <c r="J728" s="17"/>
      <c r="K728" s="62"/>
      <c r="L728" s="62"/>
      <c r="N728" s="18"/>
      <c r="P728" s="18"/>
      <c r="R728" s="18"/>
      <c r="S728" s="18"/>
      <c r="T728" s="18"/>
      <c r="U728" s="18"/>
      <c r="Y728" s="17"/>
      <c r="AB728" s="17"/>
    </row>
    <row r="729" spans="5:28">
      <c r="E729" s="17"/>
      <c r="F729" s="18"/>
      <c r="H729" s="185"/>
      <c r="J729" s="17"/>
      <c r="K729" s="62"/>
      <c r="L729" s="62"/>
      <c r="N729" s="18"/>
      <c r="P729" s="18"/>
      <c r="R729" s="18"/>
      <c r="S729" s="18"/>
      <c r="T729" s="18"/>
      <c r="U729" s="18"/>
      <c r="Y729" s="17"/>
      <c r="AB729" s="17"/>
    </row>
    <row r="730" spans="5:28">
      <c r="E730" s="17"/>
      <c r="F730" s="18"/>
      <c r="H730" s="185"/>
      <c r="J730" s="17"/>
      <c r="K730" s="62"/>
      <c r="L730" s="62"/>
      <c r="N730" s="18"/>
      <c r="P730" s="18"/>
      <c r="R730" s="18"/>
      <c r="S730" s="18"/>
      <c r="T730" s="18"/>
      <c r="U730" s="18"/>
      <c r="Y730" s="17"/>
      <c r="AB730" s="17"/>
    </row>
    <row r="731" spans="5:28">
      <c r="E731" s="17"/>
      <c r="F731" s="18"/>
      <c r="H731" s="185"/>
      <c r="J731" s="17"/>
      <c r="K731" s="62"/>
      <c r="L731" s="62"/>
      <c r="N731" s="18"/>
      <c r="P731" s="18"/>
      <c r="R731" s="18"/>
      <c r="S731" s="18"/>
      <c r="T731" s="18"/>
      <c r="U731" s="18"/>
      <c r="Y731" s="17"/>
      <c r="AB731" s="17"/>
    </row>
    <row r="732" spans="5:28">
      <c r="E732" s="17"/>
      <c r="F732" s="18"/>
      <c r="H732" s="185"/>
      <c r="J732" s="17"/>
      <c r="K732" s="62"/>
      <c r="L732" s="62"/>
      <c r="N732" s="18"/>
      <c r="P732" s="18"/>
      <c r="R732" s="18"/>
      <c r="S732" s="18"/>
      <c r="T732" s="18"/>
      <c r="U732" s="18"/>
      <c r="Y732" s="17"/>
      <c r="AB732" s="17"/>
    </row>
    <row r="733" spans="5:28">
      <c r="E733" s="17"/>
      <c r="F733" s="18"/>
      <c r="H733" s="185"/>
      <c r="J733" s="17"/>
      <c r="K733" s="62"/>
      <c r="L733" s="62"/>
      <c r="N733" s="18"/>
      <c r="P733" s="18"/>
      <c r="R733" s="18"/>
      <c r="S733" s="18"/>
      <c r="T733" s="18"/>
      <c r="U733" s="18"/>
      <c r="Y733" s="17"/>
      <c r="AB733" s="17"/>
    </row>
    <row r="734" spans="5:28">
      <c r="E734" s="17"/>
      <c r="F734" s="18"/>
      <c r="H734" s="185"/>
      <c r="J734" s="17"/>
      <c r="K734" s="62"/>
      <c r="L734" s="62"/>
      <c r="N734" s="18"/>
      <c r="P734" s="18"/>
      <c r="R734" s="18"/>
      <c r="S734" s="18"/>
      <c r="T734" s="18"/>
      <c r="U734" s="18"/>
      <c r="Y734" s="17"/>
      <c r="AB734" s="17"/>
    </row>
    <row r="735" spans="5:28">
      <c r="E735" s="17"/>
      <c r="F735" s="18"/>
      <c r="H735" s="185"/>
      <c r="J735" s="17"/>
      <c r="K735" s="62"/>
      <c r="L735" s="62"/>
      <c r="N735" s="18"/>
      <c r="P735" s="18"/>
      <c r="R735" s="18"/>
      <c r="S735" s="18"/>
      <c r="T735" s="18"/>
      <c r="U735" s="18"/>
      <c r="Y735" s="17"/>
      <c r="AB735" s="17"/>
    </row>
    <row r="736" spans="5:28">
      <c r="E736" s="17"/>
      <c r="F736" s="18"/>
      <c r="H736" s="185"/>
      <c r="J736" s="17"/>
      <c r="K736" s="62"/>
      <c r="L736" s="62"/>
      <c r="N736" s="18"/>
      <c r="P736" s="18"/>
      <c r="R736" s="18"/>
      <c r="S736" s="18"/>
      <c r="T736" s="18"/>
      <c r="U736" s="18"/>
      <c r="Y736" s="17"/>
      <c r="AB736" s="17"/>
    </row>
    <row r="737" spans="5:28">
      <c r="E737" s="17"/>
      <c r="F737" s="18"/>
      <c r="H737" s="185"/>
      <c r="J737" s="17"/>
      <c r="K737" s="62"/>
      <c r="L737" s="62"/>
      <c r="N737" s="18"/>
      <c r="P737" s="18"/>
      <c r="R737" s="18"/>
      <c r="S737" s="18"/>
      <c r="T737" s="18"/>
      <c r="U737" s="18"/>
      <c r="Y737" s="17"/>
      <c r="AB737" s="17"/>
    </row>
    <row r="738" spans="5:28">
      <c r="E738" s="17"/>
      <c r="F738" s="18"/>
      <c r="H738" s="185"/>
      <c r="J738" s="17"/>
      <c r="K738" s="62"/>
      <c r="L738" s="62"/>
      <c r="N738" s="18"/>
      <c r="P738" s="18"/>
      <c r="R738" s="18"/>
      <c r="S738" s="18"/>
      <c r="T738" s="18"/>
      <c r="U738" s="18"/>
      <c r="Y738" s="17"/>
      <c r="AB738" s="17"/>
    </row>
    <row r="739" spans="5:28">
      <c r="E739" s="17"/>
      <c r="F739" s="18"/>
      <c r="H739" s="185"/>
      <c r="J739" s="17"/>
      <c r="K739" s="62"/>
      <c r="L739" s="62"/>
      <c r="N739" s="18"/>
      <c r="P739" s="18"/>
      <c r="R739" s="18"/>
      <c r="S739" s="18"/>
      <c r="T739" s="18"/>
      <c r="U739" s="18"/>
      <c r="Y739" s="17"/>
      <c r="AB739" s="17"/>
    </row>
    <row r="740" spans="5:28">
      <c r="E740" s="17"/>
      <c r="F740" s="18"/>
      <c r="H740" s="185"/>
      <c r="J740" s="17"/>
      <c r="K740" s="62"/>
      <c r="L740" s="62"/>
      <c r="N740" s="18"/>
      <c r="P740" s="18"/>
      <c r="R740" s="18"/>
      <c r="S740" s="18"/>
      <c r="T740" s="18"/>
      <c r="U740" s="18"/>
      <c r="Y740" s="17"/>
      <c r="AB740" s="17"/>
    </row>
    <row r="741" spans="5:28">
      <c r="E741" s="17"/>
      <c r="F741" s="18"/>
      <c r="H741" s="185"/>
      <c r="J741" s="17"/>
      <c r="K741" s="62"/>
      <c r="L741" s="62"/>
      <c r="N741" s="18"/>
      <c r="P741" s="18"/>
      <c r="R741" s="18"/>
      <c r="S741" s="18"/>
      <c r="T741" s="18"/>
      <c r="U741" s="18"/>
      <c r="Y741" s="17"/>
      <c r="AB741" s="17"/>
    </row>
    <row r="742" spans="5:28">
      <c r="E742" s="17"/>
      <c r="F742" s="18"/>
      <c r="H742" s="185"/>
      <c r="J742" s="17"/>
      <c r="K742" s="62"/>
      <c r="L742" s="62"/>
      <c r="N742" s="18"/>
      <c r="P742" s="18"/>
      <c r="R742" s="18"/>
      <c r="S742" s="18"/>
      <c r="T742" s="18"/>
      <c r="U742" s="18"/>
      <c r="Y742" s="17"/>
      <c r="AB742" s="17"/>
    </row>
    <row r="743" spans="5:28">
      <c r="E743" s="17"/>
      <c r="F743" s="18"/>
      <c r="H743" s="185"/>
      <c r="J743" s="17"/>
      <c r="K743" s="62"/>
      <c r="L743" s="62"/>
      <c r="N743" s="18"/>
      <c r="P743" s="18"/>
      <c r="R743" s="18"/>
      <c r="S743" s="18"/>
      <c r="T743" s="18"/>
      <c r="U743" s="18"/>
      <c r="Y743" s="17"/>
      <c r="AB743" s="17"/>
    </row>
    <row r="744" spans="5:28">
      <c r="E744" s="17"/>
      <c r="F744" s="18"/>
      <c r="H744" s="185"/>
      <c r="J744" s="17"/>
      <c r="K744" s="62"/>
      <c r="L744" s="62"/>
      <c r="N744" s="18"/>
      <c r="P744" s="18"/>
      <c r="R744" s="18"/>
      <c r="S744" s="18"/>
      <c r="T744" s="18"/>
      <c r="U744" s="18"/>
      <c r="Y744" s="17"/>
      <c r="AB744" s="17"/>
    </row>
    <row r="745" spans="5:28">
      <c r="E745" s="17"/>
      <c r="F745" s="18"/>
      <c r="H745" s="185"/>
      <c r="J745" s="17"/>
      <c r="K745" s="62"/>
      <c r="L745" s="62"/>
      <c r="N745" s="18"/>
      <c r="P745" s="18"/>
      <c r="R745" s="18"/>
      <c r="S745" s="18"/>
      <c r="T745" s="18"/>
      <c r="U745" s="18"/>
      <c r="Y745" s="17"/>
      <c r="AB745" s="17"/>
    </row>
    <row r="746" spans="5:28">
      <c r="E746" s="17"/>
      <c r="F746" s="18"/>
      <c r="H746" s="185"/>
      <c r="J746" s="17"/>
      <c r="K746" s="62"/>
      <c r="L746" s="62"/>
      <c r="N746" s="18"/>
      <c r="P746" s="18"/>
      <c r="R746" s="18"/>
      <c r="S746" s="18"/>
      <c r="T746" s="18"/>
      <c r="U746" s="18"/>
      <c r="Y746" s="17"/>
      <c r="AB746" s="17"/>
    </row>
    <row r="747" spans="5:28">
      <c r="E747" s="17"/>
      <c r="F747" s="18"/>
      <c r="H747" s="185"/>
      <c r="J747" s="17"/>
      <c r="K747" s="62"/>
      <c r="L747" s="62"/>
      <c r="N747" s="18"/>
      <c r="P747" s="18"/>
      <c r="R747" s="18"/>
      <c r="S747" s="18"/>
      <c r="T747" s="18"/>
      <c r="U747" s="18"/>
      <c r="Y747" s="17"/>
      <c r="AB747" s="17"/>
    </row>
    <row r="748" spans="5:28">
      <c r="E748" s="17"/>
      <c r="F748" s="18"/>
      <c r="H748" s="185"/>
      <c r="J748" s="17"/>
      <c r="K748" s="62"/>
      <c r="L748" s="62"/>
      <c r="N748" s="18"/>
      <c r="P748" s="18"/>
      <c r="R748" s="18"/>
      <c r="S748" s="18"/>
      <c r="T748" s="18"/>
      <c r="U748" s="18"/>
      <c r="Y748" s="17"/>
      <c r="AB748" s="17"/>
    </row>
    <row r="749" spans="5:28">
      <c r="E749" s="17"/>
      <c r="F749" s="18"/>
      <c r="H749" s="185"/>
      <c r="J749" s="17"/>
      <c r="K749" s="62"/>
      <c r="L749" s="62"/>
      <c r="N749" s="18"/>
      <c r="P749" s="18"/>
      <c r="R749" s="18"/>
      <c r="S749" s="18"/>
      <c r="T749" s="18"/>
      <c r="U749" s="18"/>
      <c r="Y749" s="17"/>
      <c r="AB749" s="17"/>
    </row>
    <row r="750" spans="5:28">
      <c r="E750" s="17"/>
      <c r="F750" s="18"/>
      <c r="H750" s="185"/>
      <c r="J750" s="17"/>
      <c r="K750" s="62"/>
      <c r="L750" s="62"/>
      <c r="N750" s="18"/>
      <c r="P750" s="18"/>
      <c r="R750" s="18"/>
      <c r="S750" s="18"/>
      <c r="T750" s="18"/>
      <c r="U750" s="18"/>
      <c r="Y750" s="17"/>
      <c r="AB750" s="17"/>
    </row>
    <row r="751" spans="5:28">
      <c r="E751" s="17"/>
      <c r="F751" s="18"/>
      <c r="H751" s="185"/>
      <c r="J751" s="17"/>
      <c r="K751" s="62"/>
      <c r="L751" s="62"/>
      <c r="N751" s="18"/>
      <c r="P751" s="18"/>
      <c r="R751" s="18"/>
      <c r="S751" s="18"/>
      <c r="T751" s="18"/>
      <c r="U751" s="18"/>
      <c r="Y751" s="17"/>
      <c r="AB751" s="17"/>
    </row>
    <row r="752" spans="5:28">
      <c r="E752" s="17"/>
      <c r="F752" s="18"/>
      <c r="H752" s="185"/>
      <c r="J752" s="17"/>
      <c r="K752" s="62"/>
      <c r="L752" s="62"/>
      <c r="N752" s="18"/>
      <c r="P752" s="18"/>
      <c r="R752" s="18"/>
      <c r="S752" s="18"/>
      <c r="T752" s="18"/>
      <c r="U752" s="18"/>
      <c r="Y752" s="17"/>
      <c r="AB752" s="17"/>
    </row>
    <row r="753" spans="5:28">
      <c r="E753" s="17"/>
      <c r="F753" s="18"/>
      <c r="H753" s="185"/>
      <c r="J753" s="17"/>
      <c r="K753" s="62"/>
      <c r="L753" s="62"/>
      <c r="N753" s="18"/>
      <c r="P753" s="18"/>
      <c r="R753" s="18"/>
      <c r="S753" s="18"/>
      <c r="T753" s="18"/>
      <c r="U753" s="18"/>
      <c r="Y753" s="17"/>
      <c r="AB753" s="17"/>
    </row>
    <row r="754" spans="5:28">
      <c r="E754" s="17"/>
      <c r="F754" s="18"/>
      <c r="H754" s="185"/>
      <c r="J754" s="17"/>
      <c r="K754" s="62"/>
      <c r="L754" s="62"/>
      <c r="N754" s="18"/>
      <c r="P754" s="18"/>
      <c r="R754" s="18"/>
      <c r="S754" s="18"/>
      <c r="T754" s="18"/>
      <c r="U754" s="18"/>
      <c r="Y754" s="17"/>
      <c r="AB754" s="17"/>
    </row>
    <row r="755" spans="5:28">
      <c r="E755" s="17"/>
      <c r="F755" s="18"/>
      <c r="H755" s="185"/>
      <c r="J755" s="17"/>
      <c r="K755" s="62"/>
      <c r="L755" s="62"/>
      <c r="N755" s="18"/>
      <c r="P755" s="18"/>
      <c r="R755" s="18"/>
      <c r="S755" s="18"/>
      <c r="T755" s="18"/>
      <c r="U755" s="18"/>
      <c r="Y755" s="17"/>
      <c r="AB755" s="17"/>
    </row>
    <row r="756" spans="5:28">
      <c r="E756" s="17"/>
      <c r="F756" s="18"/>
      <c r="H756" s="185"/>
      <c r="J756" s="17"/>
      <c r="K756" s="62"/>
      <c r="L756" s="62"/>
      <c r="N756" s="18"/>
      <c r="P756" s="18"/>
      <c r="R756" s="18"/>
      <c r="S756" s="18"/>
      <c r="T756" s="18"/>
      <c r="U756" s="18"/>
      <c r="Y756" s="17"/>
      <c r="AB756" s="17"/>
    </row>
    <row r="757" spans="5:28">
      <c r="E757" s="17"/>
      <c r="F757" s="18"/>
      <c r="H757" s="185"/>
      <c r="J757" s="17"/>
      <c r="K757" s="62"/>
      <c r="L757" s="62"/>
      <c r="N757" s="18"/>
      <c r="P757" s="18"/>
      <c r="R757" s="18"/>
      <c r="S757" s="18"/>
      <c r="T757" s="18"/>
      <c r="U757" s="18"/>
      <c r="Y757" s="17"/>
      <c r="AB757" s="17"/>
    </row>
    <row r="758" spans="5:28">
      <c r="E758" s="17"/>
      <c r="F758" s="18"/>
      <c r="H758" s="185"/>
      <c r="J758" s="17"/>
      <c r="K758" s="62"/>
      <c r="L758" s="62"/>
      <c r="N758" s="18"/>
      <c r="P758" s="18"/>
      <c r="R758" s="18"/>
      <c r="S758" s="18"/>
      <c r="T758" s="18"/>
      <c r="U758" s="18"/>
      <c r="Y758" s="17"/>
      <c r="AB758" s="17"/>
    </row>
    <row r="759" spans="5:28">
      <c r="E759" s="17"/>
      <c r="F759" s="18"/>
      <c r="H759" s="185"/>
      <c r="J759" s="17"/>
      <c r="K759" s="62"/>
      <c r="L759" s="62"/>
      <c r="N759" s="18"/>
      <c r="P759" s="18"/>
      <c r="R759" s="18"/>
      <c r="S759" s="18"/>
      <c r="T759" s="18"/>
      <c r="U759" s="18"/>
      <c r="Y759" s="17"/>
      <c r="AB759" s="17"/>
    </row>
    <row r="760" spans="5:28">
      <c r="E760" s="17"/>
      <c r="F760" s="18"/>
      <c r="H760" s="185"/>
      <c r="J760" s="17"/>
      <c r="K760" s="62"/>
      <c r="L760" s="62"/>
      <c r="N760" s="18"/>
      <c r="P760" s="18"/>
      <c r="R760" s="18"/>
      <c r="S760" s="18"/>
      <c r="T760" s="18"/>
      <c r="U760" s="18"/>
      <c r="Y760" s="17"/>
      <c r="AB760" s="17"/>
    </row>
    <row r="761" spans="5:28">
      <c r="E761" s="17"/>
      <c r="F761" s="18"/>
      <c r="H761" s="185"/>
      <c r="J761" s="17"/>
      <c r="K761" s="62"/>
      <c r="L761" s="62"/>
      <c r="N761" s="18"/>
      <c r="P761" s="18"/>
      <c r="R761" s="18"/>
      <c r="S761" s="18"/>
      <c r="T761" s="18"/>
      <c r="U761" s="18"/>
      <c r="Y761" s="17"/>
      <c r="AB761" s="17"/>
    </row>
    <row r="762" spans="5:28">
      <c r="E762" s="17"/>
      <c r="F762" s="18"/>
      <c r="H762" s="185"/>
      <c r="J762" s="17"/>
      <c r="K762" s="62"/>
      <c r="L762" s="62"/>
      <c r="N762" s="18"/>
      <c r="P762" s="18"/>
      <c r="R762" s="18"/>
      <c r="S762" s="18"/>
      <c r="T762" s="18"/>
      <c r="U762" s="18"/>
      <c r="Y762" s="17"/>
      <c r="AB762" s="17"/>
    </row>
    <row r="763" spans="5:28">
      <c r="E763" s="17"/>
      <c r="F763" s="18"/>
      <c r="H763" s="185"/>
      <c r="J763" s="17"/>
      <c r="K763" s="62"/>
      <c r="L763" s="62"/>
      <c r="N763" s="18"/>
      <c r="P763" s="18"/>
      <c r="R763" s="18"/>
      <c r="S763" s="18"/>
      <c r="T763" s="18"/>
      <c r="U763" s="18"/>
      <c r="Y763" s="17"/>
      <c r="AB763" s="17"/>
    </row>
    <row r="764" spans="5:28">
      <c r="E764" s="17"/>
      <c r="F764" s="18"/>
      <c r="H764" s="185"/>
      <c r="J764" s="17"/>
      <c r="K764" s="62"/>
      <c r="L764" s="62"/>
      <c r="N764" s="18"/>
      <c r="P764" s="18"/>
      <c r="R764" s="18"/>
      <c r="S764" s="18"/>
      <c r="T764" s="18"/>
      <c r="U764" s="18"/>
      <c r="Y764" s="17"/>
      <c r="AB764" s="17"/>
    </row>
    <row r="765" spans="5:28">
      <c r="E765" s="17"/>
      <c r="F765" s="18"/>
      <c r="H765" s="185"/>
      <c r="J765" s="17"/>
      <c r="K765" s="62"/>
      <c r="L765" s="62"/>
      <c r="N765" s="18"/>
      <c r="P765" s="18"/>
      <c r="R765" s="18"/>
      <c r="S765" s="18"/>
      <c r="T765" s="18"/>
      <c r="U765" s="18"/>
      <c r="Y765" s="17"/>
      <c r="AB765" s="17"/>
    </row>
    <row r="766" spans="5:28">
      <c r="E766" s="17"/>
      <c r="F766" s="18"/>
      <c r="H766" s="185"/>
      <c r="J766" s="17"/>
      <c r="K766" s="62"/>
      <c r="L766" s="62"/>
      <c r="N766" s="18"/>
      <c r="P766" s="18"/>
      <c r="R766" s="18"/>
      <c r="S766" s="18"/>
      <c r="T766" s="18"/>
      <c r="U766" s="18"/>
      <c r="Y766" s="17"/>
      <c r="AB766" s="17"/>
    </row>
    <row r="767" spans="5:28">
      <c r="E767" s="17"/>
      <c r="F767" s="18"/>
      <c r="H767" s="185"/>
      <c r="J767" s="17"/>
      <c r="K767" s="62"/>
      <c r="L767" s="62"/>
      <c r="N767" s="18"/>
      <c r="P767" s="18"/>
      <c r="R767" s="18"/>
      <c r="S767" s="18"/>
      <c r="T767" s="18"/>
      <c r="U767" s="18"/>
      <c r="Y767" s="17"/>
      <c r="AB767" s="17"/>
    </row>
    <row r="768" spans="5:28">
      <c r="E768" s="17"/>
      <c r="F768" s="18"/>
      <c r="H768" s="185"/>
      <c r="J768" s="17"/>
      <c r="K768" s="62"/>
      <c r="L768" s="62"/>
      <c r="N768" s="18"/>
      <c r="P768" s="18"/>
      <c r="R768" s="18"/>
      <c r="S768" s="18"/>
      <c r="T768" s="18"/>
      <c r="U768" s="18"/>
      <c r="Y768" s="17"/>
      <c r="AB768" s="17"/>
    </row>
    <row r="769" spans="5:28">
      <c r="E769" s="17"/>
      <c r="F769" s="18"/>
      <c r="H769" s="185"/>
      <c r="J769" s="17"/>
      <c r="K769" s="62"/>
      <c r="L769" s="62"/>
      <c r="N769" s="18"/>
      <c r="P769" s="18"/>
      <c r="R769" s="18"/>
      <c r="S769" s="18"/>
      <c r="T769" s="18"/>
      <c r="U769" s="18"/>
      <c r="Y769" s="17"/>
      <c r="AB769" s="17"/>
    </row>
    <row r="770" spans="5:28">
      <c r="E770" s="17"/>
      <c r="F770" s="18"/>
      <c r="H770" s="185"/>
      <c r="J770" s="17"/>
      <c r="K770" s="62"/>
      <c r="L770" s="62"/>
      <c r="N770" s="18"/>
      <c r="P770" s="18"/>
      <c r="R770" s="18"/>
      <c r="S770" s="18"/>
      <c r="T770" s="18"/>
      <c r="U770" s="18"/>
      <c r="Y770" s="17"/>
      <c r="AB770" s="17"/>
    </row>
    <row r="771" spans="5:28">
      <c r="E771" s="17"/>
      <c r="F771" s="18"/>
      <c r="H771" s="185"/>
      <c r="J771" s="17"/>
      <c r="K771" s="62"/>
      <c r="L771" s="62"/>
      <c r="N771" s="18"/>
      <c r="P771" s="18"/>
      <c r="R771" s="18"/>
      <c r="S771" s="18"/>
      <c r="T771" s="18"/>
      <c r="U771" s="18"/>
      <c r="Y771" s="17"/>
      <c r="AB771" s="17"/>
    </row>
    <row r="772" spans="5:28">
      <c r="E772" s="17"/>
      <c r="F772" s="18"/>
      <c r="H772" s="185"/>
      <c r="J772" s="17"/>
      <c r="K772" s="62"/>
      <c r="L772" s="62"/>
      <c r="N772" s="18"/>
      <c r="P772" s="18"/>
      <c r="R772" s="18"/>
      <c r="S772" s="18"/>
      <c r="T772" s="18"/>
      <c r="U772" s="18"/>
      <c r="Y772" s="17"/>
      <c r="AB772" s="17"/>
    </row>
    <row r="773" spans="5:28">
      <c r="E773" s="17"/>
      <c r="F773" s="18"/>
      <c r="H773" s="185"/>
      <c r="J773" s="17"/>
      <c r="K773" s="62"/>
      <c r="L773" s="62"/>
      <c r="N773" s="18"/>
      <c r="P773" s="18"/>
      <c r="R773" s="18"/>
      <c r="S773" s="18"/>
      <c r="T773" s="18"/>
      <c r="U773" s="18"/>
      <c r="Y773" s="17"/>
      <c r="AB773" s="17"/>
    </row>
    <row r="774" spans="5:28">
      <c r="E774" s="17"/>
      <c r="F774" s="18"/>
      <c r="H774" s="185"/>
      <c r="J774" s="17"/>
      <c r="K774" s="62"/>
      <c r="L774" s="62"/>
      <c r="N774" s="18"/>
      <c r="P774" s="18"/>
      <c r="R774" s="18"/>
      <c r="S774" s="18"/>
      <c r="T774" s="18"/>
      <c r="U774" s="18"/>
      <c r="Y774" s="17"/>
      <c r="AB774" s="17"/>
    </row>
    <row r="775" spans="5:28">
      <c r="E775" s="17"/>
      <c r="F775" s="18"/>
      <c r="H775" s="185"/>
      <c r="J775" s="17"/>
      <c r="K775" s="62"/>
      <c r="L775" s="62"/>
      <c r="N775" s="18"/>
      <c r="P775" s="18"/>
      <c r="R775" s="18"/>
      <c r="S775" s="18"/>
      <c r="T775" s="18"/>
      <c r="U775" s="18"/>
      <c r="Y775" s="17"/>
      <c r="AB775" s="17"/>
    </row>
    <row r="776" spans="5:28">
      <c r="E776" s="17"/>
      <c r="F776" s="18"/>
      <c r="H776" s="185"/>
      <c r="J776" s="17"/>
      <c r="K776" s="62"/>
      <c r="L776" s="62"/>
      <c r="N776" s="18"/>
      <c r="P776" s="18"/>
      <c r="R776" s="18"/>
      <c r="S776" s="18"/>
      <c r="T776" s="18"/>
      <c r="U776" s="18"/>
      <c r="Y776" s="17"/>
      <c r="AB776" s="17"/>
    </row>
    <row r="777" spans="5:28">
      <c r="E777" s="17"/>
      <c r="F777" s="18"/>
      <c r="H777" s="185"/>
      <c r="J777" s="17"/>
      <c r="K777" s="62"/>
      <c r="L777" s="62"/>
      <c r="N777" s="18"/>
      <c r="P777" s="18"/>
      <c r="R777" s="18"/>
      <c r="S777" s="18"/>
      <c r="T777" s="18"/>
      <c r="U777" s="18"/>
      <c r="Y777" s="17"/>
      <c r="AB777" s="17"/>
    </row>
    <row r="778" spans="5:28">
      <c r="E778" s="17"/>
      <c r="F778" s="18"/>
      <c r="H778" s="185"/>
      <c r="J778" s="17"/>
      <c r="K778" s="62"/>
      <c r="L778" s="62"/>
      <c r="N778" s="18"/>
      <c r="P778" s="18"/>
      <c r="R778" s="18"/>
      <c r="S778" s="18"/>
      <c r="T778" s="18"/>
      <c r="U778" s="18"/>
      <c r="Y778" s="17"/>
      <c r="AB778" s="17"/>
    </row>
    <row r="779" spans="5:28">
      <c r="E779" s="17"/>
      <c r="F779" s="18"/>
      <c r="H779" s="185"/>
      <c r="J779" s="17"/>
      <c r="K779" s="62"/>
      <c r="L779" s="62"/>
      <c r="N779" s="18"/>
      <c r="P779" s="18"/>
      <c r="R779" s="18"/>
      <c r="S779" s="18"/>
      <c r="T779" s="18"/>
      <c r="U779" s="18"/>
      <c r="Y779" s="17"/>
      <c r="AB779" s="17"/>
    </row>
    <row r="780" spans="5:28">
      <c r="E780" s="17"/>
      <c r="F780" s="18"/>
      <c r="H780" s="185"/>
      <c r="J780" s="17"/>
      <c r="K780" s="62"/>
      <c r="L780" s="62"/>
      <c r="N780" s="18"/>
      <c r="P780" s="18"/>
      <c r="R780" s="18"/>
      <c r="S780" s="18"/>
      <c r="T780" s="18"/>
      <c r="U780" s="18"/>
      <c r="Y780" s="17"/>
      <c r="AB780" s="17"/>
    </row>
    <row r="781" spans="5:28">
      <c r="E781" s="17"/>
      <c r="F781" s="18"/>
      <c r="H781" s="185"/>
      <c r="J781" s="17"/>
      <c r="K781" s="62"/>
      <c r="L781" s="62"/>
      <c r="N781" s="18"/>
      <c r="P781" s="18"/>
      <c r="R781" s="18"/>
      <c r="S781" s="18"/>
      <c r="T781" s="18"/>
      <c r="U781" s="18"/>
      <c r="Y781" s="17"/>
      <c r="AB781" s="17"/>
    </row>
    <row r="782" spans="5:28">
      <c r="E782" s="17"/>
      <c r="F782" s="18"/>
      <c r="H782" s="185"/>
      <c r="J782" s="17"/>
      <c r="K782" s="62"/>
      <c r="L782" s="62"/>
      <c r="N782" s="18"/>
      <c r="P782" s="18"/>
      <c r="R782" s="18"/>
      <c r="S782" s="18"/>
      <c r="T782" s="18"/>
      <c r="U782" s="18"/>
      <c r="Y782" s="17"/>
      <c r="AB782" s="17"/>
    </row>
    <row r="783" spans="5:28">
      <c r="E783" s="17"/>
      <c r="F783" s="18"/>
      <c r="H783" s="185"/>
      <c r="J783" s="17"/>
      <c r="K783" s="62"/>
      <c r="L783" s="62"/>
      <c r="N783" s="18"/>
      <c r="P783" s="18"/>
      <c r="R783" s="18"/>
      <c r="S783" s="18"/>
      <c r="T783" s="18"/>
      <c r="U783" s="18"/>
      <c r="Y783" s="17"/>
      <c r="AB783" s="17"/>
    </row>
    <row r="784" spans="5:28">
      <c r="E784" s="17"/>
      <c r="F784" s="18"/>
      <c r="H784" s="185"/>
      <c r="J784" s="17"/>
      <c r="K784" s="62"/>
      <c r="L784" s="62"/>
      <c r="N784" s="18"/>
      <c r="P784" s="18"/>
      <c r="R784" s="18"/>
      <c r="S784" s="18"/>
      <c r="T784" s="18"/>
      <c r="U784" s="18"/>
      <c r="Y784" s="17"/>
      <c r="AB784" s="17"/>
    </row>
    <row r="785" spans="5:28">
      <c r="E785" s="17"/>
      <c r="F785" s="18"/>
      <c r="H785" s="185"/>
      <c r="J785" s="17"/>
      <c r="K785" s="62"/>
      <c r="L785" s="62"/>
      <c r="N785" s="18"/>
      <c r="P785" s="18"/>
      <c r="R785" s="18"/>
      <c r="S785" s="18"/>
      <c r="T785" s="18"/>
      <c r="U785" s="18"/>
      <c r="Y785" s="17"/>
      <c r="AB785" s="17"/>
    </row>
    <row r="786" spans="5:28">
      <c r="E786" s="17"/>
      <c r="F786" s="18"/>
      <c r="H786" s="185"/>
      <c r="J786" s="17"/>
      <c r="K786" s="62"/>
      <c r="L786" s="62"/>
      <c r="N786" s="18"/>
      <c r="P786" s="18"/>
      <c r="R786" s="18"/>
      <c r="S786" s="18"/>
      <c r="T786" s="18"/>
      <c r="U786" s="18"/>
      <c r="Y786" s="17"/>
      <c r="AB786" s="17"/>
    </row>
    <row r="787" spans="5:28">
      <c r="E787" s="17"/>
      <c r="F787" s="18"/>
      <c r="H787" s="185"/>
      <c r="J787" s="17"/>
      <c r="K787" s="62"/>
      <c r="L787" s="62"/>
      <c r="N787" s="18"/>
      <c r="P787" s="18"/>
      <c r="R787" s="18"/>
      <c r="S787" s="18"/>
      <c r="T787" s="18"/>
      <c r="U787" s="18"/>
      <c r="Y787" s="17"/>
      <c r="AB787" s="17"/>
    </row>
    <row r="788" spans="5:28">
      <c r="E788" s="17"/>
      <c r="F788" s="18"/>
      <c r="H788" s="185"/>
      <c r="J788" s="17"/>
      <c r="K788" s="62"/>
      <c r="L788" s="62"/>
      <c r="N788" s="18"/>
      <c r="P788" s="18"/>
      <c r="R788" s="18"/>
      <c r="S788" s="18"/>
      <c r="T788" s="18"/>
      <c r="U788" s="18"/>
      <c r="Y788" s="17"/>
      <c r="AB788" s="17"/>
    </row>
    <row r="789" spans="5:28">
      <c r="E789" s="17"/>
      <c r="F789" s="18"/>
      <c r="H789" s="185"/>
      <c r="J789" s="17"/>
      <c r="K789" s="62"/>
      <c r="L789" s="62"/>
      <c r="N789" s="18"/>
      <c r="P789" s="18"/>
      <c r="R789" s="18"/>
      <c r="S789" s="18"/>
      <c r="T789" s="18"/>
      <c r="U789" s="18"/>
      <c r="Y789" s="17"/>
      <c r="AB789" s="17"/>
    </row>
    <row r="790" spans="5:28">
      <c r="E790" s="17"/>
      <c r="F790" s="18"/>
      <c r="H790" s="185"/>
      <c r="J790" s="17"/>
      <c r="K790" s="62"/>
      <c r="L790" s="62"/>
      <c r="N790" s="18"/>
      <c r="P790" s="18"/>
      <c r="R790" s="18"/>
      <c r="S790" s="18"/>
      <c r="T790" s="18"/>
      <c r="U790" s="18"/>
      <c r="Y790" s="17"/>
      <c r="AB790" s="17"/>
    </row>
    <row r="791" spans="5:28">
      <c r="E791" s="17"/>
      <c r="F791" s="18"/>
      <c r="H791" s="185"/>
      <c r="J791" s="17"/>
      <c r="K791" s="62"/>
      <c r="L791" s="62"/>
      <c r="N791" s="18"/>
      <c r="P791" s="18"/>
      <c r="R791" s="18"/>
      <c r="S791" s="18"/>
      <c r="T791" s="18"/>
      <c r="U791" s="18"/>
      <c r="Y791" s="17"/>
      <c r="AB791" s="17"/>
    </row>
    <row r="792" spans="5:28">
      <c r="E792" s="17"/>
      <c r="F792" s="18"/>
      <c r="H792" s="185"/>
      <c r="J792" s="17"/>
      <c r="K792" s="62"/>
      <c r="L792" s="62"/>
      <c r="N792" s="18"/>
      <c r="P792" s="18"/>
      <c r="R792" s="18"/>
      <c r="S792" s="18"/>
      <c r="T792" s="18"/>
      <c r="U792" s="18"/>
      <c r="Y792" s="17"/>
      <c r="AB792" s="17"/>
    </row>
    <row r="793" spans="5:28">
      <c r="E793" s="17"/>
      <c r="F793" s="18"/>
      <c r="H793" s="185"/>
      <c r="J793" s="17"/>
      <c r="K793" s="62"/>
      <c r="L793" s="62"/>
      <c r="N793" s="18"/>
      <c r="P793" s="18"/>
      <c r="R793" s="18"/>
      <c r="S793" s="18"/>
      <c r="T793" s="18"/>
      <c r="U793" s="18"/>
      <c r="Y793" s="17"/>
      <c r="AB793" s="17"/>
    </row>
    <row r="794" spans="5:28">
      <c r="E794" s="17"/>
      <c r="F794" s="18"/>
      <c r="H794" s="185"/>
      <c r="J794" s="17"/>
      <c r="K794" s="62"/>
      <c r="L794" s="62"/>
      <c r="N794" s="18"/>
      <c r="P794" s="18"/>
      <c r="R794" s="18"/>
      <c r="S794" s="18"/>
      <c r="T794" s="18"/>
      <c r="U794" s="18"/>
      <c r="Y794" s="17"/>
      <c r="AB794" s="17"/>
    </row>
    <row r="795" spans="5:28">
      <c r="E795" s="17"/>
      <c r="F795" s="18"/>
      <c r="H795" s="185"/>
      <c r="J795" s="17"/>
      <c r="K795" s="62"/>
      <c r="L795" s="62"/>
      <c r="N795" s="18"/>
      <c r="P795" s="18"/>
      <c r="R795" s="18"/>
      <c r="S795" s="18"/>
      <c r="T795" s="18"/>
      <c r="U795" s="18"/>
      <c r="Y795" s="17"/>
      <c r="AB795" s="17"/>
    </row>
    <row r="796" spans="5:28">
      <c r="E796" s="17"/>
      <c r="F796" s="18"/>
      <c r="H796" s="185"/>
      <c r="J796" s="17"/>
      <c r="K796" s="62"/>
      <c r="L796" s="62"/>
      <c r="N796" s="18"/>
      <c r="P796" s="18"/>
      <c r="R796" s="18"/>
      <c r="S796" s="18"/>
      <c r="T796" s="18"/>
      <c r="U796" s="18"/>
      <c r="Y796" s="17"/>
      <c r="AB796" s="17"/>
    </row>
    <row r="797" spans="5:28">
      <c r="E797" s="17"/>
      <c r="F797" s="18"/>
      <c r="H797" s="185"/>
      <c r="J797" s="17"/>
      <c r="K797" s="62"/>
      <c r="L797" s="62"/>
      <c r="N797" s="18"/>
      <c r="P797" s="18"/>
      <c r="R797" s="18"/>
      <c r="S797" s="18"/>
      <c r="T797" s="18"/>
      <c r="U797" s="18"/>
      <c r="Y797" s="17"/>
      <c r="AB797" s="17"/>
    </row>
    <row r="798" spans="5:28">
      <c r="E798" s="17"/>
      <c r="F798" s="18"/>
      <c r="H798" s="185"/>
      <c r="J798" s="17"/>
      <c r="K798" s="62"/>
      <c r="L798" s="62"/>
      <c r="N798" s="18"/>
      <c r="P798" s="18"/>
      <c r="R798" s="18"/>
      <c r="S798" s="18"/>
      <c r="T798" s="18"/>
      <c r="U798" s="18"/>
      <c r="Y798" s="17"/>
      <c r="AB798" s="17"/>
    </row>
    <row r="799" spans="5:28">
      <c r="E799" s="17"/>
      <c r="F799" s="18"/>
      <c r="H799" s="185"/>
      <c r="J799" s="17"/>
      <c r="K799" s="62"/>
      <c r="L799" s="62"/>
      <c r="N799" s="18"/>
      <c r="P799" s="18"/>
      <c r="R799" s="18"/>
      <c r="S799" s="18"/>
      <c r="T799" s="18"/>
      <c r="U799" s="18"/>
      <c r="Y799" s="17"/>
      <c r="AB799" s="17"/>
    </row>
    <row r="800" spans="5:28">
      <c r="E800" s="17"/>
      <c r="F800" s="18"/>
      <c r="H800" s="185"/>
      <c r="J800" s="17"/>
      <c r="K800" s="62"/>
      <c r="L800" s="62"/>
      <c r="N800" s="18"/>
      <c r="P800" s="18"/>
      <c r="R800" s="18"/>
      <c r="S800" s="18"/>
      <c r="T800" s="18"/>
      <c r="U800" s="18"/>
      <c r="Y800" s="17"/>
      <c r="AB800" s="17"/>
    </row>
    <row r="801" spans="5:28">
      <c r="E801" s="17"/>
      <c r="F801" s="18"/>
      <c r="H801" s="185"/>
      <c r="J801" s="17"/>
      <c r="K801" s="62"/>
      <c r="L801" s="62"/>
      <c r="N801" s="18"/>
      <c r="P801" s="18"/>
      <c r="R801" s="18"/>
      <c r="S801" s="18"/>
      <c r="T801" s="18"/>
      <c r="U801" s="18"/>
      <c r="Y801" s="17"/>
      <c r="AB801" s="17"/>
    </row>
    <row r="802" spans="5:28">
      <c r="E802" s="17"/>
      <c r="F802" s="18"/>
      <c r="H802" s="185"/>
      <c r="J802" s="17"/>
      <c r="K802" s="62"/>
      <c r="L802" s="62"/>
      <c r="N802" s="18"/>
      <c r="P802" s="18"/>
      <c r="R802" s="18"/>
      <c r="S802" s="18"/>
      <c r="T802" s="18"/>
      <c r="U802" s="18"/>
      <c r="Y802" s="17"/>
      <c r="AB802" s="17"/>
    </row>
    <row r="803" spans="5:28">
      <c r="E803" s="17"/>
      <c r="F803" s="18"/>
      <c r="H803" s="185"/>
      <c r="J803" s="17"/>
      <c r="K803" s="62"/>
      <c r="L803" s="62"/>
      <c r="N803" s="18"/>
      <c r="P803" s="18"/>
      <c r="R803" s="18"/>
      <c r="S803" s="18"/>
      <c r="T803" s="18"/>
      <c r="U803" s="18"/>
      <c r="Y803" s="17"/>
      <c r="AB803" s="17"/>
    </row>
    <row r="804" spans="5:28">
      <c r="E804" s="17"/>
      <c r="F804" s="18"/>
      <c r="H804" s="185"/>
      <c r="J804" s="17"/>
      <c r="K804" s="62"/>
      <c r="L804" s="62"/>
      <c r="N804" s="18"/>
      <c r="P804" s="18"/>
      <c r="R804" s="18"/>
      <c r="S804" s="18"/>
      <c r="T804" s="18"/>
      <c r="U804" s="18"/>
      <c r="Y804" s="17"/>
      <c r="AB804" s="17"/>
    </row>
    <row r="805" spans="5:28">
      <c r="E805" s="17"/>
      <c r="F805" s="18"/>
      <c r="H805" s="185"/>
      <c r="J805" s="17"/>
      <c r="K805" s="62"/>
      <c r="L805" s="62"/>
      <c r="N805" s="18"/>
      <c r="P805" s="18"/>
      <c r="R805" s="18"/>
      <c r="S805" s="18"/>
      <c r="T805" s="18"/>
      <c r="U805" s="18"/>
      <c r="Y805" s="17"/>
      <c r="AB805" s="17"/>
    </row>
    <row r="806" spans="5:28">
      <c r="E806" s="17"/>
      <c r="F806" s="18"/>
      <c r="H806" s="185"/>
      <c r="J806" s="17"/>
      <c r="K806" s="62"/>
      <c r="L806" s="62"/>
      <c r="N806" s="18"/>
      <c r="P806" s="18"/>
      <c r="R806" s="18"/>
      <c r="S806" s="18"/>
      <c r="T806" s="18"/>
      <c r="U806" s="18"/>
      <c r="Y806" s="17"/>
      <c r="AB806" s="17"/>
    </row>
    <row r="807" spans="5:28">
      <c r="E807" s="17"/>
      <c r="F807" s="18"/>
      <c r="H807" s="185"/>
      <c r="J807" s="17"/>
      <c r="K807" s="62"/>
      <c r="L807" s="62"/>
      <c r="N807" s="18"/>
      <c r="P807" s="18"/>
      <c r="R807" s="18"/>
      <c r="S807" s="18"/>
      <c r="T807" s="18"/>
      <c r="U807" s="18"/>
      <c r="Y807" s="17"/>
      <c r="AB807" s="17"/>
    </row>
    <row r="808" spans="5:28">
      <c r="E808" s="17"/>
      <c r="F808" s="18"/>
      <c r="H808" s="185"/>
      <c r="J808" s="17"/>
      <c r="K808" s="62"/>
      <c r="L808" s="62"/>
      <c r="N808" s="18"/>
      <c r="P808" s="18"/>
      <c r="R808" s="18"/>
      <c r="S808" s="18"/>
      <c r="T808" s="18"/>
      <c r="U808" s="18"/>
      <c r="Y808" s="17"/>
      <c r="AB808" s="17"/>
    </row>
    <row r="809" spans="5:28">
      <c r="E809" s="17"/>
      <c r="F809" s="18"/>
      <c r="H809" s="185"/>
      <c r="J809" s="17"/>
      <c r="K809" s="62"/>
      <c r="L809" s="62"/>
      <c r="N809" s="18"/>
      <c r="P809" s="18"/>
      <c r="R809" s="18"/>
      <c r="S809" s="18"/>
      <c r="T809" s="18"/>
      <c r="U809" s="18"/>
      <c r="Y809" s="17"/>
      <c r="AB809" s="17"/>
    </row>
    <row r="810" spans="5:28">
      <c r="E810" s="17"/>
      <c r="F810" s="18"/>
      <c r="H810" s="185"/>
      <c r="J810" s="17"/>
      <c r="K810" s="62"/>
      <c r="L810" s="62"/>
      <c r="N810" s="18"/>
      <c r="P810" s="18"/>
      <c r="R810" s="18"/>
      <c r="S810" s="18"/>
      <c r="T810" s="18"/>
      <c r="U810" s="18"/>
      <c r="Y810" s="17"/>
      <c r="AB810" s="17"/>
    </row>
    <row r="811" spans="5:28">
      <c r="E811" s="17"/>
      <c r="F811" s="18"/>
      <c r="H811" s="185"/>
      <c r="J811" s="17"/>
      <c r="K811" s="62"/>
      <c r="L811" s="62"/>
      <c r="N811" s="18"/>
      <c r="P811" s="18"/>
      <c r="R811" s="18"/>
      <c r="S811" s="18"/>
      <c r="T811" s="18"/>
      <c r="U811" s="18"/>
      <c r="Y811" s="17"/>
      <c r="AB811" s="17"/>
    </row>
    <row r="812" spans="5:28">
      <c r="E812" s="17"/>
      <c r="F812" s="18"/>
      <c r="H812" s="185"/>
      <c r="J812" s="17"/>
      <c r="K812" s="62"/>
      <c r="L812" s="62"/>
      <c r="N812" s="18"/>
      <c r="P812" s="18"/>
      <c r="R812" s="18"/>
      <c r="S812" s="18"/>
      <c r="T812" s="18"/>
      <c r="U812" s="18"/>
      <c r="Y812" s="17"/>
      <c r="AB812" s="17"/>
    </row>
    <row r="813" spans="5:28">
      <c r="E813" s="17"/>
      <c r="F813" s="18"/>
      <c r="H813" s="185"/>
      <c r="J813" s="17"/>
      <c r="K813" s="62"/>
      <c r="L813" s="62"/>
      <c r="N813" s="18"/>
      <c r="P813" s="18"/>
      <c r="R813" s="18"/>
      <c r="S813" s="18"/>
      <c r="T813" s="18"/>
      <c r="U813" s="18"/>
      <c r="Y813" s="17"/>
      <c r="AB813" s="17"/>
    </row>
    <row r="814" spans="5:28">
      <c r="E814" s="17"/>
      <c r="F814" s="18"/>
      <c r="H814" s="185"/>
      <c r="J814" s="17"/>
      <c r="K814" s="62"/>
      <c r="L814" s="62"/>
      <c r="N814" s="18"/>
      <c r="P814" s="18"/>
      <c r="R814" s="18"/>
      <c r="S814" s="18"/>
      <c r="T814" s="18"/>
      <c r="U814" s="18"/>
      <c r="Y814" s="17"/>
      <c r="AB814" s="17"/>
    </row>
    <row r="815" spans="5:28">
      <c r="E815" s="17"/>
      <c r="F815" s="18"/>
      <c r="H815" s="185"/>
      <c r="J815" s="17"/>
      <c r="K815" s="62"/>
      <c r="L815" s="62"/>
      <c r="N815" s="18"/>
      <c r="P815" s="18"/>
      <c r="R815" s="18"/>
      <c r="S815" s="18"/>
      <c r="T815" s="18"/>
      <c r="U815" s="18"/>
      <c r="Y815" s="17"/>
      <c r="AB815" s="17"/>
    </row>
    <row r="816" spans="5:28">
      <c r="E816" s="17"/>
      <c r="F816" s="18"/>
      <c r="H816" s="185"/>
      <c r="J816" s="17"/>
      <c r="K816" s="62"/>
      <c r="L816" s="62"/>
      <c r="N816" s="18"/>
      <c r="P816" s="18"/>
      <c r="R816" s="18"/>
      <c r="S816" s="18"/>
      <c r="T816" s="18"/>
      <c r="U816" s="18"/>
      <c r="Y816" s="17"/>
      <c r="AB816" s="17"/>
    </row>
    <row r="817" spans="5:28">
      <c r="E817" s="17"/>
      <c r="F817" s="18"/>
      <c r="H817" s="185"/>
      <c r="J817" s="17"/>
      <c r="K817" s="62"/>
      <c r="L817" s="62"/>
      <c r="N817" s="18"/>
      <c r="P817" s="18"/>
      <c r="R817" s="18"/>
      <c r="S817" s="18"/>
      <c r="T817" s="18"/>
      <c r="U817" s="18"/>
      <c r="Y817" s="17"/>
      <c r="AB817" s="17"/>
    </row>
    <row r="818" spans="5:28">
      <c r="E818" s="17"/>
      <c r="F818" s="18"/>
      <c r="H818" s="185"/>
      <c r="J818" s="17"/>
      <c r="K818" s="62"/>
      <c r="L818" s="62"/>
      <c r="N818" s="18"/>
      <c r="P818" s="18"/>
      <c r="R818" s="18"/>
      <c r="S818" s="18"/>
      <c r="T818" s="18"/>
      <c r="U818" s="18"/>
      <c r="Y818" s="17"/>
      <c r="AB818" s="17"/>
    </row>
    <row r="819" spans="5:28">
      <c r="E819" s="17"/>
      <c r="F819" s="18"/>
      <c r="H819" s="185"/>
      <c r="J819" s="17"/>
      <c r="K819" s="62"/>
      <c r="L819" s="62"/>
      <c r="N819" s="18"/>
      <c r="P819" s="18"/>
      <c r="R819" s="18"/>
      <c r="S819" s="18"/>
      <c r="T819" s="18"/>
      <c r="U819" s="18"/>
      <c r="Y819" s="17"/>
      <c r="AB819" s="17"/>
    </row>
    <row r="820" spans="5:28">
      <c r="E820" s="17"/>
      <c r="F820" s="18"/>
      <c r="H820" s="185"/>
      <c r="J820" s="17"/>
      <c r="K820" s="62"/>
      <c r="L820" s="62"/>
      <c r="N820" s="18"/>
      <c r="P820" s="18"/>
      <c r="R820" s="18"/>
      <c r="S820" s="18"/>
      <c r="T820" s="18"/>
      <c r="U820" s="18"/>
      <c r="Y820" s="17"/>
      <c r="AB820" s="17"/>
    </row>
    <row r="821" spans="5:28">
      <c r="E821" s="17"/>
      <c r="F821" s="18"/>
      <c r="H821" s="185"/>
      <c r="J821" s="17"/>
      <c r="K821" s="62"/>
      <c r="L821" s="62"/>
      <c r="N821" s="18"/>
      <c r="P821" s="18"/>
      <c r="R821" s="18"/>
      <c r="S821" s="18"/>
      <c r="T821" s="18"/>
      <c r="U821" s="18"/>
      <c r="Y821" s="17"/>
      <c r="AB821" s="17"/>
    </row>
    <row r="822" spans="5:28">
      <c r="E822" s="17"/>
      <c r="F822" s="18"/>
      <c r="H822" s="185"/>
      <c r="J822" s="17"/>
      <c r="K822" s="62"/>
      <c r="L822" s="62"/>
      <c r="N822" s="18"/>
      <c r="P822" s="18"/>
      <c r="R822" s="18"/>
      <c r="S822" s="18"/>
      <c r="T822" s="18"/>
      <c r="U822" s="18"/>
      <c r="Y822" s="17"/>
      <c r="AB822" s="17"/>
    </row>
    <row r="823" spans="5:28">
      <c r="E823" s="17"/>
      <c r="F823" s="18"/>
      <c r="H823" s="185"/>
      <c r="J823" s="17"/>
      <c r="K823" s="62"/>
      <c r="L823" s="62"/>
      <c r="N823" s="18"/>
      <c r="P823" s="18"/>
      <c r="R823" s="18"/>
      <c r="S823" s="18"/>
      <c r="T823" s="18"/>
      <c r="U823" s="18"/>
      <c r="Y823" s="17"/>
      <c r="AB823" s="17"/>
    </row>
    <row r="824" spans="5:28">
      <c r="E824" s="17"/>
      <c r="F824" s="18"/>
      <c r="H824" s="185"/>
      <c r="J824" s="17"/>
      <c r="K824" s="62"/>
      <c r="L824" s="62"/>
      <c r="N824" s="18"/>
      <c r="P824" s="18"/>
      <c r="R824" s="18"/>
      <c r="S824" s="18"/>
      <c r="T824" s="18"/>
      <c r="U824" s="18"/>
      <c r="Y824" s="17"/>
      <c r="AB824" s="17"/>
    </row>
    <row r="825" spans="5:28">
      <c r="E825" s="17"/>
      <c r="F825" s="18"/>
      <c r="H825" s="185"/>
      <c r="J825" s="17"/>
      <c r="K825" s="62"/>
      <c r="L825" s="62"/>
      <c r="N825" s="18"/>
      <c r="P825" s="18"/>
      <c r="R825" s="18"/>
      <c r="S825" s="18"/>
      <c r="T825" s="18"/>
      <c r="U825" s="18"/>
      <c r="Y825" s="17"/>
      <c r="AB825" s="17"/>
    </row>
    <row r="826" spans="5:28">
      <c r="E826" s="17"/>
      <c r="F826" s="18"/>
      <c r="H826" s="185"/>
      <c r="J826" s="17"/>
      <c r="K826" s="62"/>
      <c r="L826" s="62"/>
      <c r="N826" s="18"/>
      <c r="P826" s="18"/>
      <c r="R826" s="18"/>
      <c r="S826" s="18"/>
      <c r="T826" s="18"/>
      <c r="U826" s="18"/>
      <c r="Y826" s="17"/>
      <c r="AB826" s="17"/>
    </row>
    <row r="827" spans="5:28">
      <c r="E827" s="17"/>
      <c r="F827" s="18"/>
      <c r="H827" s="185"/>
      <c r="J827" s="17"/>
      <c r="K827" s="62"/>
      <c r="L827" s="62"/>
      <c r="N827" s="18"/>
      <c r="P827" s="18"/>
      <c r="R827" s="18"/>
      <c r="S827" s="18"/>
      <c r="T827" s="18"/>
      <c r="U827" s="18"/>
      <c r="Y827" s="17"/>
      <c r="AB827" s="17"/>
    </row>
    <row r="828" spans="5:28">
      <c r="E828" s="17"/>
      <c r="F828" s="18"/>
      <c r="H828" s="185"/>
      <c r="J828" s="17"/>
      <c r="K828" s="62"/>
      <c r="L828" s="62"/>
      <c r="N828" s="18"/>
      <c r="P828" s="18"/>
      <c r="R828" s="18"/>
      <c r="S828" s="18"/>
      <c r="T828" s="18"/>
      <c r="U828" s="18"/>
      <c r="Y828" s="17"/>
      <c r="AB828" s="17"/>
    </row>
    <row r="829" spans="5:28">
      <c r="E829" s="17"/>
      <c r="F829" s="18"/>
      <c r="H829" s="185"/>
      <c r="J829" s="17"/>
      <c r="K829" s="62"/>
      <c r="L829" s="62"/>
      <c r="N829" s="18"/>
      <c r="P829" s="18"/>
      <c r="R829" s="18"/>
      <c r="S829" s="18"/>
      <c r="T829" s="18"/>
      <c r="U829" s="18"/>
      <c r="Y829" s="17"/>
      <c r="AB829" s="17"/>
    </row>
    <row r="830" spans="5:28">
      <c r="E830" s="17"/>
      <c r="F830" s="18"/>
      <c r="H830" s="185"/>
      <c r="J830" s="17"/>
      <c r="K830" s="62"/>
      <c r="L830" s="62"/>
      <c r="N830" s="18"/>
      <c r="P830" s="18"/>
      <c r="R830" s="18"/>
      <c r="S830" s="18"/>
      <c r="T830" s="18"/>
      <c r="U830" s="18"/>
      <c r="Y830" s="17"/>
      <c r="AB830" s="17"/>
    </row>
    <row r="831" spans="5:28">
      <c r="E831" s="17"/>
      <c r="F831" s="18"/>
      <c r="H831" s="185"/>
      <c r="J831" s="17"/>
      <c r="K831" s="62"/>
      <c r="L831" s="62"/>
      <c r="N831" s="18"/>
      <c r="P831" s="18"/>
      <c r="R831" s="18"/>
      <c r="S831" s="18"/>
      <c r="T831" s="18"/>
      <c r="U831" s="18"/>
      <c r="Y831" s="17"/>
      <c r="AB831" s="17"/>
    </row>
    <row r="832" spans="5:28">
      <c r="E832" s="17"/>
      <c r="F832" s="18"/>
      <c r="H832" s="185"/>
      <c r="J832" s="17"/>
      <c r="K832" s="62"/>
      <c r="L832" s="62"/>
      <c r="N832" s="18"/>
      <c r="P832" s="18"/>
      <c r="R832" s="18"/>
      <c r="S832" s="18"/>
      <c r="T832" s="18"/>
      <c r="U832" s="18"/>
      <c r="Y832" s="17"/>
      <c r="AB832" s="17"/>
    </row>
    <row r="833" spans="5:28">
      <c r="E833" s="17"/>
      <c r="F833" s="18"/>
      <c r="H833" s="185"/>
      <c r="J833" s="17"/>
      <c r="K833" s="62"/>
      <c r="L833" s="62"/>
      <c r="N833" s="18"/>
      <c r="P833" s="18"/>
      <c r="R833" s="18"/>
      <c r="S833" s="18"/>
      <c r="T833" s="18"/>
      <c r="U833" s="18"/>
      <c r="Y833" s="17"/>
      <c r="AB833" s="17"/>
    </row>
    <row r="834" spans="5:28">
      <c r="E834" s="17"/>
      <c r="F834" s="18"/>
      <c r="H834" s="185"/>
      <c r="J834" s="17"/>
      <c r="K834" s="62"/>
      <c r="L834" s="62"/>
      <c r="N834" s="18"/>
      <c r="P834" s="18"/>
      <c r="R834" s="18"/>
      <c r="S834" s="18"/>
      <c r="T834" s="18"/>
      <c r="U834" s="18"/>
      <c r="Y834" s="17"/>
      <c r="AB834" s="17"/>
    </row>
    <row r="835" spans="5:28">
      <c r="E835" s="17"/>
      <c r="F835" s="18"/>
      <c r="H835" s="185"/>
      <c r="J835" s="17"/>
      <c r="K835" s="62"/>
      <c r="L835" s="62"/>
      <c r="N835" s="18"/>
      <c r="P835" s="18"/>
      <c r="R835" s="18"/>
      <c r="S835" s="18"/>
      <c r="T835" s="18"/>
      <c r="U835" s="18"/>
      <c r="Y835" s="17"/>
      <c r="AB835" s="17"/>
    </row>
    <row r="836" spans="5:28">
      <c r="E836" s="17"/>
      <c r="F836" s="18"/>
      <c r="H836" s="185"/>
      <c r="J836" s="17"/>
      <c r="K836" s="62"/>
      <c r="L836" s="62"/>
      <c r="N836" s="18"/>
      <c r="P836" s="18"/>
      <c r="R836" s="18"/>
      <c r="S836" s="18"/>
      <c r="T836" s="18"/>
      <c r="U836" s="18"/>
      <c r="Y836" s="17"/>
      <c r="AB836" s="17"/>
    </row>
    <row r="837" spans="5:28">
      <c r="E837" s="17"/>
      <c r="F837" s="18"/>
      <c r="H837" s="185"/>
      <c r="J837" s="17"/>
      <c r="K837" s="62"/>
      <c r="L837" s="62"/>
      <c r="N837" s="18"/>
      <c r="P837" s="18"/>
      <c r="R837" s="18"/>
      <c r="S837" s="18"/>
      <c r="T837" s="18"/>
      <c r="U837" s="18"/>
      <c r="Y837" s="17"/>
      <c r="AB837" s="17"/>
    </row>
    <row r="838" spans="5:28">
      <c r="E838" s="17"/>
      <c r="F838" s="18"/>
      <c r="H838" s="185"/>
      <c r="J838" s="17"/>
      <c r="K838" s="62"/>
      <c r="L838" s="62"/>
      <c r="N838" s="18"/>
      <c r="P838" s="18"/>
      <c r="R838" s="18"/>
      <c r="S838" s="18"/>
      <c r="T838" s="18"/>
      <c r="U838" s="18"/>
      <c r="Y838" s="17"/>
      <c r="AB838" s="17"/>
    </row>
    <row r="839" spans="5:28">
      <c r="E839" s="17"/>
      <c r="F839" s="18"/>
      <c r="H839" s="185"/>
      <c r="J839" s="17"/>
      <c r="K839" s="62"/>
      <c r="L839" s="62"/>
      <c r="N839" s="18"/>
      <c r="P839" s="18"/>
      <c r="R839" s="18"/>
      <c r="S839" s="18"/>
      <c r="T839" s="18"/>
      <c r="U839" s="18"/>
      <c r="Y839" s="17"/>
      <c r="AB839" s="17"/>
    </row>
    <row r="840" spans="5:28">
      <c r="E840" s="17"/>
      <c r="F840" s="18"/>
      <c r="H840" s="185"/>
      <c r="J840" s="17"/>
      <c r="K840" s="62"/>
      <c r="L840" s="62"/>
      <c r="N840" s="18"/>
      <c r="P840" s="18"/>
      <c r="R840" s="18"/>
      <c r="S840" s="18"/>
      <c r="T840" s="18"/>
      <c r="U840" s="18"/>
      <c r="Y840" s="17"/>
      <c r="AB840" s="17"/>
    </row>
    <row r="841" spans="5:28">
      <c r="E841" s="17"/>
      <c r="F841" s="18"/>
      <c r="H841" s="185"/>
      <c r="J841" s="17"/>
      <c r="K841" s="62"/>
      <c r="L841" s="62"/>
      <c r="N841" s="18"/>
      <c r="P841" s="18"/>
      <c r="R841" s="18"/>
      <c r="S841" s="18"/>
      <c r="T841" s="18"/>
      <c r="U841" s="18"/>
      <c r="Y841" s="17"/>
      <c r="AB841" s="17"/>
    </row>
    <row r="842" spans="5:28">
      <c r="E842" s="17"/>
      <c r="F842" s="18"/>
      <c r="H842" s="185"/>
      <c r="J842" s="17"/>
      <c r="K842" s="62"/>
      <c r="L842" s="62"/>
      <c r="N842" s="18"/>
      <c r="P842" s="18"/>
      <c r="R842" s="18"/>
      <c r="S842" s="18"/>
      <c r="T842" s="18"/>
      <c r="U842" s="18"/>
      <c r="Y842" s="17"/>
      <c r="AB842" s="17"/>
    </row>
    <row r="843" spans="5:28">
      <c r="E843" s="17"/>
      <c r="F843" s="18"/>
      <c r="H843" s="185"/>
      <c r="J843" s="17"/>
      <c r="K843" s="62"/>
      <c r="L843" s="62"/>
      <c r="N843" s="18"/>
      <c r="P843" s="18"/>
      <c r="R843" s="18"/>
      <c r="S843" s="18"/>
      <c r="T843" s="18"/>
      <c r="U843" s="18"/>
      <c r="Y843" s="17"/>
      <c r="AB843" s="17"/>
    </row>
    <row r="844" spans="5:28">
      <c r="E844" s="17"/>
      <c r="F844" s="18"/>
      <c r="H844" s="185"/>
      <c r="J844" s="17"/>
      <c r="K844" s="62"/>
      <c r="L844" s="62"/>
      <c r="N844" s="18"/>
      <c r="P844" s="18"/>
      <c r="R844" s="18"/>
      <c r="S844" s="18"/>
      <c r="T844" s="18"/>
      <c r="U844" s="18"/>
      <c r="Y844" s="17"/>
      <c r="AB844" s="17"/>
    </row>
    <row r="845" spans="5:28">
      <c r="E845" s="17"/>
      <c r="F845" s="18"/>
      <c r="H845" s="185"/>
      <c r="J845" s="17"/>
      <c r="K845" s="62"/>
      <c r="L845" s="62"/>
      <c r="N845" s="18"/>
      <c r="P845" s="18"/>
      <c r="R845" s="18"/>
      <c r="S845" s="18"/>
      <c r="T845" s="18"/>
      <c r="U845" s="18"/>
      <c r="Y845" s="17"/>
      <c r="AB845" s="17"/>
    </row>
    <row r="846" spans="5:28">
      <c r="E846" s="17"/>
      <c r="F846" s="18"/>
      <c r="H846" s="185"/>
      <c r="J846" s="17"/>
      <c r="K846" s="62"/>
      <c r="L846" s="62"/>
      <c r="N846" s="18"/>
      <c r="P846" s="18"/>
      <c r="R846" s="18"/>
      <c r="S846" s="18"/>
      <c r="T846" s="18"/>
      <c r="U846" s="18"/>
      <c r="Y846" s="17"/>
      <c r="AB846" s="17"/>
    </row>
    <row r="847" spans="5:28">
      <c r="E847" s="17"/>
      <c r="F847" s="18"/>
      <c r="H847" s="185"/>
      <c r="J847" s="17"/>
      <c r="K847" s="62"/>
      <c r="L847" s="62"/>
      <c r="N847" s="18"/>
      <c r="P847" s="18"/>
      <c r="R847" s="18"/>
      <c r="S847" s="18"/>
      <c r="T847" s="18"/>
      <c r="U847" s="18"/>
      <c r="Y847" s="17"/>
      <c r="AB847" s="17"/>
    </row>
    <row r="848" spans="5:28">
      <c r="E848" s="17"/>
      <c r="F848" s="18"/>
      <c r="H848" s="185"/>
      <c r="J848" s="17"/>
      <c r="K848" s="62"/>
      <c r="L848" s="62"/>
      <c r="N848" s="18"/>
      <c r="P848" s="18"/>
      <c r="R848" s="18"/>
      <c r="S848" s="18"/>
      <c r="T848" s="18"/>
      <c r="U848" s="18"/>
      <c r="Y848" s="17"/>
      <c r="AB848" s="17"/>
    </row>
    <row r="849" spans="5:28">
      <c r="E849" s="17"/>
      <c r="F849" s="18"/>
      <c r="H849" s="185"/>
      <c r="J849" s="17"/>
      <c r="K849" s="62"/>
      <c r="L849" s="62"/>
      <c r="N849" s="18"/>
      <c r="P849" s="18"/>
      <c r="R849" s="18"/>
      <c r="S849" s="18"/>
      <c r="T849" s="18"/>
      <c r="U849" s="18"/>
      <c r="Y849" s="17"/>
      <c r="AB849" s="17"/>
    </row>
    <row r="850" spans="5:28">
      <c r="E850" s="17"/>
      <c r="F850" s="18"/>
      <c r="H850" s="185"/>
      <c r="J850" s="17"/>
      <c r="K850" s="62"/>
      <c r="L850" s="62"/>
      <c r="N850" s="18"/>
      <c r="P850" s="18"/>
      <c r="R850" s="18"/>
      <c r="S850" s="18"/>
      <c r="T850" s="18"/>
      <c r="U850" s="18"/>
      <c r="Y850" s="17"/>
      <c r="AB850" s="17"/>
    </row>
    <row r="851" spans="5:28">
      <c r="E851" s="17"/>
      <c r="F851" s="18"/>
      <c r="H851" s="185"/>
      <c r="J851" s="17"/>
      <c r="K851" s="62"/>
      <c r="L851" s="62"/>
      <c r="N851" s="18"/>
      <c r="P851" s="18"/>
      <c r="R851" s="18"/>
      <c r="S851" s="18"/>
      <c r="T851" s="18"/>
      <c r="U851" s="18"/>
      <c r="Y851" s="17"/>
      <c r="AB851" s="17"/>
    </row>
    <row r="852" spans="5:28">
      <c r="E852" s="17"/>
      <c r="F852" s="18"/>
      <c r="H852" s="185"/>
      <c r="J852" s="17"/>
      <c r="K852" s="62"/>
      <c r="L852" s="62"/>
      <c r="N852" s="18"/>
      <c r="P852" s="18"/>
      <c r="R852" s="18"/>
      <c r="S852" s="18"/>
      <c r="T852" s="18"/>
      <c r="U852" s="18"/>
      <c r="Y852" s="17"/>
      <c r="AB852" s="17"/>
    </row>
    <row r="853" spans="5:28">
      <c r="E853" s="17"/>
      <c r="F853" s="18"/>
      <c r="H853" s="185"/>
      <c r="J853" s="17"/>
      <c r="K853" s="62"/>
      <c r="L853" s="62"/>
      <c r="N853" s="18"/>
      <c r="P853" s="18"/>
      <c r="R853" s="18"/>
      <c r="S853" s="18"/>
      <c r="T853" s="18"/>
      <c r="U853" s="18"/>
      <c r="Y853" s="17"/>
      <c r="AB853" s="17"/>
    </row>
    <row r="854" spans="5:28">
      <c r="E854" s="17"/>
      <c r="F854" s="18"/>
      <c r="H854" s="185"/>
      <c r="J854" s="17"/>
      <c r="K854" s="62"/>
      <c r="L854" s="62"/>
      <c r="N854" s="18"/>
      <c r="P854" s="18"/>
      <c r="R854" s="18"/>
      <c r="S854" s="18"/>
      <c r="T854" s="18"/>
      <c r="U854" s="18"/>
      <c r="Y854" s="17"/>
      <c r="AB854" s="17"/>
    </row>
    <row r="855" spans="5:28">
      <c r="E855" s="17"/>
      <c r="F855" s="18"/>
      <c r="H855" s="185"/>
      <c r="J855" s="17"/>
      <c r="K855" s="62"/>
      <c r="L855" s="62"/>
      <c r="N855" s="18"/>
      <c r="P855" s="18"/>
      <c r="R855" s="18"/>
      <c r="S855" s="18"/>
      <c r="T855" s="18"/>
      <c r="U855" s="18"/>
      <c r="Y855" s="17"/>
      <c r="AB855" s="17"/>
    </row>
    <row r="856" spans="5:28">
      <c r="E856" s="17"/>
      <c r="F856" s="18"/>
      <c r="H856" s="185"/>
      <c r="J856" s="17"/>
      <c r="K856" s="62"/>
      <c r="L856" s="62"/>
      <c r="N856" s="18"/>
      <c r="P856" s="18"/>
      <c r="R856" s="18"/>
      <c r="S856" s="18"/>
      <c r="T856" s="18"/>
      <c r="U856" s="18"/>
      <c r="Y856" s="17"/>
      <c r="AB856" s="17"/>
    </row>
    <row r="857" spans="5:28">
      <c r="E857" s="17"/>
      <c r="F857" s="18"/>
      <c r="H857" s="185"/>
      <c r="J857" s="17"/>
      <c r="K857" s="62"/>
      <c r="L857" s="62"/>
      <c r="N857" s="18"/>
      <c r="P857" s="18"/>
      <c r="R857" s="18"/>
      <c r="S857" s="18"/>
      <c r="T857" s="18"/>
      <c r="U857" s="18"/>
      <c r="Y857" s="17"/>
      <c r="AB857" s="17"/>
    </row>
    <row r="858" spans="5:28">
      <c r="E858" s="17"/>
      <c r="F858" s="18"/>
      <c r="H858" s="185"/>
      <c r="J858" s="17"/>
      <c r="K858" s="62"/>
      <c r="L858" s="62"/>
      <c r="N858" s="18"/>
      <c r="P858" s="18"/>
      <c r="R858" s="18"/>
      <c r="S858" s="18"/>
      <c r="T858" s="18"/>
      <c r="U858" s="18"/>
      <c r="Y858" s="17"/>
      <c r="AB858" s="17"/>
    </row>
    <row r="859" spans="5:28">
      <c r="E859" s="17"/>
      <c r="F859" s="18"/>
      <c r="H859" s="185"/>
      <c r="J859" s="17"/>
      <c r="K859" s="62"/>
      <c r="L859" s="62"/>
      <c r="N859" s="18"/>
      <c r="P859" s="18"/>
      <c r="R859" s="18"/>
      <c r="S859" s="18"/>
      <c r="T859" s="18"/>
      <c r="U859" s="18"/>
      <c r="Y859" s="17"/>
      <c r="AB859" s="17"/>
    </row>
    <row r="860" spans="5:28">
      <c r="E860" s="17"/>
      <c r="F860" s="18"/>
      <c r="H860" s="185"/>
      <c r="J860" s="17"/>
      <c r="K860" s="62"/>
      <c r="L860" s="62"/>
      <c r="N860" s="18"/>
      <c r="P860" s="18"/>
      <c r="R860" s="18"/>
      <c r="S860" s="18"/>
      <c r="T860" s="18"/>
      <c r="U860" s="18"/>
      <c r="Y860" s="17"/>
      <c r="AB860" s="17"/>
    </row>
    <row r="861" spans="5:28">
      <c r="E861" s="17"/>
      <c r="F861" s="18"/>
      <c r="H861" s="185"/>
      <c r="J861" s="17"/>
      <c r="K861" s="62"/>
      <c r="L861" s="62"/>
      <c r="N861" s="18"/>
      <c r="P861" s="18"/>
      <c r="R861" s="18"/>
      <c r="S861" s="18"/>
      <c r="T861" s="18"/>
      <c r="U861" s="18"/>
      <c r="Y861" s="17"/>
      <c r="AB861" s="17"/>
    </row>
    <row r="862" spans="5:28">
      <c r="E862" s="17"/>
      <c r="F862" s="18"/>
      <c r="H862" s="185"/>
      <c r="J862" s="17"/>
      <c r="K862" s="62"/>
      <c r="L862" s="62"/>
      <c r="N862" s="18"/>
      <c r="P862" s="18"/>
      <c r="R862" s="18"/>
      <c r="S862" s="18"/>
      <c r="T862" s="18"/>
      <c r="U862" s="18"/>
      <c r="Y862" s="17"/>
      <c r="AB862" s="17"/>
    </row>
    <row r="863" spans="5:28">
      <c r="E863" s="17"/>
      <c r="F863" s="18"/>
      <c r="H863" s="185"/>
      <c r="J863" s="17"/>
      <c r="K863" s="62"/>
      <c r="L863" s="62"/>
      <c r="N863" s="18"/>
      <c r="P863" s="18"/>
      <c r="R863" s="18"/>
      <c r="S863" s="18"/>
      <c r="T863" s="18"/>
      <c r="U863" s="18"/>
      <c r="Y863" s="17"/>
      <c r="AB863" s="17"/>
    </row>
    <row r="864" spans="5:28">
      <c r="E864" s="17"/>
      <c r="F864" s="18"/>
      <c r="H864" s="185"/>
      <c r="J864" s="17"/>
      <c r="K864" s="62"/>
      <c r="L864" s="62"/>
      <c r="N864" s="18"/>
      <c r="P864" s="18"/>
      <c r="R864" s="18"/>
      <c r="S864" s="18"/>
      <c r="T864" s="18"/>
      <c r="U864" s="18"/>
      <c r="Y864" s="17"/>
      <c r="AB864" s="17"/>
    </row>
    <row r="865" spans="5:28">
      <c r="E865" s="17"/>
      <c r="F865" s="18"/>
      <c r="H865" s="185"/>
      <c r="J865" s="17"/>
      <c r="K865" s="62"/>
      <c r="L865" s="62"/>
      <c r="N865" s="18"/>
      <c r="P865" s="18"/>
      <c r="R865" s="18"/>
      <c r="S865" s="18"/>
      <c r="T865" s="18"/>
      <c r="U865" s="18"/>
      <c r="Y865" s="17"/>
      <c r="AB865" s="17"/>
    </row>
    <row r="866" spans="5:28">
      <c r="E866" s="17"/>
      <c r="F866" s="18"/>
      <c r="H866" s="185"/>
      <c r="J866" s="17"/>
      <c r="K866" s="62"/>
      <c r="L866" s="62"/>
      <c r="N866" s="18"/>
      <c r="P866" s="18"/>
      <c r="R866" s="18"/>
      <c r="S866" s="18"/>
      <c r="T866" s="18"/>
      <c r="U866" s="18"/>
      <c r="Y866" s="17"/>
      <c r="AB866" s="17"/>
    </row>
    <row r="867" spans="5:28">
      <c r="E867" s="17"/>
      <c r="F867" s="18"/>
      <c r="H867" s="185"/>
      <c r="J867" s="17"/>
      <c r="K867" s="62"/>
      <c r="L867" s="62"/>
      <c r="N867" s="18"/>
      <c r="P867" s="18"/>
      <c r="R867" s="18"/>
      <c r="S867" s="18"/>
      <c r="T867" s="18"/>
      <c r="U867" s="18"/>
      <c r="Y867" s="17"/>
      <c r="AB867" s="17"/>
    </row>
    <row r="868" spans="5:28">
      <c r="E868" s="17"/>
      <c r="F868" s="18"/>
      <c r="H868" s="185"/>
      <c r="J868" s="17"/>
      <c r="K868" s="62"/>
      <c r="L868" s="62"/>
      <c r="N868" s="18"/>
      <c r="P868" s="18"/>
      <c r="R868" s="18"/>
      <c r="S868" s="18"/>
      <c r="T868" s="18"/>
      <c r="U868" s="18"/>
      <c r="Y868" s="17"/>
      <c r="AB868" s="17"/>
    </row>
    <row r="869" spans="5:28">
      <c r="E869" s="17"/>
      <c r="F869" s="18"/>
      <c r="H869" s="185"/>
      <c r="J869" s="17"/>
      <c r="K869" s="62"/>
      <c r="L869" s="62"/>
      <c r="N869" s="18"/>
      <c r="P869" s="18"/>
      <c r="R869" s="18"/>
      <c r="S869" s="18"/>
      <c r="T869" s="18"/>
      <c r="U869" s="18"/>
      <c r="Y869" s="17"/>
      <c r="AB869" s="17"/>
    </row>
    <row r="870" spans="5:28">
      <c r="E870" s="17"/>
      <c r="F870" s="18"/>
      <c r="H870" s="185"/>
      <c r="J870" s="17"/>
      <c r="K870" s="62"/>
      <c r="L870" s="62"/>
      <c r="N870" s="18"/>
      <c r="P870" s="18"/>
      <c r="R870" s="18"/>
      <c r="S870" s="18"/>
      <c r="T870" s="18"/>
      <c r="U870" s="18"/>
      <c r="Y870" s="17"/>
      <c r="AB870" s="17"/>
    </row>
    <row r="871" spans="5:28">
      <c r="E871" s="17"/>
      <c r="F871" s="18"/>
      <c r="H871" s="185"/>
      <c r="J871" s="17"/>
      <c r="K871" s="62"/>
      <c r="L871" s="62"/>
      <c r="N871" s="18"/>
      <c r="P871" s="18"/>
      <c r="R871" s="18"/>
      <c r="S871" s="18"/>
      <c r="T871" s="18"/>
      <c r="U871" s="18"/>
      <c r="Y871" s="17"/>
      <c r="AB871" s="17"/>
    </row>
    <row r="872" spans="5:28">
      <c r="E872" s="17"/>
      <c r="F872" s="18"/>
      <c r="H872" s="185"/>
      <c r="J872" s="17"/>
      <c r="K872" s="62"/>
      <c r="L872" s="62"/>
      <c r="N872" s="18"/>
      <c r="P872" s="18"/>
      <c r="R872" s="18"/>
      <c r="S872" s="18"/>
      <c r="T872" s="18"/>
      <c r="U872" s="18"/>
      <c r="Y872" s="17"/>
      <c r="AB872" s="17"/>
    </row>
    <row r="873" spans="5:28">
      <c r="E873" s="17"/>
      <c r="F873" s="18"/>
      <c r="H873" s="185"/>
      <c r="J873" s="17"/>
      <c r="K873" s="62"/>
      <c r="L873" s="62"/>
      <c r="N873" s="18"/>
      <c r="P873" s="18"/>
      <c r="R873" s="18"/>
      <c r="S873" s="18"/>
      <c r="T873" s="18"/>
      <c r="U873" s="18"/>
      <c r="Y873" s="17"/>
      <c r="AB873" s="17"/>
    </row>
    <row r="874" spans="5:28">
      <c r="E874" s="17"/>
      <c r="F874" s="18"/>
      <c r="H874" s="185"/>
      <c r="J874" s="17"/>
      <c r="K874" s="62"/>
      <c r="L874" s="62"/>
      <c r="N874" s="18"/>
      <c r="P874" s="18"/>
      <c r="R874" s="18"/>
      <c r="S874" s="18"/>
      <c r="T874" s="18"/>
      <c r="U874" s="18"/>
      <c r="Y874" s="17"/>
      <c r="AB874" s="17"/>
    </row>
    <row r="875" spans="5:28">
      <c r="E875" s="17"/>
      <c r="F875" s="18"/>
      <c r="H875" s="185"/>
      <c r="J875" s="17"/>
      <c r="K875" s="62"/>
      <c r="L875" s="62"/>
      <c r="N875" s="18"/>
      <c r="P875" s="18"/>
      <c r="R875" s="18"/>
      <c r="S875" s="18"/>
      <c r="T875" s="18"/>
      <c r="U875" s="18"/>
      <c r="Y875" s="17"/>
      <c r="AB875" s="17"/>
    </row>
    <row r="876" spans="5:28">
      <c r="E876" s="17"/>
      <c r="F876" s="18"/>
      <c r="H876" s="185"/>
      <c r="J876" s="17"/>
      <c r="K876" s="62"/>
      <c r="L876" s="62"/>
      <c r="N876" s="18"/>
      <c r="P876" s="18"/>
      <c r="R876" s="18"/>
      <c r="S876" s="18"/>
      <c r="T876" s="18"/>
      <c r="U876" s="18"/>
      <c r="Y876" s="17"/>
      <c r="AB876" s="17"/>
    </row>
    <row r="877" spans="5:28">
      <c r="E877" s="17"/>
      <c r="F877" s="18"/>
      <c r="H877" s="185"/>
      <c r="J877" s="17"/>
      <c r="K877" s="62"/>
      <c r="L877" s="62"/>
      <c r="N877" s="18"/>
      <c r="P877" s="18"/>
      <c r="R877" s="18"/>
      <c r="S877" s="18"/>
      <c r="T877" s="18"/>
      <c r="U877" s="18"/>
      <c r="Y877" s="17"/>
      <c r="AB877" s="17"/>
    </row>
    <row r="878" spans="5:28">
      <c r="E878" s="17"/>
      <c r="F878" s="18"/>
      <c r="H878" s="185"/>
      <c r="J878" s="17"/>
      <c r="K878" s="62"/>
      <c r="L878" s="62"/>
      <c r="N878" s="18"/>
      <c r="P878" s="18"/>
      <c r="R878" s="18"/>
      <c r="S878" s="18"/>
      <c r="T878" s="18"/>
      <c r="U878" s="18"/>
      <c r="Y878" s="17"/>
      <c r="AB878" s="17"/>
    </row>
    <row r="879" spans="5:28">
      <c r="E879" s="17"/>
      <c r="F879" s="18"/>
      <c r="H879" s="185"/>
      <c r="J879" s="17"/>
      <c r="K879" s="62"/>
      <c r="L879" s="62"/>
      <c r="N879" s="18"/>
      <c r="P879" s="18"/>
      <c r="R879" s="18"/>
      <c r="S879" s="18"/>
      <c r="T879" s="18"/>
      <c r="U879" s="18"/>
      <c r="Y879" s="17"/>
      <c r="AB879" s="17"/>
    </row>
    <row r="880" spans="5:28">
      <c r="E880" s="17"/>
      <c r="F880" s="18"/>
      <c r="H880" s="185"/>
      <c r="J880" s="17"/>
      <c r="K880" s="62"/>
      <c r="L880" s="62"/>
      <c r="N880" s="18"/>
      <c r="P880" s="18"/>
      <c r="R880" s="18"/>
      <c r="S880" s="18"/>
      <c r="T880" s="18"/>
      <c r="U880" s="18"/>
      <c r="Y880" s="17"/>
      <c r="AB880" s="17"/>
    </row>
    <row r="881" spans="5:28">
      <c r="E881" s="17"/>
      <c r="F881" s="18"/>
      <c r="H881" s="185"/>
      <c r="J881" s="17"/>
      <c r="K881" s="62"/>
      <c r="L881" s="62"/>
      <c r="N881" s="18"/>
      <c r="P881" s="18"/>
      <c r="R881" s="18"/>
      <c r="S881" s="18"/>
      <c r="T881" s="18"/>
      <c r="U881" s="18"/>
      <c r="Y881" s="17"/>
      <c r="AB881" s="17"/>
    </row>
    <row r="882" spans="5:28">
      <c r="E882" s="17"/>
      <c r="F882" s="18"/>
      <c r="H882" s="185"/>
      <c r="J882" s="17"/>
      <c r="K882" s="62"/>
      <c r="L882" s="62"/>
      <c r="N882" s="18"/>
      <c r="P882" s="18"/>
      <c r="R882" s="18"/>
      <c r="S882" s="18"/>
      <c r="T882" s="18"/>
      <c r="U882" s="18"/>
      <c r="Y882" s="17"/>
      <c r="AB882" s="17"/>
    </row>
    <row r="883" spans="5:28">
      <c r="E883" s="17"/>
      <c r="F883" s="18"/>
      <c r="H883" s="185"/>
      <c r="J883" s="17"/>
      <c r="K883" s="62"/>
      <c r="L883" s="62"/>
      <c r="N883" s="18"/>
      <c r="P883" s="18"/>
      <c r="R883" s="18"/>
      <c r="S883" s="18"/>
      <c r="T883" s="18"/>
      <c r="U883" s="18"/>
      <c r="Y883" s="17"/>
      <c r="AB883" s="17"/>
    </row>
    <row r="884" spans="5:28">
      <c r="E884" s="17"/>
      <c r="F884" s="18"/>
      <c r="H884" s="185"/>
      <c r="J884" s="17"/>
      <c r="K884" s="62"/>
      <c r="L884" s="62"/>
      <c r="N884" s="18"/>
      <c r="P884" s="18"/>
      <c r="R884" s="18"/>
      <c r="S884" s="18"/>
      <c r="T884" s="18"/>
      <c r="U884" s="18"/>
      <c r="Y884" s="17"/>
      <c r="AB884" s="17"/>
    </row>
    <row r="885" spans="5:28">
      <c r="E885" s="17"/>
      <c r="F885" s="18"/>
      <c r="H885" s="185"/>
      <c r="J885" s="17"/>
      <c r="K885" s="62"/>
      <c r="L885" s="62"/>
      <c r="N885" s="18"/>
      <c r="P885" s="18"/>
      <c r="R885" s="18"/>
      <c r="S885" s="18"/>
      <c r="T885" s="18"/>
      <c r="U885" s="18"/>
      <c r="Y885" s="17"/>
      <c r="AB885" s="17"/>
    </row>
    <row r="886" spans="5:28">
      <c r="E886" s="17"/>
      <c r="F886" s="18"/>
      <c r="H886" s="185"/>
      <c r="J886" s="17"/>
      <c r="K886" s="62"/>
      <c r="L886" s="62"/>
      <c r="N886" s="18"/>
      <c r="P886" s="18"/>
      <c r="R886" s="18"/>
      <c r="S886" s="18"/>
      <c r="T886" s="18"/>
      <c r="U886" s="18"/>
      <c r="Y886" s="17"/>
      <c r="AB886" s="17"/>
    </row>
    <row r="887" spans="5:28">
      <c r="E887" s="17"/>
      <c r="F887" s="18"/>
      <c r="H887" s="185"/>
      <c r="J887" s="17"/>
      <c r="K887" s="62"/>
      <c r="L887" s="62"/>
      <c r="N887" s="18"/>
      <c r="P887" s="18"/>
      <c r="R887" s="18"/>
      <c r="S887" s="18"/>
      <c r="T887" s="18"/>
      <c r="U887" s="18"/>
      <c r="Y887" s="17"/>
      <c r="AB887" s="17"/>
    </row>
    <row r="888" spans="5:28">
      <c r="E888" s="17"/>
      <c r="F888" s="18"/>
      <c r="H888" s="185"/>
      <c r="J888" s="17"/>
      <c r="K888" s="62"/>
      <c r="L888" s="62"/>
      <c r="N888" s="18"/>
      <c r="P888" s="18"/>
      <c r="R888" s="18"/>
      <c r="S888" s="18"/>
      <c r="T888" s="18"/>
      <c r="U888" s="18"/>
      <c r="Y888" s="17"/>
      <c r="AB888" s="17"/>
    </row>
    <row r="889" spans="5:28">
      <c r="E889" s="17"/>
      <c r="F889" s="18"/>
      <c r="H889" s="185"/>
      <c r="J889" s="17"/>
      <c r="K889" s="62"/>
      <c r="L889" s="62"/>
      <c r="N889" s="18"/>
      <c r="P889" s="18"/>
      <c r="R889" s="18"/>
      <c r="S889" s="18"/>
      <c r="T889" s="18"/>
      <c r="U889" s="18"/>
      <c r="Y889" s="17"/>
      <c r="AB889" s="17"/>
    </row>
    <row r="890" spans="5:28">
      <c r="E890" s="17"/>
      <c r="F890" s="18"/>
      <c r="H890" s="185"/>
      <c r="J890" s="17"/>
      <c r="K890" s="62"/>
      <c r="L890" s="62"/>
      <c r="N890" s="18"/>
      <c r="P890" s="18"/>
      <c r="R890" s="18"/>
      <c r="S890" s="18"/>
      <c r="T890" s="18"/>
      <c r="U890" s="18"/>
      <c r="Y890" s="17"/>
      <c r="AB890" s="17"/>
    </row>
    <row r="891" spans="5:28">
      <c r="E891" s="17"/>
      <c r="F891" s="18"/>
      <c r="H891" s="185"/>
      <c r="J891" s="17"/>
      <c r="K891" s="62"/>
      <c r="L891" s="62"/>
      <c r="N891" s="18"/>
      <c r="P891" s="18"/>
      <c r="R891" s="18"/>
      <c r="S891" s="18"/>
      <c r="T891" s="18"/>
      <c r="U891" s="18"/>
      <c r="Y891" s="17"/>
      <c r="AB891" s="17"/>
    </row>
    <row r="892" spans="5:28">
      <c r="E892" s="17"/>
      <c r="F892" s="18"/>
      <c r="H892" s="185"/>
      <c r="J892" s="17"/>
      <c r="K892" s="62"/>
      <c r="L892" s="62"/>
      <c r="N892" s="18"/>
      <c r="P892" s="18"/>
      <c r="R892" s="18"/>
      <c r="S892" s="18"/>
      <c r="T892" s="18"/>
      <c r="U892" s="18"/>
      <c r="Y892" s="17"/>
      <c r="AB892" s="17"/>
    </row>
    <row r="893" spans="5:28">
      <c r="E893" s="17"/>
      <c r="F893" s="18"/>
      <c r="H893" s="185"/>
      <c r="J893" s="17"/>
      <c r="K893" s="62"/>
      <c r="L893" s="62"/>
      <c r="N893" s="18"/>
      <c r="P893" s="18"/>
      <c r="R893" s="18"/>
      <c r="S893" s="18"/>
      <c r="T893" s="18"/>
      <c r="U893" s="18"/>
      <c r="Y893" s="17"/>
      <c r="AB893" s="17"/>
    </row>
    <row r="894" spans="5:28">
      <c r="E894" s="17"/>
      <c r="F894" s="18"/>
      <c r="H894" s="185"/>
      <c r="J894" s="17"/>
      <c r="K894" s="62"/>
      <c r="L894" s="62"/>
      <c r="N894" s="18"/>
      <c r="P894" s="18"/>
      <c r="R894" s="18"/>
      <c r="S894" s="18"/>
      <c r="T894" s="18"/>
      <c r="U894" s="18"/>
      <c r="Y894" s="17"/>
      <c r="AB894" s="17"/>
    </row>
    <row r="895" spans="5:28">
      <c r="E895" s="17"/>
      <c r="F895" s="18"/>
      <c r="H895" s="185"/>
      <c r="J895" s="17"/>
      <c r="K895" s="62"/>
      <c r="L895" s="62"/>
      <c r="N895" s="18"/>
      <c r="P895" s="18"/>
      <c r="R895" s="18"/>
      <c r="S895" s="18"/>
      <c r="T895" s="18"/>
      <c r="U895" s="18"/>
      <c r="Y895" s="17"/>
      <c r="AB895" s="17"/>
    </row>
    <row r="896" spans="5:28">
      <c r="E896" s="17"/>
      <c r="F896" s="18"/>
      <c r="H896" s="185"/>
      <c r="J896" s="17"/>
      <c r="K896" s="62"/>
      <c r="L896" s="62"/>
      <c r="N896" s="18"/>
      <c r="P896" s="18"/>
      <c r="R896" s="18"/>
      <c r="S896" s="18"/>
      <c r="T896" s="18"/>
      <c r="U896" s="18"/>
      <c r="Y896" s="17"/>
      <c r="AB896" s="17"/>
    </row>
    <row r="897" spans="5:28">
      <c r="E897" s="17"/>
      <c r="F897" s="18"/>
      <c r="H897" s="185"/>
      <c r="J897" s="17"/>
      <c r="K897" s="62"/>
      <c r="L897" s="62"/>
      <c r="N897" s="18"/>
      <c r="P897" s="18"/>
      <c r="R897" s="18"/>
      <c r="S897" s="18"/>
      <c r="T897" s="18"/>
      <c r="U897" s="18"/>
      <c r="Y897" s="17"/>
      <c r="AB897" s="17"/>
    </row>
    <row r="898" spans="5:28">
      <c r="E898" s="17"/>
      <c r="F898" s="18"/>
      <c r="H898" s="185"/>
      <c r="J898" s="17"/>
      <c r="K898" s="62"/>
      <c r="L898" s="62"/>
      <c r="N898" s="18"/>
      <c r="P898" s="18"/>
      <c r="R898" s="18"/>
      <c r="S898" s="18"/>
      <c r="T898" s="18"/>
      <c r="U898" s="18"/>
      <c r="Y898" s="17"/>
      <c r="AB898" s="17"/>
    </row>
    <row r="899" spans="5:28">
      <c r="E899" s="17"/>
      <c r="F899" s="18"/>
      <c r="H899" s="185"/>
      <c r="J899" s="17"/>
      <c r="K899" s="62"/>
      <c r="L899" s="62"/>
      <c r="N899" s="18"/>
      <c r="P899" s="18"/>
      <c r="R899" s="18"/>
      <c r="S899" s="18"/>
      <c r="T899" s="18"/>
      <c r="U899" s="18"/>
      <c r="Y899" s="17"/>
      <c r="AB899" s="17"/>
    </row>
    <row r="900" spans="5:28">
      <c r="E900" s="17"/>
      <c r="F900" s="18"/>
      <c r="H900" s="185"/>
      <c r="J900" s="17"/>
      <c r="K900" s="62"/>
      <c r="L900" s="62"/>
      <c r="N900" s="18"/>
      <c r="P900" s="18"/>
      <c r="R900" s="18"/>
      <c r="S900" s="18"/>
      <c r="T900" s="18"/>
      <c r="U900" s="18"/>
      <c r="Y900" s="17"/>
      <c r="AB900" s="17"/>
    </row>
    <row r="901" spans="5:28">
      <c r="E901" s="17"/>
      <c r="F901" s="18"/>
      <c r="H901" s="185"/>
      <c r="J901" s="17"/>
      <c r="K901" s="62"/>
      <c r="L901" s="62"/>
      <c r="N901" s="18"/>
      <c r="P901" s="18"/>
      <c r="R901" s="18"/>
      <c r="S901" s="18"/>
      <c r="T901" s="18"/>
      <c r="U901" s="18"/>
      <c r="Y901" s="17"/>
      <c r="AB901" s="17"/>
    </row>
    <row r="902" spans="5:28">
      <c r="E902" s="17"/>
      <c r="F902" s="18"/>
      <c r="H902" s="185"/>
      <c r="J902" s="17"/>
      <c r="K902" s="62"/>
      <c r="L902" s="62"/>
      <c r="N902" s="18"/>
      <c r="P902" s="18"/>
      <c r="R902" s="18"/>
      <c r="S902" s="18"/>
      <c r="T902" s="18"/>
      <c r="U902" s="18"/>
      <c r="Y902" s="17"/>
      <c r="AB902" s="17"/>
    </row>
    <row r="903" spans="5:28">
      <c r="E903" s="17"/>
      <c r="F903" s="18"/>
      <c r="H903" s="185"/>
      <c r="J903" s="17"/>
      <c r="K903" s="62"/>
      <c r="L903" s="62"/>
      <c r="N903" s="18"/>
      <c r="P903" s="18"/>
      <c r="R903" s="18"/>
      <c r="S903" s="18"/>
      <c r="T903" s="18"/>
      <c r="U903" s="18"/>
      <c r="Y903" s="17"/>
      <c r="AB903" s="17"/>
    </row>
    <row r="904" spans="5:28">
      <c r="E904" s="17"/>
      <c r="F904" s="18"/>
      <c r="H904" s="185"/>
      <c r="J904" s="17"/>
      <c r="K904" s="62"/>
      <c r="L904" s="62"/>
      <c r="N904" s="18"/>
      <c r="P904" s="18"/>
      <c r="R904" s="18"/>
      <c r="S904" s="18"/>
      <c r="T904" s="18"/>
      <c r="U904" s="18"/>
      <c r="Y904" s="17"/>
      <c r="AB904" s="17"/>
    </row>
    <row r="905" spans="5:28">
      <c r="E905" s="17"/>
      <c r="F905" s="18"/>
      <c r="H905" s="185"/>
      <c r="J905" s="17"/>
      <c r="K905" s="62"/>
      <c r="L905" s="62"/>
      <c r="N905" s="18"/>
      <c r="P905" s="18"/>
      <c r="R905" s="18"/>
      <c r="S905" s="18"/>
      <c r="T905" s="18"/>
      <c r="U905" s="18"/>
      <c r="Y905" s="17"/>
      <c r="AB905" s="17"/>
    </row>
    <row r="906" spans="5:28">
      <c r="E906" s="17"/>
      <c r="F906" s="18"/>
      <c r="H906" s="185"/>
      <c r="J906" s="17"/>
      <c r="K906" s="62"/>
      <c r="L906" s="62"/>
      <c r="N906" s="18"/>
      <c r="P906" s="18"/>
      <c r="R906" s="18"/>
      <c r="S906" s="18"/>
      <c r="T906" s="18"/>
      <c r="U906" s="18"/>
      <c r="Y906" s="17"/>
      <c r="AB906" s="17"/>
    </row>
    <row r="907" spans="5:28">
      <c r="E907" s="17"/>
      <c r="F907" s="18"/>
      <c r="H907" s="185"/>
      <c r="J907" s="17"/>
      <c r="K907" s="62"/>
      <c r="L907" s="62"/>
      <c r="N907" s="18"/>
      <c r="P907" s="18"/>
      <c r="R907" s="18"/>
      <c r="S907" s="18"/>
      <c r="T907" s="18"/>
      <c r="U907" s="18"/>
      <c r="Y907" s="17"/>
      <c r="AB907" s="17"/>
    </row>
    <row r="908" spans="5:28">
      <c r="E908" s="17"/>
      <c r="F908" s="18"/>
      <c r="H908" s="185"/>
      <c r="J908" s="17"/>
      <c r="K908" s="62"/>
      <c r="L908" s="62"/>
      <c r="N908" s="18"/>
      <c r="P908" s="18"/>
      <c r="R908" s="18"/>
      <c r="S908" s="18"/>
      <c r="T908" s="18"/>
      <c r="U908" s="18"/>
      <c r="Y908" s="17"/>
      <c r="AB908" s="17"/>
    </row>
    <row r="909" spans="5:28">
      <c r="E909" s="17"/>
      <c r="F909" s="18"/>
      <c r="H909" s="185"/>
      <c r="J909" s="17"/>
      <c r="K909" s="62"/>
      <c r="L909" s="62"/>
      <c r="N909" s="18"/>
      <c r="P909" s="18"/>
      <c r="R909" s="18"/>
      <c r="S909" s="18"/>
      <c r="T909" s="18"/>
      <c r="U909" s="18"/>
      <c r="Y909" s="17"/>
      <c r="AB909" s="17"/>
    </row>
    <row r="910" spans="5:28">
      <c r="E910" s="17"/>
      <c r="F910" s="18"/>
      <c r="H910" s="185"/>
      <c r="J910" s="17"/>
      <c r="K910" s="62"/>
      <c r="L910" s="62"/>
      <c r="N910" s="18"/>
      <c r="P910" s="18"/>
      <c r="R910" s="18"/>
      <c r="S910" s="18"/>
      <c r="T910" s="18"/>
      <c r="U910" s="18"/>
      <c r="Y910" s="17"/>
      <c r="AB910" s="17"/>
    </row>
    <row r="911" spans="5:28">
      <c r="E911" s="17"/>
      <c r="F911" s="18"/>
      <c r="H911" s="185"/>
      <c r="J911" s="17"/>
      <c r="K911" s="62"/>
      <c r="L911" s="62"/>
      <c r="N911" s="18"/>
      <c r="P911" s="18"/>
      <c r="R911" s="18"/>
      <c r="S911" s="18"/>
      <c r="T911" s="18"/>
      <c r="U911" s="18"/>
      <c r="Y911" s="17"/>
      <c r="AB911" s="17"/>
    </row>
    <row r="912" spans="5:28">
      <c r="E912" s="17"/>
      <c r="F912" s="18"/>
      <c r="H912" s="185"/>
      <c r="J912" s="17"/>
      <c r="K912" s="62"/>
      <c r="L912" s="62"/>
      <c r="N912" s="18"/>
      <c r="P912" s="18"/>
      <c r="R912" s="18"/>
      <c r="S912" s="18"/>
      <c r="T912" s="18"/>
      <c r="U912" s="18"/>
      <c r="Y912" s="17"/>
      <c r="AB912" s="17"/>
    </row>
    <row r="913" spans="5:28">
      <c r="E913" s="17"/>
      <c r="F913" s="18"/>
      <c r="H913" s="185"/>
      <c r="J913" s="17"/>
      <c r="K913" s="62"/>
      <c r="L913" s="62"/>
      <c r="N913" s="18"/>
      <c r="P913" s="18"/>
      <c r="R913" s="18"/>
      <c r="S913" s="18"/>
      <c r="T913" s="18"/>
      <c r="U913" s="18"/>
      <c r="Y913" s="17"/>
      <c r="AB913" s="17"/>
    </row>
    <row r="914" spans="5:28">
      <c r="E914" s="17"/>
      <c r="F914" s="18"/>
      <c r="H914" s="185"/>
      <c r="J914" s="17"/>
      <c r="K914" s="62"/>
      <c r="L914" s="62"/>
      <c r="N914" s="18"/>
      <c r="P914" s="18"/>
      <c r="R914" s="18"/>
      <c r="S914" s="18"/>
      <c r="T914" s="18"/>
      <c r="U914" s="18"/>
      <c r="Y914" s="17"/>
      <c r="AB914" s="17"/>
    </row>
    <row r="915" spans="5:28">
      <c r="E915" s="17"/>
      <c r="F915" s="18"/>
      <c r="H915" s="185"/>
      <c r="J915" s="17"/>
      <c r="K915" s="62"/>
      <c r="L915" s="62"/>
      <c r="N915" s="18"/>
      <c r="P915" s="18"/>
      <c r="R915" s="18"/>
      <c r="S915" s="18"/>
      <c r="T915" s="18"/>
      <c r="U915" s="18"/>
      <c r="Y915" s="17"/>
      <c r="AB915" s="17"/>
    </row>
    <row r="916" spans="5:28">
      <c r="E916" s="17"/>
      <c r="F916" s="18"/>
      <c r="H916" s="185"/>
      <c r="J916" s="17"/>
      <c r="K916" s="62"/>
      <c r="L916" s="62"/>
      <c r="N916" s="18"/>
      <c r="P916" s="18"/>
      <c r="R916" s="18"/>
      <c r="S916" s="18"/>
      <c r="T916" s="18"/>
      <c r="U916" s="18"/>
      <c r="Y916" s="17"/>
      <c r="AB916" s="17"/>
    </row>
    <row r="917" spans="5:28">
      <c r="E917" s="17"/>
      <c r="F917" s="18"/>
      <c r="H917" s="185"/>
      <c r="J917" s="17"/>
      <c r="K917" s="62"/>
      <c r="L917" s="62"/>
      <c r="N917" s="18"/>
      <c r="P917" s="18"/>
      <c r="R917" s="18"/>
      <c r="S917" s="18"/>
      <c r="T917" s="18"/>
      <c r="U917" s="18"/>
      <c r="Y917" s="17"/>
      <c r="AB917" s="17"/>
    </row>
    <row r="918" spans="5:28">
      <c r="E918" s="17"/>
      <c r="F918" s="18"/>
      <c r="H918" s="185"/>
      <c r="J918" s="17"/>
      <c r="K918" s="62"/>
      <c r="L918" s="62"/>
      <c r="N918" s="18"/>
      <c r="P918" s="18"/>
      <c r="R918" s="18"/>
      <c r="S918" s="18"/>
      <c r="T918" s="18"/>
      <c r="U918" s="18"/>
      <c r="Y918" s="17"/>
      <c r="AB918" s="17"/>
    </row>
    <row r="919" spans="5:28">
      <c r="E919" s="17"/>
      <c r="F919" s="18"/>
      <c r="H919" s="185"/>
      <c r="J919" s="17"/>
      <c r="K919" s="62"/>
      <c r="L919" s="62"/>
      <c r="N919" s="18"/>
      <c r="P919" s="18"/>
      <c r="R919" s="18"/>
      <c r="S919" s="18"/>
      <c r="T919" s="18"/>
      <c r="U919" s="18"/>
      <c r="Y919" s="17"/>
      <c r="AB919" s="17"/>
    </row>
    <row r="920" spans="5:28">
      <c r="E920" s="17"/>
      <c r="F920" s="18"/>
      <c r="H920" s="185"/>
      <c r="J920" s="17"/>
      <c r="K920" s="62"/>
      <c r="L920" s="62"/>
      <c r="N920" s="18"/>
      <c r="P920" s="18"/>
      <c r="R920" s="18"/>
      <c r="S920" s="18"/>
      <c r="T920" s="18"/>
      <c r="U920" s="18"/>
      <c r="Y920" s="17"/>
      <c r="AB920" s="17"/>
    </row>
    <row r="921" spans="5:28">
      <c r="E921" s="17"/>
      <c r="F921" s="18"/>
      <c r="H921" s="185"/>
      <c r="J921" s="17"/>
      <c r="K921" s="62"/>
      <c r="L921" s="62"/>
      <c r="N921" s="18"/>
      <c r="P921" s="18"/>
      <c r="R921" s="18"/>
      <c r="S921" s="18"/>
      <c r="T921" s="18"/>
      <c r="U921" s="18"/>
      <c r="Y921" s="17"/>
      <c r="AB921" s="17"/>
    </row>
    <row r="922" spans="5:28">
      <c r="E922" s="17"/>
      <c r="F922" s="18"/>
      <c r="H922" s="185"/>
      <c r="J922" s="17"/>
      <c r="K922" s="62"/>
      <c r="L922" s="62"/>
      <c r="N922" s="18"/>
      <c r="P922" s="18"/>
      <c r="R922" s="18"/>
      <c r="S922" s="18"/>
      <c r="T922" s="18"/>
      <c r="U922" s="18"/>
      <c r="Y922" s="17"/>
      <c r="AB922" s="17"/>
    </row>
    <row r="923" spans="5:28">
      <c r="E923" s="17"/>
      <c r="F923" s="18"/>
      <c r="H923" s="185"/>
      <c r="J923" s="17"/>
      <c r="K923" s="62"/>
      <c r="L923" s="62"/>
      <c r="N923" s="18"/>
      <c r="P923" s="18"/>
      <c r="R923" s="18"/>
      <c r="S923" s="18"/>
      <c r="T923" s="18"/>
      <c r="U923" s="18"/>
      <c r="Y923" s="17"/>
      <c r="AB923" s="17"/>
    </row>
    <row r="924" spans="5:28">
      <c r="E924" s="17"/>
      <c r="F924" s="18"/>
      <c r="H924" s="185"/>
      <c r="J924" s="17"/>
      <c r="K924" s="62"/>
      <c r="L924" s="62"/>
      <c r="N924" s="18"/>
      <c r="P924" s="18"/>
      <c r="R924" s="18"/>
      <c r="S924" s="18"/>
      <c r="T924" s="18"/>
      <c r="U924" s="18"/>
      <c r="Y924" s="17"/>
      <c r="AB924" s="17"/>
    </row>
  </sheetData>
  <hyperlinks>
    <hyperlink ref="R2" r:id="rId1" xr:uid="{9D9B6900-5B98-45DD-AFC0-CE38582F279E}"/>
    <hyperlink ref="R3" r:id="rId2" xr:uid="{C8EB8B20-BE4D-4752-A835-33DFCCA6C23E}"/>
    <hyperlink ref="R9" r:id="rId3" xr:uid="{5238E278-1C3E-44F3-83F8-6A086921C3DD}"/>
    <hyperlink ref="R10" r:id="rId4" xr:uid="{D7AC295E-8C6B-463D-88F8-691FAB859192}"/>
    <hyperlink ref="R11" r:id="rId5" xr:uid="{5182DB71-B966-4CDE-9F2B-AA05AE078F35}"/>
    <hyperlink ref="R4" r:id="rId6" xr:uid="{F12FCB54-4BAE-48B4-9E94-3714D3B3B70B}"/>
    <hyperlink ref="R5" r:id="rId7" xr:uid="{DFDF7E67-2D84-4893-ABA9-F399507F2B77}"/>
    <hyperlink ref="R7" r:id="rId8" display="https://dev.azure.com/heartlandschools/MCS/_git/MCSLib/pullrequest/40432" xr:uid="{72FB1AD5-C25B-49D2-A4BD-2FB7AD7EB228}"/>
    <hyperlink ref="R8" r:id="rId9" xr:uid="{11528994-0FCA-449C-8B58-D48543BE846E}"/>
  </hyperlinks>
  <pageMargins left="0" right="0" top="0" bottom="0" header="0" footer="0"/>
  <tableParts count="1">
    <tablePart r:id="rId10"/>
  </tableParts>
  <extLst>
    <ext xmlns:x14="http://schemas.microsoft.com/office/spreadsheetml/2009/9/main" uri="{CCE6A557-97BC-4b89-ADB6-D9C93CAAB3DF}">
      <x14:dataValidations xmlns:xm="http://schemas.microsoft.com/office/excel/2006/main" count="1">
        <x14:dataValidation type="list" allowBlank="1" showInputMessage="1" showErrorMessage="1" xr:uid="{868EDE2D-8943-41B5-9C3F-ABDBBBF2AD89}">
          <x14:formula1>
            <xm:f>Settings!$C$3:$C$20</xm:f>
          </x14:formula1>
          <xm:sqref>I2:I11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1C120-0809-484D-8F3B-E506DC200D7F}">
  <sheetPr>
    <outlinePr summaryBelow="0" summaryRight="0"/>
  </sheetPr>
  <dimension ref="A1:AB992"/>
  <sheetViews>
    <sheetView topLeftCell="B1" workbookViewId="0">
      <selection activeCell="M9" sqref="M9"/>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55.140625" customWidth="1"/>
  </cols>
  <sheetData>
    <row r="1" spans="1:28" ht="13.5">
      <c r="A1" s="384"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69.75" customHeight="1">
      <c r="B2" s="307" t="s">
        <v>708</v>
      </c>
      <c r="C2" s="439">
        <v>20939</v>
      </c>
      <c r="D2" s="441"/>
      <c r="E2" s="189" t="s">
        <v>211</v>
      </c>
      <c r="F2" s="442" t="s">
        <v>304</v>
      </c>
      <c r="G2" s="440" t="s">
        <v>688</v>
      </c>
      <c r="H2" s="97" t="s">
        <v>306</v>
      </c>
      <c r="I2" s="442" t="s">
        <v>307</v>
      </c>
      <c r="J2" s="97" t="s">
        <v>308</v>
      </c>
      <c r="K2" s="464" t="s">
        <v>321</v>
      </c>
      <c r="L2" s="97" t="s">
        <v>309</v>
      </c>
      <c r="M2" s="40" t="s">
        <v>709</v>
      </c>
    </row>
    <row r="3" spans="1:28" ht="33.75" customHeight="1">
      <c r="B3" s="12"/>
      <c r="C3" s="387"/>
      <c r="D3" s="387"/>
      <c r="E3" s="12"/>
      <c r="F3" s="12"/>
      <c r="G3" s="390"/>
      <c r="H3" s="12"/>
      <c r="I3" s="12"/>
      <c r="J3" s="12"/>
      <c r="K3" s="12"/>
      <c r="L3" s="12"/>
      <c r="M3" s="39"/>
    </row>
    <row r="4" spans="1:28" ht="15.75" customHeight="1"/>
    <row r="5" spans="1:28" ht="15.75" customHeight="1"/>
    <row r="6" spans="1:28" ht="15.75" customHeight="1"/>
    <row r="7" spans="1:28" ht="15.75" customHeight="1">
      <c r="F7" s="43"/>
    </row>
    <row r="8" spans="1:28" ht="15.75" customHeight="1"/>
    <row r="9" spans="1:28" ht="15.75" customHeight="1"/>
    <row r="10" spans="1:28" ht="15.75" customHeight="1">
      <c r="K10" s="43"/>
    </row>
    <row r="11" spans="1:28" ht="15.75" customHeight="1"/>
    <row r="12" spans="1:28" ht="15.75" customHeight="1"/>
    <row r="13" spans="1:28" ht="15.75" customHeight="1"/>
    <row r="14" spans="1:28" ht="15.75" customHeight="1">
      <c r="N14" s="43"/>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7">
    <dataValidation type="list" allowBlank="1" showErrorMessage="1" sqref="L2" xr:uid="{11B98B7A-85C5-4EA8-9DEB-1028F9C61C3F}">
      <formula1>"Existing Issue, Internal, Client Reported"</formula1>
    </dataValidation>
    <dataValidation type="list" allowBlank="1" showErrorMessage="1" sqref="L3" xr:uid="{A08704E8-B645-46B2-91E9-C0F3A696F87D}">
      <formula1>$A$2:$A$10</formula1>
    </dataValidation>
    <dataValidation type="list" allowBlank="1" showErrorMessage="1" sqref="I2:I3" xr:uid="{57947637-BD0A-4D8E-BBCC-F9EFAFD084A2}">
      <formula1>"Manual, Automation"</formula1>
    </dataValidation>
    <dataValidation type="list" allowBlank="1" showErrorMessage="1" sqref="F2" xr:uid="{8C2B79B6-4F60-4362-AFDB-DA3BB5C3AEFC}">
      <formula1>"Bounceback/Sub-Defect,Defect,None"</formula1>
    </dataValidation>
    <dataValidation type="list" allowBlank="1" showErrorMessage="1" sqref="F3" xr:uid="{D932FAD0-DD18-40A7-BAF3-F85020C5E6C9}">
      <formula1>"Bounceback,Defect,None"</formula1>
    </dataValidation>
    <dataValidation type="list" allowBlank="1" showErrorMessage="1" sqref="H2:H3" xr:uid="{3C5657D8-6222-45E2-901C-EF2A6A9F3F5C}">
      <formula1>"Minor,Significant,Major"</formula1>
    </dataValidation>
    <dataValidation type="list" allowBlank="1" showErrorMessage="1" sqref="J2:J3" xr:uid="{BAEFE5D8-824A-40F7-B934-61B07F616781}">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DB549CD1-5F29-4D55-A1C9-2BB3720AF823}">
          <x14:formula1>
            <xm:f>Settings!$C$3:$C$20</xm:f>
          </x14:formula1>
          <xm:sqref>K1:K1048576</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A6B5-9872-4994-9986-D0127B774A33}">
  <sheetPr>
    <outlinePr summaryBelow="0" summaryRight="0"/>
  </sheetPr>
  <dimension ref="A1:AC1834"/>
  <sheetViews>
    <sheetView showGridLines="0" workbookViewId="0">
      <pane xSplit="8" ySplit="1" topLeftCell="T6" activePane="bottomRight" state="frozen"/>
      <selection pane="bottomRight" activeCell="T6" sqref="T6"/>
      <selection pane="bottomLeft" activeCell="A3" sqref="A3"/>
      <selection pane="topRight" activeCell="F1" sqref="F1"/>
    </sheetView>
  </sheetViews>
  <sheetFormatPr defaultColWidth="12.5703125" defaultRowHeight="12.75"/>
  <cols>
    <col min="1" max="1" width="7" customWidth="1"/>
    <col min="2" max="2" width="13.7109375" customWidth="1"/>
    <col min="3" max="3" width="10.85546875" customWidth="1"/>
    <col min="4" max="4" width="13.140625" customWidth="1"/>
    <col min="5" max="5" width="21.85546875" customWidth="1"/>
    <col min="6" max="6" width="21" customWidth="1"/>
    <col min="7" max="7" width="14.7109375" customWidth="1"/>
    <col min="8" max="8" width="44.42578125" style="186" customWidth="1"/>
    <col min="9" max="10" width="16.85546875" customWidth="1"/>
    <col min="11" max="12" width="14.42578125" style="63" customWidth="1"/>
    <col min="13" max="13" width="20.140625" bestFit="1" customWidth="1"/>
    <col min="14" max="14" width="19.28515625" customWidth="1"/>
    <col min="15" max="15" width="28"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2" style="43" customWidth="1"/>
  </cols>
  <sheetData>
    <row r="1" spans="1:29" ht="29.25" customHeight="1">
      <c r="A1" s="316" t="s">
        <v>196</v>
      </c>
      <c r="B1" s="95" t="s">
        <v>4</v>
      </c>
      <c r="C1" s="95" t="s">
        <v>2</v>
      </c>
      <c r="D1" s="95" t="s">
        <v>3</v>
      </c>
      <c r="E1" s="317" t="s">
        <v>226</v>
      </c>
      <c r="F1" s="317" t="s">
        <v>199</v>
      </c>
      <c r="G1" s="317" t="s">
        <v>227</v>
      </c>
      <c r="H1" s="448"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c r="AC1" s="317" t="s">
        <v>249</v>
      </c>
    </row>
    <row r="2" spans="1:29" s="319" customFormat="1" ht="123" customHeight="1">
      <c r="A2" s="234">
        <v>1</v>
      </c>
      <c r="B2" s="227" t="str">
        <f>Dashboard!$J$1</f>
        <v>MCS</v>
      </c>
      <c r="C2" s="334">
        <v>45702</v>
      </c>
      <c r="D2" s="334">
        <v>45715</v>
      </c>
      <c r="E2" s="307" t="s">
        <v>729</v>
      </c>
      <c r="F2" s="394" t="s">
        <v>699</v>
      </c>
      <c r="G2" s="465">
        <v>46615</v>
      </c>
      <c r="H2" s="471" t="s">
        <v>730</v>
      </c>
      <c r="I2" s="372" t="s">
        <v>266</v>
      </c>
      <c r="J2" s="227">
        <v>2</v>
      </c>
      <c r="K2" s="227">
        <v>2</v>
      </c>
      <c r="L2" s="468"/>
      <c r="M2" s="236" t="s">
        <v>267</v>
      </c>
      <c r="N2" s="227" t="s">
        <v>608</v>
      </c>
      <c r="O2" s="297"/>
      <c r="P2" s="227" t="s">
        <v>268</v>
      </c>
      <c r="Q2" s="397"/>
      <c r="R2" s="300" t="s">
        <v>731</v>
      </c>
      <c r="S2" s="435">
        <v>45705</v>
      </c>
      <c r="T2" s="398"/>
      <c r="U2" s="436"/>
      <c r="V2" s="437"/>
      <c r="W2" s="397"/>
      <c r="X2" s="400"/>
      <c r="Y2" s="400"/>
      <c r="Z2" s="438"/>
      <c r="AA2" s="438"/>
      <c r="AB2" s="400"/>
      <c r="AC2" s="457"/>
    </row>
    <row r="3" spans="1:29" s="319" customFormat="1" ht="123" customHeight="1">
      <c r="A3" s="234">
        <v>2</v>
      </c>
      <c r="B3" s="227" t="str">
        <f>Dashboard!$J$1</f>
        <v>MCS</v>
      </c>
      <c r="C3" s="334">
        <v>45702</v>
      </c>
      <c r="D3" s="334">
        <v>45715</v>
      </c>
      <c r="E3" s="307" t="s">
        <v>732</v>
      </c>
      <c r="F3" s="394" t="s">
        <v>699</v>
      </c>
      <c r="G3" s="465">
        <v>47185</v>
      </c>
      <c r="H3" s="471" t="s">
        <v>733</v>
      </c>
      <c r="I3" s="372" t="s">
        <v>266</v>
      </c>
      <c r="J3" s="227">
        <v>3</v>
      </c>
      <c r="K3" s="227">
        <v>3</v>
      </c>
      <c r="L3" s="468"/>
      <c r="M3" s="236" t="s">
        <v>267</v>
      </c>
      <c r="N3" s="227" t="s">
        <v>608</v>
      </c>
      <c r="O3" s="297"/>
      <c r="P3" s="227" t="s">
        <v>255</v>
      </c>
      <c r="Q3" s="397"/>
      <c r="R3" s="300" t="s">
        <v>734</v>
      </c>
      <c r="S3" s="435">
        <v>45700</v>
      </c>
      <c r="T3" s="398" t="s">
        <v>255</v>
      </c>
      <c r="U3" s="436">
        <v>45702</v>
      </c>
      <c r="V3" s="437" t="s">
        <v>25</v>
      </c>
      <c r="W3" s="397"/>
      <c r="X3" s="400"/>
      <c r="Y3" s="400"/>
      <c r="Z3" s="438"/>
      <c r="AA3" s="438"/>
      <c r="AB3" s="400" t="s">
        <v>645</v>
      </c>
      <c r="AC3" s="422"/>
    </row>
    <row r="4" spans="1:29" s="410" customFormat="1" ht="63" customHeight="1">
      <c r="A4" s="234">
        <v>3</v>
      </c>
      <c r="B4" s="227" t="str">
        <f>Dashboard!$J$1</f>
        <v>MCS</v>
      </c>
      <c r="C4" s="334">
        <v>45702</v>
      </c>
      <c r="D4" s="334">
        <v>45715</v>
      </c>
      <c r="E4" s="307" t="s">
        <v>732</v>
      </c>
      <c r="F4" s="394" t="s">
        <v>699</v>
      </c>
      <c r="G4" s="465">
        <v>47186</v>
      </c>
      <c r="H4" s="471" t="s">
        <v>735</v>
      </c>
      <c r="I4" s="372" t="s">
        <v>266</v>
      </c>
      <c r="J4" s="227">
        <v>5</v>
      </c>
      <c r="K4" s="227">
        <v>5</v>
      </c>
      <c r="L4" s="468"/>
      <c r="M4" s="236" t="s">
        <v>267</v>
      </c>
      <c r="N4" s="227" t="s">
        <v>608</v>
      </c>
      <c r="O4" s="297"/>
      <c r="P4" s="227"/>
      <c r="Q4" s="397"/>
      <c r="R4" s="300" t="s">
        <v>736</v>
      </c>
      <c r="S4" s="435">
        <v>45708</v>
      </c>
      <c r="T4" s="398" t="s">
        <v>255</v>
      </c>
      <c r="U4" s="435">
        <v>45709</v>
      </c>
      <c r="V4" s="437" t="s">
        <v>25</v>
      </c>
      <c r="W4" s="397"/>
      <c r="X4" s="400"/>
      <c r="Y4" s="400"/>
      <c r="Z4" s="438"/>
      <c r="AA4" s="438"/>
      <c r="AB4" s="400" t="s">
        <v>645</v>
      </c>
      <c r="AC4" s="422"/>
    </row>
    <row r="5" spans="1:29" s="382" customFormat="1" ht="63" customHeight="1">
      <c r="A5" s="455">
        <v>4</v>
      </c>
      <c r="B5" s="227" t="s">
        <v>737</v>
      </c>
      <c r="C5" s="334">
        <v>45702</v>
      </c>
      <c r="D5" s="334">
        <v>45715</v>
      </c>
      <c r="E5" s="307" t="s">
        <v>732</v>
      </c>
      <c r="F5" s="394" t="s">
        <v>738</v>
      </c>
      <c r="G5" s="465">
        <v>47240</v>
      </c>
      <c r="H5" s="471" t="s">
        <v>739</v>
      </c>
      <c r="I5" s="372" t="s">
        <v>266</v>
      </c>
      <c r="J5" s="422">
        <v>13</v>
      </c>
      <c r="K5" s="422">
        <v>58.5</v>
      </c>
      <c r="L5" s="179">
        <v>234</v>
      </c>
      <c r="M5" s="422"/>
      <c r="N5" s="425"/>
      <c r="O5" s="422"/>
      <c r="P5" s="422"/>
      <c r="Q5" s="422"/>
      <c r="R5" s="426"/>
      <c r="S5" s="427"/>
      <c r="T5" s="422"/>
      <c r="U5" s="427"/>
      <c r="V5" s="422"/>
      <c r="W5" s="423"/>
      <c r="X5" s="427"/>
      <c r="Y5" s="422"/>
      <c r="Z5" s="422"/>
      <c r="AA5" s="422"/>
      <c r="AB5" s="428" t="s">
        <v>740</v>
      </c>
      <c r="AC5" s="422"/>
    </row>
    <row r="6" spans="1:29" ht="48.75" customHeight="1">
      <c r="A6" s="455">
        <v>5</v>
      </c>
      <c r="B6" s="227" t="str">
        <f>Dashboard!$J$1</f>
        <v>MCS</v>
      </c>
      <c r="C6" s="334">
        <v>45702</v>
      </c>
      <c r="D6" s="334">
        <v>45715</v>
      </c>
      <c r="E6" s="307" t="s">
        <v>732</v>
      </c>
      <c r="F6" s="394" t="s">
        <v>713</v>
      </c>
      <c r="G6" s="432">
        <v>21529</v>
      </c>
      <c r="H6" s="471" t="s">
        <v>741</v>
      </c>
      <c r="I6" s="456" t="s">
        <v>333</v>
      </c>
      <c r="J6" s="422">
        <v>1</v>
      </c>
      <c r="K6" s="422">
        <v>1</v>
      </c>
      <c r="L6" s="470"/>
      <c r="M6" s="422" t="s">
        <v>267</v>
      </c>
      <c r="N6" s="425" t="s">
        <v>268</v>
      </c>
      <c r="O6" s="422" t="s">
        <v>25</v>
      </c>
      <c r="P6" s="422" t="s">
        <v>552</v>
      </c>
      <c r="Q6" s="422" t="s">
        <v>742</v>
      </c>
      <c r="R6" s="426" t="s">
        <v>743</v>
      </c>
      <c r="S6" s="427"/>
      <c r="T6" s="422" t="s">
        <v>744</v>
      </c>
      <c r="U6" s="427"/>
      <c r="V6" s="422" t="s">
        <v>25</v>
      </c>
      <c r="W6" s="423"/>
      <c r="X6" s="427"/>
      <c r="Y6" s="422" t="s">
        <v>25</v>
      </c>
      <c r="Z6" s="422" t="s">
        <v>25</v>
      </c>
      <c r="AA6" s="422" t="s">
        <v>25</v>
      </c>
      <c r="AB6" s="409" t="s">
        <v>745</v>
      </c>
      <c r="AC6" s="422"/>
    </row>
    <row r="7" spans="1:29" ht="81">
      <c r="A7" s="234">
        <v>6</v>
      </c>
      <c r="B7" s="227" t="str">
        <f>Dashboard!$J$1</f>
        <v>MCS</v>
      </c>
      <c r="C7" s="334">
        <v>45702</v>
      </c>
      <c r="D7" s="334">
        <v>45715</v>
      </c>
      <c r="E7" s="307" t="s">
        <v>79</v>
      </c>
      <c r="F7" s="149" t="s">
        <v>211</v>
      </c>
      <c r="G7" s="465">
        <v>46563</v>
      </c>
      <c r="H7" s="472" t="s">
        <v>684</v>
      </c>
      <c r="I7" s="421" t="s">
        <v>330</v>
      </c>
      <c r="J7" s="179">
        <v>2</v>
      </c>
      <c r="K7" s="179">
        <v>2</v>
      </c>
      <c r="L7" s="179">
        <v>8</v>
      </c>
      <c r="M7" s="189" t="s">
        <v>267</v>
      </c>
      <c r="N7" s="179" t="s">
        <v>268</v>
      </c>
      <c r="O7" s="461" t="s">
        <v>25</v>
      </c>
      <c r="P7" s="434" t="s">
        <v>710</v>
      </c>
      <c r="Q7" s="462" t="s">
        <v>25</v>
      </c>
      <c r="R7" s="141" t="s">
        <v>685</v>
      </c>
      <c r="S7" s="392">
        <v>45680</v>
      </c>
      <c r="T7" s="178" t="s">
        <v>650</v>
      </c>
      <c r="U7" s="435">
        <v>45712</v>
      </c>
      <c r="V7" s="284" t="s">
        <v>711</v>
      </c>
      <c r="W7" s="148" t="s">
        <v>650</v>
      </c>
      <c r="X7" s="435">
        <v>45712</v>
      </c>
      <c r="Y7" s="148" t="s">
        <v>25</v>
      </c>
      <c r="Z7" s="148"/>
      <c r="AA7" s="148"/>
      <c r="AB7" s="428" t="s">
        <v>746</v>
      </c>
      <c r="AC7" s="422"/>
    </row>
    <row r="8" spans="1:29" ht="35.25" customHeight="1">
      <c r="A8" s="234">
        <v>7</v>
      </c>
      <c r="B8" s="227" t="str">
        <f>Dashboard!$J$1</f>
        <v>MCS</v>
      </c>
      <c r="C8" s="334">
        <v>45702</v>
      </c>
      <c r="D8" s="334">
        <v>45715</v>
      </c>
      <c r="E8" s="307" t="s">
        <v>79</v>
      </c>
      <c r="F8" s="307" t="s">
        <v>211</v>
      </c>
      <c r="G8" s="432">
        <v>47119</v>
      </c>
      <c r="H8" s="466" t="s">
        <v>747</v>
      </c>
      <c r="I8" s="456" t="s">
        <v>266</v>
      </c>
      <c r="J8" s="422">
        <v>3</v>
      </c>
      <c r="K8" s="422">
        <v>3</v>
      </c>
      <c r="L8" s="401">
        <v>12</v>
      </c>
      <c r="M8" s="422" t="s">
        <v>267</v>
      </c>
      <c r="N8" s="425" t="s">
        <v>268</v>
      </c>
      <c r="O8" s="422" t="s">
        <v>25</v>
      </c>
      <c r="P8" s="422" t="s">
        <v>275</v>
      </c>
      <c r="Q8" s="422" t="s">
        <v>25</v>
      </c>
      <c r="R8" s="449" t="s">
        <v>748</v>
      </c>
      <c r="S8" s="427">
        <v>45702</v>
      </c>
      <c r="T8" s="422" t="s">
        <v>744</v>
      </c>
      <c r="U8" s="427">
        <v>45708</v>
      </c>
      <c r="V8" s="422" t="s">
        <v>25</v>
      </c>
      <c r="W8" s="400" t="s">
        <v>650</v>
      </c>
      <c r="X8" s="427"/>
      <c r="Y8" s="422" t="s">
        <v>25</v>
      </c>
      <c r="Z8" s="422"/>
      <c r="AA8" s="422"/>
      <c r="AB8" s="428" t="s">
        <v>749</v>
      </c>
      <c r="AC8" s="422"/>
    </row>
    <row r="9" spans="1:29" ht="29.25" customHeight="1">
      <c r="A9" s="234">
        <v>8</v>
      </c>
      <c r="B9" s="227" t="str">
        <f>Dashboard!$J$1</f>
        <v>MCS</v>
      </c>
      <c r="C9" s="334">
        <v>45702</v>
      </c>
      <c r="D9" s="334">
        <v>45715</v>
      </c>
      <c r="E9" s="307" t="s">
        <v>79</v>
      </c>
      <c r="F9" s="307" t="s">
        <v>211</v>
      </c>
      <c r="G9" s="467">
        <v>47120</v>
      </c>
      <c r="H9" s="431" t="s">
        <v>750</v>
      </c>
      <c r="I9" s="421" t="s">
        <v>300</v>
      </c>
      <c r="J9" s="422">
        <v>5</v>
      </c>
      <c r="K9" s="425"/>
      <c r="L9" s="399">
        <v>20</v>
      </c>
      <c r="M9" s="460"/>
      <c r="N9" s="425"/>
      <c r="O9" s="422"/>
      <c r="P9" s="422"/>
      <c r="Q9" s="422"/>
      <c r="R9" s="426"/>
      <c r="S9" s="427"/>
      <c r="T9" s="422"/>
      <c r="U9" s="427"/>
      <c r="V9" s="422"/>
      <c r="W9" s="423"/>
      <c r="X9" s="427"/>
      <c r="Y9" s="422"/>
      <c r="Z9" s="422"/>
      <c r="AA9" s="422"/>
      <c r="AB9" s="428" t="s">
        <v>751</v>
      </c>
      <c r="AC9" s="422"/>
    </row>
    <row r="10" spans="1:29" ht="13.5">
      <c r="A10" s="421"/>
      <c r="B10" s="227"/>
      <c r="C10" s="334"/>
      <c r="D10" s="334"/>
      <c r="E10" s="422"/>
      <c r="F10" s="423"/>
      <c r="G10" s="432"/>
      <c r="H10" s="396"/>
      <c r="I10" s="421"/>
      <c r="J10" s="422"/>
      <c r="K10" s="425"/>
      <c r="L10" s="399"/>
      <c r="M10" s="460"/>
      <c r="N10" s="425"/>
      <c r="O10" s="422"/>
      <c r="P10" s="422"/>
      <c r="Q10" s="422"/>
      <c r="R10" s="426"/>
      <c r="S10" s="427"/>
      <c r="T10" s="422"/>
      <c r="U10" s="427"/>
      <c r="V10" s="422"/>
      <c r="W10" s="423"/>
      <c r="X10" s="427"/>
      <c r="Y10" s="422"/>
      <c r="Z10" s="422"/>
      <c r="AA10" s="422"/>
      <c r="AB10" s="428"/>
      <c r="AC10" s="422"/>
    </row>
    <row r="11" spans="1:29" ht="13.5">
      <c r="A11" s="421"/>
      <c r="B11" s="227"/>
      <c r="C11" s="334"/>
      <c r="D11" s="334"/>
      <c r="E11" s="422"/>
      <c r="F11" s="423"/>
      <c r="G11" s="432"/>
      <c r="H11" s="396"/>
      <c r="I11" s="421"/>
      <c r="J11" s="422"/>
      <c r="K11" s="425"/>
      <c r="L11" s="399"/>
      <c r="M11" s="460"/>
      <c r="N11" s="425"/>
      <c r="O11" s="422"/>
      <c r="P11" s="422"/>
      <c r="Q11" s="422"/>
      <c r="R11" s="426"/>
      <c r="S11" s="427"/>
      <c r="T11" s="422"/>
      <c r="U11" s="427"/>
      <c r="V11" s="422"/>
      <c r="W11" s="423"/>
      <c r="X11" s="427"/>
      <c r="Y11" s="422"/>
      <c r="Z11" s="422"/>
      <c r="AA11" s="422"/>
      <c r="AB11" s="428"/>
      <c r="AC11" s="422"/>
    </row>
    <row r="12" spans="1:29" ht="13.5">
      <c r="A12" s="421"/>
      <c r="B12" s="227"/>
      <c r="C12" s="334"/>
      <c r="D12" s="334"/>
      <c r="E12" s="422"/>
      <c r="F12" s="423"/>
      <c r="G12" s="432"/>
      <c r="H12" s="396"/>
      <c r="I12" s="421"/>
      <c r="J12" s="422"/>
      <c r="K12" s="425"/>
      <c r="L12" s="399"/>
      <c r="M12" s="460"/>
      <c r="N12" s="425"/>
      <c r="O12" s="422"/>
      <c r="P12" s="422"/>
      <c r="Q12" s="422"/>
      <c r="R12" s="426"/>
      <c r="S12" s="427"/>
      <c r="T12" s="422"/>
      <c r="U12" s="427"/>
      <c r="V12" s="422"/>
      <c r="W12" s="423"/>
      <c r="X12" s="427"/>
      <c r="Y12" s="422"/>
      <c r="Z12" s="422"/>
      <c r="AA12" s="422"/>
      <c r="AB12" s="428"/>
      <c r="AC12" s="422"/>
    </row>
    <row r="13" spans="1:29" ht="13.5">
      <c r="A13" s="421"/>
      <c r="B13" s="227"/>
      <c r="C13" s="334"/>
      <c r="D13" s="334"/>
      <c r="E13" s="422"/>
      <c r="F13" s="423"/>
      <c r="G13" s="432"/>
      <c r="H13" s="396"/>
      <c r="I13" s="421"/>
      <c r="J13" s="422"/>
      <c r="K13" s="425"/>
      <c r="L13" s="399"/>
      <c r="M13" s="460"/>
      <c r="N13" s="425"/>
      <c r="O13" s="422"/>
      <c r="P13" s="422"/>
      <c r="Q13" s="422"/>
      <c r="R13" s="426"/>
      <c r="S13" s="427"/>
      <c r="T13" s="422"/>
      <c r="U13" s="427"/>
      <c r="V13" s="422"/>
      <c r="W13" s="423"/>
      <c r="X13" s="427"/>
      <c r="Y13" s="422"/>
      <c r="Z13" s="422"/>
      <c r="AA13" s="422"/>
      <c r="AB13" s="428"/>
      <c r="AC13" s="422"/>
    </row>
    <row r="14" spans="1:29" ht="13.5">
      <c r="A14" s="421"/>
      <c r="B14" s="227"/>
      <c r="C14" s="334"/>
      <c r="D14" s="334"/>
      <c r="E14" s="422"/>
      <c r="F14" s="423"/>
      <c r="G14" s="432"/>
      <c r="H14" s="396"/>
      <c r="I14" s="421"/>
      <c r="J14" s="422"/>
      <c r="K14" s="425"/>
      <c r="L14" s="399"/>
      <c r="M14" s="460"/>
      <c r="N14" s="425"/>
      <c r="O14" s="422"/>
      <c r="P14" s="422"/>
      <c r="Q14" s="422"/>
      <c r="R14" s="426"/>
      <c r="S14" s="427"/>
      <c r="T14" s="422"/>
      <c r="U14" s="427"/>
      <c r="V14" s="422"/>
      <c r="W14" s="423"/>
      <c r="X14" s="427"/>
      <c r="Y14" s="422"/>
      <c r="Z14" s="422"/>
      <c r="AA14" s="422"/>
      <c r="AB14" s="428"/>
      <c r="AC14" s="422"/>
    </row>
    <row r="15" spans="1:29" ht="13.5">
      <c r="A15" s="421"/>
      <c r="B15" s="227"/>
      <c r="C15" s="334"/>
      <c r="D15" s="334"/>
      <c r="E15" s="422"/>
      <c r="F15" s="423"/>
      <c r="G15" s="432"/>
      <c r="H15" s="396"/>
      <c r="I15" s="421"/>
      <c r="J15" s="422"/>
      <c r="K15" s="425"/>
      <c r="L15" s="399"/>
      <c r="M15" s="460"/>
      <c r="N15" s="425"/>
      <c r="O15" s="422"/>
      <c r="P15" s="422"/>
      <c r="Q15" s="422"/>
      <c r="R15" s="426"/>
      <c r="S15" s="427"/>
      <c r="T15" s="422"/>
      <c r="U15" s="427"/>
      <c r="V15" s="422"/>
      <c r="W15" s="423"/>
      <c r="X15" s="427"/>
      <c r="Y15" s="422"/>
      <c r="Z15" s="422"/>
      <c r="AA15" s="422"/>
      <c r="AB15" s="428"/>
      <c r="AC15" s="422"/>
    </row>
    <row r="16" spans="1:29" ht="13.5">
      <c r="A16" s="421"/>
      <c r="B16" s="227"/>
      <c r="C16" s="334"/>
      <c r="D16" s="334"/>
      <c r="E16" s="422"/>
      <c r="F16" s="423"/>
      <c r="G16" s="432"/>
      <c r="H16" s="396"/>
      <c r="I16" s="421"/>
      <c r="J16" s="422"/>
      <c r="K16" s="425"/>
      <c r="L16" s="399"/>
      <c r="M16" s="460"/>
      <c r="N16" s="425"/>
      <c r="O16" s="422"/>
      <c r="P16" s="422"/>
      <c r="Q16" s="422"/>
      <c r="R16" s="426"/>
      <c r="S16" s="427"/>
      <c r="T16" s="422"/>
      <c r="U16" s="427"/>
      <c r="V16" s="422"/>
      <c r="W16" s="423"/>
      <c r="X16" s="427"/>
      <c r="Y16" s="422"/>
      <c r="Z16" s="422"/>
      <c r="AA16" s="422"/>
      <c r="AB16" s="428"/>
      <c r="AC16" s="422"/>
    </row>
    <row r="17" spans="1:29" ht="13.5">
      <c r="A17" s="421"/>
      <c r="B17" s="227"/>
      <c r="C17" s="334"/>
      <c r="D17" s="334"/>
      <c r="E17" s="422"/>
      <c r="F17" s="423"/>
      <c r="G17" s="432"/>
      <c r="H17" s="396"/>
      <c r="I17" s="421"/>
      <c r="J17" s="422"/>
      <c r="K17" s="425"/>
      <c r="L17" s="399"/>
      <c r="M17" s="460"/>
      <c r="N17" s="425"/>
      <c r="O17" s="422"/>
      <c r="P17" s="422"/>
      <c r="Q17" s="422"/>
      <c r="R17" s="426"/>
      <c r="S17" s="427"/>
      <c r="T17" s="422"/>
      <c r="U17" s="427"/>
      <c r="V17" s="422"/>
      <c r="W17" s="423"/>
      <c r="X17" s="427"/>
      <c r="Y17" s="422"/>
      <c r="Z17" s="422"/>
      <c r="AA17" s="422"/>
      <c r="AB17" s="428"/>
      <c r="AC17" s="422"/>
    </row>
    <row r="18" spans="1:29" ht="13.5">
      <c r="A18" s="421"/>
      <c r="B18" s="227"/>
      <c r="C18" s="334"/>
      <c r="D18" s="334"/>
      <c r="E18" s="422"/>
      <c r="F18" s="423"/>
      <c r="G18" s="432"/>
      <c r="H18" s="396"/>
      <c r="I18" s="421"/>
      <c r="J18" s="422"/>
      <c r="K18" s="425"/>
      <c r="L18" s="399"/>
      <c r="M18" s="460"/>
      <c r="N18" s="425"/>
      <c r="O18" s="422"/>
      <c r="P18" s="422"/>
      <c r="Q18" s="422"/>
      <c r="R18" s="426"/>
      <c r="S18" s="427"/>
      <c r="T18" s="422"/>
      <c r="U18" s="427"/>
      <c r="V18" s="422"/>
      <c r="W18" s="423"/>
      <c r="X18" s="427"/>
      <c r="Y18" s="422"/>
      <c r="Z18" s="422"/>
      <c r="AA18" s="422"/>
      <c r="AB18" s="428"/>
      <c r="AC18" s="422"/>
    </row>
    <row r="19" spans="1:29" ht="13.5">
      <c r="A19" s="421"/>
      <c r="B19" s="227"/>
      <c r="C19" s="334"/>
      <c r="D19" s="334"/>
      <c r="E19" s="422"/>
      <c r="F19" s="423"/>
      <c r="G19" s="432"/>
      <c r="H19" s="396"/>
      <c r="I19" s="421"/>
      <c r="J19" s="422"/>
      <c r="K19" s="425"/>
      <c r="L19" s="399"/>
      <c r="M19" s="460"/>
      <c r="N19" s="425"/>
      <c r="O19" s="422"/>
      <c r="P19" s="422"/>
      <c r="Q19" s="422"/>
      <c r="R19" s="426"/>
      <c r="S19" s="427"/>
      <c r="T19" s="422"/>
      <c r="U19" s="427"/>
      <c r="V19" s="422"/>
      <c r="W19" s="423"/>
      <c r="X19" s="427"/>
      <c r="Y19" s="422"/>
      <c r="Z19" s="422"/>
      <c r="AA19" s="422"/>
      <c r="AB19" s="428"/>
      <c r="AC19" s="422"/>
    </row>
    <row r="20" spans="1:29" ht="13.5">
      <c r="A20" s="421"/>
      <c r="B20" s="227"/>
      <c r="C20" s="334"/>
      <c r="D20" s="334"/>
      <c r="E20" s="422"/>
      <c r="F20" s="423"/>
      <c r="G20" s="432"/>
      <c r="H20" s="396"/>
      <c r="I20" s="421"/>
      <c r="J20" s="422"/>
      <c r="K20" s="425"/>
      <c r="L20" s="399"/>
      <c r="M20" s="460"/>
      <c r="N20" s="425"/>
      <c r="O20" s="422"/>
      <c r="P20" s="422"/>
      <c r="Q20" s="422"/>
      <c r="R20" s="426"/>
      <c r="S20" s="427"/>
      <c r="T20" s="422"/>
      <c r="U20" s="427"/>
      <c r="V20" s="422"/>
      <c r="W20" s="423"/>
      <c r="X20" s="427"/>
      <c r="Y20" s="422"/>
      <c r="Z20" s="422"/>
      <c r="AA20" s="422"/>
      <c r="AB20" s="428"/>
      <c r="AC20" s="422"/>
    </row>
    <row r="21" spans="1:29" ht="13.5">
      <c r="A21" s="421"/>
      <c r="B21" s="227"/>
      <c r="C21" s="334"/>
      <c r="D21" s="334"/>
      <c r="E21" s="422"/>
      <c r="F21" s="423"/>
      <c r="G21" s="432"/>
      <c r="H21" s="396"/>
      <c r="I21" s="421"/>
      <c r="J21" s="422"/>
      <c r="K21" s="425"/>
      <c r="L21" s="399"/>
      <c r="M21" s="460"/>
      <c r="N21" s="425"/>
      <c r="O21" s="422"/>
      <c r="P21" s="422"/>
      <c r="Q21" s="422"/>
      <c r="R21" s="426"/>
      <c r="S21" s="427"/>
      <c r="T21" s="422"/>
      <c r="U21" s="427"/>
      <c r="V21" s="422"/>
      <c r="W21" s="423"/>
      <c r="X21" s="427"/>
      <c r="Y21" s="422"/>
      <c r="Z21" s="422"/>
      <c r="AA21" s="422"/>
      <c r="AB21" s="428"/>
      <c r="AC21" s="422"/>
    </row>
    <row r="22" spans="1:29" ht="13.5">
      <c r="A22" s="421"/>
      <c r="B22" s="227"/>
      <c r="C22" s="334"/>
      <c r="D22" s="334"/>
      <c r="E22" s="422"/>
      <c r="F22" s="423"/>
      <c r="G22" s="432"/>
      <c r="H22" s="396"/>
      <c r="I22" s="421"/>
      <c r="J22" s="422"/>
      <c r="K22" s="425"/>
      <c r="L22" s="399"/>
      <c r="M22" s="460"/>
      <c r="N22" s="425"/>
      <c r="O22" s="422"/>
      <c r="P22" s="422"/>
      <c r="Q22" s="422"/>
      <c r="R22" s="426"/>
      <c r="S22" s="427"/>
      <c r="T22" s="422"/>
      <c r="U22" s="427"/>
      <c r="V22" s="422"/>
      <c r="W22" s="423"/>
      <c r="X22" s="427"/>
      <c r="Y22" s="422"/>
      <c r="Z22" s="422"/>
      <c r="AA22" s="422"/>
      <c r="AB22" s="428"/>
      <c r="AC22" s="422"/>
    </row>
    <row r="23" spans="1:29" ht="13.5">
      <c r="A23" s="421"/>
      <c r="B23" s="227"/>
      <c r="C23" s="334"/>
      <c r="D23" s="334"/>
      <c r="E23" s="422"/>
      <c r="F23" s="423"/>
      <c r="G23" s="432"/>
      <c r="H23" s="396"/>
      <c r="I23" s="421"/>
      <c r="J23" s="422"/>
      <c r="K23" s="425"/>
      <c r="L23" s="399"/>
      <c r="M23" s="460"/>
      <c r="N23" s="425"/>
      <c r="O23" s="422"/>
      <c r="P23" s="422"/>
      <c r="Q23" s="422"/>
      <c r="R23" s="426"/>
      <c r="S23" s="427"/>
      <c r="T23" s="422"/>
      <c r="U23" s="427"/>
      <c r="V23" s="422"/>
      <c r="W23" s="423"/>
      <c r="X23" s="427"/>
      <c r="Y23" s="422"/>
      <c r="Z23" s="422"/>
      <c r="AA23" s="422"/>
      <c r="AB23" s="428"/>
      <c r="AC23" s="422"/>
    </row>
    <row r="24" spans="1:29" ht="13.5">
      <c r="A24" s="421"/>
      <c r="B24" s="227"/>
      <c r="C24" s="334"/>
      <c r="D24" s="334"/>
      <c r="E24" s="422"/>
      <c r="F24" s="423"/>
      <c r="G24" s="432"/>
      <c r="H24" s="396"/>
      <c r="I24" s="421"/>
      <c r="J24" s="422"/>
      <c r="K24" s="425"/>
      <c r="L24" s="399"/>
      <c r="M24" s="460"/>
      <c r="N24" s="425"/>
      <c r="O24" s="422"/>
      <c r="P24" s="422"/>
      <c r="Q24" s="422"/>
      <c r="R24" s="426"/>
      <c r="S24" s="427"/>
      <c r="T24" s="422"/>
      <c r="U24" s="427"/>
      <c r="V24" s="422"/>
      <c r="W24" s="423"/>
      <c r="X24" s="427"/>
      <c r="Y24" s="422"/>
      <c r="Z24" s="422"/>
      <c r="AA24" s="422"/>
      <c r="AB24" s="428"/>
      <c r="AC24" s="422"/>
    </row>
    <row r="25" spans="1:29" ht="13.5">
      <c r="A25" s="421"/>
      <c r="B25" s="227"/>
      <c r="C25" s="334"/>
      <c r="D25" s="334"/>
      <c r="E25" s="422"/>
      <c r="F25" s="423"/>
      <c r="G25" s="432"/>
      <c r="H25" s="396"/>
      <c r="I25" s="421"/>
      <c r="J25" s="422"/>
      <c r="K25" s="425"/>
      <c r="L25" s="399"/>
      <c r="M25" s="460"/>
      <c r="N25" s="425"/>
      <c r="O25" s="422"/>
      <c r="P25" s="422"/>
      <c r="Q25" s="422"/>
      <c r="R25" s="426"/>
      <c r="S25" s="427"/>
      <c r="T25" s="422"/>
      <c r="U25" s="427"/>
      <c r="V25" s="422"/>
      <c r="W25" s="423"/>
      <c r="X25" s="427"/>
      <c r="Y25" s="422"/>
      <c r="Z25" s="422"/>
      <c r="AA25" s="422"/>
      <c r="AB25" s="428"/>
      <c r="AC25" s="422"/>
    </row>
    <row r="26" spans="1:29" ht="13.5">
      <c r="A26" s="421"/>
      <c r="B26" s="227"/>
      <c r="C26" s="334"/>
      <c r="D26" s="334"/>
      <c r="E26" s="422"/>
      <c r="F26" s="423"/>
      <c r="G26" s="432"/>
      <c r="H26" s="396"/>
      <c r="I26" s="421"/>
      <c r="J26" s="422"/>
      <c r="K26" s="425"/>
      <c r="L26" s="399"/>
      <c r="M26" s="460"/>
      <c r="N26" s="425"/>
      <c r="O26" s="422"/>
      <c r="P26" s="422"/>
      <c r="Q26" s="422"/>
      <c r="R26" s="426"/>
      <c r="S26" s="427"/>
      <c r="T26" s="422"/>
      <c r="U26" s="427"/>
      <c r="V26" s="422"/>
      <c r="W26" s="423"/>
      <c r="X26" s="427"/>
      <c r="Y26" s="422"/>
      <c r="Z26" s="422"/>
      <c r="AA26" s="422"/>
      <c r="AB26" s="428"/>
      <c r="AC26" s="422"/>
    </row>
    <row r="27" spans="1:29" ht="13.5">
      <c r="A27" s="421"/>
      <c r="B27" s="227"/>
      <c r="C27" s="334"/>
      <c r="D27" s="334"/>
      <c r="E27" s="422"/>
      <c r="F27" s="423"/>
      <c r="G27" s="432"/>
      <c r="H27" s="396"/>
      <c r="I27" s="421"/>
      <c r="J27" s="422"/>
      <c r="K27" s="425"/>
      <c r="L27" s="399"/>
      <c r="M27" s="460"/>
      <c r="N27" s="425"/>
      <c r="O27" s="422"/>
      <c r="P27" s="422"/>
      <c r="Q27" s="422"/>
      <c r="R27" s="426"/>
      <c r="S27" s="427"/>
      <c r="T27" s="422"/>
      <c r="U27" s="427"/>
      <c r="V27" s="422"/>
      <c r="W27" s="423"/>
      <c r="X27" s="427"/>
      <c r="Y27" s="422"/>
      <c r="Z27" s="422"/>
      <c r="AA27" s="422"/>
      <c r="AB27" s="428"/>
      <c r="AC27" s="422"/>
    </row>
    <row r="28" spans="1:29" ht="13.5">
      <c r="A28" s="421"/>
      <c r="B28" s="227"/>
      <c r="C28" s="334"/>
      <c r="D28" s="334"/>
      <c r="E28" s="422"/>
      <c r="F28" s="423"/>
      <c r="G28" s="432"/>
      <c r="H28" s="396"/>
      <c r="I28" s="421"/>
      <c r="J28" s="422"/>
      <c r="K28" s="425"/>
      <c r="L28" s="399"/>
      <c r="M28" s="460"/>
      <c r="N28" s="425"/>
      <c r="O28" s="422"/>
      <c r="P28" s="422"/>
      <c r="Q28" s="422"/>
      <c r="R28" s="426"/>
      <c r="S28" s="427"/>
      <c r="T28" s="422"/>
      <c r="U28" s="427"/>
      <c r="V28" s="422"/>
      <c r="W28" s="423"/>
      <c r="X28" s="427"/>
      <c r="Y28" s="422"/>
      <c r="Z28" s="422"/>
      <c r="AA28" s="422"/>
      <c r="AB28" s="428"/>
      <c r="AC28" s="422"/>
    </row>
    <row r="29" spans="1:29" ht="13.5">
      <c r="A29" s="421"/>
      <c r="B29" s="227"/>
      <c r="C29" s="334"/>
      <c r="D29" s="334"/>
      <c r="E29" s="422"/>
      <c r="F29" s="423"/>
      <c r="G29" s="432"/>
      <c r="H29" s="396"/>
      <c r="I29" s="421"/>
      <c r="J29" s="422"/>
      <c r="K29" s="425"/>
      <c r="L29" s="399"/>
      <c r="M29" s="460"/>
      <c r="N29" s="425"/>
      <c r="O29" s="422"/>
      <c r="P29" s="422"/>
      <c r="Q29" s="422"/>
      <c r="R29" s="426"/>
      <c r="S29" s="427"/>
      <c r="T29" s="422"/>
      <c r="U29" s="427"/>
      <c r="V29" s="422"/>
      <c r="W29" s="423"/>
      <c r="X29" s="427"/>
      <c r="Y29" s="422"/>
      <c r="Z29" s="422"/>
      <c r="AA29" s="422"/>
      <c r="AB29" s="428"/>
      <c r="AC29" s="422"/>
    </row>
    <row r="30" spans="1:29" ht="13.5">
      <c r="A30" s="421"/>
      <c r="B30" s="227"/>
      <c r="C30" s="334"/>
      <c r="D30" s="334"/>
      <c r="E30" s="422"/>
      <c r="F30" s="423"/>
      <c r="G30" s="432"/>
      <c r="H30" s="396"/>
      <c r="I30" s="421"/>
      <c r="J30" s="422"/>
      <c r="K30" s="425"/>
      <c r="L30" s="399"/>
      <c r="M30" s="460"/>
      <c r="N30" s="425"/>
      <c r="O30" s="422"/>
      <c r="P30" s="422"/>
      <c r="Q30" s="422"/>
      <c r="R30" s="426"/>
      <c r="S30" s="427"/>
      <c r="T30" s="422"/>
      <c r="U30" s="427"/>
      <c r="V30" s="422"/>
      <c r="W30" s="423"/>
      <c r="X30" s="427"/>
      <c r="Y30" s="422"/>
      <c r="Z30" s="422"/>
      <c r="AA30" s="422"/>
      <c r="AB30" s="428"/>
      <c r="AC30" s="422"/>
    </row>
    <row r="31" spans="1:29" ht="13.5">
      <c r="A31" s="421"/>
      <c r="B31" s="227"/>
      <c r="C31" s="334"/>
      <c r="D31" s="334"/>
      <c r="E31" s="422"/>
      <c r="F31" s="423"/>
      <c r="G31" s="432"/>
      <c r="H31" s="396"/>
      <c r="I31" s="421"/>
      <c r="J31" s="422"/>
      <c r="K31" s="425"/>
      <c r="L31" s="399"/>
      <c r="M31" s="460"/>
      <c r="N31" s="425"/>
      <c r="O31" s="422"/>
      <c r="P31" s="422"/>
      <c r="Q31" s="422"/>
      <c r="R31" s="426"/>
      <c r="S31" s="427"/>
      <c r="T31" s="422"/>
      <c r="U31" s="427"/>
      <c r="V31" s="422"/>
      <c r="W31" s="423"/>
      <c r="X31" s="427"/>
      <c r="Y31" s="422"/>
      <c r="Z31" s="422"/>
      <c r="AA31" s="422"/>
      <c r="AB31" s="428"/>
      <c r="AC31" s="422"/>
    </row>
    <row r="32" spans="1:29" ht="13.5">
      <c r="A32" s="421"/>
      <c r="B32" s="227"/>
      <c r="C32" s="334"/>
      <c r="D32" s="334"/>
      <c r="E32" s="422"/>
      <c r="F32" s="423"/>
      <c r="G32" s="432"/>
      <c r="H32" s="396"/>
      <c r="I32" s="421"/>
      <c r="J32" s="422"/>
      <c r="K32" s="425"/>
      <c r="L32" s="399"/>
      <c r="M32" s="460"/>
      <c r="N32" s="425"/>
      <c r="O32" s="422"/>
      <c r="P32" s="422"/>
      <c r="Q32" s="422"/>
      <c r="R32" s="426"/>
      <c r="S32" s="427"/>
      <c r="T32" s="422"/>
      <c r="U32" s="427"/>
      <c r="V32" s="422"/>
      <c r="W32" s="423"/>
      <c r="X32" s="427"/>
      <c r="Y32" s="422"/>
      <c r="Z32" s="422"/>
      <c r="AA32" s="422"/>
      <c r="AB32" s="428"/>
      <c r="AC32" s="422"/>
    </row>
    <row r="33" spans="1:29" ht="13.5">
      <c r="A33" s="421"/>
      <c r="B33" s="227"/>
      <c r="C33" s="334"/>
      <c r="D33" s="334"/>
      <c r="E33" s="422"/>
      <c r="F33" s="423"/>
      <c r="G33" s="432"/>
      <c r="H33" s="396"/>
      <c r="I33" s="421"/>
      <c r="J33" s="422"/>
      <c r="K33" s="425"/>
      <c r="L33" s="399"/>
      <c r="M33" s="460"/>
      <c r="N33" s="425"/>
      <c r="O33" s="422"/>
      <c r="P33" s="422"/>
      <c r="Q33" s="422"/>
      <c r="R33" s="426"/>
      <c r="S33" s="427"/>
      <c r="T33" s="422"/>
      <c r="U33" s="427"/>
      <c r="V33" s="422"/>
      <c r="W33" s="423"/>
      <c r="X33" s="427"/>
      <c r="Y33" s="422"/>
      <c r="Z33" s="422"/>
      <c r="AA33" s="422"/>
      <c r="AB33" s="428"/>
      <c r="AC33" s="422"/>
    </row>
    <row r="34" spans="1:29" ht="13.5">
      <c r="A34" s="421"/>
      <c r="B34" s="227"/>
      <c r="C34" s="334"/>
      <c r="D34" s="334"/>
      <c r="E34" s="422"/>
      <c r="F34" s="423"/>
      <c r="G34" s="432"/>
      <c r="H34" s="396"/>
      <c r="I34" s="421"/>
      <c r="J34" s="422"/>
      <c r="K34" s="425"/>
      <c r="L34" s="399"/>
      <c r="M34" s="460"/>
      <c r="N34" s="425"/>
      <c r="O34" s="422"/>
      <c r="P34" s="422"/>
      <c r="Q34" s="422"/>
      <c r="R34" s="426"/>
      <c r="S34" s="427"/>
      <c r="T34" s="422"/>
      <c r="U34" s="427"/>
      <c r="V34" s="422"/>
      <c r="W34" s="423"/>
      <c r="X34" s="427"/>
      <c r="Y34" s="422"/>
      <c r="Z34" s="422"/>
      <c r="AA34" s="422"/>
      <c r="AB34" s="428"/>
      <c r="AC34" s="422"/>
    </row>
    <row r="35" spans="1:29" ht="13.5">
      <c r="A35" s="421"/>
      <c r="B35" s="227"/>
      <c r="C35" s="334"/>
      <c r="D35" s="334"/>
      <c r="E35" s="422"/>
      <c r="F35" s="423"/>
      <c r="G35" s="432"/>
      <c r="H35" s="396"/>
      <c r="I35" s="421"/>
      <c r="J35" s="422"/>
      <c r="K35" s="425"/>
      <c r="L35" s="399"/>
      <c r="M35" s="460"/>
      <c r="N35" s="425"/>
      <c r="O35" s="422"/>
      <c r="P35" s="422"/>
      <c r="Q35" s="422"/>
      <c r="R35" s="426"/>
      <c r="S35" s="427"/>
      <c r="T35" s="422"/>
      <c r="U35" s="427"/>
      <c r="V35" s="422"/>
      <c r="W35" s="423"/>
      <c r="X35" s="427"/>
      <c r="Y35" s="422"/>
      <c r="Z35" s="422"/>
      <c r="AA35" s="422"/>
      <c r="AB35" s="428"/>
      <c r="AC35" s="422"/>
    </row>
    <row r="36" spans="1:29" ht="13.5">
      <c r="A36" s="421"/>
      <c r="B36" s="227"/>
      <c r="C36" s="334"/>
      <c r="D36" s="334"/>
      <c r="E36" s="422"/>
      <c r="F36" s="423"/>
      <c r="G36" s="432"/>
      <c r="H36" s="396"/>
      <c r="I36" s="421"/>
      <c r="J36" s="422"/>
      <c r="K36" s="425"/>
      <c r="L36" s="399"/>
      <c r="M36" s="460"/>
      <c r="N36" s="425"/>
      <c r="O36" s="422"/>
      <c r="P36" s="422"/>
      <c r="Q36" s="422"/>
      <c r="R36" s="426"/>
      <c r="S36" s="427"/>
      <c r="T36" s="422"/>
      <c r="U36" s="427"/>
      <c r="V36" s="422"/>
      <c r="W36" s="423"/>
      <c r="X36" s="427"/>
      <c r="Y36" s="422"/>
      <c r="Z36" s="422"/>
      <c r="AA36" s="422"/>
      <c r="AB36" s="428"/>
      <c r="AC36" s="422"/>
    </row>
    <row r="37" spans="1:29" ht="13.5">
      <c r="A37" s="421"/>
      <c r="B37" s="227"/>
      <c r="C37" s="334"/>
      <c r="D37" s="334"/>
      <c r="E37" s="422"/>
      <c r="F37" s="423"/>
      <c r="G37" s="432"/>
      <c r="H37" s="396"/>
      <c r="I37" s="421"/>
      <c r="J37" s="422"/>
      <c r="K37" s="425"/>
      <c r="L37" s="399"/>
      <c r="M37" s="460"/>
      <c r="N37" s="425"/>
      <c r="O37" s="422"/>
      <c r="P37" s="422"/>
      <c r="Q37" s="422"/>
      <c r="R37" s="426"/>
      <c r="S37" s="427"/>
      <c r="T37" s="422"/>
      <c r="U37" s="427"/>
      <c r="V37" s="422"/>
      <c r="W37" s="423"/>
      <c r="X37" s="427"/>
      <c r="Y37" s="422"/>
      <c r="Z37" s="422"/>
      <c r="AA37" s="422"/>
      <c r="AB37" s="428"/>
      <c r="AC37" s="422"/>
    </row>
    <row r="38" spans="1:29" ht="13.5">
      <c r="A38" s="421"/>
      <c r="B38" s="227"/>
      <c r="C38" s="334"/>
      <c r="D38" s="334"/>
      <c r="E38" s="422"/>
      <c r="F38" s="423"/>
      <c r="G38" s="432"/>
      <c r="H38" s="396"/>
      <c r="I38" s="421"/>
      <c r="J38" s="422"/>
      <c r="K38" s="425"/>
      <c r="L38" s="399"/>
      <c r="M38" s="460"/>
      <c r="N38" s="425"/>
      <c r="O38" s="422"/>
      <c r="P38" s="422"/>
      <c r="Q38" s="422"/>
      <c r="R38" s="426"/>
      <c r="S38" s="427"/>
      <c r="T38" s="422"/>
      <c r="U38" s="427"/>
      <c r="V38" s="422"/>
      <c r="W38" s="423"/>
      <c r="X38" s="427"/>
      <c r="Y38" s="422"/>
      <c r="Z38" s="422"/>
      <c r="AA38" s="422"/>
      <c r="AB38" s="428"/>
      <c r="AC38" s="422"/>
    </row>
    <row r="39" spans="1:29" ht="13.5">
      <c r="A39" s="421"/>
      <c r="B39" s="227"/>
      <c r="C39" s="334"/>
      <c r="D39" s="334"/>
      <c r="E39" s="422"/>
      <c r="F39" s="423"/>
      <c r="G39" s="432"/>
      <c r="H39" s="396"/>
      <c r="I39" s="421"/>
      <c r="J39" s="422"/>
      <c r="K39" s="425"/>
      <c r="L39" s="399"/>
      <c r="M39" s="460"/>
      <c r="N39" s="425"/>
      <c r="O39" s="422"/>
      <c r="P39" s="422"/>
      <c r="Q39" s="422"/>
      <c r="R39" s="426"/>
      <c r="S39" s="427"/>
      <c r="T39" s="422"/>
      <c r="U39" s="427"/>
      <c r="V39" s="422"/>
      <c r="W39" s="423"/>
      <c r="X39" s="427"/>
      <c r="Y39" s="422"/>
      <c r="Z39" s="422"/>
      <c r="AA39" s="422"/>
      <c r="AB39" s="428"/>
      <c r="AC39" s="422"/>
    </row>
    <row r="40" spans="1:29" ht="13.5">
      <c r="A40" s="421"/>
      <c r="B40" s="227"/>
      <c r="C40" s="334"/>
      <c r="D40" s="334"/>
      <c r="E40" s="422"/>
      <c r="F40" s="423"/>
      <c r="G40" s="432"/>
      <c r="H40" s="396"/>
      <c r="I40" s="421"/>
      <c r="J40" s="422"/>
      <c r="K40" s="425"/>
      <c r="L40" s="399"/>
      <c r="M40" s="460"/>
      <c r="N40" s="425"/>
      <c r="O40" s="422"/>
      <c r="P40" s="422"/>
      <c r="Q40" s="422"/>
      <c r="R40" s="426"/>
      <c r="S40" s="427"/>
      <c r="T40" s="422"/>
      <c r="U40" s="427"/>
      <c r="V40" s="422"/>
      <c r="W40" s="423"/>
      <c r="X40" s="427"/>
      <c r="Y40" s="422"/>
      <c r="Z40" s="422"/>
      <c r="AA40" s="422"/>
      <c r="AB40" s="428"/>
      <c r="AC40" s="422"/>
    </row>
    <row r="41" spans="1:29" ht="13.5">
      <c r="A41" s="421"/>
      <c r="B41" s="227"/>
      <c r="C41" s="334"/>
      <c r="D41" s="334"/>
      <c r="E41" s="422"/>
      <c r="F41" s="423"/>
      <c r="G41" s="432"/>
      <c r="H41" s="396"/>
      <c r="I41" s="421"/>
      <c r="J41" s="422"/>
      <c r="K41" s="425"/>
      <c r="L41" s="399"/>
      <c r="M41" s="460"/>
      <c r="N41" s="425"/>
      <c r="O41" s="422"/>
      <c r="P41" s="422"/>
      <c r="Q41" s="422"/>
      <c r="R41" s="426"/>
      <c r="S41" s="427"/>
      <c r="T41" s="422"/>
      <c r="U41" s="427"/>
      <c r="V41" s="422"/>
      <c r="W41" s="423"/>
      <c r="X41" s="427"/>
      <c r="Y41" s="422"/>
      <c r="Z41" s="422"/>
      <c r="AA41" s="422"/>
      <c r="AB41" s="428"/>
      <c r="AC41" s="422"/>
    </row>
    <row r="42" spans="1:29" ht="13.5">
      <c r="A42" s="421"/>
      <c r="B42" s="227"/>
      <c r="C42" s="334"/>
      <c r="D42" s="334"/>
      <c r="E42" s="422"/>
      <c r="F42" s="423"/>
      <c r="G42" s="432"/>
      <c r="H42" s="396"/>
      <c r="I42" s="421"/>
      <c r="J42" s="422"/>
      <c r="K42" s="425"/>
      <c r="L42" s="399"/>
      <c r="M42" s="460"/>
      <c r="N42" s="425"/>
      <c r="O42" s="422"/>
      <c r="P42" s="422"/>
      <c r="Q42" s="422"/>
      <c r="R42" s="426"/>
      <c r="S42" s="427"/>
      <c r="T42" s="422"/>
      <c r="U42" s="427"/>
      <c r="V42" s="422"/>
      <c r="W42" s="423"/>
      <c r="X42" s="427"/>
      <c r="Y42" s="422"/>
      <c r="Z42" s="422"/>
      <c r="AA42" s="422"/>
      <c r="AB42" s="428"/>
      <c r="AC42" s="422"/>
    </row>
    <row r="43" spans="1:29" ht="13.5">
      <c r="A43" s="421"/>
      <c r="B43" s="227"/>
      <c r="C43" s="334"/>
      <c r="D43" s="334"/>
      <c r="E43" s="422"/>
      <c r="F43" s="423"/>
      <c r="G43" s="432"/>
      <c r="H43" s="396"/>
      <c r="I43" s="421"/>
      <c r="J43" s="422"/>
      <c r="K43" s="425"/>
      <c r="L43" s="399"/>
      <c r="M43" s="460"/>
      <c r="N43" s="425"/>
      <c r="O43" s="422"/>
      <c r="P43" s="422"/>
      <c r="Q43" s="422"/>
      <c r="R43" s="426"/>
      <c r="S43" s="427"/>
      <c r="T43" s="422"/>
      <c r="U43" s="427"/>
      <c r="V43" s="422"/>
      <c r="W43" s="423"/>
      <c r="X43" s="427"/>
      <c r="Y43" s="422"/>
      <c r="Z43" s="422"/>
      <c r="AA43" s="422"/>
      <c r="AB43" s="428"/>
      <c r="AC43" s="422"/>
    </row>
    <row r="44" spans="1:29" ht="13.5">
      <c r="A44" s="421"/>
      <c r="B44" s="227"/>
      <c r="C44" s="334"/>
      <c r="D44" s="334"/>
      <c r="E44" s="422"/>
      <c r="F44" s="423"/>
      <c r="G44" s="432"/>
      <c r="H44" s="396"/>
      <c r="I44" s="421"/>
      <c r="J44" s="422"/>
      <c r="K44" s="425"/>
      <c r="L44" s="399"/>
      <c r="M44" s="460"/>
      <c r="N44" s="425"/>
      <c r="O44" s="422"/>
      <c r="P44" s="422"/>
      <c r="Q44" s="422"/>
      <c r="R44" s="426"/>
      <c r="S44" s="427"/>
      <c r="T44" s="422"/>
      <c r="U44" s="427"/>
      <c r="V44" s="422"/>
      <c r="W44" s="423"/>
      <c r="X44" s="427"/>
      <c r="Y44" s="422"/>
      <c r="Z44" s="422"/>
      <c r="AA44" s="422"/>
      <c r="AB44" s="428"/>
      <c r="AC44" s="422"/>
    </row>
    <row r="45" spans="1:29" ht="13.5">
      <c r="A45" s="421"/>
      <c r="B45" s="227"/>
      <c r="C45" s="334"/>
      <c r="D45" s="334"/>
      <c r="E45" s="422"/>
      <c r="F45" s="423"/>
      <c r="G45" s="432"/>
      <c r="H45" s="396"/>
      <c r="I45" s="421"/>
      <c r="J45" s="422"/>
      <c r="K45" s="425"/>
      <c r="L45" s="399"/>
      <c r="M45" s="460"/>
      <c r="N45" s="425"/>
      <c r="O45" s="422"/>
      <c r="P45" s="422"/>
      <c r="Q45" s="422"/>
      <c r="R45" s="426"/>
      <c r="S45" s="427"/>
      <c r="T45" s="422"/>
      <c r="U45" s="427"/>
      <c r="V45" s="422"/>
      <c r="W45" s="423"/>
      <c r="X45" s="427"/>
      <c r="Y45" s="422"/>
      <c r="Z45" s="422"/>
      <c r="AA45" s="422"/>
      <c r="AB45" s="428"/>
      <c r="AC45" s="422"/>
    </row>
    <row r="46" spans="1:29" ht="13.5">
      <c r="A46" s="421"/>
      <c r="B46" s="227"/>
      <c r="C46" s="334"/>
      <c r="D46" s="334"/>
      <c r="E46" s="422"/>
      <c r="F46" s="423"/>
      <c r="G46" s="432"/>
      <c r="H46" s="396"/>
      <c r="I46" s="421"/>
      <c r="J46" s="422"/>
      <c r="K46" s="425"/>
      <c r="L46" s="399"/>
      <c r="M46" s="460"/>
      <c r="N46" s="425"/>
      <c r="O46" s="422"/>
      <c r="P46" s="422"/>
      <c r="Q46" s="422"/>
      <c r="R46" s="426"/>
      <c r="S46" s="427"/>
      <c r="T46" s="422"/>
      <c r="U46" s="427"/>
      <c r="V46" s="422"/>
      <c r="W46" s="423"/>
      <c r="X46" s="427"/>
      <c r="Y46" s="422"/>
      <c r="Z46" s="422"/>
      <c r="AA46" s="422"/>
      <c r="AB46" s="428"/>
      <c r="AC46" s="422"/>
    </row>
    <row r="47" spans="1:29" ht="13.5">
      <c r="A47" s="421"/>
      <c r="B47" s="227"/>
      <c r="C47" s="334"/>
      <c r="D47" s="334"/>
      <c r="E47" s="422"/>
      <c r="F47" s="423"/>
      <c r="G47" s="432"/>
      <c r="H47" s="396"/>
      <c r="I47" s="421"/>
      <c r="J47" s="422"/>
      <c r="K47" s="425"/>
      <c r="L47" s="399"/>
      <c r="M47" s="460"/>
      <c r="N47" s="425"/>
      <c r="O47" s="422"/>
      <c r="P47" s="422"/>
      <c r="Q47" s="422"/>
      <c r="R47" s="426"/>
      <c r="S47" s="427"/>
      <c r="T47" s="422"/>
      <c r="U47" s="427"/>
      <c r="V47" s="422"/>
      <c r="W47" s="423"/>
      <c r="X47" s="427"/>
      <c r="Y47" s="422"/>
      <c r="Z47" s="422"/>
      <c r="AA47" s="422"/>
      <c r="AB47" s="428"/>
      <c r="AC47" s="422"/>
    </row>
    <row r="48" spans="1:29" ht="13.5">
      <c r="A48" s="421"/>
      <c r="B48" s="227"/>
      <c r="C48" s="334"/>
      <c r="D48" s="334"/>
      <c r="E48" s="422"/>
      <c r="F48" s="423"/>
      <c r="G48" s="432"/>
      <c r="H48" s="396"/>
      <c r="I48" s="421"/>
      <c r="J48" s="422"/>
      <c r="K48" s="425"/>
      <c r="L48" s="399"/>
      <c r="M48" s="460"/>
      <c r="N48" s="425"/>
      <c r="O48" s="422"/>
      <c r="P48" s="422"/>
      <c r="Q48" s="422"/>
      <c r="R48" s="426"/>
      <c r="S48" s="427"/>
      <c r="T48" s="422"/>
      <c r="U48" s="427"/>
      <c r="V48" s="422"/>
      <c r="W48" s="423"/>
      <c r="X48" s="427"/>
      <c r="Y48" s="422"/>
      <c r="Z48" s="422"/>
      <c r="AA48" s="422"/>
      <c r="AB48" s="428"/>
      <c r="AC48" s="422"/>
    </row>
    <row r="49" spans="1:29" ht="13.5">
      <c r="A49" s="421"/>
      <c r="B49" s="227"/>
      <c r="C49" s="334"/>
      <c r="D49" s="334"/>
      <c r="E49" s="422"/>
      <c r="F49" s="423"/>
      <c r="G49" s="432"/>
      <c r="H49" s="396"/>
      <c r="I49" s="421"/>
      <c r="J49" s="422"/>
      <c r="K49" s="425"/>
      <c r="L49" s="399"/>
      <c r="M49" s="460"/>
      <c r="N49" s="425"/>
      <c r="O49" s="422"/>
      <c r="P49" s="422"/>
      <c r="Q49" s="422"/>
      <c r="R49" s="426"/>
      <c r="S49" s="427"/>
      <c r="T49" s="422"/>
      <c r="U49" s="427"/>
      <c r="V49" s="422"/>
      <c r="W49" s="423"/>
      <c r="X49" s="427"/>
      <c r="Y49" s="422"/>
      <c r="Z49" s="422"/>
      <c r="AA49" s="422"/>
      <c r="AB49" s="428"/>
      <c r="AC49" s="422"/>
    </row>
    <row r="50" spans="1:29" ht="13.5">
      <c r="A50" s="421"/>
      <c r="B50" s="227"/>
      <c r="C50" s="334"/>
      <c r="D50" s="334"/>
      <c r="E50" s="422"/>
      <c r="F50" s="423"/>
      <c r="G50" s="432"/>
      <c r="H50" s="396"/>
      <c r="I50" s="421"/>
      <c r="J50" s="422"/>
      <c r="K50" s="425"/>
      <c r="L50" s="399"/>
      <c r="M50" s="460"/>
      <c r="N50" s="425"/>
      <c r="O50" s="422"/>
      <c r="P50" s="422"/>
      <c r="Q50" s="422"/>
      <c r="R50" s="426"/>
      <c r="S50" s="427"/>
      <c r="T50" s="422"/>
      <c r="U50" s="427"/>
      <c r="V50" s="422"/>
      <c r="W50" s="423"/>
      <c r="X50" s="427"/>
      <c r="Y50" s="422"/>
      <c r="Z50" s="422"/>
      <c r="AA50" s="422"/>
      <c r="AB50" s="428"/>
      <c r="AC50" s="422"/>
    </row>
    <row r="51" spans="1:29" ht="13.5">
      <c r="A51" s="421"/>
      <c r="B51" s="227"/>
      <c r="C51" s="334"/>
      <c r="D51" s="334"/>
      <c r="E51" s="422"/>
      <c r="F51" s="423"/>
      <c r="G51" s="432"/>
      <c r="H51" s="396"/>
      <c r="I51" s="421"/>
      <c r="J51" s="422"/>
      <c r="K51" s="425"/>
      <c r="L51" s="399"/>
      <c r="M51" s="460"/>
      <c r="N51" s="425"/>
      <c r="O51" s="422"/>
      <c r="P51" s="422"/>
      <c r="Q51" s="422"/>
      <c r="R51" s="426"/>
      <c r="S51" s="427"/>
      <c r="T51" s="422"/>
      <c r="U51" s="427"/>
      <c r="V51" s="422"/>
      <c r="W51" s="423"/>
      <c r="X51" s="427"/>
      <c r="Y51" s="422"/>
      <c r="Z51" s="422"/>
      <c r="AA51" s="422"/>
      <c r="AB51" s="428"/>
      <c r="AC51" s="422"/>
    </row>
    <row r="52" spans="1:29" ht="13.5">
      <c r="A52" s="421"/>
      <c r="B52" s="227"/>
      <c r="C52" s="334"/>
      <c r="D52" s="334"/>
      <c r="E52" s="422"/>
      <c r="F52" s="423"/>
      <c r="G52" s="432"/>
      <c r="H52" s="396"/>
      <c r="I52" s="421"/>
      <c r="J52" s="422"/>
      <c r="K52" s="425"/>
      <c r="L52" s="399"/>
      <c r="M52" s="460"/>
      <c r="N52" s="425"/>
      <c r="O52" s="422"/>
      <c r="P52" s="422"/>
      <c r="Q52" s="422"/>
      <c r="R52" s="426"/>
      <c r="S52" s="427"/>
      <c r="T52" s="422"/>
      <c r="U52" s="427"/>
      <c r="V52" s="422"/>
      <c r="W52" s="423"/>
      <c r="X52" s="427"/>
      <c r="Y52" s="422"/>
      <c r="Z52" s="422"/>
      <c r="AA52" s="422"/>
      <c r="AB52" s="428"/>
      <c r="AC52" s="422"/>
    </row>
    <row r="53" spans="1:29" ht="13.5">
      <c r="A53" s="421"/>
      <c r="B53" s="227"/>
      <c r="C53" s="334"/>
      <c r="D53" s="334"/>
      <c r="E53" s="422"/>
      <c r="F53" s="423"/>
      <c r="G53" s="432"/>
      <c r="H53" s="396"/>
      <c r="I53" s="421"/>
      <c r="J53" s="422"/>
      <c r="K53" s="425"/>
      <c r="L53" s="399"/>
      <c r="M53" s="460"/>
      <c r="N53" s="425"/>
      <c r="O53" s="422"/>
      <c r="P53" s="422"/>
      <c r="Q53" s="422"/>
      <c r="R53" s="426"/>
      <c r="S53" s="427"/>
      <c r="T53" s="422"/>
      <c r="U53" s="427"/>
      <c r="V53" s="422"/>
      <c r="W53" s="423"/>
      <c r="X53" s="427"/>
      <c r="Y53" s="422"/>
      <c r="Z53" s="422"/>
      <c r="AA53" s="422"/>
      <c r="AB53" s="428"/>
      <c r="AC53" s="422"/>
    </row>
    <row r="54" spans="1:29" ht="13.5">
      <c r="A54" s="421"/>
      <c r="B54" s="227"/>
      <c r="C54" s="334"/>
      <c r="D54" s="334"/>
      <c r="E54" s="422"/>
      <c r="F54" s="423"/>
      <c r="G54" s="432"/>
      <c r="H54" s="396"/>
      <c r="I54" s="421"/>
      <c r="J54" s="422"/>
      <c r="K54" s="425"/>
      <c r="L54" s="399"/>
      <c r="M54" s="460"/>
      <c r="N54" s="425"/>
      <c r="O54" s="422"/>
      <c r="P54" s="422"/>
      <c r="Q54" s="422"/>
      <c r="R54" s="426"/>
      <c r="S54" s="427"/>
      <c r="T54" s="422"/>
      <c r="U54" s="427"/>
      <c r="V54" s="422"/>
      <c r="W54" s="423"/>
      <c r="X54" s="427"/>
      <c r="Y54" s="422"/>
      <c r="Z54" s="422"/>
      <c r="AA54" s="422"/>
      <c r="AB54" s="428"/>
      <c r="AC54" s="422"/>
    </row>
    <row r="55" spans="1:29" ht="13.5">
      <c r="A55" s="421"/>
      <c r="B55" s="227"/>
      <c r="C55" s="334"/>
      <c r="D55" s="334"/>
      <c r="E55" s="422"/>
      <c r="F55" s="423"/>
      <c r="G55" s="432"/>
      <c r="H55" s="396"/>
      <c r="I55" s="421"/>
      <c r="J55" s="422"/>
      <c r="K55" s="422"/>
      <c r="L55" s="185"/>
      <c r="M55" s="422"/>
      <c r="N55" s="425"/>
      <c r="O55" s="422"/>
      <c r="P55" s="422"/>
      <c r="Q55" s="422"/>
      <c r="R55" s="426"/>
      <c r="S55" s="427"/>
      <c r="T55" s="422"/>
      <c r="U55" s="427"/>
      <c r="V55" s="422"/>
      <c r="W55" s="423"/>
      <c r="X55" s="427"/>
      <c r="Y55" s="422"/>
      <c r="Z55" s="422"/>
      <c r="AA55" s="422"/>
      <c r="AB55" s="428"/>
      <c r="AC55" s="422"/>
    </row>
    <row r="56" spans="1:29" ht="13.5">
      <c r="A56" s="421"/>
      <c r="B56" s="227"/>
      <c r="C56" s="334"/>
      <c r="D56" s="334"/>
      <c r="E56" s="422"/>
      <c r="F56" s="423"/>
      <c r="G56" s="432"/>
      <c r="H56" s="396"/>
      <c r="I56" s="421"/>
      <c r="J56" s="422"/>
      <c r="K56" s="422"/>
      <c r="L56" s="185"/>
      <c r="M56" s="422"/>
      <c r="N56" s="425"/>
      <c r="O56" s="422"/>
      <c r="P56" s="422"/>
      <c r="Q56" s="422"/>
      <c r="R56" s="426"/>
      <c r="S56" s="427"/>
      <c r="T56" s="422"/>
      <c r="U56" s="427"/>
      <c r="V56" s="422"/>
      <c r="W56" s="423"/>
      <c r="X56" s="427"/>
      <c r="Y56" s="422"/>
      <c r="Z56" s="422"/>
      <c r="AA56" s="422"/>
      <c r="AB56" s="428"/>
      <c r="AC56" s="422"/>
    </row>
    <row r="57" spans="1:29" ht="13.5">
      <c r="A57" s="421"/>
      <c r="B57" s="227"/>
      <c r="C57" s="334"/>
      <c r="D57" s="334"/>
      <c r="E57" s="422"/>
      <c r="F57" s="423"/>
      <c r="G57" s="432"/>
      <c r="H57" s="396"/>
      <c r="I57" s="421"/>
      <c r="J57" s="422"/>
      <c r="K57" s="422"/>
      <c r="L57" s="185"/>
      <c r="M57" s="422"/>
      <c r="N57" s="425"/>
      <c r="O57" s="422"/>
      <c r="P57" s="422"/>
      <c r="Q57" s="422"/>
      <c r="R57" s="426"/>
      <c r="S57" s="427"/>
      <c r="T57" s="422"/>
      <c r="U57" s="427"/>
      <c r="V57" s="422"/>
      <c r="W57" s="423"/>
      <c r="X57" s="427"/>
      <c r="Y57" s="422"/>
      <c r="Z57" s="422"/>
      <c r="AA57" s="422"/>
      <c r="AB57" s="428"/>
      <c r="AC57" s="422"/>
    </row>
    <row r="58" spans="1:29" ht="13.5">
      <c r="A58" s="421"/>
      <c r="B58" s="227"/>
      <c r="C58" s="334"/>
      <c r="D58" s="334"/>
      <c r="E58" s="422"/>
      <c r="F58" s="423"/>
      <c r="G58" s="432"/>
      <c r="H58" s="396"/>
      <c r="I58" s="421"/>
      <c r="J58" s="422"/>
      <c r="K58" s="422"/>
      <c r="L58" s="185"/>
      <c r="M58" s="422"/>
      <c r="N58" s="425"/>
      <c r="O58" s="422"/>
      <c r="P58" s="422"/>
      <c r="Q58" s="422"/>
      <c r="R58" s="426"/>
      <c r="S58" s="427"/>
      <c r="T58" s="422"/>
      <c r="U58" s="427"/>
      <c r="V58" s="422"/>
      <c r="W58" s="423"/>
      <c r="X58" s="427"/>
      <c r="Y58" s="422"/>
      <c r="Z58" s="422"/>
      <c r="AA58" s="422"/>
      <c r="AB58" s="428"/>
      <c r="AC58" s="422"/>
    </row>
    <row r="59" spans="1:29" ht="13.5">
      <c r="A59" s="421"/>
      <c r="B59" s="227"/>
      <c r="C59" s="334"/>
      <c r="D59" s="334"/>
      <c r="E59" s="422"/>
      <c r="F59" s="423"/>
      <c r="G59" s="432"/>
      <c r="H59" s="402"/>
      <c r="I59" s="421"/>
      <c r="J59" s="422"/>
      <c r="K59" s="422"/>
      <c r="L59" s="185"/>
      <c r="M59" s="422"/>
      <c r="N59" s="425"/>
      <c r="O59" s="422"/>
      <c r="P59" s="422"/>
      <c r="Q59" s="422"/>
      <c r="R59" s="426"/>
      <c r="S59" s="427"/>
      <c r="T59" s="422"/>
      <c r="U59" s="427"/>
      <c r="V59" s="422"/>
      <c r="W59" s="423"/>
      <c r="X59" s="427"/>
      <c r="Y59" s="422"/>
      <c r="Z59" s="422"/>
      <c r="AA59" s="422"/>
      <c r="AB59" s="428"/>
      <c r="AC59" s="422"/>
    </row>
    <row r="60" spans="1:29" ht="13.5">
      <c r="A60" s="421"/>
      <c r="B60" s="227"/>
      <c r="C60" s="334"/>
      <c r="D60" s="334"/>
      <c r="E60" s="422"/>
      <c r="F60" s="423"/>
      <c r="G60" s="432"/>
      <c r="H60" s="396"/>
      <c r="I60" s="421"/>
      <c r="J60" s="422"/>
      <c r="K60" s="422"/>
      <c r="L60" s="185"/>
      <c r="M60" s="422"/>
      <c r="N60" s="425"/>
      <c r="O60" s="422"/>
      <c r="P60" s="422"/>
      <c r="Q60" s="422"/>
      <c r="R60" s="426"/>
      <c r="S60" s="427"/>
      <c r="T60" s="422"/>
      <c r="U60" s="427"/>
      <c r="V60" s="422"/>
      <c r="W60" s="423"/>
      <c r="X60" s="427"/>
      <c r="Y60" s="422"/>
      <c r="Z60" s="422"/>
      <c r="AA60" s="422"/>
      <c r="AB60" s="428"/>
      <c r="AC60" s="422"/>
    </row>
    <row r="61" spans="1:29" ht="13.5">
      <c r="A61" s="421"/>
      <c r="B61" s="227"/>
      <c r="C61" s="334"/>
      <c r="D61" s="334"/>
      <c r="E61" s="422"/>
      <c r="F61" s="423"/>
      <c r="G61" s="432"/>
      <c r="H61" s="396"/>
      <c r="I61" s="421"/>
      <c r="J61" s="422"/>
      <c r="K61" s="422"/>
      <c r="L61" s="185"/>
      <c r="M61" s="422"/>
      <c r="N61" s="425"/>
      <c r="O61" s="422"/>
      <c r="P61" s="422"/>
      <c r="Q61" s="422"/>
      <c r="R61" s="426"/>
      <c r="S61" s="427"/>
      <c r="T61" s="422"/>
      <c r="U61" s="427"/>
      <c r="V61" s="422"/>
      <c r="W61" s="423"/>
      <c r="X61" s="427"/>
      <c r="Y61" s="422"/>
      <c r="Z61" s="422"/>
      <c r="AA61" s="422"/>
      <c r="AB61" s="428"/>
      <c r="AC61" s="422"/>
    </row>
    <row r="62" spans="1:29" ht="13.5">
      <c r="A62" s="421"/>
      <c r="B62" s="227"/>
      <c r="C62" s="334"/>
      <c r="D62" s="334"/>
      <c r="E62" s="422"/>
      <c r="F62" s="423"/>
      <c r="G62" s="432"/>
      <c r="H62" s="396"/>
      <c r="I62" s="421"/>
      <c r="J62" s="422"/>
      <c r="K62" s="422"/>
      <c r="L62" s="185"/>
      <c r="M62" s="422"/>
      <c r="N62" s="425"/>
      <c r="O62" s="422"/>
      <c r="P62" s="422"/>
      <c r="Q62" s="422"/>
      <c r="R62" s="426"/>
      <c r="S62" s="427"/>
      <c r="T62" s="422"/>
      <c r="U62" s="427"/>
      <c r="V62" s="422"/>
      <c r="W62" s="423"/>
      <c r="X62" s="427"/>
      <c r="Y62" s="422"/>
      <c r="Z62" s="422"/>
      <c r="AA62" s="422"/>
      <c r="AB62" s="428"/>
      <c r="AC62" s="422"/>
    </row>
    <row r="63" spans="1:29" ht="13.5">
      <c r="A63" s="421"/>
      <c r="B63" s="227"/>
      <c r="C63" s="334"/>
      <c r="D63" s="334"/>
      <c r="E63" s="422"/>
      <c r="F63" s="423"/>
      <c r="G63" s="432"/>
      <c r="H63" s="396"/>
      <c r="I63" s="421"/>
      <c r="J63" s="422"/>
      <c r="K63" s="422"/>
      <c r="L63" s="185"/>
      <c r="M63" s="422"/>
      <c r="N63" s="425"/>
      <c r="O63" s="422"/>
      <c r="P63" s="422"/>
      <c r="Q63" s="422"/>
      <c r="R63" s="426"/>
      <c r="S63" s="427"/>
      <c r="T63" s="422"/>
      <c r="U63" s="427"/>
      <c r="V63" s="422"/>
      <c r="W63" s="423"/>
      <c r="X63" s="427"/>
      <c r="Y63" s="422"/>
      <c r="Z63" s="422"/>
      <c r="AA63" s="422"/>
      <c r="AB63" s="428"/>
      <c r="AC63" s="422"/>
    </row>
    <row r="64" spans="1:29" ht="13.5">
      <c r="A64" s="421"/>
      <c r="B64" s="227"/>
      <c r="C64" s="334"/>
      <c r="D64" s="334"/>
      <c r="E64" s="422"/>
      <c r="F64" s="423"/>
      <c r="G64" s="432"/>
      <c r="H64" s="396"/>
      <c r="I64" s="421"/>
      <c r="J64" s="422"/>
      <c r="K64" s="422"/>
      <c r="L64" s="185"/>
      <c r="M64" s="422"/>
      <c r="N64" s="425"/>
      <c r="O64" s="422"/>
      <c r="P64" s="422"/>
      <c r="Q64" s="422"/>
      <c r="R64" s="426"/>
      <c r="S64" s="427"/>
      <c r="T64" s="422"/>
      <c r="U64" s="427"/>
      <c r="V64" s="422"/>
      <c r="W64" s="423"/>
      <c r="X64" s="427"/>
      <c r="Y64" s="422"/>
      <c r="Z64" s="422"/>
      <c r="AA64" s="422"/>
      <c r="AB64" s="428"/>
      <c r="AC64" s="422"/>
    </row>
    <row r="65" spans="1:29" ht="13.5">
      <c r="A65" s="421"/>
      <c r="B65" s="227"/>
      <c r="C65" s="334"/>
      <c r="D65" s="334"/>
      <c r="E65" s="422"/>
      <c r="F65" s="423"/>
      <c r="G65" s="432"/>
      <c r="H65" s="396"/>
      <c r="I65" s="421"/>
      <c r="J65" s="422"/>
      <c r="K65" s="422"/>
      <c r="L65" s="185"/>
      <c r="M65" s="422"/>
      <c r="N65" s="425"/>
      <c r="O65" s="422"/>
      <c r="P65" s="422"/>
      <c r="Q65" s="422"/>
      <c r="R65" s="426"/>
      <c r="S65" s="427"/>
      <c r="T65" s="422"/>
      <c r="U65" s="427"/>
      <c r="V65" s="422"/>
      <c r="W65" s="423"/>
      <c r="X65" s="427"/>
      <c r="Y65" s="422"/>
      <c r="Z65" s="422"/>
      <c r="AA65" s="422"/>
      <c r="AB65" s="428"/>
      <c r="AC65" s="422"/>
    </row>
    <row r="66" spans="1:29" ht="13.5">
      <c r="A66" s="421"/>
      <c r="B66" s="227"/>
      <c r="C66" s="334"/>
      <c r="D66" s="334"/>
      <c r="E66" s="422"/>
      <c r="F66" s="423"/>
      <c r="G66" s="432"/>
      <c r="H66" s="396"/>
      <c r="I66" s="421"/>
      <c r="J66" s="422"/>
      <c r="K66" s="422"/>
      <c r="L66" s="185"/>
      <c r="M66" s="422"/>
      <c r="N66" s="425"/>
      <c r="O66" s="422"/>
      <c r="P66" s="422"/>
      <c r="Q66" s="422"/>
      <c r="R66" s="426"/>
      <c r="S66" s="427"/>
      <c r="T66" s="422"/>
      <c r="U66" s="427"/>
      <c r="V66" s="422"/>
      <c r="W66" s="423"/>
      <c r="X66" s="427"/>
      <c r="Y66" s="422"/>
      <c r="Z66" s="422"/>
      <c r="AA66" s="422"/>
      <c r="AB66" s="428"/>
      <c r="AC66" s="422"/>
    </row>
    <row r="67" spans="1:29" ht="13.5">
      <c r="A67" s="421"/>
      <c r="B67" s="227"/>
      <c r="C67" s="334"/>
      <c r="D67" s="334"/>
      <c r="E67" s="422"/>
      <c r="F67" s="423"/>
      <c r="G67" s="432"/>
      <c r="H67" s="396"/>
      <c r="I67" s="421"/>
      <c r="J67" s="422"/>
      <c r="K67" s="422"/>
      <c r="L67" s="185"/>
      <c r="M67" s="422"/>
      <c r="N67" s="425"/>
      <c r="O67" s="422"/>
      <c r="P67" s="422"/>
      <c r="Q67" s="422"/>
      <c r="R67" s="426"/>
      <c r="S67" s="427"/>
      <c r="T67" s="422"/>
      <c r="U67" s="427"/>
      <c r="V67" s="422"/>
      <c r="W67" s="423"/>
      <c r="X67" s="427"/>
      <c r="Y67" s="422"/>
      <c r="Z67" s="422"/>
      <c r="AA67" s="422"/>
      <c r="AB67" s="428"/>
      <c r="AC67" s="422"/>
    </row>
    <row r="68" spans="1:29" ht="13.5">
      <c r="A68" s="421"/>
      <c r="B68" s="227"/>
      <c r="C68" s="334"/>
      <c r="D68" s="334"/>
      <c r="E68" s="422"/>
      <c r="F68" s="423"/>
      <c r="G68" s="432"/>
      <c r="H68" s="396"/>
      <c r="I68" s="421"/>
      <c r="J68" s="422"/>
      <c r="K68" s="422"/>
      <c r="L68" s="185"/>
      <c r="M68" s="422"/>
      <c r="N68" s="425"/>
      <c r="O68" s="422"/>
      <c r="P68" s="422"/>
      <c r="Q68" s="422"/>
      <c r="R68" s="426"/>
      <c r="S68" s="427"/>
      <c r="T68" s="422"/>
      <c r="U68" s="427"/>
      <c r="V68" s="422"/>
      <c r="W68" s="423"/>
      <c r="X68" s="427"/>
      <c r="Y68" s="422"/>
      <c r="Z68" s="422"/>
      <c r="AA68" s="422"/>
      <c r="AB68" s="428"/>
      <c r="AC68" s="422"/>
    </row>
    <row r="69" spans="1:29" ht="13.5">
      <c r="A69" s="421"/>
      <c r="B69" s="227"/>
      <c r="C69" s="334"/>
      <c r="D69" s="334"/>
      <c r="E69" s="422"/>
      <c r="F69" s="423"/>
      <c r="G69" s="432"/>
      <c r="H69" s="396"/>
      <c r="I69" s="421"/>
      <c r="J69" s="422"/>
      <c r="K69" s="422"/>
      <c r="L69" s="185"/>
      <c r="M69" s="422"/>
      <c r="N69" s="425"/>
      <c r="O69" s="422"/>
      <c r="P69" s="422"/>
      <c r="Q69" s="422"/>
      <c r="R69" s="426"/>
      <c r="S69" s="427"/>
      <c r="T69" s="422"/>
      <c r="U69" s="427"/>
      <c r="V69" s="422"/>
      <c r="W69" s="423"/>
      <c r="X69" s="427"/>
      <c r="Y69" s="422"/>
      <c r="Z69" s="422"/>
      <c r="AA69" s="422"/>
      <c r="AB69" s="428"/>
      <c r="AC69" s="422"/>
    </row>
    <row r="70" spans="1:29" ht="13.5">
      <c r="A70" s="421"/>
      <c r="B70" s="227"/>
      <c r="C70" s="334"/>
      <c r="D70" s="334"/>
      <c r="E70" s="422"/>
      <c r="F70" s="423"/>
      <c r="G70" s="432"/>
      <c r="H70" s="396"/>
      <c r="I70" s="421"/>
      <c r="J70" s="422"/>
      <c r="K70" s="422"/>
      <c r="L70" s="185"/>
      <c r="M70" s="422"/>
      <c r="N70" s="425"/>
      <c r="O70" s="422"/>
      <c r="P70" s="422"/>
      <c r="Q70" s="422"/>
      <c r="R70" s="426"/>
      <c r="S70" s="427"/>
      <c r="T70" s="422"/>
      <c r="U70" s="427"/>
      <c r="V70" s="422"/>
      <c r="W70" s="423"/>
      <c r="X70" s="427"/>
      <c r="Y70" s="422"/>
      <c r="Z70" s="422"/>
      <c r="AA70" s="422"/>
      <c r="AB70" s="428"/>
      <c r="AC70" s="422"/>
    </row>
    <row r="71" spans="1:29" ht="13.5">
      <c r="A71" s="421"/>
      <c r="B71" s="227"/>
      <c r="C71" s="334"/>
      <c r="D71" s="334"/>
      <c r="E71" s="422"/>
      <c r="F71" s="423"/>
      <c r="G71" s="432"/>
      <c r="H71" s="396"/>
      <c r="I71" s="421"/>
      <c r="J71" s="422"/>
      <c r="K71" s="422"/>
      <c r="L71" s="185"/>
      <c r="M71" s="422"/>
      <c r="N71" s="425"/>
      <c r="O71" s="422"/>
      <c r="P71" s="422"/>
      <c r="Q71" s="422"/>
      <c r="R71" s="426"/>
      <c r="S71" s="427"/>
      <c r="T71" s="422"/>
      <c r="U71" s="427"/>
      <c r="V71" s="422"/>
      <c r="W71" s="423"/>
      <c r="X71" s="427"/>
      <c r="Y71" s="422"/>
      <c r="Z71" s="422"/>
      <c r="AA71" s="422"/>
      <c r="AB71" s="428"/>
      <c r="AC71" s="422"/>
    </row>
    <row r="72" spans="1:29" ht="13.5">
      <c r="A72" s="421"/>
      <c r="B72" s="227"/>
      <c r="C72" s="334"/>
      <c r="D72" s="334"/>
      <c r="E72" s="422"/>
      <c r="F72" s="423"/>
      <c r="G72" s="432"/>
      <c r="H72" s="396"/>
      <c r="I72" s="421"/>
      <c r="J72" s="422"/>
      <c r="K72" s="422"/>
      <c r="L72" s="185"/>
      <c r="M72" s="422"/>
      <c r="N72" s="425"/>
      <c r="O72" s="422"/>
      <c r="P72" s="422"/>
      <c r="Q72" s="422"/>
      <c r="R72" s="426"/>
      <c r="S72" s="427"/>
      <c r="T72" s="422"/>
      <c r="U72" s="427"/>
      <c r="V72" s="422"/>
      <c r="W72" s="423"/>
      <c r="X72" s="427"/>
      <c r="Y72" s="422"/>
      <c r="Z72" s="422"/>
      <c r="AA72" s="422"/>
      <c r="AB72" s="428"/>
      <c r="AC72" s="422"/>
    </row>
    <row r="73" spans="1:29" ht="13.5">
      <c r="A73" s="421"/>
      <c r="B73" s="227"/>
      <c r="C73" s="334"/>
      <c r="D73" s="334"/>
      <c r="E73" s="422"/>
      <c r="F73" s="423"/>
      <c r="G73" s="432"/>
      <c r="H73" s="396"/>
      <c r="I73" s="421"/>
      <c r="J73" s="422"/>
      <c r="K73" s="422"/>
      <c r="L73" s="185"/>
      <c r="M73" s="422"/>
      <c r="N73" s="425"/>
      <c r="O73" s="422"/>
      <c r="P73" s="422"/>
      <c r="Q73" s="422"/>
      <c r="R73" s="426"/>
      <c r="S73" s="427"/>
      <c r="T73" s="422"/>
      <c r="U73" s="427"/>
      <c r="V73" s="422"/>
      <c r="W73" s="423"/>
      <c r="X73" s="427"/>
      <c r="Y73" s="422"/>
      <c r="Z73" s="422"/>
      <c r="AA73" s="422"/>
      <c r="AB73" s="428"/>
      <c r="AC73" s="422"/>
    </row>
    <row r="74" spans="1:29" ht="13.5">
      <c r="A74" s="421"/>
      <c r="B74" s="227"/>
      <c r="C74" s="334"/>
      <c r="D74" s="334"/>
      <c r="E74" s="422"/>
      <c r="F74" s="423"/>
      <c r="G74" s="432"/>
      <c r="H74" s="396"/>
      <c r="I74" s="421"/>
      <c r="J74" s="422"/>
      <c r="K74" s="422"/>
      <c r="L74" s="185"/>
      <c r="M74" s="422"/>
      <c r="N74" s="425"/>
      <c r="O74" s="422"/>
      <c r="P74" s="422"/>
      <c r="Q74" s="422"/>
      <c r="R74" s="426"/>
      <c r="S74" s="427"/>
      <c r="T74" s="422"/>
      <c r="U74" s="427"/>
      <c r="V74" s="422"/>
      <c r="W74" s="423"/>
      <c r="X74" s="427"/>
      <c r="Y74" s="422"/>
      <c r="Z74" s="422"/>
      <c r="AA74" s="422"/>
      <c r="AB74" s="428"/>
      <c r="AC74" s="422"/>
    </row>
    <row r="75" spans="1:29" ht="13.5">
      <c r="A75" s="421"/>
      <c r="B75" s="227"/>
      <c r="C75" s="334"/>
      <c r="D75" s="334"/>
      <c r="E75" s="422"/>
      <c r="F75" s="423"/>
      <c r="G75" s="432"/>
      <c r="H75" s="396"/>
      <c r="I75" s="421"/>
      <c r="J75" s="422"/>
      <c r="K75" s="422"/>
      <c r="L75" s="185"/>
      <c r="M75" s="422"/>
      <c r="N75" s="425"/>
      <c r="O75" s="422"/>
      <c r="P75" s="422"/>
      <c r="Q75" s="422"/>
      <c r="R75" s="426"/>
      <c r="S75" s="427"/>
      <c r="T75" s="422"/>
      <c r="U75" s="427"/>
      <c r="V75" s="422"/>
      <c r="W75" s="423"/>
      <c r="X75" s="427"/>
      <c r="Y75" s="422"/>
      <c r="Z75" s="422"/>
      <c r="AA75" s="422"/>
      <c r="AB75" s="428"/>
      <c r="AC75" s="422"/>
    </row>
    <row r="76" spans="1:29" ht="13.5">
      <c r="A76" s="421"/>
      <c r="B76" s="227"/>
      <c r="C76" s="334"/>
      <c r="D76" s="334"/>
      <c r="E76" s="422"/>
      <c r="F76" s="423"/>
      <c r="G76" s="432"/>
      <c r="H76" s="396"/>
      <c r="I76" s="421"/>
      <c r="J76" s="422"/>
      <c r="K76" s="422"/>
      <c r="L76" s="185"/>
      <c r="M76" s="422"/>
      <c r="N76" s="425"/>
      <c r="O76" s="422"/>
      <c r="P76" s="422"/>
      <c r="Q76" s="422"/>
      <c r="R76" s="426"/>
      <c r="S76" s="427"/>
      <c r="T76" s="422"/>
      <c r="U76" s="427"/>
      <c r="V76" s="422"/>
      <c r="W76" s="423"/>
      <c r="X76" s="427"/>
      <c r="Y76" s="422"/>
      <c r="Z76" s="422"/>
      <c r="AA76" s="422"/>
      <c r="AB76" s="428"/>
      <c r="AC76" s="422"/>
    </row>
    <row r="77" spans="1:29" ht="13.5">
      <c r="A77" s="421"/>
      <c r="B77" s="227"/>
      <c r="C77" s="334"/>
      <c r="D77" s="334"/>
      <c r="E77" s="422"/>
      <c r="F77" s="423"/>
      <c r="G77" s="432"/>
      <c r="H77" s="396"/>
      <c r="I77" s="421"/>
      <c r="J77" s="422"/>
      <c r="K77" s="422"/>
      <c r="L77" s="185"/>
      <c r="M77" s="422"/>
      <c r="N77" s="425"/>
      <c r="O77" s="422"/>
      <c r="P77" s="422"/>
      <c r="Q77" s="422"/>
      <c r="R77" s="426"/>
      <c r="S77" s="427"/>
      <c r="T77" s="422"/>
      <c r="U77" s="427"/>
      <c r="V77" s="422"/>
      <c r="W77" s="423"/>
      <c r="X77" s="427"/>
      <c r="Y77" s="422"/>
      <c r="Z77" s="422"/>
      <c r="AA77" s="422"/>
      <c r="AB77" s="428"/>
      <c r="AC77" s="422"/>
    </row>
    <row r="78" spans="1:29" ht="13.5">
      <c r="A78" s="421"/>
      <c r="B78" s="227"/>
      <c r="C78" s="334"/>
      <c r="D78" s="334"/>
      <c r="E78" s="422"/>
      <c r="F78" s="423"/>
      <c r="G78" s="432"/>
      <c r="H78" s="396"/>
      <c r="I78" s="421"/>
      <c r="J78" s="422"/>
      <c r="K78" s="422"/>
      <c r="L78" s="185"/>
      <c r="M78" s="422"/>
      <c r="N78" s="425"/>
      <c r="O78" s="422"/>
      <c r="P78" s="422"/>
      <c r="Q78" s="422"/>
      <c r="R78" s="426"/>
      <c r="S78" s="427"/>
      <c r="T78" s="422"/>
      <c r="U78" s="427"/>
      <c r="V78" s="422"/>
      <c r="W78" s="423"/>
      <c r="X78" s="427"/>
      <c r="Y78" s="422"/>
      <c r="Z78" s="422"/>
      <c r="AA78" s="422"/>
      <c r="AB78" s="428"/>
      <c r="AC78" s="422"/>
    </row>
    <row r="79" spans="1:29" ht="13.5">
      <c r="A79" s="421"/>
      <c r="B79" s="227"/>
      <c r="C79" s="334"/>
      <c r="D79" s="334"/>
      <c r="E79" s="422"/>
      <c r="F79" s="423"/>
      <c r="G79" s="432"/>
      <c r="H79" s="396"/>
      <c r="I79" s="421"/>
      <c r="J79" s="422"/>
      <c r="K79" s="422"/>
      <c r="L79" s="185"/>
      <c r="M79" s="422"/>
      <c r="N79" s="425"/>
      <c r="O79" s="422"/>
      <c r="P79" s="422"/>
      <c r="Q79" s="422"/>
      <c r="R79" s="426"/>
      <c r="S79" s="427"/>
      <c r="T79" s="422"/>
      <c r="U79" s="427"/>
      <c r="V79" s="422"/>
      <c r="W79" s="423"/>
      <c r="X79" s="427"/>
      <c r="Y79" s="422"/>
      <c r="Z79" s="422"/>
      <c r="AA79" s="422"/>
      <c r="AB79" s="428"/>
      <c r="AC79" s="422"/>
    </row>
    <row r="80" spans="1:29" ht="13.5">
      <c r="A80" s="421"/>
      <c r="B80" s="227"/>
      <c r="C80" s="334"/>
      <c r="D80" s="334"/>
      <c r="E80" s="422"/>
      <c r="F80" s="423"/>
      <c r="G80" s="432"/>
      <c r="H80" s="396"/>
      <c r="I80" s="421"/>
      <c r="J80" s="422"/>
      <c r="K80" s="422"/>
      <c r="L80" s="185"/>
      <c r="M80" s="422"/>
      <c r="N80" s="425"/>
      <c r="O80" s="422"/>
      <c r="P80" s="422"/>
      <c r="Q80" s="422"/>
      <c r="R80" s="426"/>
      <c r="S80" s="427"/>
      <c r="T80" s="422"/>
      <c r="U80" s="427"/>
      <c r="V80" s="422"/>
      <c r="W80" s="423"/>
      <c r="X80" s="427"/>
      <c r="Y80" s="422"/>
      <c r="Z80" s="422"/>
      <c r="AA80" s="422"/>
      <c r="AB80" s="428"/>
      <c r="AC80" s="422"/>
    </row>
    <row r="81" spans="1:29" ht="13.5">
      <c r="A81" s="421"/>
      <c r="B81" s="227"/>
      <c r="C81" s="334"/>
      <c r="D81" s="334"/>
      <c r="E81" s="422"/>
      <c r="F81" s="423"/>
      <c r="G81" s="432"/>
      <c r="H81" s="396"/>
      <c r="I81" s="421"/>
      <c r="J81" s="422"/>
      <c r="K81" s="422"/>
      <c r="L81" s="185"/>
      <c r="M81" s="422"/>
      <c r="N81" s="425"/>
      <c r="O81" s="422"/>
      <c r="P81" s="422"/>
      <c r="Q81" s="422"/>
      <c r="R81" s="426"/>
      <c r="S81" s="427"/>
      <c r="T81" s="422"/>
      <c r="U81" s="427"/>
      <c r="V81" s="422"/>
      <c r="W81" s="423"/>
      <c r="X81" s="427"/>
      <c r="Y81" s="422"/>
      <c r="Z81" s="422"/>
      <c r="AA81" s="422"/>
      <c r="AB81" s="428"/>
      <c r="AC81" s="422"/>
    </row>
    <row r="82" spans="1:29" ht="13.5">
      <c r="A82" s="421"/>
      <c r="B82" s="227"/>
      <c r="C82" s="334"/>
      <c r="D82" s="334"/>
      <c r="E82" s="422"/>
      <c r="F82" s="423"/>
      <c r="G82" s="432"/>
      <c r="H82" s="396"/>
      <c r="I82" s="421"/>
      <c r="J82" s="422"/>
      <c r="K82" s="422"/>
      <c r="L82" s="185"/>
      <c r="M82" s="422"/>
      <c r="N82" s="425"/>
      <c r="O82" s="422"/>
      <c r="P82" s="422"/>
      <c r="Q82" s="422"/>
      <c r="R82" s="426"/>
      <c r="S82" s="427"/>
      <c r="T82" s="422"/>
      <c r="U82" s="427"/>
      <c r="V82" s="422"/>
      <c r="W82" s="423"/>
      <c r="X82" s="427"/>
      <c r="Y82" s="422"/>
      <c r="Z82" s="422"/>
      <c r="AA82" s="422"/>
      <c r="AB82" s="428"/>
      <c r="AC82" s="422"/>
    </row>
    <row r="83" spans="1:29" ht="13.5">
      <c r="A83" s="421"/>
      <c r="B83" s="227"/>
      <c r="C83" s="334"/>
      <c r="D83" s="334"/>
      <c r="E83" s="422"/>
      <c r="F83" s="423"/>
      <c r="G83" s="432"/>
      <c r="H83" s="396"/>
      <c r="I83" s="421"/>
      <c r="J83" s="422"/>
      <c r="K83" s="422"/>
      <c r="L83" s="185"/>
      <c r="M83" s="422"/>
      <c r="N83" s="425"/>
      <c r="O83" s="422"/>
      <c r="P83" s="422"/>
      <c r="Q83" s="422"/>
      <c r="R83" s="426"/>
      <c r="S83" s="427"/>
      <c r="T83" s="422"/>
      <c r="U83" s="427"/>
      <c r="V83" s="422"/>
      <c r="W83" s="423"/>
      <c r="X83" s="427"/>
      <c r="Y83" s="422"/>
      <c r="Z83" s="422"/>
      <c r="AA83" s="422"/>
      <c r="AB83" s="428"/>
      <c r="AC83" s="422"/>
    </row>
    <row r="84" spans="1:29" ht="13.5">
      <c r="A84" s="421"/>
      <c r="B84" s="227"/>
      <c r="C84" s="334"/>
      <c r="D84" s="334"/>
      <c r="E84" s="422"/>
      <c r="F84" s="423"/>
      <c r="G84" s="432"/>
      <c r="H84" s="396"/>
      <c r="I84" s="421"/>
      <c r="J84" s="422"/>
      <c r="K84" s="422"/>
      <c r="L84" s="185"/>
      <c r="M84" s="422"/>
      <c r="N84" s="425"/>
      <c r="O84" s="422"/>
      <c r="P84" s="422"/>
      <c r="Q84" s="422"/>
      <c r="R84" s="426"/>
      <c r="S84" s="427"/>
      <c r="T84" s="422"/>
      <c r="U84" s="427"/>
      <c r="V84" s="422"/>
      <c r="W84" s="423"/>
      <c r="X84" s="427"/>
      <c r="Y84" s="422"/>
      <c r="Z84" s="422"/>
      <c r="AA84" s="422"/>
      <c r="AB84" s="428"/>
      <c r="AC84" s="422"/>
    </row>
    <row r="85" spans="1:29" ht="13.5">
      <c r="A85" s="421"/>
      <c r="B85" s="227"/>
      <c r="C85" s="334"/>
      <c r="D85" s="334"/>
      <c r="E85" s="422"/>
      <c r="F85" s="423"/>
      <c r="G85" s="432"/>
      <c r="H85" s="396"/>
      <c r="I85" s="421"/>
      <c r="J85" s="422"/>
      <c r="K85" s="422"/>
      <c r="L85" s="185"/>
      <c r="M85" s="422"/>
      <c r="N85" s="425"/>
      <c r="O85" s="422"/>
      <c r="P85" s="422"/>
      <c r="Q85" s="422"/>
      <c r="R85" s="426"/>
      <c r="S85" s="427"/>
      <c r="T85" s="422"/>
      <c r="U85" s="427"/>
      <c r="V85" s="422"/>
      <c r="W85" s="423"/>
      <c r="X85" s="427"/>
      <c r="Y85" s="422"/>
      <c r="Z85" s="422"/>
      <c r="AA85" s="422"/>
      <c r="AB85" s="428"/>
      <c r="AC85" s="422"/>
    </row>
    <row r="86" spans="1:29" ht="13.5">
      <c r="A86" s="421"/>
      <c r="B86" s="227"/>
      <c r="C86" s="334"/>
      <c r="D86" s="334"/>
      <c r="E86" s="422"/>
      <c r="F86" s="423"/>
      <c r="G86" s="432"/>
      <c r="H86" s="396"/>
      <c r="I86" s="421"/>
      <c r="J86" s="422"/>
      <c r="K86" s="422"/>
      <c r="L86" s="185"/>
      <c r="M86" s="422"/>
      <c r="N86" s="425"/>
      <c r="O86" s="422"/>
      <c r="P86" s="422"/>
      <c r="Q86" s="422"/>
      <c r="R86" s="426"/>
      <c r="S86" s="427"/>
      <c r="T86" s="422"/>
      <c r="U86" s="427"/>
      <c r="V86" s="422"/>
      <c r="W86" s="423"/>
      <c r="X86" s="427"/>
      <c r="Y86" s="422"/>
      <c r="Z86" s="422"/>
      <c r="AA86" s="422"/>
      <c r="AB86" s="428"/>
      <c r="AC86" s="422"/>
    </row>
    <row r="87" spans="1:29" ht="13.5">
      <c r="A87" s="421"/>
      <c r="B87" s="227"/>
      <c r="C87" s="334"/>
      <c r="D87" s="334"/>
      <c r="E87" s="422"/>
      <c r="F87" s="423"/>
      <c r="G87" s="432"/>
      <c r="H87" s="396"/>
      <c r="I87" s="421"/>
      <c r="J87" s="422"/>
      <c r="K87" s="422"/>
      <c r="L87" s="185"/>
      <c r="M87" s="422"/>
      <c r="N87" s="425"/>
      <c r="O87" s="422"/>
      <c r="P87" s="422"/>
      <c r="Q87" s="422"/>
      <c r="R87" s="426"/>
      <c r="S87" s="427"/>
      <c r="T87" s="422"/>
      <c r="U87" s="427"/>
      <c r="V87" s="422"/>
      <c r="W87" s="423"/>
      <c r="X87" s="427"/>
      <c r="Y87" s="422"/>
      <c r="Z87" s="422"/>
      <c r="AA87" s="422"/>
      <c r="AB87" s="428"/>
      <c r="AC87" s="422"/>
    </row>
    <row r="88" spans="1:29" ht="13.5">
      <c r="A88" s="421"/>
      <c r="B88" s="227"/>
      <c r="C88" s="334"/>
      <c r="D88" s="334"/>
      <c r="E88" s="422"/>
      <c r="F88" s="423"/>
      <c r="G88" s="432"/>
      <c r="H88" s="396"/>
      <c r="I88" s="421"/>
      <c r="J88" s="422"/>
      <c r="K88" s="422"/>
      <c r="L88" s="185"/>
      <c r="M88" s="422"/>
      <c r="N88" s="425"/>
      <c r="O88" s="422"/>
      <c r="P88" s="422"/>
      <c r="Q88" s="422"/>
      <c r="R88" s="426"/>
      <c r="S88" s="427"/>
      <c r="T88" s="422"/>
      <c r="U88" s="427"/>
      <c r="V88" s="422"/>
      <c r="W88" s="423"/>
      <c r="X88" s="427"/>
      <c r="Y88" s="422"/>
      <c r="Z88" s="422"/>
      <c r="AA88" s="422"/>
      <c r="AB88" s="428"/>
      <c r="AC88" s="422"/>
    </row>
    <row r="89" spans="1:29" ht="13.5">
      <c r="A89" s="421"/>
      <c r="B89" s="227"/>
      <c r="C89" s="334"/>
      <c r="D89" s="334"/>
      <c r="E89" s="422"/>
      <c r="F89" s="423"/>
      <c r="G89" s="432"/>
      <c r="H89" s="396"/>
      <c r="I89" s="421"/>
      <c r="J89" s="422"/>
      <c r="K89" s="422"/>
      <c r="L89" s="185"/>
      <c r="M89" s="422"/>
      <c r="N89" s="425"/>
      <c r="O89" s="422"/>
      <c r="P89" s="422"/>
      <c r="Q89" s="422"/>
      <c r="R89" s="426"/>
      <c r="S89" s="427"/>
      <c r="T89" s="422"/>
      <c r="U89" s="427"/>
      <c r="V89" s="422"/>
      <c r="W89" s="423"/>
      <c r="X89" s="427"/>
      <c r="Y89" s="422"/>
      <c r="Z89" s="422"/>
      <c r="AA89" s="422"/>
      <c r="AB89" s="428"/>
      <c r="AC89" s="422"/>
    </row>
    <row r="90" spans="1:29" ht="13.5">
      <c r="A90" s="421"/>
      <c r="B90" s="227"/>
      <c r="C90" s="334"/>
      <c r="D90" s="334"/>
      <c r="E90" s="422"/>
      <c r="F90" s="423"/>
      <c r="G90" s="432"/>
      <c r="H90" s="396"/>
      <c r="I90" s="421"/>
      <c r="J90" s="422"/>
      <c r="K90" s="422"/>
      <c r="L90" s="185"/>
      <c r="M90" s="422"/>
      <c r="N90" s="425"/>
      <c r="O90" s="422"/>
      <c r="P90" s="422"/>
      <c r="Q90" s="422"/>
      <c r="R90" s="426"/>
      <c r="S90" s="427"/>
      <c r="T90" s="422"/>
      <c r="U90" s="427"/>
      <c r="V90" s="422"/>
      <c r="W90" s="423"/>
      <c r="X90" s="427"/>
      <c r="Y90" s="422"/>
      <c r="Z90" s="422"/>
      <c r="AA90" s="422"/>
      <c r="AB90" s="428"/>
      <c r="AC90" s="422"/>
    </row>
    <row r="91" spans="1:29" ht="13.5">
      <c r="A91" s="421"/>
      <c r="B91" s="227"/>
      <c r="C91" s="334"/>
      <c r="D91" s="334"/>
      <c r="E91" s="422"/>
      <c r="F91" s="423"/>
      <c r="G91" s="432"/>
      <c r="H91" s="396"/>
      <c r="I91" s="421"/>
      <c r="J91" s="422"/>
      <c r="K91" s="422"/>
      <c r="L91" s="185"/>
      <c r="M91" s="422"/>
      <c r="N91" s="425"/>
      <c r="O91" s="422"/>
      <c r="P91" s="422"/>
      <c r="Q91" s="422"/>
      <c r="R91" s="426"/>
      <c r="S91" s="427"/>
      <c r="T91" s="422"/>
      <c r="U91" s="427"/>
      <c r="V91" s="422"/>
      <c r="W91" s="423"/>
      <c r="X91" s="427"/>
      <c r="Y91" s="422"/>
      <c r="Z91" s="422"/>
      <c r="AA91" s="422"/>
      <c r="AB91" s="428"/>
      <c r="AC91" s="422"/>
    </row>
    <row r="92" spans="1:29" ht="13.5">
      <c r="A92" s="421"/>
      <c r="B92" s="227"/>
      <c r="C92" s="334"/>
      <c r="D92" s="334"/>
      <c r="E92" s="422"/>
      <c r="F92" s="423"/>
      <c r="G92" s="432"/>
      <c r="H92" s="396"/>
      <c r="I92" s="421"/>
      <c r="J92" s="422"/>
      <c r="K92" s="422"/>
      <c r="L92" s="185"/>
      <c r="M92" s="422"/>
      <c r="N92" s="425"/>
      <c r="O92" s="422"/>
      <c r="P92" s="422"/>
      <c r="Q92" s="422"/>
      <c r="R92" s="426"/>
      <c r="S92" s="427"/>
      <c r="T92" s="422"/>
      <c r="U92" s="427"/>
      <c r="V92" s="422"/>
      <c r="W92" s="423"/>
      <c r="X92" s="427"/>
      <c r="Y92" s="422"/>
      <c r="Z92" s="422"/>
      <c r="AA92" s="422"/>
      <c r="AB92" s="428"/>
      <c r="AC92" s="422"/>
    </row>
    <row r="93" spans="1:29" ht="13.5">
      <c r="A93" s="421"/>
      <c r="B93" s="227"/>
      <c r="C93" s="334"/>
      <c r="D93" s="334"/>
      <c r="E93" s="422"/>
      <c r="F93" s="423"/>
      <c r="G93" s="432"/>
      <c r="H93" s="396"/>
      <c r="I93" s="421"/>
      <c r="J93" s="422"/>
      <c r="K93" s="422"/>
      <c r="L93" s="185"/>
      <c r="M93" s="422"/>
      <c r="N93" s="425"/>
      <c r="O93" s="422"/>
      <c r="P93" s="422"/>
      <c r="Q93" s="422"/>
      <c r="R93" s="426"/>
      <c r="S93" s="427"/>
      <c r="T93" s="422"/>
      <c r="U93" s="427"/>
      <c r="V93" s="422"/>
      <c r="W93" s="423"/>
      <c r="X93" s="427"/>
      <c r="Y93" s="422"/>
      <c r="Z93" s="422"/>
      <c r="AA93" s="422"/>
      <c r="AB93" s="428"/>
      <c r="AC93" s="422"/>
    </row>
    <row r="94" spans="1:29" ht="13.5">
      <c r="A94" s="421"/>
      <c r="B94" s="227"/>
      <c r="C94" s="334"/>
      <c r="D94" s="334"/>
      <c r="E94" s="422"/>
      <c r="F94" s="423"/>
      <c r="G94" s="432"/>
      <c r="H94" s="396"/>
      <c r="I94" s="421"/>
      <c r="J94" s="422"/>
      <c r="K94" s="422"/>
      <c r="L94" s="185"/>
      <c r="M94" s="422"/>
      <c r="N94" s="425"/>
      <c r="O94" s="422"/>
      <c r="P94" s="422"/>
      <c r="Q94" s="422"/>
      <c r="R94" s="426"/>
      <c r="S94" s="427"/>
      <c r="T94" s="422"/>
      <c r="U94" s="427"/>
      <c r="V94" s="422"/>
      <c r="W94" s="423"/>
      <c r="X94" s="427"/>
      <c r="Y94" s="422"/>
      <c r="Z94" s="422"/>
      <c r="AA94" s="422"/>
      <c r="AB94" s="428"/>
      <c r="AC94" s="422"/>
    </row>
    <row r="95" spans="1:29" ht="13.5">
      <c r="A95" s="421"/>
      <c r="B95" s="227"/>
      <c r="C95" s="334"/>
      <c r="D95" s="334"/>
      <c r="E95" s="422"/>
      <c r="F95" s="423"/>
      <c r="G95" s="432"/>
      <c r="H95" s="396"/>
      <c r="I95" s="421"/>
      <c r="J95" s="422"/>
      <c r="K95" s="422"/>
      <c r="L95" s="185"/>
      <c r="M95" s="422"/>
      <c r="N95" s="425"/>
      <c r="O95" s="422"/>
      <c r="P95" s="422"/>
      <c r="Q95" s="422"/>
      <c r="R95" s="426"/>
      <c r="S95" s="427"/>
      <c r="T95" s="422"/>
      <c r="U95" s="427"/>
      <c r="V95" s="422"/>
      <c r="W95" s="423"/>
      <c r="X95" s="427"/>
      <c r="Y95" s="422"/>
      <c r="Z95" s="422"/>
      <c r="AA95" s="422"/>
      <c r="AB95" s="428"/>
      <c r="AC95" s="422"/>
    </row>
    <row r="96" spans="1:29" ht="13.5">
      <c r="A96" s="421"/>
      <c r="B96" s="227"/>
      <c r="C96" s="334"/>
      <c r="D96" s="334"/>
      <c r="E96" s="422"/>
      <c r="F96" s="423"/>
      <c r="G96" s="432"/>
      <c r="H96" s="396"/>
      <c r="I96" s="421"/>
      <c r="J96" s="422"/>
      <c r="K96" s="422"/>
      <c r="L96" s="185"/>
      <c r="M96" s="422"/>
      <c r="N96" s="425"/>
      <c r="O96" s="422"/>
      <c r="P96" s="422"/>
      <c r="Q96" s="422"/>
      <c r="R96" s="426"/>
      <c r="S96" s="427"/>
      <c r="T96" s="422"/>
      <c r="U96" s="427"/>
      <c r="V96" s="422"/>
      <c r="W96" s="423"/>
      <c r="X96" s="427"/>
      <c r="Y96" s="422"/>
      <c r="Z96" s="422"/>
      <c r="AA96" s="422"/>
      <c r="AB96" s="428"/>
      <c r="AC96" s="422"/>
    </row>
    <row r="97" spans="1:29" ht="13.5">
      <c r="A97" s="421"/>
      <c r="B97" s="227"/>
      <c r="C97" s="334"/>
      <c r="D97" s="334"/>
      <c r="E97" s="422"/>
      <c r="F97" s="423"/>
      <c r="G97" s="432"/>
      <c r="H97" s="396"/>
      <c r="I97" s="421"/>
      <c r="J97" s="422"/>
      <c r="K97" s="422"/>
      <c r="L97" s="185"/>
      <c r="M97" s="422"/>
      <c r="N97" s="425"/>
      <c r="O97" s="422"/>
      <c r="P97" s="422"/>
      <c r="Q97" s="422"/>
      <c r="R97" s="426"/>
      <c r="S97" s="427"/>
      <c r="T97" s="422"/>
      <c r="U97" s="427"/>
      <c r="V97" s="422"/>
      <c r="W97" s="423"/>
      <c r="X97" s="427"/>
      <c r="Y97" s="422"/>
      <c r="Z97" s="422"/>
      <c r="AA97" s="422"/>
      <c r="AB97" s="428"/>
      <c r="AC97" s="422"/>
    </row>
    <row r="98" spans="1:29" ht="13.5">
      <c r="A98" s="421"/>
      <c r="B98" s="227"/>
      <c r="C98" s="334"/>
      <c r="D98" s="334"/>
      <c r="E98" s="422"/>
      <c r="F98" s="423"/>
      <c r="G98" s="432"/>
      <c r="H98" s="396"/>
      <c r="I98" s="421"/>
      <c r="J98" s="422"/>
      <c r="K98" s="422"/>
      <c r="L98" s="185"/>
      <c r="M98" s="422"/>
      <c r="N98" s="425"/>
      <c r="O98" s="422"/>
      <c r="P98" s="422"/>
      <c r="Q98" s="422"/>
      <c r="R98" s="426"/>
      <c r="S98" s="427"/>
      <c r="T98" s="422"/>
      <c r="U98" s="427"/>
      <c r="V98" s="422"/>
      <c r="W98" s="423"/>
      <c r="X98" s="427"/>
      <c r="Y98" s="422"/>
      <c r="Z98" s="422"/>
      <c r="AA98" s="422"/>
      <c r="AB98" s="428"/>
      <c r="AC98" s="422"/>
    </row>
    <row r="99" spans="1:29" ht="13.5">
      <c r="A99" s="421"/>
      <c r="B99" s="227"/>
      <c r="C99" s="334"/>
      <c r="D99" s="334"/>
      <c r="E99" s="422"/>
      <c r="F99" s="423"/>
      <c r="G99" s="432"/>
      <c r="H99" s="396"/>
      <c r="I99" s="421"/>
      <c r="J99" s="422"/>
      <c r="K99" s="422"/>
      <c r="L99" s="185"/>
      <c r="M99" s="422"/>
      <c r="N99" s="425"/>
      <c r="O99" s="422"/>
      <c r="P99" s="422"/>
      <c r="Q99" s="422"/>
      <c r="R99" s="426"/>
      <c r="S99" s="427"/>
      <c r="T99" s="422"/>
      <c r="U99" s="427"/>
      <c r="V99" s="422"/>
      <c r="W99" s="423"/>
      <c r="X99" s="427"/>
      <c r="Y99" s="422"/>
      <c r="Z99" s="422"/>
      <c r="AA99" s="422"/>
      <c r="AB99" s="428"/>
      <c r="AC99" s="422"/>
    </row>
    <row r="100" spans="1:29" ht="13.5">
      <c r="A100" s="421"/>
      <c r="B100" s="227"/>
      <c r="C100" s="334"/>
      <c r="D100" s="334"/>
      <c r="E100" s="422"/>
      <c r="F100" s="423"/>
      <c r="G100" s="432"/>
      <c r="H100" s="396"/>
      <c r="I100" s="421"/>
      <c r="J100" s="422"/>
      <c r="K100" s="422"/>
      <c r="L100" s="185"/>
      <c r="M100" s="422"/>
      <c r="N100" s="425"/>
      <c r="O100" s="422"/>
      <c r="P100" s="422"/>
      <c r="Q100" s="422"/>
      <c r="R100" s="426"/>
      <c r="S100" s="427"/>
      <c r="T100" s="422"/>
      <c r="U100" s="427"/>
      <c r="V100" s="422"/>
      <c r="W100" s="423"/>
      <c r="X100" s="427"/>
      <c r="Y100" s="422"/>
      <c r="Z100" s="422"/>
      <c r="AA100" s="422"/>
      <c r="AB100" s="428"/>
      <c r="AC100" s="422"/>
    </row>
    <row r="101" spans="1:29" ht="13.5">
      <c r="A101" s="421"/>
      <c r="B101" s="227"/>
      <c r="C101" s="334"/>
      <c r="D101" s="334"/>
      <c r="E101" s="422"/>
      <c r="F101" s="423"/>
      <c r="G101" s="432"/>
      <c r="H101" s="396"/>
      <c r="I101" s="421"/>
      <c r="J101" s="422"/>
      <c r="K101" s="422"/>
      <c r="L101" s="185"/>
      <c r="M101" s="422"/>
      <c r="N101" s="425"/>
      <c r="O101" s="422"/>
      <c r="P101" s="422"/>
      <c r="Q101" s="422"/>
      <c r="R101" s="426"/>
      <c r="S101" s="427"/>
      <c r="T101" s="422"/>
      <c r="U101" s="427"/>
      <c r="V101" s="422"/>
      <c r="W101" s="423"/>
      <c r="X101" s="427"/>
      <c r="Y101" s="422"/>
      <c r="Z101" s="422"/>
      <c r="AA101" s="422"/>
      <c r="AB101" s="428"/>
      <c r="AC101" s="422"/>
    </row>
    <row r="102" spans="1:29" ht="13.5">
      <c r="A102" s="421"/>
      <c r="B102" s="227"/>
      <c r="C102" s="334"/>
      <c r="D102" s="334"/>
      <c r="E102" s="422"/>
      <c r="F102" s="423"/>
      <c r="G102" s="432"/>
      <c r="H102" s="396"/>
      <c r="I102" s="421"/>
      <c r="J102" s="422"/>
      <c r="K102" s="422"/>
      <c r="L102" s="185"/>
      <c r="M102" s="422"/>
      <c r="N102" s="425"/>
      <c r="O102" s="422"/>
      <c r="P102" s="422"/>
      <c r="Q102" s="422"/>
      <c r="R102" s="426"/>
      <c r="S102" s="427"/>
      <c r="T102" s="422"/>
      <c r="U102" s="427"/>
      <c r="V102" s="422"/>
      <c r="W102" s="423"/>
      <c r="X102" s="427"/>
      <c r="Y102" s="422"/>
      <c r="Z102" s="422"/>
      <c r="AA102" s="422"/>
      <c r="AB102" s="428"/>
      <c r="AC102" s="422"/>
    </row>
    <row r="103" spans="1:29" ht="13.5">
      <c r="A103" s="421"/>
      <c r="B103" s="227"/>
      <c r="C103" s="334"/>
      <c r="D103" s="334"/>
      <c r="E103" s="422"/>
      <c r="F103" s="423"/>
      <c r="G103" s="432"/>
      <c r="H103" s="396"/>
      <c r="I103" s="421"/>
      <c r="J103" s="422"/>
      <c r="K103" s="422"/>
      <c r="L103" s="185"/>
      <c r="M103" s="422"/>
      <c r="N103" s="425"/>
      <c r="O103" s="422"/>
      <c r="P103" s="422"/>
      <c r="Q103" s="422"/>
      <c r="R103" s="426"/>
      <c r="S103" s="427"/>
      <c r="T103" s="422"/>
      <c r="U103" s="427"/>
      <c r="V103" s="422"/>
      <c r="W103" s="423"/>
      <c r="X103" s="427"/>
      <c r="Y103" s="422"/>
      <c r="Z103" s="422"/>
      <c r="AA103" s="422"/>
      <c r="AB103" s="428"/>
      <c r="AC103" s="422"/>
    </row>
    <row r="104" spans="1:29" ht="13.5">
      <c r="A104" s="421"/>
      <c r="B104" s="227"/>
      <c r="C104" s="334"/>
      <c r="D104" s="334"/>
      <c r="E104" s="422"/>
      <c r="F104" s="423"/>
      <c r="G104" s="432"/>
      <c r="H104" s="396"/>
      <c r="I104" s="421"/>
      <c r="J104" s="422"/>
      <c r="K104" s="422"/>
      <c r="L104" s="185"/>
      <c r="M104" s="422"/>
      <c r="N104" s="425"/>
      <c r="O104" s="422"/>
      <c r="P104" s="422"/>
      <c r="Q104" s="422"/>
      <c r="R104" s="426"/>
      <c r="S104" s="427"/>
      <c r="T104" s="422"/>
      <c r="U104" s="427"/>
      <c r="V104" s="422"/>
      <c r="W104" s="423"/>
      <c r="X104" s="427"/>
      <c r="Y104" s="422"/>
      <c r="Z104" s="422"/>
      <c r="AA104" s="422"/>
      <c r="AB104" s="428"/>
      <c r="AC104" s="422"/>
    </row>
    <row r="105" spans="1:29" ht="13.5">
      <c r="A105" s="421"/>
      <c r="B105" s="227"/>
      <c r="C105" s="334"/>
      <c r="D105" s="334"/>
      <c r="E105" s="422"/>
      <c r="F105" s="423"/>
      <c r="G105" s="432"/>
      <c r="H105" s="396"/>
      <c r="I105" s="421"/>
      <c r="J105" s="422"/>
      <c r="K105" s="422"/>
      <c r="L105" s="185"/>
      <c r="M105" s="422"/>
      <c r="N105" s="425"/>
      <c r="O105" s="422"/>
      <c r="P105" s="422"/>
      <c r="Q105" s="422"/>
      <c r="R105" s="426"/>
      <c r="S105" s="427"/>
      <c r="T105" s="422"/>
      <c r="U105" s="427"/>
      <c r="V105" s="422"/>
      <c r="W105" s="423"/>
      <c r="X105" s="427"/>
      <c r="Y105" s="422"/>
      <c r="Z105" s="422"/>
      <c r="AA105" s="422"/>
      <c r="AB105" s="428"/>
      <c r="AC105" s="422"/>
    </row>
    <row r="106" spans="1:29" ht="13.5">
      <c r="A106" s="421"/>
      <c r="B106" s="227"/>
      <c r="C106" s="334"/>
      <c r="D106" s="334"/>
      <c r="E106" s="422"/>
      <c r="F106" s="423"/>
      <c r="G106" s="432"/>
      <c r="H106" s="396"/>
      <c r="I106" s="421"/>
      <c r="J106" s="422"/>
      <c r="K106" s="422"/>
      <c r="L106" s="185"/>
      <c r="M106" s="422"/>
      <c r="N106" s="425"/>
      <c r="O106" s="422"/>
      <c r="P106" s="422"/>
      <c r="Q106" s="422"/>
      <c r="R106" s="426"/>
      <c r="S106" s="427"/>
      <c r="T106" s="422"/>
      <c r="U106" s="427"/>
      <c r="V106" s="422"/>
      <c r="W106" s="423"/>
      <c r="X106" s="427"/>
      <c r="Y106" s="422"/>
      <c r="Z106" s="422"/>
      <c r="AA106" s="422"/>
      <c r="AB106" s="428"/>
      <c r="AC106" s="422"/>
    </row>
    <row r="107" spans="1:29" ht="13.5">
      <c r="A107" s="421"/>
      <c r="B107" s="227"/>
      <c r="C107" s="334"/>
      <c r="D107" s="334"/>
      <c r="E107" s="422"/>
      <c r="F107" s="423"/>
      <c r="G107" s="432"/>
      <c r="H107" s="396"/>
      <c r="I107" s="421"/>
      <c r="J107" s="422"/>
      <c r="K107" s="422"/>
      <c r="L107" s="185"/>
      <c r="M107" s="422"/>
      <c r="N107" s="425"/>
      <c r="O107" s="422"/>
      <c r="P107" s="422"/>
      <c r="Q107" s="422"/>
      <c r="R107" s="426"/>
      <c r="S107" s="427"/>
      <c r="T107" s="422"/>
      <c r="U107" s="427"/>
      <c r="V107" s="422"/>
      <c r="W107" s="423"/>
      <c r="X107" s="427"/>
      <c r="Y107" s="422"/>
      <c r="Z107" s="422"/>
      <c r="AA107" s="422"/>
      <c r="AB107" s="428"/>
      <c r="AC107" s="422"/>
    </row>
    <row r="108" spans="1:29" ht="13.5">
      <c r="A108" s="421"/>
      <c r="B108" s="227"/>
      <c r="C108" s="334"/>
      <c r="D108" s="334"/>
      <c r="E108" s="422"/>
      <c r="F108" s="423"/>
      <c r="G108" s="432"/>
      <c r="H108" s="396"/>
      <c r="I108" s="421"/>
      <c r="J108" s="422"/>
      <c r="K108" s="422"/>
      <c r="L108" s="185"/>
      <c r="M108" s="422"/>
      <c r="N108" s="425"/>
      <c r="O108" s="422"/>
      <c r="P108" s="422"/>
      <c r="Q108" s="422"/>
      <c r="R108" s="426"/>
      <c r="S108" s="427"/>
      <c r="T108" s="422"/>
      <c r="U108" s="427"/>
      <c r="V108" s="422"/>
      <c r="W108" s="423"/>
      <c r="X108" s="427"/>
      <c r="Y108" s="422"/>
      <c r="Z108" s="422"/>
      <c r="AA108" s="422"/>
      <c r="AB108" s="428"/>
      <c r="AC108" s="422"/>
    </row>
    <row r="109" spans="1:29" ht="13.5">
      <c r="A109" s="421"/>
      <c r="B109" s="227"/>
      <c r="C109" s="334"/>
      <c r="D109" s="334"/>
      <c r="E109" s="422"/>
      <c r="F109" s="423"/>
      <c r="G109" s="432"/>
      <c r="H109" s="396"/>
      <c r="I109" s="421"/>
      <c r="J109" s="422"/>
      <c r="K109" s="422"/>
      <c r="L109" s="185"/>
      <c r="M109" s="422"/>
      <c r="N109" s="425"/>
      <c r="O109" s="422"/>
      <c r="P109" s="422"/>
      <c r="Q109" s="422"/>
      <c r="R109" s="426"/>
      <c r="S109" s="427"/>
      <c r="T109" s="422"/>
      <c r="U109" s="427"/>
      <c r="V109" s="422"/>
      <c r="W109" s="423"/>
      <c r="X109" s="427"/>
      <c r="Y109" s="422"/>
      <c r="Z109" s="422"/>
      <c r="AA109" s="422"/>
      <c r="AB109" s="428"/>
      <c r="AC109" s="422"/>
    </row>
    <row r="110" spans="1:29" ht="13.5">
      <c r="A110" s="421"/>
      <c r="B110" s="227"/>
      <c r="C110" s="334"/>
      <c r="D110" s="334"/>
      <c r="E110" s="422"/>
      <c r="F110" s="423"/>
      <c r="G110" s="432"/>
      <c r="H110" s="396"/>
      <c r="I110" s="421"/>
      <c r="J110" s="422"/>
      <c r="K110" s="422"/>
      <c r="L110" s="185"/>
      <c r="M110" s="422"/>
      <c r="N110" s="425"/>
      <c r="O110" s="422"/>
      <c r="P110" s="422"/>
      <c r="Q110" s="422"/>
      <c r="R110" s="426"/>
      <c r="S110" s="427"/>
      <c r="T110" s="422"/>
      <c r="U110" s="427"/>
      <c r="V110" s="422"/>
      <c r="W110" s="423"/>
      <c r="X110" s="427"/>
      <c r="Y110" s="422"/>
      <c r="Z110" s="422"/>
      <c r="AA110" s="422"/>
      <c r="AB110" s="428"/>
      <c r="AC110" s="422"/>
    </row>
    <row r="111" spans="1:29" ht="13.5">
      <c r="A111" s="421"/>
      <c r="B111" s="227"/>
      <c r="C111" s="334"/>
      <c r="D111" s="334"/>
      <c r="E111" s="422"/>
      <c r="F111" s="423"/>
      <c r="G111" s="432"/>
      <c r="H111" s="396"/>
      <c r="I111" s="421"/>
      <c r="J111" s="422"/>
      <c r="K111" s="422"/>
      <c r="L111" s="185"/>
      <c r="M111" s="422"/>
      <c r="N111" s="425"/>
      <c r="O111" s="422"/>
      <c r="P111" s="422"/>
      <c r="Q111" s="422"/>
      <c r="R111" s="426"/>
      <c r="S111" s="427"/>
      <c r="T111" s="422"/>
      <c r="U111" s="427"/>
      <c r="V111" s="422"/>
      <c r="W111" s="423"/>
      <c r="X111" s="427"/>
      <c r="Y111" s="422"/>
      <c r="Z111" s="422"/>
      <c r="AA111" s="422"/>
      <c r="AB111" s="428"/>
      <c r="AC111" s="422"/>
    </row>
    <row r="112" spans="1:29" ht="13.5">
      <c r="A112" s="421"/>
      <c r="B112" s="227"/>
      <c r="C112" s="334"/>
      <c r="D112" s="334"/>
      <c r="E112" s="422"/>
      <c r="F112" s="423"/>
      <c r="G112" s="432"/>
      <c r="H112" s="396"/>
      <c r="I112" s="421"/>
      <c r="J112" s="422"/>
      <c r="K112" s="422"/>
      <c r="L112" s="185"/>
      <c r="M112" s="422"/>
      <c r="N112" s="425"/>
      <c r="O112" s="422"/>
      <c r="P112" s="422"/>
      <c r="Q112" s="422"/>
      <c r="R112" s="426"/>
      <c r="S112" s="427"/>
      <c r="T112" s="422"/>
      <c r="U112" s="427"/>
      <c r="V112" s="422"/>
      <c r="W112" s="423"/>
      <c r="X112" s="427"/>
      <c r="Y112" s="422"/>
      <c r="Z112" s="422"/>
      <c r="AA112" s="422"/>
      <c r="AB112" s="428"/>
      <c r="AC112" s="422"/>
    </row>
    <row r="113" spans="1:29" ht="13.5">
      <c r="A113" s="421"/>
      <c r="B113" s="227"/>
      <c r="C113" s="334"/>
      <c r="D113" s="334"/>
      <c r="E113" s="422"/>
      <c r="F113" s="423"/>
      <c r="G113" s="432"/>
      <c r="H113" s="396"/>
      <c r="I113" s="421"/>
      <c r="J113" s="422"/>
      <c r="K113" s="422"/>
      <c r="L113" s="185"/>
      <c r="M113" s="422"/>
      <c r="N113" s="425"/>
      <c r="O113" s="422"/>
      <c r="P113" s="422"/>
      <c r="Q113" s="422"/>
      <c r="R113" s="426"/>
      <c r="S113" s="427"/>
      <c r="T113" s="422"/>
      <c r="U113" s="427"/>
      <c r="V113" s="422"/>
      <c r="W113" s="423"/>
      <c r="X113" s="427"/>
      <c r="Y113" s="422"/>
      <c r="Z113" s="422"/>
      <c r="AA113" s="422"/>
      <c r="AB113" s="428"/>
      <c r="AC113" s="422"/>
    </row>
    <row r="114" spans="1:29" ht="13.5">
      <c r="A114" s="421"/>
      <c r="B114" s="227"/>
      <c r="C114" s="334"/>
      <c r="D114" s="334"/>
      <c r="E114" s="422"/>
      <c r="F114" s="423"/>
      <c r="G114" s="432"/>
      <c r="H114" s="396"/>
      <c r="I114" s="421"/>
      <c r="J114" s="422"/>
      <c r="K114" s="422"/>
      <c r="L114" s="185"/>
      <c r="M114" s="422"/>
      <c r="N114" s="425"/>
      <c r="O114" s="422"/>
      <c r="P114" s="422"/>
      <c r="Q114" s="422"/>
      <c r="R114" s="426"/>
      <c r="S114" s="427"/>
      <c r="T114" s="422"/>
      <c r="U114" s="427"/>
      <c r="V114" s="422"/>
      <c r="W114" s="423"/>
      <c r="X114" s="427"/>
      <c r="Y114" s="422"/>
      <c r="Z114" s="422"/>
      <c r="AA114" s="422"/>
      <c r="AB114" s="428"/>
      <c r="AC114" s="422"/>
    </row>
    <row r="115" spans="1:29" ht="13.5">
      <c r="A115" s="421"/>
      <c r="B115" s="227"/>
      <c r="C115" s="334"/>
      <c r="D115" s="334"/>
      <c r="E115" s="422"/>
      <c r="F115" s="423"/>
      <c r="G115" s="432"/>
      <c r="H115" s="396"/>
      <c r="I115" s="421"/>
      <c r="J115" s="422"/>
      <c r="K115" s="422"/>
      <c r="L115" s="185"/>
      <c r="M115" s="422"/>
      <c r="N115" s="425"/>
      <c r="O115" s="422"/>
      <c r="P115" s="422"/>
      <c r="Q115" s="422"/>
      <c r="R115" s="426"/>
      <c r="S115" s="427"/>
      <c r="T115" s="422"/>
      <c r="U115" s="427"/>
      <c r="V115" s="422"/>
      <c r="W115" s="423"/>
      <c r="X115" s="427"/>
      <c r="Y115" s="422"/>
      <c r="Z115" s="422"/>
      <c r="AA115" s="422"/>
      <c r="AB115" s="428"/>
      <c r="AC115" s="422"/>
    </row>
    <row r="116" spans="1:29" ht="13.5">
      <c r="A116" s="421"/>
      <c r="B116" s="227"/>
      <c r="C116" s="334"/>
      <c r="D116" s="334"/>
      <c r="E116" s="422"/>
      <c r="F116" s="423"/>
      <c r="G116" s="432"/>
      <c r="H116" s="396"/>
      <c r="I116" s="421"/>
      <c r="J116" s="422"/>
      <c r="K116" s="422"/>
      <c r="L116" s="185"/>
      <c r="M116" s="422"/>
      <c r="N116" s="425"/>
      <c r="O116" s="422"/>
      <c r="P116" s="422"/>
      <c r="Q116" s="422"/>
      <c r="R116" s="426"/>
      <c r="S116" s="427"/>
      <c r="T116" s="422"/>
      <c r="U116" s="427"/>
      <c r="V116" s="422"/>
      <c r="W116" s="423"/>
      <c r="X116" s="427"/>
      <c r="Y116" s="422"/>
      <c r="Z116" s="422"/>
      <c r="AA116" s="422"/>
      <c r="AB116" s="428"/>
      <c r="AC116" s="422"/>
    </row>
    <row r="117" spans="1:29" ht="13.5">
      <c r="A117" s="421"/>
      <c r="B117" s="227"/>
      <c r="C117" s="334"/>
      <c r="D117" s="334"/>
      <c r="E117" s="422"/>
      <c r="F117" s="423"/>
      <c r="G117" s="432"/>
      <c r="H117" s="396"/>
      <c r="I117" s="421"/>
      <c r="J117" s="422"/>
      <c r="K117" s="422"/>
      <c r="L117" s="185"/>
      <c r="M117" s="422"/>
      <c r="N117" s="425"/>
      <c r="O117" s="422"/>
      <c r="P117" s="422"/>
      <c r="Q117" s="422"/>
      <c r="R117" s="426"/>
      <c r="S117" s="427"/>
      <c r="T117" s="422"/>
      <c r="U117" s="427"/>
      <c r="V117" s="422"/>
      <c r="W117" s="423"/>
      <c r="X117" s="427"/>
      <c r="Y117" s="422"/>
      <c r="Z117" s="422"/>
      <c r="AA117" s="422"/>
      <c r="AB117" s="428"/>
      <c r="AC117" s="422"/>
    </row>
    <row r="118" spans="1:29" ht="13.5">
      <c r="A118" s="421"/>
      <c r="B118" s="227"/>
      <c r="C118" s="334"/>
      <c r="D118" s="334"/>
      <c r="E118" s="422"/>
      <c r="F118" s="423"/>
      <c r="G118" s="432"/>
      <c r="H118" s="396"/>
      <c r="I118" s="421"/>
      <c r="J118" s="422"/>
      <c r="K118" s="422"/>
      <c r="L118" s="185"/>
      <c r="M118" s="422"/>
      <c r="N118" s="425"/>
      <c r="O118" s="422"/>
      <c r="P118" s="422"/>
      <c r="Q118" s="422"/>
      <c r="R118" s="426"/>
      <c r="S118" s="427"/>
      <c r="T118" s="422"/>
      <c r="U118" s="427"/>
      <c r="V118" s="422"/>
      <c r="W118" s="423"/>
      <c r="X118" s="427"/>
      <c r="Y118" s="422"/>
      <c r="Z118" s="422"/>
      <c r="AA118" s="422"/>
      <c r="AB118" s="428"/>
      <c r="AC118" s="422"/>
    </row>
    <row r="119" spans="1:29" ht="13.5">
      <c r="A119" s="421"/>
      <c r="B119" s="227"/>
      <c r="C119" s="334"/>
      <c r="D119" s="334"/>
      <c r="E119" s="422"/>
      <c r="F119" s="423"/>
      <c r="G119" s="432"/>
      <c r="H119" s="396"/>
      <c r="I119" s="421"/>
      <c r="J119" s="422"/>
      <c r="K119" s="422"/>
      <c r="L119" s="185"/>
      <c r="M119" s="422"/>
      <c r="N119" s="425"/>
      <c r="O119" s="422"/>
      <c r="P119" s="422"/>
      <c r="Q119" s="422"/>
      <c r="R119" s="426"/>
      <c r="S119" s="427"/>
      <c r="T119" s="422"/>
      <c r="U119" s="427"/>
      <c r="V119" s="422"/>
      <c r="W119" s="423"/>
      <c r="X119" s="427"/>
      <c r="Y119" s="422"/>
      <c r="Z119" s="422"/>
      <c r="AA119" s="422"/>
      <c r="AB119" s="428"/>
      <c r="AC119" s="422"/>
    </row>
    <row r="120" spans="1:29" ht="13.5">
      <c r="A120" s="421"/>
      <c r="B120" s="227"/>
      <c r="C120" s="334"/>
      <c r="D120" s="334"/>
      <c r="E120" s="422"/>
      <c r="F120" s="423"/>
      <c r="G120" s="432"/>
      <c r="H120" s="396"/>
      <c r="I120" s="421"/>
      <c r="J120" s="422"/>
      <c r="K120" s="422"/>
      <c r="L120" s="185"/>
      <c r="M120" s="422"/>
      <c r="N120" s="425"/>
      <c r="O120" s="422"/>
      <c r="P120" s="422"/>
      <c r="Q120" s="422"/>
      <c r="R120" s="426"/>
      <c r="S120" s="427"/>
      <c r="T120" s="422"/>
      <c r="U120" s="427"/>
      <c r="V120" s="422"/>
      <c r="W120" s="423"/>
      <c r="X120" s="427"/>
      <c r="Y120" s="422"/>
      <c r="Z120" s="422"/>
      <c r="AA120" s="422"/>
      <c r="AB120" s="428"/>
      <c r="AC120" s="422"/>
    </row>
    <row r="121" spans="1:29" ht="13.5">
      <c r="A121" s="421"/>
      <c r="B121" s="227"/>
      <c r="C121" s="334"/>
      <c r="D121" s="334"/>
      <c r="E121" s="422"/>
      <c r="F121" s="423"/>
      <c r="G121" s="432"/>
      <c r="H121" s="396"/>
      <c r="I121" s="421"/>
      <c r="J121" s="422"/>
      <c r="K121" s="422"/>
      <c r="L121" s="185"/>
      <c r="M121" s="422"/>
      <c r="N121" s="425"/>
      <c r="O121" s="422"/>
      <c r="P121" s="422"/>
      <c r="Q121" s="422"/>
      <c r="R121" s="426"/>
      <c r="S121" s="427"/>
      <c r="T121" s="422"/>
      <c r="U121" s="427"/>
      <c r="V121" s="422"/>
      <c r="W121" s="423"/>
      <c r="X121" s="427"/>
      <c r="Y121" s="422"/>
      <c r="Z121" s="422"/>
      <c r="AA121" s="422"/>
      <c r="AB121" s="428"/>
      <c r="AC121" s="422"/>
    </row>
    <row r="122" spans="1:29" ht="13.5">
      <c r="A122" s="421"/>
      <c r="B122" s="227"/>
      <c r="C122" s="334"/>
      <c r="D122" s="334"/>
      <c r="E122" s="422"/>
      <c r="F122" s="423"/>
      <c r="G122" s="432"/>
      <c r="H122" s="396"/>
      <c r="I122" s="421"/>
      <c r="J122" s="422"/>
      <c r="K122" s="422"/>
      <c r="L122" s="185"/>
      <c r="M122" s="422"/>
      <c r="N122" s="425"/>
      <c r="O122" s="422"/>
      <c r="P122" s="422"/>
      <c r="Q122" s="422"/>
      <c r="R122" s="426"/>
      <c r="S122" s="427"/>
      <c r="T122" s="422"/>
      <c r="U122" s="427"/>
      <c r="V122" s="422"/>
      <c r="W122" s="423"/>
      <c r="X122" s="427"/>
      <c r="Y122" s="422"/>
      <c r="Z122" s="422"/>
      <c r="AA122" s="422"/>
      <c r="AB122" s="428"/>
      <c r="AC122" s="422"/>
    </row>
    <row r="123" spans="1:29" ht="13.5">
      <c r="A123" s="421"/>
      <c r="B123" s="227"/>
      <c r="C123" s="334"/>
      <c r="D123" s="334"/>
      <c r="E123" s="422"/>
      <c r="F123" s="423"/>
      <c r="G123" s="432"/>
      <c r="H123" s="396"/>
      <c r="I123" s="421"/>
      <c r="J123" s="422"/>
      <c r="K123" s="422"/>
      <c r="L123" s="185"/>
      <c r="M123" s="422"/>
      <c r="N123" s="425"/>
      <c r="O123" s="422"/>
      <c r="P123" s="422"/>
      <c r="Q123" s="422"/>
      <c r="R123" s="426"/>
      <c r="S123" s="427"/>
      <c r="T123" s="422"/>
      <c r="U123" s="427"/>
      <c r="V123" s="422"/>
      <c r="W123" s="423"/>
      <c r="X123" s="427"/>
      <c r="Y123" s="422"/>
      <c r="Z123" s="422"/>
      <c r="AA123" s="422"/>
      <c r="AB123" s="428"/>
      <c r="AC123" s="422"/>
    </row>
    <row r="124" spans="1:29" ht="13.5">
      <c r="A124" s="421"/>
      <c r="B124" s="227"/>
      <c r="C124" s="334"/>
      <c r="D124" s="334"/>
      <c r="E124" s="422"/>
      <c r="F124" s="423"/>
      <c r="G124" s="432"/>
      <c r="H124" s="396"/>
      <c r="I124" s="421"/>
      <c r="J124" s="422"/>
      <c r="K124" s="422"/>
      <c r="L124" s="185"/>
      <c r="M124" s="422"/>
      <c r="N124" s="425"/>
      <c r="O124" s="422"/>
      <c r="P124" s="422"/>
      <c r="Q124" s="422"/>
      <c r="R124" s="426"/>
      <c r="S124" s="427"/>
      <c r="T124" s="422"/>
      <c r="U124" s="427"/>
      <c r="V124" s="422"/>
      <c r="W124" s="423"/>
      <c r="X124" s="427"/>
      <c r="Y124" s="422"/>
      <c r="Z124" s="422"/>
      <c r="AA124" s="422"/>
      <c r="AB124" s="428"/>
      <c r="AC124" s="422"/>
    </row>
    <row r="125" spans="1:29" ht="13.5">
      <c r="A125" s="421"/>
      <c r="B125" s="227"/>
      <c r="C125" s="334"/>
      <c r="D125" s="334"/>
      <c r="E125" s="422"/>
      <c r="F125" s="423"/>
      <c r="G125" s="432"/>
      <c r="H125" s="396"/>
      <c r="I125" s="421"/>
      <c r="J125" s="422"/>
      <c r="K125" s="422"/>
      <c r="L125" s="185"/>
      <c r="M125" s="422"/>
      <c r="N125" s="425"/>
      <c r="O125" s="422"/>
      <c r="P125" s="422"/>
      <c r="Q125" s="422"/>
      <c r="R125" s="426"/>
      <c r="S125" s="427"/>
      <c r="T125" s="422"/>
      <c r="U125" s="427"/>
      <c r="V125" s="422"/>
      <c r="W125" s="423"/>
      <c r="X125" s="427"/>
      <c r="Y125" s="422"/>
      <c r="Z125" s="422"/>
      <c r="AA125" s="422"/>
      <c r="AB125" s="428"/>
      <c r="AC125" s="422"/>
    </row>
    <row r="126" spans="1:29" ht="13.5">
      <c r="A126" s="421"/>
      <c r="B126" s="227"/>
      <c r="C126" s="334"/>
      <c r="D126" s="334"/>
      <c r="E126" s="422"/>
      <c r="F126" s="423"/>
      <c r="G126" s="432"/>
      <c r="H126" s="396"/>
      <c r="I126" s="421"/>
      <c r="J126" s="422"/>
      <c r="K126" s="422"/>
      <c r="L126" s="185"/>
      <c r="M126" s="422"/>
      <c r="N126" s="425"/>
      <c r="O126" s="422"/>
      <c r="P126" s="422"/>
      <c r="Q126" s="422"/>
      <c r="R126" s="426"/>
      <c r="S126" s="427"/>
      <c r="T126" s="422"/>
      <c r="U126" s="427"/>
      <c r="V126" s="422"/>
      <c r="W126" s="423"/>
      <c r="X126" s="427"/>
      <c r="Y126" s="422"/>
      <c r="Z126" s="422"/>
      <c r="AA126" s="422"/>
      <c r="AB126" s="428"/>
      <c r="AC126" s="422"/>
    </row>
    <row r="127" spans="1:29" ht="13.5">
      <c r="A127" s="421"/>
      <c r="B127" s="227"/>
      <c r="C127" s="334"/>
      <c r="D127" s="334"/>
      <c r="E127" s="422"/>
      <c r="F127" s="423"/>
      <c r="G127" s="432"/>
      <c r="H127" s="396"/>
      <c r="I127" s="421"/>
      <c r="J127" s="422"/>
      <c r="K127" s="422"/>
      <c r="L127" s="185"/>
      <c r="M127" s="422"/>
      <c r="N127" s="425"/>
      <c r="O127" s="422"/>
      <c r="P127" s="422"/>
      <c r="Q127" s="422"/>
      <c r="R127" s="426"/>
      <c r="S127" s="427"/>
      <c r="T127" s="422"/>
      <c r="U127" s="427"/>
      <c r="V127" s="422"/>
      <c r="W127" s="423"/>
      <c r="X127" s="427"/>
      <c r="Y127" s="422"/>
      <c r="Z127" s="422"/>
      <c r="AA127" s="422"/>
      <c r="AB127" s="428"/>
      <c r="AC127" s="422"/>
    </row>
    <row r="128" spans="1:29" ht="13.5">
      <c r="A128" s="421"/>
      <c r="B128" s="227"/>
      <c r="C128" s="334"/>
      <c r="D128" s="334"/>
      <c r="E128" s="422"/>
      <c r="F128" s="423"/>
      <c r="G128" s="432"/>
      <c r="H128" s="396"/>
      <c r="I128" s="421"/>
      <c r="J128" s="422"/>
      <c r="K128" s="422"/>
      <c r="L128" s="185"/>
      <c r="M128" s="422"/>
      <c r="N128" s="425"/>
      <c r="O128" s="422"/>
      <c r="P128" s="422"/>
      <c r="Q128" s="422"/>
      <c r="R128" s="426"/>
      <c r="S128" s="427"/>
      <c r="T128" s="422"/>
      <c r="U128" s="427"/>
      <c r="V128" s="422"/>
      <c r="W128" s="423"/>
      <c r="X128" s="427"/>
      <c r="Y128" s="422"/>
      <c r="Z128" s="422"/>
      <c r="AA128" s="422"/>
      <c r="AB128" s="428"/>
      <c r="AC128" s="422"/>
    </row>
    <row r="129" spans="1:29" ht="13.5">
      <c r="A129" s="421"/>
      <c r="B129" s="227"/>
      <c r="C129" s="334"/>
      <c r="D129" s="334"/>
      <c r="E129" s="422"/>
      <c r="F129" s="423"/>
      <c r="G129" s="432"/>
      <c r="H129" s="396"/>
      <c r="I129" s="421"/>
      <c r="J129" s="422"/>
      <c r="K129" s="422"/>
      <c r="L129" s="185"/>
      <c r="M129" s="422"/>
      <c r="N129" s="425"/>
      <c r="O129" s="422"/>
      <c r="P129" s="422"/>
      <c r="Q129" s="422"/>
      <c r="R129" s="426"/>
      <c r="S129" s="427"/>
      <c r="T129" s="422"/>
      <c r="U129" s="427"/>
      <c r="V129" s="422"/>
      <c r="W129" s="423"/>
      <c r="X129" s="427"/>
      <c r="Y129" s="422"/>
      <c r="Z129" s="422"/>
      <c r="AA129" s="422"/>
      <c r="AB129" s="428"/>
      <c r="AC129" s="422"/>
    </row>
    <row r="130" spans="1:29" ht="13.5">
      <c r="A130" s="421"/>
      <c r="B130" s="227"/>
      <c r="C130" s="334"/>
      <c r="D130" s="334"/>
      <c r="E130" s="422"/>
      <c r="F130" s="423"/>
      <c r="G130" s="432"/>
      <c r="H130" s="396"/>
      <c r="I130" s="421"/>
      <c r="J130" s="422"/>
      <c r="K130" s="422"/>
      <c r="L130" s="185"/>
      <c r="M130" s="422"/>
      <c r="N130" s="425"/>
      <c r="O130" s="422"/>
      <c r="P130" s="422"/>
      <c r="Q130" s="422"/>
      <c r="R130" s="426"/>
      <c r="S130" s="427"/>
      <c r="T130" s="422"/>
      <c r="U130" s="427"/>
      <c r="V130" s="422"/>
      <c r="W130" s="423"/>
      <c r="X130" s="427"/>
      <c r="Y130" s="422"/>
      <c r="Z130" s="422"/>
      <c r="AA130" s="422"/>
      <c r="AB130" s="428"/>
      <c r="AC130" s="422"/>
    </row>
    <row r="131" spans="1:29" ht="13.5">
      <c r="A131" s="421"/>
      <c r="B131" s="227"/>
      <c r="C131" s="334"/>
      <c r="D131" s="334"/>
      <c r="E131" s="422"/>
      <c r="F131" s="423"/>
      <c r="G131" s="432"/>
      <c r="H131" s="396"/>
      <c r="I131" s="421"/>
      <c r="J131" s="422"/>
      <c r="K131" s="422"/>
      <c r="L131" s="185"/>
      <c r="M131" s="422"/>
      <c r="N131" s="425"/>
      <c r="O131" s="422"/>
      <c r="P131" s="422"/>
      <c r="Q131" s="422"/>
      <c r="R131" s="426"/>
      <c r="S131" s="427"/>
      <c r="T131" s="422"/>
      <c r="U131" s="427"/>
      <c r="V131" s="422"/>
      <c r="W131" s="423"/>
      <c r="X131" s="427"/>
      <c r="Y131" s="422"/>
      <c r="Z131" s="422"/>
      <c r="AA131" s="422"/>
      <c r="AB131" s="428"/>
      <c r="AC131" s="422"/>
    </row>
    <row r="132" spans="1:29" ht="13.5">
      <c r="A132" s="421"/>
      <c r="B132" s="227"/>
      <c r="C132" s="334"/>
      <c r="D132" s="334"/>
      <c r="E132" s="422"/>
      <c r="F132" s="423"/>
      <c r="G132" s="432"/>
      <c r="H132" s="396"/>
      <c r="I132" s="421"/>
      <c r="J132" s="422"/>
      <c r="K132" s="422"/>
      <c r="L132" s="185"/>
      <c r="M132" s="422"/>
      <c r="N132" s="425"/>
      <c r="O132" s="422"/>
      <c r="P132" s="422"/>
      <c r="Q132" s="422"/>
      <c r="R132" s="426"/>
      <c r="S132" s="427"/>
      <c r="T132" s="422"/>
      <c r="U132" s="427"/>
      <c r="V132" s="422"/>
      <c r="W132" s="423"/>
      <c r="X132" s="427"/>
      <c r="Y132" s="422"/>
      <c r="Z132" s="422"/>
      <c r="AA132" s="422"/>
      <c r="AB132" s="428"/>
      <c r="AC132" s="422"/>
    </row>
    <row r="133" spans="1:29" ht="13.5">
      <c r="A133" s="421"/>
      <c r="B133" s="227"/>
      <c r="C133" s="334"/>
      <c r="D133" s="334"/>
      <c r="E133" s="422"/>
      <c r="F133" s="423"/>
      <c r="G133" s="432"/>
      <c r="H133" s="396"/>
      <c r="I133" s="421"/>
      <c r="J133" s="422"/>
      <c r="K133" s="422"/>
      <c r="L133" s="185"/>
      <c r="M133" s="422"/>
      <c r="N133" s="425"/>
      <c r="O133" s="422"/>
      <c r="P133" s="422"/>
      <c r="Q133" s="422"/>
      <c r="R133" s="426"/>
      <c r="S133" s="427"/>
      <c r="T133" s="422"/>
      <c r="U133" s="427"/>
      <c r="V133" s="422"/>
      <c r="W133" s="423"/>
      <c r="X133" s="427"/>
      <c r="Y133" s="422"/>
      <c r="Z133" s="422"/>
      <c r="AA133" s="422"/>
      <c r="AB133" s="428"/>
      <c r="AC133" s="422"/>
    </row>
    <row r="134" spans="1:29" ht="13.5">
      <c r="A134" s="421"/>
      <c r="B134" s="227"/>
      <c r="C134" s="334"/>
      <c r="D134" s="334"/>
      <c r="E134" s="422"/>
      <c r="F134" s="423"/>
      <c r="G134" s="432"/>
      <c r="H134" s="396"/>
      <c r="I134" s="421"/>
      <c r="J134" s="422"/>
      <c r="K134" s="422"/>
      <c r="L134" s="185"/>
      <c r="M134" s="422"/>
      <c r="N134" s="425"/>
      <c r="O134" s="422"/>
      <c r="P134" s="422"/>
      <c r="Q134" s="422"/>
      <c r="R134" s="426"/>
      <c r="S134" s="427"/>
      <c r="T134" s="422"/>
      <c r="U134" s="427"/>
      <c r="V134" s="422"/>
      <c r="W134" s="423"/>
      <c r="X134" s="427"/>
      <c r="Y134" s="422"/>
      <c r="Z134" s="422"/>
      <c r="AA134" s="422"/>
      <c r="AB134" s="428"/>
      <c r="AC134" s="422"/>
    </row>
    <row r="135" spans="1:29" ht="13.5">
      <c r="A135" s="421"/>
      <c r="B135" s="227"/>
      <c r="C135" s="334"/>
      <c r="D135" s="334"/>
      <c r="E135" s="422"/>
      <c r="F135" s="423"/>
      <c r="G135" s="432"/>
      <c r="H135" s="396"/>
      <c r="I135" s="421"/>
      <c r="J135" s="422"/>
      <c r="K135" s="422"/>
      <c r="L135" s="185"/>
      <c r="M135" s="422"/>
      <c r="N135" s="425"/>
      <c r="O135" s="422"/>
      <c r="P135" s="422"/>
      <c r="Q135" s="422"/>
      <c r="R135" s="426"/>
      <c r="S135" s="427"/>
      <c r="T135" s="422"/>
      <c r="U135" s="427"/>
      <c r="V135" s="422"/>
      <c r="W135" s="423"/>
      <c r="X135" s="427"/>
      <c r="Y135" s="422"/>
      <c r="Z135" s="422"/>
      <c r="AA135" s="422"/>
      <c r="AB135" s="428"/>
      <c r="AC135" s="422"/>
    </row>
    <row r="136" spans="1:29" ht="13.5">
      <c r="A136" s="421"/>
      <c r="B136" s="227"/>
      <c r="C136" s="334"/>
      <c r="D136" s="334"/>
      <c r="E136" s="422"/>
      <c r="F136" s="423"/>
      <c r="G136" s="432"/>
      <c r="H136" s="396"/>
      <c r="I136" s="421"/>
      <c r="J136" s="422"/>
      <c r="K136" s="422"/>
      <c r="L136" s="185"/>
      <c r="M136" s="422"/>
      <c r="N136" s="425"/>
      <c r="O136" s="422"/>
      <c r="P136" s="422"/>
      <c r="Q136" s="422"/>
      <c r="R136" s="426"/>
      <c r="S136" s="427"/>
      <c r="T136" s="422"/>
      <c r="U136" s="427"/>
      <c r="V136" s="422"/>
      <c r="W136" s="423"/>
      <c r="X136" s="427"/>
      <c r="Y136" s="422"/>
      <c r="Z136" s="422"/>
      <c r="AA136" s="422"/>
      <c r="AB136" s="428"/>
      <c r="AC136" s="422"/>
    </row>
    <row r="137" spans="1:29" ht="13.5">
      <c r="A137" s="421"/>
      <c r="B137" s="227"/>
      <c r="C137" s="334"/>
      <c r="D137" s="334"/>
      <c r="E137" s="422"/>
      <c r="F137" s="423"/>
      <c r="G137" s="432"/>
      <c r="H137" s="396"/>
      <c r="I137" s="421"/>
      <c r="J137" s="422"/>
      <c r="K137" s="422"/>
      <c r="L137" s="185"/>
      <c r="M137" s="422"/>
      <c r="N137" s="425"/>
      <c r="O137" s="422"/>
      <c r="P137" s="422"/>
      <c r="Q137" s="422"/>
      <c r="R137" s="426"/>
      <c r="S137" s="427"/>
      <c r="T137" s="422"/>
      <c r="U137" s="427"/>
      <c r="V137" s="422"/>
      <c r="W137" s="423"/>
      <c r="X137" s="427"/>
      <c r="Y137" s="422"/>
      <c r="Z137" s="422"/>
      <c r="AA137" s="422"/>
      <c r="AB137" s="428"/>
      <c r="AC137" s="422"/>
    </row>
    <row r="138" spans="1:29" ht="13.5">
      <c r="A138" s="421"/>
      <c r="B138" s="227"/>
      <c r="C138" s="334"/>
      <c r="D138" s="334"/>
      <c r="E138" s="422"/>
      <c r="F138" s="423"/>
      <c r="G138" s="432"/>
      <c r="H138" s="396"/>
      <c r="I138" s="421"/>
      <c r="J138" s="422"/>
      <c r="K138" s="422"/>
      <c r="L138" s="185"/>
      <c r="M138" s="422"/>
      <c r="N138" s="425"/>
      <c r="O138" s="422"/>
      <c r="P138" s="422"/>
      <c r="Q138" s="422"/>
      <c r="R138" s="426"/>
      <c r="S138" s="427"/>
      <c r="T138" s="422"/>
      <c r="U138" s="427"/>
      <c r="V138" s="422"/>
      <c r="W138" s="423"/>
      <c r="X138" s="427"/>
      <c r="Y138" s="422"/>
      <c r="Z138" s="422"/>
      <c r="AA138" s="422"/>
      <c r="AB138" s="428"/>
      <c r="AC138" s="422"/>
    </row>
    <row r="139" spans="1:29" ht="13.5">
      <c r="A139" s="421"/>
      <c r="B139" s="227"/>
      <c r="C139" s="334"/>
      <c r="D139" s="334"/>
      <c r="E139" s="422"/>
      <c r="F139" s="423"/>
      <c r="G139" s="432"/>
      <c r="H139" s="396"/>
      <c r="I139" s="421"/>
      <c r="J139" s="422"/>
      <c r="K139" s="422"/>
      <c r="L139" s="185"/>
      <c r="M139" s="422"/>
      <c r="N139" s="425"/>
      <c r="O139" s="422"/>
      <c r="P139" s="422"/>
      <c r="Q139" s="422"/>
      <c r="R139" s="426"/>
      <c r="S139" s="427"/>
      <c r="T139" s="422"/>
      <c r="U139" s="427"/>
      <c r="V139" s="422"/>
      <c r="W139" s="423"/>
      <c r="X139" s="427"/>
      <c r="Y139" s="422"/>
      <c r="Z139" s="422"/>
      <c r="AA139" s="422"/>
      <c r="AB139" s="428"/>
      <c r="AC139" s="422"/>
    </row>
    <row r="140" spans="1:29" ht="13.5">
      <c r="A140" s="421"/>
      <c r="B140" s="227"/>
      <c r="C140" s="334"/>
      <c r="D140" s="334"/>
      <c r="E140" s="422"/>
      <c r="F140" s="423"/>
      <c r="G140" s="432"/>
      <c r="H140" s="396"/>
      <c r="I140" s="421"/>
      <c r="J140" s="422"/>
      <c r="K140" s="422"/>
      <c r="L140" s="185"/>
      <c r="M140" s="422"/>
      <c r="N140" s="425"/>
      <c r="O140" s="422"/>
      <c r="P140" s="422"/>
      <c r="Q140" s="422"/>
      <c r="R140" s="426"/>
      <c r="S140" s="427"/>
      <c r="T140" s="422"/>
      <c r="U140" s="427"/>
      <c r="V140" s="422"/>
      <c r="W140" s="423"/>
      <c r="X140" s="427"/>
      <c r="Y140" s="422"/>
      <c r="Z140" s="422"/>
      <c r="AA140" s="422"/>
      <c r="AB140" s="428"/>
      <c r="AC140" s="422"/>
    </row>
    <row r="141" spans="1:29" ht="13.5">
      <c r="A141" s="421"/>
      <c r="B141" s="227"/>
      <c r="C141" s="334"/>
      <c r="D141" s="334"/>
      <c r="E141" s="422"/>
      <c r="F141" s="423"/>
      <c r="G141" s="432"/>
      <c r="H141" s="396"/>
      <c r="I141" s="421"/>
      <c r="J141" s="422"/>
      <c r="K141" s="422"/>
      <c r="L141" s="185"/>
      <c r="M141" s="422"/>
      <c r="N141" s="425"/>
      <c r="O141" s="422"/>
      <c r="P141" s="422"/>
      <c r="Q141" s="422"/>
      <c r="R141" s="426"/>
      <c r="S141" s="427"/>
      <c r="T141" s="422"/>
      <c r="U141" s="427"/>
      <c r="V141" s="422"/>
      <c r="W141" s="423"/>
      <c r="X141" s="427"/>
      <c r="Y141" s="422"/>
      <c r="Z141" s="422"/>
      <c r="AA141" s="422"/>
      <c r="AB141" s="428"/>
      <c r="AC141" s="422"/>
    </row>
    <row r="142" spans="1:29" ht="13.5">
      <c r="A142" s="421"/>
      <c r="B142" s="227"/>
      <c r="C142" s="334"/>
      <c r="D142" s="334"/>
      <c r="E142" s="422"/>
      <c r="F142" s="423"/>
      <c r="G142" s="432"/>
      <c r="H142" s="396"/>
      <c r="I142" s="421"/>
      <c r="J142" s="422"/>
      <c r="K142" s="422"/>
      <c r="L142" s="185"/>
      <c r="M142" s="422"/>
      <c r="N142" s="425"/>
      <c r="O142" s="422"/>
      <c r="P142" s="422"/>
      <c r="Q142" s="422"/>
      <c r="R142" s="426"/>
      <c r="S142" s="427"/>
      <c r="T142" s="422"/>
      <c r="U142" s="427"/>
      <c r="V142" s="422"/>
      <c r="W142" s="423"/>
      <c r="X142" s="427"/>
      <c r="Y142" s="422"/>
      <c r="Z142" s="422"/>
      <c r="AA142" s="422"/>
      <c r="AB142" s="428"/>
      <c r="AC142" s="422"/>
    </row>
    <row r="143" spans="1:29" ht="13.5">
      <c r="A143" s="421"/>
      <c r="B143" s="227"/>
      <c r="C143" s="334"/>
      <c r="D143" s="334"/>
      <c r="E143" s="422"/>
      <c r="F143" s="423"/>
      <c r="G143" s="432"/>
      <c r="H143" s="396"/>
      <c r="I143" s="421"/>
      <c r="J143" s="422"/>
      <c r="K143" s="422"/>
      <c r="L143" s="185"/>
      <c r="M143" s="422"/>
      <c r="N143" s="425"/>
      <c r="O143" s="422"/>
      <c r="P143" s="422"/>
      <c r="Q143" s="422"/>
      <c r="R143" s="426"/>
      <c r="S143" s="427"/>
      <c r="T143" s="422"/>
      <c r="U143" s="427"/>
      <c r="V143" s="422"/>
      <c r="W143" s="423"/>
      <c r="X143" s="427"/>
      <c r="Y143" s="422"/>
      <c r="Z143" s="422"/>
      <c r="AA143" s="422"/>
      <c r="AB143" s="428"/>
      <c r="AC143" s="422"/>
    </row>
    <row r="144" spans="1:29" ht="13.5">
      <c r="A144" s="421"/>
      <c r="B144" s="227"/>
      <c r="C144" s="334"/>
      <c r="D144" s="334"/>
      <c r="E144" s="422"/>
      <c r="F144" s="423"/>
      <c r="G144" s="432"/>
      <c r="H144" s="396"/>
      <c r="I144" s="421"/>
      <c r="J144" s="422"/>
      <c r="K144" s="422"/>
      <c r="L144" s="185"/>
      <c r="M144" s="422"/>
      <c r="N144" s="425"/>
      <c r="O144" s="422"/>
      <c r="P144" s="422"/>
      <c r="Q144" s="422"/>
      <c r="R144" s="426"/>
      <c r="S144" s="427"/>
      <c r="T144" s="422"/>
      <c r="U144" s="427"/>
      <c r="V144" s="422"/>
      <c r="W144" s="423"/>
      <c r="X144" s="427"/>
      <c r="Y144" s="422"/>
      <c r="Z144" s="422"/>
      <c r="AA144" s="422"/>
      <c r="AB144" s="428"/>
      <c r="AC144" s="422"/>
    </row>
    <row r="145" spans="1:29" ht="13.5">
      <c r="A145" s="421"/>
      <c r="B145" s="227"/>
      <c r="C145" s="334"/>
      <c r="D145" s="334"/>
      <c r="E145" s="422"/>
      <c r="F145" s="423"/>
      <c r="G145" s="432"/>
      <c r="H145" s="396"/>
      <c r="I145" s="421"/>
      <c r="J145" s="422"/>
      <c r="K145" s="422"/>
      <c r="L145" s="185"/>
      <c r="M145" s="422"/>
      <c r="N145" s="425"/>
      <c r="O145" s="422"/>
      <c r="P145" s="422"/>
      <c r="Q145" s="422"/>
      <c r="R145" s="426"/>
      <c r="S145" s="427"/>
      <c r="T145" s="422"/>
      <c r="U145" s="427"/>
      <c r="V145" s="422"/>
      <c r="W145" s="423"/>
      <c r="X145" s="427"/>
      <c r="Y145" s="422"/>
      <c r="Z145" s="422"/>
      <c r="AA145" s="422"/>
      <c r="AB145" s="428"/>
      <c r="AC145" s="422"/>
    </row>
    <row r="146" spans="1:29" ht="13.5">
      <c r="A146" s="421"/>
      <c r="B146" s="227"/>
      <c r="C146" s="334"/>
      <c r="D146" s="334"/>
      <c r="E146" s="422"/>
      <c r="F146" s="423"/>
      <c r="G146" s="432"/>
      <c r="H146" s="396"/>
      <c r="I146" s="421"/>
      <c r="J146" s="422"/>
      <c r="K146" s="422"/>
      <c r="L146" s="185"/>
      <c r="M146" s="422"/>
      <c r="N146" s="425"/>
      <c r="O146" s="422"/>
      <c r="P146" s="422"/>
      <c r="Q146" s="422"/>
      <c r="R146" s="426"/>
      <c r="S146" s="427"/>
      <c r="T146" s="422"/>
      <c r="U146" s="427"/>
      <c r="V146" s="422"/>
      <c r="W146" s="423"/>
      <c r="X146" s="427"/>
      <c r="Y146" s="422"/>
      <c r="Z146" s="422"/>
      <c r="AA146" s="422"/>
      <c r="AB146" s="428"/>
      <c r="AC146" s="422"/>
    </row>
    <row r="147" spans="1:29" ht="13.5">
      <c r="A147" s="421"/>
      <c r="B147" s="227"/>
      <c r="C147" s="334"/>
      <c r="D147" s="334"/>
      <c r="E147" s="422"/>
      <c r="F147" s="423"/>
      <c r="G147" s="432"/>
      <c r="H147" s="396"/>
      <c r="I147" s="421"/>
      <c r="J147" s="422"/>
      <c r="K147" s="422"/>
      <c r="L147" s="185"/>
      <c r="M147" s="422"/>
      <c r="N147" s="425"/>
      <c r="O147" s="422"/>
      <c r="P147" s="422"/>
      <c r="Q147" s="422"/>
      <c r="R147" s="426"/>
      <c r="S147" s="427"/>
      <c r="T147" s="422"/>
      <c r="U147" s="427"/>
      <c r="V147" s="422"/>
      <c r="W147" s="423"/>
      <c r="X147" s="427"/>
      <c r="Y147" s="422"/>
      <c r="Z147" s="422"/>
      <c r="AA147" s="422"/>
      <c r="AB147" s="428"/>
      <c r="AC147" s="422"/>
    </row>
    <row r="148" spans="1:29" ht="13.5">
      <c r="A148" s="421"/>
      <c r="B148" s="227"/>
      <c r="C148" s="334"/>
      <c r="D148" s="334"/>
      <c r="E148" s="422"/>
      <c r="F148" s="423"/>
      <c r="G148" s="432"/>
      <c r="H148" s="396"/>
      <c r="I148" s="421"/>
      <c r="J148" s="422"/>
      <c r="K148" s="422"/>
      <c r="L148" s="185"/>
      <c r="M148" s="422"/>
      <c r="N148" s="425"/>
      <c r="O148" s="422"/>
      <c r="P148" s="422"/>
      <c r="Q148" s="422"/>
      <c r="R148" s="426"/>
      <c r="S148" s="427"/>
      <c r="T148" s="422"/>
      <c r="U148" s="427"/>
      <c r="V148" s="422"/>
      <c r="W148" s="423"/>
      <c r="X148" s="427"/>
      <c r="Y148" s="422"/>
      <c r="Z148" s="422"/>
      <c r="AA148" s="422"/>
      <c r="AB148" s="428"/>
      <c r="AC148" s="422"/>
    </row>
    <row r="149" spans="1:29" ht="13.5">
      <c r="A149" s="421"/>
      <c r="B149" s="227"/>
      <c r="C149" s="334"/>
      <c r="D149" s="334"/>
      <c r="E149" s="422"/>
      <c r="F149" s="423"/>
      <c r="G149" s="432"/>
      <c r="H149" s="396"/>
      <c r="I149" s="421"/>
      <c r="J149" s="422"/>
      <c r="K149" s="422"/>
      <c r="L149" s="185"/>
      <c r="M149" s="422"/>
      <c r="N149" s="425"/>
      <c r="O149" s="422"/>
      <c r="P149" s="422"/>
      <c r="Q149" s="422"/>
      <c r="R149" s="426"/>
      <c r="S149" s="427"/>
      <c r="T149" s="422"/>
      <c r="U149" s="427"/>
      <c r="V149" s="422"/>
      <c r="W149" s="423"/>
      <c r="X149" s="427"/>
      <c r="Y149" s="422"/>
      <c r="Z149" s="422"/>
      <c r="AA149" s="422"/>
      <c r="AB149" s="428"/>
      <c r="AC149" s="422"/>
    </row>
    <row r="150" spans="1:29" ht="13.5">
      <c r="A150" s="421"/>
      <c r="B150" s="227"/>
      <c r="C150" s="334"/>
      <c r="D150" s="334"/>
      <c r="E150" s="422"/>
      <c r="F150" s="423"/>
      <c r="G150" s="432"/>
      <c r="H150" s="396"/>
      <c r="I150" s="421"/>
      <c r="J150" s="422"/>
      <c r="K150" s="422"/>
      <c r="L150" s="185"/>
      <c r="M150" s="422"/>
      <c r="N150" s="425"/>
      <c r="O150" s="422"/>
      <c r="P150" s="422"/>
      <c r="Q150" s="422"/>
      <c r="R150" s="426"/>
      <c r="S150" s="427"/>
      <c r="T150" s="422"/>
      <c r="U150" s="427"/>
      <c r="V150" s="422"/>
      <c r="W150" s="423"/>
      <c r="X150" s="427"/>
      <c r="Y150" s="422"/>
      <c r="Z150" s="422"/>
      <c r="AA150" s="422"/>
      <c r="AB150" s="428"/>
      <c r="AC150" s="422"/>
    </row>
    <row r="151" spans="1:29" ht="13.5">
      <c r="A151" s="421"/>
      <c r="B151" s="227"/>
      <c r="C151" s="334"/>
      <c r="D151" s="334"/>
      <c r="E151" s="422"/>
      <c r="F151" s="423"/>
      <c r="G151" s="432"/>
      <c r="H151" s="396"/>
      <c r="I151" s="421"/>
      <c r="J151" s="422"/>
      <c r="K151" s="422"/>
      <c r="L151" s="185"/>
      <c r="M151" s="422"/>
      <c r="N151" s="425"/>
      <c r="O151" s="422"/>
      <c r="P151" s="422"/>
      <c r="Q151" s="422"/>
      <c r="R151" s="426"/>
      <c r="S151" s="427"/>
      <c r="T151" s="422"/>
      <c r="U151" s="427"/>
      <c r="V151" s="422"/>
      <c r="W151" s="423"/>
      <c r="X151" s="427"/>
      <c r="Y151" s="422"/>
      <c r="Z151" s="422"/>
      <c r="AA151" s="422"/>
      <c r="AB151" s="428"/>
      <c r="AC151" s="422"/>
    </row>
    <row r="152" spans="1:29" ht="13.5">
      <c r="A152" s="421"/>
      <c r="B152" s="227"/>
      <c r="C152" s="334"/>
      <c r="D152" s="334"/>
      <c r="E152" s="422"/>
      <c r="F152" s="423"/>
      <c r="G152" s="432"/>
      <c r="H152" s="396"/>
      <c r="I152" s="421"/>
      <c r="J152" s="422"/>
      <c r="K152" s="422"/>
      <c r="L152" s="185"/>
      <c r="M152" s="422"/>
      <c r="N152" s="425"/>
      <c r="O152" s="422"/>
      <c r="P152" s="422"/>
      <c r="Q152" s="422"/>
      <c r="R152" s="426"/>
      <c r="S152" s="427"/>
      <c r="T152" s="422"/>
      <c r="U152" s="427"/>
      <c r="V152" s="422"/>
      <c r="W152" s="423"/>
      <c r="X152" s="427"/>
      <c r="Y152" s="422"/>
      <c r="Z152" s="422"/>
      <c r="AA152" s="422"/>
      <c r="AB152" s="428"/>
      <c r="AC152" s="422"/>
    </row>
    <row r="153" spans="1:29" ht="13.5">
      <c r="A153" s="421"/>
      <c r="B153" s="227"/>
      <c r="C153" s="334"/>
      <c r="D153" s="334"/>
      <c r="E153" s="422"/>
      <c r="F153" s="423"/>
      <c r="G153" s="432"/>
      <c r="H153" s="396"/>
      <c r="I153" s="421"/>
      <c r="J153" s="422"/>
      <c r="K153" s="422"/>
      <c r="L153" s="185"/>
      <c r="M153" s="422"/>
      <c r="N153" s="425"/>
      <c r="O153" s="422"/>
      <c r="P153" s="422"/>
      <c r="Q153" s="422"/>
      <c r="R153" s="426"/>
      <c r="S153" s="427"/>
      <c r="T153" s="422"/>
      <c r="U153" s="427"/>
      <c r="V153" s="422"/>
      <c r="W153" s="423"/>
      <c r="X153" s="427"/>
      <c r="Y153" s="422"/>
      <c r="Z153" s="422"/>
      <c r="AA153" s="422"/>
      <c r="AB153" s="428"/>
      <c r="AC153" s="422"/>
    </row>
    <row r="154" spans="1:29" ht="13.5">
      <c r="A154" s="421"/>
      <c r="B154" s="227"/>
      <c r="C154" s="334"/>
      <c r="D154" s="334"/>
      <c r="E154" s="422"/>
      <c r="F154" s="423"/>
      <c r="G154" s="432"/>
      <c r="H154" s="396"/>
      <c r="I154" s="421"/>
      <c r="J154" s="422"/>
      <c r="K154" s="422"/>
      <c r="L154" s="185"/>
      <c r="M154" s="422"/>
      <c r="N154" s="425"/>
      <c r="O154" s="422"/>
      <c r="P154" s="422"/>
      <c r="Q154" s="422"/>
      <c r="R154" s="426"/>
      <c r="S154" s="427"/>
      <c r="T154" s="422"/>
      <c r="U154" s="427"/>
      <c r="V154" s="422"/>
      <c r="W154" s="423"/>
      <c r="X154" s="427"/>
      <c r="Y154" s="422"/>
      <c r="Z154" s="422"/>
      <c r="AA154" s="422"/>
      <c r="AB154" s="428"/>
      <c r="AC154" s="422"/>
    </row>
    <row r="155" spans="1:29" ht="13.5">
      <c r="A155" s="421"/>
      <c r="B155" s="227"/>
      <c r="C155" s="334"/>
      <c r="D155" s="334"/>
      <c r="E155" s="422"/>
      <c r="F155" s="423"/>
      <c r="G155" s="432"/>
      <c r="H155" s="396"/>
      <c r="I155" s="421"/>
      <c r="J155" s="422"/>
      <c r="K155" s="422"/>
      <c r="L155" s="185"/>
      <c r="M155" s="422"/>
      <c r="N155" s="425"/>
      <c r="O155" s="422"/>
      <c r="P155" s="422"/>
      <c r="Q155" s="422"/>
      <c r="R155" s="426"/>
      <c r="S155" s="427"/>
      <c r="T155" s="422"/>
      <c r="U155" s="427"/>
      <c r="V155" s="422"/>
      <c r="W155" s="423"/>
      <c r="X155" s="427"/>
      <c r="Y155" s="422"/>
      <c r="Z155" s="422"/>
      <c r="AA155" s="422"/>
      <c r="AB155" s="428"/>
      <c r="AC155" s="422"/>
    </row>
    <row r="156" spans="1:29" ht="13.5">
      <c r="A156" s="421"/>
      <c r="B156" s="227"/>
      <c r="C156" s="334"/>
      <c r="D156" s="334"/>
      <c r="E156" s="422"/>
      <c r="F156" s="423"/>
      <c r="G156" s="432"/>
      <c r="H156" s="396"/>
      <c r="I156" s="421"/>
      <c r="J156" s="422"/>
      <c r="K156" s="422"/>
      <c r="L156" s="185"/>
      <c r="M156" s="422"/>
      <c r="N156" s="425"/>
      <c r="O156" s="422"/>
      <c r="P156" s="422"/>
      <c r="Q156" s="422"/>
      <c r="R156" s="426"/>
      <c r="S156" s="427"/>
      <c r="T156" s="422"/>
      <c r="U156" s="427"/>
      <c r="V156" s="422"/>
      <c r="W156" s="423"/>
      <c r="X156" s="427"/>
      <c r="Y156" s="422"/>
      <c r="Z156" s="422"/>
      <c r="AA156" s="422"/>
      <c r="AB156" s="428"/>
      <c r="AC156" s="422"/>
    </row>
    <row r="157" spans="1:29" ht="13.5">
      <c r="A157" s="421"/>
      <c r="B157" s="227"/>
      <c r="C157" s="334"/>
      <c r="D157" s="334"/>
      <c r="E157" s="422"/>
      <c r="F157" s="423"/>
      <c r="G157" s="432"/>
      <c r="H157" s="396"/>
      <c r="I157" s="421"/>
      <c r="J157" s="422"/>
      <c r="K157" s="422"/>
      <c r="L157" s="185"/>
      <c r="M157" s="422"/>
      <c r="N157" s="425"/>
      <c r="O157" s="422"/>
      <c r="P157" s="422"/>
      <c r="Q157" s="422"/>
      <c r="R157" s="426"/>
      <c r="S157" s="427"/>
      <c r="T157" s="422"/>
      <c r="U157" s="427"/>
      <c r="V157" s="422"/>
      <c r="W157" s="423"/>
      <c r="X157" s="427"/>
      <c r="Y157" s="422"/>
      <c r="Z157" s="422"/>
      <c r="AA157" s="422"/>
      <c r="AB157" s="428"/>
      <c r="AC157" s="422"/>
    </row>
    <row r="158" spans="1:29" ht="13.5">
      <c r="A158" s="421"/>
      <c r="B158" s="227"/>
      <c r="C158" s="334"/>
      <c r="D158" s="334"/>
      <c r="E158" s="422"/>
      <c r="F158" s="423"/>
      <c r="G158" s="432"/>
      <c r="H158" s="396"/>
      <c r="I158" s="421"/>
      <c r="J158" s="422"/>
      <c r="K158" s="422"/>
      <c r="L158" s="185"/>
      <c r="M158" s="422"/>
      <c r="N158" s="425"/>
      <c r="O158" s="422"/>
      <c r="P158" s="422"/>
      <c r="Q158" s="422"/>
      <c r="R158" s="426"/>
      <c r="S158" s="427"/>
      <c r="T158" s="422"/>
      <c r="U158" s="427"/>
      <c r="V158" s="422"/>
      <c r="W158" s="423"/>
      <c r="X158" s="427"/>
      <c r="Y158" s="422"/>
      <c r="Z158" s="422"/>
      <c r="AA158" s="422"/>
      <c r="AB158" s="428"/>
      <c r="AC158" s="422"/>
    </row>
    <row r="159" spans="1:29" ht="13.5">
      <c r="A159" s="421"/>
      <c r="B159" s="227"/>
      <c r="C159" s="334"/>
      <c r="D159" s="334"/>
      <c r="E159" s="422"/>
      <c r="F159" s="423"/>
      <c r="G159" s="432"/>
      <c r="H159" s="396"/>
      <c r="I159" s="421"/>
      <c r="J159" s="422"/>
      <c r="K159" s="422"/>
      <c r="L159" s="185"/>
      <c r="M159" s="422"/>
      <c r="N159" s="425"/>
      <c r="O159" s="422"/>
      <c r="P159" s="422"/>
      <c r="Q159" s="422"/>
      <c r="R159" s="426"/>
      <c r="S159" s="427"/>
      <c r="T159" s="422"/>
      <c r="U159" s="427"/>
      <c r="V159" s="422"/>
      <c r="W159" s="423"/>
      <c r="X159" s="427"/>
      <c r="Y159" s="422"/>
      <c r="Z159" s="422"/>
      <c r="AA159" s="422"/>
      <c r="AB159" s="428"/>
      <c r="AC159" s="422"/>
    </row>
    <row r="160" spans="1:29" ht="13.5">
      <c r="A160" s="421"/>
      <c r="B160" s="227"/>
      <c r="C160" s="334"/>
      <c r="D160" s="334"/>
      <c r="E160" s="422"/>
      <c r="F160" s="423"/>
      <c r="G160" s="432"/>
      <c r="H160" s="396"/>
      <c r="I160" s="421"/>
      <c r="J160" s="422"/>
      <c r="K160" s="422"/>
      <c r="L160" s="185"/>
      <c r="M160" s="422"/>
      <c r="N160" s="425"/>
      <c r="O160" s="422"/>
      <c r="P160" s="422"/>
      <c r="Q160" s="422"/>
      <c r="R160" s="426"/>
      <c r="S160" s="427"/>
      <c r="T160" s="422"/>
      <c r="U160" s="427"/>
      <c r="V160" s="422"/>
      <c r="W160" s="423"/>
      <c r="X160" s="427"/>
      <c r="Y160" s="422"/>
      <c r="Z160" s="422"/>
      <c r="AA160" s="422"/>
      <c r="AB160" s="428"/>
      <c r="AC160" s="422"/>
    </row>
    <row r="161" spans="1:29" ht="13.5">
      <c r="A161" s="421"/>
      <c r="B161" s="227"/>
      <c r="C161" s="334"/>
      <c r="D161" s="334"/>
      <c r="E161" s="422"/>
      <c r="F161" s="423"/>
      <c r="G161" s="432"/>
      <c r="H161" s="396"/>
      <c r="I161" s="421"/>
      <c r="J161" s="422"/>
      <c r="K161" s="422"/>
      <c r="L161" s="185"/>
      <c r="M161" s="422"/>
      <c r="N161" s="425"/>
      <c r="O161" s="422"/>
      <c r="P161" s="422"/>
      <c r="Q161" s="422"/>
      <c r="R161" s="426"/>
      <c r="S161" s="427"/>
      <c r="T161" s="422"/>
      <c r="U161" s="427"/>
      <c r="V161" s="422"/>
      <c r="W161" s="423"/>
      <c r="X161" s="427"/>
      <c r="Y161" s="422"/>
      <c r="Z161" s="422"/>
      <c r="AA161" s="422"/>
      <c r="AB161" s="428"/>
      <c r="AC161" s="422"/>
    </row>
    <row r="162" spans="1:29" ht="13.5">
      <c r="A162" s="421"/>
      <c r="B162" s="227"/>
      <c r="C162" s="334"/>
      <c r="D162" s="334"/>
      <c r="E162" s="422"/>
      <c r="F162" s="423"/>
      <c r="G162" s="432"/>
      <c r="H162" s="396"/>
      <c r="I162" s="421"/>
      <c r="J162" s="422"/>
      <c r="K162" s="422"/>
      <c r="L162" s="185"/>
      <c r="M162" s="422"/>
      <c r="N162" s="425"/>
      <c r="O162" s="422"/>
      <c r="P162" s="422"/>
      <c r="Q162" s="422"/>
      <c r="R162" s="426"/>
      <c r="S162" s="427"/>
      <c r="T162" s="422"/>
      <c r="U162" s="427"/>
      <c r="V162" s="422"/>
      <c r="W162" s="423"/>
      <c r="X162" s="427"/>
      <c r="Y162" s="422"/>
      <c r="Z162" s="422"/>
      <c r="AA162" s="422"/>
      <c r="AB162" s="428"/>
      <c r="AC162" s="422"/>
    </row>
    <row r="163" spans="1:29" ht="13.5">
      <c r="A163" s="421"/>
      <c r="B163" s="227"/>
      <c r="C163" s="334"/>
      <c r="D163" s="334"/>
      <c r="E163" s="422"/>
      <c r="F163" s="423"/>
      <c r="G163" s="432"/>
      <c r="H163" s="396"/>
      <c r="I163" s="421"/>
      <c r="J163" s="422"/>
      <c r="K163" s="422"/>
      <c r="L163" s="185"/>
      <c r="M163" s="422"/>
      <c r="N163" s="425"/>
      <c r="O163" s="422"/>
      <c r="P163" s="422"/>
      <c r="Q163" s="422"/>
      <c r="R163" s="426"/>
      <c r="S163" s="427"/>
      <c r="T163" s="422"/>
      <c r="U163" s="427"/>
      <c r="V163" s="422"/>
      <c r="W163" s="423"/>
      <c r="X163" s="427"/>
      <c r="Y163" s="422"/>
      <c r="Z163" s="422"/>
      <c r="AA163" s="422"/>
      <c r="AB163" s="428"/>
      <c r="AC163" s="422"/>
    </row>
    <row r="164" spans="1:29" ht="13.5">
      <c r="A164" s="421"/>
      <c r="B164" s="227"/>
      <c r="C164" s="334"/>
      <c r="D164" s="334"/>
      <c r="E164" s="422"/>
      <c r="F164" s="423"/>
      <c r="G164" s="432"/>
      <c r="H164" s="396"/>
      <c r="I164" s="421"/>
      <c r="J164" s="422"/>
      <c r="K164" s="422"/>
      <c r="L164" s="185"/>
      <c r="M164" s="422"/>
      <c r="N164" s="425"/>
      <c r="O164" s="422"/>
      <c r="P164" s="422"/>
      <c r="Q164" s="422"/>
      <c r="R164" s="426"/>
      <c r="S164" s="427"/>
      <c r="T164" s="422"/>
      <c r="U164" s="427"/>
      <c r="V164" s="422"/>
      <c r="W164" s="423"/>
      <c r="X164" s="427"/>
      <c r="Y164" s="422"/>
      <c r="Z164" s="422"/>
      <c r="AA164" s="422"/>
      <c r="AB164" s="428"/>
      <c r="AC164" s="422"/>
    </row>
    <row r="165" spans="1:29" ht="13.5">
      <c r="A165" s="421"/>
      <c r="B165" s="227"/>
      <c r="C165" s="334"/>
      <c r="D165" s="334"/>
      <c r="E165" s="422"/>
      <c r="F165" s="423"/>
      <c r="G165" s="432"/>
      <c r="H165" s="396"/>
      <c r="I165" s="421"/>
      <c r="J165" s="422"/>
      <c r="K165" s="422"/>
      <c r="L165" s="185"/>
      <c r="M165" s="422"/>
      <c r="N165" s="425"/>
      <c r="O165" s="422"/>
      <c r="P165" s="422"/>
      <c r="Q165" s="422"/>
      <c r="R165" s="426"/>
      <c r="S165" s="427"/>
      <c r="T165" s="422"/>
      <c r="U165" s="427"/>
      <c r="V165" s="422"/>
      <c r="W165" s="423"/>
      <c r="X165" s="427"/>
      <c r="Y165" s="422"/>
      <c r="Z165" s="422"/>
      <c r="AA165" s="422"/>
      <c r="AB165" s="428"/>
      <c r="AC165" s="422"/>
    </row>
    <row r="166" spans="1:29" ht="13.5">
      <c r="A166" s="421"/>
      <c r="B166" s="227"/>
      <c r="C166" s="334"/>
      <c r="D166" s="334"/>
      <c r="E166" s="422"/>
      <c r="F166" s="423"/>
      <c r="G166" s="432"/>
      <c r="H166" s="396"/>
      <c r="I166" s="421"/>
      <c r="J166" s="422"/>
      <c r="K166" s="422"/>
      <c r="L166" s="185"/>
      <c r="M166" s="422"/>
      <c r="N166" s="425"/>
      <c r="O166" s="422"/>
      <c r="P166" s="422"/>
      <c r="Q166" s="422"/>
      <c r="R166" s="426"/>
      <c r="S166" s="427"/>
      <c r="T166" s="422"/>
      <c r="U166" s="427"/>
      <c r="V166" s="422"/>
      <c r="W166" s="423"/>
      <c r="X166" s="427"/>
      <c r="Y166" s="422"/>
      <c r="Z166" s="422"/>
      <c r="AA166" s="422"/>
      <c r="AB166" s="428"/>
      <c r="AC166" s="422"/>
    </row>
    <row r="167" spans="1:29" ht="13.5">
      <c r="A167" s="421"/>
      <c r="B167" s="227"/>
      <c r="C167" s="334"/>
      <c r="D167" s="334"/>
      <c r="E167" s="422"/>
      <c r="F167" s="423"/>
      <c r="G167" s="432"/>
      <c r="H167" s="396"/>
      <c r="I167" s="421"/>
      <c r="J167" s="422"/>
      <c r="K167" s="422"/>
      <c r="L167" s="185"/>
      <c r="M167" s="422"/>
      <c r="N167" s="425"/>
      <c r="O167" s="422"/>
      <c r="P167" s="422"/>
      <c r="Q167" s="422"/>
      <c r="R167" s="426"/>
      <c r="S167" s="427"/>
      <c r="T167" s="422"/>
      <c r="U167" s="427"/>
      <c r="V167" s="422"/>
      <c r="W167" s="423"/>
      <c r="X167" s="427"/>
      <c r="Y167" s="422"/>
      <c r="Z167" s="422"/>
      <c r="AA167" s="422"/>
      <c r="AB167" s="428"/>
      <c r="AC167" s="422"/>
    </row>
    <row r="168" spans="1:29" ht="13.5">
      <c r="A168" s="421"/>
      <c r="B168" s="227"/>
      <c r="C168" s="334"/>
      <c r="D168" s="334"/>
      <c r="E168" s="422"/>
      <c r="F168" s="423"/>
      <c r="G168" s="432"/>
      <c r="H168" s="396"/>
      <c r="I168" s="421"/>
      <c r="J168" s="422"/>
      <c r="K168" s="422"/>
      <c r="L168" s="185"/>
      <c r="M168" s="422"/>
      <c r="N168" s="425"/>
      <c r="O168" s="422"/>
      <c r="P168" s="422"/>
      <c r="Q168" s="422"/>
      <c r="R168" s="426"/>
      <c r="S168" s="427"/>
      <c r="T168" s="422"/>
      <c r="U168" s="427"/>
      <c r="V168" s="422"/>
      <c r="W168" s="423"/>
      <c r="X168" s="427"/>
      <c r="Y168" s="422"/>
      <c r="Z168" s="422"/>
      <c r="AA168" s="422"/>
      <c r="AB168" s="428"/>
      <c r="AC168" s="422"/>
    </row>
    <row r="169" spans="1:29" ht="13.5">
      <c r="A169" s="421"/>
      <c r="B169" s="227"/>
      <c r="C169" s="334"/>
      <c r="D169" s="334"/>
      <c r="E169" s="422"/>
      <c r="F169" s="423"/>
      <c r="G169" s="432"/>
      <c r="H169" s="396"/>
      <c r="I169" s="421"/>
      <c r="J169" s="422"/>
      <c r="K169" s="422"/>
      <c r="L169" s="185"/>
      <c r="M169" s="422"/>
      <c r="N169" s="425"/>
      <c r="O169" s="422"/>
      <c r="P169" s="422"/>
      <c r="Q169" s="422"/>
      <c r="R169" s="426"/>
      <c r="S169" s="427"/>
      <c r="T169" s="422"/>
      <c r="U169" s="427"/>
      <c r="V169" s="422"/>
      <c r="W169" s="423"/>
      <c r="X169" s="427"/>
      <c r="Y169" s="422"/>
      <c r="Z169" s="422"/>
      <c r="AA169" s="422"/>
      <c r="AB169" s="428"/>
      <c r="AC169" s="422"/>
    </row>
    <row r="170" spans="1:29" ht="13.5">
      <c r="A170" s="421"/>
      <c r="B170" s="227"/>
      <c r="C170" s="334"/>
      <c r="D170" s="334"/>
      <c r="E170" s="422"/>
      <c r="F170" s="423"/>
      <c r="G170" s="432"/>
      <c r="H170" s="396"/>
      <c r="I170" s="421"/>
      <c r="J170" s="422"/>
      <c r="K170" s="422"/>
      <c r="L170" s="185"/>
      <c r="M170" s="422"/>
      <c r="N170" s="425"/>
      <c r="O170" s="422"/>
      <c r="P170" s="422"/>
      <c r="Q170" s="422"/>
      <c r="R170" s="426"/>
      <c r="S170" s="427"/>
      <c r="T170" s="422"/>
      <c r="U170" s="427"/>
      <c r="V170" s="422"/>
      <c r="W170" s="423"/>
      <c r="X170" s="427"/>
      <c r="Y170" s="422"/>
      <c r="Z170" s="422"/>
      <c r="AA170" s="422"/>
      <c r="AB170" s="428"/>
      <c r="AC170" s="422"/>
    </row>
    <row r="171" spans="1:29" ht="13.5">
      <c r="A171" s="421"/>
      <c r="B171" s="227"/>
      <c r="C171" s="334"/>
      <c r="D171" s="334"/>
      <c r="E171" s="422"/>
      <c r="F171" s="423"/>
      <c r="G171" s="432"/>
      <c r="H171" s="396"/>
      <c r="I171" s="421"/>
      <c r="J171" s="422"/>
      <c r="K171" s="422"/>
      <c r="L171" s="185"/>
      <c r="M171" s="422"/>
      <c r="N171" s="425"/>
      <c r="O171" s="422"/>
      <c r="P171" s="422"/>
      <c r="Q171" s="422"/>
      <c r="R171" s="426"/>
      <c r="S171" s="427"/>
      <c r="T171" s="422"/>
      <c r="U171" s="427"/>
      <c r="V171" s="422"/>
      <c r="W171" s="423"/>
      <c r="X171" s="427"/>
      <c r="Y171" s="422"/>
      <c r="Z171" s="422"/>
      <c r="AA171" s="422"/>
      <c r="AB171" s="428"/>
      <c r="AC171" s="422"/>
    </row>
    <row r="172" spans="1:29" ht="13.5">
      <c r="A172" s="421"/>
      <c r="B172" s="227"/>
      <c r="C172" s="334"/>
      <c r="D172" s="334"/>
      <c r="E172" s="422"/>
      <c r="F172" s="423"/>
      <c r="G172" s="432"/>
      <c r="H172" s="396"/>
      <c r="I172" s="421"/>
      <c r="J172" s="422"/>
      <c r="K172" s="422"/>
      <c r="L172" s="185"/>
      <c r="M172" s="422"/>
      <c r="N172" s="425"/>
      <c r="O172" s="422"/>
      <c r="P172" s="422"/>
      <c r="Q172" s="422"/>
      <c r="R172" s="426"/>
      <c r="S172" s="427"/>
      <c r="T172" s="422"/>
      <c r="U172" s="427"/>
      <c r="V172" s="422"/>
      <c r="W172" s="423"/>
      <c r="X172" s="427"/>
      <c r="Y172" s="422"/>
      <c r="Z172" s="422"/>
      <c r="AA172" s="422"/>
      <c r="AB172" s="428"/>
      <c r="AC172" s="422"/>
    </row>
    <row r="173" spans="1:29" ht="13.5">
      <c r="A173" s="421"/>
      <c r="B173" s="227"/>
      <c r="C173" s="334"/>
      <c r="D173" s="334"/>
      <c r="E173" s="422"/>
      <c r="F173" s="423"/>
      <c r="G173" s="432"/>
      <c r="H173" s="396"/>
      <c r="I173" s="421"/>
      <c r="J173" s="422"/>
      <c r="K173" s="422"/>
      <c r="L173" s="185"/>
      <c r="M173" s="422"/>
      <c r="N173" s="425"/>
      <c r="O173" s="422"/>
      <c r="P173" s="422"/>
      <c r="Q173" s="422"/>
      <c r="R173" s="426"/>
      <c r="S173" s="427"/>
      <c r="T173" s="422"/>
      <c r="U173" s="427"/>
      <c r="V173" s="422"/>
      <c r="W173" s="423"/>
      <c r="X173" s="427"/>
      <c r="Y173" s="422"/>
      <c r="Z173" s="422"/>
      <c r="AA173" s="422"/>
      <c r="AB173" s="428"/>
      <c r="AC173" s="422"/>
    </row>
    <row r="174" spans="1:29" ht="13.5">
      <c r="A174" s="421"/>
      <c r="B174" s="227"/>
      <c r="C174" s="334"/>
      <c r="D174" s="334"/>
      <c r="E174" s="422"/>
      <c r="F174" s="423"/>
      <c r="G174" s="432"/>
      <c r="H174" s="396"/>
      <c r="I174" s="421"/>
      <c r="J174" s="422"/>
      <c r="K174" s="422"/>
      <c r="L174" s="185"/>
      <c r="M174" s="422"/>
      <c r="N174" s="425"/>
      <c r="O174" s="422"/>
      <c r="P174" s="422"/>
      <c r="Q174" s="422"/>
      <c r="R174" s="426"/>
      <c r="S174" s="427"/>
      <c r="T174" s="422"/>
      <c r="U174" s="427"/>
      <c r="V174" s="422"/>
      <c r="W174" s="423"/>
      <c r="X174" s="427"/>
      <c r="Y174" s="422"/>
      <c r="Z174" s="422"/>
      <c r="AA174" s="422"/>
      <c r="AB174" s="428"/>
      <c r="AC174" s="422"/>
    </row>
    <row r="175" spans="1:29" ht="13.5">
      <c r="A175" s="421"/>
      <c r="B175" s="227"/>
      <c r="C175" s="334"/>
      <c r="D175" s="334"/>
      <c r="E175" s="422"/>
      <c r="F175" s="423"/>
      <c r="G175" s="432"/>
      <c r="H175" s="396"/>
      <c r="I175" s="421"/>
      <c r="J175" s="422"/>
      <c r="K175" s="422"/>
      <c r="L175" s="185"/>
      <c r="M175" s="422"/>
      <c r="N175" s="425"/>
      <c r="O175" s="422"/>
      <c r="P175" s="422"/>
      <c r="Q175" s="422"/>
      <c r="R175" s="426"/>
      <c r="S175" s="427"/>
      <c r="T175" s="422"/>
      <c r="U175" s="427"/>
      <c r="V175" s="422"/>
      <c r="W175" s="423"/>
      <c r="X175" s="427"/>
      <c r="Y175" s="422"/>
      <c r="Z175" s="422"/>
      <c r="AA175" s="422"/>
      <c r="AB175" s="428"/>
      <c r="AC175" s="422"/>
    </row>
    <row r="176" spans="1:29" ht="13.5">
      <c r="A176" s="421"/>
      <c r="B176" s="227"/>
      <c r="C176" s="334"/>
      <c r="D176" s="334"/>
      <c r="E176" s="422"/>
      <c r="F176" s="423"/>
      <c r="G176" s="432"/>
      <c r="H176" s="396"/>
      <c r="I176" s="421"/>
      <c r="J176" s="422"/>
      <c r="K176" s="422"/>
      <c r="L176" s="185"/>
      <c r="M176" s="422"/>
      <c r="N176" s="425"/>
      <c r="O176" s="422"/>
      <c r="P176" s="422"/>
      <c r="Q176" s="422"/>
      <c r="R176" s="426"/>
      <c r="S176" s="427"/>
      <c r="T176" s="422"/>
      <c r="U176" s="427"/>
      <c r="V176" s="422"/>
      <c r="W176" s="423"/>
      <c r="X176" s="427"/>
      <c r="Y176" s="422"/>
      <c r="Z176" s="422"/>
      <c r="AA176" s="422"/>
      <c r="AB176" s="428"/>
      <c r="AC176" s="422"/>
    </row>
    <row r="177" spans="1:29" ht="13.5">
      <c r="A177" s="421"/>
      <c r="B177" s="227"/>
      <c r="C177" s="334"/>
      <c r="D177" s="334"/>
      <c r="E177" s="422"/>
      <c r="F177" s="423"/>
      <c r="G177" s="432"/>
      <c r="H177" s="396"/>
      <c r="I177" s="421"/>
      <c r="J177" s="422"/>
      <c r="K177" s="422"/>
      <c r="L177" s="185"/>
      <c r="M177" s="422"/>
      <c r="N177" s="425"/>
      <c r="O177" s="422"/>
      <c r="P177" s="422"/>
      <c r="Q177" s="422"/>
      <c r="R177" s="426"/>
      <c r="S177" s="427"/>
      <c r="T177" s="422"/>
      <c r="U177" s="427"/>
      <c r="V177" s="422"/>
      <c r="W177" s="423"/>
      <c r="X177" s="427"/>
      <c r="Y177" s="422"/>
      <c r="Z177" s="422"/>
      <c r="AA177" s="422"/>
      <c r="AB177" s="428"/>
      <c r="AC177" s="422"/>
    </row>
    <row r="178" spans="1:29" ht="13.5">
      <c r="A178" s="421"/>
      <c r="B178" s="227"/>
      <c r="C178" s="334"/>
      <c r="D178" s="334"/>
      <c r="E178" s="422"/>
      <c r="F178" s="423"/>
      <c r="G178" s="432"/>
      <c r="H178" s="396"/>
      <c r="I178" s="421"/>
      <c r="J178" s="422"/>
      <c r="K178" s="422"/>
      <c r="L178" s="185"/>
      <c r="M178" s="422"/>
      <c r="N178" s="425"/>
      <c r="O178" s="422"/>
      <c r="P178" s="422"/>
      <c r="Q178" s="422"/>
      <c r="R178" s="426"/>
      <c r="S178" s="427"/>
      <c r="T178" s="422"/>
      <c r="U178" s="427"/>
      <c r="V178" s="422"/>
      <c r="W178" s="423"/>
      <c r="X178" s="427"/>
      <c r="Y178" s="422"/>
      <c r="Z178" s="422"/>
      <c r="AA178" s="422"/>
      <c r="AB178" s="428"/>
      <c r="AC178" s="422"/>
    </row>
    <row r="179" spans="1:29" ht="13.5">
      <c r="A179" s="421"/>
      <c r="B179" s="227"/>
      <c r="C179" s="334"/>
      <c r="D179" s="334"/>
      <c r="E179" s="422"/>
      <c r="F179" s="423"/>
      <c r="G179" s="432"/>
      <c r="H179" s="396"/>
      <c r="I179" s="421"/>
      <c r="J179" s="422"/>
      <c r="K179" s="422"/>
      <c r="L179" s="185"/>
      <c r="M179" s="422"/>
      <c r="N179" s="425"/>
      <c r="O179" s="422"/>
      <c r="P179" s="422"/>
      <c r="Q179" s="422"/>
      <c r="R179" s="426"/>
      <c r="S179" s="427"/>
      <c r="T179" s="422"/>
      <c r="U179" s="427"/>
      <c r="V179" s="422"/>
      <c r="W179" s="423"/>
      <c r="X179" s="427"/>
      <c r="Y179" s="422"/>
      <c r="Z179" s="422"/>
      <c r="AA179" s="422"/>
      <c r="AB179" s="428"/>
      <c r="AC179" s="422"/>
    </row>
    <row r="180" spans="1:29" ht="13.5">
      <c r="A180" s="421"/>
      <c r="B180" s="227"/>
      <c r="C180" s="334"/>
      <c r="D180" s="334"/>
      <c r="E180" s="422"/>
      <c r="F180" s="423"/>
      <c r="G180" s="432"/>
      <c r="H180" s="396"/>
      <c r="I180" s="421"/>
      <c r="J180" s="422"/>
      <c r="K180" s="422"/>
      <c r="L180" s="185"/>
      <c r="M180" s="422"/>
      <c r="N180" s="425"/>
      <c r="O180" s="422"/>
      <c r="P180" s="422"/>
      <c r="Q180" s="422"/>
      <c r="R180" s="426"/>
      <c r="S180" s="427"/>
      <c r="T180" s="422"/>
      <c r="U180" s="427"/>
      <c r="V180" s="422"/>
      <c r="W180" s="423"/>
      <c r="X180" s="427"/>
      <c r="Y180" s="422"/>
      <c r="Z180" s="422"/>
      <c r="AA180" s="422"/>
      <c r="AB180" s="428"/>
      <c r="AC180" s="422"/>
    </row>
    <row r="181" spans="1:29" ht="13.5">
      <c r="A181" s="421"/>
      <c r="B181" s="227"/>
      <c r="C181" s="334"/>
      <c r="D181" s="334"/>
      <c r="E181" s="422"/>
      <c r="F181" s="423"/>
      <c r="G181" s="432"/>
      <c r="H181" s="396"/>
      <c r="I181" s="421"/>
      <c r="J181" s="422"/>
      <c r="K181" s="422"/>
      <c r="L181" s="185"/>
      <c r="M181" s="422"/>
      <c r="N181" s="425"/>
      <c r="O181" s="422"/>
      <c r="P181" s="422"/>
      <c r="Q181" s="422"/>
      <c r="R181" s="426"/>
      <c r="S181" s="427"/>
      <c r="T181" s="422"/>
      <c r="U181" s="427"/>
      <c r="V181" s="422"/>
      <c r="W181" s="423"/>
      <c r="X181" s="427"/>
      <c r="Y181" s="422"/>
      <c r="Z181" s="422"/>
      <c r="AA181" s="422"/>
      <c r="AB181" s="428"/>
      <c r="AC181" s="422"/>
    </row>
    <row r="182" spans="1:29" ht="13.5">
      <c r="A182" s="421"/>
      <c r="B182" s="227"/>
      <c r="C182" s="334"/>
      <c r="D182" s="334"/>
      <c r="E182" s="422"/>
      <c r="F182" s="423"/>
      <c r="G182" s="432"/>
      <c r="H182" s="396"/>
      <c r="I182" s="421"/>
      <c r="J182" s="422"/>
      <c r="K182" s="422"/>
      <c r="L182" s="185"/>
      <c r="M182" s="422"/>
      <c r="N182" s="425"/>
      <c r="O182" s="422"/>
      <c r="P182" s="422"/>
      <c r="Q182" s="422"/>
      <c r="R182" s="426"/>
      <c r="S182" s="427"/>
      <c r="T182" s="422"/>
      <c r="U182" s="427"/>
      <c r="V182" s="422"/>
      <c r="W182" s="423"/>
      <c r="X182" s="427"/>
      <c r="Y182" s="422"/>
      <c r="Z182" s="422"/>
      <c r="AA182" s="422"/>
      <c r="AB182" s="428"/>
      <c r="AC182" s="422"/>
    </row>
    <row r="183" spans="1:29" ht="13.5">
      <c r="A183" s="421"/>
      <c r="B183" s="227"/>
      <c r="C183" s="334"/>
      <c r="D183" s="334"/>
      <c r="E183" s="422"/>
      <c r="F183" s="423"/>
      <c r="G183" s="432"/>
      <c r="H183" s="396"/>
      <c r="I183" s="421"/>
      <c r="J183" s="422"/>
      <c r="K183" s="422"/>
      <c r="L183" s="185"/>
      <c r="M183" s="422"/>
      <c r="N183" s="425"/>
      <c r="O183" s="422"/>
      <c r="P183" s="422"/>
      <c r="Q183" s="422"/>
      <c r="R183" s="426"/>
      <c r="S183" s="427"/>
      <c r="T183" s="422"/>
      <c r="U183" s="427"/>
      <c r="V183" s="422"/>
      <c r="W183" s="423"/>
      <c r="X183" s="427"/>
      <c r="Y183" s="422"/>
      <c r="Z183" s="422"/>
      <c r="AA183" s="422"/>
      <c r="AB183" s="428"/>
      <c r="AC183" s="422"/>
    </row>
    <row r="184" spans="1:29" ht="13.5">
      <c r="A184" s="421"/>
      <c r="B184" s="227"/>
      <c r="C184" s="334"/>
      <c r="D184" s="334"/>
      <c r="E184" s="422"/>
      <c r="F184" s="423"/>
      <c r="G184" s="432"/>
      <c r="H184" s="396"/>
      <c r="I184" s="421"/>
      <c r="J184" s="422"/>
      <c r="K184" s="422"/>
      <c r="L184" s="185"/>
      <c r="M184" s="422"/>
      <c r="N184" s="425"/>
      <c r="O184" s="422"/>
      <c r="P184" s="422"/>
      <c r="Q184" s="422"/>
      <c r="R184" s="426"/>
      <c r="S184" s="427"/>
      <c r="T184" s="422"/>
      <c r="U184" s="427"/>
      <c r="V184" s="422"/>
      <c r="W184" s="423"/>
      <c r="X184" s="427"/>
      <c r="Y184" s="422"/>
      <c r="Z184" s="422"/>
      <c r="AA184" s="422"/>
      <c r="AB184" s="428"/>
      <c r="AC184" s="422"/>
    </row>
    <row r="185" spans="1:29" ht="13.5">
      <c r="A185" s="421"/>
      <c r="B185" s="227"/>
      <c r="C185" s="334"/>
      <c r="D185" s="334"/>
      <c r="E185" s="422"/>
      <c r="F185" s="423"/>
      <c r="G185" s="432"/>
      <c r="H185" s="396"/>
      <c r="I185" s="421"/>
      <c r="J185" s="422"/>
      <c r="K185" s="422"/>
      <c r="L185" s="185"/>
      <c r="M185" s="422"/>
      <c r="N185" s="425"/>
      <c r="O185" s="422"/>
      <c r="P185" s="422"/>
      <c r="Q185" s="422"/>
      <c r="R185" s="426"/>
      <c r="S185" s="427"/>
      <c r="T185" s="422"/>
      <c r="U185" s="427"/>
      <c r="V185" s="422"/>
      <c r="W185" s="423"/>
      <c r="X185" s="427"/>
      <c r="Y185" s="422"/>
      <c r="Z185" s="422"/>
      <c r="AA185" s="422"/>
      <c r="AB185" s="428"/>
      <c r="AC185" s="422"/>
    </row>
    <row r="186" spans="1:29" ht="13.5">
      <c r="A186" s="421"/>
      <c r="B186" s="227"/>
      <c r="C186" s="334"/>
      <c r="D186" s="334"/>
      <c r="E186" s="422"/>
      <c r="F186" s="423"/>
      <c r="G186" s="432"/>
      <c r="H186" s="396"/>
      <c r="I186" s="421"/>
      <c r="J186" s="422"/>
      <c r="K186" s="422"/>
      <c r="L186" s="185"/>
      <c r="M186" s="422"/>
      <c r="N186" s="425"/>
      <c r="O186" s="422"/>
      <c r="P186" s="422"/>
      <c r="Q186" s="422"/>
      <c r="R186" s="426"/>
      <c r="S186" s="427"/>
      <c r="T186" s="422"/>
      <c r="U186" s="427"/>
      <c r="V186" s="422"/>
      <c r="W186" s="423"/>
      <c r="X186" s="427"/>
      <c r="Y186" s="422"/>
      <c r="Z186" s="422"/>
      <c r="AA186" s="422"/>
      <c r="AB186" s="428"/>
      <c r="AC186" s="422"/>
    </row>
    <row r="187" spans="1:29" ht="13.5">
      <c r="A187" s="421"/>
      <c r="B187" s="227"/>
      <c r="C187" s="334"/>
      <c r="D187" s="334"/>
      <c r="E187" s="422"/>
      <c r="F187" s="423"/>
      <c r="G187" s="432"/>
      <c r="H187" s="396"/>
      <c r="I187" s="421"/>
      <c r="J187" s="422"/>
      <c r="K187" s="422"/>
      <c r="L187" s="185"/>
      <c r="M187" s="422"/>
      <c r="N187" s="425"/>
      <c r="O187" s="422"/>
      <c r="P187" s="422"/>
      <c r="Q187" s="422"/>
      <c r="R187" s="426"/>
      <c r="S187" s="427"/>
      <c r="T187" s="422"/>
      <c r="U187" s="427"/>
      <c r="V187" s="422"/>
      <c r="W187" s="423"/>
      <c r="X187" s="427"/>
      <c r="Y187" s="422"/>
      <c r="Z187" s="422"/>
      <c r="AA187" s="422"/>
      <c r="AB187" s="428"/>
      <c r="AC187" s="422"/>
    </row>
    <row r="188" spans="1:29" ht="13.5">
      <c r="A188" s="421"/>
      <c r="B188" s="227"/>
      <c r="C188" s="334"/>
      <c r="D188" s="334"/>
      <c r="E188" s="422"/>
      <c r="F188" s="423"/>
      <c r="G188" s="432"/>
      <c r="H188" s="396"/>
      <c r="I188" s="421"/>
      <c r="J188" s="422"/>
      <c r="K188" s="422"/>
      <c r="L188" s="185"/>
      <c r="M188" s="422"/>
      <c r="N188" s="425"/>
      <c r="O188" s="422"/>
      <c r="P188" s="422"/>
      <c r="Q188" s="422"/>
      <c r="R188" s="426"/>
      <c r="S188" s="427"/>
      <c r="T188" s="422"/>
      <c r="U188" s="427"/>
      <c r="V188" s="422"/>
      <c r="W188" s="423"/>
      <c r="X188" s="427"/>
      <c r="Y188" s="422"/>
      <c r="Z188" s="422"/>
      <c r="AA188" s="422"/>
      <c r="AB188" s="428"/>
      <c r="AC188" s="422"/>
    </row>
    <row r="189" spans="1:29" ht="13.5">
      <c r="A189" s="421"/>
      <c r="B189" s="227"/>
      <c r="C189" s="334"/>
      <c r="D189" s="334"/>
      <c r="E189" s="422"/>
      <c r="F189" s="423"/>
      <c r="G189" s="432"/>
      <c r="H189" s="396"/>
      <c r="I189" s="421"/>
      <c r="J189" s="422"/>
      <c r="K189" s="422"/>
      <c r="L189" s="185"/>
      <c r="M189" s="422"/>
      <c r="N189" s="425"/>
      <c r="O189" s="422"/>
      <c r="P189" s="422"/>
      <c r="Q189" s="422"/>
      <c r="R189" s="426"/>
      <c r="S189" s="427"/>
      <c r="T189" s="422"/>
      <c r="U189" s="427"/>
      <c r="V189" s="422"/>
      <c r="W189" s="423"/>
      <c r="X189" s="427"/>
      <c r="Y189" s="422"/>
      <c r="Z189" s="422"/>
      <c r="AA189" s="422"/>
      <c r="AB189" s="428"/>
      <c r="AC189" s="422"/>
    </row>
    <row r="190" spans="1:29" ht="13.5">
      <c r="A190" s="421"/>
      <c r="B190" s="227"/>
      <c r="C190" s="334"/>
      <c r="D190" s="334"/>
      <c r="E190" s="422"/>
      <c r="F190" s="423"/>
      <c r="G190" s="432"/>
      <c r="H190" s="396"/>
      <c r="I190" s="421"/>
      <c r="J190" s="422"/>
      <c r="K190" s="422"/>
      <c r="L190" s="185"/>
      <c r="M190" s="422"/>
      <c r="N190" s="425"/>
      <c r="O190" s="422"/>
      <c r="P190" s="422"/>
      <c r="Q190" s="422"/>
      <c r="R190" s="426"/>
      <c r="S190" s="427"/>
      <c r="T190" s="422"/>
      <c r="U190" s="427"/>
      <c r="V190" s="422"/>
      <c r="W190" s="423"/>
      <c r="X190" s="427"/>
      <c r="Y190" s="422"/>
      <c r="Z190" s="422"/>
      <c r="AA190" s="422"/>
      <c r="AB190" s="428"/>
      <c r="AC190" s="422"/>
    </row>
    <row r="191" spans="1:29" ht="13.5">
      <c r="A191" s="421"/>
      <c r="B191" s="227"/>
      <c r="C191" s="334"/>
      <c r="D191" s="334"/>
      <c r="E191" s="422"/>
      <c r="F191" s="423"/>
      <c r="G191" s="432"/>
      <c r="H191" s="396"/>
      <c r="I191" s="421"/>
      <c r="J191" s="422"/>
      <c r="K191" s="422"/>
      <c r="L191" s="185"/>
      <c r="M191" s="422"/>
      <c r="N191" s="425"/>
      <c r="O191" s="422"/>
      <c r="P191" s="422"/>
      <c r="Q191" s="422"/>
      <c r="R191" s="426"/>
      <c r="S191" s="427"/>
      <c r="T191" s="422"/>
      <c r="U191" s="427"/>
      <c r="V191" s="422"/>
      <c r="W191" s="423"/>
      <c r="X191" s="427"/>
      <c r="Y191" s="422"/>
      <c r="Z191" s="422"/>
      <c r="AA191" s="422"/>
      <c r="AB191" s="428"/>
      <c r="AC191" s="422"/>
    </row>
    <row r="192" spans="1:29" ht="13.5">
      <c r="A192" s="421"/>
      <c r="B192" s="227"/>
      <c r="C192" s="334"/>
      <c r="D192" s="334"/>
      <c r="E192" s="422"/>
      <c r="F192" s="423"/>
      <c r="G192" s="432"/>
      <c r="H192" s="396"/>
      <c r="I192" s="421"/>
      <c r="J192" s="422"/>
      <c r="K192" s="422"/>
      <c r="L192" s="185"/>
      <c r="M192" s="422"/>
      <c r="N192" s="425"/>
      <c r="O192" s="422"/>
      <c r="P192" s="422"/>
      <c r="Q192" s="422"/>
      <c r="R192" s="426"/>
      <c r="S192" s="427"/>
      <c r="T192" s="422"/>
      <c r="U192" s="427"/>
      <c r="V192" s="422"/>
      <c r="W192" s="423"/>
      <c r="X192" s="427"/>
      <c r="Y192" s="422"/>
      <c r="Z192" s="422"/>
      <c r="AA192" s="422"/>
      <c r="AB192" s="428"/>
      <c r="AC192" s="422"/>
    </row>
    <row r="193" spans="1:29" ht="13.5">
      <c r="A193" s="421"/>
      <c r="B193" s="227"/>
      <c r="C193" s="334"/>
      <c r="D193" s="334"/>
      <c r="E193" s="422"/>
      <c r="F193" s="423"/>
      <c r="G193" s="432"/>
      <c r="H193" s="396"/>
      <c r="I193" s="421"/>
      <c r="J193" s="422"/>
      <c r="K193" s="422"/>
      <c r="L193" s="185"/>
      <c r="M193" s="422"/>
      <c r="N193" s="425"/>
      <c r="O193" s="422"/>
      <c r="P193" s="422"/>
      <c r="Q193" s="422"/>
      <c r="R193" s="426"/>
      <c r="S193" s="427"/>
      <c r="T193" s="422"/>
      <c r="U193" s="427"/>
      <c r="V193" s="422"/>
      <c r="W193" s="423"/>
      <c r="X193" s="427"/>
      <c r="Y193" s="422"/>
      <c r="Z193" s="422"/>
      <c r="AA193" s="422"/>
      <c r="AB193" s="428"/>
      <c r="AC193" s="422"/>
    </row>
    <row r="194" spans="1:29" ht="13.5">
      <c r="A194" s="421"/>
      <c r="B194" s="227"/>
      <c r="C194" s="334"/>
      <c r="D194" s="334"/>
      <c r="E194" s="422"/>
      <c r="F194" s="423"/>
      <c r="G194" s="432"/>
      <c r="H194" s="396"/>
      <c r="I194" s="421"/>
      <c r="J194" s="422"/>
      <c r="K194" s="422"/>
      <c r="L194" s="185"/>
      <c r="M194" s="422"/>
      <c r="N194" s="425"/>
      <c r="O194" s="422"/>
      <c r="P194" s="422"/>
      <c r="Q194" s="422"/>
      <c r="R194" s="426"/>
      <c r="S194" s="427"/>
      <c r="T194" s="422"/>
      <c r="U194" s="427"/>
      <c r="V194" s="422"/>
      <c r="W194" s="423"/>
      <c r="X194" s="427"/>
      <c r="Y194" s="422"/>
      <c r="Z194" s="422"/>
      <c r="AA194" s="422"/>
      <c r="AB194" s="428"/>
      <c r="AC194" s="422"/>
    </row>
    <row r="195" spans="1:29" ht="13.5">
      <c r="A195" s="421"/>
      <c r="B195" s="227"/>
      <c r="C195" s="334"/>
      <c r="D195" s="334"/>
      <c r="E195" s="422"/>
      <c r="F195" s="423"/>
      <c r="G195" s="432"/>
      <c r="H195" s="396"/>
      <c r="I195" s="421"/>
      <c r="J195" s="422"/>
      <c r="K195" s="422"/>
      <c r="L195" s="185"/>
      <c r="M195" s="422"/>
      <c r="N195" s="425"/>
      <c r="O195" s="422"/>
      <c r="P195" s="422"/>
      <c r="Q195" s="422"/>
      <c r="R195" s="426"/>
      <c r="S195" s="427"/>
      <c r="T195" s="422"/>
      <c r="U195" s="427"/>
      <c r="V195" s="422"/>
      <c r="W195" s="423"/>
      <c r="X195" s="427"/>
      <c r="Y195" s="422"/>
      <c r="Z195" s="422"/>
      <c r="AA195" s="422"/>
      <c r="AB195" s="428"/>
      <c r="AC195" s="422"/>
    </row>
    <row r="196" spans="1:29" ht="13.5">
      <c r="A196" s="421"/>
      <c r="B196" s="227"/>
      <c r="C196" s="334"/>
      <c r="D196" s="334"/>
      <c r="E196" s="422"/>
      <c r="F196" s="423"/>
      <c r="G196" s="432"/>
      <c r="H196" s="396"/>
      <c r="I196" s="421"/>
      <c r="J196" s="422"/>
      <c r="K196" s="422"/>
      <c r="L196" s="185"/>
      <c r="M196" s="422"/>
      <c r="N196" s="425"/>
      <c r="O196" s="422"/>
      <c r="P196" s="422"/>
      <c r="Q196" s="422"/>
      <c r="R196" s="426"/>
      <c r="S196" s="427"/>
      <c r="T196" s="422"/>
      <c r="U196" s="427"/>
      <c r="V196" s="422"/>
      <c r="W196" s="423"/>
      <c r="X196" s="427"/>
      <c r="Y196" s="422"/>
      <c r="Z196" s="422"/>
      <c r="AA196" s="422"/>
      <c r="AB196" s="428"/>
      <c r="AC196" s="422"/>
    </row>
    <row r="197" spans="1:29" ht="13.5">
      <c r="A197" s="421"/>
      <c r="B197" s="227"/>
      <c r="C197" s="334"/>
      <c r="D197" s="334"/>
      <c r="E197" s="422"/>
      <c r="F197" s="423"/>
      <c r="G197" s="423"/>
      <c r="H197" s="446"/>
      <c r="I197" s="423"/>
      <c r="J197" s="422"/>
      <c r="K197" s="422"/>
      <c r="L197" s="185"/>
      <c r="M197" s="422"/>
      <c r="N197" s="425"/>
      <c r="O197" s="422"/>
      <c r="P197" s="422"/>
      <c r="Q197" s="422"/>
      <c r="R197" s="426"/>
      <c r="S197" s="427"/>
      <c r="T197" s="422"/>
      <c r="U197" s="427"/>
      <c r="V197" s="422"/>
      <c r="W197" s="423"/>
      <c r="X197" s="427"/>
      <c r="Y197" s="422"/>
      <c r="Z197" s="422"/>
      <c r="AA197" s="422"/>
      <c r="AB197" s="428"/>
      <c r="AC197" s="422"/>
    </row>
    <row r="198" spans="1:29" ht="13.5">
      <c r="A198" s="421"/>
      <c r="B198" s="227"/>
      <c r="C198" s="334"/>
      <c r="D198" s="334"/>
      <c r="E198" s="422"/>
      <c r="F198" s="423"/>
      <c r="G198" s="423"/>
      <c r="H198" s="446"/>
      <c r="I198" s="423"/>
      <c r="J198" s="422"/>
      <c r="K198" s="422"/>
      <c r="L198" s="185"/>
      <c r="M198" s="422"/>
      <c r="N198" s="425"/>
      <c r="O198" s="422"/>
      <c r="P198" s="422"/>
      <c r="Q198" s="422"/>
      <c r="R198" s="426"/>
      <c r="S198" s="427"/>
      <c r="T198" s="422"/>
      <c r="U198" s="427"/>
      <c r="V198" s="422"/>
      <c r="W198" s="423"/>
      <c r="X198" s="427"/>
      <c r="Y198" s="422"/>
      <c r="Z198" s="422"/>
      <c r="AA198" s="422"/>
      <c r="AB198" s="428"/>
      <c r="AC198" s="422"/>
    </row>
    <row r="199" spans="1:29" ht="13.5">
      <c r="A199" s="421"/>
      <c r="B199" s="227"/>
      <c r="C199" s="334"/>
      <c r="D199" s="334"/>
      <c r="E199" s="422"/>
      <c r="F199" s="423"/>
      <c r="G199" s="423"/>
      <c r="H199" s="446"/>
      <c r="I199" s="423"/>
      <c r="J199" s="422"/>
      <c r="K199" s="422"/>
      <c r="L199" s="185"/>
      <c r="M199" s="422"/>
      <c r="N199" s="425"/>
      <c r="O199" s="422"/>
      <c r="P199" s="422"/>
      <c r="Q199" s="422"/>
      <c r="R199" s="426"/>
      <c r="S199" s="427"/>
      <c r="T199" s="422"/>
      <c r="U199" s="427"/>
      <c r="V199" s="422"/>
      <c r="W199" s="423"/>
      <c r="X199" s="427"/>
      <c r="Y199" s="422"/>
      <c r="Z199" s="422"/>
      <c r="AA199" s="422"/>
      <c r="AB199" s="428"/>
      <c r="AC199" s="422"/>
    </row>
    <row r="200" spans="1:29" ht="13.5">
      <c r="A200" s="421"/>
      <c r="B200" s="227"/>
      <c r="C200" s="334"/>
      <c r="D200" s="334"/>
      <c r="E200" s="422"/>
      <c r="F200" s="423"/>
      <c r="G200" s="423"/>
      <c r="H200" s="446"/>
      <c r="I200" s="423"/>
      <c r="J200" s="422"/>
      <c r="K200" s="422"/>
      <c r="L200" s="185"/>
      <c r="M200" s="422"/>
      <c r="N200" s="425"/>
      <c r="O200" s="422"/>
      <c r="P200" s="422"/>
      <c r="Q200" s="422"/>
      <c r="R200" s="426"/>
      <c r="S200" s="427"/>
      <c r="T200" s="422"/>
      <c r="U200" s="427"/>
      <c r="V200" s="422"/>
      <c r="W200" s="423"/>
      <c r="X200" s="427"/>
      <c r="Y200" s="422"/>
      <c r="Z200" s="422"/>
      <c r="AA200" s="422"/>
      <c r="AB200" s="428"/>
      <c r="AC200" s="422"/>
    </row>
    <row r="201" spans="1:29" ht="13.5">
      <c r="A201" s="421"/>
      <c r="B201" s="227"/>
      <c r="C201" s="334"/>
      <c r="D201" s="334"/>
      <c r="E201" s="422"/>
      <c r="F201" s="423"/>
      <c r="G201" s="423"/>
      <c r="H201" s="446"/>
      <c r="I201" s="423"/>
      <c r="J201" s="422"/>
      <c r="K201" s="422"/>
      <c r="L201" s="185"/>
      <c r="M201" s="422"/>
      <c r="N201" s="425"/>
      <c r="O201" s="422"/>
      <c r="P201" s="422"/>
      <c r="Q201" s="422"/>
      <c r="R201" s="426"/>
      <c r="S201" s="427"/>
      <c r="T201" s="422"/>
      <c r="U201" s="427"/>
      <c r="V201" s="422"/>
      <c r="W201" s="423"/>
      <c r="X201" s="427"/>
      <c r="Y201" s="422"/>
      <c r="Z201" s="422"/>
      <c r="AA201" s="422"/>
      <c r="AB201" s="428"/>
      <c r="AC201" s="422"/>
    </row>
    <row r="202" spans="1:29" ht="13.5">
      <c r="A202" s="421"/>
      <c r="B202" s="227"/>
      <c r="C202" s="334"/>
      <c r="D202" s="334"/>
      <c r="E202" s="422"/>
      <c r="F202" s="423"/>
      <c r="G202" s="423"/>
      <c r="H202" s="446"/>
      <c r="I202" s="423"/>
      <c r="J202" s="422"/>
      <c r="K202" s="422"/>
      <c r="L202" s="185"/>
      <c r="M202" s="422"/>
      <c r="N202" s="425"/>
      <c r="O202" s="422"/>
      <c r="P202" s="422"/>
      <c r="Q202" s="422"/>
      <c r="R202" s="426"/>
      <c r="S202" s="427"/>
      <c r="T202" s="422"/>
      <c r="U202" s="427"/>
      <c r="V202" s="422"/>
      <c r="W202" s="423"/>
      <c r="X202" s="427"/>
      <c r="Y202" s="422"/>
      <c r="Z202" s="422"/>
      <c r="AA202" s="422"/>
      <c r="AB202" s="428"/>
      <c r="AC202" s="422"/>
    </row>
    <row r="203" spans="1:29" ht="13.5">
      <c r="A203" s="421"/>
      <c r="B203" s="227"/>
      <c r="C203" s="334"/>
      <c r="D203" s="334"/>
      <c r="E203" s="422"/>
      <c r="F203" s="423"/>
      <c r="G203" s="423"/>
      <c r="H203" s="446"/>
      <c r="I203" s="423"/>
      <c r="J203" s="422"/>
      <c r="K203" s="422"/>
      <c r="L203" s="185"/>
      <c r="M203" s="422"/>
      <c r="N203" s="425"/>
      <c r="O203" s="422"/>
      <c r="P203" s="422"/>
      <c r="Q203" s="422"/>
      <c r="R203" s="426"/>
      <c r="S203" s="427"/>
      <c r="T203" s="422"/>
      <c r="U203" s="427"/>
      <c r="V203" s="422"/>
      <c r="W203" s="423"/>
      <c r="X203" s="427"/>
      <c r="Y203" s="422"/>
      <c r="Z203" s="422"/>
      <c r="AA203" s="422"/>
      <c r="AB203" s="428"/>
      <c r="AC203" s="422"/>
    </row>
    <row r="204" spans="1:29" ht="13.5">
      <c r="A204" s="421"/>
      <c r="B204" s="227"/>
      <c r="C204" s="334"/>
      <c r="D204" s="334"/>
      <c r="E204" s="422"/>
      <c r="F204" s="423"/>
      <c r="G204" s="423"/>
      <c r="H204" s="446"/>
      <c r="I204" s="423"/>
      <c r="J204" s="422"/>
      <c r="K204" s="422"/>
      <c r="L204" s="185"/>
      <c r="M204" s="422"/>
      <c r="N204" s="425"/>
      <c r="O204" s="422"/>
      <c r="P204" s="422"/>
      <c r="Q204" s="422"/>
      <c r="R204" s="426"/>
      <c r="S204" s="427"/>
      <c r="T204" s="422"/>
      <c r="U204" s="427"/>
      <c r="V204" s="422"/>
      <c r="W204" s="423"/>
      <c r="X204" s="427"/>
      <c r="Y204" s="422"/>
      <c r="Z204" s="422"/>
      <c r="AA204" s="422"/>
      <c r="AB204" s="428"/>
      <c r="AC204" s="422"/>
    </row>
    <row r="205" spans="1:29" ht="13.5">
      <c r="A205" s="421"/>
      <c r="B205" s="227"/>
      <c r="C205" s="334"/>
      <c r="D205" s="334"/>
      <c r="E205" s="422"/>
      <c r="F205" s="423"/>
      <c r="G205" s="423"/>
      <c r="H205" s="446"/>
      <c r="I205" s="423"/>
      <c r="J205" s="422"/>
      <c r="K205" s="422"/>
      <c r="L205" s="185"/>
      <c r="M205" s="422"/>
      <c r="N205" s="425"/>
      <c r="O205" s="422"/>
      <c r="P205" s="422"/>
      <c r="Q205" s="422"/>
      <c r="R205" s="426"/>
      <c r="S205" s="427"/>
      <c r="T205" s="422"/>
      <c r="U205" s="427"/>
      <c r="V205" s="422"/>
      <c r="W205" s="423"/>
      <c r="X205" s="427"/>
      <c r="Y205" s="422"/>
      <c r="Z205" s="422"/>
      <c r="AA205" s="422"/>
      <c r="AB205" s="428"/>
      <c r="AC205" s="422"/>
    </row>
    <row r="206" spans="1:29" ht="13.5">
      <c r="A206" s="421"/>
      <c r="B206" s="227"/>
      <c r="C206" s="334"/>
      <c r="D206" s="334"/>
      <c r="E206" s="422"/>
      <c r="F206" s="423"/>
      <c r="G206" s="423"/>
      <c r="H206" s="446"/>
      <c r="I206" s="423"/>
      <c r="J206" s="422"/>
      <c r="K206" s="422"/>
      <c r="L206" s="185"/>
      <c r="M206" s="422"/>
      <c r="N206" s="425"/>
      <c r="O206" s="422"/>
      <c r="P206" s="422"/>
      <c r="Q206" s="422"/>
      <c r="R206" s="426"/>
      <c r="S206" s="427"/>
      <c r="T206" s="422"/>
      <c r="U206" s="427"/>
      <c r="V206" s="422"/>
      <c r="W206" s="423"/>
      <c r="X206" s="427"/>
      <c r="Y206" s="422"/>
      <c r="Z206" s="422"/>
      <c r="AA206" s="422"/>
      <c r="AB206" s="428"/>
      <c r="AC206" s="422"/>
    </row>
    <row r="207" spans="1:29" ht="13.5">
      <c r="A207" s="421"/>
      <c r="B207" s="227"/>
      <c r="C207" s="334"/>
      <c r="D207" s="334"/>
      <c r="E207" s="422"/>
      <c r="F207" s="423"/>
      <c r="G207" s="423"/>
      <c r="H207" s="446"/>
      <c r="I207" s="423"/>
      <c r="J207" s="422"/>
      <c r="K207" s="422"/>
      <c r="L207" s="185"/>
      <c r="M207" s="422"/>
      <c r="N207" s="425"/>
      <c r="O207" s="422"/>
      <c r="P207" s="422"/>
      <c r="Q207" s="422"/>
      <c r="R207" s="426"/>
      <c r="S207" s="427"/>
      <c r="T207" s="422"/>
      <c r="U207" s="427"/>
      <c r="V207" s="422"/>
      <c r="W207" s="423"/>
      <c r="X207" s="427"/>
      <c r="Y207" s="422"/>
      <c r="Z207" s="422"/>
      <c r="AA207" s="422"/>
      <c r="AB207" s="428"/>
      <c r="AC207" s="422"/>
    </row>
    <row r="208" spans="1:29" ht="13.5">
      <c r="A208" s="421"/>
      <c r="B208" s="227"/>
      <c r="C208" s="334"/>
      <c r="D208" s="334"/>
      <c r="E208" s="422"/>
      <c r="F208" s="423"/>
      <c r="G208" s="423"/>
      <c r="H208" s="446"/>
      <c r="I208" s="423"/>
      <c r="J208" s="422"/>
      <c r="K208" s="422"/>
      <c r="L208" s="185"/>
      <c r="M208" s="422"/>
      <c r="N208" s="425"/>
      <c r="O208" s="422"/>
      <c r="P208" s="422"/>
      <c r="Q208" s="422"/>
      <c r="R208" s="426"/>
      <c r="S208" s="427"/>
      <c r="T208" s="422"/>
      <c r="U208" s="427"/>
      <c r="V208" s="422"/>
      <c r="W208" s="423"/>
      <c r="X208" s="427"/>
      <c r="Y208" s="422"/>
      <c r="Z208" s="422"/>
      <c r="AA208" s="422"/>
      <c r="AB208" s="428"/>
      <c r="AC208" s="422"/>
    </row>
    <row r="209" spans="1:29" ht="13.5">
      <c r="A209" s="421"/>
      <c r="B209" s="227"/>
      <c r="C209" s="334"/>
      <c r="D209" s="334"/>
      <c r="E209" s="422"/>
      <c r="F209" s="423"/>
      <c r="G209" s="423"/>
      <c r="H209" s="446"/>
      <c r="I209" s="423"/>
      <c r="J209" s="422"/>
      <c r="K209" s="422"/>
      <c r="L209" s="185"/>
      <c r="M209" s="422"/>
      <c r="N209" s="425"/>
      <c r="O209" s="422"/>
      <c r="P209" s="422"/>
      <c r="Q209" s="422"/>
      <c r="R209" s="426"/>
      <c r="S209" s="427"/>
      <c r="T209" s="422"/>
      <c r="U209" s="427"/>
      <c r="V209" s="422"/>
      <c r="W209" s="423"/>
      <c r="X209" s="427"/>
      <c r="Y209" s="422"/>
      <c r="Z209" s="422"/>
      <c r="AA209" s="422"/>
      <c r="AB209" s="428"/>
      <c r="AC209" s="422"/>
    </row>
    <row r="210" spans="1:29" ht="13.5">
      <c r="A210" s="421"/>
      <c r="B210" s="227"/>
      <c r="C210" s="334"/>
      <c r="D210" s="334"/>
      <c r="E210" s="422"/>
      <c r="F210" s="423"/>
      <c r="G210" s="423"/>
      <c r="H210" s="446"/>
      <c r="I210" s="423"/>
      <c r="J210" s="422"/>
      <c r="K210" s="422"/>
      <c r="L210" s="185"/>
      <c r="M210" s="422"/>
      <c r="N210" s="425"/>
      <c r="O210" s="422"/>
      <c r="P210" s="422"/>
      <c r="Q210" s="422"/>
      <c r="R210" s="426"/>
      <c r="S210" s="427"/>
      <c r="T210" s="422"/>
      <c r="U210" s="427"/>
      <c r="V210" s="422"/>
      <c r="W210" s="423"/>
      <c r="X210" s="427"/>
      <c r="Y210" s="422"/>
      <c r="Z210" s="422"/>
      <c r="AA210" s="422"/>
      <c r="AB210" s="428"/>
      <c r="AC210" s="422"/>
    </row>
    <row r="211" spans="1:29" ht="13.5">
      <c r="A211" s="421"/>
      <c r="B211" s="227"/>
      <c r="C211" s="334"/>
      <c r="D211" s="334"/>
      <c r="E211" s="422"/>
      <c r="F211" s="423"/>
      <c r="G211" s="423"/>
      <c r="H211" s="446"/>
      <c r="I211" s="423"/>
      <c r="J211" s="422"/>
      <c r="K211" s="422"/>
      <c r="L211" s="185"/>
      <c r="M211" s="422"/>
      <c r="N211" s="425"/>
      <c r="O211" s="422"/>
      <c r="P211" s="422"/>
      <c r="Q211" s="422"/>
      <c r="R211" s="426"/>
      <c r="S211" s="427"/>
      <c r="T211" s="422"/>
      <c r="U211" s="427"/>
      <c r="V211" s="422"/>
      <c r="W211" s="423"/>
      <c r="X211" s="427"/>
      <c r="Y211" s="422"/>
      <c r="Z211" s="422"/>
      <c r="AA211" s="422"/>
      <c r="AB211" s="428"/>
      <c r="AC211" s="422"/>
    </row>
    <row r="212" spans="1:29" ht="13.5">
      <c r="A212" s="421"/>
      <c r="B212" s="227"/>
      <c r="C212" s="334"/>
      <c r="D212" s="334"/>
      <c r="E212" s="422"/>
      <c r="F212" s="423"/>
      <c r="G212" s="423"/>
      <c r="H212" s="446"/>
      <c r="I212" s="423"/>
      <c r="J212" s="422"/>
      <c r="K212" s="422"/>
      <c r="L212" s="185"/>
      <c r="M212" s="422"/>
      <c r="N212" s="425"/>
      <c r="O212" s="422"/>
      <c r="P212" s="422"/>
      <c r="Q212" s="422"/>
      <c r="R212" s="426"/>
      <c r="S212" s="427"/>
      <c r="T212" s="422"/>
      <c r="U212" s="427"/>
      <c r="V212" s="422"/>
      <c r="W212" s="423"/>
      <c r="X212" s="427"/>
      <c r="Y212" s="422"/>
      <c r="Z212" s="422"/>
      <c r="AA212" s="422"/>
      <c r="AB212" s="428"/>
      <c r="AC212" s="422"/>
    </row>
    <row r="213" spans="1:29" ht="13.5">
      <c r="A213" s="421"/>
      <c r="B213" s="227"/>
      <c r="C213" s="334"/>
      <c r="D213" s="334"/>
      <c r="E213" s="422"/>
      <c r="F213" s="423"/>
      <c r="G213" s="423"/>
      <c r="H213" s="446"/>
      <c r="I213" s="423"/>
      <c r="J213" s="422"/>
      <c r="K213" s="422"/>
      <c r="L213" s="185"/>
      <c r="M213" s="422"/>
      <c r="N213" s="425"/>
      <c r="O213" s="422"/>
      <c r="P213" s="422"/>
      <c r="Q213" s="422"/>
      <c r="R213" s="426"/>
      <c r="S213" s="427"/>
      <c r="T213" s="422"/>
      <c r="U213" s="427"/>
      <c r="V213" s="422"/>
      <c r="W213" s="423"/>
      <c r="X213" s="427"/>
      <c r="Y213" s="422"/>
      <c r="Z213" s="422"/>
      <c r="AA213" s="422"/>
      <c r="AB213" s="428"/>
      <c r="AC213" s="422"/>
    </row>
    <row r="214" spans="1:29" ht="13.5">
      <c r="A214" s="421"/>
      <c r="B214" s="227"/>
      <c r="C214" s="334"/>
      <c r="D214" s="334"/>
      <c r="E214" s="422"/>
      <c r="F214" s="423"/>
      <c r="G214" s="423"/>
      <c r="H214" s="446"/>
      <c r="I214" s="423"/>
      <c r="J214" s="422"/>
      <c r="K214" s="422"/>
      <c r="L214" s="185"/>
      <c r="M214" s="422"/>
      <c r="N214" s="425"/>
      <c r="O214" s="422"/>
      <c r="P214" s="422"/>
      <c r="Q214" s="422"/>
      <c r="R214" s="426"/>
      <c r="S214" s="427"/>
      <c r="T214" s="422"/>
      <c r="U214" s="427"/>
      <c r="V214" s="422"/>
      <c r="W214" s="423"/>
      <c r="X214" s="427"/>
      <c r="Y214" s="422"/>
      <c r="Z214" s="422"/>
      <c r="AA214" s="422"/>
      <c r="AB214" s="428"/>
      <c r="AC214" s="422"/>
    </row>
    <row r="215" spans="1:29" ht="13.5">
      <c r="A215" s="421"/>
      <c r="B215" s="227"/>
      <c r="C215" s="334"/>
      <c r="D215" s="334"/>
      <c r="E215" s="422"/>
      <c r="F215" s="423"/>
      <c r="G215" s="423"/>
      <c r="H215" s="446"/>
      <c r="I215" s="423"/>
      <c r="J215" s="422"/>
      <c r="K215" s="422"/>
      <c r="L215" s="185"/>
      <c r="M215" s="422"/>
      <c r="N215" s="425"/>
      <c r="O215" s="422"/>
      <c r="P215" s="422"/>
      <c r="Q215" s="422"/>
      <c r="R215" s="426"/>
      <c r="S215" s="427"/>
      <c r="T215" s="422"/>
      <c r="U215" s="427"/>
      <c r="V215" s="422"/>
      <c r="W215" s="423"/>
      <c r="X215" s="427"/>
      <c r="Y215" s="422"/>
      <c r="Z215" s="422"/>
      <c r="AA215" s="422"/>
      <c r="AB215" s="428"/>
      <c r="AC215" s="422"/>
    </row>
    <row r="216" spans="1:29" ht="13.5">
      <c r="A216" s="421"/>
      <c r="B216" s="227"/>
      <c r="C216" s="334"/>
      <c r="D216" s="334"/>
      <c r="E216" s="422"/>
      <c r="F216" s="423"/>
      <c r="G216" s="423"/>
      <c r="H216" s="446"/>
      <c r="I216" s="423"/>
      <c r="J216" s="422"/>
      <c r="K216" s="422"/>
      <c r="L216" s="185"/>
      <c r="M216" s="422"/>
      <c r="N216" s="425"/>
      <c r="O216" s="422"/>
      <c r="P216" s="422"/>
      <c r="Q216" s="422"/>
      <c r="R216" s="426"/>
      <c r="S216" s="427"/>
      <c r="T216" s="422"/>
      <c r="U216" s="427"/>
      <c r="V216" s="422"/>
      <c r="W216" s="423"/>
      <c r="X216" s="427"/>
      <c r="Y216" s="422"/>
      <c r="Z216" s="422"/>
      <c r="AA216" s="422"/>
      <c r="AB216" s="428"/>
      <c r="AC216" s="422"/>
    </row>
    <row r="217" spans="1:29" ht="13.5">
      <c r="A217" s="421"/>
      <c r="B217" s="227"/>
      <c r="C217" s="334"/>
      <c r="D217" s="334"/>
      <c r="E217" s="422"/>
      <c r="F217" s="423"/>
      <c r="G217" s="423"/>
      <c r="H217" s="446"/>
      <c r="I217" s="423"/>
      <c r="J217" s="422"/>
      <c r="K217" s="422"/>
      <c r="L217" s="185"/>
      <c r="M217" s="422"/>
      <c r="N217" s="425"/>
      <c r="O217" s="422"/>
      <c r="P217" s="422"/>
      <c r="Q217" s="422"/>
      <c r="R217" s="426"/>
      <c r="S217" s="427"/>
      <c r="T217" s="422"/>
      <c r="U217" s="427"/>
      <c r="V217" s="422"/>
      <c r="W217" s="423"/>
      <c r="X217" s="427"/>
      <c r="Y217" s="422"/>
      <c r="Z217" s="422"/>
      <c r="AA217" s="422"/>
      <c r="AB217" s="428"/>
      <c r="AC217" s="422"/>
    </row>
    <row r="218" spans="1:29" ht="13.5">
      <c r="A218" s="421"/>
      <c r="B218" s="227"/>
      <c r="C218" s="334"/>
      <c r="D218" s="334"/>
      <c r="E218" s="422"/>
      <c r="F218" s="423"/>
      <c r="G218" s="423"/>
      <c r="H218" s="446"/>
      <c r="I218" s="423"/>
      <c r="J218" s="422"/>
      <c r="K218" s="422"/>
      <c r="L218" s="185"/>
      <c r="M218" s="422"/>
      <c r="N218" s="425"/>
      <c r="O218" s="422"/>
      <c r="P218" s="422"/>
      <c r="Q218" s="422"/>
      <c r="R218" s="426"/>
      <c r="S218" s="427"/>
      <c r="T218" s="422"/>
      <c r="U218" s="427"/>
      <c r="V218" s="422"/>
      <c r="W218" s="423"/>
      <c r="X218" s="427"/>
      <c r="Y218" s="422"/>
      <c r="Z218" s="422"/>
      <c r="AA218" s="422"/>
      <c r="AB218" s="428"/>
      <c r="AC218" s="422"/>
    </row>
    <row r="219" spans="1:29" ht="13.5">
      <c r="A219" s="421"/>
      <c r="B219" s="227"/>
      <c r="C219" s="334"/>
      <c r="D219" s="334"/>
      <c r="E219" s="422"/>
      <c r="F219" s="423"/>
      <c r="G219" s="423"/>
      <c r="H219" s="446"/>
      <c r="I219" s="423"/>
      <c r="J219" s="422"/>
      <c r="K219" s="422"/>
      <c r="L219" s="185"/>
      <c r="M219" s="422"/>
      <c r="N219" s="425"/>
      <c r="O219" s="422"/>
      <c r="P219" s="422"/>
      <c r="Q219" s="422"/>
      <c r="R219" s="426"/>
      <c r="S219" s="427"/>
      <c r="T219" s="422"/>
      <c r="U219" s="427"/>
      <c r="V219" s="422"/>
      <c r="W219" s="423"/>
      <c r="X219" s="427"/>
      <c r="Y219" s="422"/>
      <c r="Z219" s="422"/>
      <c r="AA219" s="422"/>
      <c r="AB219" s="428"/>
      <c r="AC219" s="422"/>
    </row>
    <row r="220" spans="1:29" ht="13.5">
      <c r="A220" s="421"/>
      <c r="B220" s="227"/>
      <c r="C220" s="334"/>
      <c r="D220" s="334"/>
      <c r="E220" s="422"/>
      <c r="F220" s="423"/>
      <c r="G220" s="423"/>
      <c r="H220" s="446"/>
      <c r="I220" s="423"/>
      <c r="J220" s="422"/>
      <c r="K220" s="422"/>
      <c r="L220" s="185"/>
      <c r="M220" s="422"/>
      <c r="N220" s="425"/>
      <c r="O220" s="422"/>
      <c r="P220" s="422"/>
      <c r="Q220" s="422"/>
      <c r="R220" s="426"/>
      <c r="S220" s="427"/>
      <c r="T220" s="422"/>
      <c r="U220" s="427"/>
      <c r="V220" s="422"/>
      <c r="W220" s="423"/>
      <c r="X220" s="427"/>
      <c r="Y220" s="422"/>
      <c r="Z220" s="422"/>
      <c r="AA220" s="422"/>
      <c r="AB220" s="428"/>
      <c r="AC220" s="422"/>
    </row>
    <row r="221" spans="1:29" ht="13.5">
      <c r="A221" s="421"/>
      <c r="B221" s="227"/>
      <c r="C221" s="334"/>
      <c r="D221" s="334"/>
      <c r="E221" s="422"/>
      <c r="F221" s="423"/>
      <c r="G221" s="423"/>
      <c r="H221" s="446"/>
      <c r="I221" s="423"/>
      <c r="J221" s="422"/>
      <c r="K221" s="422"/>
      <c r="L221" s="185"/>
      <c r="M221" s="422"/>
      <c r="N221" s="425"/>
      <c r="O221" s="422"/>
      <c r="P221" s="422"/>
      <c r="Q221" s="422"/>
      <c r="R221" s="426"/>
      <c r="S221" s="427"/>
      <c r="T221" s="422"/>
      <c r="U221" s="427"/>
      <c r="V221" s="422"/>
      <c r="W221" s="423"/>
      <c r="X221" s="427"/>
      <c r="Y221" s="422"/>
      <c r="Z221" s="422"/>
      <c r="AA221" s="422"/>
      <c r="AB221" s="428"/>
      <c r="AC221" s="422"/>
    </row>
    <row r="222" spans="1:29" ht="13.5">
      <c r="A222" s="421"/>
      <c r="B222" s="227"/>
      <c r="C222" s="334"/>
      <c r="D222" s="334"/>
      <c r="E222" s="422"/>
      <c r="F222" s="423"/>
      <c r="G222" s="423"/>
      <c r="H222" s="446"/>
      <c r="I222" s="423"/>
      <c r="J222" s="422"/>
      <c r="K222" s="422"/>
      <c r="L222" s="185"/>
      <c r="M222" s="422"/>
      <c r="N222" s="425"/>
      <c r="O222" s="422"/>
      <c r="P222" s="422"/>
      <c r="Q222" s="422"/>
      <c r="R222" s="426"/>
      <c r="S222" s="427"/>
      <c r="T222" s="422"/>
      <c r="U222" s="427"/>
      <c r="V222" s="422"/>
      <c r="W222" s="423"/>
      <c r="X222" s="427"/>
      <c r="Y222" s="422"/>
      <c r="Z222" s="422"/>
      <c r="AA222" s="422"/>
      <c r="AB222" s="428"/>
      <c r="AC222" s="422"/>
    </row>
    <row r="223" spans="1:29" ht="13.5">
      <c r="A223" s="421"/>
      <c r="B223" s="227"/>
      <c r="C223" s="334"/>
      <c r="D223" s="334"/>
      <c r="E223" s="422"/>
      <c r="F223" s="423"/>
      <c r="G223" s="423"/>
      <c r="H223" s="446"/>
      <c r="I223" s="423"/>
      <c r="J223" s="422"/>
      <c r="K223" s="422"/>
      <c r="L223" s="185"/>
      <c r="M223" s="422"/>
      <c r="N223" s="425"/>
      <c r="O223" s="422"/>
      <c r="P223" s="422"/>
      <c r="Q223" s="422"/>
      <c r="R223" s="426"/>
      <c r="S223" s="427"/>
      <c r="T223" s="422"/>
      <c r="U223" s="427"/>
      <c r="V223" s="422"/>
      <c r="W223" s="423"/>
      <c r="X223" s="427"/>
      <c r="Y223" s="422"/>
      <c r="Z223" s="422"/>
      <c r="AA223" s="422"/>
      <c r="AB223" s="428"/>
      <c r="AC223" s="422"/>
    </row>
    <row r="224" spans="1:29" ht="13.5">
      <c r="A224" s="421"/>
      <c r="B224" s="227"/>
      <c r="C224" s="334"/>
      <c r="D224" s="334"/>
      <c r="E224" s="422"/>
      <c r="F224" s="423"/>
      <c r="G224" s="423"/>
      <c r="H224" s="446"/>
      <c r="I224" s="423"/>
      <c r="J224" s="422"/>
      <c r="K224" s="422"/>
      <c r="L224" s="185"/>
      <c r="M224" s="422"/>
      <c r="N224" s="425"/>
      <c r="O224" s="422"/>
      <c r="P224" s="422"/>
      <c r="Q224" s="422"/>
      <c r="R224" s="426"/>
      <c r="S224" s="427"/>
      <c r="T224" s="422"/>
      <c r="U224" s="427"/>
      <c r="V224" s="422"/>
      <c r="W224" s="423"/>
      <c r="X224" s="427"/>
      <c r="Y224" s="422"/>
      <c r="Z224" s="422"/>
      <c r="AA224" s="422"/>
      <c r="AB224" s="428"/>
      <c r="AC224" s="422"/>
    </row>
    <row r="225" spans="1:29" ht="13.5">
      <c r="A225" s="421"/>
      <c r="B225" s="227"/>
      <c r="C225" s="334"/>
      <c r="D225" s="334"/>
      <c r="E225" s="422"/>
      <c r="F225" s="423"/>
      <c r="G225" s="423"/>
      <c r="H225" s="446"/>
      <c r="I225" s="423"/>
      <c r="J225" s="422"/>
      <c r="K225" s="422"/>
      <c r="L225" s="185"/>
      <c r="M225" s="422"/>
      <c r="N225" s="425"/>
      <c r="O225" s="422"/>
      <c r="P225" s="422"/>
      <c r="Q225" s="422"/>
      <c r="R225" s="426"/>
      <c r="S225" s="427"/>
      <c r="T225" s="422"/>
      <c r="U225" s="427"/>
      <c r="V225" s="422"/>
      <c r="W225" s="423"/>
      <c r="X225" s="427"/>
      <c r="Y225" s="422"/>
      <c r="Z225" s="422"/>
      <c r="AA225" s="422"/>
      <c r="AB225" s="428"/>
      <c r="AC225" s="422"/>
    </row>
    <row r="226" spans="1:29" ht="13.5">
      <c r="A226" s="421"/>
      <c r="B226" s="227"/>
      <c r="C226" s="334"/>
      <c r="D226" s="334"/>
      <c r="E226" s="422"/>
      <c r="F226" s="423"/>
      <c r="G226" s="423"/>
      <c r="H226" s="446"/>
      <c r="I226" s="423"/>
      <c r="J226" s="422"/>
      <c r="K226" s="422"/>
      <c r="L226" s="185"/>
      <c r="M226" s="422"/>
      <c r="N226" s="425"/>
      <c r="O226" s="422"/>
      <c r="P226" s="422"/>
      <c r="Q226" s="422"/>
      <c r="R226" s="426"/>
      <c r="S226" s="427"/>
      <c r="T226" s="422"/>
      <c r="U226" s="427"/>
      <c r="V226" s="422"/>
      <c r="W226" s="423"/>
      <c r="X226" s="427"/>
      <c r="Y226" s="422"/>
      <c r="Z226" s="422"/>
      <c r="AA226" s="422"/>
      <c r="AB226" s="428"/>
      <c r="AC226" s="422"/>
    </row>
    <row r="227" spans="1:29" ht="13.5">
      <c r="A227" s="421"/>
      <c r="B227" s="227"/>
      <c r="C227" s="334"/>
      <c r="D227" s="334"/>
      <c r="E227" s="422"/>
      <c r="F227" s="423"/>
      <c r="G227" s="423"/>
      <c r="H227" s="446"/>
      <c r="I227" s="423"/>
      <c r="J227" s="422"/>
      <c r="K227" s="422"/>
      <c r="L227" s="185"/>
      <c r="M227" s="422"/>
      <c r="N227" s="425"/>
      <c r="O227" s="422"/>
      <c r="P227" s="422"/>
      <c r="Q227" s="422"/>
      <c r="R227" s="426"/>
      <c r="S227" s="427"/>
      <c r="T227" s="422"/>
      <c r="U227" s="427"/>
      <c r="V227" s="422"/>
      <c r="W227" s="423"/>
      <c r="X227" s="427"/>
      <c r="Y227" s="422"/>
      <c r="Z227" s="422"/>
      <c r="AA227" s="422"/>
      <c r="AB227" s="428"/>
      <c r="AC227" s="422"/>
    </row>
    <row r="228" spans="1:29" ht="13.5">
      <c r="A228" s="421"/>
      <c r="B228" s="227"/>
      <c r="C228" s="334"/>
      <c r="D228" s="334"/>
      <c r="E228" s="422"/>
      <c r="F228" s="423"/>
      <c r="G228" s="423"/>
      <c r="H228" s="446"/>
      <c r="I228" s="423"/>
      <c r="J228" s="422"/>
      <c r="K228" s="422"/>
      <c r="L228" s="185"/>
      <c r="M228" s="422"/>
      <c r="N228" s="425"/>
      <c r="O228" s="422"/>
      <c r="P228" s="422"/>
      <c r="Q228" s="422"/>
      <c r="R228" s="426"/>
      <c r="S228" s="427"/>
      <c r="T228" s="422"/>
      <c r="U228" s="427"/>
      <c r="V228" s="422"/>
      <c r="W228" s="423"/>
      <c r="X228" s="427"/>
      <c r="Y228" s="422"/>
      <c r="Z228" s="422"/>
      <c r="AA228" s="422"/>
      <c r="AB228" s="428"/>
      <c r="AC228" s="422"/>
    </row>
    <row r="229" spans="1:29" ht="13.5">
      <c r="A229" s="421"/>
      <c r="B229" s="227"/>
      <c r="C229" s="334"/>
      <c r="D229" s="334"/>
      <c r="E229" s="422"/>
      <c r="F229" s="423"/>
      <c r="G229" s="423"/>
      <c r="H229" s="446"/>
      <c r="I229" s="423"/>
      <c r="J229" s="422"/>
      <c r="K229" s="422"/>
      <c r="L229" s="185"/>
      <c r="M229" s="422"/>
      <c r="N229" s="425"/>
      <c r="O229" s="422"/>
      <c r="P229" s="422"/>
      <c r="Q229" s="422"/>
      <c r="R229" s="426"/>
      <c r="S229" s="427"/>
      <c r="T229" s="422"/>
      <c r="U229" s="427"/>
      <c r="V229" s="422"/>
      <c r="W229" s="423"/>
      <c r="X229" s="427"/>
      <c r="Y229" s="422"/>
      <c r="Z229" s="422"/>
      <c r="AA229" s="422"/>
      <c r="AB229" s="428"/>
      <c r="AC229" s="422"/>
    </row>
    <row r="230" spans="1:29" ht="13.5">
      <c r="A230" s="421"/>
      <c r="B230" s="227"/>
      <c r="C230" s="334"/>
      <c r="D230" s="334"/>
      <c r="E230" s="422"/>
      <c r="F230" s="423"/>
      <c r="G230" s="423"/>
      <c r="H230" s="446"/>
      <c r="I230" s="423"/>
      <c r="J230" s="422"/>
      <c r="K230" s="422"/>
      <c r="L230" s="185"/>
      <c r="M230" s="422"/>
      <c r="N230" s="425"/>
      <c r="O230" s="422"/>
      <c r="P230" s="422"/>
      <c r="Q230" s="422"/>
      <c r="R230" s="426"/>
      <c r="S230" s="427"/>
      <c r="T230" s="422"/>
      <c r="U230" s="427"/>
      <c r="V230" s="422"/>
      <c r="W230" s="423"/>
      <c r="X230" s="427"/>
      <c r="Y230" s="422"/>
      <c r="Z230" s="422"/>
      <c r="AA230" s="422"/>
      <c r="AB230" s="428"/>
      <c r="AC230" s="422"/>
    </row>
    <row r="231" spans="1:29" ht="13.5">
      <c r="A231" s="421"/>
      <c r="B231" s="227"/>
      <c r="C231" s="334"/>
      <c r="D231" s="334"/>
      <c r="E231" s="422"/>
      <c r="F231" s="423"/>
      <c r="G231" s="423"/>
      <c r="H231" s="446"/>
      <c r="I231" s="423"/>
      <c r="J231" s="422"/>
      <c r="K231" s="422"/>
      <c r="L231" s="185"/>
      <c r="M231" s="422"/>
      <c r="N231" s="425"/>
      <c r="O231" s="422"/>
      <c r="P231" s="422"/>
      <c r="Q231" s="422"/>
      <c r="R231" s="426"/>
      <c r="S231" s="427"/>
      <c r="T231" s="422"/>
      <c r="U231" s="427"/>
      <c r="V231" s="422"/>
      <c r="W231" s="423"/>
      <c r="X231" s="427"/>
      <c r="Y231" s="422"/>
      <c r="Z231" s="422"/>
      <c r="AA231" s="422"/>
      <c r="AB231" s="428"/>
      <c r="AC231" s="422"/>
    </row>
    <row r="232" spans="1:29" ht="13.5">
      <c r="A232" s="421"/>
      <c r="B232" s="227"/>
      <c r="C232" s="334"/>
      <c r="D232" s="334"/>
      <c r="E232" s="422"/>
      <c r="F232" s="423"/>
      <c r="G232" s="423"/>
      <c r="H232" s="446"/>
      <c r="I232" s="423"/>
      <c r="J232" s="422"/>
      <c r="K232" s="422"/>
      <c r="L232" s="185"/>
      <c r="M232" s="422"/>
      <c r="N232" s="425"/>
      <c r="O232" s="422"/>
      <c r="P232" s="422"/>
      <c r="Q232" s="422"/>
      <c r="R232" s="426"/>
      <c r="S232" s="427"/>
      <c r="T232" s="422"/>
      <c r="U232" s="427"/>
      <c r="V232" s="422"/>
      <c r="W232" s="423"/>
      <c r="X232" s="427"/>
      <c r="Y232" s="422"/>
      <c r="Z232" s="422"/>
      <c r="AA232" s="422"/>
      <c r="AB232" s="428"/>
      <c r="AC232" s="422"/>
    </row>
    <row r="233" spans="1:29" ht="13.5">
      <c r="A233" s="421"/>
      <c r="B233" s="227"/>
      <c r="C233" s="334"/>
      <c r="D233" s="334"/>
      <c r="E233" s="422"/>
      <c r="F233" s="423"/>
      <c r="G233" s="423"/>
      <c r="H233" s="446"/>
      <c r="I233" s="423"/>
      <c r="J233" s="422"/>
      <c r="K233" s="422"/>
      <c r="L233" s="185"/>
      <c r="M233" s="422"/>
      <c r="N233" s="425"/>
      <c r="O233" s="422"/>
      <c r="P233" s="422"/>
      <c r="Q233" s="422"/>
      <c r="R233" s="426"/>
      <c r="S233" s="427"/>
      <c r="T233" s="422"/>
      <c r="U233" s="427"/>
      <c r="V233" s="422"/>
      <c r="W233" s="423"/>
      <c r="X233" s="427"/>
      <c r="Y233" s="422"/>
      <c r="Z233" s="422"/>
      <c r="AA233" s="422"/>
      <c r="AB233" s="428"/>
      <c r="AC233" s="422"/>
    </row>
    <row r="234" spans="1:29" ht="13.5">
      <c r="A234" s="421"/>
      <c r="B234" s="227"/>
      <c r="C234" s="334"/>
      <c r="D234" s="334"/>
      <c r="E234" s="422"/>
      <c r="F234" s="423"/>
      <c r="G234" s="423"/>
      <c r="H234" s="446"/>
      <c r="I234" s="423"/>
      <c r="J234" s="422"/>
      <c r="K234" s="422"/>
      <c r="L234" s="185"/>
      <c r="M234" s="422"/>
      <c r="N234" s="425"/>
      <c r="O234" s="422"/>
      <c r="P234" s="422"/>
      <c r="Q234" s="422"/>
      <c r="R234" s="426"/>
      <c r="S234" s="427"/>
      <c r="T234" s="422"/>
      <c r="U234" s="427"/>
      <c r="V234" s="422"/>
      <c r="W234" s="423"/>
      <c r="X234" s="427"/>
      <c r="Y234" s="422"/>
      <c r="Z234" s="422"/>
      <c r="AA234" s="422"/>
      <c r="AB234" s="428"/>
      <c r="AC234" s="422"/>
    </row>
    <row r="235" spans="1:29" ht="13.5">
      <c r="A235" s="421"/>
      <c r="B235" s="227"/>
      <c r="C235" s="334"/>
      <c r="D235" s="334"/>
      <c r="E235" s="422"/>
      <c r="F235" s="423"/>
      <c r="G235" s="423"/>
      <c r="H235" s="446"/>
      <c r="I235" s="423"/>
      <c r="J235" s="422"/>
      <c r="K235" s="422"/>
      <c r="L235" s="185"/>
      <c r="M235" s="422"/>
      <c r="N235" s="425"/>
      <c r="O235" s="422"/>
      <c r="P235" s="422"/>
      <c r="Q235" s="422"/>
      <c r="R235" s="426"/>
      <c r="S235" s="427"/>
      <c r="T235" s="422"/>
      <c r="U235" s="427"/>
      <c r="V235" s="422"/>
      <c r="W235" s="423"/>
      <c r="X235" s="427"/>
      <c r="Y235" s="422"/>
      <c r="Z235" s="422"/>
      <c r="AA235" s="422"/>
      <c r="AB235" s="428"/>
      <c r="AC235" s="422"/>
    </row>
    <row r="236" spans="1:29" ht="13.5">
      <c r="A236" s="421"/>
      <c r="B236" s="227"/>
      <c r="C236" s="334"/>
      <c r="D236" s="334"/>
      <c r="E236" s="422"/>
      <c r="F236" s="423"/>
      <c r="G236" s="423"/>
      <c r="H236" s="446"/>
      <c r="I236" s="423"/>
      <c r="J236" s="422"/>
      <c r="K236" s="422"/>
      <c r="L236" s="185"/>
      <c r="M236" s="422"/>
      <c r="N236" s="425"/>
      <c r="O236" s="422"/>
      <c r="P236" s="422"/>
      <c r="Q236" s="422"/>
      <c r="R236" s="426"/>
      <c r="S236" s="427"/>
      <c r="T236" s="422"/>
      <c r="U236" s="427"/>
      <c r="V236" s="422"/>
      <c r="W236" s="423"/>
      <c r="X236" s="427"/>
      <c r="Y236" s="422"/>
      <c r="Z236" s="422"/>
      <c r="AA236" s="422"/>
      <c r="AB236" s="428"/>
      <c r="AC236" s="422"/>
    </row>
    <row r="237" spans="1:29" ht="13.5">
      <c r="A237" s="421"/>
      <c r="B237" s="227"/>
      <c r="C237" s="334"/>
      <c r="D237" s="334"/>
      <c r="E237" s="422"/>
      <c r="F237" s="423"/>
      <c r="G237" s="423"/>
      <c r="H237" s="446"/>
      <c r="I237" s="423"/>
      <c r="J237" s="422"/>
      <c r="K237" s="422"/>
      <c r="L237" s="185"/>
      <c r="M237" s="422"/>
      <c r="N237" s="425"/>
      <c r="O237" s="422"/>
      <c r="P237" s="422"/>
      <c r="Q237" s="422"/>
      <c r="R237" s="426"/>
      <c r="S237" s="427"/>
      <c r="T237" s="422"/>
      <c r="U237" s="427"/>
      <c r="V237" s="422"/>
      <c r="W237" s="423"/>
      <c r="X237" s="427"/>
      <c r="Y237" s="422"/>
      <c r="Z237" s="422"/>
      <c r="AA237" s="422"/>
      <c r="AB237" s="428"/>
      <c r="AC237" s="422"/>
    </row>
    <row r="238" spans="1:29" ht="13.5">
      <c r="A238" s="421"/>
      <c r="B238" s="227"/>
      <c r="C238" s="334"/>
      <c r="D238" s="334"/>
      <c r="E238" s="422"/>
      <c r="F238" s="423"/>
      <c r="G238" s="423"/>
      <c r="H238" s="446"/>
      <c r="I238" s="423"/>
      <c r="J238" s="422"/>
      <c r="K238" s="422"/>
      <c r="L238" s="185"/>
      <c r="M238" s="422"/>
      <c r="N238" s="425"/>
      <c r="O238" s="422"/>
      <c r="P238" s="422"/>
      <c r="Q238" s="422"/>
      <c r="R238" s="426"/>
      <c r="S238" s="427"/>
      <c r="T238" s="422"/>
      <c r="U238" s="427"/>
      <c r="V238" s="422"/>
      <c r="W238" s="423"/>
      <c r="X238" s="427"/>
      <c r="Y238" s="422"/>
      <c r="Z238" s="422"/>
      <c r="AA238" s="422"/>
      <c r="AB238" s="428"/>
      <c r="AC238" s="422"/>
    </row>
    <row r="239" spans="1:29" ht="13.5">
      <c r="A239" s="421"/>
      <c r="B239" s="227"/>
      <c r="C239" s="334"/>
      <c r="D239" s="334"/>
      <c r="E239" s="422"/>
      <c r="F239" s="423"/>
      <c r="G239" s="423"/>
      <c r="H239" s="446"/>
      <c r="I239" s="423"/>
      <c r="J239" s="422"/>
      <c r="K239" s="422"/>
      <c r="L239" s="185"/>
      <c r="M239" s="422"/>
      <c r="N239" s="425"/>
      <c r="O239" s="422"/>
      <c r="P239" s="422"/>
      <c r="Q239" s="422"/>
      <c r="R239" s="426"/>
      <c r="S239" s="427"/>
      <c r="T239" s="422"/>
      <c r="U239" s="427"/>
      <c r="V239" s="422"/>
      <c r="W239" s="423"/>
      <c r="X239" s="427"/>
      <c r="Y239" s="422"/>
      <c r="Z239" s="422"/>
      <c r="AA239" s="422"/>
      <c r="AB239" s="428"/>
      <c r="AC239" s="422"/>
    </row>
    <row r="240" spans="1:29" ht="13.5">
      <c r="A240" s="421"/>
      <c r="B240" s="227"/>
      <c r="C240" s="334"/>
      <c r="D240" s="334"/>
      <c r="E240" s="422"/>
      <c r="F240" s="423"/>
      <c r="G240" s="423"/>
      <c r="H240" s="446"/>
      <c r="I240" s="423"/>
      <c r="J240" s="422"/>
      <c r="K240" s="422"/>
      <c r="L240" s="185"/>
      <c r="M240" s="422"/>
      <c r="N240" s="425"/>
      <c r="O240" s="422"/>
      <c r="P240" s="422"/>
      <c r="Q240" s="422"/>
      <c r="R240" s="426"/>
      <c r="S240" s="427"/>
      <c r="T240" s="422"/>
      <c r="U240" s="427"/>
      <c r="V240" s="422"/>
      <c r="W240" s="423"/>
      <c r="X240" s="427"/>
      <c r="Y240" s="422"/>
      <c r="Z240" s="422"/>
      <c r="AA240" s="422"/>
      <c r="AB240" s="428"/>
      <c r="AC240" s="422"/>
    </row>
    <row r="241" spans="1:29" ht="13.5">
      <c r="A241" s="421"/>
      <c r="B241" s="227"/>
      <c r="C241" s="334"/>
      <c r="D241" s="334"/>
      <c r="E241" s="422"/>
      <c r="F241" s="423"/>
      <c r="G241" s="423"/>
      <c r="H241" s="446"/>
      <c r="I241" s="423"/>
      <c r="J241" s="422"/>
      <c r="K241" s="422"/>
      <c r="L241" s="185"/>
      <c r="M241" s="422"/>
      <c r="N241" s="425"/>
      <c r="O241" s="422"/>
      <c r="P241" s="422"/>
      <c r="Q241" s="422"/>
      <c r="R241" s="426"/>
      <c r="S241" s="427"/>
      <c r="T241" s="422"/>
      <c r="U241" s="427"/>
      <c r="V241" s="422"/>
      <c r="W241" s="423"/>
      <c r="X241" s="427"/>
      <c r="Y241" s="422"/>
      <c r="Z241" s="422"/>
      <c r="AA241" s="422"/>
      <c r="AB241" s="428"/>
      <c r="AC241" s="422"/>
    </row>
    <row r="242" spans="1:29" ht="13.5">
      <c r="A242" s="421"/>
      <c r="B242" s="227"/>
      <c r="C242" s="334"/>
      <c r="D242" s="334"/>
      <c r="E242" s="422"/>
      <c r="F242" s="423"/>
      <c r="G242" s="423"/>
      <c r="H242" s="446"/>
      <c r="I242" s="423"/>
      <c r="J242" s="422"/>
      <c r="K242" s="422"/>
      <c r="L242" s="185"/>
      <c r="M242" s="422"/>
      <c r="N242" s="425"/>
      <c r="O242" s="422"/>
      <c r="P242" s="422"/>
      <c r="Q242" s="422"/>
      <c r="R242" s="426"/>
      <c r="S242" s="427"/>
      <c r="T242" s="422"/>
      <c r="U242" s="427"/>
      <c r="V242" s="422"/>
      <c r="W242" s="423"/>
      <c r="X242" s="427"/>
      <c r="Y242" s="422"/>
      <c r="Z242" s="422"/>
      <c r="AA242" s="422"/>
      <c r="AB242" s="428"/>
      <c r="AC242" s="422"/>
    </row>
    <row r="243" spans="1:29" ht="13.5">
      <c r="A243" s="421"/>
      <c r="B243" s="227"/>
      <c r="C243" s="334"/>
      <c r="D243" s="334"/>
      <c r="E243" s="422"/>
      <c r="F243" s="423"/>
      <c r="G243" s="423"/>
      <c r="H243" s="446"/>
      <c r="I243" s="423"/>
      <c r="J243" s="422"/>
      <c r="K243" s="422"/>
      <c r="L243" s="185"/>
      <c r="M243" s="422"/>
      <c r="N243" s="425"/>
      <c r="O243" s="422"/>
      <c r="P243" s="422"/>
      <c r="Q243" s="422"/>
      <c r="R243" s="426"/>
      <c r="S243" s="427"/>
      <c r="T243" s="422"/>
      <c r="U243" s="427"/>
      <c r="V243" s="422"/>
      <c r="W243" s="423"/>
      <c r="X243" s="427"/>
      <c r="Y243" s="422"/>
      <c r="Z243" s="422"/>
      <c r="AA243" s="422"/>
      <c r="AB243" s="428"/>
      <c r="AC243" s="422"/>
    </row>
    <row r="244" spans="1:29" ht="13.5">
      <c r="A244" s="421"/>
      <c r="B244" s="227"/>
      <c r="C244" s="334"/>
      <c r="D244" s="334"/>
      <c r="E244" s="422"/>
      <c r="F244" s="423"/>
      <c r="G244" s="423"/>
      <c r="H244" s="446"/>
      <c r="I244" s="423"/>
      <c r="J244" s="422"/>
      <c r="K244" s="422"/>
      <c r="L244" s="185"/>
      <c r="M244" s="422"/>
      <c r="N244" s="425"/>
      <c r="O244" s="422"/>
      <c r="P244" s="422"/>
      <c r="Q244" s="422"/>
      <c r="R244" s="426"/>
      <c r="S244" s="427"/>
      <c r="T244" s="422"/>
      <c r="U244" s="427"/>
      <c r="V244" s="422"/>
      <c r="W244" s="423"/>
      <c r="X244" s="427"/>
      <c r="Y244" s="422"/>
      <c r="Z244" s="422"/>
      <c r="AA244" s="422"/>
      <c r="AB244" s="428"/>
      <c r="AC244" s="422"/>
    </row>
    <row r="245" spans="1:29" ht="13.5">
      <c r="A245" s="421"/>
      <c r="B245" s="227"/>
      <c r="C245" s="334"/>
      <c r="D245" s="334"/>
      <c r="E245" s="422"/>
      <c r="F245" s="423"/>
      <c r="G245" s="423"/>
      <c r="H245" s="446"/>
      <c r="I245" s="423"/>
      <c r="J245" s="422"/>
      <c r="K245" s="422"/>
      <c r="L245" s="185"/>
      <c r="M245" s="422"/>
      <c r="N245" s="425"/>
      <c r="O245" s="422"/>
      <c r="P245" s="422"/>
      <c r="Q245" s="422"/>
      <c r="R245" s="426"/>
      <c r="S245" s="427"/>
      <c r="T245" s="422"/>
      <c r="U245" s="427"/>
      <c r="V245" s="422"/>
      <c r="W245" s="423"/>
      <c r="X245" s="427"/>
      <c r="Y245" s="422"/>
      <c r="Z245" s="422"/>
      <c r="AA245" s="422"/>
      <c r="AB245" s="428"/>
      <c r="AC245" s="422"/>
    </row>
    <row r="246" spans="1:29" ht="13.5">
      <c r="A246" s="421"/>
      <c r="B246" s="227"/>
      <c r="C246" s="334"/>
      <c r="D246" s="334"/>
      <c r="E246" s="422"/>
      <c r="F246" s="423"/>
      <c r="G246" s="423"/>
      <c r="H246" s="446"/>
      <c r="I246" s="423"/>
      <c r="J246" s="422"/>
      <c r="K246" s="422"/>
      <c r="L246" s="185"/>
      <c r="M246" s="422"/>
      <c r="N246" s="425"/>
      <c r="O246" s="422"/>
      <c r="P246" s="422"/>
      <c r="Q246" s="422"/>
      <c r="R246" s="426"/>
      <c r="S246" s="427"/>
      <c r="T246" s="422"/>
      <c r="U246" s="427"/>
      <c r="V246" s="422"/>
      <c r="W246" s="423"/>
      <c r="X246" s="427"/>
      <c r="Y246" s="422"/>
      <c r="Z246" s="422"/>
      <c r="AA246" s="422"/>
      <c r="AB246" s="428"/>
      <c r="AC246" s="422"/>
    </row>
    <row r="247" spans="1:29" ht="13.5">
      <c r="A247" s="421"/>
      <c r="B247" s="227"/>
      <c r="C247" s="334"/>
      <c r="D247" s="334"/>
      <c r="E247" s="422"/>
      <c r="F247" s="423"/>
      <c r="G247" s="423"/>
      <c r="H247" s="446"/>
      <c r="I247" s="423"/>
      <c r="J247" s="422"/>
      <c r="K247" s="422"/>
      <c r="L247" s="185"/>
      <c r="M247" s="422"/>
      <c r="N247" s="425"/>
      <c r="O247" s="422"/>
      <c r="P247" s="422"/>
      <c r="Q247" s="422"/>
      <c r="R247" s="426"/>
      <c r="S247" s="427"/>
      <c r="T247" s="422"/>
      <c r="U247" s="427"/>
      <c r="V247" s="422"/>
      <c r="W247" s="423"/>
      <c r="X247" s="427"/>
      <c r="Y247" s="422"/>
      <c r="Z247" s="422"/>
      <c r="AA247" s="422"/>
      <c r="AB247" s="428"/>
      <c r="AC247" s="422"/>
    </row>
    <row r="248" spans="1:29" ht="13.5">
      <c r="A248" s="421"/>
      <c r="B248" s="227"/>
      <c r="C248" s="334"/>
      <c r="D248" s="334"/>
      <c r="E248" s="422"/>
      <c r="F248" s="423"/>
      <c r="G248" s="423"/>
      <c r="H248" s="446"/>
      <c r="I248" s="423"/>
      <c r="J248" s="422"/>
      <c r="K248" s="422"/>
      <c r="L248" s="185"/>
      <c r="M248" s="422"/>
      <c r="N248" s="425"/>
      <c r="O248" s="422"/>
      <c r="P248" s="422"/>
      <c r="Q248" s="422"/>
      <c r="R248" s="426"/>
      <c r="S248" s="427"/>
      <c r="T248" s="422"/>
      <c r="U248" s="427"/>
      <c r="V248" s="422"/>
      <c r="W248" s="423"/>
      <c r="X248" s="427"/>
      <c r="Y248" s="422"/>
      <c r="Z248" s="422"/>
      <c r="AA248" s="422"/>
      <c r="AB248" s="428"/>
      <c r="AC248" s="422"/>
    </row>
    <row r="249" spans="1:29" ht="13.5">
      <c r="A249" s="421"/>
      <c r="B249" s="227"/>
      <c r="C249" s="334"/>
      <c r="D249" s="334"/>
      <c r="E249" s="422"/>
      <c r="F249" s="423"/>
      <c r="G249" s="423"/>
      <c r="H249" s="446"/>
      <c r="I249" s="423"/>
      <c r="J249" s="422"/>
      <c r="K249" s="422"/>
      <c r="L249" s="185"/>
      <c r="M249" s="422"/>
      <c r="N249" s="425"/>
      <c r="O249" s="422"/>
      <c r="P249" s="422"/>
      <c r="Q249" s="422"/>
      <c r="R249" s="426"/>
      <c r="S249" s="427"/>
      <c r="T249" s="422"/>
      <c r="U249" s="427"/>
      <c r="V249" s="422"/>
      <c r="W249" s="423"/>
      <c r="X249" s="427"/>
      <c r="Y249" s="422"/>
      <c r="Z249" s="422"/>
      <c r="AA249" s="422"/>
      <c r="AB249" s="428"/>
      <c r="AC249" s="422"/>
    </row>
    <row r="250" spans="1:29" ht="13.5">
      <c r="A250" s="421"/>
      <c r="B250" s="227"/>
      <c r="C250" s="334"/>
      <c r="D250" s="334"/>
      <c r="E250" s="422"/>
      <c r="F250" s="423"/>
      <c r="G250" s="423"/>
      <c r="H250" s="446"/>
      <c r="I250" s="423"/>
      <c r="J250" s="422"/>
      <c r="K250" s="422"/>
      <c r="L250" s="185"/>
      <c r="M250" s="422"/>
      <c r="N250" s="425"/>
      <c r="O250" s="422"/>
      <c r="P250" s="422"/>
      <c r="Q250" s="422"/>
      <c r="R250" s="426"/>
      <c r="S250" s="427"/>
      <c r="T250" s="422"/>
      <c r="U250" s="427"/>
      <c r="V250" s="422"/>
      <c r="W250" s="423"/>
      <c r="X250" s="427"/>
      <c r="Y250" s="422"/>
      <c r="Z250" s="422"/>
      <c r="AA250" s="422"/>
      <c r="AB250" s="428"/>
      <c r="AC250" s="422"/>
    </row>
    <row r="251" spans="1:29" ht="13.5">
      <c r="A251" s="421"/>
      <c r="B251" s="227"/>
      <c r="C251" s="334"/>
      <c r="D251" s="334"/>
      <c r="E251" s="422"/>
      <c r="F251" s="423"/>
      <c r="G251" s="423"/>
      <c r="H251" s="446"/>
      <c r="I251" s="423"/>
      <c r="J251" s="422"/>
      <c r="K251" s="422"/>
      <c r="L251" s="185"/>
      <c r="M251" s="422"/>
      <c r="N251" s="425"/>
      <c r="O251" s="422"/>
      <c r="P251" s="422"/>
      <c r="Q251" s="422"/>
      <c r="R251" s="426"/>
      <c r="S251" s="427"/>
      <c r="T251" s="422"/>
      <c r="U251" s="427"/>
      <c r="V251" s="422"/>
      <c r="W251" s="423"/>
      <c r="X251" s="427"/>
      <c r="Y251" s="422"/>
      <c r="Z251" s="422"/>
      <c r="AA251" s="422"/>
      <c r="AB251" s="428"/>
      <c r="AC251" s="422"/>
    </row>
    <row r="252" spans="1:29" ht="13.5">
      <c r="A252" s="421"/>
      <c r="B252" s="227"/>
      <c r="C252" s="334"/>
      <c r="D252" s="334"/>
      <c r="E252" s="422"/>
      <c r="F252" s="423"/>
      <c r="G252" s="423"/>
      <c r="H252" s="446"/>
      <c r="I252" s="423"/>
      <c r="J252" s="422"/>
      <c r="K252" s="422"/>
      <c r="L252" s="185"/>
      <c r="M252" s="422"/>
      <c r="N252" s="425"/>
      <c r="O252" s="422"/>
      <c r="P252" s="422"/>
      <c r="Q252" s="422"/>
      <c r="R252" s="426"/>
      <c r="S252" s="427"/>
      <c r="T252" s="422"/>
      <c r="U252" s="427"/>
      <c r="V252" s="422"/>
      <c r="W252" s="423"/>
      <c r="X252" s="427"/>
      <c r="Y252" s="422"/>
      <c r="Z252" s="422"/>
      <c r="AA252" s="422"/>
      <c r="AB252" s="428"/>
      <c r="AC252" s="422"/>
    </row>
    <row r="253" spans="1:29" ht="13.5">
      <c r="A253" s="421"/>
      <c r="B253" s="227"/>
      <c r="C253" s="334"/>
      <c r="D253" s="334"/>
      <c r="E253" s="422"/>
      <c r="F253" s="423"/>
      <c r="G253" s="423"/>
      <c r="H253" s="446"/>
      <c r="I253" s="423"/>
      <c r="J253" s="422"/>
      <c r="K253" s="422"/>
      <c r="L253" s="185"/>
      <c r="M253" s="422"/>
      <c r="N253" s="425"/>
      <c r="O253" s="422"/>
      <c r="P253" s="422"/>
      <c r="Q253" s="422"/>
      <c r="R253" s="426"/>
      <c r="S253" s="427"/>
      <c r="T253" s="422"/>
      <c r="U253" s="427"/>
      <c r="V253" s="422"/>
      <c r="W253" s="423"/>
      <c r="X253" s="427"/>
      <c r="Y253" s="422"/>
      <c r="Z253" s="422"/>
      <c r="AA253" s="422"/>
      <c r="AB253" s="428"/>
      <c r="AC253" s="422"/>
    </row>
    <row r="254" spans="1:29" ht="13.5">
      <c r="A254" s="421"/>
      <c r="B254" s="227"/>
      <c r="C254" s="334"/>
      <c r="D254" s="334"/>
      <c r="E254" s="422"/>
      <c r="F254" s="423"/>
      <c r="G254" s="423"/>
      <c r="H254" s="446"/>
      <c r="I254" s="423"/>
      <c r="J254" s="422"/>
      <c r="K254" s="422"/>
      <c r="L254" s="185"/>
      <c r="M254" s="422"/>
      <c r="N254" s="425"/>
      <c r="O254" s="422"/>
      <c r="P254" s="422"/>
      <c r="Q254" s="422"/>
      <c r="R254" s="426"/>
      <c r="S254" s="427"/>
      <c r="T254" s="422"/>
      <c r="U254" s="427"/>
      <c r="V254" s="422"/>
      <c r="W254" s="423"/>
      <c r="X254" s="427"/>
      <c r="Y254" s="422"/>
      <c r="Z254" s="422"/>
      <c r="AA254" s="422"/>
      <c r="AB254" s="428"/>
      <c r="AC254" s="422"/>
    </row>
    <row r="255" spans="1:29" ht="13.5">
      <c r="A255" s="421"/>
      <c r="B255" s="227"/>
      <c r="C255" s="334"/>
      <c r="D255" s="334"/>
      <c r="E255" s="422"/>
      <c r="F255" s="423"/>
      <c r="G255" s="423"/>
      <c r="H255" s="446"/>
      <c r="I255" s="423"/>
      <c r="J255" s="422"/>
      <c r="K255" s="422"/>
      <c r="L255" s="185"/>
      <c r="M255" s="422"/>
      <c r="N255" s="425"/>
      <c r="O255" s="422"/>
      <c r="P255" s="422"/>
      <c r="Q255" s="422"/>
      <c r="R255" s="426"/>
      <c r="S255" s="427"/>
      <c r="T255" s="422"/>
      <c r="U255" s="427"/>
      <c r="V255" s="422"/>
      <c r="W255" s="423"/>
      <c r="X255" s="427"/>
      <c r="Y255" s="422"/>
      <c r="Z255" s="422"/>
      <c r="AA255" s="422"/>
      <c r="AB255" s="428"/>
      <c r="AC255" s="422"/>
    </row>
    <row r="256" spans="1:29" ht="13.5">
      <c r="A256" s="421"/>
      <c r="B256" s="227"/>
      <c r="C256" s="334"/>
      <c r="D256" s="334"/>
      <c r="E256" s="422"/>
      <c r="F256" s="423"/>
      <c r="G256" s="423"/>
      <c r="H256" s="446"/>
      <c r="I256" s="423"/>
      <c r="J256" s="422"/>
      <c r="K256" s="422"/>
      <c r="L256" s="185"/>
      <c r="M256" s="422"/>
      <c r="N256" s="425"/>
      <c r="O256" s="422"/>
      <c r="P256" s="422"/>
      <c r="Q256" s="422"/>
      <c r="R256" s="426"/>
      <c r="S256" s="427"/>
      <c r="T256" s="422"/>
      <c r="U256" s="427"/>
      <c r="V256" s="422"/>
      <c r="W256" s="423"/>
      <c r="X256" s="427"/>
      <c r="Y256" s="422"/>
      <c r="Z256" s="422"/>
      <c r="AA256" s="422"/>
      <c r="AB256" s="428"/>
      <c r="AC256" s="422"/>
    </row>
    <row r="257" spans="1:29" ht="13.5">
      <c r="A257" s="421"/>
      <c r="B257" s="227"/>
      <c r="C257" s="334"/>
      <c r="D257" s="334"/>
      <c r="E257" s="422"/>
      <c r="F257" s="423"/>
      <c r="G257" s="423"/>
      <c r="H257" s="446"/>
      <c r="I257" s="423"/>
      <c r="J257" s="422"/>
      <c r="K257" s="422"/>
      <c r="L257" s="185"/>
      <c r="M257" s="422"/>
      <c r="N257" s="425"/>
      <c r="O257" s="422"/>
      <c r="P257" s="422"/>
      <c r="Q257" s="422"/>
      <c r="R257" s="426"/>
      <c r="S257" s="427"/>
      <c r="T257" s="422"/>
      <c r="U257" s="427"/>
      <c r="V257" s="422"/>
      <c r="W257" s="423"/>
      <c r="X257" s="427"/>
      <c r="Y257" s="422"/>
      <c r="Z257" s="422"/>
      <c r="AA257" s="422"/>
      <c r="AB257" s="428"/>
      <c r="AC257" s="422"/>
    </row>
    <row r="258" spans="1:29" ht="13.5">
      <c r="A258" s="421"/>
      <c r="B258" s="227"/>
      <c r="C258" s="334"/>
      <c r="D258" s="334"/>
      <c r="E258" s="422"/>
      <c r="F258" s="423"/>
      <c r="G258" s="423"/>
      <c r="H258" s="446"/>
      <c r="I258" s="423"/>
      <c r="J258" s="422"/>
      <c r="K258" s="422"/>
      <c r="L258" s="185"/>
      <c r="M258" s="422"/>
      <c r="N258" s="425"/>
      <c r="O258" s="422"/>
      <c r="P258" s="422"/>
      <c r="Q258" s="422"/>
      <c r="R258" s="426"/>
      <c r="S258" s="427"/>
      <c r="T258" s="422"/>
      <c r="U258" s="427"/>
      <c r="V258" s="422"/>
      <c r="W258" s="423"/>
      <c r="X258" s="427"/>
      <c r="Y258" s="422"/>
      <c r="Z258" s="422"/>
      <c r="AA258" s="422"/>
      <c r="AB258" s="428"/>
      <c r="AC258" s="422"/>
    </row>
    <row r="259" spans="1:29" ht="13.5">
      <c r="A259" s="421"/>
      <c r="B259" s="227"/>
      <c r="C259" s="334"/>
      <c r="D259" s="334"/>
      <c r="E259" s="422"/>
      <c r="F259" s="423"/>
      <c r="G259" s="423"/>
      <c r="H259" s="446"/>
      <c r="I259" s="423"/>
      <c r="J259" s="422"/>
      <c r="K259" s="422"/>
      <c r="L259" s="185"/>
      <c r="M259" s="422"/>
      <c r="N259" s="425"/>
      <c r="O259" s="422"/>
      <c r="P259" s="422"/>
      <c r="Q259" s="422"/>
      <c r="R259" s="426"/>
      <c r="S259" s="427"/>
      <c r="T259" s="422"/>
      <c r="U259" s="427"/>
      <c r="V259" s="422"/>
      <c r="W259" s="423"/>
      <c r="X259" s="427"/>
      <c r="Y259" s="422"/>
      <c r="Z259" s="422"/>
      <c r="AA259" s="422"/>
      <c r="AB259" s="428"/>
      <c r="AC259" s="422"/>
    </row>
    <row r="260" spans="1:29" ht="13.5">
      <c r="A260" s="421"/>
      <c r="B260" s="227"/>
      <c r="C260" s="334"/>
      <c r="D260" s="334"/>
      <c r="E260" s="422"/>
      <c r="F260" s="423"/>
      <c r="G260" s="423"/>
      <c r="H260" s="446"/>
      <c r="I260" s="423"/>
      <c r="J260" s="422"/>
      <c r="K260" s="422"/>
      <c r="L260" s="185"/>
      <c r="M260" s="422"/>
      <c r="N260" s="425"/>
      <c r="O260" s="422"/>
      <c r="P260" s="422"/>
      <c r="Q260" s="422"/>
      <c r="R260" s="426"/>
      <c r="S260" s="427"/>
      <c r="T260" s="422"/>
      <c r="U260" s="427"/>
      <c r="V260" s="422"/>
      <c r="W260" s="423"/>
      <c r="X260" s="427"/>
      <c r="Y260" s="422"/>
      <c r="Z260" s="422"/>
      <c r="AA260" s="422"/>
      <c r="AB260" s="428"/>
      <c r="AC260" s="422"/>
    </row>
    <row r="261" spans="1:29" ht="13.5">
      <c r="A261" s="421"/>
      <c r="B261" s="227"/>
      <c r="C261" s="334"/>
      <c r="D261" s="334"/>
      <c r="E261" s="422"/>
      <c r="F261" s="423"/>
      <c r="G261" s="423"/>
      <c r="H261" s="446"/>
      <c r="I261" s="423"/>
      <c r="J261" s="422"/>
      <c r="K261" s="422"/>
      <c r="L261" s="185"/>
      <c r="M261" s="422"/>
      <c r="N261" s="425"/>
      <c r="O261" s="422"/>
      <c r="P261" s="422"/>
      <c r="Q261" s="422"/>
      <c r="R261" s="426"/>
      <c r="S261" s="427"/>
      <c r="T261" s="422"/>
      <c r="U261" s="427"/>
      <c r="V261" s="422"/>
      <c r="W261" s="423"/>
      <c r="X261" s="427"/>
      <c r="Y261" s="422"/>
      <c r="Z261" s="422"/>
      <c r="AA261" s="422"/>
      <c r="AB261" s="428"/>
      <c r="AC261" s="422"/>
    </row>
    <row r="262" spans="1:29" ht="13.5">
      <c r="A262" s="421"/>
      <c r="B262" s="227"/>
      <c r="C262" s="334"/>
      <c r="D262" s="334"/>
      <c r="E262" s="422"/>
      <c r="F262" s="423"/>
      <c r="G262" s="423"/>
      <c r="H262" s="446"/>
      <c r="I262" s="423"/>
      <c r="J262" s="422"/>
      <c r="K262" s="422"/>
      <c r="L262" s="185"/>
      <c r="M262" s="422"/>
      <c r="N262" s="425"/>
      <c r="O262" s="422"/>
      <c r="P262" s="422"/>
      <c r="Q262" s="422"/>
      <c r="R262" s="426"/>
      <c r="S262" s="427"/>
      <c r="T262" s="422"/>
      <c r="U262" s="427"/>
      <c r="V262" s="422"/>
      <c r="W262" s="423"/>
      <c r="X262" s="427"/>
      <c r="Y262" s="422"/>
      <c r="Z262" s="422"/>
      <c r="AA262" s="422"/>
      <c r="AB262" s="428"/>
      <c r="AC262" s="422"/>
    </row>
    <row r="263" spans="1:29" ht="13.5">
      <c r="A263" s="421"/>
      <c r="B263" s="227"/>
      <c r="C263" s="334"/>
      <c r="D263" s="334"/>
      <c r="E263" s="422"/>
      <c r="F263" s="423"/>
      <c r="G263" s="423"/>
      <c r="H263" s="446"/>
      <c r="I263" s="423"/>
      <c r="J263" s="422"/>
      <c r="K263" s="422"/>
      <c r="L263" s="185"/>
      <c r="M263" s="422"/>
      <c r="N263" s="425"/>
      <c r="O263" s="422"/>
      <c r="P263" s="422"/>
      <c r="Q263" s="422"/>
      <c r="R263" s="426"/>
      <c r="S263" s="427"/>
      <c r="T263" s="422"/>
      <c r="U263" s="427"/>
      <c r="V263" s="422"/>
      <c r="W263" s="423"/>
      <c r="X263" s="427"/>
      <c r="Y263" s="422"/>
      <c r="Z263" s="422"/>
      <c r="AA263" s="422"/>
      <c r="AB263" s="428"/>
      <c r="AC263" s="422"/>
    </row>
    <row r="264" spans="1:29" ht="13.5">
      <c r="A264" s="421"/>
      <c r="B264" s="227"/>
      <c r="C264" s="334"/>
      <c r="D264" s="334"/>
      <c r="E264" s="422"/>
      <c r="F264" s="423"/>
      <c r="G264" s="423"/>
      <c r="H264" s="446"/>
      <c r="I264" s="423"/>
      <c r="J264" s="422"/>
      <c r="K264" s="422"/>
      <c r="L264" s="185"/>
      <c r="M264" s="422"/>
      <c r="N264" s="425"/>
      <c r="O264" s="422"/>
      <c r="P264" s="422"/>
      <c r="Q264" s="422"/>
      <c r="R264" s="426"/>
      <c r="S264" s="427"/>
      <c r="T264" s="422"/>
      <c r="U264" s="427"/>
      <c r="V264" s="422"/>
      <c r="W264" s="423"/>
      <c r="X264" s="427"/>
      <c r="Y264" s="422"/>
      <c r="Z264" s="422"/>
      <c r="AA264" s="422"/>
      <c r="AB264" s="428"/>
      <c r="AC264" s="422"/>
    </row>
    <row r="265" spans="1:29" ht="13.5">
      <c r="A265" s="421"/>
      <c r="B265" s="227"/>
      <c r="C265" s="334"/>
      <c r="D265" s="334"/>
      <c r="E265" s="422"/>
      <c r="F265" s="423"/>
      <c r="G265" s="423"/>
      <c r="H265" s="446"/>
      <c r="I265" s="423"/>
      <c r="J265" s="422"/>
      <c r="K265" s="422"/>
      <c r="L265" s="185"/>
      <c r="M265" s="422"/>
      <c r="N265" s="425"/>
      <c r="O265" s="422"/>
      <c r="P265" s="422"/>
      <c r="Q265" s="422"/>
      <c r="R265" s="426"/>
      <c r="S265" s="427"/>
      <c r="T265" s="422"/>
      <c r="U265" s="427"/>
      <c r="V265" s="422"/>
      <c r="W265" s="423"/>
      <c r="X265" s="427"/>
      <c r="Y265" s="422"/>
      <c r="Z265" s="422"/>
      <c r="AA265" s="422"/>
      <c r="AB265" s="428"/>
      <c r="AC265" s="422"/>
    </row>
    <row r="266" spans="1:29" ht="13.5">
      <c r="A266" s="421"/>
      <c r="B266" s="227"/>
      <c r="C266" s="334"/>
      <c r="D266" s="334"/>
      <c r="E266" s="422"/>
      <c r="F266" s="423"/>
      <c r="G266" s="423"/>
      <c r="H266" s="446"/>
      <c r="I266" s="423"/>
      <c r="J266" s="422"/>
      <c r="K266" s="422"/>
      <c r="L266" s="185"/>
      <c r="M266" s="422"/>
      <c r="N266" s="425"/>
      <c r="O266" s="422"/>
      <c r="P266" s="422"/>
      <c r="Q266" s="422"/>
      <c r="R266" s="426"/>
      <c r="S266" s="427"/>
      <c r="T266" s="422"/>
      <c r="U266" s="427"/>
      <c r="V266" s="422"/>
      <c r="W266" s="423"/>
      <c r="X266" s="427"/>
      <c r="Y266" s="422"/>
      <c r="Z266" s="422"/>
      <c r="AA266" s="422"/>
      <c r="AB266" s="428"/>
      <c r="AC266" s="422"/>
    </row>
    <row r="267" spans="1:29" ht="13.5">
      <c r="A267" s="421"/>
      <c r="B267" s="227"/>
      <c r="C267" s="334"/>
      <c r="D267" s="334"/>
      <c r="E267" s="422"/>
      <c r="F267" s="423"/>
      <c r="G267" s="423"/>
      <c r="H267" s="446"/>
      <c r="I267" s="423"/>
      <c r="J267" s="422"/>
      <c r="K267" s="422"/>
      <c r="L267" s="185"/>
      <c r="M267" s="422"/>
      <c r="N267" s="425"/>
      <c r="O267" s="422"/>
      <c r="P267" s="422"/>
      <c r="Q267" s="422"/>
      <c r="R267" s="426"/>
      <c r="S267" s="427"/>
      <c r="T267" s="422"/>
      <c r="U267" s="427"/>
      <c r="V267" s="422"/>
      <c r="W267" s="423"/>
      <c r="X267" s="427"/>
      <c r="Y267" s="422"/>
      <c r="Z267" s="422"/>
      <c r="AA267" s="422"/>
      <c r="AB267" s="428"/>
      <c r="AC267" s="422"/>
    </row>
    <row r="268" spans="1:29" ht="13.5">
      <c r="A268" s="421"/>
      <c r="B268" s="227"/>
      <c r="C268" s="334"/>
      <c r="D268" s="334"/>
      <c r="E268" s="422"/>
      <c r="F268" s="423"/>
      <c r="G268" s="423"/>
      <c r="H268" s="446"/>
      <c r="I268" s="423"/>
      <c r="J268" s="422"/>
      <c r="K268" s="422"/>
      <c r="L268" s="185"/>
      <c r="M268" s="422"/>
      <c r="N268" s="425"/>
      <c r="O268" s="422"/>
      <c r="P268" s="422"/>
      <c r="Q268" s="422"/>
      <c r="R268" s="426"/>
      <c r="S268" s="427"/>
      <c r="T268" s="422"/>
      <c r="U268" s="427"/>
      <c r="V268" s="422"/>
      <c r="W268" s="423"/>
      <c r="X268" s="427"/>
      <c r="Y268" s="422"/>
      <c r="Z268" s="422"/>
      <c r="AA268" s="422"/>
      <c r="AB268" s="428"/>
      <c r="AC268" s="422"/>
    </row>
    <row r="269" spans="1:29" ht="13.5">
      <c r="A269" s="421"/>
      <c r="B269" s="227"/>
      <c r="C269" s="334"/>
      <c r="D269" s="334"/>
      <c r="E269" s="422"/>
      <c r="F269" s="423"/>
      <c r="G269" s="423"/>
      <c r="H269" s="446"/>
      <c r="I269" s="423"/>
      <c r="J269" s="422"/>
      <c r="K269" s="422"/>
      <c r="L269" s="185"/>
      <c r="M269" s="422"/>
      <c r="N269" s="425"/>
      <c r="O269" s="422"/>
      <c r="P269" s="422"/>
      <c r="Q269" s="422"/>
      <c r="R269" s="426"/>
      <c r="S269" s="427"/>
      <c r="T269" s="422"/>
      <c r="U269" s="427"/>
      <c r="V269" s="422"/>
      <c r="W269" s="423"/>
      <c r="X269" s="427"/>
      <c r="Y269" s="422"/>
      <c r="Z269" s="422"/>
      <c r="AA269" s="422"/>
      <c r="AB269" s="428"/>
      <c r="AC269" s="422"/>
    </row>
    <row r="270" spans="1:29" ht="13.5">
      <c r="A270" s="421"/>
      <c r="B270" s="227"/>
      <c r="C270" s="334"/>
      <c r="D270" s="334"/>
      <c r="E270" s="422"/>
      <c r="F270" s="423"/>
      <c r="G270" s="423"/>
      <c r="H270" s="446"/>
      <c r="I270" s="423"/>
      <c r="J270" s="422"/>
      <c r="K270" s="422"/>
      <c r="L270" s="185"/>
      <c r="M270" s="422"/>
      <c r="N270" s="425"/>
      <c r="O270" s="422"/>
      <c r="P270" s="422"/>
      <c r="Q270" s="422"/>
      <c r="R270" s="426"/>
      <c r="S270" s="427"/>
      <c r="T270" s="422"/>
      <c r="U270" s="427"/>
      <c r="V270" s="422"/>
      <c r="W270" s="423"/>
      <c r="X270" s="427"/>
      <c r="Y270" s="422"/>
      <c r="Z270" s="422"/>
      <c r="AA270" s="422"/>
      <c r="AB270" s="428"/>
      <c r="AC270" s="422"/>
    </row>
    <row r="271" spans="1:29" ht="13.5">
      <c r="A271" s="421"/>
      <c r="B271" s="227"/>
      <c r="C271" s="334"/>
      <c r="D271" s="334"/>
      <c r="E271" s="422"/>
      <c r="F271" s="423"/>
      <c r="G271" s="423"/>
      <c r="H271" s="446"/>
      <c r="I271" s="423"/>
      <c r="J271" s="422"/>
      <c r="K271" s="422"/>
      <c r="L271" s="185"/>
      <c r="M271" s="422"/>
      <c r="N271" s="425"/>
      <c r="O271" s="422"/>
      <c r="P271" s="422"/>
      <c r="Q271" s="422"/>
      <c r="R271" s="426"/>
      <c r="S271" s="427"/>
      <c r="T271" s="422"/>
      <c r="U271" s="427"/>
      <c r="V271" s="422"/>
      <c r="W271" s="423"/>
      <c r="X271" s="427"/>
      <c r="Y271" s="422"/>
      <c r="Z271" s="422"/>
      <c r="AA271" s="422"/>
      <c r="AB271" s="428"/>
      <c r="AC271" s="422"/>
    </row>
    <row r="272" spans="1:29" ht="13.5">
      <c r="A272" s="421"/>
      <c r="B272" s="227"/>
      <c r="C272" s="334"/>
      <c r="D272" s="334"/>
      <c r="E272" s="422"/>
      <c r="F272" s="423"/>
      <c r="G272" s="423"/>
      <c r="H272" s="446"/>
      <c r="I272" s="423"/>
      <c r="J272" s="422"/>
      <c r="K272" s="422"/>
      <c r="L272" s="185"/>
      <c r="M272" s="422"/>
      <c r="N272" s="425"/>
      <c r="O272" s="422"/>
      <c r="P272" s="422"/>
      <c r="Q272" s="422"/>
      <c r="R272" s="426"/>
      <c r="S272" s="427"/>
      <c r="T272" s="422"/>
      <c r="U272" s="427"/>
      <c r="V272" s="422"/>
      <c r="W272" s="423"/>
      <c r="X272" s="427"/>
      <c r="Y272" s="422"/>
      <c r="Z272" s="422"/>
      <c r="AA272" s="422"/>
      <c r="AB272" s="428"/>
      <c r="AC272" s="422"/>
    </row>
    <row r="273" spans="1:29" ht="13.5">
      <c r="A273" s="421"/>
      <c r="B273" s="227"/>
      <c r="C273" s="334"/>
      <c r="D273" s="334"/>
      <c r="E273" s="422"/>
      <c r="F273" s="423"/>
      <c r="G273" s="423"/>
      <c r="H273" s="446"/>
      <c r="I273" s="423"/>
      <c r="J273" s="422"/>
      <c r="K273" s="422"/>
      <c r="L273" s="185"/>
      <c r="M273" s="422"/>
      <c r="N273" s="425"/>
      <c r="O273" s="422"/>
      <c r="P273" s="422"/>
      <c r="Q273" s="422"/>
      <c r="R273" s="426"/>
      <c r="S273" s="427"/>
      <c r="T273" s="422"/>
      <c r="U273" s="427"/>
      <c r="V273" s="422"/>
      <c r="W273" s="423"/>
      <c r="X273" s="427"/>
      <c r="Y273" s="422"/>
      <c r="Z273" s="422"/>
      <c r="AA273" s="422"/>
      <c r="AB273" s="428"/>
      <c r="AC273" s="422"/>
    </row>
    <row r="274" spans="1:29" ht="13.5">
      <c r="A274" s="421"/>
      <c r="B274" s="227"/>
      <c r="C274" s="334"/>
      <c r="D274" s="334"/>
      <c r="E274" s="422"/>
      <c r="F274" s="423"/>
      <c r="G274" s="423"/>
      <c r="H274" s="446"/>
      <c r="I274" s="423"/>
      <c r="J274" s="422"/>
      <c r="K274" s="422"/>
      <c r="L274" s="185"/>
      <c r="M274" s="422"/>
      <c r="N274" s="425"/>
      <c r="O274" s="422"/>
      <c r="P274" s="422"/>
      <c r="Q274" s="422"/>
      <c r="R274" s="426"/>
      <c r="S274" s="427"/>
      <c r="T274" s="422"/>
      <c r="U274" s="427"/>
      <c r="V274" s="422"/>
      <c r="W274" s="423"/>
      <c r="X274" s="427"/>
      <c r="Y274" s="422"/>
      <c r="Z274" s="422"/>
      <c r="AA274" s="422"/>
      <c r="AB274" s="428"/>
      <c r="AC274" s="422"/>
    </row>
    <row r="275" spans="1:29" ht="13.5">
      <c r="A275" s="421"/>
      <c r="B275" s="227"/>
      <c r="C275" s="334"/>
      <c r="D275" s="334"/>
      <c r="E275" s="422"/>
      <c r="F275" s="423"/>
      <c r="G275" s="423"/>
      <c r="H275" s="446"/>
      <c r="I275" s="423"/>
      <c r="J275" s="422"/>
      <c r="K275" s="422"/>
      <c r="L275" s="185"/>
      <c r="M275" s="422"/>
      <c r="N275" s="425"/>
      <c r="O275" s="422"/>
      <c r="P275" s="422"/>
      <c r="Q275" s="422"/>
      <c r="R275" s="426"/>
      <c r="S275" s="427"/>
      <c r="T275" s="422"/>
      <c r="U275" s="427"/>
      <c r="V275" s="422"/>
      <c r="W275" s="423"/>
      <c r="X275" s="427"/>
      <c r="Y275" s="422"/>
      <c r="Z275" s="422"/>
      <c r="AA275" s="422"/>
      <c r="AB275" s="428"/>
      <c r="AC275" s="422"/>
    </row>
    <row r="276" spans="1:29" ht="13.5">
      <c r="A276" s="421"/>
      <c r="B276" s="227"/>
      <c r="C276" s="334"/>
      <c r="D276" s="334"/>
      <c r="E276" s="422"/>
      <c r="F276" s="423"/>
      <c r="G276" s="423"/>
      <c r="H276" s="446"/>
      <c r="I276" s="423"/>
      <c r="J276" s="422"/>
      <c r="K276" s="422"/>
      <c r="L276" s="185"/>
      <c r="M276" s="422"/>
      <c r="N276" s="425"/>
      <c r="O276" s="422"/>
      <c r="P276" s="422"/>
      <c r="Q276" s="422"/>
      <c r="R276" s="426"/>
      <c r="S276" s="427"/>
      <c r="T276" s="422"/>
      <c r="U276" s="427"/>
      <c r="V276" s="422"/>
      <c r="W276" s="423"/>
      <c r="X276" s="427"/>
      <c r="Y276" s="422"/>
      <c r="Z276" s="422"/>
      <c r="AA276" s="422"/>
      <c r="AB276" s="428"/>
      <c r="AC276" s="422"/>
    </row>
    <row r="277" spans="1:29" ht="13.5">
      <c r="A277" s="421"/>
      <c r="B277" s="227"/>
      <c r="C277" s="334"/>
      <c r="D277" s="334"/>
      <c r="E277" s="422"/>
      <c r="F277" s="423"/>
      <c r="G277" s="423"/>
      <c r="H277" s="446"/>
      <c r="I277" s="423"/>
      <c r="J277" s="422"/>
      <c r="K277" s="422"/>
      <c r="L277" s="185"/>
      <c r="M277" s="422"/>
      <c r="N277" s="425"/>
      <c r="O277" s="422"/>
      <c r="P277" s="422"/>
      <c r="Q277" s="422"/>
      <c r="R277" s="426"/>
      <c r="S277" s="427"/>
      <c r="T277" s="422"/>
      <c r="U277" s="427"/>
      <c r="V277" s="422"/>
      <c r="W277" s="423"/>
      <c r="X277" s="427"/>
      <c r="Y277" s="422"/>
      <c r="Z277" s="422"/>
      <c r="AA277" s="422"/>
      <c r="AB277" s="428"/>
      <c r="AC277" s="422"/>
    </row>
    <row r="278" spans="1:29" ht="13.5">
      <c r="A278" s="421"/>
      <c r="B278" s="227"/>
      <c r="C278" s="334"/>
      <c r="D278" s="334"/>
      <c r="E278" s="422"/>
      <c r="F278" s="423"/>
      <c r="G278" s="423"/>
      <c r="H278" s="446"/>
      <c r="I278" s="423"/>
      <c r="J278" s="422"/>
      <c r="K278" s="422"/>
      <c r="L278" s="185"/>
      <c r="M278" s="422"/>
      <c r="N278" s="425"/>
      <c r="O278" s="422"/>
      <c r="P278" s="422"/>
      <c r="Q278" s="422"/>
      <c r="R278" s="426"/>
      <c r="S278" s="427"/>
      <c r="T278" s="422"/>
      <c r="U278" s="427"/>
      <c r="V278" s="422"/>
      <c r="W278" s="423"/>
      <c r="X278" s="427"/>
      <c r="Y278" s="422"/>
      <c r="Z278" s="422"/>
      <c r="AA278" s="422"/>
      <c r="AB278" s="428"/>
      <c r="AC278" s="422"/>
    </row>
    <row r="279" spans="1:29" ht="13.5">
      <c r="A279" s="421"/>
      <c r="B279" s="227"/>
      <c r="C279" s="334"/>
      <c r="D279" s="334"/>
      <c r="E279" s="422"/>
      <c r="F279" s="423"/>
      <c r="G279" s="423"/>
      <c r="H279" s="446"/>
      <c r="I279" s="423"/>
      <c r="J279" s="422"/>
      <c r="K279" s="422"/>
      <c r="L279" s="185"/>
      <c r="M279" s="422"/>
      <c r="N279" s="425"/>
      <c r="O279" s="422"/>
      <c r="P279" s="422"/>
      <c r="Q279" s="422"/>
      <c r="R279" s="426"/>
      <c r="S279" s="427"/>
      <c r="T279" s="422"/>
      <c r="U279" s="427"/>
      <c r="V279" s="422"/>
      <c r="W279" s="423"/>
      <c r="X279" s="427"/>
      <c r="Y279" s="422"/>
      <c r="Z279" s="422"/>
      <c r="AA279" s="422"/>
      <c r="AB279" s="428"/>
      <c r="AC279" s="422"/>
    </row>
    <row r="280" spans="1:29" ht="13.5">
      <c r="A280" s="421"/>
      <c r="B280" s="227"/>
      <c r="C280" s="334"/>
      <c r="D280" s="334"/>
      <c r="E280" s="422"/>
      <c r="F280" s="423"/>
      <c r="G280" s="423"/>
      <c r="H280" s="446"/>
      <c r="I280" s="423"/>
      <c r="J280" s="422"/>
      <c r="K280" s="422"/>
      <c r="L280" s="185"/>
      <c r="M280" s="422"/>
      <c r="N280" s="425"/>
      <c r="O280" s="422"/>
      <c r="P280" s="422"/>
      <c r="Q280" s="422"/>
      <c r="R280" s="426"/>
      <c r="S280" s="427"/>
      <c r="T280" s="422"/>
      <c r="U280" s="427"/>
      <c r="V280" s="422"/>
      <c r="W280" s="423"/>
      <c r="X280" s="427"/>
      <c r="Y280" s="422"/>
      <c r="Z280" s="422"/>
      <c r="AA280" s="422"/>
      <c r="AB280" s="428"/>
      <c r="AC280" s="422"/>
    </row>
    <row r="281" spans="1:29" ht="13.5">
      <c r="A281" s="421"/>
      <c r="B281" s="227"/>
      <c r="C281" s="334"/>
      <c r="D281" s="334"/>
      <c r="E281" s="422"/>
      <c r="F281" s="423"/>
      <c r="G281" s="423"/>
      <c r="H281" s="446"/>
      <c r="I281" s="423"/>
      <c r="J281" s="422"/>
      <c r="K281" s="422"/>
      <c r="L281" s="185"/>
      <c r="M281" s="422"/>
      <c r="N281" s="425"/>
      <c r="O281" s="422"/>
      <c r="P281" s="422"/>
      <c r="Q281" s="422"/>
      <c r="R281" s="426"/>
      <c r="S281" s="427"/>
      <c r="T281" s="422"/>
      <c r="U281" s="427"/>
      <c r="V281" s="422"/>
      <c r="W281" s="423"/>
      <c r="X281" s="427"/>
      <c r="Y281" s="422"/>
      <c r="Z281" s="422"/>
      <c r="AA281" s="422"/>
      <c r="AB281" s="428"/>
      <c r="AC281" s="422"/>
    </row>
    <row r="282" spans="1:29" ht="13.5">
      <c r="A282" s="421"/>
      <c r="B282" s="227"/>
      <c r="C282" s="334"/>
      <c r="D282" s="334"/>
      <c r="E282" s="422"/>
      <c r="F282" s="423"/>
      <c r="G282" s="423"/>
      <c r="H282" s="446"/>
      <c r="I282" s="423"/>
      <c r="J282" s="422"/>
      <c r="K282" s="422"/>
      <c r="L282" s="185"/>
      <c r="M282" s="422"/>
      <c r="N282" s="425"/>
      <c r="O282" s="422"/>
      <c r="P282" s="422"/>
      <c r="Q282" s="422"/>
      <c r="R282" s="426"/>
      <c r="S282" s="427"/>
      <c r="T282" s="422"/>
      <c r="U282" s="427"/>
      <c r="V282" s="422"/>
      <c r="W282" s="423"/>
      <c r="X282" s="427"/>
      <c r="Y282" s="422"/>
      <c r="Z282" s="422"/>
      <c r="AA282" s="422"/>
      <c r="AB282" s="428"/>
      <c r="AC282" s="422"/>
    </row>
    <row r="283" spans="1:29" ht="13.5">
      <c r="A283" s="421"/>
      <c r="B283" s="227"/>
      <c r="C283" s="334"/>
      <c r="D283" s="334"/>
      <c r="E283" s="422"/>
      <c r="F283" s="423"/>
      <c r="G283" s="423"/>
      <c r="H283" s="446"/>
      <c r="I283" s="423"/>
      <c r="J283" s="422"/>
      <c r="K283" s="422"/>
      <c r="L283" s="185"/>
      <c r="M283" s="422"/>
      <c r="N283" s="425"/>
      <c r="O283" s="422"/>
      <c r="P283" s="422"/>
      <c r="Q283" s="422"/>
      <c r="R283" s="426"/>
      <c r="S283" s="427"/>
      <c r="T283" s="422"/>
      <c r="U283" s="427"/>
      <c r="V283" s="422"/>
      <c r="W283" s="423"/>
      <c r="X283" s="427"/>
      <c r="Y283" s="422"/>
      <c r="Z283" s="422"/>
      <c r="AA283" s="422"/>
      <c r="AB283" s="428"/>
      <c r="AC283" s="422"/>
    </row>
    <row r="284" spans="1:29" ht="13.5">
      <c r="A284" s="421"/>
      <c r="B284" s="227"/>
      <c r="C284" s="334"/>
      <c r="D284" s="334"/>
      <c r="E284" s="422"/>
      <c r="F284" s="423"/>
      <c r="G284" s="423"/>
      <c r="H284" s="446"/>
      <c r="I284" s="423"/>
      <c r="J284" s="422"/>
      <c r="K284" s="422"/>
      <c r="L284" s="185"/>
      <c r="M284" s="422"/>
      <c r="N284" s="425"/>
      <c r="O284" s="422"/>
      <c r="P284" s="422"/>
      <c r="Q284" s="422"/>
      <c r="R284" s="426"/>
      <c r="S284" s="427"/>
      <c r="T284" s="422"/>
      <c r="U284" s="427"/>
      <c r="V284" s="422"/>
      <c r="W284" s="423"/>
      <c r="X284" s="427"/>
      <c r="Y284" s="422"/>
      <c r="Z284" s="422"/>
      <c r="AA284" s="422"/>
      <c r="AB284" s="428"/>
      <c r="AC284" s="422"/>
    </row>
    <row r="285" spans="1:29" ht="13.5">
      <c r="A285" s="421"/>
      <c r="B285" s="227"/>
      <c r="C285" s="334"/>
      <c r="D285" s="334"/>
      <c r="E285" s="422"/>
      <c r="F285" s="423"/>
      <c r="G285" s="423"/>
      <c r="H285" s="446"/>
      <c r="I285" s="423"/>
      <c r="J285" s="422"/>
      <c r="K285" s="422"/>
      <c r="L285" s="185"/>
      <c r="M285" s="422"/>
      <c r="N285" s="425"/>
      <c r="O285" s="422"/>
      <c r="P285" s="422"/>
      <c r="Q285" s="422"/>
      <c r="R285" s="426"/>
      <c r="S285" s="427"/>
      <c r="T285" s="422"/>
      <c r="U285" s="427"/>
      <c r="V285" s="422"/>
      <c r="W285" s="423"/>
      <c r="X285" s="427"/>
      <c r="Y285" s="422"/>
      <c r="Z285" s="422"/>
      <c r="AA285" s="422"/>
      <c r="AB285" s="428"/>
      <c r="AC285" s="422"/>
    </row>
    <row r="286" spans="1:29" ht="13.5">
      <c r="A286" s="421"/>
      <c r="B286" s="227"/>
      <c r="C286" s="334"/>
      <c r="D286" s="334"/>
      <c r="E286" s="422"/>
      <c r="F286" s="423"/>
      <c r="G286" s="423"/>
      <c r="H286" s="446"/>
      <c r="I286" s="423"/>
      <c r="J286" s="422"/>
      <c r="K286" s="422"/>
      <c r="L286" s="185"/>
      <c r="M286" s="422"/>
      <c r="N286" s="425"/>
      <c r="O286" s="422"/>
      <c r="P286" s="422"/>
      <c r="Q286" s="422"/>
      <c r="R286" s="426"/>
      <c r="S286" s="427"/>
      <c r="T286" s="422"/>
      <c r="U286" s="427"/>
      <c r="V286" s="422"/>
      <c r="W286" s="423"/>
      <c r="X286" s="427"/>
      <c r="Y286" s="422"/>
      <c r="Z286" s="422"/>
      <c r="AA286" s="422"/>
      <c r="AB286" s="428"/>
      <c r="AC286" s="422"/>
    </row>
    <row r="287" spans="1:29" ht="13.5">
      <c r="A287" s="421"/>
      <c r="B287" s="227"/>
      <c r="C287" s="334"/>
      <c r="D287" s="334"/>
      <c r="E287" s="422"/>
      <c r="F287" s="423"/>
      <c r="G287" s="423"/>
      <c r="H287" s="446"/>
      <c r="I287" s="423"/>
      <c r="J287" s="422"/>
      <c r="K287" s="422"/>
      <c r="L287" s="185"/>
      <c r="M287" s="422"/>
      <c r="N287" s="425"/>
      <c r="O287" s="422"/>
      <c r="P287" s="422"/>
      <c r="Q287" s="422"/>
      <c r="R287" s="426"/>
      <c r="S287" s="427"/>
      <c r="T287" s="422"/>
      <c r="U287" s="427"/>
      <c r="V287" s="422"/>
      <c r="W287" s="423"/>
      <c r="X287" s="427"/>
      <c r="Y287" s="422"/>
      <c r="Z287" s="422"/>
      <c r="AA287" s="422"/>
      <c r="AB287" s="428"/>
      <c r="AC287" s="422"/>
    </row>
    <row r="288" spans="1:29" ht="13.5">
      <c r="A288" s="421"/>
      <c r="B288" s="227"/>
      <c r="C288" s="334"/>
      <c r="D288" s="334"/>
      <c r="E288" s="422"/>
      <c r="F288" s="423"/>
      <c r="G288" s="423"/>
      <c r="H288" s="446"/>
      <c r="I288" s="423"/>
      <c r="J288" s="422"/>
      <c r="K288" s="422"/>
      <c r="L288" s="185"/>
      <c r="M288" s="422"/>
      <c r="N288" s="425"/>
      <c r="O288" s="422"/>
      <c r="P288" s="422"/>
      <c r="Q288" s="422"/>
      <c r="R288" s="426"/>
      <c r="S288" s="427"/>
      <c r="T288" s="422"/>
      <c r="U288" s="427"/>
      <c r="V288" s="422"/>
      <c r="W288" s="423"/>
      <c r="X288" s="427"/>
      <c r="Y288" s="422"/>
      <c r="Z288" s="422"/>
      <c r="AA288" s="422"/>
      <c r="AB288" s="428"/>
      <c r="AC288" s="422"/>
    </row>
    <row r="289" spans="1:29" ht="13.5">
      <c r="A289" s="421"/>
      <c r="B289" s="227"/>
      <c r="C289" s="334"/>
      <c r="D289" s="334"/>
      <c r="E289" s="422"/>
      <c r="F289" s="423"/>
      <c r="G289" s="423"/>
      <c r="H289" s="446"/>
      <c r="I289" s="423"/>
      <c r="J289" s="422"/>
      <c r="K289" s="422"/>
      <c r="L289" s="185"/>
      <c r="M289" s="422"/>
      <c r="N289" s="425"/>
      <c r="O289" s="422"/>
      <c r="P289" s="422"/>
      <c r="Q289" s="422"/>
      <c r="R289" s="426"/>
      <c r="S289" s="427"/>
      <c r="T289" s="422"/>
      <c r="U289" s="427"/>
      <c r="V289" s="422"/>
      <c r="W289" s="423"/>
      <c r="X289" s="427"/>
      <c r="Y289" s="422"/>
      <c r="Z289" s="422"/>
      <c r="AA289" s="422"/>
      <c r="AB289" s="428"/>
      <c r="AC289" s="422"/>
    </row>
    <row r="290" spans="1:29" ht="13.5">
      <c r="A290" s="421"/>
      <c r="B290" s="227"/>
      <c r="C290" s="334"/>
      <c r="D290" s="334"/>
      <c r="E290" s="422"/>
      <c r="F290" s="423"/>
      <c r="G290" s="423"/>
      <c r="H290" s="446"/>
      <c r="I290" s="423"/>
      <c r="J290" s="422"/>
      <c r="K290" s="422"/>
      <c r="L290" s="185"/>
      <c r="M290" s="422"/>
      <c r="N290" s="425"/>
      <c r="O290" s="422"/>
      <c r="P290" s="422"/>
      <c r="Q290" s="422"/>
      <c r="R290" s="426"/>
      <c r="S290" s="427"/>
      <c r="T290" s="422"/>
      <c r="U290" s="427"/>
      <c r="V290" s="422"/>
      <c r="W290" s="423"/>
      <c r="X290" s="427"/>
      <c r="Y290" s="422"/>
      <c r="Z290" s="422"/>
      <c r="AA290" s="422"/>
      <c r="AB290" s="428"/>
      <c r="AC290" s="422"/>
    </row>
    <row r="291" spans="1:29" ht="13.5">
      <c r="A291" s="421"/>
      <c r="B291" s="227"/>
      <c r="C291" s="334"/>
      <c r="D291" s="334"/>
      <c r="E291" s="422"/>
      <c r="F291" s="423"/>
      <c r="G291" s="423"/>
      <c r="H291" s="446"/>
      <c r="I291" s="423"/>
      <c r="J291" s="422"/>
      <c r="K291" s="422"/>
      <c r="L291" s="185"/>
      <c r="M291" s="422"/>
      <c r="N291" s="425"/>
      <c r="O291" s="422"/>
      <c r="P291" s="422"/>
      <c r="Q291" s="422"/>
      <c r="R291" s="426"/>
      <c r="S291" s="427"/>
      <c r="T291" s="422"/>
      <c r="U291" s="427"/>
      <c r="V291" s="422"/>
      <c r="W291" s="423"/>
      <c r="X291" s="427"/>
      <c r="Y291" s="422"/>
      <c r="Z291" s="422"/>
      <c r="AA291" s="422"/>
      <c r="AB291" s="428"/>
      <c r="AC291" s="422"/>
    </row>
    <row r="292" spans="1:29" ht="13.5">
      <c r="A292" s="421"/>
      <c r="B292" s="227"/>
      <c r="C292" s="334"/>
      <c r="D292" s="334"/>
      <c r="E292" s="422"/>
      <c r="F292" s="423"/>
      <c r="G292" s="423"/>
      <c r="H292" s="446"/>
      <c r="I292" s="423"/>
      <c r="J292" s="422"/>
      <c r="K292" s="422"/>
      <c r="L292" s="185"/>
      <c r="M292" s="422"/>
      <c r="N292" s="425"/>
      <c r="O292" s="422"/>
      <c r="P292" s="422"/>
      <c r="Q292" s="422"/>
      <c r="R292" s="426"/>
      <c r="S292" s="427"/>
      <c r="T292" s="422"/>
      <c r="U292" s="427"/>
      <c r="V292" s="422"/>
      <c r="W292" s="423"/>
      <c r="X292" s="427"/>
      <c r="Y292" s="422"/>
      <c r="Z292" s="422"/>
      <c r="AA292" s="422"/>
      <c r="AB292" s="428"/>
      <c r="AC292" s="422"/>
    </row>
    <row r="293" spans="1:29" ht="13.5">
      <c r="A293" s="421"/>
      <c r="B293" s="227"/>
      <c r="C293" s="334"/>
      <c r="D293" s="334"/>
      <c r="E293" s="422"/>
      <c r="F293" s="423"/>
      <c r="G293" s="423"/>
      <c r="H293" s="446"/>
      <c r="I293" s="423"/>
      <c r="J293" s="422"/>
      <c r="K293" s="422"/>
      <c r="L293" s="185"/>
      <c r="M293" s="422"/>
      <c r="N293" s="425"/>
      <c r="O293" s="422"/>
      <c r="P293" s="422"/>
      <c r="Q293" s="422"/>
      <c r="R293" s="426"/>
      <c r="S293" s="427"/>
      <c r="T293" s="422"/>
      <c r="U293" s="427"/>
      <c r="V293" s="422"/>
      <c r="W293" s="423"/>
      <c r="X293" s="427"/>
      <c r="Y293" s="422"/>
      <c r="Z293" s="422"/>
      <c r="AA293" s="422"/>
      <c r="AB293" s="428"/>
      <c r="AC293" s="422"/>
    </row>
    <row r="294" spans="1:29" ht="13.5">
      <c r="A294" s="421"/>
      <c r="B294" s="227"/>
      <c r="C294" s="334"/>
      <c r="D294" s="334"/>
      <c r="E294" s="422"/>
      <c r="F294" s="423"/>
      <c r="G294" s="423"/>
      <c r="H294" s="446"/>
      <c r="I294" s="423"/>
      <c r="J294" s="422"/>
      <c r="K294" s="422"/>
      <c r="L294" s="185"/>
      <c r="M294" s="422"/>
      <c r="N294" s="425"/>
      <c r="O294" s="422"/>
      <c r="P294" s="422"/>
      <c r="Q294" s="422"/>
      <c r="R294" s="426"/>
      <c r="S294" s="427"/>
      <c r="T294" s="422"/>
      <c r="U294" s="427"/>
      <c r="V294" s="422"/>
      <c r="W294" s="423"/>
      <c r="X294" s="427"/>
      <c r="Y294" s="422"/>
      <c r="Z294" s="422"/>
      <c r="AA294" s="422"/>
      <c r="AB294" s="428"/>
      <c r="AC294" s="422"/>
    </row>
    <row r="295" spans="1:29" ht="13.5">
      <c r="A295" s="421"/>
      <c r="B295" s="227"/>
      <c r="C295" s="334"/>
      <c r="D295" s="334"/>
      <c r="E295" s="422"/>
      <c r="F295" s="423"/>
      <c r="G295" s="423"/>
      <c r="H295" s="446"/>
      <c r="I295" s="423"/>
      <c r="J295" s="422"/>
      <c r="K295" s="422"/>
      <c r="L295" s="185"/>
      <c r="M295" s="422"/>
      <c r="N295" s="425"/>
      <c r="O295" s="422"/>
      <c r="P295" s="422"/>
      <c r="Q295" s="422"/>
      <c r="R295" s="426"/>
      <c r="S295" s="427"/>
      <c r="T295" s="422"/>
      <c r="U295" s="427"/>
      <c r="V295" s="422"/>
      <c r="W295" s="423"/>
      <c r="X295" s="427"/>
      <c r="Y295" s="422"/>
      <c r="Z295" s="422"/>
      <c r="AA295" s="422"/>
      <c r="AB295" s="428"/>
      <c r="AC295" s="422"/>
    </row>
    <row r="296" spans="1:29" ht="13.5">
      <c r="A296" s="421"/>
      <c r="B296" s="227"/>
      <c r="C296" s="334"/>
      <c r="D296" s="334"/>
      <c r="E296" s="422"/>
      <c r="F296" s="423"/>
      <c r="G296" s="423"/>
      <c r="H296" s="446"/>
      <c r="I296" s="423"/>
      <c r="J296" s="422"/>
      <c r="K296" s="422"/>
      <c r="L296" s="185"/>
      <c r="M296" s="422"/>
      <c r="N296" s="425"/>
      <c r="O296" s="422"/>
      <c r="P296" s="422"/>
      <c r="Q296" s="422"/>
      <c r="R296" s="426"/>
      <c r="S296" s="427"/>
      <c r="T296" s="422"/>
      <c r="U296" s="427"/>
      <c r="V296" s="422"/>
      <c r="W296" s="423"/>
      <c r="X296" s="427"/>
      <c r="Y296" s="422"/>
      <c r="Z296" s="422"/>
      <c r="AA296" s="422"/>
      <c r="AB296" s="428"/>
      <c r="AC296" s="422"/>
    </row>
    <row r="297" spans="1:29" ht="13.5">
      <c r="A297" s="421"/>
      <c r="B297" s="227"/>
      <c r="C297" s="334"/>
      <c r="D297" s="334"/>
      <c r="E297" s="422"/>
      <c r="F297" s="423"/>
      <c r="G297" s="423"/>
      <c r="H297" s="446"/>
      <c r="I297" s="423"/>
      <c r="J297" s="422"/>
      <c r="K297" s="422"/>
      <c r="L297" s="185"/>
      <c r="M297" s="422"/>
      <c r="N297" s="425"/>
      <c r="O297" s="422"/>
      <c r="P297" s="422"/>
      <c r="Q297" s="422"/>
      <c r="R297" s="426"/>
      <c r="S297" s="427"/>
      <c r="T297" s="422"/>
      <c r="U297" s="427"/>
      <c r="V297" s="422"/>
      <c r="W297" s="423"/>
      <c r="X297" s="427"/>
      <c r="Y297" s="422"/>
      <c r="Z297" s="422"/>
      <c r="AA297" s="422"/>
      <c r="AB297" s="428"/>
      <c r="AC297" s="422"/>
    </row>
    <row r="298" spans="1:29" ht="13.5">
      <c r="A298" s="421"/>
      <c r="B298" s="227"/>
      <c r="C298" s="334"/>
      <c r="D298" s="334"/>
      <c r="E298" s="422"/>
      <c r="F298" s="423"/>
      <c r="G298" s="423"/>
      <c r="H298" s="446"/>
      <c r="I298" s="423"/>
      <c r="J298" s="422"/>
      <c r="K298" s="422"/>
      <c r="L298" s="185"/>
      <c r="M298" s="422"/>
      <c r="N298" s="425"/>
      <c r="O298" s="422"/>
      <c r="P298" s="422"/>
      <c r="Q298" s="422"/>
      <c r="R298" s="426"/>
      <c r="S298" s="427"/>
      <c r="T298" s="422"/>
      <c r="U298" s="427"/>
      <c r="V298" s="422"/>
      <c r="W298" s="423"/>
      <c r="X298" s="427"/>
      <c r="Y298" s="422"/>
      <c r="Z298" s="422"/>
      <c r="AA298" s="422"/>
      <c r="AB298" s="428"/>
      <c r="AC298" s="422"/>
    </row>
    <row r="299" spans="1:29" ht="13.5">
      <c r="A299" s="421"/>
      <c r="B299" s="227"/>
      <c r="C299" s="334"/>
      <c r="D299" s="334"/>
      <c r="E299" s="422"/>
      <c r="F299" s="423"/>
      <c r="G299" s="423"/>
      <c r="H299" s="446"/>
      <c r="I299" s="423"/>
      <c r="J299" s="422"/>
      <c r="K299" s="422"/>
      <c r="L299" s="185"/>
      <c r="M299" s="422"/>
      <c r="N299" s="425"/>
      <c r="O299" s="422"/>
      <c r="P299" s="422"/>
      <c r="Q299" s="422"/>
      <c r="R299" s="426"/>
      <c r="S299" s="427"/>
      <c r="T299" s="422"/>
      <c r="U299" s="427"/>
      <c r="V299" s="422"/>
      <c r="W299" s="423"/>
      <c r="X299" s="427"/>
      <c r="Y299" s="422"/>
      <c r="Z299" s="422"/>
      <c r="AA299" s="422"/>
      <c r="AB299" s="428"/>
      <c r="AC299" s="422"/>
    </row>
    <row r="300" spans="1:29" ht="13.5">
      <c r="A300" s="421"/>
      <c r="B300" s="227"/>
      <c r="C300" s="334"/>
      <c r="D300" s="334"/>
      <c r="E300" s="422"/>
      <c r="F300" s="423"/>
      <c r="G300" s="423"/>
      <c r="H300" s="446"/>
      <c r="I300" s="423"/>
      <c r="J300" s="422"/>
      <c r="K300" s="422"/>
      <c r="L300" s="185"/>
      <c r="M300" s="422"/>
      <c r="N300" s="425"/>
      <c r="O300" s="422"/>
      <c r="P300" s="422"/>
      <c r="Q300" s="422"/>
      <c r="R300" s="426"/>
      <c r="S300" s="427"/>
      <c r="T300" s="422"/>
      <c r="U300" s="427"/>
      <c r="V300" s="422"/>
      <c r="W300" s="423"/>
      <c r="X300" s="427"/>
      <c r="Y300" s="422"/>
      <c r="Z300" s="422"/>
      <c r="AA300" s="422"/>
      <c r="AB300" s="428"/>
      <c r="AC300" s="422"/>
    </row>
    <row r="301" spans="1:29" ht="13.5">
      <c r="A301" s="421"/>
      <c r="B301" s="227"/>
      <c r="C301" s="334"/>
      <c r="D301" s="334"/>
      <c r="E301" s="422"/>
      <c r="F301" s="423"/>
      <c r="G301" s="423"/>
      <c r="H301" s="446"/>
      <c r="I301" s="423"/>
      <c r="J301" s="422"/>
      <c r="K301" s="422"/>
      <c r="L301" s="185"/>
      <c r="M301" s="422"/>
      <c r="N301" s="425"/>
      <c r="O301" s="422"/>
      <c r="P301" s="422"/>
      <c r="Q301" s="422"/>
      <c r="R301" s="426"/>
      <c r="S301" s="427"/>
      <c r="T301" s="422"/>
      <c r="U301" s="427"/>
      <c r="V301" s="422"/>
      <c r="W301" s="423"/>
      <c r="X301" s="427"/>
      <c r="Y301" s="422"/>
      <c r="Z301" s="422"/>
      <c r="AA301" s="422"/>
      <c r="AB301" s="428"/>
      <c r="AC301" s="422"/>
    </row>
    <row r="302" spans="1:29" ht="13.5">
      <c r="A302" s="421"/>
      <c r="B302" s="227"/>
      <c r="C302" s="334"/>
      <c r="D302" s="334"/>
      <c r="E302" s="422"/>
      <c r="F302" s="423"/>
      <c r="G302" s="423"/>
      <c r="H302" s="446"/>
      <c r="I302" s="423"/>
      <c r="J302" s="422"/>
      <c r="K302" s="422"/>
      <c r="L302" s="185"/>
      <c r="M302" s="422"/>
      <c r="N302" s="425"/>
      <c r="O302" s="422"/>
      <c r="P302" s="422"/>
      <c r="Q302" s="422"/>
      <c r="R302" s="426"/>
      <c r="S302" s="427"/>
      <c r="T302" s="422"/>
      <c r="U302" s="427"/>
      <c r="V302" s="422"/>
      <c r="W302" s="423"/>
      <c r="X302" s="427"/>
      <c r="Y302" s="422"/>
      <c r="Z302" s="422"/>
      <c r="AA302" s="422"/>
      <c r="AB302" s="428"/>
      <c r="AC302" s="422"/>
    </row>
    <row r="303" spans="1:29" ht="13.5">
      <c r="A303" s="421"/>
      <c r="B303" s="227"/>
      <c r="C303" s="334"/>
      <c r="D303" s="334"/>
      <c r="E303" s="422"/>
      <c r="F303" s="423"/>
      <c r="G303" s="423"/>
      <c r="H303" s="446"/>
      <c r="I303" s="423"/>
      <c r="J303" s="422"/>
      <c r="K303" s="422"/>
      <c r="L303" s="185"/>
      <c r="M303" s="422"/>
      <c r="N303" s="425"/>
      <c r="O303" s="422"/>
      <c r="P303" s="422"/>
      <c r="Q303" s="422"/>
      <c r="R303" s="426"/>
      <c r="S303" s="427"/>
      <c r="T303" s="422"/>
      <c r="U303" s="427"/>
      <c r="V303" s="422"/>
      <c r="W303" s="423"/>
      <c r="X303" s="427"/>
      <c r="Y303" s="422"/>
      <c r="Z303" s="422"/>
      <c r="AA303" s="422"/>
      <c r="AB303" s="428"/>
      <c r="AC303" s="422"/>
    </row>
    <row r="304" spans="1:29" ht="13.5">
      <c r="A304" s="421"/>
      <c r="B304" s="227"/>
      <c r="C304" s="334"/>
      <c r="D304" s="334"/>
      <c r="E304" s="422"/>
      <c r="F304" s="423"/>
      <c r="G304" s="423"/>
      <c r="H304" s="446"/>
      <c r="I304" s="423"/>
      <c r="J304" s="422"/>
      <c r="K304" s="422"/>
      <c r="L304" s="185"/>
      <c r="M304" s="422"/>
      <c r="N304" s="425"/>
      <c r="O304" s="422"/>
      <c r="P304" s="422"/>
      <c r="Q304" s="422"/>
      <c r="R304" s="426"/>
      <c r="S304" s="427"/>
      <c r="T304" s="422"/>
      <c r="U304" s="427"/>
      <c r="V304" s="422"/>
      <c r="W304" s="423"/>
      <c r="X304" s="427"/>
      <c r="Y304" s="422"/>
      <c r="Z304" s="422"/>
      <c r="AA304" s="422"/>
      <c r="AB304" s="428"/>
      <c r="AC304" s="422"/>
    </row>
    <row r="305" spans="1:29" ht="13.5">
      <c r="A305" s="421"/>
      <c r="B305" s="227"/>
      <c r="C305" s="334"/>
      <c r="D305" s="334"/>
      <c r="E305" s="422"/>
      <c r="F305" s="423"/>
      <c r="G305" s="423"/>
      <c r="H305" s="446"/>
      <c r="I305" s="423"/>
      <c r="J305" s="422"/>
      <c r="K305" s="422"/>
      <c r="L305" s="185"/>
      <c r="M305" s="422"/>
      <c r="N305" s="425"/>
      <c r="O305" s="422"/>
      <c r="P305" s="422"/>
      <c r="Q305" s="422"/>
      <c r="R305" s="426"/>
      <c r="S305" s="427"/>
      <c r="T305" s="422"/>
      <c r="U305" s="427"/>
      <c r="V305" s="422"/>
      <c r="W305" s="423"/>
      <c r="X305" s="427"/>
      <c r="Y305" s="422"/>
      <c r="Z305" s="422"/>
      <c r="AA305" s="422"/>
      <c r="AB305" s="428"/>
      <c r="AC305" s="422"/>
    </row>
    <row r="306" spans="1:29" ht="13.5">
      <c r="A306" s="421"/>
      <c r="B306" s="227"/>
      <c r="C306" s="334"/>
      <c r="D306" s="334"/>
      <c r="E306" s="422"/>
      <c r="F306" s="423"/>
      <c r="G306" s="423"/>
      <c r="H306" s="446"/>
      <c r="I306" s="423"/>
      <c r="J306" s="422"/>
      <c r="K306" s="422"/>
      <c r="L306" s="185"/>
      <c r="M306" s="422"/>
      <c r="N306" s="425"/>
      <c r="O306" s="422"/>
      <c r="P306" s="422"/>
      <c r="Q306" s="422"/>
      <c r="R306" s="426"/>
      <c r="S306" s="427"/>
      <c r="T306" s="422"/>
      <c r="U306" s="427"/>
      <c r="V306" s="422"/>
      <c r="W306" s="423"/>
      <c r="X306" s="427"/>
      <c r="Y306" s="422"/>
      <c r="Z306" s="422"/>
      <c r="AA306" s="422"/>
      <c r="AB306" s="428"/>
      <c r="AC306" s="422"/>
    </row>
    <row r="307" spans="1:29" ht="13.5">
      <c r="A307" s="421"/>
      <c r="B307" s="227"/>
      <c r="C307" s="334"/>
      <c r="D307" s="334"/>
      <c r="E307" s="422"/>
      <c r="F307" s="423"/>
      <c r="G307" s="423"/>
      <c r="H307" s="446"/>
      <c r="I307" s="423"/>
      <c r="J307" s="422"/>
      <c r="K307" s="422"/>
      <c r="L307" s="185"/>
      <c r="M307" s="422"/>
      <c r="N307" s="425"/>
      <c r="O307" s="422"/>
      <c r="P307" s="422"/>
      <c r="Q307" s="422"/>
      <c r="R307" s="426"/>
      <c r="S307" s="427"/>
      <c r="T307" s="422"/>
      <c r="U307" s="427"/>
      <c r="V307" s="422"/>
      <c r="W307" s="423"/>
      <c r="X307" s="427"/>
      <c r="Y307" s="422"/>
      <c r="Z307" s="422"/>
      <c r="AA307" s="422"/>
      <c r="AB307" s="428"/>
      <c r="AC307" s="422"/>
    </row>
    <row r="308" spans="1:29" ht="13.5">
      <c r="A308" s="421"/>
      <c r="B308" s="227"/>
      <c r="C308" s="334"/>
      <c r="D308" s="334"/>
      <c r="E308" s="422"/>
      <c r="F308" s="423"/>
      <c r="G308" s="423"/>
      <c r="H308" s="446"/>
      <c r="I308" s="423"/>
      <c r="J308" s="422"/>
      <c r="K308" s="422"/>
      <c r="L308" s="185"/>
      <c r="M308" s="422"/>
      <c r="N308" s="425"/>
      <c r="O308" s="422"/>
      <c r="P308" s="422"/>
      <c r="Q308" s="422"/>
      <c r="R308" s="426"/>
      <c r="S308" s="427"/>
      <c r="T308" s="422"/>
      <c r="U308" s="427"/>
      <c r="V308" s="422"/>
      <c r="W308" s="423"/>
      <c r="X308" s="427"/>
      <c r="Y308" s="422"/>
      <c r="Z308" s="422"/>
      <c r="AA308" s="422"/>
      <c r="AB308" s="428"/>
      <c r="AC308" s="422"/>
    </row>
    <row r="309" spans="1:29" ht="13.5">
      <c r="A309" s="421"/>
      <c r="B309" s="227"/>
      <c r="C309" s="334"/>
      <c r="D309" s="334"/>
      <c r="E309" s="422"/>
      <c r="F309" s="423"/>
      <c r="G309" s="423"/>
      <c r="H309" s="446"/>
      <c r="I309" s="423"/>
      <c r="J309" s="422"/>
      <c r="K309" s="422"/>
      <c r="L309" s="185"/>
      <c r="M309" s="422"/>
      <c r="N309" s="425"/>
      <c r="O309" s="422"/>
      <c r="P309" s="422"/>
      <c r="Q309" s="422"/>
      <c r="R309" s="426"/>
      <c r="S309" s="427"/>
      <c r="T309" s="422"/>
      <c r="U309" s="427"/>
      <c r="V309" s="422"/>
      <c r="W309" s="423"/>
      <c r="X309" s="427"/>
      <c r="Y309" s="422"/>
      <c r="Z309" s="422"/>
      <c r="AA309" s="422"/>
      <c r="AB309" s="428"/>
      <c r="AC309" s="422"/>
    </row>
    <row r="310" spans="1:29" ht="13.5">
      <c r="A310" s="421"/>
      <c r="B310" s="227"/>
      <c r="C310" s="334"/>
      <c r="D310" s="334"/>
      <c r="E310" s="422"/>
      <c r="F310" s="423"/>
      <c r="G310" s="423"/>
      <c r="H310" s="446"/>
      <c r="I310" s="423"/>
      <c r="J310" s="422"/>
      <c r="K310" s="422"/>
      <c r="L310" s="185"/>
      <c r="M310" s="422"/>
      <c r="N310" s="425"/>
      <c r="O310" s="422"/>
      <c r="P310" s="422"/>
      <c r="Q310" s="422"/>
      <c r="R310" s="426"/>
      <c r="S310" s="427"/>
      <c r="T310" s="422"/>
      <c r="U310" s="427"/>
      <c r="V310" s="422"/>
      <c r="W310" s="423"/>
      <c r="X310" s="427"/>
      <c r="Y310" s="422"/>
      <c r="Z310" s="422"/>
      <c r="AA310" s="422"/>
      <c r="AB310" s="428"/>
      <c r="AC310" s="422"/>
    </row>
    <row r="311" spans="1:29" ht="13.5">
      <c r="A311" s="421"/>
      <c r="B311" s="227"/>
      <c r="C311" s="334"/>
      <c r="D311" s="334"/>
      <c r="E311" s="422"/>
      <c r="F311" s="423"/>
      <c r="G311" s="423"/>
      <c r="H311" s="446"/>
      <c r="I311" s="423"/>
      <c r="J311" s="422"/>
      <c r="K311" s="422"/>
      <c r="L311" s="185"/>
      <c r="M311" s="422"/>
      <c r="N311" s="425"/>
      <c r="O311" s="422"/>
      <c r="P311" s="422"/>
      <c r="Q311" s="422"/>
      <c r="R311" s="426"/>
      <c r="S311" s="427"/>
      <c r="T311" s="422"/>
      <c r="U311" s="427"/>
      <c r="V311" s="422"/>
      <c r="W311" s="423"/>
      <c r="X311" s="427"/>
      <c r="Y311" s="422"/>
      <c r="Z311" s="422"/>
      <c r="AA311" s="422"/>
      <c r="AB311" s="428"/>
      <c r="AC311" s="422"/>
    </row>
    <row r="312" spans="1:29" ht="13.5">
      <c r="A312" s="421"/>
      <c r="B312" s="227"/>
      <c r="C312" s="334"/>
      <c r="D312" s="334"/>
      <c r="E312" s="422"/>
      <c r="F312" s="423"/>
      <c r="G312" s="423"/>
      <c r="H312" s="446"/>
      <c r="I312" s="423"/>
      <c r="J312" s="422"/>
      <c r="K312" s="422"/>
      <c r="L312" s="185"/>
      <c r="M312" s="422"/>
      <c r="N312" s="425"/>
      <c r="O312" s="422"/>
      <c r="P312" s="422"/>
      <c r="Q312" s="422"/>
      <c r="R312" s="426"/>
      <c r="S312" s="427"/>
      <c r="T312" s="422"/>
      <c r="U312" s="427"/>
      <c r="V312" s="422"/>
      <c r="W312" s="423"/>
      <c r="X312" s="427"/>
      <c r="Y312" s="422"/>
      <c r="Z312" s="422"/>
      <c r="AA312" s="422"/>
      <c r="AB312" s="428"/>
      <c r="AC312" s="422"/>
    </row>
    <row r="313" spans="1:29" ht="13.5">
      <c r="A313" s="421"/>
      <c r="B313" s="227"/>
      <c r="C313" s="334"/>
      <c r="D313" s="334"/>
      <c r="E313" s="422"/>
      <c r="F313" s="423"/>
      <c r="G313" s="423"/>
      <c r="H313" s="446"/>
      <c r="I313" s="423"/>
      <c r="J313" s="422"/>
      <c r="K313" s="422"/>
      <c r="L313" s="185"/>
      <c r="M313" s="422"/>
      <c r="N313" s="425"/>
      <c r="O313" s="422"/>
      <c r="P313" s="422"/>
      <c r="Q313" s="422"/>
      <c r="R313" s="426"/>
      <c r="S313" s="427"/>
      <c r="T313" s="422"/>
      <c r="U313" s="427"/>
      <c r="V313" s="422"/>
      <c r="W313" s="423"/>
      <c r="X313" s="427"/>
      <c r="Y313" s="422"/>
      <c r="Z313" s="422"/>
      <c r="AA313" s="422"/>
      <c r="AB313" s="428"/>
      <c r="AC313" s="422"/>
    </row>
    <row r="314" spans="1:29" ht="13.5">
      <c r="A314" s="421"/>
      <c r="B314" s="227"/>
      <c r="C314" s="334"/>
      <c r="D314" s="334"/>
      <c r="E314" s="422"/>
      <c r="F314" s="423"/>
      <c r="G314" s="423"/>
      <c r="H314" s="446"/>
      <c r="I314" s="423"/>
      <c r="J314" s="422"/>
      <c r="K314" s="422"/>
      <c r="L314" s="185"/>
      <c r="M314" s="422"/>
      <c r="N314" s="425"/>
      <c r="O314" s="422"/>
      <c r="P314" s="422"/>
      <c r="Q314" s="422"/>
      <c r="R314" s="426"/>
      <c r="S314" s="427"/>
      <c r="T314" s="422"/>
      <c r="U314" s="427"/>
      <c r="V314" s="422"/>
      <c r="W314" s="423"/>
      <c r="X314" s="427"/>
      <c r="Y314" s="422"/>
      <c r="Z314" s="422"/>
      <c r="AA314" s="422"/>
      <c r="AB314" s="428"/>
      <c r="AC314" s="422"/>
    </row>
    <row r="315" spans="1:29" ht="13.5">
      <c r="A315" s="421"/>
      <c r="B315" s="227"/>
      <c r="C315" s="334"/>
      <c r="D315" s="334"/>
      <c r="E315" s="422"/>
      <c r="F315" s="423"/>
      <c r="G315" s="423"/>
      <c r="H315" s="446"/>
      <c r="I315" s="423"/>
      <c r="J315" s="422"/>
      <c r="K315" s="422"/>
      <c r="L315" s="185"/>
      <c r="M315" s="422"/>
      <c r="N315" s="425"/>
      <c r="O315" s="422"/>
      <c r="P315" s="422"/>
      <c r="Q315" s="422"/>
      <c r="R315" s="426"/>
      <c r="S315" s="427"/>
      <c r="T315" s="422"/>
      <c r="U315" s="427"/>
      <c r="V315" s="422"/>
      <c r="W315" s="423"/>
      <c r="X315" s="427"/>
      <c r="Y315" s="422"/>
      <c r="Z315" s="422"/>
      <c r="AA315" s="422"/>
      <c r="AB315" s="428"/>
      <c r="AC315" s="422"/>
    </row>
    <row r="316" spans="1:29" ht="13.5">
      <c r="A316" s="421"/>
      <c r="B316" s="227"/>
      <c r="C316" s="334"/>
      <c r="D316" s="334"/>
      <c r="E316" s="422"/>
      <c r="F316" s="423"/>
      <c r="G316" s="423"/>
      <c r="H316" s="446"/>
      <c r="I316" s="423"/>
      <c r="J316" s="422"/>
      <c r="K316" s="422"/>
      <c r="L316" s="185"/>
      <c r="M316" s="422"/>
      <c r="N316" s="425"/>
      <c r="O316" s="422"/>
      <c r="P316" s="422"/>
      <c r="Q316" s="422"/>
      <c r="R316" s="426"/>
      <c r="S316" s="427"/>
      <c r="T316" s="422"/>
      <c r="U316" s="427"/>
      <c r="V316" s="422"/>
      <c r="W316" s="423"/>
      <c r="X316" s="427"/>
      <c r="Y316" s="422"/>
      <c r="Z316" s="422"/>
      <c r="AA316" s="422"/>
      <c r="AB316" s="428"/>
      <c r="AC316" s="422"/>
    </row>
    <row r="317" spans="1:29" ht="13.5">
      <c r="A317" s="421"/>
      <c r="B317" s="227"/>
      <c r="C317" s="334"/>
      <c r="D317" s="334"/>
      <c r="E317" s="422"/>
      <c r="F317" s="423"/>
      <c r="G317" s="423"/>
      <c r="H317" s="446"/>
      <c r="I317" s="423"/>
      <c r="J317" s="422"/>
      <c r="K317" s="422"/>
      <c r="L317" s="185"/>
      <c r="M317" s="422"/>
      <c r="N317" s="425"/>
      <c r="O317" s="422"/>
      <c r="P317" s="422"/>
      <c r="Q317" s="422"/>
      <c r="R317" s="426"/>
      <c r="S317" s="427"/>
      <c r="T317" s="422"/>
      <c r="U317" s="427"/>
      <c r="V317" s="422"/>
      <c r="W317" s="423"/>
      <c r="X317" s="427"/>
      <c r="Y317" s="422"/>
      <c r="Z317" s="422"/>
      <c r="AA317" s="422"/>
      <c r="AB317" s="428"/>
      <c r="AC317" s="422"/>
    </row>
    <row r="318" spans="1:29" ht="13.5">
      <c r="A318" s="421"/>
      <c r="B318" s="227"/>
      <c r="C318" s="334"/>
      <c r="D318" s="334"/>
      <c r="E318" s="422"/>
      <c r="F318" s="423"/>
      <c r="G318" s="423"/>
      <c r="H318" s="446"/>
      <c r="I318" s="423"/>
      <c r="J318" s="422"/>
      <c r="K318" s="422"/>
      <c r="L318" s="185"/>
      <c r="M318" s="422"/>
      <c r="N318" s="425"/>
      <c r="O318" s="422"/>
      <c r="P318" s="422"/>
      <c r="Q318" s="422"/>
      <c r="R318" s="426"/>
      <c r="S318" s="427"/>
      <c r="T318" s="422"/>
      <c r="U318" s="427"/>
      <c r="V318" s="422"/>
      <c r="W318" s="423"/>
      <c r="X318" s="427"/>
      <c r="Y318" s="422"/>
      <c r="Z318" s="422"/>
      <c r="AA318" s="422"/>
      <c r="AB318" s="428"/>
      <c r="AC318" s="422"/>
    </row>
    <row r="319" spans="1:29" ht="13.5">
      <c r="A319" s="421"/>
      <c r="B319" s="227"/>
      <c r="C319" s="334"/>
      <c r="D319" s="334"/>
      <c r="E319" s="422"/>
      <c r="F319" s="423"/>
      <c r="G319" s="423"/>
      <c r="H319" s="446"/>
      <c r="I319" s="423"/>
      <c r="J319" s="422"/>
      <c r="K319" s="422"/>
      <c r="L319" s="185"/>
      <c r="M319" s="422"/>
      <c r="N319" s="425"/>
      <c r="O319" s="422"/>
      <c r="P319" s="422"/>
      <c r="Q319" s="422"/>
      <c r="R319" s="426"/>
      <c r="S319" s="427"/>
      <c r="T319" s="422"/>
      <c r="U319" s="427"/>
      <c r="V319" s="422"/>
      <c r="W319" s="423"/>
      <c r="X319" s="427"/>
      <c r="Y319" s="422"/>
      <c r="Z319" s="422"/>
      <c r="AA319" s="422"/>
      <c r="AB319" s="428"/>
      <c r="AC319" s="422"/>
    </row>
    <row r="320" spans="1:29" ht="13.5">
      <c r="A320" s="421"/>
      <c r="B320" s="227"/>
      <c r="C320" s="334"/>
      <c r="D320" s="334"/>
      <c r="E320" s="422"/>
      <c r="F320" s="423"/>
      <c r="G320" s="423"/>
      <c r="H320" s="446"/>
      <c r="I320" s="423"/>
      <c r="J320" s="422"/>
      <c r="K320" s="422"/>
      <c r="L320" s="185"/>
      <c r="M320" s="422"/>
      <c r="N320" s="425"/>
      <c r="O320" s="422"/>
      <c r="P320" s="422"/>
      <c r="Q320" s="422"/>
      <c r="R320" s="426"/>
      <c r="S320" s="427"/>
      <c r="T320" s="422"/>
      <c r="U320" s="427"/>
      <c r="V320" s="422"/>
      <c r="W320" s="423"/>
      <c r="X320" s="427"/>
      <c r="Y320" s="422"/>
      <c r="Z320" s="422"/>
      <c r="AA320" s="422"/>
      <c r="AB320" s="428"/>
      <c r="AC320" s="422"/>
    </row>
    <row r="321" spans="1:29" ht="13.5">
      <c r="A321" s="421"/>
      <c r="B321" s="227"/>
      <c r="C321" s="334"/>
      <c r="D321" s="334"/>
      <c r="E321" s="422"/>
      <c r="F321" s="423"/>
      <c r="G321" s="423"/>
      <c r="H321" s="446"/>
      <c r="I321" s="423"/>
      <c r="J321" s="422"/>
      <c r="K321" s="422"/>
      <c r="L321" s="185"/>
      <c r="M321" s="422"/>
      <c r="N321" s="425"/>
      <c r="O321" s="422"/>
      <c r="P321" s="422"/>
      <c r="Q321" s="422"/>
      <c r="R321" s="426"/>
      <c r="S321" s="427"/>
      <c r="T321" s="422"/>
      <c r="U321" s="427"/>
      <c r="V321" s="422"/>
      <c r="W321" s="423"/>
      <c r="X321" s="427"/>
      <c r="Y321" s="422"/>
      <c r="Z321" s="422"/>
      <c r="AA321" s="422"/>
      <c r="AB321" s="428"/>
      <c r="AC321" s="422"/>
    </row>
    <row r="322" spans="1:29" ht="13.5">
      <c r="A322" s="421"/>
      <c r="B322" s="227"/>
      <c r="C322" s="334"/>
      <c r="D322" s="334"/>
      <c r="E322" s="422"/>
      <c r="F322" s="423"/>
      <c r="G322" s="423"/>
      <c r="H322" s="446"/>
      <c r="I322" s="423"/>
      <c r="J322" s="422"/>
      <c r="K322" s="422"/>
      <c r="L322" s="185"/>
      <c r="M322" s="422"/>
      <c r="N322" s="425"/>
      <c r="O322" s="422"/>
      <c r="P322" s="422"/>
      <c r="Q322" s="422"/>
      <c r="R322" s="426"/>
      <c r="S322" s="427"/>
      <c r="T322" s="422"/>
      <c r="U322" s="427"/>
      <c r="V322" s="422"/>
      <c r="W322" s="423"/>
      <c r="X322" s="427"/>
      <c r="Y322" s="422"/>
      <c r="Z322" s="422"/>
      <c r="AA322" s="422"/>
      <c r="AB322" s="428"/>
      <c r="AC322" s="422"/>
    </row>
    <row r="323" spans="1:29" ht="13.5">
      <c r="A323" s="421"/>
      <c r="B323" s="227"/>
      <c r="C323" s="334"/>
      <c r="D323" s="334"/>
      <c r="E323" s="422"/>
      <c r="F323" s="423"/>
      <c r="G323" s="423"/>
      <c r="H323" s="446"/>
      <c r="I323" s="423"/>
      <c r="J323" s="422"/>
      <c r="K323" s="422"/>
      <c r="L323" s="185"/>
      <c r="M323" s="422"/>
      <c r="N323" s="425"/>
      <c r="O323" s="422"/>
      <c r="P323" s="422"/>
      <c r="Q323" s="422"/>
      <c r="R323" s="426"/>
      <c r="S323" s="427"/>
      <c r="T323" s="422"/>
      <c r="U323" s="427"/>
      <c r="V323" s="422"/>
      <c r="W323" s="423"/>
      <c r="X323" s="427"/>
      <c r="Y323" s="422"/>
      <c r="Z323" s="422"/>
      <c r="AA323" s="422"/>
      <c r="AB323" s="428"/>
      <c r="AC323" s="422"/>
    </row>
    <row r="324" spans="1:29" ht="13.5">
      <c r="A324" s="421"/>
      <c r="B324" s="227"/>
      <c r="C324" s="334"/>
      <c r="D324" s="334"/>
      <c r="E324" s="422"/>
      <c r="F324" s="423"/>
      <c r="G324" s="423"/>
      <c r="H324" s="446"/>
      <c r="I324" s="423"/>
      <c r="J324" s="422"/>
      <c r="K324" s="422"/>
      <c r="L324" s="185"/>
      <c r="M324" s="422"/>
      <c r="N324" s="425"/>
      <c r="O324" s="422"/>
      <c r="P324" s="422"/>
      <c r="Q324" s="422"/>
      <c r="R324" s="426"/>
      <c r="S324" s="427"/>
      <c r="T324" s="422"/>
      <c r="U324" s="427"/>
      <c r="V324" s="422"/>
      <c r="W324" s="423"/>
      <c r="X324" s="427"/>
      <c r="Y324" s="422"/>
      <c r="Z324" s="422"/>
      <c r="AA324" s="422"/>
      <c r="AB324" s="428"/>
      <c r="AC324" s="422"/>
    </row>
    <row r="325" spans="1:29" ht="13.5">
      <c r="A325" s="421"/>
      <c r="B325" s="227"/>
      <c r="C325" s="334"/>
      <c r="D325" s="334"/>
      <c r="E325" s="422"/>
      <c r="F325" s="423"/>
      <c r="G325" s="423"/>
      <c r="H325" s="446"/>
      <c r="I325" s="423"/>
      <c r="J325" s="422"/>
      <c r="K325" s="422"/>
      <c r="L325" s="185"/>
      <c r="M325" s="422"/>
      <c r="N325" s="425"/>
      <c r="O325" s="422"/>
      <c r="P325" s="422"/>
      <c r="Q325" s="422"/>
      <c r="R325" s="426"/>
      <c r="S325" s="427"/>
      <c r="T325" s="422"/>
      <c r="U325" s="427"/>
      <c r="V325" s="422"/>
      <c r="W325" s="423"/>
      <c r="X325" s="427"/>
      <c r="Y325" s="422"/>
      <c r="Z325" s="422"/>
      <c r="AA325" s="422"/>
      <c r="AB325" s="428"/>
      <c r="AC325" s="422"/>
    </row>
    <row r="326" spans="1:29" ht="13.5">
      <c r="A326" s="421"/>
      <c r="B326" s="227"/>
      <c r="C326" s="334"/>
      <c r="D326" s="334"/>
      <c r="E326" s="422"/>
      <c r="F326" s="423"/>
      <c r="G326" s="423"/>
      <c r="H326" s="446"/>
      <c r="I326" s="423"/>
      <c r="J326" s="422"/>
      <c r="K326" s="422"/>
      <c r="L326" s="185"/>
      <c r="M326" s="422"/>
      <c r="N326" s="425"/>
      <c r="O326" s="422"/>
      <c r="P326" s="422"/>
      <c r="Q326" s="422"/>
      <c r="R326" s="426"/>
      <c r="S326" s="427"/>
      <c r="T326" s="422"/>
      <c r="U326" s="427"/>
      <c r="V326" s="422"/>
      <c r="W326" s="423"/>
      <c r="X326" s="427"/>
      <c r="Y326" s="422"/>
      <c r="Z326" s="422"/>
      <c r="AA326" s="422"/>
      <c r="AB326" s="428"/>
      <c r="AC326" s="422"/>
    </row>
    <row r="327" spans="1:29" ht="13.5">
      <c r="A327" s="421"/>
      <c r="B327" s="227"/>
      <c r="C327" s="334"/>
      <c r="D327" s="334"/>
      <c r="E327" s="422"/>
      <c r="F327" s="423"/>
      <c r="G327" s="423"/>
      <c r="H327" s="446"/>
      <c r="I327" s="423"/>
      <c r="J327" s="422"/>
      <c r="K327" s="422"/>
      <c r="L327" s="185"/>
      <c r="M327" s="422"/>
      <c r="N327" s="425"/>
      <c r="O327" s="422"/>
      <c r="P327" s="422"/>
      <c r="Q327" s="422"/>
      <c r="R327" s="426"/>
      <c r="S327" s="427"/>
      <c r="T327" s="422"/>
      <c r="U327" s="427"/>
      <c r="V327" s="422"/>
      <c r="W327" s="423"/>
      <c r="X327" s="427"/>
      <c r="Y327" s="422"/>
      <c r="Z327" s="422"/>
      <c r="AA327" s="422"/>
      <c r="AB327" s="428"/>
      <c r="AC327" s="422"/>
    </row>
    <row r="328" spans="1:29" ht="13.5">
      <c r="A328" s="421"/>
      <c r="B328" s="227"/>
      <c r="C328" s="334"/>
      <c r="D328" s="334"/>
      <c r="E328" s="422"/>
      <c r="F328" s="423"/>
      <c r="G328" s="423"/>
      <c r="H328" s="446"/>
      <c r="I328" s="423"/>
      <c r="J328" s="422"/>
      <c r="K328" s="422"/>
      <c r="L328" s="185"/>
      <c r="M328" s="422"/>
      <c r="N328" s="425"/>
      <c r="O328" s="422"/>
      <c r="P328" s="422"/>
      <c r="Q328" s="422"/>
      <c r="R328" s="426"/>
      <c r="S328" s="427"/>
      <c r="T328" s="422"/>
      <c r="U328" s="427"/>
      <c r="V328" s="422"/>
      <c r="W328" s="423"/>
      <c r="X328" s="427"/>
      <c r="Y328" s="422"/>
      <c r="Z328" s="422"/>
      <c r="AA328" s="422"/>
      <c r="AB328" s="428"/>
      <c r="AC328" s="422"/>
    </row>
    <row r="329" spans="1:29" ht="13.5">
      <c r="A329" s="421"/>
      <c r="B329" s="227"/>
      <c r="C329" s="334"/>
      <c r="D329" s="334"/>
      <c r="E329" s="422"/>
      <c r="F329" s="423"/>
      <c r="G329" s="423"/>
      <c r="H329" s="446"/>
      <c r="I329" s="423"/>
      <c r="J329" s="422"/>
      <c r="K329" s="422"/>
      <c r="L329" s="185"/>
      <c r="M329" s="422"/>
      <c r="N329" s="425"/>
      <c r="O329" s="422"/>
      <c r="P329" s="422"/>
      <c r="Q329" s="422"/>
      <c r="R329" s="426"/>
      <c r="S329" s="427"/>
      <c r="T329" s="422"/>
      <c r="U329" s="427"/>
      <c r="V329" s="422"/>
      <c r="W329" s="423"/>
      <c r="X329" s="427"/>
      <c r="Y329" s="422"/>
      <c r="Z329" s="422"/>
      <c r="AA329" s="422"/>
      <c r="AB329" s="428"/>
      <c r="AC329" s="422"/>
    </row>
    <row r="330" spans="1:29" ht="13.5">
      <c r="A330" s="421"/>
      <c r="B330" s="227"/>
      <c r="C330" s="334"/>
      <c r="D330" s="334"/>
      <c r="E330" s="422"/>
      <c r="F330" s="423"/>
      <c r="G330" s="423"/>
      <c r="H330" s="446"/>
      <c r="I330" s="423"/>
      <c r="J330" s="422"/>
      <c r="K330" s="422"/>
      <c r="L330" s="185"/>
      <c r="M330" s="422"/>
      <c r="N330" s="425"/>
      <c r="O330" s="422"/>
      <c r="P330" s="422"/>
      <c r="Q330" s="422"/>
      <c r="R330" s="426"/>
      <c r="S330" s="427"/>
      <c r="T330" s="422"/>
      <c r="U330" s="427"/>
      <c r="V330" s="422"/>
      <c r="W330" s="423"/>
      <c r="X330" s="427"/>
      <c r="Y330" s="422"/>
      <c r="Z330" s="422"/>
      <c r="AA330" s="422"/>
      <c r="AB330" s="428"/>
      <c r="AC330" s="422"/>
    </row>
    <row r="331" spans="1:29" ht="13.5">
      <c r="A331" s="421"/>
      <c r="B331" s="227"/>
      <c r="C331" s="334"/>
      <c r="D331" s="334"/>
      <c r="E331" s="422"/>
      <c r="F331" s="423"/>
      <c r="G331" s="423"/>
      <c r="H331" s="446"/>
      <c r="I331" s="423"/>
      <c r="J331" s="422"/>
      <c r="K331" s="422"/>
      <c r="L331" s="185"/>
      <c r="M331" s="422"/>
      <c r="N331" s="425"/>
      <c r="O331" s="422"/>
      <c r="P331" s="422"/>
      <c r="Q331" s="422"/>
      <c r="R331" s="426"/>
      <c r="S331" s="427"/>
      <c r="T331" s="422"/>
      <c r="U331" s="427"/>
      <c r="V331" s="422"/>
      <c r="W331" s="423"/>
      <c r="X331" s="427"/>
      <c r="Y331" s="422"/>
      <c r="Z331" s="422"/>
      <c r="AA331" s="422"/>
      <c r="AB331" s="428"/>
      <c r="AC331" s="422"/>
    </row>
    <row r="332" spans="1:29" ht="13.5">
      <c r="A332" s="421"/>
      <c r="B332" s="227"/>
      <c r="C332" s="334"/>
      <c r="D332" s="334"/>
      <c r="E332" s="422"/>
      <c r="F332" s="423"/>
      <c r="G332" s="423"/>
      <c r="H332" s="446"/>
      <c r="I332" s="423"/>
      <c r="J332" s="422"/>
      <c r="K332" s="422"/>
      <c r="L332" s="185"/>
      <c r="M332" s="422"/>
      <c r="N332" s="425"/>
      <c r="O332" s="422"/>
      <c r="P332" s="422"/>
      <c r="Q332" s="422"/>
      <c r="R332" s="426"/>
      <c r="S332" s="427"/>
      <c r="T332" s="422"/>
      <c r="U332" s="427"/>
      <c r="V332" s="422"/>
      <c r="W332" s="423"/>
      <c r="X332" s="427"/>
      <c r="Y332" s="422"/>
      <c r="Z332" s="422"/>
      <c r="AA332" s="422"/>
      <c r="AB332" s="428"/>
      <c r="AC332" s="422"/>
    </row>
    <row r="333" spans="1:29" ht="13.5">
      <c r="A333" s="421"/>
      <c r="B333" s="227"/>
      <c r="C333" s="334"/>
      <c r="D333" s="334"/>
      <c r="E333" s="422"/>
      <c r="F333" s="423"/>
      <c r="G333" s="423"/>
      <c r="H333" s="446"/>
      <c r="I333" s="423"/>
      <c r="J333" s="422"/>
      <c r="K333" s="422"/>
      <c r="L333" s="185"/>
      <c r="M333" s="422"/>
      <c r="N333" s="425"/>
      <c r="O333" s="422"/>
      <c r="P333" s="422"/>
      <c r="Q333" s="422"/>
      <c r="R333" s="426"/>
      <c r="S333" s="427"/>
      <c r="T333" s="422"/>
      <c r="U333" s="427"/>
      <c r="V333" s="422"/>
      <c r="W333" s="423"/>
      <c r="X333" s="427"/>
      <c r="Y333" s="422"/>
      <c r="Z333" s="422"/>
      <c r="AA333" s="422"/>
      <c r="AB333" s="428"/>
      <c r="AC333" s="422"/>
    </row>
    <row r="334" spans="1:29" ht="13.5">
      <c r="A334" s="421"/>
      <c r="B334" s="227"/>
      <c r="C334" s="334"/>
      <c r="D334" s="334"/>
      <c r="E334" s="422"/>
      <c r="F334" s="423"/>
      <c r="G334" s="423"/>
      <c r="H334" s="446"/>
      <c r="I334" s="423"/>
      <c r="J334" s="422"/>
      <c r="K334" s="422"/>
      <c r="L334" s="185"/>
      <c r="M334" s="422"/>
      <c r="N334" s="425"/>
      <c r="O334" s="422"/>
      <c r="P334" s="422"/>
      <c r="Q334" s="422"/>
      <c r="R334" s="426"/>
      <c r="S334" s="427"/>
      <c r="T334" s="422"/>
      <c r="U334" s="427"/>
      <c r="V334" s="422"/>
      <c r="W334" s="423"/>
      <c r="X334" s="427"/>
      <c r="Y334" s="422"/>
      <c r="Z334" s="422"/>
      <c r="AA334" s="422"/>
      <c r="AB334" s="428"/>
      <c r="AC334" s="422"/>
    </row>
    <row r="335" spans="1:29" ht="13.5">
      <c r="A335" s="421"/>
      <c r="B335" s="227"/>
      <c r="C335" s="334"/>
      <c r="D335" s="334"/>
      <c r="E335" s="422"/>
      <c r="F335" s="423"/>
      <c r="G335" s="423"/>
      <c r="H335" s="446"/>
      <c r="I335" s="423"/>
      <c r="J335" s="422"/>
      <c r="K335" s="422"/>
      <c r="L335" s="185"/>
      <c r="M335" s="422"/>
      <c r="N335" s="425"/>
      <c r="O335" s="422"/>
      <c r="P335" s="422"/>
      <c r="Q335" s="422"/>
      <c r="R335" s="426"/>
      <c r="S335" s="427"/>
      <c r="T335" s="422"/>
      <c r="U335" s="427"/>
      <c r="V335" s="422"/>
      <c r="W335" s="423"/>
      <c r="X335" s="427"/>
      <c r="Y335" s="422"/>
      <c r="Z335" s="422"/>
      <c r="AA335" s="422"/>
      <c r="AB335" s="428"/>
      <c r="AC335" s="422"/>
    </row>
    <row r="336" spans="1:29" ht="13.5">
      <c r="A336" s="421"/>
      <c r="B336" s="227"/>
      <c r="C336" s="334"/>
      <c r="D336" s="334"/>
      <c r="E336" s="422"/>
      <c r="F336" s="423"/>
      <c r="G336" s="423"/>
      <c r="H336" s="446"/>
      <c r="I336" s="423"/>
      <c r="J336" s="422"/>
      <c r="K336" s="422"/>
      <c r="L336" s="185"/>
      <c r="M336" s="422"/>
      <c r="N336" s="425"/>
      <c r="O336" s="422"/>
      <c r="P336" s="422"/>
      <c r="Q336" s="422"/>
      <c r="R336" s="426"/>
      <c r="S336" s="427"/>
      <c r="T336" s="422"/>
      <c r="U336" s="427"/>
      <c r="V336" s="422"/>
      <c r="W336" s="423"/>
      <c r="X336" s="427"/>
      <c r="Y336" s="422"/>
      <c r="Z336" s="422"/>
      <c r="AA336" s="422"/>
      <c r="AB336" s="428"/>
      <c r="AC336" s="422"/>
    </row>
    <row r="337" spans="1:29" ht="13.5">
      <c r="A337" s="421"/>
      <c r="B337" s="227"/>
      <c r="C337" s="334"/>
      <c r="D337" s="334"/>
      <c r="E337" s="422"/>
      <c r="F337" s="423"/>
      <c r="G337" s="423"/>
      <c r="H337" s="446"/>
      <c r="I337" s="423"/>
      <c r="J337" s="422"/>
      <c r="K337" s="422"/>
      <c r="L337" s="185"/>
      <c r="M337" s="422"/>
      <c r="N337" s="425"/>
      <c r="O337" s="422"/>
      <c r="P337" s="422"/>
      <c r="Q337" s="422"/>
      <c r="R337" s="426"/>
      <c r="S337" s="427"/>
      <c r="T337" s="422"/>
      <c r="U337" s="427"/>
      <c r="V337" s="422"/>
      <c r="W337" s="423"/>
      <c r="X337" s="427"/>
      <c r="Y337" s="422"/>
      <c r="Z337" s="422"/>
      <c r="AA337" s="422"/>
      <c r="AB337" s="428"/>
      <c r="AC337" s="422"/>
    </row>
    <row r="338" spans="1:29" ht="13.5">
      <c r="A338" s="421"/>
      <c r="B338" s="227"/>
      <c r="C338" s="334"/>
      <c r="D338" s="334"/>
      <c r="E338" s="422"/>
      <c r="F338" s="423"/>
      <c r="G338" s="423"/>
      <c r="H338" s="446"/>
      <c r="I338" s="423"/>
      <c r="J338" s="422"/>
      <c r="K338" s="422"/>
      <c r="L338" s="185"/>
      <c r="M338" s="422"/>
      <c r="N338" s="425"/>
      <c r="O338" s="422"/>
      <c r="P338" s="422"/>
      <c r="Q338" s="422"/>
      <c r="R338" s="426"/>
      <c r="S338" s="427"/>
      <c r="T338" s="422"/>
      <c r="U338" s="427"/>
      <c r="V338" s="422"/>
      <c r="W338" s="423"/>
      <c r="X338" s="427"/>
      <c r="Y338" s="422"/>
      <c r="Z338" s="422"/>
      <c r="AA338" s="422"/>
      <c r="AB338" s="428"/>
      <c r="AC338" s="422"/>
    </row>
    <row r="339" spans="1:29" ht="13.5">
      <c r="A339" s="421"/>
      <c r="B339" s="227"/>
      <c r="C339" s="334"/>
      <c r="D339" s="334"/>
      <c r="E339" s="422"/>
      <c r="F339" s="423"/>
      <c r="G339" s="423"/>
      <c r="H339" s="446"/>
      <c r="I339" s="423"/>
      <c r="J339" s="422"/>
      <c r="K339" s="422"/>
      <c r="L339" s="185"/>
      <c r="M339" s="422"/>
      <c r="N339" s="425"/>
      <c r="O339" s="422"/>
      <c r="P339" s="422"/>
      <c r="Q339" s="422"/>
      <c r="R339" s="426"/>
      <c r="S339" s="427"/>
      <c r="T339" s="422"/>
      <c r="U339" s="427"/>
      <c r="V339" s="422"/>
      <c r="W339" s="423"/>
      <c r="X339" s="427"/>
      <c r="Y339" s="422"/>
      <c r="Z339" s="422"/>
      <c r="AA339" s="422"/>
      <c r="AB339" s="428"/>
      <c r="AC339" s="422"/>
    </row>
    <row r="340" spans="1:29" ht="13.5">
      <c r="A340" s="421"/>
      <c r="B340" s="227"/>
      <c r="C340" s="334"/>
      <c r="D340" s="334"/>
      <c r="E340" s="422"/>
      <c r="F340" s="423"/>
      <c r="G340" s="423"/>
      <c r="H340" s="446"/>
      <c r="I340" s="423"/>
      <c r="J340" s="422"/>
      <c r="K340" s="422"/>
      <c r="L340" s="185"/>
      <c r="M340" s="422"/>
      <c r="N340" s="425"/>
      <c r="O340" s="422"/>
      <c r="P340" s="422"/>
      <c r="Q340" s="422"/>
      <c r="R340" s="426"/>
      <c r="S340" s="427"/>
      <c r="T340" s="422"/>
      <c r="U340" s="427"/>
      <c r="V340" s="422"/>
      <c r="W340" s="423"/>
      <c r="X340" s="427"/>
      <c r="Y340" s="422"/>
      <c r="Z340" s="422"/>
      <c r="AA340" s="422"/>
      <c r="AB340" s="428"/>
      <c r="AC340" s="422"/>
    </row>
    <row r="341" spans="1:29" ht="13.5">
      <c r="A341" s="421"/>
      <c r="B341" s="227"/>
      <c r="C341" s="334"/>
      <c r="D341" s="334"/>
      <c r="E341" s="422"/>
      <c r="F341" s="423"/>
      <c r="G341" s="423"/>
      <c r="H341" s="446"/>
      <c r="I341" s="423"/>
      <c r="J341" s="422"/>
      <c r="K341" s="422"/>
      <c r="L341" s="185"/>
      <c r="M341" s="422"/>
      <c r="N341" s="425"/>
      <c r="O341" s="422"/>
      <c r="P341" s="422"/>
      <c r="Q341" s="422"/>
      <c r="R341" s="426"/>
      <c r="S341" s="427"/>
      <c r="T341" s="422"/>
      <c r="U341" s="427"/>
      <c r="V341" s="422"/>
      <c r="W341" s="423"/>
      <c r="X341" s="427"/>
      <c r="Y341" s="422"/>
      <c r="Z341" s="422"/>
      <c r="AA341" s="422"/>
      <c r="AB341" s="428"/>
      <c r="AC341" s="422"/>
    </row>
    <row r="342" spans="1:29" ht="13.5">
      <c r="A342" s="421"/>
      <c r="B342" s="227"/>
      <c r="C342" s="334"/>
      <c r="D342" s="334"/>
      <c r="E342" s="422"/>
      <c r="F342" s="423"/>
      <c r="G342" s="423"/>
      <c r="H342" s="446"/>
      <c r="I342" s="423"/>
      <c r="J342" s="422"/>
      <c r="K342" s="422"/>
      <c r="L342" s="185"/>
      <c r="M342" s="422"/>
      <c r="N342" s="425"/>
      <c r="O342" s="422"/>
      <c r="P342" s="422"/>
      <c r="Q342" s="422"/>
      <c r="R342" s="426"/>
      <c r="S342" s="427"/>
      <c r="T342" s="422"/>
      <c r="U342" s="427"/>
      <c r="V342" s="422"/>
      <c r="W342" s="423"/>
      <c r="X342" s="427"/>
      <c r="Y342" s="422"/>
      <c r="Z342" s="422"/>
      <c r="AA342" s="422"/>
      <c r="AB342" s="428"/>
      <c r="AC342" s="422"/>
    </row>
    <row r="343" spans="1:29" ht="13.5">
      <c r="A343" s="421"/>
      <c r="B343" s="227"/>
      <c r="C343" s="334"/>
      <c r="D343" s="334"/>
      <c r="E343" s="422"/>
      <c r="F343" s="423"/>
      <c r="G343" s="423"/>
      <c r="H343" s="446"/>
      <c r="I343" s="423"/>
      <c r="J343" s="422"/>
      <c r="K343" s="422"/>
      <c r="L343" s="185"/>
      <c r="M343" s="422"/>
      <c r="N343" s="425"/>
      <c r="O343" s="422"/>
      <c r="P343" s="422"/>
      <c r="Q343" s="422"/>
      <c r="R343" s="426"/>
      <c r="S343" s="427"/>
      <c r="T343" s="422"/>
      <c r="U343" s="427"/>
      <c r="V343" s="422"/>
      <c r="W343" s="423"/>
      <c r="X343" s="427"/>
      <c r="Y343" s="422"/>
      <c r="Z343" s="422"/>
      <c r="AA343" s="422"/>
      <c r="AB343" s="428"/>
      <c r="AC343" s="422"/>
    </row>
    <row r="344" spans="1:29" ht="13.5">
      <c r="A344" s="421"/>
      <c r="B344" s="227"/>
      <c r="C344" s="334"/>
      <c r="D344" s="334"/>
      <c r="E344" s="422"/>
      <c r="F344" s="423"/>
      <c r="G344" s="423"/>
      <c r="H344" s="446"/>
      <c r="I344" s="423"/>
      <c r="J344" s="422"/>
      <c r="K344" s="422"/>
      <c r="L344" s="185"/>
      <c r="M344" s="422"/>
      <c r="N344" s="425"/>
      <c r="O344" s="422"/>
      <c r="P344" s="422"/>
      <c r="Q344" s="422"/>
      <c r="R344" s="426"/>
      <c r="S344" s="427"/>
      <c r="T344" s="422"/>
      <c r="U344" s="427"/>
      <c r="V344" s="422"/>
      <c r="W344" s="423"/>
      <c r="X344" s="427"/>
      <c r="Y344" s="422"/>
      <c r="Z344" s="422"/>
      <c r="AA344" s="422"/>
      <c r="AB344" s="428"/>
      <c r="AC344" s="422"/>
    </row>
    <row r="345" spans="1:29" ht="13.5">
      <c r="A345" s="421"/>
      <c r="B345" s="227"/>
      <c r="C345" s="334"/>
      <c r="D345" s="334"/>
      <c r="E345" s="422"/>
      <c r="F345" s="423"/>
      <c r="G345" s="423"/>
      <c r="H345" s="446"/>
      <c r="I345" s="423"/>
      <c r="J345" s="422"/>
      <c r="K345" s="422"/>
      <c r="L345" s="185"/>
      <c r="M345" s="422"/>
      <c r="N345" s="425"/>
      <c r="O345" s="422"/>
      <c r="P345" s="422"/>
      <c r="Q345" s="422"/>
      <c r="R345" s="426"/>
      <c r="S345" s="427"/>
      <c r="T345" s="422"/>
      <c r="U345" s="427"/>
      <c r="V345" s="422"/>
      <c r="W345" s="423"/>
      <c r="X345" s="427"/>
      <c r="Y345" s="422"/>
      <c r="Z345" s="422"/>
      <c r="AA345" s="422"/>
      <c r="AB345" s="428"/>
      <c r="AC345" s="422"/>
    </row>
    <row r="346" spans="1:29" ht="13.5">
      <c r="A346" s="421"/>
      <c r="B346" s="227"/>
      <c r="C346" s="334"/>
      <c r="D346" s="334"/>
      <c r="E346" s="422"/>
      <c r="F346" s="423"/>
      <c r="G346" s="423"/>
      <c r="H346" s="446"/>
      <c r="I346" s="423"/>
      <c r="J346" s="422"/>
      <c r="K346" s="422"/>
      <c r="L346" s="185"/>
      <c r="M346" s="422"/>
      <c r="N346" s="425"/>
      <c r="O346" s="422"/>
      <c r="P346" s="422"/>
      <c r="Q346" s="422"/>
      <c r="R346" s="426"/>
      <c r="S346" s="427"/>
      <c r="T346" s="422"/>
      <c r="U346" s="427"/>
      <c r="V346" s="422"/>
      <c r="W346" s="423"/>
      <c r="X346" s="427"/>
      <c r="Y346" s="422"/>
      <c r="Z346" s="422"/>
      <c r="AA346" s="422"/>
      <c r="AB346" s="428"/>
      <c r="AC346" s="422"/>
    </row>
    <row r="347" spans="1:29" ht="13.5">
      <c r="A347" s="421"/>
      <c r="B347" s="227"/>
      <c r="C347" s="334"/>
      <c r="D347" s="334"/>
      <c r="E347" s="422"/>
      <c r="F347" s="423"/>
      <c r="G347" s="423"/>
      <c r="H347" s="446"/>
      <c r="I347" s="423"/>
      <c r="J347" s="422"/>
      <c r="K347" s="422"/>
      <c r="L347" s="185"/>
      <c r="M347" s="422"/>
      <c r="N347" s="425"/>
      <c r="O347" s="422"/>
      <c r="P347" s="422"/>
      <c r="Q347" s="422"/>
      <c r="R347" s="426"/>
      <c r="S347" s="427"/>
      <c r="T347" s="422"/>
      <c r="U347" s="427"/>
      <c r="V347" s="422"/>
      <c r="W347" s="423"/>
      <c r="X347" s="427"/>
      <c r="Y347" s="422"/>
      <c r="Z347" s="422"/>
      <c r="AA347" s="422"/>
      <c r="AB347" s="428"/>
      <c r="AC347" s="422"/>
    </row>
    <row r="348" spans="1:29" ht="13.5">
      <c r="A348" s="421"/>
      <c r="B348" s="227"/>
      <c r="C348" s="334"/>
      <c r="D348" s="334"/>
      <c r="E348" s="422"/>
      <c r="F348" s="423"/>
      <c r="G348" s="423"/>
      <c r="H348" s="446"/>
      <c r="I348" s="423"/>
      <c r="J348" s="422"/>
      <c r="K348" s="422"/>
      <c r="L348" s="185"/>
      <c r="M348" s="422"/>
      <c r="N348" s="425"/>
      <c r="O348" s="422"/>
      <c r="P348" s="422"/>
      <c r="Q348" s="422"/>
      <c r="R348" s="426"/>
      <c r="S348" s="427"/>
      <c r="T348" s="422"/>
      <c r="U348" s="427"/>
      <c r="V348" s="422"/>
      <c r="W348" s="423"/>
      <c r="X348" s="427"/>
      <c r="Y348" s="422"/>
      <c r="Z348" s="422"/>
      <c r="AA348" s="422"/>
      <c r="AB348" s="428"/>
      <c r="AC348" s="422"/>
    </row>
    <row r="349" spans="1:29" ht="13.5">
      <c r="A349" s="421"/>
      <c r="B349" s="227"/>
      <c r="C349" s="334"/>
      <c r="D349" s="334"/>
      <c r="E349" s="422"/>
      <c r="F349" s="423"/>
      <c r="G349" s="423"/>
      <c r="H349" s="446"/>
      <c r="I349" s="423"/>
      <c r="J349" s="422"/>
      <c r="K349" s="422"/>
      <c r="L349" s="185"/>
      <c r="M349" s="422"/>
      <c r="N349" s="425"/>
      <c r="O349" s="422"/>
      <c r="P349" s="422"/>
      <c r="Q349" s="422"/>
      <c r="R349" s="426"/>
      <c r="S349" s="427"/>
      <c r="T349" s="422"/>
      <c r="U349" s="427"/>
      <c r="V349" s="422"/>
      <c r="W349" s="423"/>
      <c r="X349" s="427"/>
      <c r="Y349" s="422"/>
      <c r="Z349" s="422"/>
      <c r="AA349" s="422"/>
      <c r="AB349" s="428"/>
      <c r="AC349" s="422"/>
    </row>
    <row r="350" spans="1:29" ht="13.5">
      <c r="A350" s="421"/>
      <c r="B350" s="227"/>
      <c r="C350" s="334"/>
      <c r="D350" s="334"/>
      <c r="E350" s="422"/>
      <c r="F350" s="423"/>
      <c r="G350" s="423"/>
      <c r="H350" s="446"/>
      <c r="I350" s="423"/>
      <c r="J350" s="422"/>
      <c r="K350" s="422"/>
      <c r="L350" s="185"/>
      <c r="M350" s="422"/>
      <c r="N350" s="425"/>
      <c r="O350" s="422"/>
      <c r="P350" s="422"/>
      <c r="Q350" s="422"/>
      <c r="R350" s="426"/>
      <c r="S350" s="427"/>
      <c r="T350" s="422"/>
      <c r="U350" s="427"/>
      <c r="V350" s="422"/>
      <c r="W350" s="423"/>
      <c r="X350" s="427"/>
      <c r="Y350" s="422"/>
      <c r="Z350" s="422"/>
      <c r="AA350" s="422"/>
      <c r="AB350" s="428"/>
      <c r="AC350" s="422"/>
    </row>
    <row r="351" spans="1:29" ht="13.5">
      <c r="A351" s="421"/>
      <c r="B351" s="227"/>
      <c r="C351" s="334"/>
      <c r="D351" s="334"/>
      <c r="E351" s="422"/>
      <c r="F351" s="423"/>
      <c r="G351" s="423"/>
      <c r="H351" s="446"/>
      <c r="I351" s="423"/>
      <c r="J351" s="422"/>
      <c r="K351" s="422"/>
      <c r="L351" s="185"/>
      <c r="M351" s="422"/>
      <c r="N351" s="425"/>
      <c r="O351" s="422"/>
      <c r="P351" s="422"/>
      <c r="Q351" s="422"/>
      <c r="R351" s="426"/>
      <c r="S351" s="427"/>
      <c r="T351" s="422"/>
      <c r="U351" s="427"/>
      <c r="V351" s="422"/>
      <c r="W351" s="423"/>
      <c r="X351" s="427"/>
      <c r="Y351" s="422"/>
      <c r="Z351" s="422"/>
      <c r="AA351" s="422"/>
      <c r="AB351" s="428"/>
      <c r="AC351" s="422"/>
    </row>
    <row r="352" spans="1:29" ht="13.5">
      <c r="A352" s="421"/>
      <c r="B352" s="227"/>
      <c r="C352" s="334"/>
      <c r="D352" s="334"/>
      <c r="E352" s="422"/>
      <c r="F352" s="423"/>
      <c r="G352" s="423"/>
      <c r="H352" s="446"/>
      <c r="I352" s="423"/>
      <c r="J352" s="422"/>
      <c r="K352" s="422"/>
      <c r="L352" s="185"/>
      <c r="M352" s="422"/>
      <c r="N352" s="425"/>
      <c r="O352" s="422"/>
      <c r="P352" s="422"/>
      <c r="Q352" s="422"/>
      <c r="R352" s="426"/>
      <c r="S352" s="427"/>
      <c r="T352" s="422"/>
      <c r="U352" s="427"/>
      <c r="V352" s="422"/>
      <c r="W352" s="423"/>
      <c r="X352" s="427"/>
      <c r="Y352" s="422"/>
      <c r="Z352" s="422"/>
      <c r="AA352" s="422"/>
      <c r="AB352" s="428"/>
      <c r="AC352" s="422"/>
    </row>
    <row r="353" spans="1:29" ht="13.5">
      <c r="A353" s="421"/>
      <c r="B353" s="227"/>
      <c r="C353" s="334"/>
      <c r="D353" s="334"/>
      <c r="E353" s="422"/>
      <c r="F353" s="423"/>
      <c r="G353" s="423"/>
      <c r="H353" s="446"/>
      <c r="I353" s="423"/>
      <c r="J353" s="422"/>
      <c r="K353" s="422"/>
      <c r="L353" s="185"/>
      <c r="M353" s="422"/>
      <c r="N353" s="425"/>
      <c r="O353" s="422"/>
      <c r="P353" s="422"/>
      <c r="Q353" s="422"/>
      <c r="R353" s="426"/>
      <c r="S353" s="427"/>
      <c r="T353" s="422"/>
      <c r="U353" s="427"/>
      <c r="V353" s="422"/>
      <c r="W353" s="423"/>
      <c r="X353" s="427"/>
      <c r="Y353" s="422"/>
      <c r="Z353" s="422"/>
      <c r="AA353" s="422"/>
      <c r="AB353" s="428"/>
      <c r="AC353" s="422"/>
    </row>
    <row r="354" spans="1:29" ht="13.5">
      <c r="A354" s="421"/>
      <c r="B354" s="227"/>
      <c r="C354" s="334"/>
      <c r="D354" s="334"/>
      <c r="E354" s="422"/>
      <c r="F354" s="423"/>
      <c r="G354" s="423"/>
      <c r="H354" s="446"/>
      <c r="I354" s="423"/>
      <c r="J354" s="422"/>
      <c r="K354" s="422"/>
      <c r="L354" s="185"/>
      <c r="M354" s="422"/>
      <c r="N354" s="425"/>
      <c r="O354" s="422"/>
      <c r="P354" s="422"/>
      <c r="Q354" s="422"/>
      <c r="R354" s="426"/>
      <c r="S354" s="427"/>
      <c r="T354" s="422"/>
      <c r="U354" s="427"/>
      <c r="V354" s="422"/>
      <c r="W354" s="423"/>
      <c r="X354" s="427"/>
      <c r="Y354" s="422"/>
      <c r="Z354" s="422"/>
      <c r="AA354" s="422"/>
      <c r="AB354" s="428"/>
      <c r="AC354" s="422"/>
    </row>
    <row r="355" spans="1:29" ht="13.5">
      <c r="A355" s="421"/>
      <c r="B355" s="227"/>
      <c r="C355" s="334"/>
      <c r="D355" s="334"/>
      <c r="E355" s="422"/>
      <c r="F355" s="423"/>
      <c r="G355" s="423"/>
      <c r="H355" s="446"/>
      <c r="I355" s="423"/>
      <c r="J355" s="422"/>
      <c r="K355" s="422"/>
      <c r="L355" s="185"/>
      <c r="M355" s="422"/>
      <c r="N355" s="425"/>
      <c r="O355" s="422"/>
      <c r="P355" s="422"/>
      <c r="Q355" s="422"/>
      <c r="R355" s="426"/>
      <c r="S355" s="427"/>
      <c r="T355" s="422"/>
      <c r="U355" s="427"/>
      <c r="V355" s="422"/>
      <c r="W355" s="423"/>
      <c r="X355" s="427"/>
      <c r="Y355" s="422"/>
      <c r="Z355" s="422"/>
      <c r="AA355" s="422"/>
      <c r="AB355" s="428"/>
      <c r="AC355" s="422"/>
    </row>
    <row r="356" spans="1:29" ht="13.5">
      <c r="A356" s="421"/>
      <c r="B356" s="227"/>
      <c r="C356" s="334"/>
      <c r="D356" s="334"/>
      <c r="E356" s="422"/>
      <c r="F356" s="423"/>
      <c r="G356" s="423"/>
      <c r="H356" s="446"/>
      <c r="I356" s="423"/>
      <c r="J356" s="422"/>
      <c r="K356" s="422"/>
      <c r="L356" s="185"/>
      <c r="M356" s="422"/>
      <c r="N356" s="425"/>
      <c r="O356" s="422"/>
      <c r="P356" s="422"/>
      <c r="Q356" s="422"/>
      <c r="R356" s="426"/>
      <c r="S356" s="427"/>
      <c r="T356" s="422"/>
      <c r="U356" s="427"/>
      <c r="V356" s="422"/>
      <c r="W356" s="423"/>
      <c r="X356" s="427"/>
      <c r="Y356" s="422"/>
      <c r="Z356" s="422"/>
      <c r="AA356" s="422"/>
      <c r="AB356" s="428"/>
      <c r="AC356" s="422"/>
    </row>
    <row r="357" spans="1:29" ht="13.5">
      <c r="A357" s="421"/>
      <c r="B357" s="227"/>
      <c r="C357" s="334"/>
      <c r="D357" s="334"/>
      <c r="E357" s="422"/>
      <c r="F357" s="423"/>
      <c r="G357" s="423"/>
      <c r="H357" s="446"/>
      <c r="I357" s="423"/>
      <c r="J357" s="422"/>
      <c r="K357" s="422"/>
      <c r="L357" s="185"/>
      <c r="M357" s="422"/>
      <c r="N357" s="425"/>
      <c r="O357" s="422"/>
      <c r="P357" s="422"/>
      <c r="Q357" s="422"/>
      <c r="R357" s="426"/>
      <c r="S357" s="427"/>
      <c r="T357" s="422"/>
      <c r="U357" s="427"/>
      <c r="V357" s="422"/>
      <c r="W357" s="423"/>
      <c r="X357" s="427"/>
      <c r="Y357" s="422"/>
      <c r="Z357" s="422"/>
      <c r="AA357" s="422"/>
      <c r="AB357" s="428"/>
      <c r="AC357" s="422"/>
    </row>
    <row r="358" spans="1:29" ht="13.5">
      <c r="A358" s="421"/>
      <c r="B358" s="227"/>
      <c r="C358" s="334"/>
      <c r="D358" s="334"/>
      <c r="E358" s="422"/>
      <c r="F358" s="423"/>
      <c r="G358" s="423"/>
      <c r="H358" s="446"/>
      <c r="I358" s="423"/>
      <c r="J358" s="422"/>
      <c r="K358" s="422"/>
      <c r="L358" s="185"/>
      <c r="M358" s="422"/>
      <c r="N358" s="425"/>
      <c r="O358" s="422"/>
      <c r="P358" s="422"/>
      <c r="Q358" s="422"/>
      <c r="R358" s="426"/>
      <c r="S358" s="427"/>
      <c r="T358" s="422"/>
      <c r="U358" s="427"/>
      <c r="V358" s="422"/>
      <c r="W358" s="423"/>
      <c r="X358" s="427"/>
      <c r="Y358" s="422"/>
      <c r="Z358" s="422"/>
      <c r="AA358" s="422"/>
      <c r="AB358" s="428"/>
      <c r="AC358" s="422"/>
    </row>
    <row r="359" spans="1:29" ht="13.5">
      <c r="A359" s="421"/>
      <c r="B359" s="227"/>
      <c r="C359" s="334"/>
      <c r="D359" s="334"/>
      <c r="E359" s="422"/>
      <c r="F359" s="423"/>
      <c r="G359" s="423"/>
      <c r="H359" s="446"/>
      <c r="I359" s="423"/>
      <c r="J359" s="422"/>
      <c r="K359" s="422"/>
      <c r="L359" s="185"/>
      <c r="M359" s="422"/>
      <c r="N359" s="425"/>
      <c r="O359" s="422"/>
      <c r="P359" s="422"/>
      <c r="Q359" s="422"/>
      <c r="R359" s="426"/>
      <c r="S359" s="427"/>
      <c r="T359" s="422"/>
      <c r="U359" s="427"/>
      <c r="V359" s="422"/>
      <c r="W359" s="423"/>
      <c r="X359" s="427"/>
      <c r="Y359" s="422"/>
      <c r="Z359" s="422"/>
      <c r="AA359" s="422"/>
      <c r="AB359" s="428"/>
      <c r="AC359" s="422"/>
    </row>
    <row r="360" spans="1:29" ht="13.5">
      <c r="A360" s="421"/>
      <c r="B360" s="227"/>
      <c r="C360" s="334"/>
      <c r="D360" s="334"/>
      <c r="E360" s="422"/>
      <c r="F360" s="423"/>
      <c r="G360" s="423"/>
      <c r="H360" s="446"/>
      <c r="I360" s="423"/>
      <c r="J360" s="422"/>
      <c r="K360" s="422"/>
      <c r="L360" s="185"/>
      <c r="M360" s="422"/>
      <c r="N360" s="425"/>
      <c r="O360" s="422"/>
      <c r="P360" s="422"/>
      <c r="Q360" s="422"/>
      <c r="R360" s="426"/>
      <c r="S360" s="427"/>
      <c r="T360" s="422"/>
      <c r="U360" s="427"/>
      <c r="V360" s="422"/>
      <c r="W360" s="423"/>
      <c r="X360" s="427"/>
      <c r="Y360" s="422"/>
      <c r="Z360" s="422"/>
      <c r="AA360" s="422"/>
      <c r="AB360" s="428"/>
      <c r="AC360" s="422"/>
    </row>
    <row r="361" spans="1:29" ht="13.5">
      <c r="A361" s="421"/>
      <c r="B361" s="227"/>
      <c r="C361" s="334"/>
      <c r="D361" s="334"/>
      <c r="E361" s="422"/>
      <c r="F361" s="423"/>
      <c r="G361" s="423"/>
      <c r="H361" s="446"/>
      <c r="I361" s="423"/>
      <c r="J361" s="422"/>
      <c r="K361" s="422"/>
      <c r="L361" s="185"/>
      <c r="M361" s="422"/>
      <c r="N361" s="425"/>
      <c r="O361" s="422"/>
      <c r="P361" s="422"/>
      <c r="Q361" s="422"/>
      <c r="R361" s="426"/>
      <c r="S361" s="427"/>
      <c r="T361" s="422"/>
      <c r="U361" s="427"/>
      <c r="V361" s="422"/>
      <c r="W361" s="423"/>
      <c r="X361" s="427"/>
      <c r="Y361" s="422"/>
      <c r="Z361" s="422"/>
      <c r="AA361" s="422"/>
      <c r="AB361" s="428"/>
      <c r="AC361" s="422"/>
    </row>
    <row r="362" spans="1:29" ht="13.5">
      <c r="A362" s="421"/>
      <c r="B362" s="227"/>
      <c r="C362" s="334"/>
      <c r="D362" s="334"/>
      <c r="E362" s="422"/>
      <c r="F362" s="423"/>
      <c r="G362" s="423"/>
      <c r="H362" s="446"/>
      <c r="I362" s="423"/>
      <c r="J362" s="422"/>
      <c r="K362" s="422"/>
      <c r="L362" s="185"/>
      <c r="M362" s="422"/>
      <c r="N362" s="425"/>
      <c r="O362" s="422"/>
      <c r="P362" s="422"/>
      <c r="Q362" s="422"/>
      <c r="R362" s="426"/>
      <c r="S362" s="427"/>
      <c r="T362" s="422"/>
      <c r="U362" s="427"/>
      <c r="V362" s="422"/>
      <c r="W362" s="423"/>
      <c r="X362" s="427"/>
      <c r="Y362" s="422"/>
      <c r="Z362" s="422"/>
      <c r="AA362" s="422"/>
      <c r="AB362" s="428"/>
      <c r="AC362" s="422"/>
    </row>
    <row r="363" spans="1:29" ht="13.5">
      <c r="A363" s="421"/>
      <c r="B363" s="227"/>
      <c r="C363" s="334"/>
      <c r="D363" s="334"/>
      <c r="E363" s="422"/>
      <c r="F363" s="423"/>
      <c r="G363" s="423"/>
      <c r="H363" s="446"/>
      <c r="I363" s="423"/>
      <c r="J363" s="422"/>
      <c r="K363" s="422"/>
      <c r="L363" s="185"/>
      <c r="M363" s="422"/>
      <c r="N363" s="425"/>
      <c r="O363" s="422"/>
      <c r="P363" s="422"/>
      <c r="Q363" s="422"/>
      <c r="R363" s="426"/>
      <c r="S363" s="427"/>
      <c r="T363" s="422"/>
      <c r="U363" s="427"/>
      <c r="V363" s="422"/>
      <c r="W363" s="423"/>
      <c r="X363" s="427"/>
      <c r="Y363" s="422"/>
      <c r="Z363" s="422"/>
      <c r="AA363" s="422"/>
      <c r="AB363" s="428"/>
      <c r="AC363" s="422"/>
    </row>
    <row r="364" spans="1:29" ht="13.5">
      <c r="A364" s="421"/>
      <c r="B364" s="227"/>
      <c r="C364" s="334"/>
      <c r="D364" s="334"/>
      <c r="E364" s="422"/>
      <c r="F364" s="423"/>
      <c r="G364" s="423"/>
      <c r="H364" s="446"/>
      <c r="I364" s="423"/>
      <c r="J364" s="422"/>
      <c r="K364" s="422"/>
      <c r="L364" s="185"/>
      <c r="M364" s="422"/>
      <c r="N364" s="425"/>
      <c r="O364" s="422"/>
      <c r="P364" s="422"/>
      <c r="Q364" s="422"/>
      <c r="R364" s="426"/>
      <c r="S364" s="427"/>
      <c r="T364" s="422"/>
      <c r="U364" s="427"/>
      <c r="V364" s="422"/>
      <c r="W364" s="423"/>
      <c r="X364" s="427"/>
      <c r="Y364" s="422"/>
      <c r="Z364" s="422"/>
      <c r="AA364" s="422"/>
      <c r="AB364" s="428"/>
      <c r="AC364" s="422"/>
    </row>
    <row r="365" spans="1:29" ht="13.5">
      <c r="A365" s="421"/>
      <c r="B365" s="227"/>
      <c r="C365" s="334"/>
      <c r="D365" s="334"/>
      <c r="E365" s="422"/>
      <c r="F365" s="423"/>
      <c r="G365" s="423"/>
      <c r="H365" s="446"/>
      <c r="I365" s="423"/>
      <c r="J365" s="422"/>
      <c r="K365" s="422"/>
      <c r="L365" s="185"/>
      <c r="M365" s="422"/>
      <c r="N365" s="425"/>
      <c r="O365" s="422"/>
      <c r="P365" s="422"/>
      <c r="Q365" s="422"/>
      <c r="R365" s="426"/>
      <c r="S365" s="427"/>
      <c r="T365" s="422"/>
      <c r="U365" s="427"/>
      <c r="V365" s="422"/>
      <c r="W365" s="423"/>
      <c r="X365" s="427"/>
      <c r="Y365" s="422"/>
      <c r="Z365" s="422"/>
      <c r="AA365" s="422"/>
      <c r="AB365" s="428"/>
      <c r="AC365" s="422"/>
    </row>
    <row r="366" spans="1:29" ht="13.5">
      <c r="A366" s="421"/>
      <c r="B366" s="227"/>
      <c r="C366" s="334"/>
      <c r="D366" s="334"/>
      <c r="E366" s="422"/>
      <c r="F366" s="423"/>
      <c r="G366" s="423"/>
      <c r="H366" s="446"/>
      <c r="I366" s="423"/>
      <c r="J366" s="422"/>
      <c r="K366" s="422"/>
      <c r="L366" s="185"/>
      <c r="M366" s="422"/>
      <c r="N366" s="425"/>
      <c r="O366" s="422"/>
      <c r="P366" s="422"/>
      <c r="Q366" s="422"/>
      <c r="R366" s="426"/>
      <c r="S366" s="427"/>
      <c r="T366" s="422"/>
      <c r="U366" s="427"/>
      <c r="V366" s="422"/>
      <c r="W366" s="423"/>
      <c r="X366" s="427"/>
      <c r="Y366" s="422"/>
      <c r="Z366" s="422"/>
      <c r="AA366" s="422"/>
      <c r="AB366" s="428"/>
      <c r="AC366" s="422"/>
    </row>
    <row r="367" spans="1:29" ht="13.5">
      <c r="A367" s="421"/>
      <c r="B367" s="227"/>
      <c r="C367" s="334"/>
      <c r="D367" s="334"/>
      <c r="E367" s="422"/>
      <c r="F367" s="423"/>
      <c r="G367" s="423"/>
      <c r="H367" s="446"/>
      <c r="I367" s="423"/>
      <c r="J367" s="422"/>
      <c r="K367" s="422"/>
      <c r="L367" s="185"/>
      <c r="M367" s="422"/>
      <c r="N367" s="425"/>
      <c r="O367" s="422"/>
      <c r="P367" s="422"/>
      <c r="Q367" s="422"/>
      <c r="R367" s="426"/>
      <c r="S367" s="427"/>
      <c r="T367" s="422"/>
      <c r="U367" s="427"/>
      <c r="V367" s="422"/>
      <c r="W367" s="423"/>
      <c r="X367" s="427"/>
      <c r="Y367" s="422"/>
      <c r="Z367" s="422"/>
      <c r="AA367" s="422"/>
      <c r="AB367" s="428"/>
      <c r="AC367" s="422"/>
    </row>
    <row r="368" spans="1:29" ht="13.5">
      <c r="A368" s="421"/>
      <c r="B368" s="227"/>
      <c r="C368" s="334"/>
      <c r="D368" s="334"/>
      <c r="E368" s="422"/>
      <c r="F368" s="423"/>
      <c r="G368" s="423"/>
      <c r="H368" s="446"/>
      <c r="I368" s="423"/>
      <c r="J368" s="422"/>
      <c r="K368" s="422"/>
      <c r="L368" s="185"/>
      <c r="M368" s="422"/>
      <c r="N368" s="425"/>
      <c r="O368" s="422"/>
      <c r="P368" s="422"/>
      <c r="Q368" s="422"/>
      <c r="R368" s="426"/>
      <c r="S368" s="427"/>
      <c r="T368" s="422"/>
      <c r="U368" s="427"/>
      <c r="V368" s="422"/>
      <c r="W368" s="423"/>
      <c r="X368" s="427"/>
      <c r="Y368" s="422"/>
      <c r="Z368" s="422"/>
      <c r="AA368" s="422"/>
      <c r="AB368" s="428"/>
      <c r="AC368" s="422"/>
    </row>
    <row r="369" spans="1:29" ht="13.5">
      <c r="A369" s="421"/>
      <c r="B369" s="227"/>
      <c r="C369" s="334"/>
      <c r="D369" s="334"/>
      <c r="E369" s="422"/>
      <c r="F369" s="423"/>
      <c r="G369" s="423"/>
      <c r="H369" s="446"/>
      <c r="I369" s="423"/>
      <c r="J369" s="422"/>
      <c r="K369" s="422"/>
      <c r="L369" s="185"/>
      <c r="M369" s="422"/>
      <c r="N369" s="425"/>
      <c r="O369" s="422"/>
      <c r="P369" s="422"/>
      <c r="Q369" s="422"/>
      <c r="R369" s="426"/>
      <c r="S369" s="427"/>
      <c r="T369" s="422"/>
      <c r="U369" s="427"/>
      <c r="V369" s="422"/>
      <c r="W369" s="423"/>
      <c r="X369" s="427"/>
      <c r="Y369" s="422"/>
      <c r="Z369" s="422"/>
      <c r="AA369" s="422"/>
      <c r="AB369" s="428"/>
      <c r="AC369" s="422"/>
    </row>
    <row r="370" spans="1:29" ht="13.5">
      <c r="A370" s="421"/>
      <c r="B370" s="227"/>
      <c r="C370" s="334"/>
      <c r="D370" s="334"/>
      <c r="E370" s="422"/>
      <c r="F370" s="423"/>
      <c r="G370" s="423"/>
      <c r="H370" s="446"/>
      <c r="I370" s="423"/>
      <c r="J370" s="422"/>
      <c r="K370" s="422"/>
      <c r="L370" s="185"/>
      <c r="M370" s="422"/>
      <c r="N370" s="425"/>
      <c r="O370" s="422"/>
      <c r="P370" s="422"/>
      <c r="Q370" s="422"/>
      <c r="R370" s="426"/>
      <c r="S370" s="427"/>
      <c r="T370" s="422"/>
      <c r="U370" s="427"/>
      <c r="V370" s="422"/>
      <c r="W370" s="423"/>
      <c r="X370" s="427"/>
      <c r="Y370" s="422"/>
      <c r="Z370" s="422"/>
      <c r="AA370" s="422"/>
      <c r="AB370" s="428"/>
      <c r="AC370" s="422"/>
    </row>
    <row r="371" spans="1:29" ht="13.5">
      <c r="A371" s="421"/>
      <c r="B371" s="227"/>
      <c r="C371" s="334"/>
      <c r="D371" s="334"/>
      <c r="E371" s="422"/>
      <c r="F371" s="423"/>
      <c r="G371" s="423"/>
      <c r="H371" s="446"/>
      <c r="I371" s="423"/>
      <c r="J371" s="422"/>
      <c r="K371" s="422"/>
      <c r="L371" s="185"/>
      <c r="M371" s="422"/>
      <c r="N371" s="425"/>
      <c r="O371" s="422"/>
      <c r="P371" s="422"/>
      <c r="Q371" s="422"/>
      <c r="R371" s="426"/>
      <c r="S371" s="427"/>
      <c r="T371" s="422"/>
      <c r="U371" s="427"/>
      <c r="V371" s="422"/>
      <c r="W371" s="423"/>
      <c r="X371" s="427"/>
      <c r="Y371" s="422"/>
      <c r="Z371" s="422"/>
      <c r="AA371" s="422"/>
      <c r="AB371" s="428"/>
      <c r="AC371" s="422"/>
    </row>
    <row r="372" spans="1:29" ht="13.5">
      <c r="A372" s="421"/>
      <c r="B372" s="227"/>
      <c r="C372" s="334"/>
      <c r="D372" s="334"/>
      <c r="E372" s="422"/>
      <c r="F372" s="423"/>
      <c r="G372" s="423"/>
      <c r="H372" s="446"/>
      <c r="I372" s="423"/>
      <c r="J372" s="422"/>
      <c r="K372" s="422"/>
      <c r="L372" s="185"/>
      <c r="M372" s="422"/>
      <c r="N372" s="425"/>
      <c r="O372" s="422"/>
      <c r="P372" s="422"/>
      <c r="Q372" s="422"/>
      <c r="R372" s="426"/>
      <c r="S372" s="427"/>
      <c r="T372" s="422"/>
      <c r="U372" s="427"/>
      <c r="V372" s="422"/>
      <c r="W372" s="423"/>
      <c r="X372" s="427"/>
      <c r="Y372" s="422"/>
      <c r="Z372" s="422"/>
      <c r="AA372" s="422"/>
      <c r="AB372" s="428"/>
      <c r="AC372" s="422"/>
    </row>
    <row r="373" spans="1:29" ht="13.5">
      <c r="A373" s="421"/>
      <c r="B373" s="227"/>
      <c r="C373" s="334"/>
      <c r="D373" s="334"/>
      <c r="E373" s="422"/>
      <c r="F373" s="423"/>
      <c r="G373" s="423"/>
      <c r="H373" s="446"/>
      <c r="I373" s="423"/>
      <c r="J373" s="422"/>
      <c r="K373" s="422"/>
      <c r="L373" s="185"/>
      <c r="M373" s="422"/>
      <c r="N373" s="425"/>
      <c r="O373" s="422"/>
      <c r="P373" s="422"/>
      <c r="Q373" s="422"/>
      <c r="R373" s="426"/>
      <c r="S373" s="427"/>
      <c r="T373" s="422"/>
      <c r="U373" s="427"/>
      <c r="V373" s="422"/>
      <c r="W373" s="423"/>
      <c r="X373" s="427"/>
      <c r="Y373" s="422"/>
      <c r="Z373" s="422"/>
      <c r="AA373" s="422"/>
      <c r="AB373" s="428"/>
      <c r="AC373" s="422"/>
    </row>
    <row r="374" spans="1:29" ht="13.5">
      <c r="A374" s="421"/>
      <c r="B374" s="227"/>
      <c r="C374" s="334"/>
      <c r="D374" s="334"/>
      <c r="E374" s="422"/>
      <c r="F374" s="423"/>
      <c r="G374" s="423"/>
      <c r="H374" s="446"/>
      <c r="I374" s="423"/>
      <c r="J374" s="422"/>
      <c r="K374" s="422"/>
      <c r="L374" s="185"/>
      <c r="M374" s="422"/>
      <c r="N374" s="425"/>
      <c r="O374" s="422"/>
      <c r="P374" s="422"/>
      <c r="Q374" s="422"/>
      <c r="R374" s="426"/>
      <c r="S374" s="427"/>
      <c r="T374" s="422"/>
      <c r="U374" s="427"/>
      <c r="V374" s="422"/>
      <c r="W374" s="423"/>
      <c r="X374" s="427"/>
      <c r="Y374" s="422"/>
      <c r="Z374" s="422"/>
      <c r="AA374" s="422"/>
      <c r="AB374" s="428"/>
      <c r="AC374" s="422"/>
    </row>
    <row r="375" spans="1:29" ht="13.5">
      <c r="A375" s="421"/>
      <c r="B375" s="227"/>
      <c r="C375" s="334"/>
      <c r="D375" s="334"/>
      <c r="E375" s="422"/>
      <c r="F375" s="423"/>
      <c r="G375" s="423"/>
      <c r="H375" s="446"/>
      <c r="I375" s="423"/>
      <c r="J375" s="422"/>
      <c r="K375" s="422"/>
      <c r="L375" s="185"/>
      <c r="M375" s="422"/>
      <c r="N375" s="425"/>
      <c r="O375" s="422"/>
      <c r="P375" s="422"/>
      <c r="Q375" s="422"/>
      <c r="R375" s="426"/>
      <c r="S375" s="427"/>
      <c r="T375" s="422"/>
      <c r="U375" s="427"/>
      <c r="V375" s="422"/>
      <c r="W375" s="423"/>
      <c r="X375" s="427"/>
      <c r="Y375" s="422"/>
      <c r="Z375" s="422"/>
      <c r="AA375" s="422"/>
      <c r="AB375" s="428"/>
      <c r="AC375" s="422"/>
    </row>
    <row r="376" spans="1:29" ht="13.5">
      <c r="A376" s="421"/>
      <c r="B376" s="227"/>
      <c r="C376" s="334"/>
      <c r="D376" s="334"/>
      <c r="E376" s="422"/>
      <c r="F376" s="423"/>
      <c r="G376" s="423"/>
      <c r="H376" s="446"/>
      <c r="I376" s="423"/>
      <c r="J376" s="422"/>
      <c r="K376" s="422"/>
      <c r="L376" s="185"/>
      <c r="M376" s="422"/>
      <c r="N376" s="425"/>
      <c r="O376" s="422"/>
      <c r="P376" s="422"/>
      <c r="Q376" s="422"/>
      <c r="R376" s="426"/>
      <c r="S376" s="427"/>
      <c r="T376" s="422"/>
      <c r="U376" s="427"/>
      <c r="V376" s="422"/>
      <c r="W376" s="423"/>
      <c r="X376" s="427"/>
      <c r="Y376" s="422"/>
      <c r="Z376" s="422"/>
      <c r="AA376" s="422"/>
      <c r="AB376" s="428"/>
      <c r="AC376" s="422"/>
    </row>
    <row r="377" spans="1:29" ht="13.5">
      <c r="A377" s="421"/>
      <c r="B377" s="227"/>
      <c r="C377" s="334"/>
      <c r="D377" s="334"/>
      <c r="E377" s="422"/>
      <c r="F377" s="423"/>
      <c r="G377" s="423"/>
      <c r="H377" s="446"/>
      <c r="I377" s="423"/>
      <c r="J377" s="422"/>
      <c r="K377" s="422"/>
      <c r="L377" s="185"/>
      <c r="M377" s="422"/>
      <c r="N377" s="425"/>
      <c r="O377" s="422"/>
      <c r="P377" s="422"/>
      <c r="Q377" s="422"/>
      <c r="R377" s="426"/>
      <c r="S377" s="427"/>
      <c r="T377" s="422"/>
      <c r="U377" s="427"/>
      <c r="V377" s="422"/>
      <c r="W377" s="423"/>
      <c r="X377" s="427"/>
      <c r="Y377" s="422"/>
      <c r="Z377" s="422"/>
      <c r="AA377" s="422"/>
      <c r="AB377" s="428"/>
      <c r="AC377" s="422"/>
    </row>
    <row r="378" spans="1:29" ht="13.5">
      <c r="A378" s="421"/>
      <c r="B378" s="227"/>
      <c r="C378" s="334"/>
      <c r="D378" s="334"/>
      <c r="E378" s="422"/>
      <c r="F378" s="423"/>
      <c r="G378" s="423"/>
      <c r="H378" s="446"/>
      <c r="I378" s="423"/>
      <c r="J378" s="422"/>
      <c r="K378" s="422"/>
      <c r="L378" s="185"/>
      <c r="M378" s="422"/>
      <c r="N378" s="425"/>
      <c r="O378" s="422"/>
      <c r="P378" s="422"/>
      <c r="Q378" s="422"/>
      <c r="R378" s="426"/>
      <c r="S378" s="427"/>
      <c r="T378" s="422"/>
      <c r="U378" s="427"/>
      <c r="V378" s="422"/>
      <c r="W378" s="423"/>
      <c r="X378" s="427"/>
      <c r="Y378" s="422"/>
      <c r="Z378" s="422"/>
      <c r="AA378" s="422"/>
      <c r="AB378" s="428"/>
      <c r="AC378" s="422"/>
    </row>
    <row r="379" spans="1:29" ht="13.5">
      <c r="A379" s="421"/>
      <c r="B379" s="227"/>
      <c r="C379" s="334"/>
      <c r="D379" s="334"/>
      <c r="E379" s="422"/>
      <c r="F379" s="423"/>
      <c r="G379" s="423"/>
      <c r="H379" s="446"/>
      <c r="I379" s="423"/>
      <c r="J379" s="422"/>
      <c r="K379" s="422"/>
      <c r="L379" s="185"/>
      <c r="M379" s="422"/>
      <c r="N379" s="425"/>
      <c r="O379" s="422"/>
      <c r="P379" s="422"/>
      <c r="Q379" s="422"/>
      <c r="R379" s="426"/>
      <c r="S379" s="427"/>
      <c r="T379" s="422"/>
      <c r="U379" s="427"/>
      <c r="V379" s="422"/>
      <c r="W379" s="423"/>
      <c r="X379" s="427"/>
      <c r="Y379" s="422"/>
      <c r="Z379" s="422"/>
      <c r="AA379" s="422"/>
      <c r="AB379" s="428"/>
      <c r="AC379" s="422"/>
    </row>
    <row r="380" spans="1:29" ht="13.5">
      <c r="A380" s="421"/>
      <c r="B380" s="227"/>
      <c r="C380" s="334"/>
      <c r="D380" s="334"/>
      <c r="E380" s="422"/>
      <c r="F380" s="423"/>
      <c r="G380" s="423"/>
      <c r="H380" s="446"/>
      <c r="I380" s="423"/>
      <c r="J380" s="422"/>
      <c r="K380" s="422"/>
      <c r="L380" s="185"/>
      <c r="M380" s="422"/>
      <c r="N380" s="425"/>
      <c r="O380" s="422"/>
      <c r="P380" s="422"/>
      <c r="Q380" s="422"/>
      <c r="R380" s="426"/>
      <c r="S380" s="427"/>
      <c r="T380" s="422"/>
      <c r="U380" s="427"/>
      <c r="V380" s="422"/>
      <c r="W380" s="423"/>
      <c r="X380" s="427"/>
      <c r="Y380" s="422"/>
      <c r="Z380" s="422"/>
      <c r="AA380" s="422"/>
      <c r="AB380" s="428"/>
      <c r="AC380" s="422"/>
    </row>
    <row r="381" spans="1:29" ht="13.5">
      <c r="A381" s="421"/>
      <c r="B381" s="227"/>
      <c r="C381" s="334"/>
      <c r="D381" s="334"/>
      <c r="E381" s="422"/>
      <c r="F381" s="423"/>
      <c r="G381" s="423"/>
      <c r="H381" s="446"/>
      <c r="I381" s="423"/>
      <c r="J381" s="422"/>
      <c r="K381" s="422"/>
      <c r="L381" s="185"/>
      <c r="M381" s="422"/>
      <c r="N381" s="425"/>
      <c r="O381" s="422"/>
      <c r="P381" s="422"/>
      <c r="Q381" s="422"/>
      <c r="R381" s="426"/>
      <c r="S381" s="427"/>
      <c r="T381" s="422"/>
      <c r="U381" s="427"/>
      <c r="V381" s="422"/>
      <c r="W381" s="423"/>
      <c r="X381" s="427"/>
      <c r="Y381" s="422"/>
      <c r="Z381" s="422"/>
      <c r="AA381" s="422"/>
      <c r="AB381" s="428"/>
      <c r="AC381" s="422"/>
    </row>
    <row r="382" spans="1:29" ht="13.5">
      <c r="A382" s="421"/>
      <c r="B382" s="227"/>
      <c r="C382" s="334"/>
      <c r="D382" s="334"/>
      <c r="E382" s="422"/>
      <c r="F382" s="423"/>
      <c r="G382" s="423"/>
      <c r="H382" s="446"/>
      <c r="I382" s="423"/>
      <c r="J382" s="422"/>
      <c r="K382" s="422"/>
      <c r="L382" s="185"/>
      <c r="M382" s="422"/>
      <c r="N382" s="425"/>
      <c r="O382" s="422"/>
      <c r="P382" s="422"/>
      <c r="Q382" s="422"/>
      <c r="R382" s="426"/>
      <c r="S382" s="427"/>
      <c r="T382" s="422"/>
      <c r="U382" s="427"/>
      <c r="V382" s="422"/>
      <c r="W382" s="423"/>
      <c r="X382" s="427"/>
      <c r="Y382" s="422"/>
      <c r="Z382" s="422"/>
      <c r="AA382" s="422"/>
      <c r="AB382" s="428"/>
      <c r="AC382" s="422"/>
    </row>
    <row r="383" spans="1:29" ht="13.5">
      <c r="A383" s="421"/>
      <c r="B383" s="227"/>
      <c r="C383" s="334"/>
      <c r="D383" s="334"/>
      <c r="E383" s="422"/>
      <c r="F383" s="423"/>
      <c r="G383" s="423"/>
      <c r="H383" s="446"/>
      <c r="I383" s="423"/>
      <c r="J383" s="422"/>
      <c r="K383" s="422"/>
      <c r="L383" s="185"/>
      <c r="M383" s="422"/>
      <c r="N383" s="425"/>
      <c r="O383" s="422"/>
      <c r="P383" s="422"/>
      <c r="Q383" s="422"/>
      <c r="R383" s="426"/>
      <c r="S383" s="427"/>
      <c r="T383" s="422"/>
      <c r="U383" s="427"/>
      <c r="V383" s="422"/>
      <c r="W383" s="423"/>
      <c r="X383" s="427"/>
      <c r="Y383" s="422"/>
      <c r="Z383" s="422"/>
      <c r="AA383" s="422"/>
      <c r="AB383" s="428"/>
      <c r="AC383" s="422"/>
    </row>
    <row r="384" spans="1:29" ht="13.5">
      <c r="A384" s="421"/>
      <c r="B384" s="227"/>
      <c r="C384" s="334"/>
      <c r="D384" s="334"/>
      <c r="E384" s="422"/>
      <c r="F384" s="423"/>
      <c r="G384" s="423"/>
      <c r="H384" s="446"/>
      <c r="I384" s="423"/>
      <c r="J384" s="422"/>
      <c r="K384" s="422"/>
      <c r="L384" s="185"/>
      <c r="M384" s="422"/>
      <c r="N384" s="425"/>
      <c r="O384" s="422"/>
      <c r="P384" s="422"/>
      <c r="Q384" s="422"/>
      <c r="R384" s="426"/>
      <c r="S384" s="427"/>
      <c r="T384" s="422"/>
      <c r="U384" s="427"/>
      <c r="V384" s="422"/>
      <c r="W384" s="423"/>
      <c r="X384" s="427"/>
      <c r="Y384" s="422"/>
      <c r="Z384" s="422"/>
      <c r="AA384" s="422"/>
      <c r="AB384" s="428"/>
      <c r="AC384" s="422"/>
    </row>
    <row r="385" spans="1:29" ht="13.5">
      <c r="A385" s="421"/>
      <c r="B385" s="227"/>
      <c r="C385" s="334"/>
      <c r="D385" s="334"/>
      <c r="E385" s="422"/>
      <c r="F385" s="423"/>
      <c r="G385" s="423"/>
      <c r="H385" s="446"/>
      <c r="I385" s="423"/>
      <c r="J385" s="422"/>
      <c r="K385" s="422"/>
      <c r="L385" s="185"/>
      <c r="M385" s="422"/>
      <c r="N385" s="425"/>
      <c r="O385" s="422"/>
      <c r="P385" s="422"/>
      <c r="Q385" s="422"/>
      <c r="R385" s="426"/>
      <c r="S385" s="427"/>
      <c r="T385" s="422"/>
      <c r="U385" s="427"/>
      <c r="V385" s="422"/>
      <c r="W385" s="423"/>
      <c r="X385" s="427"/>
      <c r="Y385" s="422"/>
      <c r="Z385" s="422"/>
      <c r="AA385" s="422"/>
      <c r="AB385" s="428"/>
      <c r="AC385" s="422"/>
    </row>
    <row r="386" spans="1:29" ht="13.5">
      <c r="A386" s="421"/>
      <c r="B386" s="227"/>
      <c r="C386" s="334"/>
      <c r="D386" s="334"/>
      <c r="E386" s="422"/>
      <c r="F386" s="423"/>
      <c r="G386" s="423"/>
      <c r="H386" s="446"/>
      <c r="I386" s="423"/>
      <c r="J386" s="422"/>
      <c r="K386" s="422"/>
      <c r="L386" s="185"/>
      <c r="M386" s="422"/>
      <c r="N386" s="425"/>
      <c r="O386" s="422"/>
      <c r="P386" s="422"/>
      <c r="Q386" s="422"/>
      <c r="R386" s="426"/>
      <c r="S386" s="427"/>
      <c r="T386" s="422"/>
      <c r="U386" s="427"/>
      <c r="V386" s="422"/>
      <c r="W386" s="423"/>
      <c r="X386" s="427"/>
      <c r="Y386" s="422"/>
      <c r="Z386" s="422"/>
      <c r="AA386" s="422"/>
      <c r="AB386" s="428"/>
      <c r="AC386" s="422"/>
    </row>
    <row r="387" spans="1:29" ht="13.5">
      <c r="A387" s="421"/>
      <c r="B387" s="227"/>
      <c r="C387" s="334"/>
      <c r="D387" s="334"/>
      <c r="E387" s="422"/>
      <c r="F387" s="423"/>
      <c r="G387" s="423"/>
      <c r="H387" s="446"/>
      <c r="I387" s="423"/>
      <c r="J387" s="422"/>
      <c r="K387" s="422"/>
      <c r="L387" s="185"/>
      <c r="M387" s="422"/>
      <c r="N387" s="425"/>
      <c r="O387" s="422"/>
      <c r="P387" s="422"/>
      <c r="Q387" s="422"/>
      <c r="R387" s="426"/>
      <c r="S387" s="427"/>
      <c r="T387" s="422"/>
      <c r="U387" s="427"/>
      <c r="V387" s="422"/>
      <c r="W387" s="423"/>
      <c r="X387" s="427"/>
      <c r="Y387" s="422"/>
      <c r="Z387" s="422"/>
      <c r="AA387" s="422"/>
      <c r="AB387" s="428"/>
      <c r="AC387" s="422"/>
    </row>
    <row r="388" spans="1:29" ht="13.5">
      <c r="A388" s="421"/>
      <c r="B388" s="227"/>
      <c r="C388" s="334"/>
      <c r="D388" s="334"/>
      <c r="E388" s="422"/>
      <c r="F388" s="423"/>
      <c r="G388" s="423"/>
      <c r="H388" s="446"/>
      <c r="I388" s="423"/>
      <c r="J388" s="422"/>
      <c r="K388" s="422"/>
      <c r="L388" s="185"/>
      <c r="M388" s="422"/>
      <c r="N388" s="425"/>
      <c r="O388" s="422"/>
      <c r="P388" s="422"/>
      <c r="Q388" s="422"/>
      <c r="R388" s="426"/>
      <c r="S388" s="427"/>
      <c r="T388" s="422"/>
      <c r="U388" s="427"/>
      <c r="V388" s="422"/>
      <c r="W388" s="423"/>
      <c r="X388" s="427"/>
      <c r="Y388" s="422"/>
      <c r="Z388" s="422"/>
      <c r="AA388" s="422"/>
      <c r="AB388" s="428"/>
      <c r="AC388" s="422"/>
    </row>
    <row r="389" spans="1:29" ht="13.5">
      <c r="A389" s="421"/>
      <c r="B389" s="227"/>
      <c r="C389" s="334"/>
      <c r="D389" s="334"/>
      <c r="E389" s="422"/>
      <c r="F389" s="423"/>
      <c r="G389" s="423"/>
      <c r="H389" s="446"/>
      <c r="I389" s="423"/>
      <c r="J389" s="422"/>
      <c r="K389" s="422"/>
      <c r="L389" s="185"/>
      <c r="M389" s="422"/>
      <c r="N389" s="425"/>
      <c r="O389" s="422"/>
      <c r="P389" s="422"/>
      <c r="Q389" s="422"/>
      <c r="R389" s="426"/>
      <c r="S389" s="427"/>
      <c r="T389" s="422"/>
      <c r="U389" s="427"/>
      <c r="V389" s="422"/>
      <c r="W389" s="423"/>
      <c r="X389" s="427"/>
      <c r="Y389" s="422"/>
      <c r="Z389" s="422"/>
      <c r="AA389" s="422"/>
      <c r="AB389" s="428"/>
      <c r="AC389" s="422"/>
    </row>
    <row r="390" spans="1:29" ht="13.5">
      <c r="A390" s="421"/>
      <c r="B390" s="227"/>
      <c r="C390" s="334"/>
      <c r="D390" s="334"/>
      <c r="E390" s="422"/>
      <c r="F390" s="423"/>
      <c r="G390" s="423"/>
      <c r="H390" s="446"/>
      <c r="I390" s="423"/>
      <c r="J390" s="422"/>
      <c r="K390" s="422"/>
      <c r="L390" s="185"/>
      <c r="M390" s="422"/>
      <c r="N390" s="425"/>
      <c r="O390" s="422"/>
      <c r="P390" s="422"/>
      <c r="Q390" s="422"/>
      <c r="R390" s="426"/>
      <c r="S390" s="427"/>
      <c r="T390" s="422"/>
      <c r="U390" s="427"/>
      <c r="V390" s="422"/>
      <c r="W390" s="423"/>
      <c r="X390" s="427"/>
      <c r="Y390" s="422"/>
      <c r="Z390" s="422"/>
      <c r="AA390" s="422"/>
      <c r="AB390" s="428"/>
      <c r="AC390" s="422"/>
    </row>
    <row r="391" spans="1:29" ht="13.5">
      <c r="A391" s="421"/>
      <c r="B391" s="227"/>
      <c r="C391" s="334"/>
      <c r="D391" s="334"/>
      <c r="E391" s="422"/>
      <c r="F391" s="423"/>
      <c r="G391" s="423"/>
      <c r="H391" s="446"/>
      <c r="I391" s="423"/>
      <c r="J391" s="422"/>
      <c r="K391" s="422"/>
      <c r="L391" s="185"/>
      <c r="M391" s="422"/>
      <c r="N391" s="425"/>
      <c r="O391" s="422"/>
      <c r="P391" s="422"/>
      <c r="Q391" s="422"/>
      <c r="R391" s="426"/>
      <c r="S391" s="427"/>
      <c r="T391" s="422"/>
      <c r="U391" s="427"/>
      <c r="V391" s="422"/>
      <c r="W391" s="423"/>
      <c r="X391" s="427"/>
      <c r="Y391" s="422"/>
      <c r="Z391" s="422"/>
      <c r="AA391" s="422"/>
      <c r="AB391" s="428"/>
      <c r="AC391" s="422"/>
    </row>
    <row r="392" spans="1:29" ht="13.5">
      <c r="A392" s="421"/>
      <c r="B392" s="227"/>
      <c r="C392" s="334"/>
      <c r="D392" s="334"/>
      <c r="E392" s="422"/>
      <c r="F392" s="423"/>
      <c r="G392" s="423"/>
      <c r="H392" s="446"/>
      <c r="I392" s="423"/>
      <c r="J392" s="422"/>
      <c r="K392" s="422"/>
      <c r="L392" s="185"/>
      <c r="M392" s="422"/>
      <c r="N392" s="425"/>
      <c r="O392" s="422"/>
      <c r="P392" s="422"/>
      <c r="Q392" s="422"/>
      <c r="R392" s="426"/>
      <c r="S392" s="427"/>
      <c r="T392" s="422"/>
      <c r="U392" s="427"/>
      <c r="V392" s="422"/>
      <c r="W392" s="423"/>
      <c r="X392" s="427"/>
      <c r="Y392" s="422"/>
      <c r="Z392" s="422"/>
      <c r="AA392" s="422"/>
      <c r="AB392" s="428"/>
      <c r="AC392" s="422"/>
    </row>
    <row r="393" spans="1:29" ht="13.5">
      <c r="A393" s="421"/>
      <c r="B393" s="227"/>
      <c r="C393" s="334"/>
      <c r="D393" s="334"/>
      <c r="E393" s="422"/>
      <c r="F393" s="423"/>
      <c r="G393" s="423"/>
      <c r="H393" s="446"/>
      <c r="I393" s="423"/>
      <c r="J393" s="422"/>
      <c r="K393" s="422"/>
      <c r="L393" s="185"/>
      <c r="M393" s="422"/>
      <c r="N393" s="425"/>
      <c r="O393" s="422"/>
      <c r="P393" s="422"/>
      <c r="Q393" s="422"/>
      <c r="R393" s="426"/>
      <c r="S393" s="427"/>
      <c r="T393" s="422"/>
      <c r="U393" s="427"/>
      <c r="V393" s="422"/>
      <c r="W393" s="423"/>
      <c r="X393" s="427"/>
      <c r="Y393" s="422"/>
      <c r="Z393" s="422"/>
      <c r="AA393" s="422"/>
      <c r="AB393" s="428"/>
      <c r="AC393" s="422"/>
    </row>
    <row r="394" spans="1:29" ht="13.5">
      <c r="A394" s="421"/>
      <c r="B394" s="227"/>
      <c r="C394" s="334"/>
      <c r="D394" s="334"/>
      <c r="E394" s="422"/>
      <c r="F394" s="423"/>
      <c r="G394" s="423"/>
      <c r="H394" s="446"/>
      <c r="I394" s="423"/>
      <c r="J394" s="422"/>
      <c r="K394" s="422"/>
      <c r="L394" s="185"/>
      <c r="M394" s="422"/>
      <c r="N394" s="425"/>
      <c r="O394" s="422"/>
      <c r="P394" s="422"/>
      <c r="Q394" s="422"/>
      <c r="R394" s="426"/>
      <c r="S394" s="427"/>
      <c r="T394" s="422"/>
      <c r="U394" s="427"/>
      <c r="V394" s="422"/>
      <c r="W394" s="423"/>
      <c r="X394" s="427"/>
      <c r="Y394" s="422"/>
      <c r="Z394" s="422"/>
      <c r="AA394" s="422"/>
      <c r="AB394" s="428"/>
      <c r="AC394" s="422"/>
    </row>
    <row r="395" spans="1:29" ht="13.5">
      <c r="A395" s="421"/>
      <c r="B395" s="227"/>
      <c r="C395" s="334"/>
      <c r="D395" s="334"/>
      <c r="E395" s="422"/>
      <c r="F395" s="423"/>
      <c r="G395" s="423"/>
      <c r="H395" s="446"/>
      <c r="I395" s="423"/>
      <c r="J395" s="422"/>
      <c r="K395" s="422"/>
      <c r="L395" s="185"/>
      <c r="M395" s="422"/>
      <c r="N395" s="425"/>
      <c r="O395" s="422"/>
      <c r="P395" s="422"/>
      <c r="Q395" s="422"/>
      <c r="R395" s="426"/>
      <c r="S395" s="427"/>
      <c r="T395" s="422"/>
      <c r="U395" s="427"/>
      <c r="V395" s="422"/>
      <c r="W395" s="423"/>
      <c r="X395" s="427"/>
      <c r="Y395" s="422"/>
      <c r="Z395" s="422"/>
      <c r="AA395" s="422"/>
      <c r="AB395" s="428"/>
      <c r="AC395" s="422"/>
    </row>
    <row r="396" spans="1:29" ht="13.5">
      <c r="A396" s="421"/>
      <c r="B396" s="227"/>
      <c r="C396" s="334"/>
      <c r="D396" s="334"/>
      <c r="E396" s="422"/>
      <c r="F396" s="423"/>
      <c r="G396" s="423"/>
      <c r="H396" s="446"/>
      <c r="I396" s="423"/>
      <c r="J396" s="422"/>
      <c r="K396" s="422"/>
      <c r="L396" s="185"/>
      <c r="M396" s="422"/>
      <c r="N396" s="425"/>
      <c r="O396" s="422"/>
      <c r="P396" s="422"/>
      <c r="Q396" s="422"/>
      <c r="R396" s="426"/>
      <c r="S396" s="427"/>
      <c r="T396" s="422"/>
      <c r="U396" s="427"/>
      <c r="V396" s="422"/>
      <c r="W396" s="423"/>
      <c r="X396" s="427"/>
      <c r="Y396" s="422"/>
      <c r="Z396" s="422"/>
      <c r="AA396" s="422"/>
      <c r="AB396" s="428"/>
      <c r="AC396" s="422"/>
    </row>
    <row r="397" spans="1:29" ht="13.5">
      <c r="A397" s="421"/>
      <c r="B397" s="227"/>
      <c r="C397" s="334"/>
      <c r="D397" s="334"/>
      <c r="E397" s="422"/>
      <c r="F397" s="423"/>
      <c r="G397" s="423"/>
      <c r="H397" s="446"/>
      <c r="I397" s="423"/>
      <c r="J397" s="422"/>
      <c r="K397" s="422"/>
      <c r="L397" s="185"/>
      <c r="M397" s="422"/>
      <c r="N397" s="425"/>
      <c r="O397" s="422"/>
      <c r="P397" s="422"/>
      <c r="Q397" s="422"/>
      <c r="R397" s="426"/>
      <c r="S397" s="427"/>
      <c r="T397" s="422"/>
      <c r="U397" s="427"/>
      <c r="V397" s="422"/>
      <c r="W397" s="423"/>
      <c r="X397" s="427"/>
      <c r="Y397" s="422"/>
      <c r="Z397" s="422"/>
      <c r="AA397" s="422"/>
      <c r="AB397" s="428"/>
      <c r="AC397" s="422"/>
    </row>
    <row r="398" spans="1:29" ht="13.5">
      <c r="A398" s="421"/>
      <c r="B398" s="227"/>
      <c r="C398" s="334"/>
      <c r="D398" s="334"/>
      <c r="E398" s="422"/>
      <c r="F398" s="423"/>
      <c r="G398" s="423"/>
      <c r="H398" s="446"/>
      <c r="I398" s="423"/>
      <c r="J398" s="422"/>
      <c r="K398" s="422"/>
      <c r="L398" s="185"/>
      <c r="M398" s="422"/>
      <c r="N398" s="425"/>
      <c r="O398" s="422"/>
      <c r="P398" s="422"/>
      <c r="Q398" s="422"/>
      <c r="R398" s="426"/>
      <c r="S398" s="427"/>
      <c r="T398" s="422"/>
      <c r="U398" s="427"/>
      <c r="V398" s="422"/>
      <c r="W398" s="423"/>
      <c r="X398" s="427"/>
      <c r="Y398" s="422"/>
      <c r="Z398" s="422"/>
      <c r="AA398" s="422"/>
      <c r="AB398" s="428"/>
      <c r="AC398" s="422"/>
    </row>
    <row r="399" spans="1:29" ht="13.5">
      <c r="A399" s="421"/>
      <c r="B399" s="227"/>
      <c r="C399" s="334"/>
      <c r="D399" s="334"/>
      <c r="E399" s="422"/>
      <c r="F399" s="423"/>
      <c r="G399" s="423"/>
      <c r="H399" s="446"/>
      <c r="I399" s="423"/>
      <c r="J399" s="422"/>
      <c r="K399" s="422"/>
      <c r="L399" s="185"/>
      <c r="M399" s="422"/>
      <c r="N399" s="425"/>
      <c r="O399" s="422"/>
      <c r="P399" s="422"/>
      <c r="Q399" s="422"/>
      <c r="R399" s="426"/>
      <c r="S399" s="427"/>
      <c r="T399" s="422"/>
      <c r="U399" s="427"/>
      <c r="V399" s="422"/>
      <c r="W399" s="423"/>
      <c r="X399" s="427"/>
      <c r="Y399" s="422"/>
      <c r="Z399" s="422"/>
      <c r="AA399" s="422"/>
      <c r="AB399" s="428"/>
      <c r="AC399" s="422"/>
    </row>
    <row r="400" spans="1:29" ht="13.5">
      <c r="A400" s="421"/>
      <c r="B400" s="227"/>
      <c r="C400" s="334"/>
      <c r="D400" s="334"/>
      <c r="E400" s="422"/>
      <c r="F400" s="423"/>
      <c r="G400" s="423"/>
      <c r="H400" s="446"/>
      <c r="I400" s="423"/>
      <c r="J400" s="422"/>
      <c r="K400" s="422"/>
      <c r="L400" s="185"/>
      <c r="M400" s="422"/>
      <c r="N400" s="425"/>
      <c r="O400" s="422"/>
      <c r="P400" s="422"/>
      <c r="Q400" s="422"/>
      <c r="R400" s="426"/>
      <c r="S400" s="427"/>
      <c r="T400" s="422"/>
      <c r="U400" s="427"/>
      <c r="V400" s="422"/>
      <c r="W400" s="423"/>
      <c r="X400" s="427"/>
      <c r="Y400" s="422"/>
      <c r="Z400" s="422"/>
      <c r="AA400" s="422"/>
      <c r="AB400" s="428"/>
      <c r="AC400" s="422"/>
    </row>
    <row r="401" spans="1:29" ht="13.5">
      <c r="A401" s="421"/>
      <c r="B401" s="227"/>
      <c r="C401" s="334"/>
      <c r="D401" s="334"/>
      <c r="E401" s="422"/>
      <c r="F401" s="423"/>
      <c r="G401" s="423"/>
      <c r="H401" s="446"/>
      <c r="I401" s="423"/>
      <c r="J401" s="422"/>
      <c r="K401" s="422"/>
      <c r="L401" s="185"/>
      <c r="M401" s="422"/>
      <c r="N401" s="425"/>
      <c r="O401" s="422"/>
      <c r="P401" s="422"/>
      <c r="Q401" s="422"/>
      <c r="R401" s="426"/>
      <c r="S401" s="427"/>
      <c r="T401" s="422"/>
      <c r="U401" s="427"/>
      <c r="V401" s="422"/>
      <c r="W401" s="423"/>
      <c r="X401" s="427"/>
      <c r="Y401" s="422"/>
      <c r="Z401" s="422"/>
      <c r="AA401" s="422"/>
      <c r="AB401" s="428"/>
      <c r="AC401" s="422"/>
    </row>
    <row r="402" spans="1:29" ht="13.5">
      <c r="A402" s="421"/>
      <c r="B402" s="227"/>
      <c r="C402" s="334"/>
      <c r="D402" s="334"/>
      <c r="E402" s="422"/>
      <c r="F402" s="423"/>
      <c r="G402" s="423"/>
      <c r="H402" s="446"/>
      <c r="I402" s="423"/>
      <c r="J402" s="422"/>
      <c r="K402" s="422"/>
      <c r="L402" s="185"/>
      <c r="M402" s="422"/>
      <c r="N402" s="425"/>
      <c r="O402" s="422"/>
      <c r="P402" s="422"/>
      <c r="Q402" s="422"/>
      <c r="R402" s="426"/>
      <c r="S402" s="427"/>
      <c r="T402" s="422"/>
      <c r="U402" s="427"/>
      <c r="V402" s="422"/>
      <c r="W402" s="423"/>
      <c r="X402" s="427"/>
      <c r="Y402" s="422"/>
      <c r="Z402" s="422"/>
      <c r="AA402" s="422"/>
      <c r="AB402" s="428"/>
      <c r="AC402" s="422"/>
    </row>
    <row r="403" spans="1:29" ht="13.5">
      <c r="A403" s="421"/>
      <c r="B403" s="227"/>
      <c r="C403" s="334"/>
      <c r="D403" s="334"/>
      <c r="E403" s="422"/>
      <c r="F403" s="423"/>
      <c r="G403" s="423"/>
      <c r="H403" s="446"/>
      <c r="I403" s="423"/>
      <c r="J403" s="422"/>
      <c r="K403" s="422"/>
      <c r="L403" s="185"/>
      <c r="M403" s="422"/>
      <c r="N403" s="425"/>
      <c r="O403" s="422"/>
      <c r="P403" s="422"/>
      <c r="Q403" s="422"/>
      <c r="R403" s="426"/>
      <c r="S403" s="427"/>
      <c r="T403" s="422"/>
      <c r="U403" s="427"/>
      <c r="V403" s="422"/>
      <c r="W403" s="423"/>
      <c r="X403" s="427"/>
      <c r="Y403" s="422"/>
      <c r="Z403" s="422"/>
      <c r="AA403" s="422"/>
      <c r="AB403" s="428"/>
      <c r="AC403" s="422"/>
    </row>
    <row r="404" spans="1:29" ht="13.5">
      <c r="A404" s="421"/>
      <c r="B404" s="227"/>
      <c r="C404" s="334"/>
      <c r="D404" s="334"/>
      <c r="E404" s="422"/>
      <c r="F404" s="423"/>
      <c r="G404" s="423"/>
      <c r="H404" s="446"/>
      <c r="I404" s="423"/>
      <c r="J404" s="422"/>
      <c r="K404" s="422"/>
      <c r="L404" s="185"/>
      <c r="M404" s="422"/>
      <c r="N404" s="425"/>
      <c r="O404" s="422"/>
      <c r="P404" s="422"/>
      <c r="Q404" s="422"/>
      <c r="R404" s="426"/>
      <c r="S404" s="427"/>
      <c r="T404" s="422"/>
      <c r="U404" s="427"/>
      <c r="V404" s="422"/>
      <c r="W404" s="423"/>
      <c r="X404" s="427"/>
      <c r="Y404" s="422"/>
      <c r="Z404" s="422"/>
      <c r="AA404" s="422"/>
      <c r="AB404" s="428"/>
      <c r="AC404" s="422"/>
    </row>
    <row r="405" spans="1:29" ht="13.5">
      <c r="A405" s="421"/>
      <c r="B405" s="227"/>
      <c r="C405" s="334"/>
      <c r="D405" s="334"/>
      <c r="E405" s="422"/>
      <c r="F405" s="423"/>
      <c r="G405" s="423"/>
      <c r="H405" s="446"/>
      <c r="I405" s="423"/>
      <c r="J405" s="422"/>
      <c r="K405" s="422"/>
      <c r="L405" s="185"/>
      <c r="M405" s="422"/>
      <c r="N405" s="425"/>
      <c r="O405" s="422"/>
      <c r="P405" s="422"/>
      <c r="Q405" s="422"/>
      <c r="R405" s="426"/>
      <c r="S405" s="427"/>
      <c r="T405" s="422"/>
      <c r="U405" s="427"/>
      <c r="V405" s="422"/>
      <c r="W405" s="423"/>
      <c r="X405" s="427"/>
      <c r="Y405" s="422"/>
      <c r="Z405" s="422"/>
      <c r="AA405" s="422"/>
      <c r="AB405" s="428"/>
      <c r="AC405" s="422"/>
    </row>
    <row r="406" spans="1:29" ht="13.5">
      <c r="A406" s="421"/>
      <c r="B406" s="227"/>
      <c r="C406" s="334"/>
      <c r="D406" s="334"/>
      <c r="E406" s="422"/>
      <c r="F406" s="423"/>
      <c r="G406" s="423"/>
      <c r="H406" s="446"/>
      <c r="I406" s="423"/>
      <c r="J406" s="422"/>
      <c r="K406" s="422"/>
      <c r="L406" s="185"/>
      <c r="M406" s="422"/>
      <c r="N406" s="425"/>
      <c r="O406" s="422"/>
      <c r="P406" s="422"/>
      <c r="Q406" s="422"/>
      <c r="R406" s="426"/>
      <c r="S406" s="427"/>
      <c r="T406" s="422"/>
      <c r="U406" s="427"/>
      <c r="V406" s="422"/>
      <c r="W406" s="423"/>
      <c r="X406" s="427"/>
      <c r="Y406" s="422"/>
      <c r="Z406" s="422"/>
      <c r="AA406" s="422"/>
      <c r="AB406" s="428"/>
      <c r="AC406" s="422"/>
    </row>
    <row r="407" spans="1:29" ht="13.5">
      <c r="A407" s="421"/>
      <c r="B407" s="227"/>
      <c r="C407" s="334"/>
      <c r="D407" s="334"/>
      <c r="E407" s="422"/>
      <c r="F407" s="423"/>
      <c r="G407" s="423"/>
      <c r="H407" s="446"/>
      <c r="I407" s="423"/>
      <c r="J407" s="422"/>
      <c r="K407" s="422"/>
      <c r="L407" s="185"/>
      <c r="M407" s="422"/>
      <c r="N407" s="425"/>
      <c r="O407" s="422"/>
      <c r="P407" s="422"/>
      <c r="Q407" s="422"/>
      <c r="R407" s="426"/>
      <c r="S407" s="427"/>
      <c r="T407" s="422"/>
      <c r="U407" s="427"/>
      <c r="V407" s="422"/>
      <c r="W407" s="423"/>
      <c r="X407" s="427"/>
      <c r="Y407" s="422"/>
      <c r="Z407" s="422"/>
      <c r="AA407" s="422"/>
      <c r="AB407" s="428"/>
      <c r="AC407" s="422"/>
    </row>
    <row r="408" spans="1:29" ht="13.5">
      <c r="A408" s="421"/>
      <c r="B408" s="227"/>
      <c r="C408" s="334"/>
      <c r="D408" s="334"/>
      <c r="E408" s="422"/>
      <c r="F408" s="423"/>
      <c r="G408" s="423"/>
      <c r="H408" s="446"/>
      <c r="I408" s="423"/>
      <c r="J408" s="422"/>
      <c r="K408" s="422"/>
      <c r="L408" s="185"/>
      <c r="M408" s="422"/>
      <c r="N408" s="425"/>
      <c r="O408" s="422"/>
      <c r="P408" s="422"/>
      <c r="Q408" s="422"/>
      <c r="R408" s="426"/>
      <c r="S408" s="427"/>
      <c r="T408" s="422"/>
      <c r="U408" s="427"/>
      <c r="V408" s="422"/>
      <c r="W408" s="423"/>
      <c r="X408" s="427"/>
      <c r="Y408" s="422"/>
      <c r="Z408" s="422"/>
      <c r="AA408" s="422"/>
      <c r="AB408" s="428"/>
      <c r="AC408" s="422"/>
    </row>
    <row r="409" spans="1:29" ht="13.5">
      <c r="A409" s="421"/>
      <c r="B409" s="227"/>
      <c r="C409" s="334"/>
      <c r="D409" s="334"/>
      <c r="E409" s="422"/>
      <c r="F409" s="423"/>
      <c r="G409" s="423"/>
      <c r="H409" s="446"/>
      <c r="I409" s="423"/>
      <c r="J409" s="422"/>
      <c r="K409" s="422"/>
      <c r="L409" s="185"/>
      <c r="M409" s="422"/>
      <c r="N409" s="425"/>
      <c r="O409" s="422"/>
      <c r="P409" s="422"/>
      <c r="Q409" s="422"/>
      <c r="R409" s="426"/>
      <c r="S409" s="427"/>
      <c r="T409" s="422"/>
      <c r="U409" s="427"/>
      <c r="V409" s="422"/>
      <c r="W409" s="423"/>
      <c r="X409" s="427"/>
      <c r="Y409" s="422"/>
      <c r="Z409" s="422"/>
      <c r="AA409" s="422"/>
      <c r="AB409" s="428"/>
      <c r="AC409" s="422"/>
    </row>
    <row r="410" spans="1:29" ht="13.5">
      <c r="A410" s="421"/>
      <c r="B410" s="227"/>
      <c r="C410" s="334"/>
      <c r="D410" s="334"/>
      <c r="E410" s="422"/>
      <c r="F410" s="423"/>
      <c r="G410" s="423"/>
      <c r="H410" s="446"/>
      <c r="I410" s="423"/>
      <c r="J410" s="422"/>
      <c r="K410" s="422"/>
      <c r="L410" s="185"/>
      <c r="M410" s="422"/>
      <c r="N410" s="425"/>
      <c r="O410" s="422"/>
      <c r="P410" s="422"/>
      <c r="Q410" s="422"/>
      <c r="R410" s="426"/>
      <c r="S410" s="427"/>
      <c r="T410" s="422"/>
      <c r="U410" s="427"/>
      <c r="V410" s="422"/>
      <c r="W410" s="423"/>
      <c r="X410" s="427"/>
      <c r="Y410" s="422"/>
      <c r="Z410" s="422"/>
      <c r="AA410" s="422"/>
      <c r="AB410" s="428"/>
      <c r="AC410" s="422"/>
    </row>
    <row r="411" spans="1:29" ht="13.5">
      <c r="A411" s="421"/>
      <c r="B411" s="227"/>
      <c r="C411" s="334"/>
      <c r="D411" s="334"/>
      <c r="E411" s="422"/>
      <c r="F411" s="423"/>
      <c r="G411" s="423"/>
      <c r="H411" s="446"/>
      <c r="I411" s="423"/>
      <c r="J411" s="422"/>
      <c r="K411" s="422"/>
      <c r="L411" s="185"/>
      <c r="M411" s="422"/>
      <c r="N411" s="425"/>
      <c r="O411" s="422"/>
      <c r="P411" s="422"/>
      <c r="Q411" s="422"/>
      <c r="R411" s="426"/>
      <c r="S411" s="427"/>
      <c r="T411" s="422"/>
      <c r="U411" s="427"/>
      <c r="V411" s="422"/>
      <c r="W411" s="423"/>
      <c r="X411" s="427"/>
      <c r="Y411" s="422"/>
      <c r="Z411" s="422"/>
      <c r="AA411" s="422"/>
      <c r="AB411" s="428"/>
      <c r="AC411" s="422"/>
    </row>
    <row r="412" spans="1:29" ht="13.5">
      <c r="A412" s="421"/>
      <c r="B412" s="227"/>
      <c r="C412" s="334"/>
      <c r="D412" s="334"/>
      <c r="E412" s="422"/>
      <c r="F412" s="423"/>
      <c r="G412" s="423"/>
      <c r="H412" s="446"/>
      <c r="I412" s="423"/>
      <c r="J412" s="422"/>
      <c r="K412" s="422"/>
      <c r="L412" s="185"/>
      <c r="M412" s="422"/>
      <c r="N412" s="425"/>
      <c r="O412" s="422"/>
      <c r="P412" s="422"/>
      <c r="Q412" s="422"/>
      <c r="R412" s="426"/>
      <c r="S412" s="427"/>
      <c r="T412" s="422"/>
      <c r="U412" s="427"/>
      <c r="V412" s="422"/>
      <c r="W412" s="423"/>
      <c r="X412" s="427"/>
      <c r="Y412" s="422"/>
      <c r="Z412" s="422"/>
      <c r="AA412" s="422"/>
      <c r="AB412" s="428"/>
      <c r="AC412" s="422"/>
    </row>
    <row r="413" spans="1:29" ht="13.5">
      <c r="A413" s="421"/>
      <c r="B413" s="227"/>
      <c r="C413" s="334"/>
      <c r="D413" s="334"/>
      <c r="E413" s="422"/>
      <c r="F413" s="423"/>
      <c r="G413" s="423"/>
      <c r="H413" s="446"/>
      <c r="I413" s="423"/>
      <c r="J413" s="422"/>
      <c r="K413" s="422"/>
      <c r="L413" s="185"/>
      <c r="M413" s="422"/>
      <c r="N413" s="425"/>
      <c r="O413" s="422"/>
      <c r="P413" s="422"/>
      <c r="Q413" s="422"/>
      <c r="R413" s="426"/>
      <c r="S413" s="427"/>
      <c r="T413" s="422"/>
      <c r="U413" s="427"/>
      <c r="V413" s="422"/>
      <c r="W413" s="423"/>
      <c r="X413" s="427"/>
      <c r="Y413" s="422"/>
      <c r="Z413" s="422"/>
      <c r="AA413" s="422"/>
      <c r="AB413" s="428"/>
      <c r="AC413" s="422"/>
    </row>
    <row r="414" spans="1:29" ht="13.5">
      <c r="A414" s="421"/>
      <c r="B414" s="227"/>
      <c r="C414" s="334"/>
      <c r="D414" s="334"/>
      <c r="E414" s="422"/>
      <c r="F414" s="423"/>
      <c r="G414" s="423"/>
      <c r="H414" s="446"/>
      <c r="I414" s="423"/>
      <c r="J414" s="422"/>
      <c r="K414" s="422"/>
      <c r="L414" s="185"/>
      <c r="M414" s="422"/>
      <c r="N414" s="425"/>
      <c r="O414" s="422"/>
      <c r="P414" s="422"/>
      <c r="Q414" s="422"/>
      <c r="R414" s="426"/>
      <c r="S414" s="427"/>
      <c r="T414" s="422"/>
      <c r="U414" s="427"/>
      <c r="V414" s="422"/>
      <c r="W414" s="423"/>
      <c r="X414" s="427"/>
      <c r="Y414" s="422"/>
      <c r="Z414" s="422"/>
      <c r="AA414" s="422"/>
      <c r="AB414" s="428"/>
      <c r="AC414" s="422"/>
    </row>
    <row r="415" spans="1:29" ht="13.5">
      <c r="A415" s="421"/>
      <c r="B415" s="227"/>
      <c r="C415" s="334"/>
      <c r="D415" s="334"/>
      <c r="E415" s="422"/>
      <c r="F415" s="423"/>
      <c r="G415" s="423"/>
      <c r="H415" s="446"/>
      <c r="I415" s="423"/>
      <c r="J415" s="422"/>
      <c r="K415" s="422"/>
      <c r="L415" s="185"/>
      <c r="M415" s="422"/>
      <c r="N415" s="425"/>
      <c r="O415" s="422"/>
      <c r="P415" s="422"/>
      <c r="Q415" s="422"/>
      <c r="R415" s="426"/>
      <c r="S415" s="427"/>
      <c r="T415" s="422"/>
      <c r="U415" s="427"/>
      <c r="V415" s="422"/>
      <c r="W415" s="423"/>
      <c r="X415" s="427"/>
      <c r="Y415" s="422"/>
      <c r="Z415" s="422"/>
      <c r="AA415" s="422"/>
      <c r="AB415" s="428"/>
      <c r="AC415" s="422"/>
    </row>
    <row r="416" spans="1:29" ht="13.5">
      <c r="A416" s="421"/>
      <c r="B416" s="227"/>
      <c r="C416" s="334"/>
      <c r="D416" s="334"/>
      <c r="E416" s="422"/>
      <c r="F416" s="423"/>
      <c r="G416" s="423"/>
      <c r="H416" s="446"/>
      <c r="I416" s="423"/>
      <c r="J416" s="422"/>
      <c r="K416" s="422"/>
      <c r="L416" s="185"/>
      <c r="M416" s="422"/>
      <c r="N416" s="425"/>
      <c r="O416" s="422"/>
      <c r="P416" s="422"/>
      <c r="Q416" s="422"/>
      <c r="R416" s="426"/>
      <c r="S416" s="427"/>
      <c r="T416" s="422"/>
      <c r="U416" s="427"/>
      <c r="V416" s="422"/>
      <c r="W416" s="423"/>
      <c r="X416" s="427"/>
      <c r="Y416" s="422"/>
      <c r="Z416" s="422"/>
      <c r="AA416" s="422"/>
      <c r="AB416" s="428"/>
      <c r="AC416" s="422"/>
    </row>
    <row r="417" spans="1:29" ht="13.5">
      <c r="A417" s="421"/>
      <c r="B417" s="227"/>
      <c r="C417" s="334"/>
      <c r="D417" s="334"/>
      <c r="E417" s="422"/>
      <c r="F417" s="423"/>
      <c r="G417" s="423"/>
      <c r="H417" s="446"/>
      <c r="I417" s="423"/>
      <c r="J417" s="422"/>
      <c r="K417" s="422"/>
      <c r="L417" s="185"/>
      <c r="M417" s="422"/>
      <c r="N417" s="425"/>
      <c r="O417" s="422"/>
      <c r="P417" s="422"/>
      <c r="Q417" s="422"/>
      <c r="R417" s="426"/>
      <c r="S417" s="427"/>
      <c r="T417" s="422"/>
      <c r="U417" s="427"/>
      <c r="V417" s="422"/>
      <c r="W417" s="423"/>
      <c r="X417" s="427"/>
      <c r="Y417" s="422"/>
      <c r="Z417" s="422"/>
      <c r="AA417" s="422"/>
      <c r="AB417" s="428"/>
      <c r="AC417" s="422"/>
    </row>
    <row r="418" spans="1:29" ht="13.5">
      <c r="A418" s="421"/>
      <c r="B418" s="227"/>
      <c r="C418" s="334"/>
      <c r="D418" s="334"/>
      <c r="E418" s="422"/>
      <c r="F418" s="423"/>
      <c r="G418" s="423"/>
      <c r="H418" s="446"/>
      <c r="I418" s="423"/>
      <c r="J418" s="422"/>
      <c r="K418" s="422"/>
      <c r="L418" s="185"/>
      <c r="M418" s="422"/>
      <c r="N418" s="425"/>
      <c r="O418" s="422"/>
      <c r="P418" s="422"/>
      <c r="Q418" s="422"/>
      <c r="R418" s="426"/>
      <c r="S418" s="427"/>
      <c r="T418" s="422"/>
      <c r="U418" s="427"/>
      <c r="V418" s="422"/>
      <c r="W418" s="423"/>
      <c r="X418" s="427"/>
      <c r="Y418" s="422"/>
      <c r="Z418" s="422"/>
      <c r="AA418" s="422"/>
      <c r="AB418" s="428"/>
      <c r="AC418" s="422"/>
    </row>
    <row r="419" spans="1:29" ht="13.5">
      <c r="A419" s="421"/>
      <c r="B419" s="227"/>
      <c r="C419" s="334"/>
      <c r="D419" s="334"/>
      <c r="E419" s="422"/>
      <c r="F419" s="423"/>
      <c r="G419" s="423"/>
      <c r="H419" s="446"/>
      <c r="I419" s="423"/>
      <c r="J419" s="422"/>
      <c r="K419" s="422"/>
      <c r="L419" s="185"/>
      <c r="M419" s="422"/>
      <c r="N419" s="425"/>
      <c r="O419" s="422"/>
      <c r="P419" s="422"/>
      <c r="Q419" s="422"/>
      <c r="R419" s="426"/>
      <c r="S419" s="427"/>
      <c r="T419" s="422"/>
      <c r="U419" s="427"/>
      <c r="V419" s="422"/>
      <c r="W419" s="423"/>
      <c r="X419" s="427"/>
      <c r="Y419" s="422"/>
      <c r="Z419" s="422"/>
      <c r="AA419" s="422"/>
      <c r="AB419" s="428"/>
      <c r="AC419" s="422"/>
    </row>
    <row r="420" spans="1:29" ht="13.5">
      <c r="A420" s="421"/>
      <c r="B420" s="227"/>
      <c r="C420" s="334"/>
      <c r="D420" s="334"/>
      <c r="E420" s="422"/>
      <c r="F420" s="423"/>
      <c r="G420" s="423"/>
      <c r="H420" s="446"/>
      <c r="I420" s="423"/>
      <c r="J420" s="422"/>
      <c r="K420" s="422"/>
      <c r="L420" s="185"/>
      <c r="M420" s="422"/>
      <c r="N420" s="425"/>
      <c r="O420" s="422"/>
      <c r="P420" s="422"/>
      <c r="Q420" s="422"/>
      <c r="R420" s="426"/>
      <c r="S420" s="427"/>
      <c r="T420" s="422"/>
      <c r="U420" s="427"/>
      <c r="V420" s="422"/>
      <c r="W420" s="423"/>
      <c r="X420" s="427"/>
      <c r="Y420" s="422"/>
      <c r="Z420" s="422"/>
      <c r="AA420" s="422"/>
      <c r="AB420" s="428"/>
      <c r="AC420" s="422"/>
    </row>
    <row r="421" spans="1:29" ht="13.5">
      <c r="A421" s="421"/>
      <c r="B421" s="227"/>
      <c r="C421" s="334"/>
      <c r="D421" s="334"/>
      <c r="E421" s="422"/>
      <c r="F421" s="423"/>
      <c r="G421" s="423"/>
      <c r="H421" s="446"/>
      <c r="I421" s="423"/>
      <c r="J421" s="422"/>
      <c r="K421" s="422"/>
      <c r="L421" s="185"/>
      <c r="M421" s="422"/>
      <c r="N421" s="425"/>
      <c r="O421" s="422"/>
      <c r="P421" s="422"/>
      <c r="Q421" s="422"/>
      <c r="R421" s="426"/>
      <c r="S421" s="427"/>
      <c r="T421" s="422"/>
      <c r="U421" s="427"/>
      <c r="V421" s="422"/>
      <c r="W421" s="423"/>
      <c r="X421" s="427"/>
      <c r="Y421" s="422"/>
      <c r="Z421" s="422"/>
      <c r="AA421" s="422"/>
      <c r="AB421" s="428"/>
      <c r="AC421" s="422"/>
    </row>
    <row r="422" spans="1:29" ht="13.5">
      <c r="A422" s="421"/>
      <c r="B422" s="227"/>
      <c r="C422" s="334"/>
      <c r="D422" s="334"/>
      <c r="E422" s="422"/>
      <c r="F422" s="423"/>
      <c r="G422" s="423"/>
      <c r="H422" s="446"/>
      <c r="I422" s="423"/>
      <c r="J422" s="422"/>
      <c r="K422" s="422"/>
      <c r="L422" s="185"/>
      <c r="M422" s="422"/>
      <c r="N422" s="425"/>
      <c r="O422" s="422"/>
      <c r="P422" s="422"/>
      <c r="Q422" s="422"/>
      <c r="R422" s="426"/>
      <c r="S422" s="427"/>
      <c r="T422" s="422"/>
      <c r="U422" s="427"/>
      <c r="V422" s="422"/>
      <c r="W422" s="423"/>
      <c r="X422" s="427"/>
      <c r="Y422" s="422"/>
      <c r="Z422" s="422"/>
      <c r="AA422" s="422"/>
      <c r="AB422" s="428"/>
      <c r="AC422" s="422"/>
    </row>
    <row r="423" spans="1:29" ht="13.5">
      <c r="A423" s="421"/>
      <c r="B423" s="227"/>
      <c r="C423" s="334"/>
      <c r="D423" s="334"/>
      <c r="E423" s="422"/>
      <c r="F423" s="423"/>
      <c r="G423" s="423"/>
      <c r="H423" s="446"/>
      <c r="I423" s="423"/>
      <c r="J423" s="422"/>
      <c r="K423" s="422"/>
      <c r="L423" s="185"/>
      <c r="M423" s="422"/>
      <c r="N423" s="425"/>
      <c r="O423" s="422"/>
      <c r="P423" s="422"/>
      <c r="Q423" s="422"/>
      <c r="R423" s="426"/>
      <c r="S423" s="427"/>
      <c r="T423" s="422"/>
      <c r="U423" s="427"/>
      <c r="V423" s="422"/>
      <c r="W423" s="423"/>
      <c r="X423" s="427"/>
      <c r="Y423" s="422"/>
      <c r="Z423" s="422"/>
      <c r="AA423" s="422"/>
      <c r="AB423" s="428"/>
      <c r="AC423" s="422"/>
    </row>
    <row r="424" spans="1:29" ht="13.5">
      <c r="A424" s="421"/>
      <c r="B424" s="227"/>
      <c r="C424" s="334"/>
      <c r="D424" s="334"/>
      <c r="E424" s="422"/>
      <c r="F424" s="423"/>
      <c r="G424" s="423"/>
      <c r="H424" s="446"/>
      <c r="I424" s="423"/>
      <c r="J424" s="422"/>
      <c r="K424" s="422"/>
      <c r="L424" s="185"/>
      <c r="M424" s="422"/>
      <c r="N424" s="425"/>
      <c r="O424" s="422"/>
      <c r="P424" s="422"/>
      <c r="Q424" s="422"/>
      <c r="R424" s="426"/>
      <c r="S424" s="427"/>
      <c r="T424" s="422"/>
      <c r="U424" s="427"/>
      <c r="V424" s="422"/>
      <c r="W424" s="423"/>
      <c r="X424" s="427"/>
      <c r="Y424" s="422"/>
      <c r="Z424" s="422"/>
      <c r="AA424" s="422"/>
      <c r="AB424" s="428"/>
      <c r="AC424" s="422"/>
    </row>
    <row r="425" spans="1:29" ht="13.5">
      <c r="A425" s="421"/>
      <c r="B425" s="227"/>
      <c r="C425" s="334"/>
      <c r="D425" s="334"/>
      <c r="E425" s="422"/>
      <c r="F425" s="423"/>
      <c r="G425" s="423"/>
      <c r="H425" s="446"/>
      <c r="I425" s="423"/>
      <c r="J425" s="422"/>
      <c r="K425" s="422"/>
      <c r="L425" s="185"/>
      <c r="M425" s="422"/>
      <c r="N425" s="425"/>
      <c r="O425" s="422"/>
      <c r="P425" s="422"/>
      <c r="Q425" s="422"/>
      <c r="R425" s="426"/>
      <c r="S425" s="427"/>
      <c r="T425" s="422"/>
      <c r="U425" s="427"/>
      <c r="V425" s="422"/>
      <c r="W425" s="423"/>
      <c r="X425" s="427"/>
      <c r="Y425" s="422"/>
      <c r="Z425" s="422"/>
      <c r="AA425" s="422"/>
      <c r="AB425" s="428"/>
      <c r="AC425" s="422"/>
    </row>
    <row r="426" spans="1:29" ht="13.5">
      <c r="A426" s="421"/>
      <c r="B426" s="227"/>
      <c r="C426" s="334"/>
      <c r="D426" s="334"/>
      <c r="E426" s="422"/>
      <c r="F426" s="423"/>
      <c r="G426" s="423"/>
      <c r="H426" s="446"/>
      <c r="I426" s="423"/>
      <c r="J426" s="422"/>
      <c r="K426" s="422"/>
      <c r="L426" s="185"/>
      <c r="M426" s="422"/>
      <c r="N426" s="425"/>
      <c r="O426" s="422"/>
      <c r="P426" s="422"/>
      <c r="Q426" s="422"/>
      <c r="R426" s="426"/>
      <c r="S426" s="427"/>
      <c r="T426" s="422"/>
      <c r="U426" s="427"/>
      <c r="V426" s="422"/>
      <c r="W426" s="423"/>
      <c r="X426" s="427"/>
      <c r="Y426" s="422"/>
      <c r="Z426" s="422"/>
      <c r="AA426" s="422"/>
      <c r="AB426" s="428"/>
      <c r="AC426" s="422"/>
    </row>
    <row r="427" spans="1:29" ht="13.5">
      <c r="A427" s="421"/>
      <c r="B427" s="227"/>
      <c r="C427" s="334"/>
      <c r="D427" s="334"/>
      <c r="E427" s="422"/>
      <c r="F427" s="423"/>
      <c r="G427" s="423"/>
      <c r="H427" s="446"/>
      <c r="I427" s="423"/>
      <c r="J427" s="422"/>
      <c r="K427" s="422"/>
      <c r="L427" s="185"/>
      <c r="M427" s="422"/>
      <c r="N427" s="425"/>
      <c r="O427" s="422"/>
      <c r="P427" s="422"/>
      <c r="Q427" s="422"/>
      <c r="R427" s="426"/>
      <c r="S427" s="427"/>
      <c r="T427" s="422"/>
      <c r="U427" s="427"/>
      <c r="V427" s="422"/>
      <c r="W427" s="423"/>
      <c r="X427" s="427"/>
      <c r="Y427" s="422"/>
      <c r="Z427" s="422"/>
      <c r="AA427" s="422"/>
      <c r="AB427" s="428"/>
      <c r="AC427" s="422"/>
    </row>
    <row r="428" spans="1:29" ht="13.5">
      <c r="A428" s="421"/>
      <c r="B428" s="227"/>
      <c r="C428" s="334"/>
      <c r="D428" s="334"/>
      <c r="E428" s="422"/>
      <c r="F428" s="423"/>
      <c r="G428" s="423"/>
      <c r="H428" s="446"/>
      <c r="I428" s="423"/>
      <c r="J428" s="422"/>
      <c r="K428" s="422"/>
      <c r="L428" s="185"/>
      <c r="M428" s="422"/>
      <c r="N428" s="425"/>
      <c r="O428" s="422"/>
      <c r="P428" s="422"/>
      <c r="Q428" s="422"/>
      <c r="R428" s="426"/>
      <c r="S428" s="427"/>
      <c r="T428" s="422"/>
      <c r="U428" s="427"/>
      <c r="V428" s="422"/>
      <c r="W428" s="423"/>
      <c r="X428" s="427"/>
      <c r="Y428" s="422"/>
      <c r="Z428" s="422"/>
      <c r="AA428" s="422"/>
      <c r="AB428" s="428"/>
      <c r="AC428" s="422"/>
    </row>
    <row r="429" spans="1:29" ht="13.5">
      <c r="A429" s="421"/>
      <c r="B429" s="227"/>
      <c r="C429" s="334"/>
      <c r="D429" s="334"/>
      <c r="E429" s="422"/>
      <c r="F429" s="423"/>
      <c r="G429" s="423"/>
      <c r="H429" s="446"/>
      <c r="I429" s="423"/>
      <c r="J429" s="422"/>
      <c r="K429" s="422"/>
      <c r="L429" s="185"/>
      <c r="M429" s="422"/>
      <c r="N429" s="425"/>
      <c r="O429" s="422"/>
      <c r="P429" s="422"/>
      <c r="Q429" s="422"/>
      <c r="R429" s="426"/>
      <c r="S429" s="427"/>
      <c r="T429" s="422"/>
      <c r="U429" s="427"/>
      <c r="V429" s="422"/>
      <c r="W429" s="423"/>
      <c r="X429" s="427"/>
      <c r="Y429" s="422"/>
      <c r="Z429" s="422"/>
      <c r="AA429" s="422"/>
      <c r="AB429" s="428"/>
      <c r="AC429" s="422"/>
    </row>
    <row r="430" spans="1:29" ht="13.5">
      <c r="A430" s="421"/>
      <c r="B430" s="227"/>
      <c r="C430" s="334"/>
      <c r="D430" s="334"/>
      <c r="E430" s="422"/>
      <c r="F430" s="423"/>
      <c r="G430" s="423"/>
      <c r="H430" s="446"/>
      <c r="I430" s="423"/>
      <c r="J430" s="422"/>
      <c r="K430" s="422"/>
      <c r="L430" s="185"/>
      <c r="M430" s="422"/>
      <c r="N430" s="425"/>
      <c r="O430" s="422"/>
      <c r="P430" s="422"/>
      <c r="Q430" s="422"/>
      <c r="R430" s="426"/>
      <c r="S430" s="427"/>
      <c r="T430" s="422"/>
      <c r="U430" s="427"/>
      <c r="V430" s="422"/>
      <c r="W430" s="423"/>
      <c r="X430" s="427"/>
      <c r="Y430" s="422"/>
      <c r="Z430" s="422"/>
      <c r="AA430" s="422"/>
      <c r="AB430" s="428"/>
      <c r="AC430" s="422"/>
    </row>
    <row r="431" spans="1:29" ht="13.5">
      <c r="A431" s="421"/>
      <c r="B431" s="227"/>
      <c r="C431" s="334"/>
      <c r="D431" s="334"/>
      <c r="E431" s="422"/>
      <c r="F431" s="423"/>
      <c r="G431" s="423"/>
      <c r="H431" s="446"/>
      <c r="I431" s="423"/>
      <c r="J431" s="422"/>
      <c r="K431" s="422"/>
      <c r="L431" s="185"/>
      <c r="M431" s="422"/>
      <c r="N431" s="425"/>
      <c r="O431" s="422"/>
      <c r="P431" s="422"/>
      <c r="Q431" s="422"/>
      <c r="R431" s="426"/>
      <c r="S431" s="427"/>
      <c r="T431" s="422"/>
      <c r="U431" s="427"/>
      <c r="V431" s="422"/>
      <c r="W431" s="423"/>
      <c r="X431" s="427"/>
      <c r="Y431" s="422"/>
      <c r="Z431" s="422"/>
      <c r="AA431" s="422"/>
      <c r="AB431" s="428"/>
      <c r="AC431" s="422"/>
    </row>
    <row r="432" spans="1:29" ht="13.5">
      <c r="A432" s="421"/>
      <c r="B432" s="227"/>
      <c r="C432" s="334"/>
      <c r="D432" s="334"/>
      <c r="E432" s="422"/>
      <c r="F432" s="423"/>
      <c r="G432" s="423"/>
      <c r="H432" s="446"/>
      <c r="I432" s="423"/>
      <c r="J432" s="422"/>
      <c r="K432" s="422"/>
      <c r="L432" s="185"/>
      <c r="M432" s="422"/>
      <c r="N432" s="425"/>
      <c r="O432" s="422"/>
      <c r="P432" s="422"/>
      <c r="Q432" s="422"/>
      <c r="R432" s="426"/>
      <c r="S432" s="427"/>
      <c r="T432" s="422"/>
      <c r="U432" s="427"/>
      <c r="V432" s="422"/>
      <c r="W432" s="423"/>
      <c r="X432" s="427"/>
      <c r="Y432" s="422"/>
      <c r="Z432" s="422"/>
      <c r="AA432" s="422"/>
      <c r="AB432" s="428"/>
      <c r="AC432" s="422"/>
    </row>
    <row r="433" spans="1:29" ht="13.5">
      <c r="A433" s="421"/>
      <c r="B433" s="227"/>
      <c r="C433" s="334"/>
      <c r="D433" s="334"/>
      <c r="E433" s="422"/>
      <c r="F433" s="423"/>
      <c r="G433" s="423"/>
      <c r="H433" s="446"/>
      <c r="I433" s="423"/>
      <c r="J433" s="422"/>
      <c r="K433" s="422"/>
      <c r="L433" s="185"/>
      <c r="M433" s="422"/>
      <c r="N433" s="425"/>
      <c r="O433" s="422"/>
      <c r="P433" s="422"/>
      <c r="Q433" s="422"/>
      <c r="R433" s="426"/>
      <c r="S433" s="427"/>
      <c r="T433" s="422"/>
      <c r="U433" s="427"/>
      <c r="V433" s="422"/>
      <c r="W433" s="423"/>
      <c r="X433" s="427"/>
      <c r="Y433" s="422"/>
      <c r="Z433" s="422"/>
      <c r="AA433" s="422"/>
      <c r="AB433" s="428"/>
      <c r="AC433" s="422"/>
    </row>
    <row r="434" spans="1:29" ht="13.5">
      <c r="A434" s="421"/>
      <c r="B434" s="227"/>
      <c r="C434" s="334"/>
      <c r="D434" s="334"/>
      <c r="E434" s="422"/>
      <c r="F434" s="423"/>
      <c r="G434" s="423"/>
      <c r="H434" s="446"/>
      <c r="I434" s="423"/>
      <c r="J434" s="422"/>
      <c r="K434" s="422"/>
      <c r="L434" s="185"/>
      <c r="M434" s="422"/>
      <c r="N434" s="425"/>
      <c r="O434" s="422"/>
      <c r="P434" s="422"/>
      <c r="Q434" s="422"/>
      <c r="R434" s="426"/>
      <c r="S434" s="427"/>
      <c r="T434" s="422"/>
      <c r="U434" s="427"/>
      <c r="V434" s="422"/>
      <c r="W434" s="423"/>
      <c r="X434" s="427"/>
      <c r="Y434" s="422"/>
      <c r="Z434" s="422"/>
      <c r="AA434" s="422"/>
      <c r="AB434" s="428"/>
      <c r="AC434" s="422"/>
    </row>
    <row r="435" spans="1:29" ht="13.5">
      <c r="A435" s="421"/>
      <c r="B435" s="227"/>
      <c r="C435" s="334"/>
      <c r="D435" s="334"/>
      <c r="E435" s="422"/>
      <c r="F435" s="423"/>
      <c r="G435" s="423"/>
      <c r="H435" s="446"/>
      <c r="I435" s="423"/>
      <c r="J435" s="422"/>
      <c r="K435" s="422"/>
      <c r="L435" s="185"/>
      <c r="M435" s="422"/>
      <c r="N435" s="425"/>
      <c r="O435" s="422"/>
      <c r="P435" s="422"/>
      <c r="Q435" s="422"/>
      <c r="R435" s="426"/>
      <c r="S435" s="427"/>
      <c r="T435" s="422"/>
      <c r="U435" s="427"/>
      <c r="V435" s="422"/>
      <c r="W435" s="423"/>
      <c r="X435" s="427"/>
      <c r="Y435" s="422"/>
      <c r="Z435" s="422"/>
      <c r="AA435" s="422"/>
      <c r="AB435" s="428"/>
      <c r="AC435" s="422"/>
    </row>
    <row r="436" spans="1:29" ht="13.5">
      <c r="A436" s="421"/>
      <c r="B436" s="227"/>
      <c r="C436" s="334"/>
      <c r="D436" s="334"/>
      <c r="E436" s="422"/>
      <c r="F436" s="423"/>
      <c r="G436" s="423"/>
      <c r="H436" s="446"/>
      <c r="I436" s="423"/>
      <c r="J436" s="422"/>
      <c r="K436" s="422"/>
      <c r="L436" s="185"/>
      <c r="M436" s="422"/>
      <c r="N436" s="425"/>
      <c r="O436" s="422"/>
      <c r="P436" s="422"/>
      <c r="Q436" s="422"/>
      <c r="R436" s="426"/>
      <c r="S436" s="427"/>
      <c r="T436" s="422"/>
      <c r="U436" s="427"/>
      <c r="V436" s="422"/>
      <c r="W436" s="423"/>
      <c r="X436" s="427"/>
      <c r="Y436" s="422"/>
      <c r="Z436" s="422"/>
      <c r="AA436" s="422"/>
      <c r="AB436" s="428"/>
      <c r="AC436" s="422"/>
    </row>
    <row r="437" spans="1:29" ht="13.5">
      <c r="A437" s="421"/>
      <c r="B437" s="227"/>
      <c r="C437" s="334"/>
      <c r="D437" s="334"/>
      <c r="E437" s="422"/>
      <c r="F437" s="423"/>
      <c r="G437" s="423"/>
      <c r="H437" s="446"/>
      <c r="I437" s="423"/>
      <c r="J437" s="422"/>
      <c r="K437" s="422"/>
      <c r="L437" s="185"/>
      <c r="M437" s="422"/>
      <c r="N437" s="425"/>
      <c r="O437" s="422"/>
      <c r="P437" s="422"/>
      <c r="Q437" s="422"/>
      <c r="R437" s="426"/>
      <c r="S437" s="427"/>
      <c r="T437" s="422"/>
      <c r="U437" s="427"/>
      <c r="V437" s="422"/>
      <c r="W437" s="423"/>
      <c r="X437" s="427"/>
      <c r="Y437" s="422"/>
      <c r="Z437" s="422"/>
      <c r="AA437" s="422"/>
      <c r="AB437" s="428"/>
      <c r="AC437" s="422"/>
    </row>
    <row r="438" spans="1:29" ht="13.5">
      <c r="A438" s="421"/>
      <c r="B438" s="227"/>
      <c r="C438" s="334"/>
      <c r="D438" s="334"/>
      <c r="E438" s="422"/>
      <c r="F438" s="423"/>
      <c r="G438" s="423"/>
      <c r="H438" s="446"/>
      <c r="I438" s="423"/>
      <c r="J438" s="422"/>
      <c r="K438" s="422"/>
      <c r="L438" s="185"/>
      <c r="M438" s="422"/>
      <c r="N438" s="425"/>
      <c r="O438" s="422"/>
      <c r="P438" s="422"/>
      <c r="Q438" s="422"/>
      <c r="R438" s="426"/>
      <c r="S438" s="427"/>
      <c r="T438" s="422"/>
      <c r="U438" s="427"/>
      <c r="V438" s="422"/>
      <c r="W438" s="423"/>
      <c r="X438" s="427"/>
      <c r="Y438" s="422"/>
      <c r="Z438" s="422"/>
      <c r="AA438" s="422"/>
      <c r="AB438" s="428"/>
      <c r="AC438" s="422"/>
    </row>
    <row r="439" spans="1:29" ht="13.5">
      <c r="A439" s="421"/>
      <c r="B439" s="227"/>
      <c r="C439" s="334"/>
      <c r="D439" s="334"/>
      <c r="E439" s="422"/>
      <c r="F439" s="423"/>
      <c r="G439" s="423"/>
      <c r="H439" s="446"/>
      <c r="I439" s="423"/>
      <c r="J439" s="422"/>
      <c r="K439" s="422"/>
      <c r="L439" s="185"/>
      <c r="M439" s="422"/>
      <c r="N439" s="425"/>
      <c r="O439" s="422"/>
      <c r="P439" s="422"/>
      <c r="Q439" s="422"/>
      <c r="R439" s="426"/>
      <c r="S439" s="427"/>
      <c r="T439" s="422"/>
      <c r="U439" s="427"/>
      <c r="V439" s="422"/>
      <c r="W439" s="423"/>
      <c r="X439" s="427"/>
      <c r="Y439" s="422"/>
      <c r="Z439" s="422"/>
      <c r="AA439" s="422"/>
      <c r="AB439" s="428"/>
      <c r="AC439" s="422"/>
    </row>
    <row r="440" spans="1:29" ht="13.5">
      <c r="A440" s="421"/>
      <c r="B440" s="227"/>
      <c r="C440" s="334"/>
      <c r="D440" s="334"/>
      <c r="E440" s="422"/>
      <c r="F440" s="423"/>
      <c r="G440" s="423"/>
      <c r="H440" s="446"/>
      <c r="I440" s="423"/>
      <c r="J440" s="422"/>
      <c r="K440" s="422"/>
      <c r="L440" s="185"/>
      <c r="M440" s="422"/>
      <c r="N440" s="425"/>
      <c r="O440" s="422"/>
      <c r="P440" s="422"/>
      <c r="Q440" s="422"/>
      <c r="R440" s="426"/>
      <c r="S440" s="427"/>
      <c r="T440" s="422"/>
      <c r="U440" s="427"/>
      <c r="V440" s="422"/>
      <c r="W440" s="423"/>
      <c r="X440" s="427"/>
      <c r="Y440" s="422"/>
      <c r="Z440" s="422"/>
      <c r="AA440" s="422"/>
      <c r="AB440" s="428"/>
      <c r="AC440" s="422"/>
    </row>
    <row r="441" spans="1:29" ht="13.5">
      <c r="A441" s="421"/>
      <c r="B441" s="227"/>
      <c r="C441" s="334"/>
      <c r="D441" s="334"/>
      <c r="E441" s="422"/>
      <c r="F441" s="423"/>
      <c r="G441" s="423"/>
      <c r="H441" s="446"/>
      <c r="I441" s="423"/>
      <c r="J441" s="422"/>
      <c r="K441" s="422"/>
      <c r="L441" s="185"/>
      <c r="M441" s="422"/>
      <c r="N441" s="425"/>
      <c r="O441" s="422"/>
      <c r="P441" s="422"/>
      <c r="Q441" s="422"/>
      <c r="R441" s="426"/>
      <c r="S441" s="427"/>
      <c r="T441" s="422"/>
      <c r="U441" s="427"/>
      <c r="V441" s="422"/>
      <c r="W441" s="423"/>
      <c r="X441" s="427"/>
      <c r="Y441" s="422"/>
      <c r="Z441" s="422"/>
      <c r="AA441" s="422"/>
      <c r="AB441" s="428"/>
      <c r="AC441" s="422"/>
    </row>
    <row r="442" spans="1:29" ht="13.5">
      <c r="A442" s="421"/>
      <c r="B442" s="227"/>
      <c r="C442" s="334"/>
      <c r="D442" s="334"/>
      <c r="E442" s="422"/>
      <c r="F442" s="423"/>
      <c r="G442" s="423"/>
      <c r="H442" s="446"/>
      <c r="I442" s="423"/>
      <c r="J442" s="422"/>
      <c r="K442" s="422"/>
      <c r="L442" s="185"/>
      <c r="M442" s="422"/>
      <c r="N442" s="425"/>
      <c r="O442" s="422"/>
      <c r="P442" s="422"/>
      <c r="Q442" s="422"/>
      <c r="R442" s="426"/>
      <c r="S442" s="427"/>
      <c r="T442" s="422"/>
      <c r="U442" s="427"/>
      <c r="V442" s="422"/>
      <c r="W442" s="423"/>
      <c r="X442" s="427"/>
      <c r="Y442" s="422"/>
      <c r="Z442" s="422"/>
      <c r="AA442" s="422"/>
      <c r="AB442" s="428"/>
      <c r="AC442" s="422"/>
    </row>
    <row r="443" spans="1:29" ht="13.5">
      <c r="A443" s="421"/>
      <c r="B443" s="227"/>
      <c r="C443" s="334"/>
      <c r="D443" s="334"/>
      <c r="E443" s="422"/>
      <c r="F443" s="423"/>
      <c r="G443" s="423"/>
      <c r="H443" s="446"/>
      <c r="I443" s="423"/>
      <c r="J443" s="422"/>
      <c r="K443" s="422"/>
      <c r="L443" s="185"/>
      <c r="M443" s="422"/>
      <c r="N443" s="425"/>
      <c r="O443" s="422"/>
      <c r="P443" s="422"/>
      <c r="Q443" s="422"/>
      <c r="R443" s="426"/>
      <c r="S443" s="427"/>
      <c r="T443" s="422"/>
      <c r="U443" s="427"/>
      <c r="V443" s="422"/>
      <c r="W443" s="423"/>
      <c r="X443" s="427"/>
      <c r="Y443" s="422"/>
      <c r="Z443" s="422"/>
      <c r="AA443" s="422"/>
      <c r="AB443" s="428"/>
      <c r="AC443" s="422"/>
    </row>
    <row r="444" spans="1:29" ht="13.5">
      <c r="A444" s="421"/>
      <c r="B444" s="227"/>
      <c r="C444" s="334"/>
      <c r="D444" s="334"/>
      <c r="E444" s="422"/>
      <c r="F444" s="423"/>
      <c r="G444" s="423"/>
      <c r="H444" s="446"/>
      <c r="I444" s="423"/>
      <c r="J444" s="422"/>
      <c r="K444" s="422"/>
      <c r="L444" s="185"/>
      <c r="M444" s="422"/>
      <c r="N444" s="425"/>
      <c r="O444" s="422"/>
      <c r="P444" s="422"/>
      <c r="Q444" s="422"/>
      <c r="R444" s="426"/>
      <c r="S444" s="427"/>
      <c r="T444" s="422"/>
      <c r="U444" s="427"/>
      <c r="V444" s="422"/>
      <c r="W444" s="423"/>
      <c r="X444" s="427"/>
      <c r="Y444" s="422"/>
      <c r="Z444" s="422"/>
      <c r="AA444" s="422"/>
      <c r="AB444" s="428"/>
      <c r="AC444" s="422"/>
    </row>
    <row r="445" spans="1:29" ht="13.5">
      <c r="A445" s="421"/>
      <c r="B445" s="227"/>
      <c r="C445" s="334"/>
      <c r="D445" s="334"/>
      <c r="E445" s="422"/>
      <c r="F445" s="423"/>
      <c r="G445" s="423"/>
      <c r="H445" s="446"/>
      <c r="I445" s="423"/>
      <c r="J445" s="422"/>
      <c r="K445" s="422"/>
      <c r="L445" s="185"/>
      <c r="M445" s="422"/>
      <c r="N445" s="425"/>
      <c r="O445" s="422"/>
      <c r="P445" s="422"/>
      <c r="Q445" s="422"/>
      <c r="R445" s="426"/>
      <c r="S445" s="427"/>
      <c r="T445" s="422"/>
      <c r="U445" s="427"/>
      <c r="V445" s="422"/>
      <c r="W445" s="423"/>
      <c r="X445" s="427"/>
      <c r="Y445" s="422"/>
      <c r="Z445" s="422"/>
      <c r="AA445" s="422"/>
      <c r="AB445" s="428"/>
      <c r="AC445" s="422"/>
    </row>
    <row r="446" spans="1:29" ht="13.5">
      <c r="A446" s="421"/>
      <c r="B446" s="227"/>
      <c r="C446" s="334"/>
      <c r="D446" s="334"/>
      <c r="E446" s="422"/>
      <c r="F446" s="423"/>
      <c r="G446" s="423"/>
      <c r="H446" s="446"/>
      <c r="I446" s="423"/>
      <c r="J446" s="422"/>
      <c r="K446" s="422"/>
      <c r="L446" s="185"/>
      <c r="M446" s="422"/>
      <c r="N446" s="425"/>
      <c r="O446" s="422"/>
      <c r="P446" s="422"/>
      <c r="Q446" s="422"/>
      <c r="R446" s="426"/>
      <c r="S446" s="427"/>
      <c r="T446" s="422"/>
      <c r="U446" s="427"/>
      <c r="V446" s="422"/>
      <c r="W446" s="423"/>
      <c r="X446" s="427"/>
      <c r="Y446" s="422"/>
      <c r="Z446" s="422"/>
      <c r="AA446" s="422"/>
      <c r="AB446" s="428"/>
      <c r="AC446" s="422"/>
    </row>
    <row r="447" spans="1:29" ht="13.5">
      <c r="A447" s="421"/>
      <c r="B447" s="227"/>
      <c r="C447" s="334"/>
      <c r="D447" s="334"/>
      <c r="E447" s="422"/>
      <c r="F447" s="423"/>
      <c r="G447" s="423"/>
      <c r="H447" s="446"/>
      <c r="I447" s="423"/>
      <c r="J447" s="422"/>
      <c r="K447" s="422"/>
      <c r="L447" s="185"/>
      <c r="M447" s="422"/>
      <c r="N447" s="425"/>
      <c r="O447" s="422"/>
      <c r="P447" s="422"/>
      <c r="Q447" s="422"/>
      <c r="R447" s="426"/>
      <c r="S447" s="427"/>
      <c r="T447" s="422"/>
      <c r="U447" s="427"/>
      <c r="V447" s="422"/>
      <c r="W447" s="423"/>
      <c r="X447" s="427"/>
      <c r="Y447" s="422"/>
      <c r="Z447" s="422"/>
      <c r="AA447" s="422"/>
      <c r="AB447" s="428"/>
      <c r="AC447" s="422"/>
    </row>
    <row r="448" spans="1:29" ht="13.5">
      <c r="A448" s="421"/>
      <c r="B448" s="227"/>
      <c r="C448" s="334"/>
      <c r="D448" s="334"/>
      <c r="E448" s="422"/>
      <c r="F448" s="423"/>
      <c r="G448" s="423"/>
      <c r="H448" s="446"/>
      <c r="I448" s="423"/>
      <c r="J448" s="422"/>
      <c r="K448" s="422"/>
      <c r="L448" s="185"/>
      <c r="M448" s="422"/>
      <c r="N448" s="425"/>
      <c r="O448" s="422"/>
      <c r="P448" s="422"/>
      <c r="Q448" s="422"/>
      <c r="R448" s="426"/>
      <c r="S448" s="427"/>
      <c r="T448" s="422"/>
      <c r="U448" s="427"/>
      <c r="V448" s="422"/>
      <c r="W448" s="423"/>
      <c r="X448" s="427"/>
      <c r="Y448" s="422"/>
      <c r="Z448" s="422"/>
      <c r="AA448" s="422"/>
      <c r="AB448" s="428"/>
      <c r="AC448" s="422"/>
    </row>
    <row r="449" spans="1:29" ht="13.5">
      <c r="A449" s="421"/>
      <c r="B449" s="227"/>
      <c r="C449" s="334"/>
      <c r="D449" s="334"/>
      <c r="E449" s="422"/>
      <c r="F449" s="423"/>
      <c r="G449" s="423"/>
      <c r="H449" s="446"/>
      <c r="I449" s="423"/>
      <c r="J449" s="422"/>
      <c r="K449" s="422"/>
      <c r="L449" s="185"/>
      <c r="M449" s="422"/>
      <c r="N449" s="425"/>
      <c r="O449" s="422"/>
      <c r="P449" s="422"/>
      <c r="Q449" s="422"/>
      <c r="R449" s="426"/>
      <c r="S449" s="427"/>
      <c r="T449" s="422"/>
      <c r="U449" s="427"/>
      <c r="V449" s="422"/>
      <c r="W449" s="423"/>
      <c r="X449" s="427"/>
      <c r="Y449" s="422"/>
      <c r="Z449" s="422"/>
      <c r="AA449" s="422"/>
      <c r="AB449" s="428"/>
      <c r="AC449" s="422"/>
    </row>
    <row r="450" spans="1:29" ht="13.5">
      <c r="A450" s="421"/>
      <c r="B450" s="227"/>
      <c r="C450" s="334"/>
      <c r="D450" s="334"/>
      <c r="E450" s="422"/>
      <c r="F450" s="423"/>
      <c r="G450" s="423"/>
      <c r="H450" s="446"/>
      <c r="I450" s="423"/>
      <c r="J450" s="422"/>
      <c r="K450" s="422"/>
      <c r="L450" s="185"/>
      <c r="M450" s="422"/>
      <c r="N450" s="425"/>
      <c r="O450" s="422"/>
      <c r="P450" s="422"/>
      <c r="Q450" s="422"/>
      <c r="R450" s="426"/>
      <c r="S450" s="427"/>
      <c r="T450" s="422"/>
      <c r="U450" s="427"/>
      <c r="V450" s="422"/>
      <c r="W450" s="423"/>
      <c r="X450" s="427"/>
      <c r="Y450" s="422"/>
      <c r="Z450" s="422"/>
      <c r="AA450" s="422"/>
      <c r="AB450" s="428"/>
      <c r="AC450" s="422"/>
    </row>
    <row r="451" spans="1:29" ht="13.5">
      <c r="A451" s="421"/>
      <c r="B451" s="227"/>
      <c r="C451" s="334"/>
      <c r="D451" s="334"/>
      <c r="E451" s="422"/>
      <c r="F451" s="423"/>
      <c r="G451" s="423"/>
      <c r="H451" s="446"/>
      <c r="I451" s="423"/>
      <c r="J451" s="422"/>
      <c r="K451" s="422"/>
      <c r="L451" s="185"/>
      <c r="M451" s="422"/>
      <c r="N451" s="425"/>
      <c r="O451" s="422"/>
      <c r="P451" s="422"/>
      <c r="Q451" s="422"/>
      <c r="R451" s="426"/>
      <c r="S451" s="427"/>
      <c r="T451" s="422"/>
      <c r="U451" s="427"/>
      <c r="V451" s="422"/>
      <c r="W451" s="423"/>
      <c r="X451" s="427"/>
      <c r="Y451" s="422"/>
      <c r="Z451" s="422"/>
      <c r="AA451" s="422"/>
      <c r="AB451" s="428"/>
      <c r="AC451" s="422"/>
    </row>
    <row r="452" spans="1:29" ht="13.5">
      <c r="A452" s="421"/>
      <c r="B452" s="227"/>
      <c r="C452" s="334"/>
      <c r="D452" s="334"/>
      <c r="E452" s="422"/>
      <c r="F452" s="423"/>
      <c r="G452" s="423"/>
      <c r="H452" s="446"/>
      <c r="I452" s="423"/>
      <c r="J452" s="422"/>
      <c r="K452" s="422"/>
      <c r="L452" s="185"/>
      <c r="M452" s="422"/>
      <c r="N452" s="425"/>
      <c r="O452" s="422"/>
      <c r="P452" s="422"/>
      <c r="Q452" s="422"/>
      <c r="R452" s="426"/>
      <c r="S452" s="427"/>
      <c r="T452" s="422"/>
      <c r="U452" s="427"/>
      <c r="V452" s="422"/>
      <c r="W452" s="423"/>
      <c r="X452" s="427"/>
      <c r="Y452" s="422"/>
      <c r="Z452" s="422"/>
      <c r="AA452" s="422"/>
      <c r="AB452" s="428"/>
      <c r="AC452" s="422"/>
    </row>
    <row r="453" spans="1:29" ht="13.5">
      <c r="A453" s="421"/>
      <c r="B453" s="227"/>
      <c r="C453" s="334"/>
      <c r="D453" s="334"/>
      <c r="E453" s="422"/>
      <c r="F453" s="423"/>
      <c r="G453" s="423"/>
      <c r="H453" s="446"/>
      <c r="I453" s="423"/>
      <c r="J453" s="422"/>
      <c r="K453" s="422"/>
      <c r="L453" s="185"/>
      <c r="M453" s="422"/>
      <c r="N453" s="425"/>
      <c r="O453" s="422"/>
      <c r="P453" s="422"/>
      <c r="Q453" s="422"/>
      <c r="R453" s="426"/>
      <c r="S453" s="427"/>
      <c r="T453" s="422"/>
      <c r="U453" s="427"/>
      <c r="V453" s="422"/>
      <c r="W453" s="423"/>
      <c r="X453" s="427"/>
      <c r="Y453" s="422"/>
      <c r="Z453" s="422"/>
      <c r="AA453" s="422"/>
      <c r="AB453" s="428"/>
      <c r="AC453" s="422"/>
    </row>
    <row r="454" spans="1:29" ht="13.5">
      <c r="A454" s="421"/>
      <c r="B454" s="227"/>
      <c r="C454" s="334"/>
      <c r="D454" s="334"/>
      <c r="E454" s="422"/>
      <c r="F454" s="423"/>
      <c r="G454" s="423"/>
      <c r="H454" s="446"/>
      <c r="I454" s="423"/>
      <c r="J454" s="422"/>
      <c r="K454" s="422"/>
      <c r="L454" s="185"/>
      <c r="M454" s="422"/>
      <c r="N454" s="425"/>
      <c r="O454" s="422"/>
      <c r="P454" s="422"/>
      <c r="Q454" s="422"/>
      <c r="R454" s="426"/>
      <c r="S454" s="427"/>
      <c r="T454" s="422"/>
      <c r="U454" s="427"/>
      <c r="V454" s="422"/>
      <c r="W454" s="423"/>
      <c r="X454" s="427"/>
      <c r="Y454" s="422"/>
      <c r="Z454" s="422"/>
      <c r="AA454" s="422"/>
      <c r="AB454" s="428"/>
      <c r="AC454" s="422"/>
    </row>
    <row r="455" spans="1:29" ht="13.5">
      <c r="A455" s="421"/>
      <c r="B455" s="227"/>
      <c r="C455" s="334"/>
      <c r="D455" s="334"/>
      <c r="E455" s="422"/>
      <c r="F455" s="423"/>
      <c r="G455" s="423"/>
      <c r="H455" s="446"/>
      <c r="I455" s="423"/>
      <c r="J455" s="422"/>
      <c r="K455" s="422"/>
      <c r="L455" s="185"/>
      <c r="M455" s="422"/>
      <c r="N455" s="425"/>
      <c r="O455" s="422"/>
      <c r="P455" s="422"/>
      <c r="Q455" s="422"/>
      <c r="R455" s="426"/>
      <c r="S455" s="427"/>
      <c r="T455" s="422"/>
      <c r="U455" s="427"/>
      <c r="V455" s="422"/>
      <c r="W455" s="423"/>
      <c r="X455" s="427"/>
      <c r="Y455" s="422"/>
      <c r="Z455" s="422"/>
      <c r="AA455" s="422"/>
      <c r="AB455" s="428"/>
      <c r="AC455" s="422"/>
    </row>
    <row r="456" spans="1:29" ht="13.5">
      <c r="A456" s="421"/>
      <c r="B456" s="227"/>
      <c r="C456" s="334"/>
      <c r="D456" s="334"/>
      <c r="E456" s="422"/>
      <c r="F456" s="423"/>
      <c r="G456" s="423"/>
      <c r="H456" s="446"/>
      <c r="I456" s="423"/>
      <c r="J456" s="422"/>
      <c r="K456" s="422"/>
      <c r="L456" s="185"/>
      <c r="M456" s="422"/>
      <c r="N456" s="425"/>
      <c r="O456" s="422"/>
      <c r="P456" s="422"/>
      <c r="Q456" s="422"/>
      <c r="R456" s="426"/>
      <c r="S456" s="427"/>
      <c r="T456" s="422"/>
      <c r="U456" s="427"/>
      <c r="V456" s="422"/>
      <c r="W456" s="423"/>
      <c r="X456" s="427"/>
      <c r="Y456" s="422"/>
      <c r="Z456" s="422"/>
      <c r="AA456" s="422"/>
      <c r="AB456" s="428"/>
      <c r="AC456" s="422"/>
    </row>
    <row r="457" spans="1:29" ht="13.5">
      <c r="A457" s="421"/>
      <c r="B457" s="227"/>
      <c r="C457" s="334"/>
      <c r="D457" s="334"/>
      <c r="E457" s="422"/>
      <c r="F457" s="423"/>
      <c r="G457" s="423"/>
      <c r="H457" s="446"/>
      <c r="I457" s="423"/>
      <c r="J457" s="422"/>
      <c r="K457" s="422"/>
      <c r="L457" s="185"/>
      <c r="M457" s="422"/>
      <c r="N457" s="425"/>
      <c r="O457" s="422"/>
      <c r="P457" s="422"/>
      <c r="Q457" s="422"/>
      <c r="R457" s="426"/>
      <c r="S457" s="427"/>
      <c r="T457" s="422"/>
      <c r="U457" s="427"/>
      <c r="V457" s="422"/>
      <c r="W457" s="423"/>
      <c r="X457" s="427"/>
      <c r="Y457" s="422"/>
      <c r="Z457" s="422"/>
      <c r="AA457" s="422"/>
      <c r="AB457" s="428"/>
      <c r="AC457" s="422"/>
    </row>
    <row r="458" spans="1:29" ht="13.5">
      <c r="A458" s="421"/>
      <c r="B458" s="227"/>
      <c r="C458" s="334"/>
      <c r="D458" s="334"/>
      <c r="E458" s="422"/>
      <c r="F458" s="423"/>
      <c r="G458" s="423"/>
      <c r="H458" s="446"/>
      <c r="I458" s="423"/>
      <c r="J458" s="422"/>
      <c r="K458" s="422"/>
      <c r="L458" s="185"/>
      <c r="M458" s="422"/>
      <c r="N458" s="425"/>
      <c r="O458" s="422"/>
      <c r="P458" s="422"/>
      <c r="Q458" s="422"/>
      <c r="R458" s="426"/>
      <c r="S458" s="427"/>
      <c r="T458" s="422"/>
      <c r="U458" s="427"/>
      <c r="V458" s="422"/>
      <c r="W458" s="423"/>
      <c r="X458" s="427"/>
      <c r="Y458" s="422"/>
      <c r="Z458" s="422"/>
      <c r="AA458" s="422"/>
      <c r="AB458" s="428"/>
      <c r="AC458" s="422"/>
    </row>
    <row r="459" spans="1:29" ht="13.5">
      <c r="A459" s="421"/>
      <c r="B459" s="227"/>
      <c r="C459" s="334"/>
      <c r="D459" s="334"/>
      <c r="E459" s="422"/>
      <c r="F459" s="423"/>
      <c r="G459" s="423"/>
      <c r="H459" s="446"/>
      <c r="I459" s="423"/>
      <c r="J459" s="422"/>
      <c r="K459" s="422"/>
      <c r="L459" s="185"/>
      <c r="M459" s="422"/>
      <c r="N459" s="425"/>
      <c r="O459" s="422"/>
      <c r="P459" s="422"/>
      <c r="Q459" s="422"/>
      <c r="R459" s="426"/>
      <c r="S459" s="427"/>
      <c r="T459" s="422"/>
      <c r="U459" s="427"/>
      <c r="V459" s="422"/>
      <c r="W459" s="423"/>
      <c r="X459" s="427"/>
      <c r="Y459" s="422"/>
      <c r="Z459" s="422"/>
      <c r="AA459" s="422"/>
      <c r="AB459" s="428"/>
      <c r="AC459" s="422"/>
    </row>
    <row r="460" spans="1:29" ht="13.5">
      <c r="A460" s="421"/>
      <c r="B460" s="227"/>
      <c r="C460" s="334"/>
      <c r="D460" s="334"/>
      <c r="E460" s="422"/>
      <c r="F460" s="423"/>
      <c r="G460" s="423"/>
      <c r="H460" s="446"/>
      <c r="I460" s="423"/>
      <c r="J460" s="422"/>
      <c r="K460" s="422"/>
      <c r="L460" s="185"/>
      <c r="M460" s="422"/>
      <c r="N460" s="425"/>
      <c r="O460" s="422"/>
      <c r="P460" s="422"/>
      <c r="Q460" s="422"/>
      <c r="R460" s="426"/>
      <c r="S460" s="427"/>
      <c r="T460" s="422"/>
      <c r="U460" s="427"/>
      <c r="V460" s="422"/>
      <c r="W460" s="423"/>
      <c r="X460" s="427"/>
      <c r="Y460" s="422"/>
      <c r="Z460" s="422"/>
      <c r="AA460" s="422"/>
      <c r="AB460" s="428"/>
      <c r="AC460" s="422"/>
    </row>
    <row r="461" spans="1:29" ht="13.5">
      <c r="A461" s="421"/>
      <c r="B461" s="227"/>
      <c r="C461" s="334"/>
      <c r="D461" s="334"/>
      <c r="E461" s="422"/>
      <c r="F461" s="423"/>
      <c r="G461" s="423"/>
      <c r="H461" s="446"/>
      <c r="I461" s="423"/>
      <c r="J461" s="422"/>
      <c r="K461" s="422"/>
      <c r="L461" s="185"/>
      <c r="M461" s="422"/>
      <c r="N461" s="425"/>
      <c r="O461" s="422"/>
      <c r="P461" s="422"/>
      <c r="Q461" s="422"/>
      <c r="R461" s="426"/>
      <c r="S461" s="427"/>
      <c r="T461" s="422"/>
      <c r="U461" s="427"/>
      <c r="V461" s="422"/>
      <c r="W461" s="423"/>
      <c r="X461" s="427"/>
      <c r="Y461" s="422"/>
      <c r="Z461" s="422"/>
      <c r="AA461" s="422"/>
      <c r="AB461" s="428"/>
      <c r="AC461" s="422"/>
    </row>
    <row r="462" spans="1:29" ht="13.5">
      <c r="A462" s="421"/>
      <c r="B462" s="227"/>
      <c r="C462" s="334"/>
      <c r="D462" s="334"/>
      <c r="E462" s="422"/>
      <c r="F462" s="423"/>
      <c r="G462" s="423"/>
      <c r="H462" s="446"/>
      <c r="I462" s="423"/>
      <c r="J462" s="422"/>
      <c r="K462" s="422"/>
      <c r="L462" s="185"/>
      <c r="M462" s="422"/>
      <c r="N462" s="425"/>
      <c r="O462" s="422"/>
      <c r="P462" s="422"/>
      <c r="Q462" s="422"/>
      <c r="R462" s="426"/>
      <c r="S462" s="427"/>
      <c r="T462" s="422"/>
      <c r="U462" s="427"/>
      <c r="V462" s="422"/>
      <c r="W462" s="423"/>
      <c r="X462" s="427"/>
      <c r="Y462" s="422"/>
      <c r="Z462" s="422"/>
      <c r="AA462" s="422"/>
      <c r="AB462" s="428"/>
      <c r="AC462" s="422"/>
    </row>
    <row r="463" spans="1:29" ht="13.5">
      <c r="A463" s="421"/>
      <c r="B463" s="227"/>
      <c r="C463" s="334"/>
      <c r="D463" s="334"/>
      <c r="E463" s="422"/>
      <c r="F463" s="423"/>
      <c r="G463" s="423"/>
      <c r="H463" s="446"/>
      <c r="I463" s="423"/>
      <c r="J463" s="422"/>
      <c r="K463" s="422"/>
      <c r="L463" s="185"/>
      <c r="M463" s="422"/>
      <c r="N463" s="425"/>
      <c r="O463" s="422"/>
      <c r="P463" s="422"/>
      <c r="Q463" s="422"/>
      <c r="R463" s="426"/>
      <c r="S463" s="427"/>
      <c r="T463" s="422"/>
      <c r="U463" s="427"/>
      <c r="V463" s="422"/>
      <c r="W463" s="423"/>
      <c r="X463" s="427"/>
      <c r="Y463" s="422"/>
      <c r="Z463" s="422"/>
      <c r="AA463" s="422"/>
      <c r="AB463" s="428"/>
      <c r="AC463" s="422"/>
    </row>
    <row r="464" spans="1:29" ht="13.5">
      <c r="A464" s="421"/>
      <c r="B464" s="227"/>
      <c r="C464" s="334"/>
      <c r="D464" s="334"/>
      <c r="E464" s="422"/>
      <c r="F464" s="423"/>
      <c r="G464" s="423"/>
      <c r="H464" s="446"/>
      <c r="I464" s="423"/>
      <c r="J464" s="422"/>
      <c r="K464" s="422"/>
      <c r="L464" s="185"/>
      <c r="M464" s="422"/>
      <c r="N464" s="425"/>
      <c r="O464" s="422"/>
      <c r="P464" s="422"/>
      <c r="Q464" s="422"/>
      <c r="R464" s="426"/>
      <c r="S464" s="427"/>
      <c r="T464" s="422"/>
      <c r="U464" s="427"/>
      <c r="V464" s="422"/>
      <c r="W464" s="423"/>
      <c r="X464" s="427"/>
      <c r="Y464" s="422"/>
      <c r="Z464" s="422"/>
      <c r="AA464" s="422"/>
      <c r="AB464" s="428"/>
      <c r="AC464" s="422"/>
    </row>
    <row r="465" spans="1:29" ht="13.5">
      <c r="A465" s="421"/>
      <c r="B465" s="227"/>
      <c r="C465" s="334"/>
      <c r="D465" s="334"/>
      <c r="E465" s="422"/>
      <c r="F465" s="423"/>
      <c r="G465" s="423"/>
      <c r="H465" s="446"/>
      <c r="I465" s="423"/>
      <c r="J465" s="422"/>
      <c r="K465" s="422"/>
      <c r="L465" s="185"/>
      <c r="M465" s="422"/>
      <c r="N465" s="425"/>
      <c r="O465" s="422"/>
      <c r="P465" s="422"/>
      <c r="Q465" s="422"/>
      <c r="R465" s="426"/>
      <c r="S465" s="427"/>
      <c r="T465" s="422"/>
      <c r="U465" s="427"/>
      <c r="V465" s="422"/>
      <c r="W465" s="423"/>
      <c r="X465" s="427"/>
      <c r="Y465" s="422"/>
      <c r="Z465" s="422"/>
      <c r="AA465" s="422"/>
      <c r="AB465" s="428"/>
      <c r="AC465" s="422"/>
    </row>
    <row r="466" spans="1:29" ht="13.5">
      <c r="A466" s="421"/>
      <c r="B466" s="227"/>
      <c r="C466" s="334"/>
      <c r="D466" s="334"/>
      <c r="E466" s="422"/>
      <c r="F466" s="423"/>
      <c r="G466" s="423"/>
      <c r="H466" s="446"/>
      <c r="I466" s="423"/>
      <c r="J466" s="422"/>
      <c r="K466" s="422"/>
      <c r="L466" s="185"/>
      <c r="M466" s="422"/>
      <c r="N466" s="425"/>
      <c r="O466" s="422"/>
      <c r="P466" s="422"/>
      <c r="Q466" s="422"/>
      <c r="R466" s="426"/>
      <c r="S466" s="427"/>
      <c r="T466" s="422"/>
      <c r="U466" s="427"/>
      <c r="V466" s="422"/>
      <c r="W466" s="423"/>
      <c r="X466" s="427"/>
      <c r="Y466" s="422"/>
      <c r="Z466" s="422"/>
      <c r="AA466" s="422"/>
      <c r="AB466" s="428"/>
      <c r="AC466" s="422"/>
    </row>
    <row r="467" spans="1:29" ht="13.5">
      <c r="A467" s="421"/>
      <c r="B467" s="227"/>
      <c r="C467" s="334"/>
      <c r="D467" s="334"/>
      <c r="E467" s="422"/>
      <c r="F467" s="423"/>
      <c r="G467" s="423"/>
      <c r="H467" s="446"/>
      <c r="I467" s="423"/>
      <c r="J467" s="422"/>
      <c r="K467" s="422"/>
      <c r="L467" s="185"/>
      <c r="M467" s="422"/>
      <c r="N467" s="425"/>
      <c r="O467" s="422"/>
      <c r="P467" s="422"/>
      <c r="Q467" s="422"/>
      <c r="R467" s="426"/>
      <c r="S467" s="427"/>
      <c r="T467" s="422"/>
      <c r="U467" s="427"/>
      <c r="V467" s="422"/>
      <c r="W467" s="423"/>
      <c r="X467" s="427"/>
      <c r="Y467" s="422"/>
      <c r="Z467" s="422"/>
      <c r="AA467" s="422"/>
      <c r="AB467" s="428"/>
      <c r="AC467" s="422"/>
    </row>
    <row r="468" spans="1:29" ht="13.5">
      <c r="A468" s="421"/>
      <c r="B468" s="227"/>
      <c r="C468" s="334"/>
      <c r="D468" s="334"/>
      <c r="E468" s="422"/>
      <c r="F468" s="423"/>
      <c r="G468" s="423"/>
      <c r="H468" s="446"/>
      <c r="I468" s="423"/>
      <c r="J468" s="422"/>
      <c r="K468" s="422"/>
      <c r="L468" s="185"/>
      <c r="M468" s="422"/>
      <c r="N468" s="425"/>
      <c r="O468" s="422"/>
      <c r="P468" s="422"/>
      <c r="Q468" s="422"/>
      <c r="R468" s="426"/>
      <c r="S468" s="427"/>
      <c r="T468" s="422"/>
      <c r="U468" s="427"/>
      <c r="V468" s="422"/>
      <c r="W468" s="423"/>
      <c r="X468" s="427"/>
      <c r="Y468" s="422"/>
      <c r="Z468" s="422"/>
      <c r="AA468" s="422"/>
      <c r="AB468" s="428"/>
      <c r="AC468" s="422"/>
    </row>
    <row r="469" spans="1:29" ht="13.5">
      <c r="A469" s="421"/>
      <c r="B469" s="227"/>
      <c r="C469" s="334"/>
      <c r="D469" s="334"/>
      <c r="E469" s="422"/>
      <c r="F469" s="423"/>
      <c r="G469" s="423"/>
      <c r="H469" s="446"/>
      <c r="I469" s="423"/>
      <c r="J469" s="422"/>
      <c r="K469" s="422"/>
      <c r="L469" s="185"/>
      <c r="M469" s="422"/>
      <c r="N469" s="425"/>
      <c r="O469" s="422"/>
      <c r="P469" s="422"/>
      <c r="Q469" s="422"/>
      <c r="R469" s="426"/>
      <c r="S469" s="427"/>
      <c r="T469" s="422"/>
      <c r="U469" s="427"/>
      <c r="V469" s="422"/>
      <c r="W469" s="423"/>
      <c r="X469" s="427"/>
      <c r="Y469" s="422"/>
      <c r="Z469" s="422"/>
      <c r="AA469" s="422"/>
      <c r="AB469" s="428"/>
      <c r="AC469" s="422"/>
    </row>
    <row r="470" spans="1:29" ht="13.5">
      <c r="A470" s="421"/>
      <c r="B470" s="227"/>
      <c r="C470" s="334"/>
      <c r="D470" s="334"/>
      <c r="E470" s="422"/>
      <c r="F470" s="423"/>
      <c r="G470" s="423"/>
      <c r="H470" s="446"/>
      <c r="I470" s="423"/>
      <c r="J470" s="422"/>
      <c r="K470" s="422"/>
      <c r="L470" s="185"/>
      <c r="M470" s="422"/>
      <c r="N470" s="425"/>
      <c r="O470" s="422"/>
      <c r="P470" s="422"/>
      <c r="Q470" s="422"/>
      <c r="R470" s="426"/>
      <c r="S470" s="427"/>
      <c r="T470" s="422"/>
      <c r="U470" s="427"/>
      <c r="V470" s="422"/>
      <c r="W470" s="423"/>
      <c r="X470" s="427"/>
      <c r="Y470" s="422"/>
      <c r="Z470" s="422"/>
      <c r="AA470" s="422"/>
      <c r="AB470" s="428"/>
      <c r="AC470" s="422"/>
    </row>
    <row r="471" spans="1:29" ht="13.5">
      <c r="A471" s="421"/>
      <c r="B471" s="227"/>
      <c r="C471" s="334"/>
      <c r="D471" s="334"/>
      <c r="E471" s="422"/>
      <c r="F471" s="423"/>
      <c r="G471" s="423"/>
      <c r="H471" s="446"/>
      <c r="I471" s="423"/>
      <c r="J471" s="422"/>
      <c r="K471" s="422"/>
      <c r="L471" s="185"/>
      <c r="M471" s="422"/>
      <c r="N471" s="425"/>
      <c r="O471" s="422"/>
      <c r="P471" s="422"/>
      <c r="Q471" s="422"/>
      <c r="R471" s="426"/>
      <c r="S471" s="427"/>
      <c r="T471" s="422"/>
      <c r="U471" s="427"/>
      <c r="V471" s="422"/>
      <c r="W471" s="423"/>
      <c r="X471" s="427"/>
      <c r="Y471" s="422"/>
      <c r="Z471" s="422"/>
      <c r="AA471" s="422"/>
      <c r="AB471" s="428"/>
      <c r="AC471" s="422"/>
    </row>
    <row r="472" spans="1:29" ht="13.5">
      <c r="A472" s="421"/>
      <c r="B472" s="227"/>
      <c r="C472" s="334"/>
      <c r="D472" s="334"/>
      <c r="E472" s="422"/>
      <c r="F472" s="423"/>
      <c r="G472" s="423"/>
      <c r="H472" s="446"/>
      <c r="I472" s="423"/>
      <c r="J472" s="422"/>
      <c r="K472" s="422"/>
      <c r="L472" s="185"/>
      <c r="M472" s="422"/>
      <c r="N472" s="425"/>
      <c r="O472" s="422"/>
      <c r="P472" s="422"/>
      <c r="Q472" s="422"/>
      <c r="R472" s="426"/>
      <c r="S472" s="427"/>
      <c r="T472" s="422"/>
      <c r="U472" s="427"/>
      <c r="V472" s="422"/>
      <c r="W472" s="423"/>
      <c r="X472" s="427"/>
      <c r="Y472" s="422"/>
      <c r="Z472" s="422"/>
      <c r="AA472" s="422"/>
      <c r="AB472" s="428"/>
      <c r="AC472" s="422"/>
    </row>
    <row r="473" spans="1:29" ht="13.5">
      <c r="A473" s="421"/>
      <c r="B473" s="227"/>
      <c r="C473" s="334"/>
      <c r="D473" s="334"/>
      <c r="E473" s="422"/>
      <c r="F473" s="423"/>
      <c r="G473" s="423"/>
      <c r="H473" s="446"/>
      <c r="I473" s="423"/>
      <c r="J473" s="422"/>
      <c r="K473" s="422"/>
      <c r="L473" s="185"/>
      <c r="M473" s="422"/>
      <c r="N473" s="425"/>
      <c r="O473" s="422"/>
      <c r="P473" s="422"/>
      <c r="Q473" s="422"/>
      <c r="R473" s="426"/>
      <c r="S473" s="427"/>
      <c r="T473" s="422"/>
      <c r="U473" s="427"/>
      <c r="V473" s="422"/>
      <c r="W473" s="423"/>
      <c r="X473" s="427"/>
      <c r="Y473" s="422"/>
      <c r="Z473" s="422"/>
      <c r="AA473" s="422"/>
      <c r="AB473" s="428"/>
      <c r="AC473" s="422"/>
    </row>
    <row r="474" spans="1:29" ht="13.5">
      <c r="A474" s="421"/>
      <c r="B474" s="227"/>
      <c r="C474" s="334"/>
      <c r="D474" s="334"/>
      <c r="E474" s="422"/>
      <c r="F474" s="423"/>
      <c r="G474" s="423"/>
      <c r="H474" s="446"/>
      <c r="I474" s="423"/>
      <c r="J474" s="422"/>
      <c r="K474" s="422"/>
      <c r="L474" s="185"/>
      <c r="M474" s="422"/>
      <c r="N474" s="425"/>
      <c r="O474" s="422"/>
      <c r="P474" s="422"/>
      <c r="Q474" s="422"/>
      <c r="R474" s="426"/>
      <c r="S474" s="427"/>
      <c r="T474" s="422"/>
      <c r="U474" s="427"/>
      <c r="V474" s="422"/>
      <c r="W474" s="423"/>
      <c r="X474" s="427"/>
      <c r="Y474" s="422"/>
      <c r="Z474" s="422"/>
      <c r="AA474" s="422"/>
      <c r="AB474" s="428"/>
      <c r="AC474" s="422"/>
    </row>
    <row r="475" spans="1:29" ht="13.5">
      <c r="A475" s="421"/>
      <c r="B475" s="227"/>
      <c r="C475" s="334"/>
      <c r="D475" s="334"/>
      <c r="E475" s="422"/>
      <c r="F475" s="423"/>
      <c r="G475" s="423"/>
      <c r="H475" s="446"/>
      <c r="I475" s="423"/>
      <c r="J475" s="422"/>
      <c r="K475" s="422"/>
      <c r="L475" s="185"/>
      <c r="M475" s="422"/>
      <c r="N475" s="425"/>
      <c r="O475" s="422"/>
      <c r="P475" s="422"/>
      <c r="Q475" s="422"/>
      <c r="R475" s="426"/>
      <c r="S475" s="427"/>
      <c r="T475" s="422"/>
      <c r="U475" s="427"/>
      <c r="V475" s="422"/>
      <c r="W475" s="423"/>
      <c r="X475" s="427"/>
      <c r="Y475" s="422"/>
      <c r="Z475" s="422"/>
      <c r="AA475" s="422"/>
      <c r="AB475" s="428"/>
      <c r="AC475" s="422"/>
    </row>
    <row r="476" spans="1:29" ht="13.5">
      <c r="A476" s="421"/>
      <c r="B476" s="227"/>
      <c r="C476" s="334"/>
      <c r="D476" s="334"/>
      <c r="E476" s="422"/>
      <c r="F476" s="423"/>
      <c r="G476" s="423"/>
      <c r="H476" s="446"/>
      <c r="I476" s="423"/>
      <c r="J476" s="422"/>
      <c r="K476" s="422"/>
      <c r="L476" s="185"/>
      <c r="M476" s="422"/>
      <c r="N476" s="425"/>
      <c r="O476" s="422"/>
      <c r="P476" s="422"/>
      <c r="Q476" s="422"/>
      <c r="R476" s="426"/>
      <c r="S476" s="427"/>
      <c r="T476" s="422"/>
      <c r="U476" s="427"/>
      <c r="V476" s="422"/>
      <c r="W476" s="423"/>
      <c r="X476" s="427"/>
      <c r="Y476" s="422"/>
      <c r="Z476" s="422"/>
      <c r="AA476" s="422"/>
      <c r="AB476" s="428"/>
      <c r="AC476" s="422"/>
    </row>
    <row r="477" spans="1:29" ht="13.5">
      <c r="A477" s="421"/>
      <c r="B477" s="227"/>
      <c r="C477" s="334"/>
      <c r="D477" s="334"/>
      <c r="E477" s="422"/>
      <c r="F477" s="423"/>
      <c r="G477" s="423"/>
      <c r="H477" s="446"/>
      <c r="I477" s="423"/>
      <c r="J477" s="422"/>
      <c r="K477" s="422"/>
      <c r="L477" s="185"/>
      <c r="M477" s="422"/>
      <c r="N477" s="425"/>
      <c r="O477" s="422"/>
      <c r="P477" s="422"/>
      <c r="Q477" s="422"/>
      <c r="R477" s="426"/>
      <c r="S477" s="427"/>
      <c r="T477" s="422"/>
      <c r="U477" s="427"/>
      <c r="V477" s="422"/>
      <c r="W477" s="423"/>
      <c r="X477" s="427"/>
      <c r="Y477" s="422"/>
      <c r="Z477" s="422"/>
      <c r="AA477" s="422"/>
      <c r="AB477" s="428"/>
      <c r="AC477" s="422"/>
    </row>
    <row r="478" spans="1:29" ht="13.5">
      <c r="A478" s="421"/>
      <c r="B478" s="227"/>
      <c r="C478" s="334"/>
      <c r="D478" s="334"/>
      <c r="E478" s="422"/>
      <c r="F478" s="423"/>
      <c r="G478" s="423"/>
      <c r="H478" s="446"/>
      <c r="I478" s="423"/>
      <c r="J478" s="422"/>
      <c r="K478" s="422"/>
      <c r="L478" s="185"/>
      <c r="M478" s="422"/>
      <c r="N478" s="425"/>
      <c r="O478" s="422"/>
      <c r="P478" s="422"/>
      <c r="Q478" s="422"/>
      <c r="R478" s="426"/>
      <c r="S478" s="427"/>
      <c r="T478" s="422"/>
      <c r="U478" s="427"/>
      <c r="V478" s="422"/>
      <c r="W478" s="423"/>
      <c r="X478" s="427"/>
      <c r="Y478" s="422"/>
      <c r="Z478" s="422"/>
      <c r="AA478" s="422"/>
      <c r="AB478" s="428"/>
      <c r="AC478" s="422"/>
    </row>
    <row r="479" spans="1:29" ht="13.5">
      <c r="A479" s="421"/>
      <c r="B479" s="227"/>
      <c r="C479" s="334"/>
      <c r="D479" s="334"/>
      <c r="E479" s="422"/>
      <c r="F479" s="423"/>
      <c r="G479" s="423"/>
      <c r="H479" s="446"/>
      <c r="I479" s="423"/>
      <c r="J479" s="422"/>
      <c r="K479" s="422"/>
      <c r="L479" s="185"/>
      <c r="M479" s="422"/>
      <c r="N479" s="425"/>
      <c r="O479" s="422"/>
      <c r="P479" s="422"/>
      <c r="Q479" s="422"/>
      <c r="R479" s="426"/>
      <c r="S479" s="427"/>
      <c r="T479" s="422"/>
      <c r="U479" s="427"/>
      <c r="V479" s="422"/>
      <c r="W479" s="423"/>
      <c r="X479" s="427"/>
      <c r="Y479" s="422"/>
      <c r="Z479" s="422"/>
      <c r="AA479" s="422"/>
      <c r="AB479" s="428"/>
      <c r="AC479" s="422"/>
    </row>
    <row r="480" spans="1:29" ht="13.5">
      <c r="A480" s="421"/>
      <c r="B480" s="227"/>
      <c r="C480" s="334"/>
      <c r="D480" s="334"/>
      <c r="E480" s="422"/>
      <c r="F480" s="423"/>
      <c r="G480" s="423"/>
      <c r="H480" s="446"/>
      <c r="I480" s="423"/>
      <c r="J480" s="422"/>
      <c r="K480" s="422"/>
      <c r="L480" s="185"/>
      <c r="M480" s="422"/>
      <c r="N480" s="425"/>
      <c r="O480" s="422"/>
      <c r="P480" s="422"/>
      <c r="Q480" s="422"/>
      <c r="R480" s="426"/>
      <c r="S480" s="427"/>
      <c r="T480" s="422"/>
      <c r="U480" s="427"/>
      <c r="V480" s="422"/>
      <c r="W480" s="423"/>
      <c r="X480" s="427"/>
      <c r="Y480" s="422"/>
      <c r="Z480" s="422"/>
      <c r="AA480" s="422"/>
      <c r="AB480" s="428"/>
      <c r="AC480" s="422"/>
    </row>
    <row r="481" spans="1:29" ht="13.5">
      <c r="A481" s="421"/>
      <c r="B481" s="227"/>
      <c r="C481" s="334"/>
      <c r="D481" s="334"/>
      <c r="E481" s="422"/>
      <c r="F481" s="423"/>
      <c r="G481" s="423"/>
      <c r="H481" s="446"/>
      <c r="I481" s="423"/>
      <c r="J481" s="422"/>
      <c r="K481" s="422"/>
      <c r="L481" s="185"/>
      <c r="M481" s="422"/>
      <c r="N481" s="425"/>
      <c r="O481" s="422"/>
      <c r="P481" s="422"/>
      <c r="Q481" s="422"/>
      <c r="R481" s="426"/>
      <c r="S481" s="427"/>
      <c r="T481" s="422"/>
      <c r="U481" s="427"/>
      <c r="V481" s="422"/>
      <c r="W481" s="423"/>
      <c r="X481" s="427"/>
      <c r="Y481" s="422"/>
      <c r="Z481" s="422"/>
      <c r="AA481" s="422"/>
      <c r="AB481" s="428"/>
      <c r="AC481" s="422"/>
    </row>
    <row r="482" spans="1:29" ht="13.5">
      <c r="A482" s="421"/>
      <c r="B482" s="227"/>
      <c r="C482" s="334"/>
      <c r="D482" s="334"/>
      <c r="E482" s="422"/>
      <c r="F482" s="423"/>
      <c r="G482" s="423"/>
      <c r="H482" s="446"/>
      <c r="I482" s="423"/>
      <c r="J482" s="422"/>
      <c r="K482" s="422"/>
      <c r="L482" s="185"/>
      <c r="M482" s="422"/>
      <c r="N482" s="425"/>
      <c r="O482" s="422"/>
      <c r="P482" s="422"/>
      <c r="Q482" s="422"/>
      <c r="R482" s="426"/>
      <c r="S482" s="427"/>
      <c r="T482" s="422"/>
      <c r="U482" s="427"/>
      <c r="V482" s="422"/>
      <c r="W482" s="423"/>
      <c r="X482" s="427"/>
      <c r="Y482" s="422"/>
      <c r="Z482" s="422"/>
      <c r="AA482" s="422"/>
      <c r="AB482" s="428"/>
      <c r="AC482" s="422"/>
    </row>
    <row r="483" spans="1:29" ht="13.5">
      <c r="A483" s="421"/>
      <c r="B483" s="227"/>
      <c r="C483" s="334"/>
      <c r="D483" s="334"/>
      <c r="E483" s="422"/>
      <c r="F483" s="423"/>
      <c r="G483" s="423"/>
      <c r="H483" s="446"/>
      <c r="I483" s="423"/>
      <c r="J483" s="422"/>
      <c r="K483" s="422"/>
      <c r="L483" s="185"/>
      <c r="M483" s="422"/>
      <c r="N483" s="425"/>
      <c r="O483" s="422"/>
      <c r="P483" s="422"/>
      <c r="Q483" s="422"/>
      <c r="R483" s="426"/>
      <c r="S483" s="427"/>
      <c r="T483" s="422"/>
      <c r="U483" s="427"/>
      <c r="V483" s="422"/>
      <c r="W483" s="423"/>
      <c r="X483" s="427"/>
      <c r="Y483" s="422"/>
      <c r="Z483" s="422"/>
      <c r="AA483" s="422"/>
      <c r="AB483" s="428"/>
      <c r="AC483" s="422"/>
    </row>
    <row r="484" spans="1:29" ht="13.5">
      <c r="A484" s="421"/>
      <c r="B484" s="227"/>
      <c r="C484" s="334"/>
      <c r="D484" s="334"/>
      <c r="E484" s="422"/>
      <c r="F484" s="423"/>
      <c r="G484" s="423"/>
      <c r="H484" s="446"/>
      <c r="I484" s="423"/>
      <c r="J484" s="422"/>
      <c r="K484" s="422"/>
      <c r="L484" s="185"/>
      <c r="M484" s="422"/>
      <c r="N484" s="425"/>
      <c r="O484" s="422"/>
      <c r="P484" s="422"/>
      <c r="Q484" s="422"/>
      <c r="R484" s="426"/>
      <c r="S484" s="427"/>
      <c r="T484" s="422"/>
      <c r="U484" s="427"/>
      <c r="V484" s="422"/>
      <c r="W484" s="423"/>
      <c r="X484" s="427"/>
      <c r="Y484" s="422"/>
      <c r="Z484" s="422"/>
      <c r="AA484" s="422"/>
      <c r="AB484" s="428"/>
      <c r="AC484" s="422"/>
    </row>
    <row r="485" spans="1:29" ht="13.5">
      <c r="A485" s="421"/>
      <c r="B485" s="227"/>
      <c r="C485" s="334"/>
      <c r="D485" s="334"/>
      <c r="E485" s="422"/>
      <c r="F485" s="423"/>
      <c r="G485" s="423"/>
      <c r="H485" s="446"/>
      <c r="I485" s="423"/>
      <c r="J485" s="422"/>
      <c r="K485" s="422"/>
      <c r="L485" s="185"/>
      <c r="M485" s="422"/>
      <c r="N485" s="425"/>
      <c r="O485" s="422"/>
      <c r="P485" s="422"/>
      <c r="Q485" s="422"/>
      <c r="R485" s="426"/>
      <c r="S485" s="427"/>
      <c r="T485" s="422"/>
      <c r="U485" s="427"/>
      <c r="V485" s="422"/>
      <c r="W485" s="423"/>
      <c r="X485" s="427"/>
      <c r="Y485" s="422"/>
      <c r="Z485" s="422"/>
      <c r="AA485" s="422"/>
      <c r="AB485" s="428"/>
      <c r="AC485" s="422"/>
    </row>
    <row r="486" spans="1:29" ht="13.5">
      <c r="A486" s="421"/>
      <c r="B486" s="227"/>
      <c r="C486" s="334"/>
      <c r="D486" s="334"/>
      <c r="E486" s="422"/>
      <c r="F486" s="423"/>
      <c r="G486" s="423"/>
      <c r="H486" s="446"/>
      <c r="I486" s="423"/>
      <c r="J486" s="422"/>
      <c r="K486" s="422"/>
      <c r="L486" s="185"/>
      <c r="M486" s="422"/>
      <c r="N486" s="425"/>
      <c r="O486" s="422"/>
      <c r="P486" s="422"/>
      <c r="Q486" s="422"/>
      <c r="R486" s="426"/>
      <c r="S486" s="427"/>
      <c r="T486" s="422"/>
      <c r="U486" s="427"/>
      <c r="V486" s="422"/>
      <c r="W486" s="423"/>
      <c r="X486" s="427"/>
      <c r="Y486" s="422"/>
      <c r="Z486" s="422"/>
      <c r="AA486" s="422"/>
      <c r="AB486" s="428"/>
      <c r="AC486" s="422"/>
    </row>
    <row r="487" spans="1:29" ht="13.5">
      <c r="A487" s="421"/>
      <c r="B487" s="227"/>
      <c r="C487" s="334"/>
      <c r="D487" s="334"/>
      <c r="E487" s="422"/>
      <c r="F487" s="423"/>
      <c r="G487" s="423"/>
      <c r="H487" s="446"/>
      <c r="I487" s="423"/>
      <c r="J487" s="422"/>
      <c r="K487" s="422"/>
      <c r="L487" s="185"/>
      <c r="M487" s="422"/>
      <c r="N487" s="425"/>
      <c r="O487" s="422"/>
      <c r="P487" s="422"/>
      <c r="Q487" s="422"/>
      <c r="R487" s="426"/>
      <c r="S487" s="427"/>
      <c r="T487" s="422"/>
      <c r="U487" s="427"/>
      <c r="V487" s="422"/>
      <c r="W487" s="423"/>
      <c r="X487" s="427"/>
      <c r="Y487" s="422"/>
      <c r="Z487" s="422"/>
      <c r="AA487" s="422"/>
      <c r="AB487" s="428"/>
      <c r="AC487" s="422"/>
    </row>
    <row r="488" spans="1:29" ht="13.5">
      <c r="A488" s="421"/>
      <c r="B488" s="227"/>
      <c r="C488" s="334"/>
      <c r="D488" s="334"/>
      <c r="E488" s="422"/>
      <c r="F488" s="423"/>
      <c r="G488" s="423"/>
      <c r="H488" s="446"/>
      <c r="I488" s="423"/>
      <c r="J488" s="422"/>
      <c r="K488" s="422"/>
      <c r="L488" s="185"/>
      <c r="M488" s="422"/>
      <c r="N488" s="425"/>
      <c r="O488" s="422"/>
      <c r="P488" s="422"/>
      <c r="Q488" s="422"/>
      <c r="R488" s="426"/>
      <c r="S488" s="427"/>
      <c r="T488" s="422"/>
      <c r="U488" s="427"/>
      <c r="V488" s="422"/>
      <c r="W488" s="423"/>
      <c r="X488" s="427"/>
      <c r="Y488" s="422"/>
      <c r="Z488" s="422"/>
      <c r="AA488" s="422"/>
      <c r="AB488" s="428"/>
      <c r="AC488" s="422"/>
    </row>
    <row r="489" spans="1:29" ht="13.5">
      <c r="A489" s="421"/>
      <c r="B489" s="227"/>
      <c r="C489" s="334"/>
      <c r="D489" s="334"/>
      <c r="E489" s="422"/>
      <c r="F489" s="423"/>
      <c r="G489" s="423"/>
      <c r="H489" s="446"/>
      <c r="I489" s="423"/>
      <c r="J489" s="422"/>
      <c r="K489" s="422"/>
      <c r="L489" s="185"/>
      <c r="M489" s="422"/>
      <c r="N489" s="425"/>
      <c r="O489" s="422"/>
      <c r="P489" s="422"/>
      <c r="Q489" s="422"/>
      <c r="R489" s="426"/>
      <c r="S489" s="427"/>
      <c r="T489" s="422"/>
      <c r="U489" s="427"/>
      <c r="V489" s="422"/>
      <c r="W489" s="423"/>
      <c r="X489" s="427"/>
      <c r="Y489" s="422"/>
      <c r="Z489" s="422"/>
      <c r="AA489" s="422"/>
      <c r="AB489" s="428"/>
      <c r="AC489" s="422"/>
    </row>
    <row r="490" spans="1:29" ht="13.5">
      <c r="A490" s="421"/>
      <c r="B490" s="227"/>
      <c r="C490" s="334"/>
      <c r="D490" s="334"/>
      <c r="E490" s="422"/>
      <c r="F490" s="423"/>
      <c r="G490" s="423"/>
      <c r="H490" s="446"/>
      <c r="I490" s="423"/>
      <c r="J490" s="422"/>
      <c r="K490" s="422"/>
      <c r="L490" s="185"/>
      <c r="M490" s="422"/>
      <c r="N490" s="425"/>
      <c r="O490" s="422"/>
      <c r="P490" s="422"/>
      <c r="Q490" s="422"/>
      <c r="R490" s="426"/>
      <c r="S490" s="427"/>
      <c r="T490" s="422"/>
      <c r="U490" s="427"/>
      <c r="V490" s="422"/>
      <c r="W490" s="423"/>
      <c r="X490" s="427"/>
      <c r="Y490" s="422"/>
      <c r="Z490" s="422"/>
      <c r="AA490" s="422"/>
      <c r="AB490" s="428"/>
      <c r="AC490" s="422"/>
    </row>
    <row r="491" spans="1:29" ht="13.5">
      <c r="A491" s="421"/>
      <c r="B491" s="227"/>
      <c r="C491" s="334"/>
      <c r="D491" s="334"/>
      <c r="E491" s="422"/>
      <c r="F491" s="423"/>
      <c r="G491" s="423"/>
      <c r="H491" s="446"/>
      <c r="I491" s="423"/>
      <c r="J491" s="422"/>
      <c r="K491" s="422"/>
      <c r="L491" s="185"/>
      <c r="M491" s="422"/>
      <c r="N491" s="425"/>
      <c r="O491" s="422"/>
      <c r="P491" s="422"/>
      <c r="Q491" s="422"/>
      <c r="R491" s="426"/>
      <c r="S491" s="427"/>
      <c r="T491" s="422"/>
      <c r="U491" s="427"/>
      <c r="V491" s="422"/>
      <c r="W491" s="423"/>
      <c r="X491" s="427"/>
      <c r="Y491" s="422"/>
      <c r="Z491" s="422"/>
      <c r="AA491" s="422"/>
      <c r="AB491" s="428"/>
      <c r="AC491" s="422"/>
    </row>
    <row r="492" spans="1:29" ht="13.5">
      <c r="A492" s="421"/>
      <c r="B492" s="227"/>
      <c r="C492" s="334"/>
      <c r="D492" s="334"/>
      <c r="E492" s="422"/>
      <c r="F492" s="423"/>
      <c r="G492" s="423"/>
      <c r="H492" s="446"/>
      <c r="I492" s="423"/>
      <c r="J492" s="422"/>
      <c r="K492" s="422"/>
      <c r="L492" s="185"/>
      <c r="M492" s="422"/>
      <c r="N492" s="425"/>
      <c r="O492" s="422"/>
      <c r="P492" s="422"/>
      <c r="Q492" s="422"/>
      <c r="R492" s="426"/>
      <c r="S492" s="427"/>
      <c r="T492" s="422"/>
      <c r="U492" s="427"/>
      <c r="V492" s="422"/>
      <c r="W492" s="423"/>
      <c r="X492" s="427"/>
      <c r="Y492" s="422"/>
      <c r="Z492" s="422"/>
      <c r="AA492" s="422"/>
      <c r="AB492" s="428"/>
      <c r="AC492" s="422"/>
    </row>
    <row r="493" spans="1:29" ht="13.5">
      <c r="A493" s="421"/>
      <c r="B493" s="227"/>
      <c r="C493" s="334"/>
      <c r="D493" s="334"/>
      <c r="E493" s="422"/>
      <c r="F493" s="423"/>
      <c r="G493" s="423"/>
      <c r="H493" s="446"/>
      <c r="I493" s="423"/>
      <c r="J493" s="422"/>
      <c r="K493" s="422"/>
      <c r="L493" s="185"/>
      <c r="M493" s="422"/>
      <c r="N493" s="425"/>
      <c r="O493" s="422"/>
      <c r="P493" s="422"/>
      <c r="Q493" s="422"/>
      <c r="R493" s="426"/>
      <c r="S493" s="427"/>
      <c r="T493" s="422"/>
      <c r="U493" s="427"/>
      <c r="V493" s="422"/>
      <c r="W493" s="423"/>
      <c r="X493" s="427"/>
      <c r="Y493" s="422"/>
      <c r="Z493" s="422"/>
      <c r="AA493" s="422"/>
      <c r="AB493" s="428"/>
      <c r="AC493" s="422"/>
    </row>
    <row r="494" spans="1:29" ht="13.5">
      <c r="A494" s="421"/>
      <c r="B494" s="227"/>
      <c r="C494" s="334"/>
      <c r="D494" s="334"/>
      <c r="E494" s="422"/>
      <c r="F494" s="423"/>
      <c r="G494" s="423"/>
      <c r="H494" s="446"/>
      <c r="I494" s="423"/>
      <c r="J494" s="422"/>
      <c r="K494" s="422"/>
      <c r="L494" s="185"/>
      <c r="M494" s="422"/>
      <c r="N494" s="425"/>
      <c r="O494" s="422"/>
      <c r="P494" s="422"/>
      <c r="Q494" s="422"/>
      <c r="R494" s="426"/>
      <c r="S494" s="427"/>
      <c r="T494" s="422"/>
      <c r="U494" s="427"/>
      <c r="V494" s="422"/>
      <c r="W494" s="423"/>
      <c r="X494" s="427"/>
      <c r="Y494" s="422"/>
      <c r="Z494" s="422"/>
      <c r="AA494" s="422"/>
      <c r="AB494" s="428"/>
      <c r="AC494" s="422"/>
    </row>
    <row r="495" spans="1:29" ht="13.5">
      <c r="A495" s="421"/>
      <c r="B495" s="227"/>
      <c r="C495" s="334"/>
      <c r="D495" s="334"/>
      <c r="E495" s="422"/>
      <c r="F495" s="423"/>
      <c r="G495" s="423"/>
      <c r="H495" s="446"/>
      <c r="I495" s="423"/>
      <c r="J495" s="422"/>
      <c r="K495" s="422"/>
      <c r="L495" s="185"/>
      <c r="M495" s="422"/>
      <c r="N495" s="425"/>
      <c r="O495" s="422"/>
      <c r="P495" s="422"/>
      <c r="Q495" s="422"/>
      <c r="R495" s="426"/>
      <c r="S495" s="427"/>
      <c r="T495" s="422"/>
      <c r="U495" s="427"/>
      <c r="V495" s="422"/>
      <c r="W495" s="423"/>
      <c r="X495" s="427"/>
      <c r="Y495" s="422"/>
      <c r="Z495" s="422"/>
      <c r="AA495" s="422"/>
      <c r="AB495" s="428"/>
      <c r="AC495" s="422"/>
    </row>
    <row r="496" spans="1:29" ht="13.5">
      <c r="A496" s="421"/>
      <c r="B496" s="227"/>
      <c r="C496" s="334"/>
      <c r="D496" s="334"/>
      <c r="E496" s="422"/>
      <c r="F496" s="423"/>
      <c r="G496" s="423"/>
      <c r="H496" s="446"/>
      <c r="I496" s="423"/>
      <c r="J496" s="422"/>
      <c r="K496" s="422"/>
      <c r="L496" s="185"/>
      <c r="M496" s="422"/>
      <c r="N496" s="425"/>
      <c r="O496" s="422"/>
      <c r="P496" s="422"/>
      <c r="Q496" s="422"/>
      <c r="R496" s="426"/>
      <c r="S496" s="427"/>
      <c r="T496" s="422"/>
      <c r="U496" s="427"/>
      <c r="V496" s="422"/>
      <c r="W496" s="423"/>
      <c r="X496" s="427"/>
      <c r="Y496" s="422"/>
      <c r="Z496" s="422"/>
      <c r="AA496" s="422"/>
      <c r="AB496" s="428"/>
      <c r="AC496" s="422"/>
    </row>
    <row r="497" spans="1:29" ht="13.5">
      <c r="A497" s="421"/>
      <c r="B497" s="227"/>
      <c r="C497" s="334"/>
      <c r="D497" s="334"/>
      <c r="E497" s="422"/>
      <c r="F497" s="423"/>
      <c r="G497" s="423"/>
      <c r="H497" s="446"/>
      <c r="I497" s="423"/>
      <c r="J497" s="422"/>
      <c r="K497" s="422"/>
      <c r="L497" s="185"/>
      <c r="M497" s="422"/>
      <c r="N497" s="425"/>
      <c r="O497" s="422"/>
      <c r="P497" s="422"/>
      <c r="Q497" s="422"/>
      <c r="R497" s="426"/>
      <c r="S497" s="427"/>
      <c r="T497" s="422"/>
      <c r="U497" s="427"/>
      <c r="V497" s="422"/>
      <c r="W497" s="423"/>
      <c r="X497" s="427"/>
      <c r="Y497" s="422"/>
      <c r="Z497" s="422"/>
      <c r="AA497" s="422"/>
      <c r="AB497" s="428"/>
      <c r="AC497" s="422"/>
    </row>
    <row r="498" spans="1:29" ht="13.5">
      <c r="A498" s="421"/>
      <c r="B498" s="227"/>
      <c r="C498" s="334"/>
      <c r="D498" s="334"/>
      <c r="E498" s="422"/>
      <c r="F498" s="423"/>
      <c r="G498" s="423"/>
      <c r="H498" s="446"/>
      <c r="I498" s="423"/>
      <c r="J498" s="422"/>
      <c r="K498" s="422"/>
      <c r="L498" s="185"/>
      <c r="M498" s="422"/>
      <c r="N498" s="425"/>
      <c r="O498" s="422"/>
      <c r="P498" s="422"/>
      <c r="Q498" s="422"/>
      <c r="R498" s="426"/>
      <c r="S498" s="427"/>
      <c r="T498" s="422"/>
      <c r="U498" s="427"/>
      <c r="V498" s="422"/>
      <c r="W498" s="423"/>
      <c r="X498" s="427"/>
      <c r="Y498" s="422"/>
      <c r="Z498" s="422"/>
      <c r="AA498" s="422"/>
      <c r="AB498" s="428"/>
      <c r="AC498" s="422"/>
    </row>
    <row r="499" spans="1:29" ht="13.5">
      <c r="A499" s="421"/>
      <c r="B499" s="227"/>
      <c r="C499" s="334"/>
      <c r="D499" s="334"/>
      <c r="E499" s="422"/>
      <c r="F499" s="423"/>
      <c r="G499" s="423"/>
      <c r="H499" s="446"/>
      <c r="I499" s="423"/>
      <c r="J499" s="422"/>
      <c r="K499" s="422"/>
      <c r="L499" s="185"/>
      <c r="M499" s="422"/>
      <c r="N499" s="425"/>
      <c r="O499" s="422"/>
      <c r="P499" s="422"/>
      <c r="Q499" s="422"/>
      <c r="R499" s="426"/>
      <c r="S499" s="427"/>
      <c r="T499" s="422"/>
      <c r="U499" s="427"/>
      <c r="V499" s="422"/>
      <c r="W499" s="423"/>
      <c r="X499" s="427"/>
      <c r="Y499" s="422"/>
      <c r="Z499" s="422"/>
      <c r="AA499" s="422"/>
      <c r="AB499" s="428"/>
      <c r="AC499" s="422"/>
    </row>
    <row r="500" spans="1:29" ht="13.5">
      <c r="A500" s="421"/>
      <c r="B500" s="227"/>
      <c r="C500" s="334"/>
      <c r="D500" s="334"/>
      <c r="E500" s="422"/>
      <c r="F500" s="423"/>
      <c r="G500" s="423"/>
      <c r="H500" s="446"/>
      <c r="I500" s="423"/>
      <c r="J500" s="422"/>
      <c r="K500" s="422"/>
      <c r="L500" s="185"/>
      <c r="M500" s="422"/>
      <c r="N500" s="425"/>
      <c r="O500" s="422"/>
      <c r="P500" s="422"/>
      <c r="Q500" s="422"/>
      <c r="R500" s="426"/>
      <c r="S500" s="427"/>
      <c r="T500" s="422"/>
      <c r="U500" s="427"/>
      <c r="V500" s="422"/>
      <c r="W500" s="423"/>
      <c r="X500" s="427"/>
      <c r="Y500" s="422"/>
      <c r="Z500" s="422"/>
      <c r="AA500" s="422"/>
      <c r="AB500" s="428"/>
      <c r="AC500" s="422"/>
    </row>
    <row r="501" spans="1:29" ht="13.5">
      <c r="A501" s="421"/>
      <c r="B501" s="227"/>
      <c r="C501" s="334"/>
      <c r="D501" s="334"/>
      <c r="E501" s="422"/>
      <c r="F501" s="423"/>
      <c r="G501" s="423"/>
      <c r="H501" s="446"/>
      <c r="I501" s="423"/>
      <c r="J501" s="422"/>
      <c r="K501" s="422"/>
      <c r="L501" s="185"/>
      <c r="M501" s="422"/>
      <c r="N501" s="425"/>
      <c r="O501" s="422"/>
      <c r="P501" s="422"/>
      <c r="Q501" s="422"/>
      <c r="R501" s="426"/>
      <c r="S501" s="427"/>
      <c r="T501" s="422"/>
      <c r="U501" s="427"/>
      <c r="V501" s="422"/>
      <c r="W501" s="423"/>
      <c r="X501" s="427"/>
      <c r="Y501" s="422"/>
      <c r="Z501" s="422"/>
      <c r="AA501" s="422"/>
      <c r="AB501" s="428"/>
      <c r="AC501" s="422"/>
    </row>
    <row r="502" spans="1:29" ht="13.5">
      <c r="A502" s="421"/>
      <c r="B502" s="227"/>
      <c r="C502" s="334"/>
      <c r="D502" s="334"/>
      <c r="E502" s="422"/>
      <c r="F502" s="423"/>
      <c r="G502" s="423"/>
      <c r="H502" s="446"/>
      <c r="I502" s="423"/>
      <c r="J502" s="422"/>
      <c r="K502" s="422"/>
      <c r="L502" s="185"/>
      <c r="M502" s="422"/>
      <c r="N502" s="425"/>
      <c r="O502" s="422"/>
      <c r="P502" s="422"/>
      <c r="Q502" s="422"/>
      <c r="R502" s="426"/>
      <c r="S502" s="427"/>
      <c r="T502" s="422"/>
      <c r="U502" s="427"/>
      <c r="V502" s="422"/>
      <c r="W502" s="423"/>
      <c r="X502" s="427"/>
      <c r="Y502" s="422"/>
      <c r="Z502" s="422"/>
      <c r="AA502" s="422"/>
      <c r="AB502" s="428"/>
      <c r="AC502" s="422"/>
    </row>
    <row r="503" spans="1:29" ht="13.5">
      <c r="A503" s="421"/>
      <c r="B503" s="227"/>
      <c r="C503" s="334"/>
      <c r="D503" s="334"/>
      <c r="E503" s="422"/>
      <c r="F503" s="423"/>
      <c r="G503" s="423"/>
      <c r="H503" s="446"/>
      <c r="I503" s="423"/>
      <c r="J503" s="422"/>
      <c r="K503" s="422"/>
      <c r="L503" s="185"/>
      <c r="M503" s="422"/>
      <c r="N503" s="425"/>
      <c r="O503" s="422"/>
      <c r="P503" s="422"/>
      <c r="Q503" s="422"/>
      <c r="R503" s="426"/>
      <c r="S503" s="427"/>
      <c r="T503" s="422"/>
      <c r="U503" s="427"/>
      <c r="V503" s="422"/>
      <c r="W503" s="423"/>
      <c r="X503" s="427"/>
      <c r="Y503" s="422"/>
      <c r="Z503" s="422"/>
      <c r="AA503" s="422"/>
      <c r="AB503" s="428"/>
      <c r="AC503" s="422"/>
    </row>
    <row r="504" spans="1:29" ht="13.5">
      <c r="A504" s="421"/>
      <c r="B504" s="227"/>
      <c r="C504" s="334"/>
      <c r="D504" s="334"/>
      <c r="E504" s="422"/>
      <c r="F504" s="423"/>
      <c r="G504" s="423"/>
      <c r="H504" s="446"/>
      <c r="I504" s="423"/>
      <c r="J504" s="422"/>
      <c r="K504" s="422"/>
      <c r="L504" s="185"/>
      <c r="M504" s="422"/>
      <c r="N504" s="425"/>
      <c r="O504" s="422"/>
      <c r="P504" s="422"/>
      <c r="Q504" s="422"/>
      <c r="R504" s="426"/>
      <c r="S504" s="427"/>
      <c r="T504" s="422"/>
      <c r="U504" s="427"/>
      <c r="V504" s="422"/>
      <c r="W504" s="423"/>
      <c r="X504" s="427"/>
      <c r="Y504" s="422"/>
      <c r="Z504" s="422"/>
      <c r="AA504" s="422"/>
      <c r="AB504" s="428"/>
      <c r="AC504" s="422"/>
    </row>
    <row r="505" spans="1:29" ht="13.5">
      <c r="A505" s="421"/>
      <c r="B505" s="227"/>
      <c r="C505" s="334"/>
      <c r="D505" s="334"/>
      <c r="E505" s="422"/>
      <c r="F505" s="423"/>
      <c r="G505" s="423"/>
      <c r="H505" s="446"/>
      <c r="I505" s="423"/>
      <c r="J505" s="422"/>
      <c r="K505" s="422"/>
      <c r="L505" s="185"/>
      <c r="M505" s="422"/>
      <c r="N505" s="425"/>
      <c r="O505" s="422"/>
      <c r="P505" s="422"/>
      <c r="Q505" s="422"/>
      <c r="R505" s="426"/>
      <c r="S505" s="427"/>
      <c r="T505" s="422"/>
      <c r="U505" s="427"/>
      <c r="V505" s="422"/>
      <c r="W505" s="423"/>
      <c r="X505" s="427"/>
      <c r="Y505" s="422"/>
      <c r="Z505" s="422"/>
      <c r="AA505" s="422"/>
      <c r="AB505" s="428"/>
      <c r="AC505" s="422"/>
    </row>
    <row r="506" spans="1:29" ht="13.5">
      <c r="A506" s="421"/>
      <c r="B506" s="227"/>
      <c r="C506" s="334"/>
      <c r="D506" s="334"/>
      <c r="E506" s="422"/>
      <c r="F506" s="423"/>
      <c r="G506" s="423"/>
      <c r="H506" s="446"/>
      <c r="I506" s="423"/>
      <c r="J506" s="422"/>
      <c r="K506" s="422"/>
      <c r="L506" s="185"/>
      <c r="M506" s="422"/>
      <c r="N506" s="425"/>
      <c r="O506" s="422"/>
      <c r="P506" s="422"/>
      <c r="Q506" s="422"/>
      <c r="R506" s="426"/>
      <c r="S506" s="427"/>
      <c r="T506" s="422"/>
      <c r="U506" s="427"/>
      <c r="V506" s="422"/>
      <c r="W506" s="423"/>
      <c r="X506" s="427"/>
      <c r="Y506" s="422"/>
      <c r="Z506" s="422"/>
      <c r="AA506" s="422"/>
      <c r="AB506" s="428"/>
      <c r="AC506" s="422"/>
    </row>
    <row r="507" spans="1:29" ht="13.5">
      <c r="A507" s="421"/>
      <c r="B507" s="227"/>
      <c r="C507" s="334"/>
      <c r="D507" s="334"/>
      <c r="E507" s="422"/>
      <c r="F507" s="423"/>
      <c r="G507" s="423"/>
      <c r="H507" s="446"/>
      <c r="I507" s="423"/>
      <c r="J507" s="422"/>
      <c r="K507" s="422"/>
      <c r="L507" s="185"/>
      <c r="M507" s="422"/>
      <c r="N507" s="425"/>
      <c r="O507" s="422"/>
      <c r="P507" s="422"/>
      <c r="Q507" s="422"/>
      <c r="R507" s="426"/>
      <c r="S507" s="427"/>
      <c r="T507" s="422"/>
      <c r="U507" s="427"/>
      <c r="V507" s="422"/>
      <c r="W507" s="423"/>
      <c r="X507" s="427"/>
      <c r="Y507" s="422"/>
      <c r="Z507" s="422"/>
      <c r="AA507" s="422"/>
      <c r="AB507" s="428"/>
      <c r="AC507" s="422"/>
    </row>
    <row r="508" spans="1:29" ht="13.5">
      <c r="A508" s="421"/>
      <c r="B508" s="227"/>
      <c r="C508" s="334"/>
      <c r="D508" s="334"/>
      <c r="E508" s="422"/>
      <c r="F508" s="423"/>
      <c r="G508" s="423"/>
      <c r="H508" s="446"/>
      <c r="I508" s="423"/>
      <c r="J508" s="422"/>
      <c r="K508" s="422"/>
      <c r="L508" s="185"/>
      <c r="M508" s="422"/>
      <c r="N508" s="425"/>
      <c r="O508" s="422"/>
      <c r="P508" s="422"/>
      <c r="Q508" s="422"/>
      <c r="R508" s="426"/>
      <c r="S508" s="427"/>
      <c r="T508" s="422"/>
      <c r="U508" s="427"/>
      <c r="V508" s="422"/>
      <c r="W508" s="423"/>
      <c r="X508" s="427"/>
      <c r="Y508" s="422"/>
      <c r="Z508" s="422"/>
      <c r="AA508" s="422"/>
      <c r="AB508" s="428"/>
      <c r="AC508" s="422"/>
    </row>
    <row r="509" spans="1:29" ht="13.5">
      <c r="A509" s="421"/>
      <c r="B509" s="227"/>
      <c r="C509" s="334"/>
      <c r="D509" s="334"/>
      <c r="E509" s="422"/>
      <c r="F509" s="423"/>
      <c r="G509" s="423"/>
      <c r="H509" s="446"/>
      <c r="I509" s="423"/>
      <c r="J509" s="422"/>
      <c r="K509" s="422"/>
      <c r="L509" s="185"/>
      <c r="M509" s="422"/>
      <c r="N509" s="425"/>
      <c r="O509" s="422"/>
      <c r="P509" s="422"/>
      <c r="Q509" s="422"/>
      <c r="R509" s="426"/>
      <c r="S509" s="427"/>
      <c r="T509" s="422"/>
      <c r="U509" s="427"/>
      <c r="V509" s="422"/>
      <c r="W509" s="423"/>
      <c r="X509" s="427"/>
      <c r="Y509" s="422"/>
      <c r="Z509" s="422"/>
      <c r="AA509" s="422"/>
      <c r="AB509" s="428"/>
      <c r="AC509" s="422"/>
    </row>
    <row r="510" spans="1:29" ht="13.5">
      <c r="A510" s="421"/>
      <c r="B510" s="227"/>
      <c r="C510" s="334"/>
      <c r="D510" s="334"/>
      <c r="E510" s="422"/>
      <c r="F510" s="423"/>
      <c r="G510" s="423"/>
      <c r="H510" s="446"/>
      <c r="I510" s="423"/>
      <c r="J510" s="422"/>
      <c r="K510" s="422"/>
      <c r="L510" s="185"/>
      <c r="M510" s="422"/>
      <c r="N510" s="425"/>
      <c r="O510" s="422"/>
      <c r="P510" s="422"/>
      <c r="Q510" s="422"/>
      <c r="R510" s="426"/>
      <c r="S510" s="427"/>
      <c r="T510" s="422"/>
      <c r="U510" s="427"/>
      <c r="V510" s="422"/>
      <c r="W510" s="423"/>
      <c r="X510" s="427"/>
      <c r="Y510" s="422"/>
      <c r="Z510" s="422"/>
      <c r="AA510" s="422"/>
      <c r="AB510" s="428"/>
      <c r="AC510" s="422"/>
    </row>
    <row r="511" spans="1:29" ht="13.5">
      <c r="A511" s="421"/>
      <c r="B511" s="227"/>
      <c r="C511" s="334"/>
      <c r="D511" s="334"/>
      <c r="E511" s="422"/>
      <c r="F511" s="423"/>
      <c r="G511" s="423"/>
      <c r="H511" s="446"/>
      <c r="I511" s="423"/>
      <c r="J511" s="422"/>
      <c r="K511" s="422"/>
      <c r="L511" s="185"/>
      <c r="M511" s="422"/>
      <c r="N511" s="425"/>
      <c r="O511" s="422"/>
      <c r="P511" s="422"/>
      <c r="Q511" s="422"/>
      <c r="R511" s="426"/>
      <c r="S511" s="427"/>
      <c r="T511" s="422"/>
      <c r="U511" s="427"/>
      <c r="V511" s="422"/>
      <c r="W511" s="423"/>
      <c r="X511" s="427"/>
      <c r="Y511" s="422"/>
      <c r="Z511" s="422"/>
      <c r="AA511" s="422"/>
      <c r="AB511" s="428"/>
      <c r="AC511" s="422"/>
    </row>
    <row r="512" spans="1:29" ht="13.5">
      <c r="A512" s="421"/>
      <c r="B512" s="227"/>
      <c r="C512" s="334"/>
      <c r="D512" s="334"/>
      <c r="E512" s="422"/>
      <c r="F512" s="423"/>
      <c r="G512" s="423"/>
      <c r="H512" s="446"/>
      <c r="I512" s="423"/>
      <c r="J512" s="422"/>
      <c r="K512" s="422"/>
      <c r="L512" s="185"/>
      <c r="M512" s="422"/>
      <c r="N512" s="425"/>
      <c r="O512" s="422"/>
      <c r="P512" s="422"/>
      <c r="Q512" s="422"/>
      <c r="R512" s="426"/>
      <c r="S512" s="427"/>
      <c r="T512" s="422"/>
      <c r="U512" s="427"/>
      <c r="V512" s="422"/>
      <c r="W512" s="423"/>
      <c r="X512" s="427"/>
      <c r="Y512" s="422"/>
      <c r="Z512" s="422"/>
      <c r="AA512" s="422"/>
      <c r="AB512" s="428"/>
      <c r="AC512" s="422"/>
    </row>
    <row r="513" spans="1:29" ht="13.5">
      <c r="A513" s="421"/>
      <c r="B513" s="227"/>
      <c r="C513" s="334"/>
      <c r="D513" s="334"/>
      <c r="E513" s="422"/>
      <c r="F513" s="423"/>
      <c r="G513" s="423"/>
      <c r="H513" s="446"/>
      <c r="I513" s="423"/>
      <c r="J513" s="422"/>
      <c r="K513" s="422"/>
      <c r="L513" s="185"/>
      <c r="M513" s="422"/>
      <c r="N513" s="425"/>
      <c r="O513" s="422"/>
      <c r="P513" s="422"/>
      <c r="Q513" s="422"/>
      <c r="R513" s="426"/>
      <c r="S513" s="427"/>
      <c r="T513" s="422"/>
      <c r="U513" s="427"/>
      <c r="V513" s="422"/>
      <c r="W513" s="423"/>
      <c r="X513" s="427"/>
      <c r="Y513" s="422"/>
      <c r="Z513" s="422"/>
      <c r="AA513" s="422"/>
      <c r="AB513" s="428"/>
      <c r="AC513" s="422"/>
    </row>
    <row r="514" spans="1:29" ht="13.5">
      <c r="A514" s="421"/>
      <c r="B514" s="227"/>
      <c r="C514" s="334"/>
      <c r="D514" s="334"/>
      <c r="E514" s="422"/>
      <c r="F514" s="423"/>
      <c r="G514" s="423"/>
      <c r="H514" s="446"/>
      <c r="I514" s="423"/>
      <c r="J514" s="422"/>
      <c r="K514" s="422"/>
      <c r="L514" s="185"/>
      <c r="M514" s="422"/>
      <c r="N514" s="425"/>
      <c r="O514" s="422"/>
      <c r="P514" s="422"/>
      <c r="Q514" s="422"/>
      <c r="R514" s="426"/>
      <c r="S514" s="427"/>
      <c r="T514" s="422"/>
      <c r="U514" s="427"/>
      <c r="V514" s="422"/>
      <c r="W514" s="423"/>
      <c r="X514" s="427"/>
      <c r="Y514" s="422"/>
      <c r="Z514" s="422"/>
      <c r="AA514" s="422"/>
      <c r="AB514" s="428"/>
      <c r="AC514" s="422"/>
    </row>
    <row r="515" spans="1:29" ht="13.5">
      <c r="A515" s="421"/>
      <c r="B515" s="227"/>
      <c r="C515" s="334"/>
      <c r="D515" s="334"/>
      <c r="E515" s="422"/>
      <c r="F515" s="423"/>
      <c r="G515" s="423"/>
      <c r="H515" s="446"/>
      <c r="I515" s="423"/>
      <c r="J515" s="422"/>
      <c r="K515" s="422"/>
      <c r="L515" s="185"/>
      <c r="M515" s="422"/>
      <c r="N515" s="425"/>
      <c r="O515" s="422"/>
      <c r="P515" s="422"/>
      <c r="Q515" s="422"/>
      <c r="R515" s="426"/>
      <c r="S515" s="427"/>
      <c r="T515" s="422"/>
      <c r="U515" s="427"/>
      <c r="V515" s="422"/>
      <c r="W515" s="423"/>
      <c r="X515" s="427"/>
      <c r="Y515" s="422"/>
      <c r="Z515" s="422"/>
      <c r="AA515" s="422"/>
      <c r="AB515" s="428"/>
      <c r="AC515" s="422"/>
    </row>
    <row r="516" spans="1:29" ht="13.5">
      <c r="A516" s="421"/>
      <c r="B516" s="227"/>
      <c r="C516" s="334"/>
      <c r="D516" s="334"/>
      <c r="E516" s="422"/>
      <c r="F516" s="423"/>
      <c r="G516" s="423"/>
      <c r="H516" s="446"/>
      <c r="I516" s="423"/>
      <c r="J516" s="422"/>
      <c r="K516" s="422"/>
      <c r="L516" s="185"/>
      <c r="M516" s="422"/>
      <c r="N516" s="425"/>
      <c r="O516" s="422"/>
      <c r="P516" s="422"/>
      <c r="Q516" s="422"/>
      <c r="R516" s="426"/>
      <c r="S516" s="427"/>
      <c r="T516" s="422"/>
      <c r="U516" s="427"/>
      <c r="V516" s="422"/>
      <c r="W516" s="423"/>
      <c r="X516" s="427"/>
      <c r="Y516" s="422"/>
      <c r="Z516" s="422"/>
      <c r="AA516" s="422"/>
      <c r="AB516" s="428"/>
      <c r="AC516" s="422"/>
    </row>
    <row r="517" spans="1:29" ht="13.5">
      <c r="A517" s="421"/>
      <c r="B517" s="227"/>
      <c r="C517" s="334"/>
      <c r="D517" s="334"/>
      <c r="E517" s="422"/>
      <c r="F517" s="423"/>
      <c r="G517" s="423"/>
      <c r="H517" s="446"/>
      <c r="I517" s="423"/>
      <c r="J517" s="422"/>
      <c r="K517" s="422"/>
      <c r="L517" s="185"/>
      <c r="M517" s="422"/>
      <c r="N517" s="425"/>
      <c r="O517" s="422"/>
      <c r="P517" s="422"/>
      <c r="Q517" s="422"/>
      <c r="R517" s="426"/>
      <c r="S517" s="427"/>
      <c r="T517" s="422"/>
      <c r="U517" s="427"/>
      <c r="V517" s="422"/>
      <c r="W517" s="423"/>
      <c r="X517" s="427"/>
      <c r="Y517" s="422"/>
      <c r="Z517" s="422"/>
      <c r="AA517" s="422"/>
      <c r="AB517" s="428"/>
      <c r="AC517" s="422"/>
    </row>
    <row r="518" spans="1:29" ht="13.5">
      <c r="A518" s="421"/>
      <c r="B518" s="227"/>
      <c r="C518" s="334"/>
      <c r="D518" s="334"/>
      <c r="E518" s="422"/>
      <c r="F518" s="423"/>
      <c r="G518" s="423"/>
      <c r="H518" s="446"/>
      <c r="I518" s="423"/>
      <c r="J518" s="422"/>
      <c r="K518" s="422"/>
      <c r="L518" s="185"/>
      <c r="M518" s="422"/>
      <c r="N518" s="425"/>
      <c r="O518" s="422"/>
      <c r="P518" s="422"/>
      <c r="Q518" s="422"/>
      <c r="R518" s="426"/>
      <c r="S518" s="427"/>
      <c r="T518" s="422"/>
      <c r="U518" s="427"/>
      <c r="V518" s="422"/>
      <c r="W518" s="423"/>
      <c r="X518" s="427"/>
      <c r="Y518" s="422"/>
      <c r="Z518" s="422"/>
      <c r="AA518" s="422"/>
      <c r="AB518" s="428"/>
      <c r="AC518" s="422"/>
    </row>
    <row r="519" spans="1:29" ht="13.5">
      <c r="A519" s="421"/>
      <c r="B519" s="227"/>
      <c r="C519" s="334"/>
      <c r="D519" s="334"/>
      <c r="E519" s="422"/>
      <c r="F519" s="423"/>
      <c r="G519" s="423"/>
      <c r="H519" s="446"/>
      <c r="I519" s="423"/>
      <c r="J519" s="422"/>
      <c r="K519" s="422"/>
      <c r="L519" s="185"/>
      <c r="M519" s="422"/>
      <c r="N519" s="425"/>
      <c r="O519" s="422"/>
      <c r="P519" s="422"/>
      <c r="Q519" s="422"/>
      <c r="R519" s="426"/>
      <c r="S519" s="427"/>
      <c r="T519" s="422"/>
      <c r="U519" s="427"/>
      <c r="V519" s="422"/>
      <c r="W519" s="423"/>
      <c r="X519" s="427"/>
      <c r="Y519" s="422"/>
      <c r="Z519" s="422"/>
      <c r="AA519" s="422"/>
      <c r="AB519" s="428"/>
      <c r="AC519" s="422"/>
    </row>
    <row r="520" spans="1:29" ht="13.5">
      <c r="A520" s="421"/>
      <c r="B520" s="227"/>
      <c r="C520" s="334"/>
      <c r="D520" s="334"/>
      <c r="E520" s="422"/>
      <c r="F520" s="423"/>
      <c r="G520" s="423"/>
      <c r="H520" s="446"/>
      <c r="I520" s="423"/>
      <c r="J520" s="422"/>
      <c r="K520" s="422"/>
      <c r="L520" s="185"/>
      <c r="M520" s="422"/>
      <c r="N520" s="425"/>
      <c r="O520" s="422"/>
      <c r="P520" s="422"/>
      <c r="Q520" s="422"/>
      <c r="R520" s="426"/>
      <c r="S520" s="427"/>
      <c r="T520" s="422"/>
      <c r="U520" s="427"/>
      <c r="V520" s="422"/>
      <c r="W520" s="423"/>
      <c r="X520" s="427"/>
      <c r="Y520" s="422"/>
      <c r="Z520" s="422"/>
      <c r="AA520" s="422"/>
      <c r="AB520" s="428"/>
      <c r="AC520" s="422"/>
    </row>
    <row r="521" spans="1:29" ht="13.5">
      <c r="A521" s="421"/>
      <c r="B521" s="227"/>
      <c r="C521" s="334"/>
      <c r="D521" s="334"/>
      <c r="E521" s="422"/>
      <c r="F521" s="423"/>
      <c r="G521" s="423"/>
      <c r="H521" s="446"/>
      <c r="I521" s="423"/>
      <c r="J521" s="422"/>
      <c r="K521" s="422"/>
      <c r="L521" s="185"/>
      <c r="M521" s="422"/>
      <c r="N521" s="425"/>
      <c r="O521" s="422"/>
      <c r="P521" s="422"/>
      <c r="Q521" s="422"/>
      <c r="R521" s="426"/>
      <c r="S521" s="427"/>
      <c r="T521" s="422"/>
      <c r="U521" s="427"/>
      <c r="V521" s="422"/>
      <c r="W521" s="423"/>
      <c r="X521" s="427"/>
      <c r="Y521" s="422"/>
      <c r="Z521" s="422"/>
      <c r="AA521" s="422"/>
      <c r="AB521" s="428"/>
      <c r="AC521" s="422"/>
    </row>
    <row r="522" spans="1:29" ht="13.5">
      <c r="A522" s="421"/>
      <c r="B522" s="227"/>
      <c r="C522" s="334"/>
      <c r="D522" s="334"/>
      <c r="E522" s="422"/>
      <c r="F522" s="423"/>
      <c r="G522" s="423"/>
      <c r="H522" s="446"/>
      <c r="I522" s="423"/>
      <c r="J522" s="422"/>
      <c r="K522" s="422"/>
      <c r="L522" s="185"/>
      <c r="M522" s="422"/>
      <c r="N522" s="425"/>
      <c r="O522" s="422"/>
      <c r="P522" s="422"/>
      <c r="Q522" s="422"/>
      <c r="R522" s="426"/>
      <c r="S522" s="427"/>
      <c r="T522" s="422"/>
      <c r="U522" s="427"/>
      <c r="V522" s="422"/>
      <c r="W522" s="423"/>
      <c r="X522" s="427"/>
      <c r="Y522" s="422"/>
      <c r="Z522" s="422"/>
      <c r="AA522" s="422"/>
      <c r="AB522" s="428"/>
      <c r="AC522" s="422"/>
    </row>
    <row r="523" spans="1:29" ht="13.5">
      <c r="A523" s="421"/>
      <c r="B523" s="227"/>
      <c r="C523" s="334"/>
      <c r="D523" s="334"/>
      <c r="E523" s="422"/>
      <c r="F523" s="423"/>
      <c r="G523" s="423"/>
      <c r="H523" s="446"/>
      <c r="I523" s="423"/>
      <c r="J523" s="422"/>
      <c r="K523" s="422"/>
      <c r="L523" s="185"/>
      <c r="M523" s="422"/>
      <c r="N523" s="425"/>
      <c r="O523" s="422"/>
      <c r="P523" s="422"/>
      <c r="Q523" s="422"/>
      <c r="R523" s="426"/>
      <c r="S523" s="427"/>
      <c r="T523" s="422"/>
      <c r="U523" s="427"/>
      <c r="V523" s="422"/>
      <c r="W523" s="423"/>
      <c r="X523" s="427"/>
      <c r="Y523" s="422"/>
      <c r="Z523" s="422"/>
      <c r="AA523" s="422"/>
      <c r="AB523" s="428"/>
      <c r="AC523" s="422"/>
    </row>
    <row r="524" spans="1:29" ht="13.5">
      <c r="A524" s="421"/>
      <c r="B524" s="227"/>
      <c r="C524" s="334"/>
      <c r="D524" s="334"/>
      <c r="E524" s="422"/>
      <c r="F524" s="423"/>
      <c r="G524" s="423"/>
      <c r="H524" s="446"/>
      <c r="I524" s="423"/>
      <c r="J524" s="422"/>
      <c r="K524" s="422"/>
      <c r="L524" s="185"/>
      <c r="M524" s="422"/>
      <c r="N524" s="425"/>
      <c r="O524" s="422"/>
      <c r="P524" s="422"/>
      <c r="Q524" s="422"/>
      <c r="R524" s="426"/>
      <c r="S524" s="427"/>
      <c r="T524" s="422"/>
      <c r="U524" s="427"/>
      <c r="V524" s="422"/>
      <c r="W524" s="423"/>
      <c r="X524" s="427"/>
      <c r="Y524" s="422"/>
      <c r="Z524" s="422"/>
      <c r="AA524" s="422"/>
      <c r="AB524" s="428"/>
      <c r="AC524" s="422"/>
    </row>
    <row r="525" spans="1:29" ht="13.5">
      <c r="A525" s="421"/>
      <c r="B525" s="227"/>
      <c r="C525" s="334"/>
      <c r="D525" s="334"/>
      <c r="E525" s="422"/>
      <c r="F525" s="423"/>
      <c r="G525" s="423"/>
      <c r="H525" s="446"/>
      <c r="I525" s="423"/>
      <c r="J525" s="422"/>
      <c r="K525" s="422"/>
      <c r="L525" s="185"/>
      <c r="M525" s="422"/>
      <c r="N525" s="425"/>
      <c r="O525" s="422"/>
      <c r="P525" s="422"/>
      <c r="Q525" s="422"/>
      <c r="R525" s="426"/>
      <c r="S525" s="427"/>
      <c r="T525" s="422"/>
      <c r="U525" s="427"/>
      <c r="V525" s="422"/>
      <c r="W525" s="423"/>
      <c r="X525" s="427"/>
      <c r="Y525" s="422"/>
      <c r="Z525" s="422"/>
      <c r="AA525" s="422"/>
      <c r="AB525" s="428"/>
      <c r="AC525" s="422"/>
    </row>
    <row r="526" spans="1:29" ht="13.5">
      <c r="A526" s="421"/>
      <c r="B526" s="227"/>
      <c r="C526" s="334"/>
      <c r="D526" s="334"/>
      <c r="E526" s="422"/>
      <c r="F526" s="423"/>
      <c r="G526" s="423"/>
      <c r="H526" s="446"/>
      <c r="I526" s="423"/>
      <c r="J526" s="422"/>
      <c r="K526" s="422"/>
      <c r="L526" s="185"/>
      <c r="M526" s="422"/>
      <c r="N526" s="425"/>
      <c r="O526" s="422"/>
      <c r="P526" s="422"/>
      <c r="Q526" s="422"/>
      <c r="R526" s="426"/>
      <c r="S526" s="427"/>
      <c r="T526" s="422"/>
      <c r="U526" s="427"/>
      <c r="V526" s="422"/>
      <c r="W526" s="423"/>
      <c r="X526" s="427"/>
      <c r="Y526" s="422"/>
      <c r="Z526" s="422"/>
      <c r="AA526" s="422"/>
      <c r="AB526" s="428"/>
      <c r="AC526" s="422"/>
    </row>
    <row r="527" spans="1:29" ht="13.5">
      <c r="A527" s="421"/>
      <c r="B527" s="227"/>
      <c r="C527" s="334"/>
      <c r="D527" s="334"/>
      <c r="E527" s="422"/>
      <c r="F527" s="423"/>
      <c r="G527" s="423"/>
      <c r="H527" s="446"/>
      <c r="I527" s="423"/>
      <c r="J527" s="422"/>
      <c r="K527" s="422"/>
      <c r="L527" s="185"/>
      <c r="M527" s="422"/>
      <c r="N527" s="425"/>
      <c r="O527" s="422"/>
      <c r="P527" s="422"/>
      <c r="Q527" s="422"/>
      <c r="R527" s="426"/>
      <c r="S527" s="427"/>
      <c r="T527" s="422"/>
      <c r="U527" s="427"/>
      <c r="V527" s="422"/>
      <c r="W527" s="423"/>
      <c r="X527" s="427"/>
      <c r="Y527" s="422"/>
      <c r="Z527" s="422"/>
      <c r="AA527" s="422"/>
      <c r="AB527" s="428"/>
      <c r="AC527" s="422"/>
    </row>
    <row r="528" spans="1:29" ht="13.5">
      <c r="A528" s="421"/>
      <c r="B528" s="227"/>
      <c r="C528" s="334"/>
      <c r="D528" s="334"/>
      <c r="E528" s="422"/>
      <c r="F528" s="423"/>
      <c r="G528" s="423"/>
      <c r="H528" s="446"/>
      <c r="I528" s="423"/>
      <c r="J528" s="422"/>
      <c r="K528" s="422"/>
      <c r="L528" s="185"/>
      <c r="M528" s="422"/>
      <c r="N528" s="425"/>
      <c r="O528" s="422"/>
      <c r="P528" s="422"/>
      <c r="Q528" s="422"/>
      <c r="R528" s="426"/>
      <c r="S528" s="427"/>
      <c r="T528" s="422"/>
      <c r="U528" s="427"/>
      <c r="V528" s="422"/>
      <c r="W528" s="423"/>
      <c r="X528" s="427"/>
      <c r="Y528" s="422"/>
      <c r="Z528" s="422"/>
      <c r="AA528" s="422"/>
      <c r="AB528" s="428"/>
      <c r="AC528" s="422"/>
    </row>
    <row r="529" spans="1:29" ht="13.5">
      <c r="A529" s="421"/>
      <c r="B529" s="227"/>
      <c r="C529" s="334"/>
      <c r="D529" s="334"/>
      <c r="E529" s="422"/>
      <c r="F529" s="423"/>
      <c r="G529" s="423"/>
      <c r="H529" s="446"/>
      <c r="I529" s="423"/>
      <c r="J529" s="422"/>
      <c r="K529" s="422"/>
      <c r="L529" s="185"/>
      <c r="M529" s="422"/>
      <c r="N529" s="425"/>
      <c r="O529" s="422"/>
      <c r="P529" s="422"/>
      <c r="Q529" s="422"/>
      <c r="R529" s="426"/>
      <c r="S529" s="427"/>
      <c r="T529" s="422"/>
      <c r="U529" s="427"/>
      <c r="V529" s="422"/>
      <c r="W529" s="423"/>
      <c r="X529" s="427"/>
      <c r="Y529" s="422"/>
      <c r="Z529" s="422"/>
      <c r="AA529" s="422"/>
      <c r="AB529" s="428"/>
      <c r="AC529" s="422"/>
    </row>
    <row r="530" spans="1:29" ht="13.5">
      <c r="A530" s="421"/>
      <c r="B530" s="227"/>
      <c r="C530" s="334"/>
      <c r="D530" s="334"/>
      <c r="E530" s="422"/>
      <c r="F530" s="423"/>
      <c r="G530" s="423"/>
      <c r="H530" s="446"/>
      <c r="I530" s="423"/>
      <c r="J530" s="422"/>
      <c r="K530" s="422"/>
      <c r="L530" s="185"/>
      <c r="M530" s="422"/>
      <c r="N530" s="425"/>
      <c r="O530" s="422"/>
      <c r="P530" s="422"/>
      <c r="Q530" s="422"/>
      <c r="R530" s="426"/>
      <c r="S530" s="427"/>
      <c r="T530" s="422"/>
      <c r="U530" s="427"/>
      <c r="V530" s="422"/>
      <c r="W530" s="423"/>
      <c r="X530" s="427"/>
      <c r="Y530" s="422"/>
      <c r="Z530" s="422"/>
      <c r="AA530" s="422"/>
      <c r="AB530" s="428"/>
      <c r="AC530" s="422"/>
    </row>
    <row r="531" spans="1:29" ht="13.5">
      <c r="A531" s="421"/>
      <c r="B531" s="227"/>
      <c r="C531" s="334"/>
      <c r="D531" s="334"/>
      <c r="E531" s="422"/>
      <c r="F531" s="423"/>
      <c r="G531" s="423"/>
      <c r="H531" s="446"/>
      <c r="I531" s="423"/>
      <c r="J531" s="422"/>
      <c r="K531" s="422"/>
      <c r="L531" s="185"/>
      <c r="M531" s="422"/>
      <c r="N531" s="425"/>
      <c r="O531" s="422"/>
      <c r="P531" s="422"/>
      <c r="Q531" s="422"/>
      <c r="R531" s="426"/>
      <c r="S531" s="427"/>
      <c r="T531" s="422"/>
      <c r="U531" s="427"/>
      <c r="V531" s="422"/>
      <c r="W531" s="423"/>
      <c r="X531" s="427"/>
      <c r="Y531" s="422"/>
      <c r="Z531" s="422"/>
      <c r="AA531" s="422"/>
      <c r="AB531" s="428"/>
      <c r="AC531" s="422"/>
    </row>
    <row r="532" spans="1:29" ht="13.5">
      <c r="A532" s="421"/>
      <c r="B532" s="227"/>
      <c r="C532" s="334"/>
      <c r="D532" s="334"/>
      <c r="E532" s="422"/>
      <c r="F532" s="423"/>
      <c r="G532" s="423"/>
      <c r="H532" s="446"/>
      <c r="I532" s="423"/>
      <c r="J532" s="422"/>
      <c r="K532" s="422"/>
      <c r="L532" s="185"/>
      <c r="M532" s="422"/>
      <c r="N532" s="425"/>
      <c r="O532" s="422"/>
      <c r="P532" s="422"/>
      <c r="Q532" s="422"/>
      <c r="R532" s="426"/>
      <c r="S532" s="427"/>
      <c r="T532" s="422"/>
      <c r="U532" s="427"/>
      <c r="V532" s="422"/>
      <c r="W532" s="423"/>
      <c r="X532" s="427"/>
      <c r="Y532" s="422"/>
      <c r="Z532" s="422"/>
      <c r="AA532" s="422"/>
      <c r="AB532" s="428"/>
      <c r="AC532" s="422"/>
    </row>
    <row r="533" spans="1:29" ht="13.5">
      <c r="A533" s="421"/>
      <c r="B533" s="227"/>
      <c r="C533" s="334"/>
      <c r="D533" s="334"/>
      <c r="E533" s="422"/>
      <c r="F533" s="423"/>
      <c r="G533" s="423"/>
      <c r="H533" s="446"/>
      <c r="I533" s="423"/>
      <c r="J533" s="422"/>
      <c r="K533" s="422"/>
      <c r="L533" s="185"/>
      <c r="M533" s="422"/>
      <c r="N533" s="425"/>
      <c r="O533" s="422"/>
      <c r="P533" s="422"/>
      <c r="Q533" s="422"/>
      <c r="R533" s="426"/>
      <c r="S533" s="427"/>
      <c r="T533" s="422"/>
      <c r="U533" s="427"/>
      <c r="V533" s="422"/>
      <c r="W533" s="423"/>
      <c r="X533" s="427"/>
      <c r="Y533" s="422"/>
      <c r="Z533" s="422"/>
      <c r="AA533" s="422"/>
      <c r="AB533" s="428"/>
      <c r="AC533" s="422"/>
    </row>
    <row r="534" spans="1:29" ht="13.5">
      <c r="A534" s="421"/>
      <c r="B534" s="227"/>
      <c r="C534" s="334"/>
      <c r="D534" s="334"/>
      <c r="E534" s="422"/>
      <c r="F534" s="423"/>
      <c r="G534" s="423"/>
      <c r="H534" s="446"/>
      <c r="I534" s="423"/>
      <c r="J534" s="422"/>
      <c r="K534" s="422"/>
      <c r="L534" s="185"/>
      <c r="M534" s="422"/>
      <c r="N534" s="425"/>
      <c r="O534" s="422"/>
      <c r="P534" s="422"/>
      <c r="Q534" s="422"/>
      <c r="R534" s="426"/>
      <c r="S534" s="427"/>
      <c r="T534" s="422"/>
      <c r="U534" s="427"/>
      <c r="V534" s="422"/>
      <c r="W534" s="423"/>
      <c r="X534" s="427"/>
      <c r="Y534" s="422"/>
      <c r="Z534" s="422"/>
      <c r="AA534" s="422"/>
      <c r="AB534" s="428"/>
      <c r="AC534" s="422"/>
    </row>
    <row r="535" spans="1:29" ht="13.5">
      <c r="A535" s="421"/>
      <c r="B535" s="227"/>
      <c r="C535" s="334"/>
      <c r="D535" s="334"/>
      <c r="E535" s="422"/>
      <c r="F535" s="423"/>
      <c r="G535" s="423"/>
      <c r="H535" s="446"/>
      <c r="I535" s="423"/>
      <c r="J535" s="422"/>
      <c r="K535" s="422"/>
      <c r="L535" s="185"/>
      <c r="M535" s="422"/>
      <c r="N535" s="425"/>
      <c r="O535" s="422"/>
      <c r="P535" s="422"/>
      <c r="Q535" s="422"/>
      <c r="R535" s="426"/>
      <c r="S535" s="427"/>
      <c r="T535" s="422"/>
      <c r="U535" s="427"/>
      <c r="V535" s="422"/>
      <c r="W535" s="423"/>
      <c r="X535" s="427"/>
      <c r="Y535" s="422"/>
      <c r="Z535" s="422"/>
      <c r="AA535" s="422"/>
      <c r="AB535" s="428"/>
      <c r="AC535" s="422"/>
    </row>
    <row r="536" spans="1:29" ht="13.5">
      <c r="A536" s="421"/>
      <c r="B536" s="227"/>
      <c r="C536" s="334"/>
      <c r="D536" s="334"/>
      <c r="E536" s="422"/>
      <c r="F536" s="423"/>
      <c r="G536" s="423"/>
      <c r="H536" s="446"/>
      <c r="I536" s="423"/>
      <c r="J536" s="422"/>
      <c r="K536" s="422"/>
      <c r="L536" s="185"/>
      <c r="M536" s="422"/>
      <c r="N536" s="425"/>
      <c r="O536" s="422"/>
      <c r="P536" s="422"/>
      <c r="Q536" s="422"/>
      <c r="R536" s="426"/>
      <c r="S536" s="427"/>
      <c r="T536" s="422"/>
      <c r="U536" s="427"/>
      <c r="V536" s="422"/>
      <c r="W536" s="423"/>
      <c r="X536" s="427"/>
      <c r="Y536" s="422"/>
      <c r="Z536" s="422"/>
      <c r="AA536" s="422"/>
      <c r="AB536" s="428"/>
      <c r="AC536" s="422"/>
    </row>
    <row r="537" spans="1:29" ht="13.5">
      <c r="A537" s="421"/>
      <c r="B537" s="227"/>
      <c r="C537" s="334"/>
      <c r="D537" s="334"/>
      <c r="E537" s="422"/>
      <c r="F537" s="423"/>
      <c r="G537" s="423"/>
      <c r="H537" s="446"/>
      <c r="I537" s="423"/>
      <c r="J537" s="422"/>
      <c r="K537" s="422"/>
      <c r="L537" s="185"/>
      <c r="M537" s="422"/>
      <c r="N537" s="425"/>
      <c r="O537" s="422"/>
      <c r="P537" s="422"/>
      <c r="Q537" s="422"/>
      <c r="R537" s="426"/>
      <c r="S537" s="427"/>
      <c r="T537" s="422"/>
      <c r="U537" s="427"/>
      <c r="V537" s="422"/>
      <c r="W537" s="423"/>
      <c r="X537" s="427"/>
      <c r="Y537" s="422"/>
      <c r="Z537" s="422"/>
      <c r="AA537" s="422"/>
      <c r="AB537" s="428"/>
      <c r="AC537" s="422"/>
    </row>
    <row r="538" spans="1:29" ht="13.5">
      <c r="A538" s="421"/>
      <c r="B538" s="227"/>
      <c r="C538" s="334"/>
      <c r="D538" s="334"/>
      <c r="E538" s="422"/>
      <c r="F538" s="423"/>
      <c r="G538" s="423"/>
      <c r="H538" s="446"/>
      <c r="I538" s="423"/>
      <c r="J538" s="422"/>
      <c r="K538" s="422"/>
      <c r="L538" s="185"/>
      <c r="M538" s="422"/>
      <c r="N538" s="425"/>
      <c r="O538" s="422"/>
      <c r="P538" s="422"/>
      <c r="Q538" s="422"/>
      <c r="R538" s="426"/>
      <c r="S538" s="427"/>
      <c r="T538" s="422"/>
      <c r="U538" s="427"/>
      <c r="V538" s="422"/>
      <c r="W538" s="423"/>
      <c r="X538" s="427"/>
      <c r="Y538" s="422"/>
      <c r="Z538" s="422"/>
      <c r="AA538" s="422"/>
      <c r="AB538" s="428"/>
      <c r="AC538" s="422"/>
    </row>
    <row r="539" spans="1:29" ht="13.5">
      <c r="A539" s="421"/>
      <c r="B539" s="227"/>
      <c r="C539" s="334"/>
      <c r="D539" s="334"/>
      <c r="E539" s="422"/>
      <c r="F539" s="423"/>
      <c r="G539" s="423"/>
      <c r="H539" s="446"/>
      <c r="I539" s="423"/>
      <c r="J539" s="422"/>
      <c r="K539" s="422"/>
      <c r="L539" s="185"/>
      <c r="M539" s="422"/>
      <c r="N539" s="425"/>
      <c r="O539" s="422"/>
      <c r="P539" s="422"/>
      <c r="Q539" s="422"/>
      <c r="R539" s="426"/>
      <c r="S539" s="427"/>
      <c r="T539" s="422"/>
      <c r="U539" s="427"/>
      <c r="V539" s="422"/>
      <c r="W539" s="423"/>
      <c r="X539" s="427"/>
      <c r="Y539" s="422"/>
      <c r="Z539" s="422"/>
      <c r="AA539" s="422"/>
      <c r="AB539" s="428"/>
      <c r="AC539" s="422"/>
    </row>
    <row r="540" spans="1:29" ht="13.5">
      <c r="A540" s="421"/>
      <c r="B540" s="227"/>
      <c r="C540" s="334"/>
      <c r="D540" s="334"/>
      <c r="E540" s="422"/>
      <c r="F540" s="423"/>
      <c r="G540" s="423"/>
      <c r="H540" s="446"/>
      <c r="I540" s="423"/>
      <c r="J540" s="422"/>
      <c r="K540" s="422"/>
      <c r="L540" s="185"/>
      <c r="M540" s="422"/>
      <c r="N540" s="425"/>
      <c r="O540" s="422"/>
      <c r="P540" s="422"/>
      <c r="Q540" s="422"/>
      <c r="R540" s="426"/>
      <c r="S540" s="427"/>
      <c r="T540" s="422"/>
      <c r="U540" s="427"/>
      <c r="V540" s="422"/>
      <c r="W540" s="423"/>
      <c r="X540" s="427"/>
      <c r="Y540" s="422"/>
      <c r="Z540" s="422"/>
      <c r="AA540" s="422"/>
      <c r="AB540" s="428"/>
      <c r="AC540" s="422"/>
    </row>
    <row r="541" spans="1:29" ht="13.5">
      <c r="A541" s="421"/>
      <c r="B541" s="227"/>
      <c r="C541" s="334"/>
      <c r="D541" s="334"/>
      <c r="E541" s="422"/>
      <c r="F541" s="423"/>
      <c r="G541" s="423"/>
      <c r="H541" s="446"/>
      <c r="I541" s="423"/>
      <c r="J541" s="422"/>
      <c r="K541" s="422"/>
      <c r="L541" s="185"/>
      <c r="M541" s="422"/>
      <c r="N541" s="425"/>
      <c r="O541" s="422"/>
      <c r="P541" s="422"/>
      <c r="Q541" s="422"/>
      <c r="R541" s="426"/>
      <c r="S541" s="427"/>
      <c r="T541" s="422"/>
      <c r="U541" s="427"/>
      <c r="V541" s="422"/>
      <c r="W541" s="423"/>
      <c r="X541" s="427"/>
      <c r="Y541" s="422"/>
      <c r="Z541" s="422"/>
      <c r="AA541" s="422"/>
      <c r="AB541" s="428"/>
      <c r="AC541" s="422"/>
    </row>
    <row r="542" spans="1:29" ht="13.5">
      <c r="A542" s="421"/>
      <c r="B542" s="227"/>
      <c r="C542" s="334"/>
      <c r="D542" s="334"/>
      <c r="E542" s="422"/>
      <c r="F542" s="423"/>
      <c r="G542" s="423"/>
      <c r="H542" s="446"/>
      <c r="I542" s="423"/>
      <c r="J542" s="422"/>
      <c r="K542" s="422"/>
      <c r="L542" s="185"/>
      <c r="M542" s="422"/>
      <c r="N542" s="425"/>
      <c r="O542" s="422"/>
      <c r="P542" s="422"/>
      <c r="Q542" s="422"/>
      <c r="R542" s="426"/>
      <c r="S542" s="427"/>
      <c r="T542" s="422"/>
      <c r="U542" s="427"/>
      <c r="V542" s="422"/>
      <c r="W542" s="423"/>
      <c r="X542" s="427"/>
      <c r="Y542" s="422"/>
      <c r="Z542" s="422"/>
      <c r="AA542" s="422"/>
      <c r="AB542" s="428"/>
      <c r="AC542" s="422"/>
    </row>
    <row r="543" spans="1:29" ht="13.5">
      <c r="A543" s="421"/>
      <c r="B543" s="227"/>
      <c r="C543" s="334"/>
      <c r="D543" s="334"/>
      <c r="E543" s="422"/>
      <c r="F543" s="423"/>
      <c r="G543" s="423"/>
      <c r="H543" s="446"/>
      <c r="I543" s="423"/>
      <c r="J543" s="422"/>
      <c r="K543" s="422"/>
      <c r="L543" s="185"/>
      <c r="M543" s="422"/>
      <c r="N543" s="425"/>
      <c r="O543" s="422"/>
      <c r="P543" s="422"/>
      <c r="Q543" s="422"/>
      <c r="R543" s="426"/>
      <c r="S543" s="427"/>
      <c r="T543" s="422"/>
      <c r="U543" s="427"/>
      <c r="V543" s="422"/>
      <c r="W543" s="423"/>
      <c r="X543" s="427"/>
      <c r="Y543" s="422"/>
      <c r="Z543" s="422"/>
      <c r="AA543" s="422"/>
      <c r="AB543" s="428"/>
      <c r="AC543" s="422"/>
    </row>
    <row r="544" spans="1:29" ht="13.5">
      <c r="A544" s="421"/>
      <c r="B544" s="227"/>
      <c r="C544" s="334"/>
      <c r="D544" s="334"/>
      <c r="E544" s="422"/>
      <c r="F544" s="423"/>
      <c r="G544" s="423"/>
      <c r="H544" s="446"/>
      <c r="I544" s="423"/>
      <c r="J544" s="422"/>
      <c r="K544" s="422"/>
      <c r="L544" s="185"/>
      <c r="M544" s="422"/>
      <c r="N544" s="425"/>
      <c r="O544" s="422"/>
      <c r="P544" s="422"/>
      <c r="Q544" s="422"/>
      <c r="R544" s="426"/>
      <c r="S544" s="427"/>
      <c r="T544" s="422"/>
      <c r="U544" s="427"/>
      <c r="V544" s="422"/>
      <c r="W544" s="423"/>
      <c r="X544" s="427"/>
      <c r="Y544" s="422"/>
      <c r="Z544" s="422"/>
      <c r="AA544" s="422"/>
      <c r="AB544" s="428"/>
      <c r="AC544" s="422"/>
    </row>
    <row r="545" spans="1:29" ht="13.5">
      <c r="A545" s="421"/>
      <c r="B545" s="227"/>
      <c r="C545" s="334"/>
      <c r="D545" s="334"/>
      <c r="E545" s="422"/>
      <c r="F545" s="423"/>
      <c r="G545" s="423"/>
      <c r="H545" s="446"/>
      <c r="I545" s="423"/>
      <c r="J545" s="422"/>
      <c r="K545" s="422"/>
      <c r="L545" s="185"/>
      <c r="M545" s="422"/>
      <c r="N545" s="425"/>
      <c r="O545" s="422"/>
      <c r="P545" s="422"/>
      <c r="Q545" s="422"/>
      <c r="R545" s="426"/>
      <c r="S545" s="427"/>
      <c r="T545" s="422"/>
      <c r="U545" s="427"/>
      <c r="V545" s="422"/>
      <c r="W545" s="423"/>
      <c r="X545" s="427"/>
      <c r="Y545" s="422"/>
      <c r="Z545" s="422"/>
      <c r="AA545" s="422"/>
      <c r="AB545" s="428"/>
      <c r="AC545" s="422"/>
    </row>
    <row r="546" spans="1:29" ht="13.5">
      <c r="A546" s="421"/>
      <c r="B546" s="227"/>
      <c r="C546" s="334"/>
      <c r="D546" s="334"/>
      <c r="E546" s="422"/>
      <c r="F546" s="423"/>
      <c r="G546" s="423"/>
      <c r="H546" s="446"/>
      <c r="I546" s="423"/>
      <c r="J546" s="422"/>
      <c r="K546" s="422"/>
      <c r="L546" s="185"/>
      <c r="M546" s="422"/>
      <c r="N546" s="425"/>
      <c r="O546" s="422"/>
      <c r="P546" s="422"/>
      <c r="Q546" s="422"/>
      <c r="R546" s="426"/>
      <c r="S546" s="427"/>
      <c r="T546" s="422"/>
      <c r="U546" s="427"/>
      <c r="V546" s="422"/>
      <c r="W546" s="423"/>
      <c r="X546" s="427"/>
      <c r="Y546" s="422"/>
      <c r="Z546" s="422"/>
      <c r="AA546" s="422"/>
      <c r="AB546" s="428"/>
      <c r="AC546" s="422"/>
    </row>
    <row r="547" spans="1:29" ht="13.5">
      <c r="A547" s="421"/>
      <c r="B547" s="227"/>
      <c r="C547" s="334"/>
      <c r="D547" s="334"/>
      <c r="E547" s="422"/>
      <c r="F547" s="423"/>
      <c r="G547" s="423"/>
      <c r="H547" s="446"/>
      <c r="I547" s="423"/>
      <c r="J547" s="422"/>
      <c r="K547" s="422"/>
      <c r="L547" s="185"/>
      <c r="M547" s="422"/>
      <c r="N547" s="425"/>
      <c r="O547" s="422"/>
      <c r="P547" s="422"/>
      <c r="Q547" s="422"/>
      <c r="R547" s="426"/>
      <c r="S547" s="427"/>
      <c r="T547" s="422"/>
      <c r="U547" s="427"/>
      <c r="V547" s="422"/>
      <c r="W547" s="423"/>
      <c r="X547" s="427"/>
      <c r="Y547" s="422"/>
      <c r="Z547" s="422"/>
      <c r="AA547" s="422"/>
      <c r="AB547" s="428"/>
      <c r="AC547" s="422"/>
    </row>
    <row r="548" spans="1:29" ht="13.5">
      <c r="A548" s="421"/>
      <c r="B548" s="227"/>
      <c r="C548" s="334"/>
      <c r="D548" s="334"/>
      <c r="E548" s="422"/>
      <c r="F548" s="423"/>
      <c r="G548" s="423"/>
      <c r="H548" s="446"/>
      <c r="I548" s="423"/>
      <c r="J548" s="422"/>
      <c r="K548" s="422"/>
      <c r="L548" s="185"/>
      <c r="M548" s="422"/>
      <c r="N548" s="425"/>
      <c r="O548" s="422"/>
      <c r="P548" s="422"/>
      <c r="Q548" s="422"/>
      <c r="R548" s="426"/>
      <c r="S548" s="427"/>
      <c r="T548" s="422"/>
      <c r="U548" s="427"/>
      <c r="V548" s="422"/>
      <c r="W548" s="423"/>
      <c r="X548" s="427"/>
      <c r="Y548" s="422"/>
      <c r="Z548" s="422"/>
      <c r="AA548" s="422"/>
      <c r="AB548" s="428"/>
      <c r="AC548" s="422"/>
    </row>
    <row r="549" spans="1:29" ht="13.5">
      <c r="A549" s="421"/>
      <c r="B549" s="227"/>
      <c r="C549" s="334"/>
      <c r="D549" s="334"/>
      <c r="E549" s="422"/>
      <c r="F549" s="423"/>
      <c r="G549" s="423"/>
      <c r="H549" s="446"/>
      <c r="I549" s="423"/>
      <c r="J549" s="422"/>
      <c r="K549" s="422"/>
      <c r="L549" s="185"/>
      <c r="M549" s="422"/>
      <c r="N549" s="425"/>
      <c r="O549" s="422"/>
      <c r="P549" s="422"/>
      <c r="Q549" s="422"/>
      <c r="R549" s="426"/>
      <c r="S549" s="427"/>
      <c r="T549" s="422"/>
      <c r="U549" s="427"/>
      <c r="V549" s="422"/>
      <c r="W549" s="423"/>
      <c r="X549" s="427"/>
      <c r="Y549" s="422"/>
      <c r="Z549" s="422"/>
      <c r="AA549" s="422"/>
      <c r="AB549" s="428"/>
      <c r="AC549" s="422"/>
    </row>
    <row r="550" spans="1:29" ht="13.5">
      <c r="A550" s="421"/>
      <c r="B550" s="227"/>
      <c r="C550" s="334"/>
      <c r="D550" s="334"/>
      <c r="E550" s="422"/>
      <c r="F550" s="423"/>
      <c r="G550" s="423"/>
      <c r="H550" s="446"/>
      <c r="I550" s="423"/>
      <c r="J550" s="422"/>
      <c r="K550" s="422"/>
      <c r="L550" s="185"/>
      <c r="M550" s="422"/>
      <c r="N550" s="425"/>
      <c r="O550" s="422"/>
      <c r="P550" s="422"/>
      <c r="Q550" s="422"/>
      <c r="R550" s="426"/>
      <c r="S550" s="427"/>
      <c r="T550" s="422"/>
      <c r="U550" s="427"/>
      <c r="V550" s="422"/>
      <c r="W550" s="423"/>
      <c r="X550" s="427"/>
      <c r="Y550" s="422"/>
      <c r="Z550" s="422"/>
      <c r="AA550" s="422"/>
      <c r="AB550" s="428"/>
      <c r="AC550" s="422"/>
    </row>
    <row r="551" spans="1:29" ht="13.5">
      <c r="A551" s="421"/>
      <c r="B551" s="227"/>
      <c r="C551" s="334"/>
      <c r="D551" s="334"/>
      <c r="E551" s="422"/>
      <c r="F551" s="423"/>
      <c r="G551" s="423"/>
      <c r="H551" s="446"/>
      <c r="I551" s="423"/>
      <c r="J551" s="422"/>
      <c r="K551" s="422"/>
      <c r="L551" s="185"/>
      <c r="M551" s="422"/>
      <c r="N551" s="425"/>
      <c r="O551" s="422"/>
      <c r="P551" s="422"/>
      <c r="Q551" s="422"/>
      <c r="R551" s="426"/>
      <c r="S551" s="427"/>
      <c r="T551" s="422"/>
      <c r="U551" s="427"/>
      <c r="V551" s="422"/>
      <c r="W551" s="423"/>
      <c r="X551" s="427"/>
      <c r="Y551" s="422"/>
      <c r="Z551" s="422"/>
      <c r="AA551" s="422"/>
      <c r="AB551" s="428"/>
      <c r="AC551" s="422"/>
    </row>
    <row r="552" spans="1:29" ht="13.5">
      <c r="A552" s="421"/>
      <c r="B552" s="227"/>
      <c r="C552" s="334"/>
      <c r="D552" s="334"/>
      <c r="E552" s="422"/>
      <c r="F552" s="423"/>
      <c r="G552" s="423"/>
      <c r="H552" s="446"/>
      <c r="I552" s="423"/>
      <c r="J552" s="422"/>
      <c r="K552" s="422"/>
      <c r="L552" s="185"/>
      <c r="M552" s="422"/>
      <c r="N552" s="425"/>
      <c r="O552" s="422"/>
      <c r="P552" s="422"/>
      <c r="Q552" s="422"/>
      <c r="R552" s="426"/>
      <c r="S552" s="427"/>
      <c r="T552" s="422"/>
      <c r="U552" s="427"/>
      <c r="V552" s="422"/>
      <c r="W552" s="423"/>
      <c r="X552" s="427"/>
      <c r="Y552" s="422"/>
      <c r="Z552" s="422"/>
      <c r="AA552" s="422"/>
      <c r="AB552" s="428"/>
      <c r="AC552" s="422"/>
    </row>
    <row r="553" spans="1:29" ht="13.5">
      <c r="A553" s="421"/>
      <c r="B553" s="227"/>
      <c r="C553" s="334"/>
      <c r="D553" s="334"/>
      <c r="E553" s="422"/>
      <c r="F553" s="423"/>
      <c r="G553" s="423"/>
      <c r="H553" s="446"/>
      <c r="I553" s="423"/>
      <c r="J553" s="422"/>
      <c r="K553" s="422"/>
      <c r="L553" s="185"/>
      <c r="M553" s="422"/>
      <c r="N553" s="425"/>
      <c r="O553" s="422"/>
      <c r="P553" s="422"/>
      <c r="Q553" s="422"/>
      <c r="R553" s="426"/>
      <c r="S553" s="427"/>
      <c r="T553" s="422"/>
      <c r="U553" s="427"/>
      <c r="V553" s="422"/>
      <c r="W553" s="423"/>
      <c r="X553" s="427"/>
      <c r="Y553" s="422"/>
      <c r="Z553" s="422"/>
      <c r="AA553" s="422"/>
      <c r="AB553" s="428"/>
      <c r="AC553" s="422"/>
    </row>
    <row r="554" spans="1:29" ht="13.5">
      <c r="A554" s="421"/>
      <c r="B554" s="227"/>
      <c r="C554" s="334"/>
      <c r="D554" s="334"/>
      <c r="E554" s="422"/>
      <c r="F554" s="423"/>
      <c r="G554" s="423"/>
      <c r="H554" s="446"/>
      <c r="I554" s="423"/>
      <c r="J554" s="422"/>
      <c r="K554" s="422"/>
      <c r="L554" s="185"/>
      <c r="M554" s="422"/>
      <c r="N554" s="425"/>
      <c r="O554" s="422"/>
      <c r="P554" s="422"/>
      <c r="Q554" s="422"/>
      <c r="R554" s="426"/>
      <c r="S554" s="427"/>
      <c r="T554" s="422"/>
      <c r="U554" s="427"/>
      <c r="V554" s="422"/>
      <c r="W554" s="423"/>
      <c r="X554" s="427"/>
      <c r="Y554" s="422"/>
      <c r="Z554" s="422"/>
      <c r="AA554" s="422"/>
      <c r="AB554" s="428"/>
      <c r="AC554" s="422"/>
    </row>
    <row r="555" spans="1:29" ht="13.5">
      <c r="A555" s="421"/>
      <c r="B555" s="227"/>
      <c r="C555" s="334"/>
      <c r="D555" s="334"/>
      <c r="E555" s="422"/>
      <c r="F555" s="423"/>
      <c r="G555" s="423"/>
      <c r="H555" s="446"/>
      <c r="I555" s="423"/>
      <c r="J555" s="422"/>
      <c r="K555" s="422"/>
      <c r="L555" s="185"/>
      <c r="M555" s="422"/>
      <c r="N555" s="425"/>
      <c r="O555" s="422"/>
      <c r="P555" s="422"/>
      <c r="Q555" s="422"/>
      <c r="R555" s="426"/>
      <c r="S555" s="427"/>
      <c r="T555" s="422"/>
      <c r="U555" s="427"/>
      <c r="V555" s="422"/>
      <c r="W555" s="423"/>
      <c r="X555" s="427"/>
      <c r="Y555" s="422"/>
      <c r="Z555" s="422"/>
      <c r="AA555" s="422"/>
      <c r="AB555" s="428"/>
      <c r="AC555" s="422"/>
    </row>
    <row r="556" spans="1:29" ht="13.5">
      <c r="A556" s="421"/>
      <c r="B556" s="227"/>
      <c r="C556" s="334"/>
      <c r="D556" s="334"/>
      <c r="E556" s="422"/>
      <c r="F556" s="423"/>
      <c r="G556" s="423"/>
      <c r="H556" s="446"/>
      <c r="I556" s="423"/>
      <c r="J556" s="422"/>
      <c r="K556" s="422"/>
      <c r="L556" s="185"/>
      <c r="M556" s="422"/>
      <c r="N556" s="425"/>
      <c r="O556" s="422"/>
      <c r="P556" s="422"/>
      <c r="Q556" s="422"/>
      <c r="R556" s="426"/>
      <c r="S556" s="427"/>
      <c r="T556" s="422"/>
      <c r="U556" s="427"/>
      <c r="V556" s="422"/>
      <c r="W556" s="423"/>
      <c r="X556" s="427"/>
      <c r="Y556" s="422"/>
      <c r="Z556" s="422"/>
      <c r="AA556" s="422"/>
      <c r="AB556" s="428"/>
      <c r="AC556" s="422"/>
    </row>
    <row r="557" spans="1:29" ht="13.5">
      <c r="A557" s="421"/>
      <c r="B557" s="227"/>
      <c r="C557" s="334"/>
      <c r="D557" s="334"/>
      <c r="E557" s="422"/>
      <c r="F557" s="423"/>
      <c r="G557" s="423"/>
      <c r="H557" s="446"/>
      <c r="I557" s="423"/>
      <c r="J557" s="422"/>
      <c r="K557" s="422"/>
      <c r="L557" s="185"/>
      <c r="M557" s="422"/>
      <c r="N557" s="425"/>
      <c r="O557" s="422"/>
      <c r="P557" s="422"/>
      <c r="Q557" s="422"/>
      <c r="R557" s="426"/>
      <c r="S557" s="427"/>
      <c r="T557" s="422"/>
      <c r="U557" s="427"/>
      <c r="V557" s="422"/>
      <c r="W557" s="423"/>
      <c r="X557" s="427"/>
      <c r="Y557" s="422"/>
      <c r="Z557" s="422"/>
      <c r="AA557" s="422"/>
      <c r="AB557" s="428"/>
      <c r="AC557" s="422"/>
    </row>
    <row r="558" spans="1:29" ht="13.5">
      <c r="A558" s="421"/>
      <c r="B558" s="227"/>
      <c r="C558" s="334"/>
      <c r="D558" s="334"/>
      <c r="E558" s="422"/>
      <c r="F558" s="423"/>
      <c r="G558" s="423"/>
      <c r="H558" s="446"/>
      <c r="I558" s="423"/>
      <c r="J558" s="422"/>
      <c r="K558" s="422"/>
      <c r="L558" s="185"/>
      <c r="M558" s="422"/>
      <c r="N558" s="425"/>
      <c r="O558" s="422"/>
      <c r="P558" s="422"/>
      <c r="Q558" s="422"/>
      <c r="R558" s="426"/>
      <c r="S558" s="427"/>
      <c r="T558" s="422"/>
      <c r="U558" s="427"/>
      <c r="V558" s="422"/>
      <c r="W558" s="423"/>
      <c r="X558" s="427"/>
      <c r="Y558" s="422"/>
      <c r="Z558" s="422"/>
      <c r="AA558" s="422"/>
      <c r="AB558" s="428"/>
      <c r="AC558" s="422"/>
    </row>
    <row r="559" spans="1:29" ht="13.5">
      <c r="A559" s="421"/>
      <c r="B559" s="227"/>
      <c r="C559" s="334"/>
      <c r="D559" s="334"/>
      <c r="E559" s="422"/>
      <c r="F559" s="423"/>
      <c r="G559" s="423"/>
      <c r="H559" s="446"/>
      <c r="I559" s="423"/>
      <c r="J559" s="422"/>
      <c r="K559" s="422"/>
      <c r="L559" s="185"/>
      <c r="M559" s="422"/>
      <c r="N559" s="425"/>
      <c r="O559" s="422"/>
      <c r="P559" s="422"/>
      <c r="Q559" s="422"/>
      <c r="R559" s="426"/>
      <c r="S559" s="427"/>
      <c r="T559" s="422"/>
      <c r="U559" s="427"/>
      <c r="V559" s="422"/>
      <c r="W559" s="423"/>
      <c r="X559" s="427"/>
      <c r="Y559" s="422"/>
      <c r="Z559" s="422"/>
      <c r="AA559" s="422"/>
      <c r="AB559" s="428"/>
      <c r="AC559" s="422"/>
    </row>
    <row r="560" spans="1:29" ht="13.5">
      <c r="A560" s="421"/>
      <c r="B560" s="227"/>
      <c r="C560" s="334"/>
      <c r="D560" s="334"/>
      <c r="E560" s="422"/>
      <c r="F560" s="423"/>
      <c r="G560" s="423"/>
      <c r="H560" s="446"/>
      <c r="I560" s="423"/>
      <c r="J560" s="422"/>
      <c r="K560" s="422"/>
      <c r="L560" s="185"/>
      <c r="M560" s="422"/>
      <c r="N560" s="425"/>
      <c r="O560" s="422"/>
      <c r="P560" s="422"/>
      <c r="Q560" s="422"/>
      <c r="R560" s="426"/>
      <c r="S560" s="427"/>
      <c r="T560" s="422"/>
      <c r="U560" s="427"/>
      <c r="V560" s="422"/>
      <c r="W560" s="423"/>
      <c r="X560" s="427"/>
      <c r="Y560" s="422"/>
      <c r="Z560" s="422"/>
      <c r="AA560" s="422"/>
      <c r="AB560" s="428"/>
      <c r="AC560" s="422"/>
    </row>
    <row r="561" spans="1:29" ht="13.5">
      <c r="A561" s="421"/>
      <c r="B561" s="227"/>
      <c r="C561" s="334"/>
      <c r="D561" s="334"/>
      <c r="E561" s="422"/>
      <c r="F561" s="423"/>
      <c r="G561" s="423"/>
      <c r="H561" s="446"/>
      <c r="I561" s="423"/>
      <c r="J561" s="422"/>
      <c r="K561" s="422"/>
      <c r="L561" s="185"/>
      <c r="M561" s="422"/>
      <c r="N561" s="425"/>
      <c r="O561" s="422"/>
      <c r="P561" s="422"/>
      <c r="Q561" s="422"/>
      <c r="R561" s="426"/>
      <c r="S561" s="427"/>
      <c r="T561" s="422"/>
      <c r="U561" s="427"/>
      <c r="V561" s="422"/>
      <c r="W561" s="423"/>
      <c r="X561" s="427"/>
      <c r="Y561" s="422"/>
      <c r="Z561" s="422"/>
      <c r="AA561" s="422"/>
      <c r="AB561" s="428"/>
      <c r="AC561" s="422"/>
    </row>
    <row r="562" spans="1:29" ht="13.5">
      <c r="A562" s="421"/>
      <c r="B562" s="227"/>
      <c r="C562" s="334"/>
      <c r="D562" s="334"/>
      <c r="E562" s="422"/>
      <c r="F562" s="423"/>
      <c r="G562" s="423"/>
      <c r="H562" s="446"/>
      <c r="I562" s="423"/>
      <c r="J562" s="422"/>
      <c r="K562" s="422"/>
      <c r="L562" s="185"/>
      <c r="M562" s="422"/>
      <c r="N562" s="425"/>
      <c r="O562" s="422"/>
      <c r="P562" s="422"/>
      <c r="Q562" s="422"/>
      <c r="R562" s="426"/>
      <c r="S562" s="427"/>
      <c r="T562" s="422"/>
      <c r="U562" s="427"/>
      <c r="V562" s="422"/>
      <c r="W562" s="423"/>
      <c r="X562" s="427"/>
      <c r="Y562" s="422"/>
      <c r="Z562" s="422"/>
      <c r="AA562" s="422"/>
      <c r="AB562" s="428"/>
      <c r="AC562" s="422"/>
    </row>
    <row r="563" spans="1:29" ht="13.5">
      <c r="A563" s="421"/>
      <c r="B563" s="227"/>
      <c r="C563" s="334"/>
      <c r="D563" s="334"/>
      <c r="E563" s="422"/>
      <c r="F563" s="423"/>
      <c r="G563" s="423"/>
      <c r="H563" s="446"/>
      <c r="I563" s="423"/>
      <c r="J563" s="422"/>
      <c r="K563" s="422"/>
      <c r="L563" s="185"/>
      <c r="M563" s="422"/>
      <c r="N563" s="425"/>
      <c r="O563" s="422"/>
      <c r="P563" s="422"/>
      <c r="Q563" s="422"/>
      <c r="R563" s="426"/>
      <c r="S563" s="427"/>
      <c r="T563" s="422"/>
      <c r="U563" s="427"/>
      <c r="V563" s="422"/>
      <c r="W563" s="423"/>
      <c r="X563" s="427"/>
      <c r="Y563" s="422"/>
      <c r="Z563" s="422"/>
      <c r="AA563" s="422"/>
      <c r="AB563" s="428"/>
      <c r="AC563" s="422"/>
    </row>
    <row r="564" spans="1:29" ht="13.5">
      <c r="A564" s="421"/>
      <c r="B564" s="227"/>
      <c r="C564" s="334"/>
      <c r="D564" s="334"/>
      <c r="E564" s="422"/>
      <c r="F564" s="423"/>
      <c r="G564" s="423"/>
      <c r="H564" s="446"/>
      <c r="I564" s="423"/>
      <c r="J564" s="422"/>
      <c r="K564" s="422"/>
      <c r="L564" s="185"/>
      <c r="M564" s="422"/>
      <c r="N564" s="425"/>
      <c r="O564" s="422"/>
      <c r="P564" s="422"/>
      <c r="Q564" s="422"/>
      <c r="R564" s="426"/>
      <c r="S564" s="427"/>
      <c r="T564" s="422"/>
      <c r="U564" s="427"/>
      <c r="V564" s="422"/>
      <c r="W564" s="423"/>
      <c r="X564" s="427"/>
      <c r="Y564" s="422"/>
      <c r="Z564" s="422"/>
      <c r="AA564" s="422"/>
      <c r="AB564" s="428"/>
      <c r="AC564" s="422"/>
    </row>
    <row r="565" spans="1:29" ht="13.5">
      <c r="A565" s="421"/>
      <c r="B565" s="227"/>
      <c r="C565" s="334"/>
      <c r="D565" s="334"/>
      <c r="E565" s="422"/>
      <c r="F565" s="423"/>
      <c r="G565" s="423"/>
      <c r="H565" s="446"/>
      <c r="I565" s="423"/>
      <c r="J565" s="422"/>
      <c r="K565" s="422"/>
      <c r="L565" s="185"/>
      <c r="M565" s="422"/>
      <c r="N565" s="425"/>
      <c r="O565" s="422"/>
      <c r="P565" s="422"/>
      <c r="Q565" s="422"/>
      <c r="R565" s="426"/>
      <c r="S565" s="427"/>
      <c r="T565" s="422"/>
      <c r="U565" s="427"/>
      <c r="V565" s="422"/>
      <c r="W565" s="423"/>
      <c r="X565" s="427"/>
      <c r="Y565" s="422"/>
      <c r="Z565" s="422"/>
      <c r="AA565" s="422"/>
      <c r="AB565" s="428"/>
      <c r="AC565" s="422"/>
    </row>
    <row r="566" spans="1:29" ht="13.5">
      <c r="A566" s="421"/>
      <c r="B566" s="227"/>
      <c r="C566" s="334"/>
      <c r="D566" s="334"/>
      <c r="E566" s="422"/>
      <c r="F566" s="423"/>
      <c r="G566" s="423"/>
      <c r="H566" s="446"/>
      <c r="I566" s="423"/>
      <c r="J566" s="422"/>
      <c r="K566" s="422"/>
      <c r="L566" s="185"/>
      <c r="M566" s="422"/>
      <c r="N566" s="425"/>
      <c r="O566" s="422"/>
      <c r="P566" s="422"/>
      <c r="Q566" s="422"/>
      <c r="R566" s="426"/>
      <c r="S566" s="427"/>
      <c r="T566" s="422"/>
      <c r="U566" s="427"/>
      <c r="V566" s="422"/>
      <c r="W566" s="423"/>
      <c r="X566" s="427"/>
      <c r="Y566" s="422"/>
      <c r="Z566" s="422"/>
      <c r="AA566" s="422"/>
      <c r="AB566" s="428"/>
      <c r="AC566" s="422"/>
    </row>
    <row r="567" spans="1:29" ht="13.5">
      <c r="A567" s="421"/>
      <c r="B567" s="227"/>
      <c r="C567" s="334"/>
      <c r="D567" s="334"/>
      <c r="E567" s="422"/>
      <c r="F567" s="423"/>
      <c r="G567" s="423"/>
      <c r="H567" s="446"/>
      <c r="I567" s="423"/>
      <c r="J567" s="422"/>
      <c r="K567" s="422"/>
      <c r="L567" s="185"/>
      <c r="M567" s="422"/>
      <c r="N567" s="425"/>
      <c r="O567" s="422"/>
      <c r="P567" s="422"/>
      <c r="Q567" s="422"/>
      <c r="R567" s="426"/>
      <c r="S567" s="427"/>
      <c r="T567" s="422"/>
      <c r="U567" s="427"/>
      <c r="V567" s="422"/>
      <c r="W567" s="423"/>
      <c r="X567" s="427"/>
      <c r="Y567" s="422"/>
      <c r="Z567" s="422"/>
      <c r="AA567" s="422"/>
      <c r="AB567" s="428"/>
      <c r="AC567" s="422"/>
    </row>
    <row r="568" spans="1:29" ht="13.5">
      <c r="A568" s="421"/>
      <c r="B568" s="227"/>
      <c r="C568" s="334"/>
      <c r="D568" s="334"/>
      <c r="E568" s="422"/>
      <c r="F568" s="423"/>
      <c r="G568" s="423"/>
      <c r="H568" s="446"/>
      <c r="I568" s="423"/>
      <c r="J568" s="422"/>
      <c r="K568" s="422"/>
      <c r="L568" s="185"/>
      <c r="M568" s="422"/>
      <c r="N568" s="425"/>
      <c r="O568" s="422"/>
      <c r="P568" s="422"/>
      <c r="Q568" s="422"/>
      <c r="R568" s="426"/>
      <c r="S568" s="427"/>
      <c r="T568" s="422"/>
      <c r="U568" s="427"/>
      <c r="V568" s="422"/>
      <c r="W568" s="423"/>
      <c r="X568" s="427"/>
      <c r="Y568" s="422"/>
      <c r="Z568" s="422"/>
      <c r="AA568" s="422"/>
      <c r="AB568" s="428"/>
      <c r="AC568" s="422"/>
    </row>
    <row r="569" spans="1:29" ht="13.5">
      <c r="A569" s="421"/>
      <c r="B569" s="227"/>
      <c r="C569" s="334"/>
      <c r="D569" s="334"/>
      <c r="E569" s="422"/>
      <c r="F569" s="423"/>
      <c r="G569" s="423"/>
      <c r="H569" s="446"/>
      <c r="I569" s="423"/>
      <c r="J569" s="422"/>
      <c r="K569" s="422"/>
      <c r="L569" s="185"/>
      <c r="M569" s="422"/>
      <c r="N569" s="425"/>
      <c r="O569" s="422"/>
      <c r="P569" s="422"/>
      <c r="Q569" s="422"/>
      <c r="R569" s="426"/>
      <c r="S569" s="427"/>
      <c r="T569" s="422"/>
      <c r="U569" s="427"/>
      <c r="V569" s="422"/>
      <c r="W569" s="423"/>
      <c r="X569" s="427"/>
      <c r="Y569" s="422"/>
      <c r="Z569" s="422"/>
      <c r="AA569" s="422"/>
      <c r="AB569" s="428"/>
      <c r="AC569" s="422"/>
    </row>
    <row r="570" spans="1:29" ht="13.5">
      <c r="A570" s="421"/>
      <c r="B570" s="227"/>
      <c r="C570" s="334"/>
      <c r="D570" s="334"/>
      <c r="E570" s="422"/>
      <c r="F570" s="423"/>
      <c r="G570" s="423"/>
      <c r="H570" s="446"/>
      <c r="I570" s="423"/>
      <c r="J570" s="422"/>
      <c r="K570" s="422"/>
      <c r="L570" s="185"/>
      <c r="M570" s="422"/>
      <c r="N570" s="425"/>
      <c r="O570" s="422"/>
      <c r="P570" s="422"/>
      <c r="Q570" s="422"/>
      <c r="R570" s="426"/>
      <c r="S570" s="427"/>
      <c r="T570" s="422"/>
      <c r="U570" s="427"/>
      <c r="V570" s="422"/>
      <c r="W570" s="423"/>
      <c r="X570" s="427"/>
      <c r="Y570" s="422"/>
      <c r="Z570" s="422"/>
      <c r="AA570" s="422"/>
      <c r="AB570" s="428"/>
      <c r="AC570" s="422"/>
    </row>
    <row r="571" spans="1:29" ht="13.5">
      <c r="A571" s="421"/>
      <c r="B571" s="227"/>
      <c r="C571" s="334"/>
      <c r="D571" s="334"/>
      <c r="E571" s="422"/>
      <c r="F571" s="423"/>
      <c r="G571" s="423"/>
      <c r="H571" s="446"/>
      <c r="I571" s="423"/>
      <c r="J571" s="422"/>
      <c r="K571" s="422"/>
      <c r="L571" s="185"/>
      <c r="M571" s="422"/>
      <c r="N571" s="425"/>
      <c r="O571" s="422"/>
      <c r="P571" s="422"/>
      <c r="Q571" s="422"/>
      <c r="R571" s="426"/>
      <c r="S571" s="427"/>
      <c r="T571" s="422"/>
      <c r="U571" s="427"/>
      <c r="V571" s="422"/>
      <c r="W571" s="423"/>
      <c r="X571" s="427"/>
      <c r="Y571" s="422"/>
      <c r="Z571" s="422"/>
      <c r="AA571" s="422"/>
      <c r="AB571" s="428"/>
      <c r="AC571" s="422"/>
    </row>
    <row r="572" spans="1:29" ht="13.5">
      <c r="A572" s="421"/>
      <c r="B572" s="227"/>
      <c r="C572" s="334"/>
      <c r="D572" s="334"/>
      <c r="E572" s="422"/>
      <c r="F572" s="423"/>
      <c r="G572" s="423"/>
      <c r="H572" s="446"/>
      <c r="I572" s="423"/>
      <c r="J572" s="422"/>
      <c r="K572" s="422"/>
      <c r="L572" s="185"/>
      <c r="M572" s="422"/>
      <c r="N572" s="425"/>
      <c r="O572" s="422"/>
      <c r="P572" s="422"/>
      <c r="Q572" s="422"/>
      <c r="R572" s="426"/>
      <c r="S572" s="427"/>
      <c r="T572" s="422"/>
      <c r="U572" s="427"/>
      <c r="V572" s="422"/>
      <c r="W572" s="423"/>
      <c r="X572" s="427"/>
      <c r="Y572" s="422"/>
      <c r="Z572" s="422"/>
      <c r="AA572" s="422"/>
      <c r="AB572" s="428"/>
      <c r="AC572" s="422"/>
    </row>
    <row r="573" spans="1:29" ht="13.5">
      <c r="A573" s="421"/>
      <c r="B573" s="227"/>
      <c r="C573" s="334"/>
      <c r="D573" s="334"/>
      <c r="E573" s="422"/>
      <c r="F573" s="423"/>
      <c r="G573" s="423"/>
      <c r="H573" s="446"/>
      <c r="I573" s="423"/>
      <c r="J573" s="422"/>
      <c r="K573" s="422"/>
      <c r="L573" s="185"/>
      <c r="M573" s="422"/>
      <c r="N573" s="425"/>
      <c r="O573" s="422"/>
      <c r="P573" s="422"/>
      <c r="Q573" s="422"/>
      <c r="R573" s="426"/>
      <c r="S573" s="427"/>
      <c r="T573" s="422"/>
      <c r="U573" s="427"/>
      <c r="V573" s="422"/>
      <c r="W573" s="423"/>
      <c r="X573" s="427"/>
      <c r="Y573" s="422"/>
      <c r="Z573" s="422"/>
      <c r="AA573" s="422"/>
      <c r="AB573" s="428"/>
      <c r="AC573" s="422"/>
    </row>
    <row r="574" spans="1:29" ht="13.5">
      <c r="A574" s="421"/>
      <c r="B574" s="227"/>
      <c r="C574" s="334"/>
      <c r="D574" s="334"/>
      <c r="E574" s="422"/>
      <c r="F574" s="423"/>
      <c r="G574" s="423"/>
      <c r="H574" s="446"/>
      <c r="I574" s="423"/>
      <c r="J574" s="422"/>
      <c r="K574" s="422"/>
      <c r="L574" s="185"/>
      <c r="M574" s="422"/>
      <c r="N574" s="425"/>
      <c r="O574" s="422"/>
      <c r="P574" s="422"/>
      <c r="Q574" s="422"/>
      <c r="R574" s="426"/>
      <c r="S574" s="427"/>
      <c r="T574" s="422"/>
      <c r="U574" s="427"/>
      <c r="V574" s="422"/>
      <c r="W574" s="423"/>
      <c r="X574" s="427"/>
      <c r="Y574" s="422"/>
      <c r="Z574" s="422"/>
      <c r="AA574" s="422"/>
      <c r="AB574" s="428"/>
      <c r="AC574" s="422"/>
    </row>
    <row r="575" spans="1:29" ht="13.5">
      <c r="A575" s="421"/>
      <c r="B575" s="227"/>
      <c r="C575" s="334"/>
      <c r="D575" s="334"/>
      <c r="E575" s="422"/>
      <c r="F575" s="423"/>
      <c r="G575" s="423"/>
      <c r="H575" s="446"/>
      <c r="I575" s="423"/>
      <c r="J575" s="422"/>
      <c r="K575" s="422"/>
      <c r="L575" s="185"/>
      <c r="M575" s="422"/>
      <c r="N575" s="425"/>
      <c r="O575" s="422"/>
      <c r="P575" s="422"/>
      <c r="Q575" s="422"/>
      <c r="R575" s="426"/>
      <c r="S575" s="427"/>
      <c r="T575" s="422"/>
      <c r="U575" s="427"/>
      <c r="V575" s="422"/>
      <c r="W575" s="423"/>
      <c r="X575" s="427"/>
      <c r="Y575" s="422"/>
      <c r="Z575" s="422"/>
      <c r="AA575" s="422"/>
      <c r="AB575" s="428"/>
      <c r="AC575" s="422"/>
    </row>
    <row r="576" spans="1:29" ht="13.5">
      <c r="A576" s="421"/>
      <c r="B576" s="227"/>
      <c r="C576" s="334"/>
      <c r="D576" s="334"/>
      <c r="E576" s="422"/>
      <c r="F576" s="423"/>
      <c r="G576" s="423"/>
      <c r="H576" s="446"/>
      <c r="I576" s="423"/>
      <c r="J576" s="422"/>
      <c r="K576" s="422"/>
      <c r="L576" s="185"/>
      <c r="M576" s="422"/>
      <c r="N576" s="425"/>
      <c r="O576" s="422"/>
      <c r="P576" s="422"/>
      <c r="Q576" s="422"/>
      <c r="R576" s="426"/>
      <c r="S576" s="427"/>
      <c r="T576" s="422"/>
      <c r="U576" s="427"/>
      <c r="V576" s="422"/>
      <c r="W576" s="423"/>
      <c r="X576" s="427"/>
      <c r="Y576" s="422"/>
      <c r="Z576" s="422"/>
      <c r="AA576" s="422"/>
      <c r="AB576" s="428"/>
      <c r="AC576" s="422"/>
    </row>
    <row r="577" spans="1:29" ht="13.5">
      <c r="A577" s="421"/>
      <c r="B577" s="227"/>
      <c r="C577" s="334"/>
      <c r="D577" s="334"/>
      <c r="E577" s="422"/>
      <c r="F577" s="423"/>
      <c r="G577" s="423"/>
      <c r="H577" s="446"/>
      <c r="I577" s="423"/>
      <c r="J577" s="422"/>
      <c r="K577" s="422"/>
      <c r="L577" s="185"/>
      <c r="M577" s="422"/>
      <c r="N577" s="425"/>
      <c r="O577" s="422"/>
      <c r="P577" s="422"/>
      <c r="Q577" s="422"/>
      <c r="R577" s="426"/>
      <c r="S577" s="427"/>
      <c r="T577" s="422"/>
      <c r="U577" s="427"/>
      <c r="V577" s="422"/>
      <c r="W577" s="423"/>
      <c r="X577" s="427"/>
      <c r="Y577" s="422"/>
      <c r="Z577" s="422"/>
      <c r="AA577" s="422"/>
      <c r="AB577" s="428"/>
      <c r="AC577" s="422"/>
    </row>
    <row r="578" spans="1:29" ht="13.5">
      <c r="A578" s="421"/>
      <c r="B578" s="227"/>
      <c r="C578" s="334"/>
      <c r="D578" s="334"/>
      <c r="E578" s="422"/>
      <c r="F578" s="423"/>
      <c r="G578" s="423"/>
      <c r="H578" s="446"/>
      <c r="I578" s="423"/>
      <c r="J578" s="422"/>
      <c r="K578" s="422"/>
      <c r="L578" s="185"/>
      <c r="M578" s="422"/>
      <c r="N578" s="425"/>
      <c r="O578" s="422"/>
      <c r="P578" s="422"/>
      <c r="Q578" s="422"/>
      <c r="R578" s="426"/>
      <c r="S578" s="427"/>
      <c r="T578" s="422"/>
      <c r="U578" s="427"/>
      <c r="V578" s="422"/>
      <c r="W578" s="423"/>
      <c r="X578" s="427"/>
      <c r="Y578" s="422"/>
      <c r="Z578" s="422"/>
      <c r="AA578" s="422"/>
      <c r="AB578" s="428"/>
      <c r="AC578" s="422"/>
    </row>
    <row r="579" spans="1:29" ht="13.5">
      <c r="A579" s="421"/>
      <c r="B579" s="227"/>
      <c r="C579" s="334"/>
      <c r="D579" s="334"/>
      <c r="E579" s="422"/>
      <c r="F579" s="423"/>
      <c r="G579" s="423"/>
      <c r="H579" s="446"/>
      <c r="I579" s="423"/>
      <c r="J579" s="422"/>
      <c r="K579" s="422"/>
      <c r="L579" s="185"/>
      <c r="M579" s="422"/>
      <c r="N579" s="425"/>
      <c r="O579" s="422"/>
      <c r="P579" s="422"/>
      <c r="Q579" s="422"/>
      <c r="R579" s="426"/>
      <c r="S579" s="427"/>
      <c r="T579" s="422"/>
      <c r="U579" s="427"/>
      <c r="V579" s="422"/>
      <c r="W579" s="423"/>
      <c r="X579" s="427"/>
      <c r="Y579" s="422"/>
      <c r="Z579" s="422"/>
      <c r="AA579" s="422"/>
      <c r="AB579" s="428"/>
      <c r="AC579" s="422"/>
    </row>
    <row r="580" spans="1:29" ht="13.5">
      <c r="A580" s="421"/>
      <c r="B580" s="227"/>
      <c r="C580" s="334"/>
      <c r="D580" s="334"/>
      <c r="E580" s="422"/>
      <c r="F580" s="423"/>
      <c r="G580" s="423"/>
      <c r="H580" s="446"/>
      <c r="I580" s="423"/>
      <c r="J580" s="422"/>
      <c r="K580" s="422"/>
      <c r="L580" s="185"/>
      <c r="M580" s="422"/>
      <c r="N580" s="425"/>
      <c r="O580" s="422"/>
      <c r="P580" s="422"/>
      <c r="Q580" s="422"/>
      <c r="R580" s="426"/>
      <c r="S580" s="427"/>
      <c r="T580" s="422"/>
      <c r="U580" s="427"/>
      <c r="V580" s="422"/>
      <c r="W580" s="423"/>
      <c r="X580" s="427"/>
      <c r="Y580" s="422"/>
      <c r="Z580" s="422"/>
      <c r="AA580" s="422"/>
      <c r="AB580" s="428"/>
      <c r="AC580" s="422"/>
    </row>
    <row r="581" spans="1:29" ht="13.5">
      <c r="A581" s="421"/>
      <c r="B581" s="227"/>
      <c r="C581" s="334"/>
      <c r="D581" s="334"/>
      <c r="E581" s="422"/>
      <c r="F581" s="423"/>
      <c r="G581" s="423"/>
      <c r="H581" s="446"/>
      <c r="I581" s="423"/>
      <c r="J581" s="422"/>
      <c r="K581" s="422"/>
      <c r="L581" s="185"/>
      <c r="M581" s="422"/>
      <c r="N581" s="425"/>
      <c r="O581" s="422"/>
      <c r="P581" s="422"/>
      <c r="Q581" s="422"/>
      <c r="R581" s="426"/>
      <c r="S581" s="427"/>
      <c r="T581" s="422"/>
      <c r="U581" s="427"/>
      <c r="V581" s="422"/>
      <c r="W581" s="423"/>
      <c r="X581" s="427"/>
      <c r="Y581" s="422"/>
      <c r="Z581" s="422"/>
      <c r="AA581" s="422"/>
      <c r="AB581" s="428"/>
      <c r="AC581" s="422"/>
    </row>
    <row r="582" spans="1:29" ht="13.5">
      <c r="A582" s="421"/>
      <c r="B582" s="227"/>
      <c r="C582" s="334"/>
      <c r="D582" s="334"/>
      <c r="E582" s="422"/>
      <c r="F582" s="423"/>
      <c r="G582" s="423"/>
      <c r="H582" s="446"/>
      <c r="I582" s="423"/>
      <c r="J582" s="422"/>
      <c r="K582" s="422"/>
      <c r="L582" s="185"/>
      <c r="M582" s="422"/>
      <c r="N582" s="425"/>
      <c r="O582" s="422"/>
      <c r="P582" s="422"/>
      <c r="Q582" s="422"/>
      <c r="R582" s="426"/>
      <c r="S582" s="427"/>
      <c r="T582" s="422"/>
      <c r="U582" s="427"/>
      <c r="V582" s="422"/>
      <c r="W582" s="423"/>
      <c r="X582" s="427"/>
      <c r="Y582" s="422"/>
      <c r="Z582" s="422"/>
      <c r="AA582" s="422"/>
      <c r="AB582" s="428"/>
      <c r="AC582" s="422"/>
    </row>
    <row r="583" spans="1:29" ht="13.5">
      <c r="A583" s="421"/>
      <c r="B583" s="227"/>
      <c r="C583" s="334"/>
      <c r="D583" s="334"/>
      <c r="E583" s="422"/>
      <c r="F583" s="423"/>
      <c r="G583" s="423"/>
      <c r="H583" s="446"/>
      <c r="I583" s="423"/>
      <c r="J583" s="422"/>
      <c r="K583" s="422"/>
      <c r="L583" s="185"/>
      <c r="M583" s="422"/>
      <c r="N583" s="425"/>
      <c r="O583" s="422"/>
      <c r="P583" s="422"/>
      <c r="Q583" s="422"/>
      <c r="R583" s="426"/>
      <c r="S583" s="427"/>
      <c r="T583" s="422"/>
      <c r="U583" s="427"/>
      <c r="V583" s="422"/>
      <c r="W583" s="423"/>
      <c r="X583" s="427"/>
      <c r="Y583" s="422"/>
      <c r="Z583" s="422"/>
      <c r="AA583" s="422"/>
      <c r="AB583" s="428"/>
      <c r="AC583" s="422"/>
    </row>
    <row r="584" spans="1:29" ht="13.5">
      <c r="A584" s="421"/>
      <c r="B584" s="227"/>
      <c r="C584" s="334"/>
      <c r="D584" s="334"/>
      <c r="E584" s="422"/>
      <c r="F584" s="423"/>
      <c r="G584" s="423"/>
      <c r="H584" s="446"/>
      <c r="I584" s="423"/>
      <c r="J584" s="422"/>
      <c r="K584" s="422"/>
      <c r="L584" s="185"/>
      <c r="M584" s="422"/>
      <c r="N584" s="425"/>
      <c r="O584" s="422"/>
      <c r="P584" s="422"/>
      <c r="Q584" s="422"/>
      <c r="R584" s="426"/>
      <c r="S584" s="427"/>
      <c r="T584" s="422"/>
      <c r="U584" s="427"/>
      <c r="V584" s="422"/>
      <c r="W584" s="423"/>
      <c r="X584" s="427"/>
      <c r="Y584" s="422"/>
      <c r="Z584" s="422"/>
      <c r="AA584" s="422"/>
      <c r="AB584" s="428"/>
      <c r="AC584" s="422"/>
    </row>
    <row r="585" spans="1:29" ht="13.5">
      <c r="A585" s="421"/>
      <c r="B585" s="227"/>
      <c r="C585" s="334"/>
      <c r="D585" s="334"/>
      <c r="E585" s="422"/>
      <c r="F585" s="423"/>
      <c r="G585" s="423"/>
      <c r="H585" s="446"/>
      <c r="I585" s="423"/>
      <c r="J585" s="422"/>
      <c r="K585" s="422"/>
      <c r="L585" s="185"/>
      <c r="M585" s="422"/>
      <c r="N585" s="425"/>
      <c r="O585" s="422"/>
      <c r="P585" s="422"/>
      <c r="Q585" s="422"/>
      <c r="R585" s="426"/>
      <c r="S585" s="427"/>
      <c r="T585" s="422"/>
      <c r="U585" s="427"/>
      <c r="V585" s="422"/>
      <c r="W585" s="423"/>
      <c r="X585" s="427"/>
      <c r="Y585" s="422"/>
      <c r="Z585" s="422"/>
      <c r="AA585" s="422"/>
      <c r="AB585" s="428"/>
      <c r="AC585" s="422"/>
    </row>
    <row r="586" spans="1:29" ht="13.5">
      <c r="A586" s="421"/>
      <c r="B586" s="227"/>
      <c r="C586" s="334"/>
      <c r="D586" s="334"/>
      <c r="E586" s="422"/>
      <c r="F586" s="423"/>
      <c r="G586" s="423"/>
      <c r="H586" s="446"/>
      <c r="I586" s="423"/>
      <c r="J586" s="422"/>
      <c r="K586" s="422"/>
      <c r="L586" s="185"/>
      <c r="M586" s="422"/>
      <c r="N586" s="425"/>
      <c r="O586" s="422"/>
      <c r="P586" s="422"/>
      <c r="Q586" s="422"/>
      <c r="R586" s="426"/>
      <c r="S586" s="427"/>
      <c r="T586" s="422"/>
      <c r="U586" s="427"/>
      <c r="V586" s="422"/>
      <c r="W586" s="423"/>
      <c r="X586" s="427"/>
      <c r="Y586" s="422"/>
      <c r="Z586" s="422"/>
      <c r="AA586" s="422"/>
      <c r="AB586" s="428"/>
      <c r="AC586" s="422"/>
    </row>
    <row r="587" spans="1:29" ht="13.5">
      <c r="A587" s="421"/>
      <c r="B587" s="227"/>
      <c r="C587" s="334"/>
      <c r="D587" s="334"/>
      <c r="E587" s="422"/>
      <c r="F587" s="423"/>
      <c r="G587" s="423"/>
      <c r="H587" s="446"/>
      <c r="I587" s="423"/>
      <c r="J587" s="422"/>
      <c r="K587" s="422"/>
      <c r="L587" s="185"/>
      <c r="M587" s="422"/>
      <c r="N587" s="425"/>
      <c r="O587" s="422"/>
      <c r="P587" s="422"/>
      <c r="Q587" s="422"/>
      <c r="R587" s="426"/>
      <c r="S587" s="427"/>
      <c r="T587" s="422"/>
      <c r="U587" s="427"/>
      <c r="V587" s="422"/>
      <c r="W587" s="423"/>
      <c r="X587" s="427"/>
      <c r="Y587" s="422"/>
      <c r="Z587" s="422"/>
      <c r="AA587" s="422"/>
      <c r="AB587" s="428"/>
      <c r="AC587" s="422"/>
    </row>
    <row r="588" spans="1:29" ht="13.5">
      <c r="A588" s="421"/>
      <c r="B588" s="227"/>
      <c r="C588" s="334"/>
      <c r="D588" s="334"/>
      <c r="E588" s="422"/>
      <c r="F588" s="423"/>
      <c r="G588" s="423"/>
      <c r="H588" s="446"/>
      <c r="I588" s="423"/>
      <c r="J588" s="422"/>
      <c r="K588" s="422"/>
      <c r="L588" s="185"/>
      <c r="M588" s="422"/>
      <c r="N588" s="425"/>
      <c r="O588" s="422"/>
      <c r="P588" s="422"/>
      <c r="Q588" s="422"/>
      <c r="R588" s="426"/>
      <c r="S588" s="427"/>
      <c r="T588" s="422"/>
      <c r="U588" s="427"/>
      <c r="V588" s="422"/>
      <c r="W588" s="423"/>
      <c r="X588" s="427"/>
      <c r="Y588" s="422"/>
      <c r="Z588" s="422"/>
      <c r="AA588" s="422"/>
      <c r="AB588" s="428"/>
      <c r="AC588" s="422"/>
    </row>
    <row r="589" spans="1:29" ht="13.5">
      <c r="A589" s="421"/>
      <c r="B589" s="227"/>
      <c r="C589" s="334"/>
      <c r="D589" s="334"/>
      <c r="E589" s="422"/>
      <c r="F589" s="423"/>
      <c r="G589" s="423"/>
      <c r="H589" s="446"/>
      <c r="I589" s="423"/>
      <c r="J589" s="422"/>
      <c r="K589" s="422"/>
      <c r="L589" s="185"/>
      <c r="M589" s="422"/>
      <c r="N589" s="425"/>
      <c r="O589" s="422"/>
      <c r="P589" s="422"/>
      <c r="Q589" s="422"/>
      <c r="R589" s="426"/>
      <c r="S589" s="427"/>
      <c r="T589" s="422"/>
      <c r="U589" s="427"/>
      <c r="V589" s="422"/>
      <c r="W589" s="423"/>
      <c r="X589" s="427"/>
      <c r="Y589" s="422"/>
      <c r="Z589" s="422"/>
      <c r="AA589" s="422"/>
      <c r="AB589" s="428"/>
      <c r="AC589" s="422"/>
    </row>
    <row r="590" spans="1:29" ht="13.5">
      <c r="A590" s="421"/>
      <c r="B590" s="227"/>
      <c r="C590" s="334"/>
      <c r="D590" s="334"/>
      <c r="E590" s="422"/>
      <c r="F590" s="423"/>
      <c r="G590" s="423"/>
      <c r="H590" s="446"/>
      <c r="I590" s="423"/>
      <c r="J590" s="422"/>
      <c r="K590" s="422"/>
      <c r="L590" s="185"/>
      <c r="M590" s="422"/>
      <c r="N590" s="425"/>
      <c r="O590" s="422"/>
      <c r="P590" s="422"/>
      <c r="Q590" s="422"/>
      <c r="R590" s="426"/>
      <c r="S590" s="427"/>
      <c r="T590" s="422"/>
      <c r="U590" s="427"/>
      <c r="V590" s="422"/>
      <c r="W590" s="423"/>
      <c r="X590" s="427"/>
      <c r="Y590" s="422"/>
      <c r="Z590" s="422"/>
      <c r="AA590" s="422"/>
      <c r="AB590" s="428"/>
      <c r="AC590" s="422"/>
    </row>
    <row r="591" spans="1:29" ht="13.5">
      <c r="A591" s="421"/>
      <c r="B591" s="227"/>
      <c r="C591" s="334"/>
      <c r="D591" s="334"/>
      <c r="E591" s="422"/>
      <c r="F591" s="423"/>
      <c r="G591" s="423"/>
      <c r="H591" s="446"/>
      <c r="I591" s="423"/>
      <c r="J591" s="422"/>
      <c r="K591" s="422"/>
      <c r="L591" s="185"/>
      <c r="M591" s="422"/>
      <c r="N591" s="425"/>
      <c r="O591" s="422"/>
      <c r="P591" s="422"/>
      <c r="Q591" s="422"/>
      <c r="R591" s="426"/>
      <c r="S591" s="427"/>
      <c r="T591" s="422"/>
      <c r="U591" s="427"/>
      <c r="V591" s="422"/>
      <c r="W591" s="423"/>
      <c r="X591" s="427"/>
      <c r="Y591" s="422"/>
      <c r="Z591" s="422"/>
      <c r="AA591" s="422"/>
      <c r="AB591" s="428"/>
      <c r="AC591" s="422"/>
    </row>
    <row r="592" spans="1:29" ht="13.5">
      <c r="A592" s="421"/>
      <c r="B592" s="227"/>
      <c r="C592" s="334"/>
      <c r="D592" s="334"/>
      <c r="E592" s="422"/>
      <c r="F592" s="423"/>
      <c r="G592" s="423"/>
      <c r="H592" s="446"/>
      <c r="I592" s="423"/>
      <c r="J592" s="422"/>
      <c r="K592" s="422"/>
      <c r="L592" s="185"/>
      <c r="M592" s="422"/>
      <c r="N592" s="425"/>
      <c r="O592" s="422"/>
      <c r="P592" s="422"/>
      <c r="Q592" s="422"/>
      <c r="R592" s="426"/>
      <c r="S592" s="427"/>
      <c r="T592" s="422"/>
      <c r="U592" s="427"/>
      <c r="V592" s="422"/>
      <c r="W592" s="423"/>
      <c r="X592" s="427"/>
      <c r="Y592" s="422"/>
      <c r="Z592" s="422"/>
      <c r="AA592" s="422"/>
      <c r="AB592" s="428"/>
      <c r="AC592" s="422"/>
    </row>
    <row r="593" spans="1:29" ht="13.5">
      <c r="A593" s="421"/>
      <c r="B593" s="227"/>
      <c r="C593" s="334"/>
      <c r="D593" s="334"/>
      <c r="E593" s="422"/>
      <c r="F593" s="423"/>
      <c r="G593" s="423"/>
      <c r="H593" s="446"/>
      <c r="I593" s="423"/>
      <c r="J593" s="422"/>
      <c r="K593" s="422"/>
      <c r="L593" s="185"/>
      <c r="M593" s="422"/>
      <c r="N593" s="425"/>
      <c r="O593" s="422"/>
      <c r="P593" s="422"/>
      <c r="Q593" s="422"/>
      <c r="R593" s="426"/>
      <c r="S593" s="427"/>
      <c r="T593" s="422"/>
      <c r="U593" s="427"/>
      <c r="V593" s="422"/>
      <c r="W593" s="423"/>
      <c r="X593" s="427"/>
      <c r="Y593" s="422"/>
      <c r="Z593" s="422"/>
      <c r="AA593" s="422"/>
      <c r="AB593" s="428"/>
      <c r="AC593" s="422"/>
    </row>
    <row r="594" spans="1:29" ht="13.5">
      <c r="A594" s="421"/>
      <c r="B594" s="227"/>
      <c r="C594" s="334"/>
      <c r="D594" s="334"/>
      <c r="E594" s="422"/>
      <c r="F594" s="423"/>
      <c r="G594" s="423"/>
      <c r="H594" s="446"/>
      <c r="I594" s="423"/>
      <c r="J594" s="422"/>
      <c r="K594" s="422"/>
      <c r="L594" s="185"/>
      <c r="M594" s="422"/>
      <c r="N594" s="425"/>
      <c r="O594" s="422"/>
      <c r="P594" s="422"/>
      <c r="Q594" s="422"/>
      <c r="R594" s="426"/>
      <c r="S594" s="427"/>
      <c r="T594" s="422"/>
      <c r="U594" s="427"/>
      <c r="V594" s="422"/>
      <c r="W594" s="423"/>
      <c r="X594" s="427"/>
      <c r="Y594" s="422"/>
      <c r="Z594" s="422"/>
      <c r="AA594" s="422"/>
      <c r="AB594" s="428"/>
      <c r="AC594" s="422"/>
    </row>
    <row r="595" spans="1:29" ht="13.5">
      <c r="A595" s="421"/>
      <c r="B595" s="227"/>
      <c r="C595" s="334"/>
      <c r="D595" s="334"/>
      <c r="E595" s="422"/>
      <c r="F595" s="423"/>
      <c r="G595" s="423"/>
      <c r="H595" s="446"/>
      <c r="I595" s="423"/>
      <c r="J595" s="422"/>
      <c r="K595" s="422"/>
      <c r="L595" s="185"/>
      <c r="M595" s="422"/>
      <c r="N595" s="425"/>
      <c r="O595" s="422"/>
      <c r="P595" s="422"/>
      <c r="Q595" s="422"/>
      <c r="R595" s="426"/>
      <c r="S595" s="427"/>
      <c r="T595" s="422"/>
      <c r="U595" s="427"/>
      <c r="V595" s="422"/>
      <c r="W595" s="423"/>
      <c r="X595" s="427"/>
      <c r="Y595" s="422"/>
      <c r="Z595" s="422"/>
      <c r="AA595" s="422"/>
      <c r="AB595" s="428"/>
      <c r="AC595" s="422"/>
    </row>
    <row r="596" spans="1:29" ht="13.5">
      <c r="A596" s="421"/>
      <c r="B596" s="227"/>
      <c r="C596" s="334"/>
      <c r="D596" s="334"/>
      <c r="E596" s="422"/>
      <c r="F596" s="423"/>
      <c r="G596" s="423"/>
      <c r="H596" s="446"/>
      <c r="I596" s="423"/>
      <c r="J596" s="422"/>
      <c r="K596" s="422"/>
      <c r="L596" s="185"/>
      <c r="M596" s="422"/>
      <c r="N596" s="425"/>
      <c r="O596" s="422"/>
      <c r="P596" s="422"/>
      <c r="Q596" s="422"/>
      <c r="R596" s="426"/>
      <c r="S596" s="427"/>
      <c r="T596" s="422"/>
      <c r="U596" s="427"/>
      <c r="V596" s="422"/>
      <c r="W596" s="423"/>
      <c r="X596" s="427"/>
      <c r="Y596" s="422"/>
      <c r="Z596" s="422"/>
      <c r="AA596" s="422"/>
      <c r="AB596" s="428"/>
      <c r="AC596" s="422"/>
    </row>
    <row r="597" spans="1:29" ht="13.5">
      <c r="A597" s="421"/>
      <c r="B597" s="227"/>
      <c r="C597" s="334"/>
      <c r="D597" s="334"/>
      <c r="E597" s="422"/>
      <c r="F597" s="423"/>
      <c r="G597" s="423"/>
      <c r="H597" s="446"/>
      <c r="I597" s="423"/>
      <c r="J597" s="422"/>
      <c r="K597" s="422"/>
      <c r="L597" s="185"/>
      <c r="M597" s="422"/>
      <c r="N597" s="425"/>
      <c r="O597" s="422"/>
      <c r="P597" s="422"/>
      <c r="Q597" s="422"/>
      <c r="R597" s="426"/>
      <c r="S597" s="427"/>
      <c r="T597" s="422"/>
      <c r="U597" s="427"/>
      <c r="V597" s="422"/>
      <c r="W597" s="423"/>
      <c r="X597" s="427"/>
      <c r="Y597" s="422"/>
      <c r="Z597" s="422"/>
      <c r="AA597" s="422"/>
      <c r="AB597" s="428"/>
      <c r="AC597" s="422"/>
    </row>
    <row r="598" spans="1:29" ht="13.5">
      <c r="A598" s="421"/>
      <c r="B598" s="227"/>
      <c r="C598" s="334"/>
      <c r="D598" s="334"/>
      <c r="E598" s="422"/>
      <c r="F598" s="423"/>
      <c r="G598" s="423"/>
      <c r="H598" s="446"/>
      <c r="I598" s="423"/>
      <c r="J598" s="422"/>
      <c r="K598" s="422"/>
      <c r="L598" s="185"/>
      <c r="M598" s="422"/>
      <c r="N598" s="425"/>
      <c r="O598" s="422"/>
      <c r="P598" s="422"/>
      <c r="Q598" s="422"/>
      <c r="R598" s="426"/>
      <c r="S598" s="427"/>
      <c r="T598" s="422"/>
      <c r="U598" s="427"/>
      <c r="V598" s="422"/>
      <c r="W598" s="423"/>
      <c r="X598" s="427"/>
      <c r="Y598" s="422"/>
      <c r="Z598" s="422"/>
      <c r="AA598" s="422"/>
      <c r="AB598" s="428"/>
      <c r="AC598" s="422"/>
    </row>
    <row r="599" spans="1:29" ht="13.5">
      <c r="A599" s="421"/>
      <c r="B599" s="227"/>
      <c r="C599" s="334"/>
      <c r="D599" s="334"/>
      <c r="E599" s="422"/>
      <c r="F599" s="423"/>
      <c r="G599" s="423"/>
      <c r="H599" s="446"/>
      <c r="I599" s="423"/>
      <c r="J599" s="422"/>
      <c r="K599" s="422"/>
      <c r="L599" s="185"/>
      <c r="M599" s="422"/>
      <c r="N599" s="425"/>
      <c r="O599" s="422"/>
      <c r="P599" s="422"/>
      <c r="Q599" s="422"/>
      <c r="R599" s="426"/>
      <c r="S599" s="427"/>
      <c r="T599" s="422"/>
      <c r="U599" s="427"/>
      <c r="V599" s="422"/>
      <c r="W599" s="423"/>
      <c r="X599" s="427"/>
      <c r="Y599" s="422"/>
      <c r="Z599" s="422"/>
      <c r="AA599" s="422"/>
      <c r="AB599" s="428"/>
      <c r="AC599" s="422"/>
    </row>
    <row r="600" spans="1:29" ht="13.5">
      <c r="A600" s="421"/>
      <c r="B600" s="227"/>
      <c r="C600" s="334"/>
      <c r="D600" s="334"/>
      <c r="E600" s="422"/>
      <c r="F600" s="423"/>
      <c r="G600" s="423"/>
      <c r="H600" s="446"/>
      <c r="I600" s="423"/>
      <c r="J600" s="422"/>
      <c r="K600" s="422"/>
      <c r="L600" s="185"/>
      <c r="M600" s="422"/>
      <c r="N600" s="425"/>
      <c r="O600" s="422"/>
      <c r="P600" s="422"/>
      <c r="Q600" s="422"/>
      <c r="R600" s="426"/>
      <c r="S600" s="427"/>
      <c r="T600" s="422"/>
      <c r="U600" s="427"/>
      <c r="V600" s="422"/>
      <c r="W600" s="423"/>
      <c r="X600" s="427"/>
      <c r="Y600" s="422"/>
      <c r="Z600" s="422"/>
      <c r="AA600" s="422"/>
      <c r="AB600" s="428"/>
      <c r="AC600" s="422"/>
    </row>
    <row r="601" spans="1:29" ht="13.5">
      <c r="A601" s="421"/>
      <c r="B601" s="227"/>
      <c r="C601" s="334"/>
      <c r="D601" s="334"/>
      <c r="E601" s="422"/>
      <c r="F601" s="423"/>
      <c r="G601" s="423"/>
      <c r="H601" s="446"/>
      <c r="I601" s="423"/>
      <c r="J601" s="422"/>
      <c r="K601" s="422"/>
      <c r="L601" s="185"/>
      <c r="M601" s="422"/>
      <c r="N601" s="425"/>
      <c r="O601" s="422"/>
      <c r="P601" s="422"/>
      <c r="Q601" s="422"/>
      <c r="R601" s="426"/>
      <c r="S601" s="427"/>
      <c r="T601" s="422"/>
      <c r="U601" s="427"/>
      <c r="V601" s="422"/>
      <c r="W601" s="423"/>
      <c r="X601" s="427"/>
      <c r="Y601" s="422"/>
      <c r="Z601" s="422"/>
      <c r="AA601" s="422"/>
      <c r="AB601" s="428"/>
      <c r="AC601" s="422"/>
    </row>
    <row r="602" spans="1:29" ht="13.5">
      <c r="A602" s="421"/>
      <c r="B602" s="227"/>
      <c r="C602" s="334"/>
      <c r="D602" s="334"/>
      <c r="E602" s="422"/>
      <c r="F602" s="423"/>
      <c r="G602" s="423"/>
      <c r="H602" s="446"/>
      <c r="I602" s="423"/>
      <c r="J602" s="422"/>
      <c r="K602" s="422"/>
      <c r="L602" s="185"/>
      <c r="M602" s="422"/>
      <c r="N602" s="425"/>
      <c r="O602" s="422"/>
      <c r="P602" s="422"/>
      <c r="Q602" s="422"/>
      <c r="R602" s="426"/>
      <c r="S602" s="427"/>
      <c r="T602" s="422"/>
      <c r="U602" s="427"/>
      <c r="V602" s="422"/>
      <c r="W602" s="423"/>
      <c r="X602" s="427"/>
      <c r="Y602" s="422"/>
      <c r="Z602" s="422"/>
      <c r="AA602" s="422"/>
      <c r="AB602" s="428"/>
      <c r="AC602" s="422"/>
    </row>
    <row r="603" spans="1:29" ht="13.5">
      <c r="A603" s="421"/>
      <c r="B603" s="227"/>
      <c r="C603" s="334"/>
      <c r="D603" s="334"/>
      <c r="E603" s="422"/>
      <c r="F603" s="423"/>
      <c r="G603" s="423"/>
      <c r="H603" s="446"/>
      <c r="I603" s="423"/>
      <c r="J603" s="422"/>
      <c r="K603" s="422"/>
      <c r="L603" s="185"/>
      <c r="M603" s="422"/>
      <c r="N603" s="425"/>
      <c r="O603" s="422"/>
      <c r="P603" s="422"/>
      <c r="Q603" s="422"/>
      <c r="R603" s="426"/>
      <c r="S603" s="427"/>
      <c r="T603" s="422"/>
      <c r="U603" s="427"/>
      <c r="V603" s="422"/>
      <c r="W603" s="423"/>
      <c r="X603" s="427"/>
      <c r="Y603" s="422"/>
      <c r="Z603" s="422"/>
      <c r="AA603" s="422"/>
      <c r="AB603" s="428"/>
      <c r="AC603" s="422"/>
    </row>
    <row r="604" spans="1:29" ht="13.5">
      <c r="A604" s="421"/>
      <c r="B604" s="227"/>
      <c r="C604" s="334"/>
      <c r="D604" s="334"/>
      <c r="E604" s="422"/>
      <c r="F604" s="423"/>
      <c r="G604" s="423"/>
      <c r="H604" s="446"/>
      <c r="I604" s="423"/>
      <c r="J604" s="422"/>
      <c r="K604" s="422"/>
      <c r="L604" s="185"/>
      <c r="M604" s="422"/>
      <c r="N604" s="425"/>
      <c r="O604" s="422"/>
      <c r="P604" s="422"/>
      <c r="Q604" s="422"/>
      <c r="R604" s="426"/>
      <c r="S604" s="427"/>
      <c r="T604" s="422"/>
      <c r="U604" s="427"/>
      <c r="V604" s="422"/>
      <c r="W604" s="423"/>
      <c r="X604" s="427"/>
      <c r="Y604" s="422"/>
      <c r="Z604" s="422"/>
      <c r="AA604" s="422"/>
      <c r="AB604" s="428"/>
      <c r="AC604" s="422"/>
    </row>
    <row r="605" spans="1:29" ht="13.5">
      <c r="A605" s="421"/>
      <c r="B605" s="227"/>
      <c r="C605" s="334"/>
      <c r="D605" s="334"/>
      <c r="E605" s="422"/>
      <c r="F605" s="423"/>
      <c r="G605" s="423"/>
      <c r="H605" s="446"/>
      <c r="I605" s="423"/>
      <c r="J605" s="422"/>
      <c r="K605" s="422"/>
      <c r="L605" s="185"/>
      <c r="M605" s="422"/>
      <c r="N605" s="425"/>
      <c r="O605" s="422"/>
      <c r="P605" s="422"/>
      <c r="Q605" s="422"/>
      <c r="R605" s="426"/>
      <c r="S605" s="427"/>
      <c r="T605" s="422"/>
      <c r="U605" s="427"/>
      <c r="V605" s="422"/>
      <c r="W605" s="423"/>
      <c r="X605" s="427"/>
      <c r="Y605" s="422"/>
      <c r="Z605" s="422"/>
      <c r="AA605" s="422"/>
      <c r="AB605" s="428"/>
      <c r="AC605" s="422"/>
    </row>
    <row r="606" spans="1:29" ht="13.5">
      <c r="A606" s="421"/>
      <c r="B606" s="227"/>
      <c r="C606" s="334"/>
      <c r="D606" s="334"/>
      <c r="E606" s="422"/>
      <c r="F606" s="423"/>
      <c r="G606" s="423"/>
      <c r="H606" s="446"/>
      <c r="I606" s="423"/>
      <c r="J606" s="422"/>
      <c r="K606" s="422"/>
      <c r="L606" s="185"/>
      <c r="M606" s="422"/>
      <c r="N606" s="425"/>
      <c r="O606" s="422"/>
      <c r="P606" s="422"/>
      <c r="Q606" s="422"/>
      <c r="R606" s="426"/>
      <c r="S606" s="427"/>
      <c r="T606" s="422"/>
      <c r="U606" s="427"/>
      <c r="V606" s="422"/>
      <c r="W606" s="423"/>
      <c r="X606" s="427"/>
      <c r="Y606" s="422"/>
      <c r="Z606" s="422"/>
      <c r="AA606" s="422"/>
      <c r="AB606" s="428"/>
      <c r="AC606" s="422"/>
    </row>
    <row r="607" spans="1:29" ht="13.5">
      <c r="A607" s="421"/>
      <c r="B607" s="227"/>
      <c r="C607" s="334"/>
      <c r="D607" s="334"/>
      <c r="E607" s="422"/>
      <c r="F607" s="423"/>
      <c r="G607" s="423"/>
      <c r="H607" s="446"/>
      <c r="I607" s="423"/>
      <c r="J607" s="422"/>
      <c r="K607" s="422"/>
      <c r="L607" s="185"/>
      <c r="M607" s="422"/>
      <c r="N607" s="425"/>
      <c r="O607" s="422"/>
      <c r="P607" s="422"/>
      <c r="Q607" s="422"/>
      <c r="R607" s="426"/>
      <c r="S607" s="427"/>
      <c r="T607" s="422"/>
      <c r="U607" s="427"/>
      <c r="V607" s="422"/>
      <c r="W607" s="423"/>
      <c r="X607" s="427"/>
      <c r="Y607" s="422"/>
      <c r="Z607" s="422"/>
      <c r="AA607" s="422"/>
      <c r="AB607" s="428"/>
      <c r="AC607" s="422"/>
    </row>
    <row r="608" spans="1:29" ht="13.5">
      <c r="A608" s="421"/>
      <c r="B608" s="227"/>
      <c r="C608" s="334"/>
      <c r="D608" s="334"/>
      <c r="E608" s="422"/>
      <c r="F608" s="423"/>
      <c r="G608" s="423"/>
      <c r="H608" s="446"/>
      <c r="I608" s="423"/>
      <c r="J608" s="422"/>
      <c r="K608" s="422"/>
      <c r="L608" s="185"/>
      <c r="M608" s="422"/>
      <c r="N608" s="425"/>
      <c r="O608" s="422"/>
      <c r="P608" s="422"/>
      <c r="Q608" s="422"/>
      <c r="R608" s="426"/>
      <c r="S608" s="427"/>
      <c r="T608" s="422"/>
      <c r="U608" s="427"/>
      <c r="V608" s="422"/>
      <c r="W608" s="423"/>
      <c r="X608" s="427"/>
      <c r="Y608" s="422"/>
      <c r="Z608" s="422"/>
      <c r="AA608" s="422"/>
      <c r="AB608" s="428"/>
      <c r="AC608" s="422"/>
    </row>
    <row r="609" spans="1:29" ht="13.5">
      <c r="A609" s="421"/>
      <c r="B609" s="227"/>
      <c r="C609" s="334"/>
      <c r="D609" s="334"/>
      <c r="E609" s="422"/>
      <c r="F609" s="423"/>
      <c r="G609" s="423"/>
      <c r="H609" s="446"/>
      <c r="I609" s="423"/>
      <c r="J609" s="422"/>
      <c r="K609" s="422"/>
      <c r="L609" s="185"/>
      <c r="M609" s="422"/>
      <c r="N609" s="425"/>
      <c r="O609" s="422"/>
      <c r="P609" s="422"/>
      <c r="Q609" s="422"/>
      <c r="R609" s="426"/>
      <c r="S609" s="427"/>
      <c r="T609" s="422"/>
      <c r="U609" s="427"/>
      <c r="V609" s="422"/>
      <c r="W609" s="423"/>
      <c r="X609" s="427"/>
      <c r="Y609" s="422"/>
      <c r="Z609" s="422"/>
      <c r="AA609" s="422"/>
      <c r="AB609" s="428"/>
      <c r="AC609" s="422"/>
    </row>
    <row r="610" spans="1:29" ht="13.5">
      <c r="A610" s="421"/>
      <c r="B610" s="227"/>
      <c r="C610" s="334"/>
      <c r="D610" s="334"/>
      <c r="E610" s="422"/>
      <c r="F610" s="423"/>
      <c r="G610" s="423"/>
      <c r="H610" s="446"/>
      <c r="I610" s="423"/>
      <c r="J610" s="422"/>
      <c r="K610" s="422"/>
      <c r="L610" s="185"/>
      <c r="M610" s="422"/>
      <c r="N610" s="425"/>
      <c r="O610" s="422"/>
      <c r="P610" s="422"/>
      <c r="Q610" s="422"/>
      <c r="R610" s="426"/>
      <c r="S610" s="427"/>
      <c r="T610" s="422"/>
      <c r="U610" s="427"/>
      <c r="V610" s="422"/>
      <c r="W610" s="423"/>
      <c r="X610" s="427"/>
      <c r="Y610" s="422"/>
      <c r="Z610" s="422"/>
      <c r="AA610" s="422"/>
      <c r="AB610" s="428"/>
      <c r="AC610" s="422"/>
    </row>
    <row r="611" spans="1:29" ht="13.5">
      <c r="A611" s="421"/>
      <c r="B611" s="227"/>
      <c r="C611" s="334"/>
      <c r="D611" s="334"/>
      <c r="E611" s="422"/>
      <c r="F611" s="423"/>
      <c r="G611" s="423"/>
      <c r="H611" s="446"/>
      <c r="I611" s="423"/>
      <c r="J611" s="422"/>
      <c r="K611" s="422"/>
      <c r="L611" s="185"/>
      <c r="M611" s="422"/>
      <c r="N611" s="425"/>
      <c r="O611" s="422"/>
      <c r="P611" s="422"/>
      <c r="Q611" s="422"/>
      <c r="R611" s="426"/>
      <c r="S611" s="427"/>
      <c r="T611" s="422"/>
      <c r="U611" s="427"/>
      <c r="V611" s="422"/>
      <c r="W611" s="423"/>
      <c r="X611" s="427"/>
      <c r="Y611" s="422"/>
      <c r="Z611" s="422"/>
      <c r="AA611" s="422"/>
      <c r="AB611" s="428"/>
      <c r="AC611" s="422"/>
    </row>
    <row r="612" spans="1:29" ht="13.5">
      <c r="A612" s="421"/>
      <c r="B612" s="227"/>
      <c r="C612" s="334"/>
      <c r="D612" s="334"/>
      <c r="E612" s="422"/>
      <c r="F612" s="423"/>
      <c r="G612" s="423"/>
      <c r="H612" s="446"/>
      <c r="I612" s="423"/>
      <c r="J612" s="422"/>
      <c r="K612" s="422"/>
      <c r="L612" s="185"/>
      <c r="M612" s="422"/>
      <c r="N612" s="425"/>
      <c r="O612" s="422"/>
      <c r="P612" s="422"/>
      <c r="Q612" s="422"/>
      <c r="R612" s="426"/>
      <c r="S612" s="427"/>
      <c r="T612" s="422"/>
      <c r="U612" s="427"/>
      <c r="V612" s="422"/>
      <c r="W612" s="423"/>
      <c r="X612" s="427"/>
      <c r="Y612" s="422"/>
      <c r="Z612" s="422"/>
      <c r="AA612" s="422"/>
      <c r="AB612" s="428"/>
      <c r="AC612" s="422"/>
    </row>
    <row r="613" spans="1:29" ht="13.5">
      <c r="A613" s="421"/>
      <c r="B613" s="227"/>
      <c r="C613" s="334"/>
      <c r="D613" s="334"/>
      <c r="E613" s="422"/>
      <c r="F613" s="423"/>
      <c r="G613" s="423"/>
      <c r="H613" s="446"/>
      <c r="I613" s="423"/>
      <c r="J613" s="422"/>
      <c r="K613" s="422"/>
      <c r="L613" s="185"/>
      <c r="M613" s="422"/>
      <c r="N613" s="425"/>
      <c r="O613" s="422"/>
      <c r="P613" s="422"/>
      <c r="Q613" s="422"/>
      <c r="R613" s="426"/>
      <c r="S613" s="427"/>
      <c r="T613" s="422"/>
      <c r="U613" s="427"/>
      <c r="V613" s="422"/>
      <c r="W613" s="423"/>
      <c r="X613" s="427"/>
      <c r="Y613" s="422"/>
      <c r="Z613" s="422"/>
      <c r="AA613" s="422"/>
      <c r="AB613" s="428"/>
      <c r="AC613" s="422"/>
    </row>
    <row r="614" spans="1:29" ht="13.5">
      <c r="A614" s="421"/>
      <c r="B614" s="227"/>
      <c r="C614" s="334"/>
      <c r="D614" s="334"/>
      <c r="E614" s="422"/>
      <c r="F614" s="423"/>
      <c r="G614" s="423"/>
      <c r="H614" s="446"/>
      <c r="I614" s="423"/>
      <c r="J614" s="422"/>
      <c r="K614" s="422"/>
      <c r="L614" s="185"/>
      <c r="M614" s="422"/>
      <c r="N614" s="425"/>
      <c r="O614" s="422"/>
      <c r="P614" s="422"/>
      <c r="Q614" s="422"/>
      <c r="R614" s="426"/>
      <c r="S614" s="427"/>
      <c r="T614" s="422"/>
      <c r="U614" s="427"/>
      <c r="V614" s="422"/>
      <c r="W614" s="423"/>
      <c r="X614" s="427"/>
      <c r="Y614" s="422"/>
      <c r="Z614" s="422"/>
      <c r="AA614" s="422"/>
      <c r="AB614" s="428"/>
      <c r="AC614" s="422"/>
    </row>
    <row r="615" spans="1:29" ht="13.5">
      <c r="A615" s="421"/>
      <c r="B615" s="227"/>
      <c r="C615" s="334"/>
      <c r="D615" s="334"/>
      <c r="E615" s="422"/>
      <c r="F615" s="423"/>
      <c r="G615" s="423"/>
      <c r="H615" s="446"/>
      <c r="I615" s="423"/>
      <c r="J615" s="422"/>
      <c r="K615" s="422"/>
      <c r="L615" s="185"/>
      <c r="M615" s="422"/>
      <c r="N615" s="425"/>
      <c r="O615" s="422"/>
      <c r="P615" s="422"/>
      <c r="Q615" s="422"/>
      <c r="R615" s="426"/>
      <c r="S615" s="427"/>
      <c r="T615" s="422"/>
      <c r="U615" s="427"/>
      <c r="V615" s="422"/>
      <c r="W615" s="423"/>
      <c r="X615" s="427"/>
      <c r="Y615" s="422"/>
      <c r="Z615" s="422"/>
      <c r="AA615" s="422"/>
      <c r="AB615" s="428"/>
      <c r="AC615" s="422"/>
    </row>
    <row r="616" spans="1:29" ht="13.5">
      <c r="A616" s="421"/>
      <c r="B616" s="227"/>
      <c r="C616" s="334"/>
      <c r="D616" s="334"/>
      <c r="E616" s="422"/>
      <c r="F616" s="423"/>
      <c r="G616" s="423"/>
      <c r="H616" s="446"/>
      <c r="I616" s="423"/>
      <c r="J616" s="422"/>
      <c r="K616" s="422"/>
      <c r="L616" s="185"/>
      <c r="M616" s="422"/>
      <c r="N616" s="425"/>
      <c r="O616" s="422"/>
      <c r="P616" s="422"/>
      <c r="Q616" s="422"/>
      <c r="R616" s="426"/>
      <c r="S616" s="427"/>
      <c r="T616" s="422"/>
      <c r="U616" s="427"/>
      <c r="V616" s="422"/>
      <c r="W616" s="423"/>
      <c r="X616" s="427"/>
      <c r="Y616" s="422"/>
      <c r="Z616" s="422"/>
      <c r="AA616" s="422"/>
      <c r="AB616" s="428"/>
      <c r="AC616" s="422"/>
    </row>
    <row r="617" spans="1:29" ht="13.5">
      <c r="A617" s="421"/>
      <c r="B617" s="227"/>
      <c r="C617" s="334"/>
      <c r="D617" s="334"/>
      <c r="E617" s="422"/>
      <c r="F617" s="423"/>
      <c r="G617" s="423"/>
      <c r="H617" s="446"/>
      <c r="I617" s="423"/>
      <c r="J617" s="422"/>
      <c r="K617" s="422"/>
      <c r="L617" s="185"/>
      <c r="M617" s="422"/>
      <c r="N617" s="425"/>
      <c r="O617" s="422"/>
      <c r="P617" s="422"/>
      <c r="Q617" s="422"/>
      <c r="R617" s="426"/>
      <c r="S617" s="427"/>
      <c r="T617" s="422"/>
      <c r="U617" s="427"/>
      <c r="V617" s="422"/>
      <c r="W617" s="423"/>
      <c r="X617" s="427"/>
      <c r="Y617" s="422"/>
      <c r="Z617" s="422"/>
      <c r="AA617" s="422"/>
      <c r="AB617" s="428"/>
      <c r="AC617" s="422"/>
    </row>
    <row r="618" spans="1:29" ht="13.5">
      <c r="A618" s="421"/>
      <c r="B618" s="227"/>
      <c r="C618" s="334"/>
      <c r="D618" s="334"/>
      <c r="E618" s="422"/>
      <c r="F618" s="423"/>
      <c r="G618" s="423"/>
      <c r="H618" s="446"/>
      <c r="I618" s="423"/>
      <c r="J618" s="422"/>
      <c r="K618" s="422"/>
      <c r="L618" s="185"/>
      <c r="M618" s="422"/>
      <c r="N618" s="425"/>
      <c r="O618" s="422"/>
      <c r="P618" s="422"/>
      <c r="Q618" s="422"/>
      <c r="R618" s="426"/>
      <c r="S618" s="427"/>
      <c r="T618" s="422"/>
      <c r="U618" s="427"/>
      <c r="V618" s="422"/>
      <c r="W618" s="423"/>
      <c r="X618" s="427"/>
      <c r="Y618" s="422"/>
      <c r="Z618" s="422"/>
      <c r="AA618" s="422"/>
      <c r="AB618" s="428"/>
      <c r="AC618" s="422"/>
    </row>
    <row r="619" spans="1:29" ht="13.5">
      <c r="A619" s="421"/>
      <c r="B619" s="227"/>
      <c r="C619" s="334"/>
      <c r="D619" s="334"/>
      <c r="E619" s="422"/>
      <c r="F619" s="423"/>
      <c r="G619" s="423"/>
      <c r="H619" s="446"/>
      <c r="I619" s="423"/>
      <c r="J619" s="422"/>
      <c r="K619" s="422"/>
      <c r="L619" s="185"/>
      <c r="M619" s="422"/>
      <c r="N619" s="425"/>
      <c r="O619" s="422"/>
      <c r="P619" s="422"/>
      <c r="Q619" s="422"/>
      <c r="R619" s="426"/>
      <c r="S619" s="427"/>
      <c r="T619" s="422"/>
      <c r="U619" s="427"/>
      <c r="V619" s="422"/>
      <c r="W619" s="423"/>
      <c r="X619" s="427"/>
      <c r="Y619" s="422"/>
      <c r="Z619" s="422"/>
      <c r="AA619" s="422"/>
      <c r="AB619" s="428"/>
      <c r="AC619" s="422"/>
    </row>
    <row r="620" spans="1:29" ht="13.5">
      <c r="A620" s="421"/>
      <c r="B620" s="227"/>
      <c r="C620" s="334"/>
      <c r="D620" s="334"/>
      <c r="E620" s="422"/>
      <c r="F620" s="423"/>
      <c r="G620" s="423"/>
      <c r="H620" s="446"/>
      <c r="I620" s="423"/>
      <c r="J620" s="422"/>
      <c r="K620" s="422"/>
      <c r="L620" s="185"/>
      <c r="M620" s="422"/>
      <c r="N620" s="425"/>
      <c r="O620" s="422"/>
      <c r="P620" s="422"/>
      <c r="Q620" s="422"/>
      <c r="R620" s="426"/>
      <c r="S620" s="427"/>
      <c r="T620" s="422"/>
      <c r="U620" s="427"/>
      <c r="V620" s="422"/>
      <c r="W620" s="423"/>
      <c r="X620" s="427"/>
      <c r="Y620" s="422"/>
      <c r="Z620" s="422"/>
      <c r="AA620" s="422"/>
      <c r="AB620" s="428"/>
      <c r="AC620" s="422"/>
    </row>
    <row r="621" spans="1:29" ht="13.5">
      <c r="A621" s="421"/>
      <c r="B621" s="227"/>
      <c r="C621" s="334"/>
      <c r="D621" s="334"/>
      <c r="E621" s="422"/>
      <c r="F621" s="423"/>
      <c r="G621" s="423"/>
      <c r="H621" s="446"/>
      <c r="I621" s="423"/>
      <c r="J621" s="422"/>
      <c r="K621" s="422"/>
      <c r="L621" s="185"/>
      <c r="M621" s="422"/>
      <c r="N621" s="425"/>
      <c r="O621" s="422"/>
      <c r="P621" s="422"/>
      <c r="Q621" s="422"/>
      <c r="R621" s="426"/>
      <c r="S621" s="427"/>
      <c r="T621" s="422"/>
      <c r="U621" s="427"/>
      <c r="V621" s="422"/>
      <c r="W621" s="423"/>
      <c r="X621" s="427"/>
      <c r="Y621" s="422"/>
      <c r="Z621" s="422"/>
      <c r="AA621" s="422"/>
      <c r="AB621" s="428"/>
      <c r="AC621" s="422"/>
    </row>
    <row r="622" spans="1:29" ht="13.5">
      <c r="A622" s="421"/>
      <c r="B622" s="227"/>
      <c r="C622" s="334"/>
      <c r="D622" s="334"/>
      <c r="E622" s="422"/>
      <c r="F622" s="423"/>
      <c r="G622" s="423"/>
      <c r="H622" s="446"/>
      <c r="I622" s="423"/>
      <c r="J622" s="422"/>
      <c r="K622" s="422"/>
      <c r="L622" s="185"/>
      <c r="M622" s="422"/>
      <c r="N622" s="425"/>
      <c r="O622" s="422"/>
      <c r="P622" s="422"/>
      <c r="Q622" s="422"/>
      <c r="R622" s="426"/>
      <c r="S622" s="427"/>
      <c r="T622" s="422"/>
      <c r="U622" s="427"/>
      <c r="V622" s="422"/>
      <c r="W622" s="423"/>
      <c r="X622" s="427"/>
      <c r="Y622" s="422"/>
      <c r="Z622" s="422"/>
      <c r="AA622" s="422"/>
      <c r="AB622" s="428"/>
      <c r="AC622" s="422"/>
    </row>
    <row r="623" spans="1:29" ht="13.5">
      <c r="A623" s="421"/>
      <c r="B623" s="227"/>
      <c r="C623" s="334"/>
      <c r="D623" s="334"/>
      <c r="E623" s="422"/>
      <c r="F623" s="423"/>
      <c r="G623" s="423"/>
      <c r="H623" s="446"/>
      <c r="I623" s="423"/>
      <c r="J623" s="422"/>
      <c r="K623" s="422"/>
      <c r="L623" s="185"/>
      <c r="M623" s="422"/>
      <c r="N623" s="425"/>
      <c r="O623" s="422"/>
      <c r="P623" s="422"/>
      <c r="Q623" s="422"/>
      <c r="R623" s="426"/>
      <c r="S623" s="427"/>
      <c r="T623" s="422"/>
      <c r="U623" s="427"/>
      <c r="V623" s="422"/>
      <c r="W623" s="423"/>
      <c r="X623" s="427"/>
      <c r="Y623" s="422"/>
      <c r="Z623" s="422"/>
      <c r="AA623" s="422"/>
      <c r="AB623" s="428"/>
      <c r="AC623" s="422"/>
    </row>
    <row r="624" spans="1:29" ht="13.5">
      <c r="A624" s="421"/>
      <c r="B624" s="227"/>
      <c r="C624" s="334"/>
      <c r="D624" s="334"/>
      <c r="E624" s="422"/>
      <c r="F624" s="423"/>
      <c r="G624" s="423"/>
      <c r="H624" s="446"/>
      <c r="I624" s="423"/>
      <c r="J624" s="422"/>
      <c r="K624" s="422"/>
      <c r="L624" s="185"/>
      <c r="M624" s="422"/>
      <c r="N624" s="425"/>
      <c r="O624" s="422"/>
      <c r="P624" s="422"/>
      <c r="Q624" s="422"/>
      <c r="R624" s="426"/>
      <c r="S624" s="427"/>
      <c r="T624" s="422"/>
      <c r="U624" s="427"/>
      <c r="V624" s="422"/>
      <c r="W624" s="423"/>
      <c r="X624" s="427"/>
      <c r="Y624" s="422"/>
      <c r="Z624" s="422"/>
      <c r="AA624" s="422"/>
      <c r="AB624" s="428"/>
      <c r="AC624" s="422"/>
    </row>
    <row r="625" spans="1:29" ht="13.5">
      <c r="A625" s="421"/>
      <c r="B625" s="227"/>
      <c r="C625" s="334"/>
      <c r="D625" s="334"/>
      <c r="E625" s="422"/>
      <c r="F625" s="423"/>
      <c r="G625" s="423"/>
      <c r="H625" s="446"/>
      <c r="I625" s="423"/>
      <c r="J625" s="422"/>
      <c r="K625" s="422"/>
      <c r="L625" s="185"/>
      <c r="M625" s="422"/>
      <c r="N625" s="425"/>
      <c r="O625" s="422"/>
      <c r="P625" s="422"/>
      <c r="Q625" s="422"/>
      <c r="R625" s="426"/>
      <c r="S625" s="427"/>
      <c r="T625" s="422"/>
      <c r="U625" s="427"/>
      <c r="V625" s="422"/>
      <c r="W625" s="423"/>
      <c r="X625" s="427"/>
      <c r="Y625" s="422"/>
      <c r="Z625" s="422"/>
      <c r="AA625" s="422"/>
      <c r="AB625" s="428"/>
      <c r="AC625" s="422"/>
    </row>
    <row r="626" spans="1:29" ht="13.5">
      <c r="A626" s="421"/>
      <c r="B626" s="227"/>
      <c r="C626" s="334"/>
      <c r="D626" s="334"/>
      <c r="E626" s="422"/>
      <c r="F626" s="423"/>
      <c r="G626" s="423"/>
      <c r="H626" s="446"/>
      <c r="I626" s="423"/>
      <c r="J626" s="422"/>
      <c r="K626" s="422"/>
      <c r="L626" s="185"/>
      <c r="M626" s="422"/>
      <c r="N626" s="425"/>
      <c r="O626" s="422"/>
      <c r="P626" s="422"/>
      <c r="Q626" s="422"/>
      <c r="R626" s="426"/>
      <c r="S626" s="427"/>
      <c r="T626" s="422"/>
      <c r="U626" s="427"/>
      <c r="V626" s="422"/>
      <c r="W626" s="423"/>
      <c r="X626" s="427"/>
      <c r="Y626" s="422"/>
      <c r="Z626" s="422"/>
      <c r="AA626" s="422"/>
      <c r="AB626" s="428"/>
      <c r="AC626" s="422"/>
    </row>
    <row r="627" spans="1:29" ht="13.5">
      <c r="A627" s="421"/>
      <c r="B627" s="227"/>
      <c r="C627" s="334"/>
      <c r="D627" s="334"/>
      <c r="E627" s="422"/>
      <c r="F627" s="423"/>
      <c r="G627" s="423"/>
      <c r="H627" s="446"/>
      <c r="I627" s="423"/>
      <c r="J627" s="422"/>
      <c r="K627" s="422"/>
      <c r="L627" s="185"/>
      <c r="M627" s="422"/>
      <c r="N627" s="425"/>
      <c r="O627" s="422"/>
      <c r="P627" s="422"/>
      <c r="Q627" s="422"/>
      <c r="R627" s="426"/>
      <c r="S627" s="427"/>
      <c r="T627" s="422"/>
      <c r="U627" s="427"/>
      <c r="V627" s="422"/>
      <c r="W627" s="423"/>
      <c r="X627" s="427"/>
      <c r="Y627" s="422"/>
      <c r="Z627" s="422"/>
      <c r="AA627" s="422"/>
      <c r="AB627" s="428"/>
      <c r="AC627" s="422"/>
    </row>
    <row r="628" spans="1:29" ht="13.5">
      <c r="A628" s="421"/>
      <c r="B628" s="227"/>
      <c r="C628" s="334"/>
      <c r="D628" s="334"/>
      <c r="E628" s="422"/>
      <c r="F628" s="423"/>
      <c r="G628" s="423"/>
      <c r="H628" s="446"/>
      <c r="I628" s="423"/>
      <c r="J628" s="422"/>
      <c r="K628" s="422"/>
      <c r="L628" s="185"/>
      <c r="M628" s="422"/>
      <c r="N628" s="425"/>
      <c r="O628" s="422"/>
      <c r="P628" s="422"/>
      <c r="Q628" s="422"/>
      <c r="R628" s="426"/>
      <c r="S628" s="427"/>
      <c r="T628" s="422"/>
      <c r="U628" s="427"/>
      <c r="V628" s="422"/>
      <c r="W628" s="423"/>
      <c r="X628" s="427"/>
      <c r="Y628" s="422"/>
      <c r="Z628" s="422"/>
      <c r="AA628" s="422"/>
      <c r="AB628" s="428"/>
      <c r="AC628" s="422"/>
    </row>
    <row r="629" spans="1:29" ht="13.5">
      <c r="A629" s="421"/>
      <c r="B629" s="227"/>
      <c r="C629" s="334"/>
      <c r="D629" s="334"/>
      <c r="E629" s="422"/>
      <c r="F629" s="423"/>
      <c r="G629" s="423"/>
      <c r="H629" s="446"/>
      <c r="I629" s="423"/>
      <c r="J629" s="422"/>
      <c r="K629" s="422"/>
      <c r="L629" s="185"/>
      <c r="M629" s="422"/>
      <c r="N629" s="425"/>
      <c r="O629" s="422"/>
      <c r="P629" s="422"/>
      <c r="Q629" s="422"/>
      <c r="R629" s="426"/>
      <c r="S629" s="427"/>
      <c r="T629" s="422"/>
      <c r="U629" s="427"/>
      <c r="V629" s="422"/>
      <c r="W629" s="423"/>
      <c r="X629" s="427"/>
      <c r="Y629" s="422"/>
      <c r="Z629" s="422"/>
      <c r="AA629" s="422"/>
      <c r="AB629" s="428"/>
      <c r="AC629" s="422"/>
    </row>
    <row r="630" spans="1:29" ht="13.5">
      <c r="A630" s="421"/>
      <c r="B630" s="227"/>
      <c r="C630" s="334"/>
      <c r="D630" s="334"/>
      <c r="E630" s="422"/>
      <c r="F630" s="423"/>
      <c r="G630" s="423"/>
      <c r="H630" s="446"/>
      <c r="I630" s="423"/>
      <c r="J630" s="422"/>
      <c r="K630" s="422"/>
      <c r="L630" s="185"/>
      <c r="M630" s="422"/>
      <c r="N630" s="425"/>
      <c r="O630" s="422"/>
      <c r="P630" s="422"/>
      <c r="Q630" s="422"/>
      <c r="R630" s="426"/>
      <c r="S630" s="427"/>
      <c r="T630" s="422"/>
      <c r="U630" s="427"/>
      <c r="V630" s="422"/>
      <c r="W630" s="423"/>
      <c r="X630" s="427"/>
      <c r="Y630" s="422"/>
      <c r="Z630" s="422"/>
      <c r="AA630" s="422"/>
      <c r="AB630" s="428"/>
      <c r="AC630" s="422"/>
    </row>
    <row r="631" spans="1:29" ht="13.5">
      <c r="A631" s="421"/>
      <c r="B631" s="227"/>
      <c r="C631" s="334"/>
      <c r="D631" s="334"/>
      <c r="E631" s="422"/>
      <c r="F631" s="423"/>
      <c r="G631" s="423"/>
      <c r="H631" s="446"/>
      <c r="I631" s="423"/>
      <c r="J631" s="422"/>
      <c r="K631" s="422"/>
      <c r="L631" s="185"/>
      <c r="M631" s="422"/>
      <c r="N631" s="425"/>
      <c r="O631" s="422"/>
      <c r="P631" s="422"/>
      <c r="Q631" s="422"/>
      <c r="R631" s="426"/>
      <c r="S631" s="427"/>
      <c r="T631" s="422"/>
      <c r="U631" s="427"/>
      <c r="V631" s="422"/>
      <c r="W631" s="423"/>
      <c r="X631" s="427"/>
      <c r="Y631" s="422"/>
      <c r="Z631" s="422"/>
      <c r="AA631" s="422"/>
      <c r="AB631" s="428"/>
      <c r="AC631" s="422"/>
    </row>
    <row r="632" spans="1:29" ht="13.5">
      <c r="A632" s="421"/>
      <c r="B632" s="227"/>
      <c r="C632" s="334"/>
      <c r="D632" s="334"/>
      <c r="E632" s="422"/>
      <c r="F632" s="423"/>
      <c r="G632" s="423"/>
      <c r="H632" s="446"/>
      <c r="I632" s="423"/>
      <c r="J632" s="422"/>
      <c r="K632" s="422"/>
      <c r="L632" s="185"/>
      <c r="M632" s="422"/>
      <c r="N632" s="425"/>
      <c r="O632" s="422"/>
      <c r="P632" s="422"/>
      <c r="Q632" s="422"/>
      <c r="R632" s="426"/>
      <c r="S632" s="427"/>
      <c r="T632" s="422"/>
      <c r="U632" s="427"/>
      <c r="V632" s="422"/>
      <c r="W632" s="423"/>
      <c r="X632" s="427"/>
      <c r="Y632" s="422"/>
      <c r="Z632" s="422"/>
      <c r="AA632" s="422"/>
      <c r="AB632" s="428"/>
      <c r="AC632" s="422"/>
    </row>
    <row r="633" spans="1:29" ht="13.5">
      <c r="A633" s="421"/>
      <c r="B633" s="227"/>
      <c r="C633" s="334"/>
      <c r="D633" s="334"/>
      <c r="E633" s="422"/>
      <c r="F633" s="423"/>
      <c r="G633" s="423"/>
      <c r="H633" s="446"/>
      <c r="I633" s="423"/>
      <c r="J633" s="422"/>
      <c r="K633" s="422"/>
      <c r="L633" s="185"/>
      <c r="M633" s="422"/>
      <c r="N633" s="425"/>
      <c r="O633" s="422"/>
      <c r="P633" s="422"/>
      <c r="Q633" s="422"/>
      <c r="R633" s="426"/>
      <c r="S633" s="427"/>
      <c r="T633" s="422"/>
      <c r="U633" s="427"/>
      <c r="V633" s="422"/>
      <c r="W633" s="423"/>
      <c r="X633" s="427"/>
      <c r="Y633" s="422"/>
      <c r="Z633" s="422"/>
      <c r="AA633" s="422"/>
      <c r="AB633" s="428"/>
      <c r="AC633" s="422"/>
    </row>
    <row r="634" spans="1:29" ht="13.5">
      <c r="A634" s="421"/>
      <c r="B634" s="227"/>
      <c r="C634" s="334"/>
      <c r="D634" s="334"/>
      <c r="E634" s="422"/>
      <c r="F634" s="423"/>
      <c r="G634" s="423"/>
      <c r="H634" s="446"/>
      <c r="I634" s="423"/>
      <c r="J634" s="422"/>
      <c r="K634" s="422"/>
      <c r="L634" s="185"/>
      <c r="M634" s="422"/>
      <c r="N634" s="425"/>
      <c r="O634" s="422"/>
      <c r="P634" s="422"/>
      <c r="Q634" s="422"/>
      <c r="R634" s="426"/>
      <c r="S634" s="427"/>
      <c r="T634" s="422"/>
      <c r="U634" s="427"/>
      <c r="V634" s="422"/>
      <c r="W634" s="423"/>
      <c r="X634" s="427"/>
      <c r="Y634" s="422"/>
      <c r="Z634" s="422"/>
      <c r="AA634" s="422"/>
      <c r="AB634" s="428"/>
      <c r="AC634" s="422"/>
    </row>
    <row r="635" spans="1:29" ht="13.5">
      <c r="A635" s="421"/>
      <c r="B635" s="227"/>
      <c r="C635" s="334"/>
      <c r="D635" s="334"/>
      <c r="E635" s="422"/>
      <c r="F635" s="423"/>
      <c r="G635" s="423"/>
      <c r="H635" s="446"/>
      <c r="I635" s="423"/>
      <c r="J635" s="422"/>
      <c r="K635" s="422"/>
      <c r="L635" s="185"/>
      <c r="M635" s="422"/>
      <c r="N635" s="425"/>
      <c r="O635" s="422"/>
      <c r="P635" s="422"/>
      <c r="Q635" s="422"/>
      <c r="R635" s="426"/>
      <c r="S635" s="427"/>
      <c r="T635" s="422"/>
      <c r="U635" s="427"/>
      <c r="V635" s="422"/>
      <c r="W635" s="423"/>
      <c r="X635" s="427"/>
      <c r="Y635" s="422"/>
      <c r="Z635" s="422"/>
      <c r="AA635" s="422"/>
      <c r="AB635" s="428"/>
      <c r="AC635" s="422"/>
    </row>
    <row r="636" spans="1:29" ht="13.5">
      <c r="A636" s="421"/>
      <c r="B636" s="227"/>
      <c r="C636" s="334"/>
      <c r="D636" s="334"/>
      <c r="E636" s="422"/>
      <c r="F636" s="423"/>
      <c r="G636" s="423"/>
      <c r="H636" s="446"/>
      <c r="I636" s="423"/>
      <c r="J636" s="422"/>
      <c r="K636" s="422"/>
      <c r="L636" s="185"/>
      <c r="M636" s="422"/>
      <c r="N636" s="425"/>
      <c r="O636" s="422"/>
      <c r="P636" s="422"/>
      <c r="Q636" s="422"/>
      <c r="R636" s="426"/>
      <c r="S636" s="427"/>
      <c r="T636" s="422"/>
      <c r="U636" s="427"/>
      <c r="V636" s="422"/>
      <c r="W636" s="423"/>
      <c r="X636" s="427"/>
      <c r="Y636" s="422"/>
      <c r="Z636" s="422"/>
      <c r="AA636" s="422"/>
      <c r="AB636" s="428"/>
      <c r="AC636" s="422"/>
    </row>
    <row r="637" spans="1:29" ht="13.5">
      <c r="A637" s="421"/>
      <c r="B637" s="227"/>
      <c r="C637" s="334"/>
      <c r="D637" s="334"/>
      <c r="E637" s="422"/>
      <c r="F637" s="423"/>
      <c r="G637" s="423"/>
      <c r="H637" s="446"/>
      <c r="I637" s="423"/>
      <c r="J637" s="422"/>
      <c r="K637" s="422"/>
      <c r="L637" s="185"/>
      <c r="M637" s="422"/>
      <c r="N637" s="425"/>
      <c r="O637" s="422"/>
      <c r="P637" s="422"/>
      <c r="Q637" s="422"/>
      <c r="R637" s="426"/>
      <c r="S637" s="427"/>
      <c r="T637" s="422"/>
      <c r="U637" s="427"/>
      <c r="V637" s="422"/>
      <c r="W637" s="423"/>
      <c r="X637" s="427"/>
      <c r="Y637" s="422"/>
      <c r="Z637" s="422"/>
      <c r="AA637" s="422"/>
      <c r="AB637" s="428"/>
      <c r="AC637" s="422"/>
    </row>
    <row r="638" spans="1:29" ht="13.5">
      <c r="A638" s="421"/>
      <c r="B638" s="227"/>
      <c r="C638" s="334"/>
      <c r="D638" s="334"/>
      <c r="E638" s="422"/>
      <c r="F638" s="423"/>
      <c r="G638" s="423"/>
      <c r="H638" s="446"/>
      <c r="I638" s="423"/>
      <c r="J638" s="422"/>
      <c r="K638" s="422"/>
      <c r="L638" s="185"/>
      <c r="M638" s="422"/>
      <c r="N638" s="425"/>
      <c r="O638" s="422"/>
      <c r="P638" s="422"/>
      <c r="Q638" s="422"/>
      <c r="R638" s="426"/>
      <c r="S638" s="427"/>
      <c r="T638" s="422"/>
      <c r="U638" s="427"/>
      <c r="V638" s="422"/>
      <c r="W638" s="423"/>
      <c r="X638" s="427"/>
      <c r="Y638" s="422"/>
      <c r="Z638" s="422"/>
      <c r="AA638" s="422"/>
      <c r="AB638" s="428"/>
      <c r="AC638" s="422"/>
    </row>
    <row r="639" spans="1:29" ht="13.5">
      <c r="A639" s="421"/>
      <c r="B639" s="227"/>
      <c r="C639" s="334"/>
      <c r="D639" s="334"/>
      <c r="E639" s="422"/>
      <c r="F639" s="423"/>
      <c r="G639" s="423"/>
      <c r="H639" s="446"/>
      <c r="I639" s="423"/>
      <c r="J639" s="422"/>
      <c r="K639" s="422"/>
      <c r="L639" s="185"/>
      <c r="M639" s="422"/>
      <c r="N639" s="425"/>
      <c r="O639" s="422"/>
      <c r="P639" s="422"/>
      <c r="Q639" s="422"/>
      <c r="R639" s="426"/>
      <c r="S639" s="427"/>
      <c r="T639" s="422"/>
      <c r="U639" s="427"/>
      <c r="V639" s="422"/>
      <c r="W639" s="423"/>
      <c r="X639" s="427"/>
      <c r="Y639" s="422"/>
      <c r="Z639" s="422"/>
      <c r="AA639" s="422"/>
      <c r="AB639" s="428"/>
      <c r="AC639" s="422"/>
    </row>
    <row r="640" spans="1:29" ht="13.5">
      <c r="A640" s="421"/>
      <c r="B640" s="227"/>
      <c r="C640" s="334"/>
      <c r="D640" s="334"/>
      <c r="E640" s="422"/>
      <c r="F640" s="423"/>
      <c r="G640" s="423"/>
      <c r="H640" s="446"/>
      <c r="I640" s="423"/>
      <c r="J640" s="422"/>
      <c r="K640" s="422"/>
      <c r="L640" s="185"/>
      <c r="M640" s="422"/>
      <c r="N640" s="425"/>
      <c r="O640" s="422"/>
      <c r="P640" s="422"/>
      <c r="Q640" s="422"/>
      <c r="R640" s="426"/>
      <c r="S640" s="427"/>
      <c r="T640" s="422"/>
      <c r="U640" s="427"/>
      <c r="V640" s="422"/>
      <c r="W640" s="423"/>
      <c r="X640" s="427"/>
      <c r="Y640" s="422"/>
      <c r="Z640" s="422"/>
      <c r="AA640" s="422"/>
      <c r="AB640" s="428"/>
      <c r="AC640" s="422"/>
    </row>
    <row r="641" spans="1:29" ht="13.5">
      <c r="A641" s="421"/>
      <c r="B641" s="227"/>
      <c r="C641" s="334"/>
      <c r="D641" s="334"/>
      <c r="E641" s="422"/>
      <c r="F641" s="423"/>
      <c r="G641" s="423"/>
      <c r="H641" s="446"/>
      <c r="I641" s="423"/>
      <c r="J641" s="422"/>
      <c r="K641" s="422"/>
      <c r="L641" s="185"/>
      <c r="M641" s="422"/>
      <c r="N641" s="425"/>
      <c r="O641" s="422"/>
      <c r="P641" s="422"/>
      <c r="Q641" s="422"/>
      <c r="R641" s="426"/>
      <c r="S641" s="427"/>
      <c r="T641" s="422"/>
      <c r="U641" s="427"/>
      <c r="V641" s="422"/>
      <c r="W641" s="423"/>
      <c r="X641" s="427"/>
      <c r="Y641" s="422"/>
      <c r="Z641" s="422"/>
      <c r="AA641" s="422"/>
      <c r="AB641" s="428"/>
      <c r="AC641" s="422"/>
    </row>
    <row r="642" spans="1:29" ht="13.5">
      <c r="A642" s="421"/>
      <c r="B642" s="227"/>
      <c r="C642" s="334"/>
      <c r="D642" s="334"/>
      <c r="E642" s="422"/>
      <c r="F642" s="423"/>
      <c r="G642" s="423"/>
      <c r="H642" s="446"/>
      <c r="I642" s="423"/>
      <c r="J642" s="422"/>
      <c r="K642" s="422"/>
      <c r="L642" s="185"/>
      <c r="M642" s="422"/>
      <c r="N642" s="425"/>
      <c r="O642" s="422"/>
      <c r="P642" s="422"/>
      <c r="Q642" s="422"/>
      <c r="R642" s="426"/>
      <c r="S642" s="427"/>
      <c r="T642" s="422"/>
      <c r="U642" s="427"/>
      <c r="V642" s="422"/>
      <c r="W642" s="423"/>
      <c r="X642" s="427"/>
      <c r="Y642" s="422"/>
      <c r="Z642" s="422"/>
      <c r="AA642" s="422"/>
      <c r="AB642" s="428"/>
      <c r="AC642" s="422"/>
    </row>
    <row r="643" spans="1:29" ht="13.5">
      <c r="A643" s="421"/>
      <c r="B643" s="227"/>
      <c r="C643" s="334"/>
      <c r="D643" s="334"/>
      <c r="E643" s="422"/>
      <c r="F643" s="423"/>
      <c r="G643" s="423"/>
      <c r="H643" s="446"/>
      <c r="I643" s="423"/>
      <c r="J643" s="422"/>
      <c r="K643" s="422"/>
      <c r="L643" s="185"/>
      <c r="M643" s="422"/>
      <c r="N643" s="425"/>
      <c r="O643" s="422"/>
      <c r="P643" s="422"/>
      <c r="Q643" s="422"/>
      <c r="R643" s="426"/>
      <c r="S643" s="427"/>
      <c r="T643" s="422"/>
      <c r="U643" s="427"/>
      <c r="V643" s="422"/>
      <c r="W643" s="423"/>
      <c r="X643" s="427"/>
      <c r="Y643" s="422"/>
      <c r="Z643" s="422"/>
      <c r="AA643" s="422"/>
      <c r="AB643" s="428"/>
      <c r="AC643" s="422"/>
    </row>
    <row r="644" spans="1:29" ht="13.5">
      <c r="A644" s="421"/>
      <c r="B644" s="227"/>
      <c r="C644" s="334"/>
      <c r="D644" s="334"/>
      <c r="E644" s="422"/>
      <c r="F644" s="423"/>
      <c r="G644" s="423"/>
      <c r="H644" s="446"/>
      <c r="I644" s="423"/>
      <c r="J644" s="422"/>
      <c r="K644" s="422"/>
      <c r="L644" s="185"/>
      <c r="M644" s="422"/>
      <c r="N644" s="425"/>
      <c r="O644" s="422"/>
      <c r="P644" s="422"/>
      <c r="Q644" s="422"/>
      <c r="R644" s="426"/>
      <c r="S644" s="427"/>
      <c r="T644" s="422"/>
      <c r="U644" s="427"/>
      <c r="V644" s="422"/>
      <c r="W644" s="423"/>
      <c r="X644" s="427"/>
      <c r="Y644" s="422"/>
      <c r="Z644" s="422"/>
      <c r="AA644" s="422"/>
      <c r="AB644" s="428"/>
      <c r="AC644" s="422"/>
    </row>
    <row r="645" spans="1:29" ht="13.5">
      <c r="A645" s="421"/>
      <c r="B645" s="227"/>
      <c r="C645" s="334"/>
      <c r="D645" s="334"/>
      <c r="E645" s="422"/>
      <c r="F645" s="423"/>
      <c r="G645" s="423"/>
      <c r="H645" s="446"/>
      <c r="I645" s="423"/>
      <c r="J645" s="422"/>
      <c r="K645" s="422"/>
      <c r="L645" s="185"/>
      <c r="M645" s="422"/>
      <c r="N645" s="425"/>
      <c r="O645" s="422"/>
      <c r="P645" s="422"/>
      <c r="Q645" s="422"/>
      <c r="R645" s="426"/>
      <c r="S645" s="427"/>
      <c r="T645" s="422"/>
      <c r="U645" s="427"/>
      <c r="V645" s="422"/>
      <c r="W645" s="423"/>
      <c r="X645" s="427"/>
      <c r="Y645" s="422"/>
      <c r="Z645" s="422"/>
      <c r="AA645" s="422"/>
      <c r="AB645" s="428"/>
      <c r="AC645" s="422"/>
    </row>
    <row r="646" spans="1:29" ht="13.5">
      <c r="A646" s="421"/>
      <c r="B646" s="227"/>
      <c r="C646" s="334"/>
      <c r="D646" s="334"/>
      <c r="E646" s="422"/>
      <c r="F646" s="423"/>
      <c r="G646" s="423"/>
      <c r="H646" s="446"/>
      <c r="I646" s="423"/>
      <c r="J646" s="422"/>
      <c r="K646" s="422"/>
      <c r="L646" s="185"/>
      <c r="M646" s="422"/>
      <c r="N646" s="425"/>
      <c r="O646" s="422"/>
      <c r="P646" s="422"/>
      <c r="Q646" s="422"/>
      <c r="R646" s="426"/>
      <c r="S646" s="427"/>
      <c r="T646" s="422"/>
      <c r="U646" s="427"/>
      <c r="V646" s="422"/>
      <c r="W646" s="423"/>
      <c r="X646" s="427"/>
      <c r="Y646" s="422"/>
      <c r="Z646" s="422"/>
      <c r="AA646" s="422"/>
      <c r="AB646" s="428"/>
      <c r="AC646" s="422"/>
    </row>
    <row r="647" spans="1:29" ht="13.5">
      <c r="A647" s="421"/>
      <c r="B647" s="227"/>
      <c r="C647" s="334"/>
      <c r="D647" s="334"/>
      <c r="E647" s="422"/>
      <c r="F647" s="423"/>
      <c r="G647" s="423"/>
      <c r="H647" s="446"/>
      <c r="I647" s="423"/>
      <c r="J647" s="422"/>
      <c r="K647" s="422"/>
      <c r="L647" s="185"/>
      <c r="M647" s="422"/>
      <c r="N647" s="425"/>
      <c r="O647" s="422"/>
      <c r="P647" s="422"/>
      <c r="Q647" s="422"/>
      <c r="R647" s="426"/>
      <c r="S647" s="427"/>
      <c r="T647" s="422"/>
      <c r="U647" s="427"/>
      <c r="V647" s="422"/>
      <c r="W647" s="423"/>
      <c r="X647" s="427"/>
      <c r="Y647" s="422"/>
      <c r="Z647" s="422"/>
      <c r="AA647" s="422"/>
      <c r="AB647" s="428"/>
      <c r="AC647" s="422"/>
    </row>
    <row r="648" spans="1:29" ht="13.5">
      <c r="A648" s="421"/>
      <c r="B648" s="227"/>
      <c r="C648" s="334"/>
      <c r="D648" s="334"/>
      <c r="E648" s="422"/>
      <c r="F648" s="423"/>
      <c r="G648" s="423"/>
      <c r="H648" s="446"/>
      <c r="I648" s="423"/>
      <c r="J648" s="422"/>
      <c r="K648" s="422"/>
      <c r="L648" s="185"/>
      <c r="M648" s="422"/>
      <c r="N648" s="425"/>
      <c r="O648" s="422"/>
      <c r="P648" s="422"/>
      <c r="Q648" s="422"/>
      <c r="R648" s="426"/>
      <c r="S648" s="427"/>
      <c r="T648" s="422"/>
      <c r="U648" s="427"/>
      <c r="V648" s="422"/>
      <c r="W648" s="423"/>
      <c r="X648" s="427"/>
      <c r="Y648" s="422"/>
      <c r="Z648" s="422"/>
      <c r="AA648" s="422"/>
      <c r="AB648" s="428"/>
      <c r="AC648" s="422"/>
    </row>
    <row r="649" spans="1:29" ht="13.5">
      <c r="A649" s="421"/>
      <c r="B649" s="227"/>
      <c r="C649" s="334"/>
      <c r="D649" s="334"/>
      <c r="E649" s="422"/>
      <c r="F649" s="423"/>
      <c r="G649" s="423"/>
      <c r="H649" s="446"/>
      <c r="I649" s="423"/>
      <c r="J649" s="422"/>
      <c r="K649" s="422"/>
      <c r="L649" s="185"/>
      <c r="M649" s="422"/>
      <c r="N649" s="425"/>
      <c r="O649" s="422"/>
      <c r="P649" s="422"/>
      <c r="Q649" s="422"/>
      <c r="R649" s="426"/>
      <c r="S649" s="427"/>
      <c r="T649" s="422"/>
      <c r="U649" s="427"/>
      <c r="V649" s="422"/>
      <c r="W649" s="423"/>
      <c r="X649" s="427"/>
      <c r="Y649" s="422"/>
      <c r="Z649" s="422"/>
      <c r="AA649" s="422"/>
      <c r="AB649" s="428"/>
      <c r="AC649" s="422"/>
    </row>
    <row r="650" spans="1:29" ht="13.5">
      <c r="A650" s="421"/>
      <c r="B650" s="227"/>
      <c r="C650" s="334"/>
      <c r="D650" s="334"/>
      <c r="E650" s="422"/>
      <c r="F650" s="423"/>
      <c r="G650" s="423"/>
      <c r="H650" s="446"/>
      <c r="I650" s="423"/>
      <c r="J650" s="422"/>
      <c r="K650" s="422"/>
      <c r="L650" s="185"/>
      <c r="M650" s="422"/>
      <c r="N650" s="425"/>
      <c r="O650" s="422"/>
      <c r="P650" s="422"/>
      <c r="Q650" s="422"/>
      <c r="R650" s="426"/>
      <c r="S650" s="427"/>
      <c r="T650" s="422"/>
      <c r="U650" s="427"/>
      <c r="V650" s="422"/>
      <c r="W650" s="423"/>
      <c r="X650" s="427"/>
      <c r="Y650" s="422"/>
      <c r="Z650" s="422"/>
      <c r="AA650" s="422"/>
      <c r="AB650" s="428"/>
      <c r="AC650" s="422"/>
    </row>
    <row r="651" spans="1:29" ht="13.5">
      <c r="A651" s="421"/>
      <c r="B651" s="227"/>
      <c r="C651" s="334"/>
      <c r="D651" s="334"/>
      <c r="E651" s="422"/>
      <c r="F651" s="423"/>
      <c r="G651" s="423"/>
      <c r="H651" s="446"/>
      <c r="I651" s="423"/>
      <c r="J651" s="422"/>
      <c r="K651" s="422"/>
      <c r="L651" s="185"/>
      <c r="M651" s="422"/>
      <c r="N651" s="425"/>
      <c r="O651" s="422"/>
      <c r="P651" s="422"/>
      <c r="Q651" s="422"/>
      <c r="R651" s="426"/>
      <c r="S651" s="427"/>
      <c r="T651" s="422"/>
      <c r="U651" s="427"/>
      <c r="V651" s="422"/>
      <c r="W651" s="423"/>
      <c r="X651" s="427"/>
      <c r="Y651" s="422"/>
      <c r="Z651" s="422"/>
      <c r="AA651" s="422"/>
      <c r="AB651" s="428"/>
      <c r="AC651" s="422"/>
    </row>
    <row r="652" spans="1:29" ht="13.5">
      <c r="A652" s="421"/>
      <c r="B652" s="227"/>
      <c r="C652" s="334"/>
      <c r="D652" s="334"/>
      <c r="E652" s="422"/>
      <c r="F652" s="423"/>
      <c r="G652" s="423"/>
      <c r="H652" s="446"/>
      <c r="I652" s="423"/>
      <c r="J652" s="422"/>
      <c r="K652" s="422"/>
      <c r="L652" s="185"/>
      <c r="M652" s="422"/>
      <c r="N652" s="425"/>
      <c r="O652" s="422"/>
      <c r="P652" s="422"/>
      <c r="Q652" s="422"/>
      <c r="R652" s="426"/>
      <c r="S652" s="427"/>
      <c r="T652" s="422"/>
      <c r="U652" s="427"/>
      <c r="V652" s="422"/>
      <c r="W652" s="423"/>
      <c r="X652" s="427"/>
      <c r="Y652" s="422"/>
      <c r="Z652" s="422"/>
      <c r="AA652" s="422"/>
      <c r="AB652" s="428"/>
      <c r="AC652" s="422"/>
    </row>
    <row r="653" spans="1:29" ht="13.5">
      <c r="A653" s="421"/>
      <c r="B653" s="227"/>
      <c r="C653" s="334"/>
      <c r="D653" s="334"/>
      <c r="E653" s="422"/>
      <c r="F653" s="423"/>
      <c r="G653" s="423"/>
      <c r="H653" s="446"/>
      <c r="I653" s="423"/>
      <c r="J653" s="422"/>
      <c r="K653" s="422"/>
      <c r="L653" s="185"/>
      <c r="M653" s="422"/>
      <c r="N653" s="425"/>
      <c r="O653" s="422"/>
      <c r="P653" s="422"/>
      <c r="Q653" s="422"/>
      <c r="R653" s="426"/>
      <c r="S653" s="427"/>
      <c r="T653" s="422"/>
      <c r="U653" s="427"/>
      <c r="V653" s="422"/>
      <c r="W653" s="423"/>
      <c r="X653" s="427"/>
      <c r="Y653" s="422"/>
      <c r="Z653" s="422"/>
      <c r="AA653" s="422"/>
      <c r="AB653" s="428"/>
      <c r="AC653" s="422"/>
    </row>
    <row r="654" spans="1:29" ht="13.5">
      <c r="A654" s="421"/>
      <c r="B654" s="227"/>
      <c r="C654" s="334"/>
      <c r="D654" s="334"/>
      <c r="E654" s="422"/>
      <c r="F654" s="423"/>
      <c r="G654" s="423"/>
      <c r="H654" s="446"/>
      <c r="I654" s="423"/>
      <c r="J654" s="422"/>
      <c r="K654" s="422"/>
      <c r="L654" s="185"/>
      <c r="M654" s="422"/>
      <c r="N654" s="425"/>
      <c r="O654" s="422"/>
      <c r="P654" s="422"/>
      <c r="Q654" s="422"/>
      <c r="R654" s="426"/>
      <c r="S654" s="427"/>
      <c r="T654" s="422"/>
      <c r="U654" s="427"/>
      <c r="V654" s="422"/>
      <c r="W654" s="423"/>
      <c r="X654" s="427"/>
      <c r="Y654" s="422"/>
      <c r="Z654" s="422"/>
      <c r="AA654" s="422"/>
      <c r="AB654" s="428"/>
      <c r="AC654" s="422"/>
    </row>
    <row r="655" spans="1:29" ht="13.5">
      <c r="A655" s="421"/>
      <c r="B655" s="227"/>
      <c r="C655" s="334"/>
      <c r="D655" s="334"/>
      <c r="E655" s="422"/>
      <c r="F655" s="423"/>
      <c r="G655" s="423"/>
      <c r="H655" s="446"/>
      <c r="I655" s="423"/>
      <c r="J655" s="422"/>
      <c r="K655" s="422"/>
      <c r="L655" s="185"/>
      <c r="M655" s="422"/>
      <c r="N655" s="425"/>
      <c r="O655" s="422"/>
      <c r="P655" s="422"/>
      <c r="Q655" s="422"/>
      <c r="R655" s="426"/>
      <c r="S655" s="427"/>
      <c r="T655" s="422"/>
      <c r="U655" s="427"/>
      <c r="V655" s="422"/>
      <c r="W655" s="423"/>
      <c r="X655" s="427"/>
      <c r="Y655" s="422"/>
      <c r="Z655" s="422"/>
      <c r="AA655" s="422"/>
      <c r="AB655" s="428"/>
      <c r="AC655" s="422"/>
    </row>
    <row r="656" spans="1:29" ht="13.5">
      <c r="A656" s="421"/>
      <c r="B656" s="227"/>
      <c r="C656" s="334"/>
      <c r="D656" s="334"/>
      <c r="E656" s="422"/>
      <c r="F656" s="423"/>
      <c r="G656" s="423"/>
      <c r="H656" s="446"/>
      <c r="I656" s="423"/>
      <c r="J656" s="422"/>
      <c r="K656" s="422"/>
      <c r="L656" s="185"/>
      <c r="M656" s="422"/>
      <c r="N656" s="425"/>
      <c r="O656" s="422"/>
      <c r="P656" s="422"/>
      <c r="Q656" s="422"/>
      <c r="R656" s="426"/>
      <c r="S656" s="427"/>
      <c r="T656" s="422"/>
      <c r="U656" s="427"/>
      <c r="V656" s="422"/>
      <c r="W656" s="423"/>
      <c r="X656" s="427"/>
      <c r="Y656" s="422"/>
      <c r="Z656" s="422"/>
      <c r="AA656" s="422"/>
      <c r="AB656" s="428"/>
      <c r="AC656" s="422"/>
    </row>
    <row r="657" spans="1:29" ht="13.5">
      <c r="A657" s="421"/>
      <c r="B657" s="227"/>
      <c r="C657" s="334"/>
      <c r="D657" s="334"/>
      <c r="E657" s="422"/>
      <c r="F657" s="423"/>
      <c r="G657" s="423"/>
      <c r="H657" s="446"/>
      <c r="I657" s="423"/>
      <c r="J657" s="422"/>
      <c r="K657" s="422"/>
      <c r="L657" s="185"/>
      <c r="M657" s="422"/>
      <c r="N657" s="425"/>
      <c r="O657" s="422"/>
      <c r="P657" s="422"/>
      <c r="Q657" s="422"/>
      <c r="R657" s="426"/>
      <c r="S657" s="427"/>
      <c r="T657" s="422"/>
      <c r="U657" s="427"/>
      <c r="V657" s="422"/>
      <c r="W657" s="423"/>
      <c r="X657" s="427"/>
      <c r="Y657" s="422"/>
      <c r="Z657" s="422"/>
      <c r="AA657" s="422"/>
      <c r="AB657" s="428"/>
      <c r="AC657" s="422"/>
    </row>
    <row r="658" spans="1:29" ht="13.5">
      <c r="A658" s="421"/>
      <c r="B658" s="227"/>
      <c r="C658" s="334"/>
      <c r="D658" s="334"/>
      <c r="E658" s="422"/>
      <c r="F658" s="423"/>
      <c r="G658" s="423"/>
      <c r="H658" s="446"/>
      <c r="I658" s="423"/>
      <c r="J658" s="422"/>
      <c r="K658" s="422"/>
      <c r="L658" s="185"/>
      <c r="M658" s="422"/>
      <c r="N658" s="425"/>
      <c r="O658" s="422"/>
      <c r="P658" s="422"/>
      <c r="Q658" s="422"/>
      <c r="R658" s="426"/>
      <c r="S658" s="427"/>
      <c r="T658" s="422"/>
      <c r="U658" s="427"/>
      <c r="V658" s="422"/>
      <c r="W658" s="423"/>
      <c r="X658" s="427"/>
      <c r="Y658" s="422"/>
      <c r="Z658" s="422"/>
      <c r="AA658" s="422"/>
      <c r="AB658" s="428"/>
      <c r="AC658" s="422"/>
    </row>
    <row r="659" spans="1:29" ht="13.5">
      <c r="A659" s="421"/>
      <c r="B659" s="227"/>
      <c r="C659" s="334"/>
      <c r="D659" s="334"/>
      <c r="E659" s="422"/>
      <c r="F659" s="423"/>
      <c r="G659" s="423"/>
      <c r="H659" s="446"/>
      <c r="I659" s="423"/>
      <c r="J659" s="422"/>
      <c r="K659" s="422"/>
      <c r="L659" s="185"/>
      <c r="M659" s="422"/>
      <c r="N659" s="425"/>
      <c r="O659" s="422"/>
      <c r="P659" s="422"/>
      <c r="Q659" s="422"/>
      <c r="R659" s="426"/>
      <c r="S659" s="427"/>
      <c r="T659" s="422"/>
      <c r="U659" s="427"/>
      <c r="V659" s="422"/>
      <c r="W659" s="423"/>
      <c r="X659" s="427"/>
      <c r="Y659" s="422"/>
      <c r="Z659" s="422"/>
      <c r="AA659" s="422"/>
      <c r="AB659" s="428"/>
      <c r="AC659" s="422"/>
    </row>
    <row r="660" spans="1:29" ht="13.5">
      <c r="A660" s="421"/>
      <c r="B660" s="227"/>
      <c r="C660" s="334"/>
      <c r="D660" s="334"/>
      <c r="E660" s="422"/>
      <c r="F660" s="423"/>
      <c r="G660" s="423"/>
      <c r="H660" s="446"/>
      <c r="I660" s="423"/>
      <c r="J660" s="422"/>
      <c r="K660" s="422"/>
      <c r="L660" s="185"/>
      <c r="M660" s="422"/>
      <c r="N660" s="425"/>
      <c r="O660" s="422"/>
      <c r="P660" s="422"/>
      <c r="Q660" s="422"/>
      <c r="R660" s="426"/>
      <c r="S660" s="427"/>
      <c r="T660" s="422"/>
      <c r="U660" s="427"/>
      <c r="V660" s="422"/>
      <c r="W660" s="423"/>
      <c r="X660" s="427"/>
      <c r="Y660" s="422"/>
      <c r="Z660" s="422"/>
      <c r="AA660" s="422"/>
      <c r="AB660" s="428"/>
      <c r="AC660" s="422"/>
    </row>
    <row r="661" spans="1:29" ht="13.5">
      <c r="A661" s="421"/>
      <c r="B661" s="227"/>
      <c r="C661" s="334"/>
      <c r="D661" s="334"/>
      <c r="E661" s="422"/>
      <c r="F661" s="423"/>
      <c r="G661" s="423"/>
      <c r="H661" s="446"/>
      <c r="I661" s="423"/>
      <c r="J661" s="422"/>
      <c r="K661" s="422"/>
      <c r="L661" s="185"/>
      <c r="M661" s="422"/>
      <c r="N661" s="425"/>
      <c r="O661" s="422"/>
      <c r="P661" s="422"/>
      <c r="Q661" s="422"/>
      <c r="R661" s="426"/>
      <c r="S661" s="427"/>
      <c r="T661" s="422"/>
      <c r="U661" s="427"/>
      <c r="V661" s="422"/>
      <c r="W661" s="423"/>
      <c r="X661" s="427"/>
      <c r="Y661" s="422"/>
      <c r="Z661" s="422"/>
      <c r="AA661" s="422"/>
      <c r="AB661" s="428"/>
      <c r="AC661" s="422"/>
    </row>
    <row r="662" spans="1:29" ht="13.5">
      <c r="A662" s="421"/>
      <c r="B662" s="227"/>
      <c r="C662" s="334"/>
      <c r="D662" s="334"/>
      <c r="E662" s="422"/>
      <c r="F662" s="423"/>
      <c r="G662" s="423"/>
      <c r="H662" s="446"/>
      <c r="I662" s="423"/>
      <c r="J662" s="422"/>
      <c r="K662" s="422"/>
      <c r="L662" s="185"/>
      <c r="M662" s="422"/>
      <c r="N662" s="425"/>
      <c r="O662" s="422"/>
      <c r="P662" s="422"/>
      <c r="Q662" s="422"/>
      <c r="R662" s="426"/>
      <c r="S662" s="427"/>
      <c r="T662" s="422"/>
      <c r="U662" s="427"/>
      <c r="V662" s="422"/>
      <c r="W662" s="423"/>
      <c r="X662" s="427"/>
      <c r="Y662" s="422"/>
      <c r="Z662" s="422"/>
      <c r="AA662" s="422"/>
      <c r="AB662" s="428"/>
      <c r="AC662" s="422"/>
    </row>
    <row r="663" spans="1:29" ht="13.5">
      <c r="A663" s="421"/>
      <c r="B663" s="227"/>
      <c r="C663" s="334"/>
      <c r="D663" s="334"/>
      <c r="E663" s="422"/>
      <c r="F663" s="423"/>
      <c r="G663" s="423"/>
      <c r="H663" s="446"/>
      <c r="I663" s="423"/>
      <c r="J663" s="422"/>
      <c r="K663" s="422"/>
      <c r="L663" s="185"/>
      <c r="M663" s="422"/>
      <c r="N663" s="425"/>
      <c r="O663" s="422"/>
      <c r="P663" s="422"/>
      <c r="Q663" s="422"/>
      <c r="R663" s="426"/>
      <c r="S663" s="427"/>
      <c r="T663" s="422"/>
      <c r="U663" s="427"/>
      <c r="V663" s="422"/>
      <c r="W663" s="423"/>
      <c r="X663" s="427"/>
      <c r="Y663" s="422"/>
      <c r="Z663" s="422"/>
      <c r="AA663" s="422"/>
      <c r="AB663" s="428"/>
      <c r="AC663" s="422"/>
    </row>
    <row r="664" spans="1:29" ht="13.5">
      <c r="A664" s="421"/>
      <c r="B664" s="227"/>
      <c r="C664" s="334"/>
      <c r="D664" s="334"/>
      <c r="E664" s="422"/>
      <c r="F664" s="423"/>
      <c r="G664" s="423"/>
      <c r="H664" s="446"/>
      <c r="I664" s="423"/>
      <c r="J664" s="422"/>
      <c r="K664" s="422"/>
      <c r="L664" s="185"/>
      <c r="M664" s="422"/>
      <c r="N664" s="425"/>
      <c r="O664" s="422"/>
      <c r="P664" s="422"/>
      <c r="Q664" s="422"/>
      <c r="R664" s="426"/>
      <c r="S664" s="427"/>
      <c r="T664" s="422"/>
      <c r="U664" s="427"/>
      <c r="V664" s="422"/>
      <c r="W664" s="423"/>
      <c r="X664" s="427"/>
      <c r="Y664" s="422"/>
      <c r="Z664" s="422"/>
      <c r="AA664" s="422"/>
      <c r="AB664" s="428"/>
      <c r="AC664" s="422"/>
    </row>
    <row r="665" spans="1:29" ht="13.5">
      <c r="A665" s="421"/>
      <c r="B665" s="227"/>
      <c r="C665" s="334"/>
      <c r="D665" s="334"/>
      <c r="E665" s="422"/>
      <c r="F665" s="423"/>
      <c r="G665" s="423"/>
      <c r="H665" s="446"/>
      <c r="I665" s="423"/>
      <c r="J665" s="422"/>
      <c r="K665" s="422"/>
      <c r="L665" s="185"/>
      <c r="M665" s="422"/>
      <c r="N665" s="425"/>
      <c r="O665" s="422"/>
      <c r="P665" s="422"/>
      <c r="Q665" s="422"/>
      <c r="R665" s="426"/>
      <c r="S665" s="427"/>
      <c r="T665" s="422"/>
      <c r="U665" s="427"/>
      <c r="V665" s="422"/>
      <c r="W665" s="423"/>
      <c r="X665" s="427"/>
      <c r="Y665" s="422"/>
      <c r="Z665" s="422"/>
      <c r="AA665" s="422"/>
      <c r="AB665" s="428"/>
      <c r="AC665" s="422"/>
    </row>
    <row r="666" spans="1:29" ht="13.5">
      <c r="A666" s="421"/>
      <c r="B666" s="227"/>
      <c r="C666" s="334"/>
      <c r="D666" s="334"/>
      <c r="E666" s="422"/>
      <c r="F666" s="423"/>
      <c r="G666" s="423"/>
      <c r="H666" s="446"/>
      <c r="I666" s="423"/>
      <c r="J666" s="422"/>
      <c r="K666" s="422"/>
      <c r="L666" s="185"/>
      <c r="M666" s="422"/>
      <c r="N666" s="425"/>
      <c r="O666" s="422"/>
      <c r="P666" s="422"/>
      <c r="Q666" s="422"/>
      <c r="R666" s="426"/>
      <c r="S666" s="427"/>
      <c r="T666" s="422"/>
      <c r="U666" s="427"/>
      <c r="V666" s="422"/>
      <c r="W666" s="423"/>
      <c r="X666" s="427"/>
      <c r="Y666" s="422"/>
      <c r="Z666" s="422"/>
      <c r="AA666" s="422"/>
      <c r="AB666" s="428"/>
      <c r="AC666" s="422"/>
    </row>
    <row r="667" spans="1:29" ht="13.5">
      <c r="A667" s="421"/>
      <c r="B667" s="227"/>
      <c r="C667" s="334"/>
      <c r="D667" s="334"/>
      <c r="E667" s="422"/>
      <c r="F667" s="423"/>
      <c r="G667" s="423"/>
      <c r="H667" s="446"/>
      <c r="I667" s="423"/>
      <c r="J667" s="422"/>
      <c r="K667" s="422"/>
      <c r="L667" s="185"/>
      <c r="M667" s="422"/>
      <c r="N667" s="425"/>
      <c r="O667" s="422"/>
      <c r="P667" s="422"/>
      <c r="Q667" s="422"/>
      <c r="R667" s="426"/>
      <c r="S667" s="427"/>
      <c r="T667" s="422"/>
      <c r="U667" s="427"/>
      <c r="V667" s="422"/>
      <c r="W667" s="423"/>
      <c r="X667" s="427"/>
      <c r="Y667" s="422"/>
      <c r="Z667" s="422"/>
      <c r="AA667" s="422"/>
      <c r="AB667" s="428"/>
      <c r="AC667" s="422"/>
    </row>
    <row r="668" spans="1:29" ht="13.5">
      <c r="A668" s="421"/>
      <c r="B668" s="227"/>
      <c r="C668" s="334"/>
      <c r="D668" s="334"/>
      <c r="E668" s="422"/>
      <c r="F668" s="423"/>
      <c r="G668" s="423"/>
      <c r="H668" s="446"/>
      <c r="I668" s="423"/>
      <c r="J668" s="422"/>
      <c r="K668" s="422"/>
      <c r="L668" s="185"/>
      <c r="M668" s="422"/>
      <c r="N668" s="425"/>
      <c r="O668" s="422"/>
      <c r="P668" s="422"/>
      <c r="Q668" s="422"/>
      <c r="R668" s="426"/>
      <c r="S668" s="427"/>
      <c r="T668" s="422"/>
      <c r="U668" s="427"/>
      <c r="V668" s="422"/>
      <c r="W668" s="423"/>
      <c r="X668" s="427"/>
      <c r="Y668" s="422"/>
      <c r="Z668" s="422"/>
      <c r="AA668" s="422"/>
      <c r="AB668" s="428"/>
      <c r="AC668" s="422"/>
    </row>
    <row r="669" spans="1:29" ht="13.5">
      <c r="A669" s="421"/>
      <c r="B669" s="227"/>
      <c r="C669" s="334"/>
      <c r="D669" s="334"/>
      <c r="E669" s="422"/>
      <c r="F669" s="423"/>
      <c r="G669" s="423"/>
      <c r="H669" s="446"/>
      <c r="I669" s="423"/>
      <c r="J669" s="422"/>
      <c r="K669" s="422"/>
      <c r="L669" s="185"/>
      <c r="M669" s="422"/>
      <c r="N669" s="425"/>
      <c r="O669" s="422"/>
      <c r="P669" s="422"/>
      <c r="Q669" s="422"/>
      <c r="R669" s="426"/>
      <c r="S669" s="427"/>
      <c r="T669" s="422"/>
      <c r="U669" s="427"/>
      <c r="V669" s="422"/>
      <c r="W669" s="423"/>
      <c r="X669" s="427"/>
      <c r="Y669" s="422"/>
      <c r="Z669" s="422"/>
      <c r="AA669" s="422"/>
      <c r="AB669" s="428"/>
      <c r="AC669" s="422"/>
    </row>
    <row r="670" spans="1:29" ht="13.5">
      <c r="A670" s="421"/>
      <c r="B670" s="227"/>
      <c r="C670" s="334"/>
      <c r="D670" s="334"/>
      <c r="E670" s="422"/>
      <c r="F670" s="423"/>
      <c r="G670" s="423"/>
      <c r="H670" s="446"/>
      <c r="I670" s="423"/>
      <c r="J670" s="422"/>
      <c r="K670" s="422"/>
      <c r="L670" s="185"/>
      <c r="M670" s="422"/>
      <c r="N670" s="425"/>
      <c r="O670" s="422"/>
      <c r="P670" s="422"/>
      <c r="Q670" s="422"/>
      <c r="R670" s="426"/>
      <c r="S670" s="427"/>
      <c r="T670" s="422"/>
      <c r="U670" s="427"/>
      <c r="V670" s="422"/>
      <c r="W670" s="423"/>
      <c r="X670" s="427"/>
      <c r="Y670" s="422"/>
      <c r="Z670" s="422"/>
      <c r="AA670" s="422"/>
      <c r="AB670" s="428"/>
      <c r="AC670" s="422"/>
    </row>
    <row r="671" spans="1:29" ht="13.5">
      <c r="A671" s="421"/>
      <c r="B671" s="227"/>
      <c r="C671" s="334"/>
      <c r="D671" s="334"/>
      <c r="E671" s="422"/>
      <c r="F671" s="423"/>
      <c r="G671" s="423"/>
      <c r="H671" s="446"/>
      <c r="I671" s="423"/>
      <c r="J671" s="422"/>
      <c r="K671" s="422"/>
      <c r="L671" s="185"/>
      <c r="M671" s="422"/>
      <c r="N671" s="425"/>
      <c r="O671" s="422"/>
      <c r="P671" s="422"/>
      <c r="Q671" s="422"/>
      <c r="R671" s="426"/>
      <c r="S671" s="427"/>
      <c r="T671" s="422"/>
      <c r="U671" s="427"/>
      <c r="V671" s="422"/>
      <c r="W671" s="423"/>
      <c r="X671" s="427"/>
      <c r="Y671" s="422"/>
      <c r="Z671" s="422"/>
      <c r="AA671" s="422"/>
      <c r="AB671" s="428"/>
      <c r="AC671" s="422"/>
    </row>
    <row r="672" spans="1:29" ht="13.5">
      <c r="A672" s="421"/>
      <c r="B672" s="227"/>
      <c r="C672" s="334"/>
      <c r="D672" s="334"/>
      <c r="E672" s="422"/>
      <c r="F672" s="423"/>
      <c r="G672" s="423"/>
      <c r="H672" s="446"/>
      <c r="I672" s="423"/>
      <c r="J672" s="422"/>
      <c r="K672" s="422"/>
      <c r="L672" s="185"/>
      <c r="M672" s="422"/>
      <c r="N672" s="425"/>
      <c r="O672" s="422"/>
      <c r="P672" s="422"/>
      <c r="Q672" s="422"/>
      <c r="R672" s="426"/>
      <c r="S672" s="427"/>
      <c r="T672" s="422"/>
      <c r="U672" s="427"/>
      <c r="V672" s="422"/>
      <c r="W672" s="423"/>
      <c r="X672" s="427"/>
      <c r="Y672" s="422"/>
      <c r="Z672" s="422"/>
      <c r="AA672" s="422"/>
      <c r="AB672" s="428"/>
      <c r="AC672" s="422"/>
    </row>
    <row r="673" spans="1:29" ht="13.5">
      <c r="A673" s="421"/>
      <c r="B673" s="227"/>
      <c r="C673" s="334"/>
      <c r="D673" s="334"/>
      <c r="E673" s="422"/>
      <c r="F673" s="423"/>
      <c r="G673" s="423"/>
      <c r="H673" s="446"/>
      <c r="I673" s="423"/>
      <c r="J673" s="422"/>
      <c r="K673" s="422"/>
      <c r="L673" s="185"/>
      <c r="M673" s="422"/>
      <c r="N673" s="425"/>
      <c r="O673" s="422"/>
      <c r="P673" s="422"/>
      <c r="Q673" s="422"/>
      <c r="R673" s="426"/>
      <c r="S673" s="427"/>
      <c r="T673" s="422"/>
      <c r="U673" s="427"/>
      <c r="V673" s="422"/>
      <c r="W673" s="423"/>
      <c r="X673" s="427"/>
      <c r="Y673" s="422"/>
      <c r="Z673" s="422"/>
      <c r="AA673" s="422"/>
      <c r="AB673" s="428"/>
      <c r="AC673" s="422"/>
    </row>
    <row r="674" spans="1:29" ht="13.5">
      <c r="A674" s="421"/>
      <c r="B674" s="227"/>
      <c r="C674" s="334"/>
      <c r="D674" s="334"/>
      <c r="E674" s="422"/>
      <c r="F674" s="423"/>
      <c r="G674" s="423"/>
      <c r="H674" s="446"/>
      <c r="I674" s="423"/>
      <c r="J674" s="422"/>
      <c r="K674" s="422"/>
      <c r="L674" s="185"/>
      <c r="M674" s="422"/>
      <c r="N674" s="425"/>
      <c r="O674" s="422"/>
      <c r="P674" s="422"/>
      <c r="Q674" s="422"/>
      <c r="R674" s="426"/>
      <c r="S674" s="427"/>
      <c r="T674" s="422"/>
      <c r="U674" s="427"/>
      <c r="V674" s="422"/>
      <c r="W674" s="423"/>
      <c r="X674" s="427"/>
      <c r="Y674" s="422"/>
      <c r="Z674" s="422"/>
      <c r="AA674" s="422"/>
      <c r="AB674" s="428"/>
      <c r="AC674" s="422"/>
    </row>
    <row r="675" spans="1:29" ht="13.5">
      <c r="A675" s="421"/>
      <c r="B675" s="227"/>
      <c r="C675" s="334"/>
      <c r="D675" s="334"/>
      <c r="E675" s="422"/>
      <c r="F675" s="423"/>
      <c r="G675" s="423"/>
      <c r="H675" s="446"/>
      <c r="I675" s="423"/>
      <c r="J675" s="422"/>
      <c r="K675" s="422"/>
      <c r="L675" s="185"/>
      <c r="M675" s="422"/>
      <c r="N675" s="425"/>
      <c r="O675" s="422"/>
      <c r="P675" s="422"/>
      <c r="Q675" s="422"/>
      <c r="R675" s="426"/>
      <c r="S675" s="427"/>
      <c r="T675" s="422"/>
      <c r="U675" s="427"/>
      <c r="V675" s="422"/>
      <c r="W675" s="423"/>
      <c r="X675" s="427"/>
      <c r="Y675" s="422"/>
      <c r="Z675" s="422"/>
      <c r="AA675" s="422"/>
      <c r="AB675" s="428"/>
      <c r="AC675" s="422"/>
    </row>
    <row r="676" spans="1:29" ht="13.5">
      <c r="A676" s="421"/>
      <c r="B676" s="227"/>
      <c r="C676" s="334"/>
      <c r="D676" s="334"/>
      <c r="E676" s="422"/>
      <c r="F676" s="423"/>
      <c r="G676" s="423"/>
      <c r="H676" s="446"/>
      <c r="I676" s="423"/>
      <c r="J676" s="422"/>
      <c r="K676" s="422"/>
      <c r="L676" s="185"/>
      <c r="M676" s="422"/>
      <c r="N676" s="425"/>
      <c r="O676" s="422"/>
      <c r="P676" s="422"/>
      <c r="Q676" s="422"/>
      <c r="R676" s="426"/>
      <c r="S676" s="427"/>
      <c r="T676" s="422"/>
      <c r="U676" s="427"/>
      <c r="V676" s="422"/>
      <c r="W676" s="423"/>
      <c r="X676" s="427"/>
      <c r="Y676" s="422"/>
      <c r="Z676" s="422"/>
      <c r="AA676" s="422"/>
      <c r="AB676" s="428"/>
      <c r="AC676" s="422"/>
    </row>
    <row r="677" spans="1:29" ht="13.5">
      <c r="A677" s="421"/>
      <c r="B677" s="227"/>
      <c r="C677" s="334"/>
      <c r="D677" s="334"/>
      <c r="E677" s="422"/>
      <c r="F677" s="423"/>
      <c r="G677" s="423"/>
      <c r="H677" s="446"/>
      <c r="I677" s="423"/>
      <c r="J677" s="422"/>
      <c r="K677" s="422"/>
      <c r="L677" s="185"/>
      <c r="M677" s="422"/>
      <c r="N677" s="425"/>
      <c r="O677" s="422"/>
      <c r="P677" s="422"/>
      <c r="Q677" s="422"/>
      <c r="R677" s="426"/>
      <c r="S677" s="427"/>
      <c r="T677" s="422"/>
      <c r="U677" s="427"/>
      <c r="V677" s="422"/>
      <c r="W677" s="423"/>
      <c r="X677" s="427"/>
      <c r="Y677" s="422"/>
      <c r="Z677" s="422"/>
      <c r="AA677" s="422"/>
      <c r="AB677" s="428"/>
      <c r="AC677" s="422"/>
    </row>
    <row r="678" spans="1:29" ht="13.5">
      <c r="A678" s="421"/>
      <c r="B678" s="227"/>
      <c r="C678" s="334"/>
      <c r="D678" s="334"/>
      <c r="E678" s="422"/>
      <c r="F678" s="423"/>
      <c r="G678" s="423"/>
      <c r="H678" s="446"/>
      <c r="I678" s="423"/>
      <c r="J678" s="422"/>
      <c r="K678" s="422"/>
      <c r="L678" s="185"/>
      <c r="M678" s="422"/>
      <c r="N678" s="425"/>
      <c r="O678" s="422"/>
      <c r="P678" s="422"/>
      <c r="Q678" s="422"/>
      <c r="R678" s="426"/>
      <c r="S678" s="427"/>
      <c r="T678" s="422"/>
      <c r="U678" s="427"/>
      <c r="V678" s="422"/>
      <c r="W678" s="423"/>
      <c r="X678" s="427"/>
      <c r="Y678" s="422"/>
      <c r="Z678" s="422"/>
      <c r="AA678" s="422"/>
      <c r="AB678" s="428"/>
      <c r="AC678" s="422"/>
    </row>
    <row r="679" spans="1:29" ht="13.5">
      <c r="A679" s="421"/>
      <c r="B679" s="227"/>
      <c r="C679" s="334"/>
      <c r="D679" s="334"/>
      <c r="E679" s="422"/>
      <c r="F679" s="423"/>
      <c r="G679" s="423"/>
      <c r="H679" s="446"/>
      <c r="I679" s="423"/>
      <c r="J679" s="422"/>
      <c r="K679" s="422"/>
      <c r="L679" s="185"/>
      <c r="M679" s="422"/>
      <c r="N679" s="425"/>
      <c r="O679" s="422"/>
      <c r="P679" s="422"/>
      <c r="Q679" s="422"/>
      <c r="R679" s="426"/>
      <c r="S679" s="427"/>
      <c r="T679" s="422"/>
      <c r="U679" s="427"/>
      <c r="V679" s="422"/>
      <c r="W679" s="423"/>
      <c r="X679" s="427"/>
      <c r="Y679" s="422"/>
      <c r="Z679" s="422"/>
      <c r="AA679" s="422"/>
      <c r="AB679" s="428"/>
      <c r="AC679" s="422"/>
    </row>
    <row r="680" spans="1:29" ht="13.5">
      <c r="A680" s="421"/>
      <c r="B680" s="227"/>
      <c r="C680" s="334"/>
      <c r="D680" s="334"/>
      <c r="E680" s="422"/>
      <c r="F680" s="423"/>
      <c r="G680" s="423"/>
      <c r="H680" s="446"/>
      <c r="I680" s="423"/>
      <c r="J680" s="422"/>
      <c r="K680" s="422"/>
      <c r="L680" s="185"/>
      <c r="M680" s="422"/>
      <c r="N680" s="425"/>
      <c r="O680" s="422"/>
      <c r="P680" s="422"/>
      <c r="Q680" s="422"/>
      <c r="R680" s="426"/>
      <c r="S680" s="427"/>
      <c r="T680" s="422"/>
      <c r="U680" s="427"/>
      <c r="V680" s="422"/>
      <c r="W680" s="423"/>
      <c r="X680" s="427"/>
      <c r="Y680" s="422"/>
      <c r="Z680" s="422"/>
      <c r="AA680" s="422"/>
      <c r="AB680" s="428"/>
      <c r="AC680" s="422"/>
    </row>
    <row r="681" spans="1:29" ht="13.5">
      <c r="A681" s="421"/>
      <c r="B681" s="227"/>
      <c r="C681" s="334"/>
      <c r="D681" s="334"/>
      <c r="E681" s="422"/>
      <c r="F681" s="423"/>
      <c r="G681" s="423"/>
      <c r="H681" s="446"/>
      <c r="I681" s="423"/>
      <c r="J681" s="422"/>
      <c r="K681" s="422"/>
      <c r="L681" s="185"/>
      <c r="M681" s="422"/>
      <c r="N681" s="425"/>
      <c r="O681" s="422"/>
      <c r="P681" s="422"/>
      <c r="Q681" s="422"/>
      <c r="R681" s="426"/>
      <c r="S681" s="427"/>
      <c r="T681" s="422"/>
      <c r="U681" s="427"/>
      <c r="V681" s="422"/>
      <c r="W681" s="423"/>
      <c r="X681" s="427"/>
      <c r="Y681" s="422"/>
      <c r="Z681" s="422"/>
      <c r="AA681" s="422"/>
      <c r="AB681" s="428"/>
      <c r="AC681" s="422"/>
    </row>
    <row r="682" spans="1:29" ht="13.5">
      <c r="A682" s="421"/>
      <c r="B682" s="227"/>
      <c r="C682" s="334"/>
      <c r="D682" s="334"/>
      <c r="E682" s="422"/>
      <c r="F682" s="423"/>
      <c r="G682" s="423"/>
      <c r="H682" s="446"/>
      <c r="I682" s="423"/>
      <c r="J682" s="422"/>
      <c r="K682" s="422"/>
      <c r="L682" s="185"/>
      <c r="M682" s="422"/>
      <c r="N682" s="425"/>
      <c r="O682" s="422"/>
      <c r="P682" s="422"/>
      <c r="Q682" s="422"/>
      <c r="R682" s="426"/>
      <c r="S682" s="427"/>
      <c r="T682" s="422"/>
      <c r="U682" s="427"/>
      <c r="V682" s="422"/>
      <c r="W682" s="423"/>
      <c r="X682" s="427"/>
      <c r="Y682" s="422"/>
      <c r="Z682" s="422"/>
      <c r="AA682" s="422"/>
      <c r="AB682" s="428"/>
      <c r="AC682" s="422"/>
    </row>
    <row r="683" spans="1:29" ht="13.5">
      <c r="A683" s="421"/>
      <c r="B683" s="227"/>
      <c r="C683" s="334"/>
      <c r="D683" s="334"/>
      <c r="E683" s="422"/>
      <c r="F683" s="423"/>
      <c r="G683" s="423"/>
      <c r="H683" s="446"/>
      <c r="I683" s="423"/>
      <c r="J683" s="422"/>
      <c r="K683" s="422"/>
      <c r="L683" s="185"/>
      <c r="M683" s="422"/>
      <c r="N683" s="425"/>
      <c r="O683" s="422"/>
      <c r="P683" s="422"/>
      <c r="Q683" s="422"/>
      <c r="R683" s="426"/>
      <c r="S683" s="427"/>
      <c r="T683" s="422"/>
      <c r="U683" s="427"/>
      <c r="V683" s="422"/>
      <c r="W683" s="423"/>
      <c r="X683" s="427"/>
      <c r="Y683" s="422"/>
      <c r="Z683" s="422"/>
      <c r="AA683" s="422"/>
      <c r="AB683" s="428"/>
      <c r="AC683" s="422"/>
    </row>
    <row r="684" spans="1:29" ht="13.5">
      <c r="A684" s="421"/>
      <c r="B684" s="227"/>
      <c r="C684" s="334"/>
      <c r="D684" s="334"/>
      <c r="E684" s="422"/>
      <c r="F684" s="423"/>
      <c r="G684" s="423"/>
      <c r="H684" s="446"/>
      <c r="I684" s="423"/>
      <c r="J684" s="422"/>
      <c r="K684" s="422"/>
      <c r="L684" s="185"/>
      <c r="M684" s="422"/>
      <c r="N684" s="425"/>
      <c r="O684" s="422"/>
      <c r="P684" s="422"/>
      <c r="Q684" s="422"/>
      <c r="R684" s="426"/>
      <c r="S684" s="427"/>
      <c r="T684" s="422"/>
      <c r="U684" s="427"/>
      <c r="V684" s="422"/>
      <c r="W684" s="423"/>
      <c r="X684" s="427"/>
      <c r="Y684" s="422"/>
      <c r="Z684" s="422"/>
      <c r="AA684" s="422"/>
      <c r="AB684" s="428"/>
      <c r="AC684" s="422"/>
    </row>
    <row r="685" spans="1:29" ht="13.5">
      <c r="A685" s="421"/>
      <c r="B685" s="227"/>
      <c r="C685" s="334"/>
      <c r="D685" s="334"/>
      <c r="E685" s="422"/>
      <c r="F685" s="423"/>
      <c r="G685" s="423"/>
      <c r="H685" s="446"/>
      <c r="I685" s="423"/>
      <c r="J685" s="422"/>
      <c r="K685" s="422"/>
      <c r="L685" s="185"/>
      <c r="M685" s="422"/>
      <c r="N685" s="425"/>
      <c r="O685" s="422"/>
      <c r="P685" s="422"/>
      <c r="Q685" s="422"/>
      <c r="R685" s="426"/>
      <c r="S685" s="427"/>
      <c r="T685" s="422"/>
      <c r="U685" s="427"/>
      <c r="V685" s="422"/>
      <c r="W685" s="423"/>
      <c r="X685" s="427"/>
      <c r="Y685" s="422"/>
      <c r="Z685" s="422"/>
      <c r="AA685" s="422"/>
      <c r="AB685" s="428"/>
      <c r="AC685" s="422"/>
    </row>
    <row r="686" spans="1:29" ht="13.5">
      <c r="A686" s="421"/>
      <c r="B686" s="227"/>
      <c r="C686" s="334"/>
      <c r="D686" s="334"/>
      <c r="E686" s="422"/>
      <c r="F686" s="423"/>
      <c r="G686" s="423"/>
      <c r="H686" s="446"/>
      <c r="I686" s="423"/>
      <c r="J686" s="422"/>
      <c r="K686" s="422"/>
      <c r="L686" s="185"/>
      <c r="M686" s="422"/>
      <c r="N686" s="425"/>
      <c r="O686" s="422"/>
      <c r="P686" s="422"/>
      <c r="Q686" s="422"/>
      <c r="R686" s="426"/>
      <c r="S686" s="427"/>
      <c r="T686" s="422"/>
      <c r="U686" s="427"/>
      <c r="V686" s="422"/>
      <c r="W686" s="423"/>
      <c r="X686" s="427"/>
      <c r="Y686" s="422"/>
      <c r="Z686" s="422"/>
      <c r="AA686" s="422"/>
      <c r="AB686" s="428"/>
      <c r="AC686" s="422"/>
    </row>
    <row r="687" spans="1:29" ht="13.5">
      <c r="A687" s="421"/>
      <c r="B687" s="227"/>
      <c r="C687" s="334"/>
      <c r="D687" s="334"/>
      <c r="E687" s="422"/>
      <c r="F687" s="423"/>
      <c r="G687" s="423"/>
      <c r="H687" s="446"/>
      <c r="I687" s="423"/>
      <c r="J687" s="422"/>
      <c r="K687" s="422"/>
      <c r="L687" s="185"/>
      <c r="M687" s="422"/>
      <c r="N687" s="425"/>
      <c r="O687" s="422"/>
      <c r="P687" s="422"/>
      <c r="Q687" s="422"/>
      <c r="R687" s="426"/>
      <c r="S687" s="427"/>
      <c r="T687" s="422"/>
      <c r="U687" s="427"/>
      <c r="V687" s="422"/>
      <c r="W687" s="423"/>
      <c r="X687" s="427"/>
      <c r="Y687" s="422"/>
      <c r="Z687" s="422"/>
      <c r="AA687" s="422"/>
      <c r="AB687" s="428"/>
      <c r="AC687" s="422"/>
    </row>
    <row r="688" spans="1:29" ht="13.5">
      <c r="A688" s="421"/>
      <c r="B688" s="227"/>
      <c r="C688" s="334"/>
      <c r="D688" s="334"/>
      <c r="E688" s="422"/>
      <c r="F688" s="423"/>
      <c r="G688" s="423"/>
      <c r="H688" s="446"/>
      <c r="I688" s="423"/>
      <c r="J688" s="422"/>
      <c r="K688" s="422"/>
      <c r="L688" s="185"/>
      <c r="M688" s="422"/>
      <c r="N688" s="425"/>
      <c r="O688" s="422"/>
      <c r="P688" s="422"/>
      <c r="Q688" s="422"/>
      <c r="R688" s="426"/>
      <c r="S688" s="427"/>
      <c r="T688" s="422"/>
      <c r="U688" s="427"/>
      <c r="V688" s="422"/>
      <c r="W688" s="423"/>
      <c r="X688" s="427"/>
      <c r="Y688" s="422"/>
      <c r="Z688" s="422"/>
      <c r="AA688" s="422"/>
      <c r="AB688" s="428"/>
      <c r="AC688" s="422"/>
    </row>
    <row r="689" spans="1:29" ht="13.5">
      <c r="A689" s="421"/>
      <c r="B689" s="227"/>
      <c r="C689" s="334"/>
      <c r="D689" s="334"/>
      <c r="E689" s="422"/>
      <c r="F689" s="423"/>
      <c r="G689" s="423"/>
      <c r="H689" s="446"/>
      <c r="I689" s="423"/>
      <c r="J689" s="422"/>
      <c r="K689" s="422"/>
      <c r="L689" s="185"/>
      <c r="M689" s="422"/>
      <c r="N689" s="425"/>
      <c r="O689" s="422"/>
      <c r="P689" s="422"/>
      <c r="Q689" s="422"/>
      <c r="R689" s="426"/>
      <c r="S689" s="427"/>
      <c r="T689" s="422"/>
      <c r="U689" s="427"/>
      <c r="V689" s="422"/>
      <c r="W689" s="423"/>
      <c r="X689" s="427"/>
      <c r="Y689" s="422"/>
      <c r="Z689" s="422"/>
      <c r="AA689" s="422"/>
      <c r="AB689" s="428"/>
      <c r="AC689" s="422"/>
    </row>
    <row r="690" spans="1:29" ht="13.5">
      <c r="A690" s="421"/>
      <c r="B690" s="227"/>
      <c r="C690" s="334"/>
      <c r="D690" s="334"/>
      <c r="E690" s="422"/>
      <c r="F690" s="423"/>
      <c r="G690" s="423"/>
      <c r="H690" s="446"/>
      <c r="I690" s="423"/>
      <c r="J690" s="422"/>
      <c r="K690" s="422"/>
      <c r="L690" s="185"/>
      <c r="M690" s="422"/>
      <c r="N690" s="425"/>
      <c r="O690" s="422"/>
      <c r="P690" s="422"/>
      <c r="Q690" s="422"/>
      <c r="R690" s="426"/>
      <c r="S690" s="427"/>
      <c r="T690" s="422"/>
      <c r="U690" s="427"/>
      <c r="V690" s="422"/>
      <c r="W690" s="423"/>
      <c r="X690" s="427"/>
      <c r="Y690" s="422"/>
      <c r="Z690" s="422"/>
      <c r="AA690" s="422"/>
      <c r="AB690" s="428"/>
      <c r="AC690" s="422"/>
    </row>
    <row r="691" spans="1:29" ht="13.5">
      <c r="A691" s="421"/>
      <c r="B691" s="227"/>
      <c r="C691" s="334"/>
      <c r="D691" s="334"/>
      <c r="E691" s="422"/>
      <c r="F691" s="423"/>
      <c r="G691" s="423"/>
      <c r="H691" s="446"/>
      <c r="I691" s="423"/>
      <c r="J691" s="422"/>
      <c r="K691" s="422"/>
      <c r="L691" s="185"/>
      <c r="M691" s="422"/>
      <c r="N691" s="425"/>
      <c r="O691" s="422"/>
      <c r="P691" s="422"/>
      <c r="Q691" s="422"/>
      <c r="R691" s="426"/>
      <c r="S691" s="427"/>
      <c r="T691" s="422"/>
      <c r="U691" s="427"/>
      <c r="V691" s="422"/>
      <c r="W691" s="423"/>
      <c r="X691" s="427"/>
      <c r="Y691" s="422"/>
      <c r="Z691" s="422"/>
      <c r="AA691" s="422"/>
      <c r="AB691" s="428"/>
      <c r="AC691" s="422"/>
    </row>
    <row r="692" spans="1:29" ht="13.5">
      <c r="A692" s="421"/>
      <c r="B692" s="227"/>
      <c r="C692" s="334"/>
      <c r="D692" s="334"/>
      <c r="E692" s="422"/>
      <c r="F692" s="423"/>
      <c r="G692" s="423"/>
      <c r="H692" s="446"/>
      <c r="I692" s="423"/>
      <c r="J692" s="422"/>
      <c r="K692" s="422"/>
      <c r="L692" s="185"/>
      <c r="M692" s="422"/>
      <c r="N692" s="425"/>
      <c r="O692" s="422"/>
      <c r="P692" s="422"/>
      <c r="Q692" s="422"/>
      <c r="R692" s="426"/>
      <c r="S692" s="427"/>
      <c r="T692" s="422"/>
      <c r="U692" s="427"/>
      <c r="V692" s="422"/>
      <c r="W692" s="423"/>
      <c r="X692" s="427"/>
      <c r="Y692" s="422"/>
      <c r="Z692" s="422"/>
      <c r="AA692" s="422"/>
      <c r="AB692" s="428"/>
      <c r="AC692" s="422"/>
    </row>
    <row r="693" spans="1:29" ht="13.5">
      <c r="A693" s="421"/>
      <c r="B693" s="227"/>
      <c r="C693" s="334"/>
      <c r="D693" s="334"/>
      <c r="E693" s="422"/>
      <c r="F693" s="423"/>
      <c r="G693" s="423"/>
      <c r="H693" s="446"/>
      <c r="I693" s="423"/>
      <c r="J693" s="422"/>
      <c r="K693" s="422"/>
      <c r="L693" s="185"/>
      <c r="M693" s="422"/>
      <c r="N693" s="425"/>
      <c r="O693" s="422"/>
      <c r="P693" s="422"/>
      <c r="Q693" s="422"/>
      <c r="R693" s="426"/>
      <c r="S693" s="427"/>
      <c r="T693" s="422"/>
      <c r="U693" s="427"/>
      <c r="V693" s="422"/>
      <c r="W693" s="423"/>
      <c r="X693" s="427"/>
      <c r="Y693" s="422"/>
      <c r="Z693" s="422"/>
      <c r="AA693" s="422"/>
      <c r="AB693" s="428"/>
      <c r="AC693" s="422"/>
    </row>
    <row r="694" spans="1:29" ht="13.5">
      <c r="A694" s="421"/>
      <c r="B694" s="227"/>
      <c r="C694" s="334"/>
      <c r="D694" s="334"/>
      <c r="E694" s="422"/>
      <c r="F694" s="423"/>
      <c r="G694" s="423"/>
      <c r="H694" s="446"/>
      <c r="I694" s="423"/>
      <c r="J694" s="422"/>
      <c r="K694" s="422"/>
      <c r="L694" s="185"/>
      <c r="M694" s="422"/>
      <c r="N694" s="425"/>
      <c r="O694" s="422"/>
      <c r="P694" s="422"/>
      <c r="Q694" s="422"/>
      <c r="R694" s="426"/>
      <c r="S694" s="427"/>
      <c r="T694" s="422"/>
      <c r="U694" s="427"/>
      <c r="V694" s="422"/>
      <c r="W694" s="423"/>
      <c r="X694" s="427"/>
      <c r="Y694" s="422"/>
      <c r="Z694" s="422"/>
      <c r="AA694" s="422"/>
      <c r="AB694" s="428"/>
      <c r="AC694" s="422"/>
    </row>
    <row r="695" spans="1:29" ht="13.5">
      <c r="A695" s="421"/>
      <c r="B695" s="227"/>
      <c r="C695" s="334"/>
      <c r="D695" s="334"/>
      <c r="E695" s="422"/>
      <c r="F695" s="423"/>
      <c r="G695" s="423"/>
      <c r="H695" s="446"/>
      <c r="I695" s="423"/>
      <c r="J695" s="422"/>
      <c r="K695" s="422"/>
      <c r="L695" s="185"/>
      <c r="M695" s="422"/>
      <c r="N695" s="425"/>
      <c r="O695" s="422"/>
      <c r="P695" s="422"/>
      <c r="Q695" s="422"/>
      <c r="R695" s="426"/>
      <c r="S695" s="427"/>
      <c r="T695" s="422"/>
      <c r="U695" s="427"/>
      <c r="V695" s="422"/>
      <c r="W695" s="423"/>
      <c r="X695" s="427"/>
      <c r="Y695" s="422"/>
      <c r="Z695" s="422"/>
      <c r="AA695" s="422"/>
      <c r="AB695" s="428"/>
      <c r="AC695" s="422"/>
    </row>
    <row r="696" spans="1:29" ht="13.5">
      <c r="A696" s="421"/>
      <c r="B696" s="227"/>
      <c r="C696" s="334"/>
      <c r="D696" s="334"/>
      <c r="E696" s="422"/>
      <c r="F696" s="423"/>
      <c r="G696" s="423"/>
      <c r="H696" s="446"/>
      <c r="I696" s="423"/>
      <c r="J696" s="422"/>
      <c r="K696" s="422"/>
      <c r="L696" s="185"/>
      <c r="M696" s="422"/>
      <c r="N696" s="425"/>
      <c r="O696" s="422"/>
      <c r="P696" s="422"/>
      <c r="Q696" s="422"/>
      <c r="R696" s="426"/>
      <c r="S696" s="427"/>
      <c r="T696" s="422"/>
      <c r="U696" s="427"/>
      <c r="V696" s="422"/>
      <c r="W696" s="423"/>
      <c r="X696" s="427"/>
      <c r="Y696" s="422"/>
      <c r="Z696" s="422"/>
      <c r="AA696" s="422"/>
      <c r="AB696" s="428"/>
      <c r="AC696" s="422"/>
    </row>
    <row r="697" spans="1:29" ht="13.5">
      <c r="A697" s="421"/>
      <c r="B697" s="227"/>
      <c r="C697" s="334"/>
      <c r="D697" s="334"/>
      <c r="E697" s="422"/>
      <c r="F697" s="423"/>
      <c r="G697" s="423"/>
      <c r="H697" s="446"/>
      <c r="I697" s="423"/>
      <c r="J697" s="422"/>
      <c r="K697" s="422"/>
      <c r="L697" s="185"/>
      <c r="M697" s="422"/>
      <c r="N697" s="425"/>
      <c r="O697" s="422"/>
      <c r="P697" s="422"/>
      <c r="Q697" s="422"/>
      <c r="R697" s="426"/>
      <c r="S697" s="427"/>
      <c r="T697" s="422"/>
      <c r="U697" s="427"/>
      <c r="V697" s="422"/>
      <c r="W697" s="423"/>
      <c r="X697" s="427"/>
      <c r="Y697" s="422"/>
      <c r="Z697" s="422"/>
      <c r="AA697" s="422"/>
      <c r="AB697" s="428"/>
      <c r="AC697" s="422"/>
    </row>
    <row r="698" spans="1:29" ht="13.5">
      <c r="A698" s="421"/>
      <c r="B698" s="227"/>
      <c r="C698" s="334"/>
      <c r="D698" s="334"/>
      <c r="E698" s="422"/>
      <c r="F698" s="423"/>
      <c r="G698" s="423"/>
      <c r="H698" s="446"/>
      <c r="I698" s="423"/>
      <c r="J698" s="422"/>
      <c r="K698" s="422"/>
      <c r="L698" s="185"/>
      <c r="M698" s="422"/>
      <c r="N698" s="425"/>
      <c r="O698" s="422"/>
      <c r="P698" s="422"/>
      <c r="Q698" s="422"/>
      <c r="R698" s="426"/>
      <c r="S698" s="427"/>
      <c r="T698" s="422"/>
      <c r="U698" s="427"/>
      <c r="V698" s="422"/>
      <c r="W698" s="423"/>
      <c r="X698" s="427"/>
      <c r="Y698" s="422"/>
      <c r="Z698" s="422"/>
      <c r="AA698" s="422"/>
      <c r="AB698" s="428"/>
      <c r="AC698" s="422"/>
    </row>
    <row r="699" spans="1:29" ht="13.5">
      <c r="A699" s="421"/>
      <c r="B699" s="227"/>
      <c r="C699" s="334"/>
      <c r="D699" s="334"/>
      <c r="E699" s="422"/>
      <c r="F699" s="423"/>
      <c r="G699" s="423"/>
      <c r="H699" s="446"/>
      <c r="I699" s="423"/>
      <c r="J699" s="422"/>
      <c r="K699" s="422"/>
      <c r="L699" s="185"/>
      <c r="M699" s="422"/>
      <c r="N699" s="425"/>
      <c r="O699" s="422"/>
      <c r="P699" s="422"/>
      <c r="Q699" s="422"/>
      <c r="R699" s="426"/>
      <c r="S699" s="427"/>
      <c r="T699" s="422"/>
      <c r="U699" s="427"/>
      <c r="V699" s="422"/>
      <c r="W699" s="423"/>
      <c r="X699" s="427"/>
      <c r="Y699" s="422"/>
      <c r="Z699" s="422"/>
      <c r="AA699" s="422"/>
      <c r="AB699" s="428"/>
      <c r="AC699" s="422"/>
    </row>
    <row r="700" spans="1:29" ht="13.5">
      <c r="A700" s="421"/>
      <c r="B700" s="227"/>
      <c r="C700" s="334"/>
      <c r="D700" s="334"/>
      <c r="E700" s="422"/>
      <c r="F700" s="423"/>
      <c r="G700" s="423"/>
      <c r="H700" s="446"/>
      <c r="I700" s="423"/>
      <c r="J700" s="422"/>
      <c r="K700" s="422"/>
      <c r="L700" s="185"/>
      <c r="M700" s="422"/>
      <c r="N700" s="425"/>
      <c r="O700" s="422"/>
      <c r="P700" s="422"/>
      <c r="Q700" s="422"/>
      <c r="R700" s="426"/>
      <c r="S700" s="427"/>
      <c r="T700" s="422"/>
      <c r="U700" s="427"/>
      <c r="V700" s="422"/>
      <c r="W700" s="423"/>
      <c r="X700" s="427"/>
      <c r="Y700" s="422"/>
      <c r="Z700" s="422"/>
      <c r="AA700" s="422"/>
      <c r="AB700" s="428"/>
      <c r="AC700" s="422"/>
    </row>
    <row r="701" spans="1:29" ht="13.5">
      <c r="A701" s="421"/>
      <c r="B701" s="227"/>
      <c r="C701" s="334"/>
      <c r="D701" s="334"/>
      <c r="E701" s="422"/>
      <c r="F701" s="423"/>
      <c r="G701" s="423"/>
      <c r="H701" s="446"/>
      <c r="I701" s="423"/>
      <c r="J701" s="422"/>
      <c r="K701" s="422"/>
      <c r="L701" s="185"/>
      <c r="M701" s="422"/>
      <c r="N701" s="425"/>
      <c r="O701" s="422"/>
      <c r="P701" s="422"/>
      <c r="Q701" s="422"/>
      <c r="R701" s="426"/>
      <c r="S701" s="427"/>
      <c r="T701" s="422"/>
      <c r="U701" s="427"/>
      <c r="V701" s="422"/>
      <c r="W701" s="423"/>
      <c r="X701" s="427"/>
      <c r="Y701" s="422"/>
      <c r="Z701" s="422"/>
      <c r="AA701" s="422"/>
      <c r="AB701" s="428"/>
      <c r="AC701" s="422"/>
    </row>
    <row r="702" spans="1:29" ht="13.5">
      <c r="A702" s="421"/>
      <c r="B702" s="227"/>
      <c r="C702" s="334"/>
      <c r="D702" s="334"/>
      <c r="E702" s="422"/>
      <c r="F702" s="423"/>
      <c r="G702" s="423"/>
      <c r="H702" s="446"/>
      <c r="I702" s="423"/>
      <c r="J702" s="422"/>
      <c r="K702" s="422"/>
      <c r="L702" s="185"/>
      <c r="M702" s="422"/>
      <c r="N702" s="425"/>
      <c r="O702" s="422"/>
      <c r="P702" s="422"/>
      <c r="Q702" s="422"/>
      <c r="R702" s="426"/>
      <c r="S702" s="427"/>
      <c r="T702" s="422"/>
      <c r="U702" s="427"/>
      <c r="V702" s="422"/>
      <c r="W702" s="423"/>
      <c r="X702" s="427"/>
      <c r="Y702" s="422"/>
      <c r="Z702" s="422"/>
      <c r="AA702" s="422"/>
      <c r="AB702" s="428"/>
      <c r="AC702" s="422"/>
    </row>
    <row r="703" spans="1:29" ht="13.5">
      <c r="A703" s="421"/>
      <c r="B703" s="227"/>
      <c r="C703" s="334"/>
      <c r="D703" s="334"/>
      <c r="E703" s="422"/>
      <c r="F703" s="423"/>
      <c r="G703" s="423"/>
      <c r="H703" s="446"/>
      <c r="I703" s="423"/>
      <c r="J703" s="422"/>
      <c r="K703" s="422"/>
      <c r="L703" s="185"/>
      <c r="M703" s="422"/>
      <c r="N703" s="425"/>
      <c r="O703" s="422"/>
      <c r="P703" s="422"/>
      <c r="Q703" s="422"/>
      <c r="R703" s="426"/>
      <c r="S703" s="427"/>
      <c r="T703" s="422"/>
      <c r="U703" s="427"/>
      <c r="V703" s="422"/>
      <c r="W703" s="423"/>
      <c r="X703" s="427"/>
      <c r="Y703" s="422"/>
      <c r="Z703" s="422"/>
      <c r="AA703" s="422"/>
      <c r="AB703" s="428"/>
      <c r="AC703" s="422"/>
    </row>
    <row r="704" spans="1:29" ht="13.5">
      <c r="A704" s="421"/>
      <c r="B704" s="227"/>
      <c r="C704" s="334"/>
      <c r="D704" s="334"/>
      <c r="E704" s="422"/>
      <c r="F704" s="423"/>
      <c r="G704" s="423"/>
      <c r="H704" s="446"/>
      <c r="I704" s="423"/>
      <c r="J704" s="422"/>
      <c r="K704" s="422"/>
      <c r="L704" s="185"/>
      <c r="M704" s="422"/>
      <c r="N704" s="425"/>
      <c r="O704" s="422"/>
      <c r="P704" s="422"/>
      <c r="Q704" s="422"/>
      <c r="R704" s="426"/>
      <c r="S704" s="427"/>
      <c r="T704" s="422"/>
      <c r="U704" s="427"/>
      <c r="V704" s="422"/>
      <c r="W704" s="423"/>
      <c r="X704" s="427"/>
      <c r="Y704" s="422"/>
      <c r="Z704" s="422"/>
      <c r="AA704" s="422"/>
      <c r="AB704" s="428"/>
      <c r="AC704" s="422"/>
    </row>
    <row r="705" spans="1:29" ht="13.5">
      <c r="A705" s="421"/>
      <c r="B705" s="227"/>
      <c r="C705" s="334"/>
      <c r="D705" s="334"/>
      <c r="E705" s="422"/>
      <c r="F705" s="423"/>
      <c r="G705" s="423"/>
      <c r="H705" s="446"/>
      <c r="I705" s="423"/>
      <c r="J705" s="422"/>
      <c r="K705" s="422"/>
      <c r="L705" s="185"/>
      <c r="M705" s="422"/>
      <c r="N705" s="425"/>
      <c r="O705" s="422"/>
      <c r="P705" s="422"/>
      <c r="Q705" s="422"/>
      <c r="R705" s="426"/>
      <c r="S705" s="427"/>
      <c r="T705" s="422"/>
      <c r="U705" s="427"/>
      <c r="V705" s="422"/>
      <c r="W705" s="423"/>
      <c r="X705" s="427"/>
      <c r="Y705" s="422"/>
      <c r="Z705" s="422"/>
      <c r="AA705" s="422"/>
      <c r="AB705" s="428"/>
      <c r="AC705" s="422"/>
    </row>
    <row r="706" spans="1:29" ht="13.5">
      <c r="A706" s="421"/>
      <c r="B706" s="227"/>
      <c r="C706" s="334"/>
      <c r="D706" s="334"/>
      <c r="E706" s="422"/>
      <c r="F706" s="423"/>
      <c r="G706" s="423"/>
      <c r="H706" s="446"/>
      <c r="I706" s="423"/>
      <c r="J706" s="422"/>
      <c r="K706" s="422"/>
      <c r="L706" s="185"/>
      <c r="M706" s="422"/>
      <c r="N706" s="425"/>
      <c r="O706" s="422"/>
      <c r="P706" s="422"/>
      <c r="Q706" s="422"/>
      <c r="R706" s="426"/>
      <c r="S706" s="427"/>
      <c r="T706" s="422"/>
      <c r="U706" s="427"/>
      <c r="V706" s="422"/>
      <c r="W706" s="423"/>
      <c r="X706" s="427"/>
      <c r="Y706" s="422"/>
      <c r="Z706" s="422"/>
      <c r="AA706" s="422"/>
      <c r="AB706" s="428"/>
      <c r="AC706" s="422"/>
    </row>
    <row r="707" spans="1:29" ht="13.5">
      <c r="A707" s="421"/>
      <c r="B707" s="227"/>
      <c r="C707" s="334"/>
      <c r="D707" s="334"/>
      <c r="E707" s="422"/>
      <c r="F707" s="423"/>
      <c r="G707" s="423"/>
      <c r="H707" s="446"/>
      <c r="I707" s="423"/>
      <c r="J707" s="422"/>
      <c r="K707" s="422"/>
      <c r="L707" s="185"/>
      <c r="M707" s="422"/>
      <c r="N707" s="425"/>
      <c r="O707" s="422"/>
      <c r="P707" s="422"/>
      <c r="Q707" s="422"/>
      <c r="R707" s="426"/>
      <c r="S707" s="427"/>
      <c r="T707" s="422"/>
      <c r="U707" s="427"/>
      <c r="V707" s="422"/>
      <c r="W707" s="423"/>
      <c r="X707" s="427"/>
      <c r="Y707" s="422"/>
      <c r="Z707" s="422"/>
      <c r="AA707" s="422"/>
      <c r="AB707" s="428"/>
      <c r="AC707" s="422"/>
    </row>
    <row r="708" spans="1:29" ht="13.5">
      <c r="A708" s="421"/>
      <c r="B708" s="227"/>
      <c r="C708" s="334"/>
      <c r="D708" s="334"/>
      <c r="E708" s="422"/>
      <c r="F708" s="423"/>
      <c r="G708" s="423"/>
      <c r="H708" s="446"/>
      <c r="I708" s="423"/>
      <c r="J708" s="422"/>
      <c r="K708" s="422"/>
      <c r="L708" s="185"/>
      <c r="M708" s="422"/>
      <c r="N708" s="425"/>
      <c r="O708" s="422"/>
      <c r="P708" s="422"/>
      <c r="Q708" s="422"/>
      <c r="R708" s="426"/>
      <c r="S708" s="427"/>
      <c r="T708" s="422"/>
      <c r="U708" s="427"/>
      <c r="V708" s="422"/>
      <c r="W708" s="423"/>
      <c r="X708" s="427"/>
      <c r="Y708" s="422"/>
      <c r="Z708" s="422"/>
      <c r="AA708" s="422"/>
      <c r="AB708" s="428"/>
      <c r="AC708" s="422"/>
    </row>
    <row r="709" spans="1:29" ht="13.5">
      <c r="A709" s="421"/>
      <c r="B709" s="227"/>
      <c r="C709" s="334"/>
      <c r="D709" s="334"/>
      <c r="E709" s="422"/>
      <c r="F709" s="423"/>
      <c r="G709" s="423"/>
      <c r="H709" s="446"/>
      <c r="I709" s="423"/>
      <c r="J709" s="422"/>
      <c r="K709" s="422"/>
      <c r="L709" s="185"/>
      <c r="M709" s="422"/>
      <c r="N709" s="425"/>
      <c r="O709" s="422"/>
      <c r="P709" s="422"/>
      <c r="Q709" s="422"/>
      <c r="R709" s="426"/>
      <c r="S709" s="427"/>
      <c r="T709" s="422"/>
      <c r="U709" s="427"/>
      <c r="V709" s="422"/>
      <c r="W709" s="423"/>
      <c r="X709" s="427"/>
      <c r="Y709" s="422"/>
      <c r="Z709" s="422"/>
      <c r="AA709" s="422"/>
      <c r="AB709" s="428"/>
      <c r="AC709" s="422"/>
    </row>
    <row r="710" spans="1:29" ht="13.5">
      <c r="A710" s="421"/>
      <c r="B710" s="227"/>
      <c r="C710" s="334"/>
      <c r="D710" s="334"/>
      <c r="E710" s="422"/>
      <c r="F710" s="423"/>
      <c r="G710" s="423"/>
      <c r="H710" s="446"/>
      <c r="I710" s="423"/>
      <c r="J710" s="422"/>
      <c r="K710" s="422"/>
      <c r="L710" s="185"/>
      <c r="M710" s="422"/>
      <c r="N710" s="425"/>
      <c r="O710" s="422"/>
      <c r="P710" s="422"/>
      <c r="Q710" s="422"/>
      <c r="R710" s="426"/>
      <c r="S710" s="427"/>
      <c r="T710" s="422"/>
      <c r="U710" s="427"/>
      <c r="V710" s="422"/>
      <c r="W710" s="423"/>
      <c r="X710" s="427"/>
      <c r="Y710" s="422"/>
      <c r="Z710" s="422"/>
      <c r="AA710" s="422"/>
      <c r="AB710" s="428"/>
      <c r="AC710" s="422"/>
    </row>
    <row r="711" spans="1:29" ht="13.5">
      <c r="A711" s="421"/>
      <c r="B711" s="227"/>
      <c r="C711" s="334"/>
      <c r="D711" s="334"/>
      <c r="E711" s="422"/>
      <c r="F711" s="423"/>
      <c r="G711" s="423"/>
      <c r="H711" s="446"/>
      <c r="I711" s="423"/>
      <c r="J711" s="422"/>
      <c r="K711" s="422"/>
      <c r="L711" s="185"/>
      <c r="M711" s="422"/>
      <c r="N711" s="425"/>
      <c r="O711" s="422"/>
      <c r="P711" s="422"/>
      <c r="Q711" s="422"/>
      <c r="R711" s="426"/>
      <c r="S711" s="427"/>
      <c r="T711" s="422"/>
      <c r="U711" s="427"/>
      <c r="V711" s="422"/>
      <c r="W711" s="423"/>
      <c r="X711" s="427"/>
      <c r="Y711" s="422"/>
      <c r="Z711" s="422"/>
      <c r="AA711" s="422"/>
      <c r="AB711" s="428"/>
      <c r="AC711" s="422"/>
    </row>
    <row r="712" spans="1:29" ht="13.5">
      <c r="A712" s="421"/>
      <c r="B712" s="227"/>
      <c r="C712" s="334"/>
      <c r="D712" s="334"/>
      <c r="E712" s="422"/>
      <c r="F712" s="423"/>
      <c r="G712" s="423"/>
      <c r="H712" s="446"/>
      <c r="I712" s="423"/>
      <c r="J712" s="422"/>
      <c r="K712" s="422"/>
      <c r="L712" s="185"/>
      <c r="M712" s="422"/>
      <c r="N712" s="425"/>
      <c r="O712" s="422"/>
      <c r="P712" s="422"/>
      <c r="Q712" s="422"/>
      <c r="R712" s="426"/>
      <c r="S712" s="427"/>
      <c r="T712" s="422"/>
      <c r="U712" s="427"/>
      <c r="V712" s="422"/>
      <c r="W712" s="423"/>
      <c r="X712" s="427"/>
      <c r="Y712" s="422"/>
      <c r="Z712" s="422"/>
      <c r="AA712" s="422"/>
      <c r="AB712" s="428"/>
      <c r="AC712" s="422"/>
    </row>
    <row r="713" spans="1:29" ht="13.5">
      <c r="A713" s="421"/>
      <c r="B713" s="227"/>
      <c r="C713" s="334"/>
      <c r="D713" s="334"/>
      <c r="E713" s="422"/>
      <c r="F713" s="423"/>
      <c r="G713" s="423"/>
      <c r="H713" s="446"/>
      <c r="I713" s="423"/>
      <c r="J713" s="422"/>
      <c r="K713" s="422"/>
      <c r="L713" s="185"/>
      <c r="M713" s="422"/>
      <c r="N713" s="425"/>
      <c r="O713" s="422"/>
      <c r="P713" s="422"/>
      <c r="Q713" s="422"/>
      <c r="R713" s="426"/>
      <c r="S713" s="427"/>
      <c r="T713" s="422"/>
      <c r="U713" s="427"/>
      <c r="V713" s="422"/>
      <c r="W713" s="423"/>
      <c r="X713" s="427"/>
      <c r="Y713" s="422"/>
      <c r="Z713" s="422"/>
      <c r="AA713" s="422"/>
      <c r="AB713" s="428"/>
      <c r="AC713" s="422"/>
    </row>
    <row r="714" spans="1:29" ht="13.5">
      <c r="A714" s="421"/>
      <c r="B714" s="227"/>
      <c r="C714" s="334"/>
      <c r="D714" s="334"/>
      <c r="E714" s="422"/>
      <c r="F714" s="423"/>
      <c r="G714" s="423"/>
      <c r="H714" s="446"/>
      <c r="I714" s="423"/>
      <c r="J714" s="422"/>
      <c r="K714" s="422"/>
      <c r="L714" s="185"/>
      <c r="M714" s="422"/>
      <c r="N714" s="425"/>
      <c r="O714" s="422"/>
      <c r="P714" s="422"/>
      <c r="Q714" s="422"/>
      <c r="R714" s="426"/>
      <c r="S714" s="427"/>
      <c r="T714" s="422"/>
      <c r="U714" s="427"/>
      <c r="V714" s="422"/>
      <c r="W714" s="423"/>
      <c r="X714" s="427"/>
      <c r="Y714" s="422"/>
      <c r="Z714" s="422"/>
      <c r="AA714" s="422"/>
      <c r="AB714" s="428"/>
      <c r="AC714" s="422"/>
    </row>
    <row r="715" spans="1:29" ht="13.5">
      <c r="A715" s="421"/>
      <c r="B715" s="227"/>
      <c r="C715" s="334"/>
      <c r="D715" s="334"/>
      <c r="E715" s="422"/>
      <c r="F715" s="423"/>
      <c r="G715" s="423"/>
      <c r="H715" s="446"/>
      <c r="I715" s="423"/>
      <c r="J715" s="422"/>
      <c r="K715" s="422"/>
      <c r="L715" s="185"/>
      <c r="M715" s="422"/>
      <c r="N715" s="425"/>
      <c r="O715" s="422"/>
      <c r="P715" s="422"/>
      <c r="Q715" s="422"/>
      <c r="R715" s="426"/>
      <c r="S715" s="427"/>
      <c r="T715" s="422"/>
      <c r="U715" s="427"/>
      <c r="V715" s="422"/>
      <c r="W715" s="423"/>
      <c r="X715" s="427"/>
      <c r="Y715" s="422"/>
      <c r="Z715" s="422"/>
      <c r="AA715" s="422"/>
      <c r="AB715" s="428"/>
      <c r="AC715" s="422"/>
    </row>
    <row r="716" spans="1:29" ht="13.5">
      <c r="A716" s="421"/>
      <c r="B716" s="227"/>
      <c r="C716" s="334"/>
      <c r="D716" s="334"/>
      <c r="E716" s="422"/>
      <c r="F716" s="423"/>
      <c r="G716" s="423"/>
      <c r="H716" s="446"/>
      <c r="I716" s="423"/>
      <c r="J716" s="422"/>
      <c r="K716" s="422"/>
      <c r="L716" s="185"/>
      <c r="M716" s="422"/>
      <c r="N716" s="425"/>
      <c r="O716" s="422"/>
      <c r="P716" s="422"/>
      <c r="Q716" s="422"/>
      <c r="R716" s="426"/>
      <c r="S716" s="427"/>
      <c r="T716" s="422"/>
      <c r="U716" s="427"/>
      <c r="V716" s="422"/>
      <c r="W716" s="423"/>
      <c r="X716" s="427"/>
      <c r="Y716" s="422"/>
      <c r="Z716" s="422"/>
      <c r="AA716" s="422"/>
      <c r="AB716" s="428"/>
      <c r="AC716" s="422"/>
    </row>
    <row r="717" spans="1:29" ht="13.5">
      <c r="A717" s="421"/>
      <c r="B717" s="227"/>
      <c r="C717" s="334"/>
      <c r="D717" s="334"/>
      <c r="E717" s="422"/>
      <c r="F717" s="423"/>
      <c r="G717" s="423"/>
      <c r="H717" s="446"/>
      <c r="I717" s="423"/>
      <c r="J717" s="422"/>
      <c r="K717" s="422"/>
      <c r="L717" s="185"/>
      <c r="M717" s="422"/>
      <c r="N717" s="425"/>
      <c r="O717" s="422"/>
      <c r="P717" s="422"/>
      <c r="Q717" s="422"/>
      <c r="R717" s="426"/>
      <c r="S717" s="427"/>
      <c r="T717" s="422"/>
      <c r="U717" s="427"/>
      <c r="V717" s="422"/>
      <c r="W717" s="423"/>
      <c r="X717" s="427"/>
      <c r="Y717" s="422"/>
      <c r="Z717" s="422"/>
      <c r="AA717" s="422"/>
      <c r="AB717" s="428"/>
      <c r="AC717" s="422"/>
    </row>
    <row r="718" spans="1:29" ht="13.5">
      <c r="A718" s="421"/>
      <c r="B718" s="227"/>
      <c r="C718" s="334"/>
      <c r="D718" s="334"/>
      <c r="E718" s="422"/>
      <c r="F718" s="423"/>
      <c r="G718" s="423"/>
      <c r="H718" s="446"/>
      <c r="I718" s="423"/>
      <c r="J718" s="422"/>
      <c r="K718" s="422"/>
      <c r="L718" s="185"/>
      <c r="M718" s="422"/>
      <c r="N718" s="425"/>
      <c r="O718" s="422"/>
      <c r="P718" s="422"/>
      <c r="Q718" s="422"/>
      <c r="R718" s="426"/>
      <c r="S718" s="427"/>
      <c r="T718" s="422"/>
      <c r="U718" s="427"/>
      <c r="V718" s="422"/>
      <c r="W718" s="423"/>
      <c r="X718" s="427"/>
      <c r="Y718" s="422"/>
      <c r="Z718" s="422"/>
      <c r="AA718" s="422"/>
      <c r="AB718" s="428"/>
      <c r="AC718" s="422"/>
    </row>
    <row r="719" spans="1:29" ht="13.5">
      <c r="A719" s="421"/>
      <c r="B719" s="227"/>
      <c r="C719" s="334"/>
      <c r="D719" s="334"/>
      <c r="E719" s="422"/>
      <c r="F719" s="423"/>
      <c r="G719" s="423"/>
      <c r="H719" s="446"/>
      <c r="I719" s="423"/>
      <c r="J719" s="422"/>
      <c r="K719" s="422"/>
      <c r="L719" s="185"/>
      <c r="M719" s="422"/>
      <c r="N719" s="425"/>
      <c r="O719" s="422"/>
      <c r="P719" s="422"/>
      <c r="Q719" s="422"/>
      <c r="R719" s="426"/>
      <c r="S719" s="427"/>
      <c r="T719" s="422"/>
      <c r="U719" s="427"/>
      <c r="V719" s="422"/>
      <c r="W719" s="423"/>
      <c r="X719" s="427"/>
      <c r="Y719" s="422"/>
      <c r="Z719" s="422"/>
      <c r="AA719" s="422"/>
      <c r="AB719" s="428"/>
      <c r="AC719" s="422"/>
    </row>
    <row r="720" spans="1:29" ht="13.5">
      <c r="A720" s="421"/>
      <c r="B720" s="227"/>
      <c r="C720" s="334"/>
      <c r="D720" s="334"/>
      <c r="E720" s="422"/>
      <c r="F720" s="423"/>
      <c r="G720" s="423"/>
      <c r="H720" s="446"/>
      <c r="I720" s="423"/>
      <c r="J720" s="422"/>
      <c r="K720" s="422"/>
      <c r="L720" s="185"/>
      <c r="M720" s="422"/>
      <c r="N720" s="425"/>
      <c r="O720" s="422"/>
      <c r="P720" s="422"/>
      <c r="Q720" s="422"/>
      <c r="R720" s="426"/>
      <c r="S720" s="427"/>
      <c r="T720" s="422"/>
      <c r="U720" s="427"/>
      <c r="V720" s="422"/>
      <c r="W720" s="423"/>
      <c r="X720" s="427"/>
      <c r="Y720" s="422"/>
      <c r="Z720" s="422"/>
      <c r="AA720" s="422"/>
      <c r="AB720" s="428"/>
      <c r="AC720" s="422"/>
    </row>
    <row r="721" spans="1:29" ht="13.5">
      <c r="A721" s="421"/>
      <c r="B721" s="227"/>
      <c r="C721" s="334"/>
      <c r="D721" s="334"/>
      <c r="E721" s="422"/>
      <c r="F721" s="423"/>
      <c r="G721" s="423"/>
      <c r="H721" s="446"/>
      <c r="I721" s="423"/>
      <c r="J721" s="422"/>
      <c r="K721" s="422"/>
      <c r="L721" s="185"/>
      <c r="M721" s="422"/>
      <c r="N721" s="425"/>
      <c r="O721" s="422"/>
      <c r="P721" s="422"/>
      <c r="Q721" s="422"/>
      <c r="R721" s="426"/>
      <c r="S721" s="427"/>
      <c r="T721" s="422"/>
      <c r="U721" s="427"/>
      <c r="V721" s="422"/>
      <c r="W721" s="423"/>
      <c r="X721" s="427"/>
      <c r="Y721" s="422"/>
      <c r="Z721" s="422"/>
      <c r="AA721" s="422"/>
      <c r="AB721" s="428"/>
      <c r="AC721" s="422"/>
    </row>
    <row r="722" spans="1:29" ht="13.5">
      <c r="A722" s="421"/>
      <c r="B722" s="227"/>
      <c r="C722" s="334"/>
      <c r="D722" s="334"/>
      <c r="E722" s="422"/>
      <c r="F722" s="423"/>
      <c r="G722" s="423"/>
      <c r="H722" s="446"/>
      <c r="I722" s="423"/>
      <c r="J722" s="422"/>
      <c r="K722" s="422"/>
      <c r="L722" s="185"/>
      <c r="M722" s="422"/>
      <c r="N722" s="425"/>
      <c r="O722" s="422"/>
      <c r="P722" s="422"/>
      <c r="Q722" s="422"/>
      <c r="R722" s="426"/>
      <c r="S722" s="427"/>
      <c r="T722" s="422"/>
      <c r="U722" s="427"/>
      <c r="V722" s="422"/>
      <c r="W722" s="423"/>
      <c r="X722" s="427"/>
      <c r="Y722" s="422"/>
      <c r="Z722" s="422"/>
      <c r="AA722" s="422"/>
      <c r="AB722" s="428"/>
      <c r="AC722" s="422"/>
    </row>
    <row r="723" spans="1:29" ht="13.5">
      <c r="A723" s="421"/>
      <c r="B723" s="227"/>
      <c r="C723" s="334"/>
      <c r="D723" s="334"/>
      <c r="E723" s="422"/>
      <c r="F723" s="423"/>
      <c r="G723" s="423"/>
      <c r="H723" s="446"/>
      <c r="I723" s="423"/>
      <c r="J723" s="422"/>
      <c r="K723" s="422"/>
      <c r="L723" s="185"/>
      <c r="M723" s="422"/>
      <c r="N723" s="425"/>
      <c r="O723" s="422"/>
      <c r="P723" s="422"/>
      <c r="Q723" s="422"/>
      <c r="R723" s="426"/>
      <c r="S723" s="427"/>
      <c r="T723" s="422"/>
      <c r="U723" s="427"/>
      <c r="V723" s="422"/>
      <c r="W723" s="423"/>
      <c r="X723" s="427"/>
      <c r="Y723" s="422"/>
      <c r="Z723" s="422"/>
      <c r="AA723" s="422"/>
      <c r="AB723" s="428"/>
      <c r="AC723" s="422"/>
    </row>
    <row r="724" spans="1:29" ht="13.5">
      <c r="A724" s="421"/>
      <c r="B724" s="227"/>
      <c r="C724" s="334"/>
      <c r="D724" s="334"/>
      <c r="E724" s="422"/>
      <c r="F724" s="423"/>
      <c r="G724" s="423"/>
      <c r="H724" s="446"/>
      <c r="I724" s="423"/>
      <c r="J724" s="422"/>
      <c r="K724" s="422"/>
      <c r="L724" s="185"/>
      <c r="M724" s="422"/>
      <c r="N724" s="425"/>
      <c r="O724" s="422"/>
      <c r="P724" s="422"/>
      <c r="Q724" s="422"/>
      <c r="R724" s="426"/>
      <c r="S724" s="427"/>
      <c r="T724" s="422"/>
      <c r="U724" s="427"/>
      <c r="V724" s="422"/>
      <c r="W724" s="423"/>
      <c r="X724" s="427"/>
      <c r="Y724" s="422"/>
      <c r="Z724" s="422"/>
      <c r="AA724" s="422"/>
      <c r="AB724" s="428"/>
      <c r="AC724" s="422"/>
    </row>
    <row r="725" spans="1:29" ht="13.5">
      <c r="A725" s="421"/>
      <c r="B725" s="227"/>
      <c r="C725" s="334"/>
      <c r="D725" s="334"/>
      <c r="E725" s="422"/>
      <c r="F725" s="423"/>
      <c r="G725" s="423"/>
      <c r="H725" s="446"/>
      <c r="I725" s="423"/>
      <c r="J725" s="422"/>
      <c r="K725" s="422"/>
      <c r="L725" s="185"/>
      <c r="M725" s="422"/>
      <c r="N725" s="425"/>
      <c r="O725" s="422"/>
      <c r="P725" s="422"/>
      <c r="Q725" s="422"/>
      <c r="R725" s="426"/>
      <c r="S725" s="427"/>
      <c r="T725" s="422"/>
      <c r="U725" s="427"/>
      <c r="V725" s="422"/>
      <c r="W725" s="423"/>
      <c r="X725" s="427"/>
      <c r="Y725" s="422"/>
      <c r="Z725" s="422"/>
      <c r="AA725" s="422"/>
      <c r="AB725" s="428"/>
      <c r="AC725" s="422"/>
    </row>
    <row r="726" spans="1:29" ht="13.5">
      <c r="A726" s="421"/>
      <c r="B726" s="227"/>
      <c r="C726" s="334"/>
      <c r="D726" s="334"/>
      <c r="E726" s="422"/>
      <c r="F726" s="423"/>
      <c r="G726" s="423"/>
      <c r="H726" s="446"/>
      <c r="I726" s="423"/>
      <c r="J726" s="422"/>
      <c r="K726" s="422"/>
      <c r="L726" s="185"/>
      <c r="M726" s="422"/>
      <c r="N726" s="425"/>
      <c r="O726" s="422"/>
      <c r="P726" s="422"/>
      <c r="Q726" s="422"/>
      <c r="R726" s="426"/>
      <c r="S726" s="427"/>
      <c r="T726" s="422"/>
      <c r="U726" s="427"/>
      <c r="V726" s="422"/>
      <c r="W726" s="423"/>
      <c r="X726" s="427"/>
      <c r="Y726" s="422"/>
      <c r="Z726" s="422"/>
      <c r="AA726" s="422"/>
      <c r="AB726" s="428"/>
      <c r="AC726" s="422"/>
    </row>
    <row r="727" spans="1:29" ht="13.5">
      <c r="A727" s="421"/>
      <c r="B727" s="227"/>
      <c r="C727" s="334"/>
      <c r="D727" s="334"/>
      <c r="E727" s="422"/>
      <c r="F727" s="423"/>
      <c r="G727" s="423"/>
      <c r="H727" s="446"/>
      <c r="I727" s="423"/>
      <c r="J727" s="422"/>
      <c r="K727" s="422"/>
      <c r="L727" s="185"/>
      <c r="M727" s="422"/>
      <c r="N727" s="425"/>
      <c r="O727" s="422"/>
      <c r="P727" s="422"/>
      <c r="Q727" s="422"/>
      <c r="R727" s="426"/>
      <c r="S727" s="427"/>
      <c r="T727" s="422"/>
      <c r="U727" s="427"/>
      <c r="V727" s="422"/>
      <c r="W727" s="423"/>
      <c r="X727" s="427"/>
      <c r="Y727" s="422"/>
      <c r="Z727" s="422"/>
      <c r="AA727" s="422"/>
      <c r="AB727" s="428"/>
      <c r="AC727" s="422"/>
    </row>
    <row r="728" spans="1:29" ht="13.5">
      <c r="A728" s="421"/>
      <c r="B728" s="227"/>
      <c r="C728" s="334"/>
      <c r="D728" s="334"/>
      <c r="E728" s="422"/>
      <c r="F728" s="423"/>
      <c r="G728" s="423"/>
      <c r="H728" s="446"/>
      <c r="I728" s="423"/>
      <c r="J728" s="422"/>
      <c r="K728" s="422"/>
      <c r="L728" s="185"/>
      <c r="M728" s="422"/>
      <c r="N728" s="425"/>
      <c r="O728" s="422"/>
      <c r="P728" s="422"/>
      <c r="Q728" s="422"/>
      <c r="R728" s="426"/>
      <c r="S728" s="427"/>
      <c r="T728" s="422"/>
      <c r="U728" s="427"/>
      <c r="V728" s="422"/>
      <c r="W728" s="423"/>
      <c r="X728" s="427"/>
      <c r="Y728" s="422"/>
      <c r="Z728" s="422"/>
      <c r="AA728" s="422"/>
      <c r="AB728" s="428"/>
      <c r="AC728" s="422"/>
    </row>
    <row r="729" spans="1:29" ht="13.5">
      <c r="A729" s="421"/>
      <c r="B729" s="227"/>
      <c r="C729" s="334"/>
      <c r="D729" s="334"/>
      <c r="E729" s="422"/>
      <c r="F729" s="423"/>
      <c r="G729" s="423"/>
      <c r="H729" s="446"/>
      <c r="I729" s="423"/>
      <c r="J729" s="422"/>
      <c r="K729" s="422"/>
      <c r="L729" s="185"/>
      <c r="M729" s="422"/>
      <c r="N729" s="425"/>
      <c r="O729" s="422"/>
      <c r="P729" s="422"/>
      <c r="Q729" s="422"/>
      <c r="R729" s="426"/>
      <c r="S729" s="427"/>
      <c r="T729" s="422"/>
      <c r="U729" s="427"/>
      <c r="V729" s="422"/>
      <c r="W729" s="423"/>
      <c r="X729" s="427"/>
      <c r="Y729" s="422"/>
      <c r="Z729" s="422"/>
      <c r="AA729" s="422"/>
      <c r="AB729" s="428"/>
      <c r="AC729" s="422"/>
    </row>
    <row r="730" spans="1:29" ht="13.5">
      <c r="A730" s="421"/>
      <c r="B730" s="227"/>
      <c r="C730" s="334"/>
      <c r="D730" s="334"/>
      <c r="E730" s="422"/>
      <c r="F730" s="423"/>
      <c r="G730" s="423"/>
      <c r="H730" s="446"/>
      <c r="I730" s="423"/>
      <c r="J730" s="422"/>
      <c r="K730" s="422"/>
      <c r="L730" s="185"/>
      <c r="M730" s="422"/>
      <c r="N730" s="425"/>
      <c r="O730" s="422"/>
      <c r="P730" s="422"/>
      <c r="Q730" s="422"/>
      <c r="R730" s="426"/>
      <c r="S730" s="427"/>
      <c r="T730" s="422"/>
      <c r="U730" s="427"/>
      <c r="V730" s="422"/>
      <c r="W730" s="423"/>
      <c r="X730" s="427"/>
      <c r="Y730" s="422"/>
      <c r="Z730" s="422"/>
      <c r="AA730" s="422"/>
      <c r="AB730" s="428"/>
      <c r="AC730" s="422"/>
    </row>
    <row r="731" spans="1:29" ht="13.5">
      <c r="A731" s="421"/>
      <c r="B731" s="227"/>
      <c r="C731" s="334"/>
      <c r="D731" s="334"/>
      <c r="E731" s="422"/>
      <c r="F731" s="423"/>
      <c r="G731" s="423"/>
      <c r="H731" s="446"/>
      <c r="I731" s="423"/>
      <c r="J731" s="422"/>
      <c r="K731" s="422"/>
      <c r="L731" s="185"/>
      <c r="M731" s="422"/>
      <c r="N731" s="425"/>
      <c r="O731" s="422"/>
      <c r="P731" s="422"/>
      <c r="Q731" s="422"/>
      <c r="R731" s="426"/>
      <c r="S731" s="427"/>
      <c r="T731" s="422"/>
      <c r="U731" s="427"/>
      <c r="V731" s="422"/>
      <c r="W731" s="423"/>
      <c r="X731" s="427"/>
      <c r="Y731" s="422"/>
      <c r="Z731" s="422"/>
      <c r="AA731" s="422"/>
      <c r="AB731" s="428"/>
      <c r="AC731" s="422"/>
    </row>
    <row r="732" spans="1:29" ht="13.5">
      <c r="A732" s="421"/>
      <c r="B732" s="227"/>
      <c r="C732" s="334"/>
      <c r="D732" s="334"/>
      <c r="E732" s="422"/>
      <c r="F732" s="423"/>
      <c r="G732" s="423"/>
      <c r="H732" s="446"/>
      <c r="I732" s="423"/>
      <c r="J732" s="422"/>
      <c r="K732" s="422"/>
      <c r="L732" s="185"/>
      <c r="M732" s="422"/>
      <c r="N732" s="425"/>
      <c r="O732" s="422"/>
      <c r="P732" s="422"/>
      <c r="Q732" s="422"/>
      <c r="R732" s="426"/>
      <c r="S732" s="427"/>
      <c r="T732" s="422"/>
      <c r="U732" s="427"/>
      <c r="V732" s="422"/>
      <c r="W732" s="423"/>
      <c r="X732" s="427"/>
      <c r="Y732" s="422"/>
      <c r="Z732" s="422"/>
      <c r="AA732" s="422"/>
      <c r="AB732" s="428"/>
      <c r="AC732" s="422"/>
    </row>
    <row r="733" spans="1:29" ht="13.5">
      <c r="A733" s="421"/>
      <c r="B733" s="227"/>
      <c r="C733" s="334"/>
      <c r="D733" s="334"/>
      <c r="E733" s="422"/>
      <c r="F733" s="423"/>
      <c r="G733" s="423"/>
      <c r="H733" s="446"/>
      <c r="I733" s="423"/>
      <c r="J733" s="422"/>
      <c r="K733" s="422"/>
      <c r="L733" s="185"/>
      <c r="M733" s="422"/>
      <c r="N733" s="425"/>
      <c r="O733" s="422"/>
      <c r="P733" s="422"/>
      <c r="Q733" s="422"/>
      <c r="R733" s="426"/>
      <c r="S733" s="427"/>
      <c r="T733" s="422"/>
      <c r="U733" s="427"/>
      <c r="V733" s="422"/>
      <c r="W733" s="423"/>
      <c r="X733" s="427"/>
      <c r="Y733" s="422"/>
      <c r="Z733" s="422"/>
      <c r="AA733" s="422"/>
      <c r="AB733" s="428"/>
      <c r="AC733" s="422"/>
    </row>
    <row r="734" spans="1:29" ht="13.5">
      <c r="A734" s="421"/>
      <c r="B734" s="227"/>
      <c r="C734" s="334"/>
      <c r="D734" s="334"/>
      <c r="E734" s="422"/>
      <c r="F734" s="423"/>
      <c r="G734" s="423"/>
      <c r="H734" s="446"/>
      <c r="I734" s="423"/>
      <c r="J734" s="422"/>
      <c r="K734" s="422"/>
      <c r="L734" s="185"/>
      <c r="M734" s="422"/>
      <c r="N734" s="425"/>
      <c r="O734" s="422"/>
      <c r="P734" s="422"/>
      <c r="Q734" s="422"/>
      <c r="R734" s="426"/>
      <c r="S734" s="427"/>
      <c r="T734" s="422"/>
      <c r="U734" s="427"/>
      <c r="V734" s="422"/>
      <c r="W734" s="423"/>
      <c r="X734" s="427"/>
      <c r="Y734" s="422"/>
      <c r="Z734" s="422"/>
      <c r="AA734" s="422"/>
      <c r="AB734" s="428"/>
      <c r="AC734" s="422"/>
    </row>
    <row r="735" spans="1:29" ht="13.5">
      <c r="A735" s="421"/>
      <c r="B735" s="227"/>
      <c r="C735" s="334"/>
      <c r="D735" s="334"/>
      <c r="E735" s="422"/>
      <c r="F735" s="423"/>
      <c r="G735" s="423"/>
      <c r="H735" s="446"/>
      <c r="I735" s="423"/>
      <c r="J735" s="422"/>
      <c r="K735" s="422"/>
      <c r="L735" s="185"/>
      <c r="M735" s="422"/>
      <c r="N735" s="425"/>
      <c r="O735" s="422"/>
      <c r="P735" s="422"/>
      <c r="Q735" s="422"/>
      <c r="R735" s="426"/>
      <c r="S735" s="427"/>
      <c r="T735" s="422"/>
      <c r="U735" s="427"/>
      <c r="V735" s="422"/>
      <c r="W735" s="423"/>
      <c r="X735" s="427"/>
      <c r="Y735" s="422"/>
      <c r="Z735" s="422"/>
      <c r="AA735" s="422"/>
      <c r="AB735" s="428"/>
      <c r="AC735" s="422"/>
    </row>
    <row r="736" spans="1:29" ht="13.5">
      <c r="A736" s="421"/>
      <c r="B736" s="227"/>
      <c r="C736" s="334"/>
      <c r="D736" s="334"/>
      <c r="E736" s="422"/>
      <c r="F736" s="423"/>
      <c r="G736" s="423"/>
      <c r="H736" s="446"/>
      <c r="I736" s="423"/>
      <c r="J736" s="422"/>
      <c r="K736" s="422"/>
      <c r="L736" s="185"/>
      <c r="M736" s="422"/>
      <c r="N736" s="425"/>
      <c r="O736" s="422"/>
      <c r="P736" s="422"/>
      <c r="Q736" s="422"/>
      <c r="R736" s="426"/>
      <c r="S736" s="427"/>
      <c r="T736" s="422"/>
      <c r="U736" s="427"/>
      <c r="V736" s="422"/>
      <c r="W736" s="423"/>
      <c r="X736" s="427"/>
      <c r="Y736" s="422"/>
      <c r="Z736" s="422"/>
      <c r="AA736" s="422"/>
      <c r="AB736" s="428"/>
      <c r="AC736" s="422"/>
    </row>
    <row r="737" spans="1:29" ht="13.5">
      <c r="A737" s="421"/>
      <c r="B737" s="227"/>
      <c r="C737" s="334"/>
      <c r="D737" s="334"/>
      <c r="E737" s="422"/>
      <c r="F737" s="423"/>
      <c r="G737" s="423"/>
      <c r="H737" s="446"/>
      <c r="I737" s="423"/>
      <c r="J737" s="422"/>
      <c r="K737" s="422"/>
      <c r="L737" s="185"/>
      <c r="M737" s="422"/>
      <c r="N737" s="425"/>
      <c r="O737" s="422"/>
      <c r="P737" s="422"/>
      <c r="Q737" s="422"/>
      <c r="R737" s="426"/>
      <c r="S737" s="427"/>
      <c r="T737" s="422"/>
      <c r="U737" s="427"/>
      <c r="V737" s="422"/>
      <c r="W737" s="423"/>
      <c r="X737" s="427"/>
      <c r="Y737" s="422"/>
      <c r="Z737" s="422"/>
      <c r="AA737" s="422"/>
      <c r="AB737" s="428"/>
      <c r="AC737" s="422"/>
    </row>
    <row r="738" spans="1:29" ht="13.5">
      <c r="A738" s="421"/>
      <c r="B738" s="227"/>
      <c r="C738" s="334"/>
      <c r="D738" s="334"/>
      <c r="E738" s="422"/>
      <c r="F738" s="423"/>
      <c r="G738" s="423"/>
      <c r="H738" s="446"/>
      <c r="I738" s="423"/>
      <c r="J738" s="422"/>
      <c r="K738" s="422"/>
      <c r="L738" s="185"/>
      <c r="M738" s="422"/>
      <c r="N738" s="425"/>
      <c r="O738" s="422"/>
      <c r="P738" s="422"/>
      <c r="Q738" s="422"/>
      <c r="R738" s="426"/>
      <c r="S738" s="427"/>
      <c r="T738" s="422"/>
      <c r="U738" s="427"/>
      <c r="V738" s="422"/>
      <c r="W738" s="423"/>
      <c r="X738" s="427"/>
      <c r="Y738" s="422"/>
      <c r="Z738" s="422"/>
      <c r="AA738" s="422"/>
      <c r="AB738" s="428"/>
      <c r="AC738" s="422"/>
    </row>
    <row r="739" spans="1:29" ht="13.5">
      <c r="A739" s="421"/>
      <c r="B739" s="227"/>
      <c r="C739" s="334"/>
      <c r="D739" s="334"/>
      <c r="E739" s="422"/>
      <c r="F739" s="423"/>
      <c r="G739" s="423"/>
      <c r="H739" s="446"/>
      <c r="I739" s="423"/>
      <c r="J739" s="422"/>
      <c r="K739" s="422"/>
      <c r="L739" s="185"/>
      <c r="M739" s="422"/>
      <c r="N739" s="425"/>
      <c r="O739" s="422"/>
      <c r="P739" s="422"/>
      <c r="Q739" s="422"/>
      <c r="R739" s="426"/>
      <c r="S739" s="427"/>
      <c r="T739" s="422"/>
      <c r="U739" s="427"/>
      <c r="V739" s="422"/>
      <c r="W739" s="423"/>
      <c r="X739" s="427"/>
      <c r="Y739" s="422"/>
      <c r="Z739" s="422"/>
      <c r="AA739" s="422"/>
      <c r="AB739" s="428"/>
      <c r="AC739" s="422"/>
    </row>
    <row r="740" spans="1:29" ht="13.5">
      <c r="A740" s="421"/>
      <c r="B740" s="227"/>
      <c r="C740" s="334"/>
      <c r="D740" s="334"/>
      <c r="E740" s="422"/>
      <c r="F740" s="423"/>
      <c r="G740" s="423"/>
      <c r="H740" s="446"/>
      <c r="I740" s="423"/>
      <c r="J740" s="422"/>
      <c r="K740" s="422"/>
      <c r="L740" s="185"/>
      <c r="M740" s="422"/>
      <c r="N740" s="425"/>
      <c r="O740" s="422"/>
      <c r="P740" s="422"/>
      <c r="Q740" s="422"/>
      <c r="R740" s="426"/>
      <c r="S740" s="427"/>
      <c r="T740" s="422"/>
      <c r="U740" s="427"/>
      <c r="V740" s="422"/>
      <c r="W740" s="423"/>
      <c r="X740" s="427"/>
      <c r="Y740" s="422"/>
      <c r="Z740" s="422"/>
      <c r="AA740" s="422"/>
      <c r="AB740" s="428"/>
      <c r="AC740" s="422"/>
    </row>
    <row r="741" spans="1:29" ht="13.5">
      <c r="A741" s="421"/>
      <c r="B741" s="227"/>
      <c r="C741" s="334"/>
      <c r="D741" s="334"/>
      <c r="E741" s="422"/>
      <c r="F741" s="423"/>
      <c r="G741" s="423"/>
      <c r="H741" s="446"/>
      <c r="I741" s="423"/>
      <c r="J741" s="422"/>
      <c r="K741" s="422"/>
      <c r="L741" s="185"/>
      <c r="M741" s="422"/>
      <c r="N741" s="425"/>
      <c r="O741" s="422"/>
      <c r="P741" s="422"/>
      <c r="Q741" s="422"/>
      <c r="R741" s="426"/>
      <c r="S741" s="427"/>
      <c r="T741" s="422"/>
      <c r="U741" s="427"/>
      <c r="V741" s="422"/>
      <c r="W741" s="423"/>
      <c r="X741" s="427"/>
      <c r="Y741" s="422"/>
      <c r="Z741" s="422"/>
      <c r="AA741" s="422"/>
      <c r="AB741" s="428"/>
      <c r="AC741" s="422"/>
    </row>
    <row r="742" spans="1:29" ht="13.5">
      <c r="A742" s="421"/>
      <c r="B742" s="227"/>
      <c r="C742" s="334"/>
      <c r="D742" s="334"/>
      <c r="E742" s="422"/>
      <c r="F742" s="423"/>
      <c r="G742" s="423"/>
      <c r="H742" s="446"/>
      <c r="I742" s="423"/>
      <c r="J742" s="422"/>
      <c r="K742" s="422"/>
      <c r="L742" s="185"/>
      <c r="M742" s="422"/>
      <c r="N742" s="425"/>
      <c r="O742" s="422"/>
      <c r="P742" s="422"/>
      <c r="Q742" s="422"/>
      <c r="R742" s="426"/>
      <c r="S742" s="427"/>
      <c r="T742" s="422"/>
      <c r="U742" s="427"/>
      <c r="V742" s="422"/>
      <c r="W742" s="423"/>
      <c r="X742" s="427"/>
      <c r="Y742" s="422"/>
      <c r="Z742" s="422"/>
      <c r="AA742" s="422"/>
      <c r="AB742" s="428"/>
      <c r="AC742" s="422"/>
    </row>
    <row r="743" spans="1:29" ht="13.5">
      <c r="A743" s="421"/>
      <c r="B743" s="227"/>
      <c r="C743" s="334"/>
      <c r="D743" s="334"/>
      <c r="E743" s="422"/>
      <c r="F743" s="423"/>
      <c r="G743" s="423"/>
      <c r="H743" s="446"/>
      <c r="I743" s="423"/>
      <c r="J743" s="422"/>
      <c r="K743" s="422"/>
      <c r="L743" s="185"/>
      <c r="M743" s="422"/>
      <c r="N743" s="425"/>
      <c r="O743" s="422"/>
      <c r="P743" s="422"/>
      <c r="Q743" s="422"/>
      <c r="R743" s="426"/>
      <c r="S743" s="427"/>
      <c r="T743" s="422"/>
      <c r="U743" s="427"/>
      <c r="V743" s="422"/>
      <c r="W743" s="423"/>
      <c r="X743" s="427"/>
      <c r="Y743" s="422"/>
      <c r="Z743" s="422"/>
      <c r="AA743" s="422"/>
      <c r="AB743" s="428"/>
      <c r="AC743" s="422"/>
    </row>
    <row r="744" spans="1:29" ht="13.5">
      <c r="A744" s="421"/>
      <c r="B744" s="227"/>
      <c r="C744" s="334"/>
      <c r="D744" s="334"/>
      <c r="E744" s="422"/>
      <c r="F744" s="423"/>
      <c r="G744" s="423"/>
      <c r="H744" s="446"/>
      <c r="I744" s="423"/>
      <c r="J744" s="422"/>
      <c r="K744" s="422"/>
      <c r="L744" s="185"/>
      <c r="M744" s="422"/>
      <c r="N744" s="425"/>
      <c r="O744" s="422"/>
      <c r="P744" s="422"/>
      <c r="Q744" s="422"/>
      <c r="R744" s="426"/>
      <c r="S744" s="427"/>
      <c r="T744" s="422"/>
      <c r="U744" s="427"/>
      <c r="V744" s="422"/>
      <c r="W744" s="423"/>
      <c r="X744" s="427"/>
      <c r="Y744" s="422"/>
      <c r="Z744" s="422"/>
      <c r="AA744" s="422"/>
      <c r="AB744" s="428"/>
      <c r="AC744" s="422"/>
    </row>
    <row r="745" spans="1:29" ht="13.5">
      <c r="A745" s="421"/>
      <c r="B745" s="227"/>
      <c r="C745" s="334"/>
      <c r="D745" s="334"/>
      <c r="E745" s="422"/>
      <c r="F745" s="423"/>
      <c r="G745" s="423"/>
      <c r="H745" s="446"/>
      <c r="I745" s="423"/>
      <c r="J745" s="422"/>
      <c r="K745" s="422"/>
      <c r="L745" s="185"/>
      <c r="M745" s="422"/>
      <c r="N745" s="425"/>
      <c r="O745" s="422"/>
      <c r="P745" s="422"/>
      <c r="Q745" s="422"/>
      <c r="R745" s="426"/>
      <c r="S745" s="427"/>
      <c r="T745" s="422"/>
      <c r="U745" s="427"/>
      <c r="V745" s="422"/>
      <c r="W745" s="423"/>
      <c r="X745" s="427"/>
      <c r="Y745" s="422"/>
      <c r="Z745" s="422"/>
      <c r="AA745" s="422"/>
      <c r="AB745" s="428"/>
      <c r="AC745" s="422"/>
    </row>
    <row r="746" spans="1:29" ht="13.5">
      <c r="A746" s="421"/>
      <c r="B746" s="227"/>
      <c r="C746" s="334"/>
      <c r="D746" s="334"/>
      <c r="E746" s="422"/>
      <c r="F746" s="423"/>
      <c r="G746" s="423"/>
      <c r="H746" s="446"/>
      <c r="I746" s="423"/>
      <c r="J746" s="422"/>
      <c r="K746" s="422"/>
      <c r="L746" s="185"/>
      <c r="M746" s="422"/>
      <c r="N746" s="425"/>
      <c r="O746" s="422"/>
      <c r="P746" s="422"/>
      <c r="Q746" s="422"/>
      <c r="R746" s="426"/>
      <c r="S746" s="427"/>
      <c r="T746" s="422"/>
      <c r="U746" s="427"/>
      <c r="V746" s="422"/>
      <c r="W746" s="423"/>
      <c r="X746" s="427"/>
      <c r="Y746" s="422"/>
      <c r="Z746" s="422"/>
      <c r="AA746" s="422"/>
      <c r="AB746" s="428"/>
      <c r="AC746" s="422"/>
    </row>
    <row r="747" spans="1:29" ht="13.5">
      <c r="A747" s="421"/>
      <c r="B747" s="227"/>
      <c r="C747" s="334"/>
      <c r="D747" s="334"/>
      <c r="E747" s="422"/>
      <c r="F747" s="423"/>
      <c r="G747" s="423"/>
      <c r="H747" s="446"/>
      <c r="I747" s="423"/>
      <c r="J747" s="422"/>
      <c r="K747" s="422"/>
      <c r="L747" s="185"/>
      <c r="M747" s="422"/>
      <c r="N747" s="425"/>
      <c r="O747" s="422"/>
      <c r="P747" s="422"/>
      <c r="Q747" s="422"/>
      <c r="R747" s="426"/>
      <c r="S747" s="427"/>
      <c r="T747" s="422"/>
      <c r="U747" s="427"/>
      <c r="V747" s="422"/>
      <c r="W747" s="423"/>
      <c r="X747" s="427"/>
      <c r="Y747" s="422"/>
      <c r="Z747" s="422"/>
      <c r="AA747" s="422"/>
      <c r="AB747" s="428"/>
      <c r="AC747" s="422"/>
    </row>
    <row r="748" spans="1:29" ht="13.5">
      <c r="A748" s="421"/>
      <c r="B748" s="227"/>
      <c r="C748" s="334"/>
      <c r="D748" s="334"/>
      <c r="E748" s="422"/>
      <c r="F748" s="423"/>
      <c r="G748" s="423"/>
      <c r="H748" s="446"/>
      <c r="I748" s="423"/>
      <c r="J748" s="422"/>
      <c r="K748" s="422"/>
      <c r="L748" s="185"/>
      <c r="M748" s="422"/>
      <c r="N748" s="425"/>
      <c r="O748" s="422"/>
      <c r="P748" s="422"/>
      <c r="Q748" s="422"/>
      <c r="R748" s="426"/>
      <c r="S748" s="427"/>
      <c r="T748" s="422"/>
      <c r="U748" s="427"/>
      <c r="V748" s="422"/>
      <c r="W748" s="423"/>
      <c r="X748" s="427"/>
      <c r="Y748" s="422"/>
      <c r="Z748" s="422"/>
      <c r="AA748" s="422"/>
      <c r="AB748" s="428"/>
      <c r="AC748" s="422"/>
    </row>
    <row r="749" spans="1:29" ht="13.5">
      <c r="A749" s="421"/>
      <c r="B749" s="227"/>
      <c r="C749" s="334"/>
      <c r="D749" s="334"/>
      <c r="E749" s="422"/>
      <c r="F749" s="423"/>
      <c r="G749" s="423"/>
      <c r="H749" s="446"/>
      <c r="I749" s="423"/>
      <c r="J749" s="422"/>
      <c r="K749" s="422"/>
      <c r="L749" s="185"/>
      <c r="M749" s="422"/>
      <c r="N749" s="425"/>
      <c r="O749" s="422"/>
      <c r="P749" s="422"/>
      <c r="Q749" s="422"/>
      <c r="R749" s="426"/>
      <c r="S749" s="427"/>
      <c r="T749" s="422"/>
      <c r="U749" s="427"/>
      <c r="V749" s="422"/>
      <c r="W749" s="423"/>
      <c r="X749" s="427"/>
      <c r="Y749" s="422"/>
      <c r="Z749" s="422"/>
      <c r="AA749" s="422"/>
      <c r="AB749" s="428"/>
      <c r="AC749" s="422"/>
    </row>
    <row r="750" spans="1:29" ht="13.5">
      <c r="A750" s="421"/>
      <c r="B750" s="227"/>
      <c r="C750" s="334"/>
      <c r="D750" s="334"/>
      <c r="E750" s="422"/>
      <c r="F750" s="423"/>
      <c r="G750" s="423"/>
      <c r="H750" s="446"/>
      <c r="I750" s="423"/>
      <c r="J750" s="422"/>
      <c r="K750" s="422"/>
      <c r="L750" s="185"/>
      <c r="M750" s="422"/>
      <c r="N750" s="425"/>
      <c r="O750" s="422"/>
      <c r="P750" s="422"/>
      <c r="Q750" s="422"/>
      <c r="R750" s="426"/>
      <c r="S750" s="427"/>
      <c r="T750" s="422"/>
      <c r="U750" s="427"/>
      <c r="V750" s="422"/>
      <c r="W750" s="423"/>
      <c r="X750" s="427"/>
      <c r="Y750" s="422"/>
      <c r="Z750" s="422"/>
      <c r="AA750" s="422"/>
      <c r="AB750" s="428"/>
      <c r="AC750" s="422"/>
    </row>
    <row r="751" spans="1:29" ht="13.5">
      <c r="A751" s="421"/>
      <c r="B751" s="227"/>
      <c r="C751" s="334"/>
      <c r="D751" s="334"/>
      <c r="E751" s="422"/>
      <c r="F751" s="423"/>
      <c r="G751" s="423"/>
      <c r="H751" s="446"/>
      <c r="I751" s="423"/>
      <c r="J751" s="422"/>
      <c r="K751" s="422"/>
      <c r="L751" s="185"/>
      <c r="M751" s="422"/>
      <c r="N751" s="425"/>
      <c r="O751" s="422"/>
      <c r="P751" s="422"/>
      <c r="Q751" s="422"/>
      <c r="R751" s="426"/>
      <c r="S751" s="427"/>
      <c r="T751" s="422"/>
      <c r="U751" s="427"/>
      <c r="V751" s="422"/>
      <c r="W751" s="423"/>
      <c r="X751" s="427"/>
      <c r="Y751" s="422"/>
      <c r="Z751" s="422"/>
      <c r="AA751" s="422"/>
      <c r="AB751" s="428"/>
      <c r="AC751" s="422"/>
    </row>
    <row r="752" spans="1:29" ht="13.5">
      <c r="A752" s="421"/>
      <c r="B752" s="227"/>
      <c r="C752" s="334"/>
      <c r="D752" s="334"/>
      <c r="E752" s="422"/>
      <c r="F752" s="423"/>
      <c r="G752" s="423"/>
      <c r="H752" s="446"/>
      <c r="I752" s="423"/>
      <c r="J752" s="422"/>
      <c r="K752" s="422"/>
      <c r="L752" s="185"/>
      <c r="M752" s="422"/>
      <c r="N752" s="425"/>
      <c r="O752" s="422"/>
      <c r="P752" s="422"/>
      <c r="Q752" s="422"/>
      <c r="R752" s="426"/>
      <c r="S752" s="427"/>
      <c r="T752" s="422"/>
      <c r="U752" s="427"/>
      <c r="V752" s="422"/>
      <c r="W752" s="423"/>
      <c r="X752" s="427"/>
      <c r="Y752" s="422"/>
      <c r="Z752" s="422"/>
      <c r="AA752" s="422"/>
      <c r="AB752" s="428"/>
      <c r="AC752" s="422"/>
    </row>
    <row r="753" spans="1:29" ht="13.5">
      <c r="A753" s="421"/>
      <c r="B753" s="227"/>
      <c r="C753" s="334"/>
      <c r="D753" s="334"/>
      <c r="E753" s="422"/>
      <c r="F753" s="423"/>
      <c r="G753" s="423"/>
      <c r="H753" s="446"/>
      <c r="I753" s="423"/>
      <c r="J753" s="422"/>
      <c r="K753" s="422"/>
      <c r="L753" s="185"/>
      <c r="M753" s="422"/>
      <c r="N753" s="425"/>
      <c r="O753" s="422"/>
      <c r="P753" s="422"/>
      <c r="Q753" s="422"/>
      <c r="R753" s="426"/>
      <c r="S753" s="427"/>
      <c r="T753" s="422"/>
      <c r="U753" s="427"/>
      <c r="V753" s="422"/>
      <c r="W753" s="423"/>
      <c r="X753" s="427"/>
      <c r="Y753" s="422"/>
      <c r="Z753" s="422"/>
      <c r="AA753" s="422"/>
      <c r="AB753" s="428"/>
      <c r="AC753" s="422"/>
    </row>
    <row r="754" spans="1:29" ht="13.5">
      <c r="A754" s="421"/>
      <c r="B754" s="227"/>
      <c r="C754" s="334"/>
      <c r="D754" s="334"/>
      <c r="E754" s="422"/>
      <c r="F754" s="423"/>
      <c r="G754" s="423"/>
      <c r="H754" s="446"/>
      <c r="I754" s="423"/>
      <c r="J754" s="422"/>
      <c r="K754" s="422"/>
      <c r="L754" s="185"/>
      <c r="M754" s="422"/>
      <c r="N754" s="425"/>
      <c r="O754" s="422"/>
      <c r="P754" s="422"/>
      <c r="Q754" s="422"/>
      <c r="R754" s="426"/>
      <c r="S754" s="427"/>
      <c r="T754" s="422"/>
      <c r="U754" s="427"/>
      <c r="V754" s="422"/>
      <c r="W754" s="423"/>
      <c r="X754" s="427"/>
      <c r="Y754" s="422"/>
      <c r="Z754" s="422"/>
      <c r="AA754" s="422"/>
      <c r="AB754" s="428"/>
      <c r="AC754" s="422"/>
    </row>
    <row r="755" spans="1:29" ht="13.5">
      <c r="A755" s="421"/>
      <c r="B755" s="227"/>
      <c r="C755" s="334"/>
      <c r="D755" s="334"/>
      <c r="E755" s="422"/>
      <c r="F755" s="423"/>
      <c r="G755" s="423"/>
      <c r="H755" s="446"/>
      <c r="I755" s="423"/>
      <c r="J755" s="422"/>
      <c r="K755" s="422"/>
      <c r="L755" s="185"/>
      <c r="M755" s="422"/>
      <c r="N755" s="425"/>
      <c r="O755" s="422"/>
      <c r="P755" s="422"/>
      <c r="Q755" s="422"/>
      <c r="R755" s="426"/>
      <c r="S755" s="427"/>
      <c r="T755" s="422"/>
      <c r="U755" s="427"/>
      <c r="V755" s="422"/>
      <c r="W755" s="423"/>
      <c r="X755" s="427"/>
      <c r="Y755" s="422"/>
      <c r="Z755" s="422"/>
      <c r="AA755" s="422"/>
      <c r="AB755" s="428"/>
      <c r="AC755" s="422"/>
    </row>
    <row r="756" spans="1:29" ht="13.5">
      <c r="A756" s="421"/>
      <c r="B756" s="227"/>
      <c r="C756" s="334"/>
      <c r="D756" s="334"/>
      <c r="E756" s="422"/>
      <c r="F756" s="423"/>
      <c r="G756" s="423"/>
      <c r="H756" s="446"/>
      <c r="I756" s="423"/>
      <c r="J756" s="422"/>
      <c r="K756" s="422"/>
      <c r="L756" s="185"/>
      <c r="M756" s="422"/>
      <c r="N756" s="425"/>
      <c r="O756" s="422"/>
      <c r="P756" s="422"/>
      <c r="Q756" s="422"/>
      <c r="R756" s="426"/>
      <c r="S756" s="427"/>
      <c r="T756" s="422"/>
      <c r="U756" s="427"/>
      <c r="V756" s="422"/>
      <c r="W756" s="423"/>
      <c r="X756" s="427"/>
      <c r="Y756" s="422"/>
      <c r="Z756" s="422"/>
      <c r="AA756" s="422"/>
      <c r="AB756" s="428"/>
      <c r="AC756" s="422"/>
    </row>
    <row r="757" spans="1:29" ht="13.5">
      <c r="A757" s="421"/>
      <c r="B757" s="227"/>
      <c r="C757" s="334"/>
      <c r="D757" s="334"/>
      <c r="E757" s="422"/>
      <c r="F757" s="423"/>
      <c r="G757" s="423"/>
      <c r="H757" s="446"/>
      <c r="I757" s="423"/>
      <c r="J757" s="422"/>
      <c r="K757" s="422"/>
      <c r="L757" s="185"/>
      <c r="M757" s="422"/>
      <c r="N757" s="425"/>
      <c r="O757" s="422"/>
      <c r="P757" s="422"/>
      <c r="Q757" s="422"/>
      <c r="R757" s="426"/>
      <c r="S757" s="427"/>
      <c r="T757" s="422"/>
      <c r="U757" s="427"/>
      <c r="V757" s="422"/>
      <c r="W757" s="423"/>
      <c r="X757" s="427"/>
      <c r="Y757" s="422"/>
      <c r="Z757" s="422"/>
      <c r="AA757" s="422"/>
      <c r="AB757" s="428"/>
      <c r="AC757" s="422"/>
    </row>
    <row r="758" spans="1:29" ht="13.5">
      <c r="A758" s="421"/>
      <c r="B758" s="227"/>
      <c r="C758" s="334"/>
      <c r="D758" s="334"/>
      <c r="E758" s="422"/>
      <c r="F758" s="423"/>
      <c r="G758" s="423"/>
      <c r="H758" s="446"/>
      <c r="I758" s="423"/>
      <c r="J758" s="422"/>
      <c r="K758" s="422"/>
      <c r="L758" s="185"/>
      <c r="M758" s="422"/>
      <c r="N758" s="425"/>
      <c r="O758" s="422"/>
      <c r="P758" s="422"/>
      <c r="Q758" s="422"/>
      <c r="R758" s="426"/>
      <c r="S758" s="427"/>
      <c r="T758" s="422"/>
      <c r="U758" s="427"/>
      <c r="V758" s="422"/>
      <c r="W758" s="423"/>
      <c r="X758" s="427"/>
      <c r="Y758" s="422"/>
      <c r="Z758" s="422"/>
      <c r="AA758" s="422"/>
      <c r="AB758" s="428"/>
      <c r="AC758" s="422"/>
    </row>
    <row r="759" spans="1:29" ht="13.5">
      <c r="A759" s="421"/>
      <c r="B759" s="227"/>
      <c r="C759" s="334"/>
      <c r="D759" s="334"/>
      <c r="E759" s="422"/>
      <c r="F759" s="423"/>
      <c r="G759" s="423"/>
      <c r="H759" s="446"/>
      <c r="I759" s="423"/>
      <c r="J759" s="422"/>
      <c r="K759" s="422"/>
      <c r="L759" s="185"/>
      <c r="M759" s="422"/>
      <c r="N759" s="425"/>
      <c r="O759" s="422"/>
      <c r="P759" s="422"/>
      <c r="Q759" s="422"/>
      <c r="R759" s="426"/>
      <c r="S759" s="427"/>
      <c r="T759" s="422"/>
      <c r="U759" s="427"/>
      <c r="V759" s="422"/>
      <c r="W759" s="423"/>
      <c r="X759" s="427"/>
      <c r="Y759" s="422"/>
      <c r="Z759" s="422"/>
      <c r="AA759" s="422"/>
      <c r="AB759" s="428"/>
      <c r="AC759" s="422"/>
    </row>
    <row r="760" spans="1:29" ht="13.5">
      <c r="A760" s="421"/>
      <c r="B760" s="227"/>
      <c r="C760" s="334"/>
      <c r="D760" s="334"/>
      <c r="E760" s="422"/>
      <c r="F760" s="423"/>
      <c r="G760" s="423"/>
      <c r="H760" s="446"/>
      <c r="I760" s="423"/>
      <c r="J760" s="422"/>
      <c r="K760" s="422"/>
      <c r="L760" s="185"/>
      <c r="M760" s="422"/>
      <c r="N760" s="425"/>
      <c r="O760" s="422"/>
      <c r="P760" s="422"/>
      <c r="Q760" s="422"/>
      <c r="R760" s="426"/>
      <c r="S760" s="427"/>
      <c r="T760" s="422"/>
      <c r="U760" s="427"/>
      <c r="V760" s="422"/>
      <c r="W760" s="423"/>
      <c r="X760" s="427"/>
      <c r="Y760" s="422"/>
      <c r="Z760" s="422"/>
      <c r="AA760" s="422"/>
      <c r="AB760" s="428"/>
      <c r="AC760" s="422"/>
    </row>
    <row r="761" spans="1:29" ht="13.5">
      <c r="A761" s="421"/>
      <c r="B761" s="227"/>
      <c r="C761" s="334"/>
      <c r="D761" s="334"/>
      <c r="E761" s="422"/>
      <c r="F761" s="423"/>
      <c r="G761" s="423"/>
      <c r="H761" s="446"/>
      <c r="I761" s="423"/>
      <c r="J761" s="422"/>
      <c r="K761" s="422"/>
      <c r="L761" s="185"/>
      <c r="M761" s="422"/>
      <c r="N761" s="425"/>
      <c r="O761" s="422"/>
      <c r="P761" s="422"/>
      <c r="Q761" s="422"/>
      <c r="R761" s="426"/>
      <c r="S761" s="427"/>
      <c r="T761" s="422"/>
      <c r="U761" s="427"/>
      <c r="V761" s="422"/>
      <c r="W761" s="423"/>
      <c r="X761" s="427"/>
      <c r="Y761" s="422"/>
      <c r="Z761" s="422"/>
      <c r="AA761" s="422"/>
      <c r="AB761" s="428"/>
      <c r="AC761" s="422"/>
    </row>
    <row r="762" spans="1:29" ht="13.5">
      <c r="A762" s="421"/>
      <c r="B762" s="227"/>
      <c r="C762" s="334"/>
      <c r="D762" s="334"/>
      <c r="E762" s="422"/>
      <c r="F762" s="423"/>
      <c r="G762" s="423"/>
      <c r="H762" s="446"/>
      <c r="I762" s="423"/>
      <c r="J762" s="422"/>
      <c r="K762" s="422"/>
      <c r="L762" s="185"/>
      <c r="M762" s="422"/>
      <c r="N762" s="425"/>
      <c r="O762" s="422"/>
      <c r="P762" s="422"/>
      <c r="Q762" s="422"/>
      <c r="R762" s="426"/>
      <c r="S762" s="427"/>
      <c r="T762" s="422"/>
      <c r="U762" s="427"/>
      <c r="V762" s="422"/>
      <c r="W762" s="423"/>
      <c r="X762" s="427"/>
      <c r="Y762" s="422"/>
      <c r="Z762" s="422"/>
      <c r="AA762" s="422"/>
      <c r="AB762" s="428"/>
      <c r="AC762" s="422"/>
    </row>
    <row r="763" spans="1:29" ht="13.5">
      <c r="A763" s="421"/>
      <c r="B763" s="227"/>
      <c r="C763" s="334"/>
      <c r="D763" s="334"/>
      <c r="E763" s="422"/>
      <c r="F763" s="423"/>
      <c r="G763" s="423"/>
      <c r="H763" s="446"/>
      <c r="I763" s="423"/>
      <c r="J763" s="422"/>
      <c r="K763" s="422"/>
      <c r="L763" s="185"/>
      <c r="M763" s="422"/>
      <c r="N763" s="425"/>
      <c r="O763" s="422"/>
      <c r="P763" s="422"/>
      <c r="Q763" s="422"/>
      <c r="R763" s="426"/>
      <c r="S763" s="427"/>
      <c r="T763" s="422"/>
      <c r="U763" s="427"/>
      <c r="V763" s="422"/>
      <c r="W763" s="423"/>
      <c r="X763" s="427"/>
      <c r="Y763" s="422"/>
      <c r="Z763" s="422"/>
      <c r="AA763" s="422"/>
      <c r="AB763" s="428"/>
      <c r="AC763" s="422"/>
    </row>
    <row r="764" spans="1:29" ht="13.5">
      <c r="A764" s="421"/>
      <c r="B764" s="227"/>
      <c r="C764" s="334"/>
      <c r="D764" s="334"/>
      <c r="E764" s="422"/>
      <c r="F764" s="423"/>
      <c r="G764" s="423"/>
      <c r="H764" s="446"/>
      <c r="I764" s="423"/>
      <c r="J764" s="422"/>
      <c r="K764" s="422"/>
      <c r="L764" s="185"/>
      <c r="M764" s="422"/>
      <c r="N764" s="425"/>
      <c r="O764" s="422"/>
      <c r="P764" s="422"/>
      <c r="Q764" s="422"/>
      <c r="R764" s="426"/>
      <c r="S764" s="427"/>
      <c r="T764" s="422"/>
      <c r="U764" s="427"/>
      <c r="V764" s="422"/>
      <c r="W764" s="423"/>
      <c r="X764" s="427"/>
      <c r="Y764" s="422"/>
      <c r="Z764" s="422"/>
      <c r="AA764" s="422"/>
      <c r="AB764" s="428"/>
      <c r="AC764" s="422"/>
    </row>
    <row r="765" spans="1:29" ht="13.5">
      <c r="A765" s="421"/>
      <c r="B765" s="227"/>
      <c r="C765" s="334"/>
      <c r="D765" s="334"/>
      <c r="E765" s="422"/>
      <c r="F765" s="423"/>
      <c r="G765" s="423"/>
      <c r="H765" s="446"/>
      <c r="I765" s="423"/>
      <c r="J765" s="422"/>
      <c r="K765" s="422"/>
      <c r="L765" s="185"/>
      <c r="M765" s="422"/>
      <c r="N765" s="425"/>
      <c r="O765" s="422"/>
      <c r="P765" s="422"/>
      <c r="Q765" s="422"/>
      <c r="R765" s="426"/>
      <c r="S765" s="427"/>
      <c r="T765" s="422"/>
      <c r="U765" s="427"/>
      <c r="V765" s="422"/>
      <c r="W765" s="423"/>
      <c r="X765" s="427"/>
      <c r="Y765" s="422"/>
      <c r="Z765" s="422"/>
      <c r="AA765" s="422"/>
      <c r="AB765" s="428"/>
      <c r="AC765" s="422"/>
    </row>
    <row r="766" spans="1:29" ht="13.5">
      <c r="A766" s="421"/>
      <c r="B766" s="227"/>
      <c r="C766" s="334"/>
      <c r="D766" s="334"/>
      <c r="E766" s="422"/>
      <c r="F766" s="423"/>
      <c r="G766" s="423"/>
      <c r="H766" s="446"/>
      <c r="I766" s="423"/>
      <c r="J766" s="422"/>
      <c r="K766" s="422"/>
      <c r="L766" s="185"/>
      <c r="M766" s="422"/>
      <c r="N766" s="425"/>
      <c r="O766" s="422"/>
      <c r="P766" s="422"/>
      <c r="Q766" s="422"/>
      <c r="R766" s="426"/>
      <c r="S766" s="427"/>
      <c r="T766" s="422"/>
      <c r="U766" s="427"/>
      <c r="V766" s="422"/>
      <c r="W766" s="423"/>
      <c r="X766" s="427"/>
      <c r="Y766" s="422"/>
      <c r="Z766" s="422"/>
      <c r="AA766" s="422"/>
      <c r="AB766" s="428"/>
      <c r="AC766" s="422"/>
    </row>
    <row r="767" spans="1:29" ht="13.5">
      <c r="A767" s="421"/>
      <c r="B767" s="227"/>
      <c r="C767" s="334"/>
      <c r="D767" s="334"/>
      <c r="E767" s="422"/>
      <c r="F767" s="423"/>
      <c r="G767" s="423"/>
      <c r="H767" s="446"/>
      <c r="I767" s="423"/>
      <c r="J767" s="422"/>
      <c r="K767" s="422"/>
      <c r="L767" s="185"/>
      <c r="M767" s="422"/>
      <c r="N767" s="425"/>
      <c r="O767" s="422"/>
      <c r="P767" s="422"/>
      <c r="Q767" s="422"/>
      <c r="R767" s="426"/>
      <c r="S767" s="427"/>
      <c r="T767" s="422"/>
      <c r="U767" s="427"/>
      <c r="V767" s="422"/>
      <c r="W767" s="423"/>
      <c r="X767" s="427"/>
      <c r="Y767" s="422"/>
      <c r="Z767" s="422"/>
      <c r="AA767" s="422"/>
      <c r="AB767" s="428"/>
      <c r="AC767" s="422"/>
    </row>
    <row r="768" spans="1:29" ht="13.5">
      <c r="A768" s="421"/>
      <c r="B768" s="227"/>
      <c r="C768" s="334"/>
      <c r="D768" s="334"/>
      <c r="E768" s="422"/>
      <c r="F768" s="423"/>
      <c r="G768" s="423"/>
      <c r="H768" s="446"/>
      <c r="I768" s="423"/>
      <c r="J768" s="422"/>
      <c r="K768" s="422"/>
      <c r="L768" s="185"/>
      <c r="M768" s="422"/>
      <c r="N768" s="425"/>
      <c r="O768" s="422"/>
      <c r="P768" s="422"/>
      <c r="Q768" s="422"/>
      <c r="R768" s="426"/>
      <c r="S768" s="427"/>
      <c r="T768" s="422"/>
      <c r="U768" s="427"/>
      <c r="V768" s="422"/>
      <c r="W768" s="423"/>
      <c r="X768" s="427"/>
      <c r="Y768" s="422"/>
      <c r="Z768" s="422"/>
      <c r="AA768" s="422"/>
      <c r="AB768" s="428"/>
      <c r="AC768" s="422"/>
    </row>
    <row r="769" spans="1:29" ht="13.5">
      <c r="A769" s="421"/>
      <c r="B769" s="227"/>
      <c r="C769" s="334"/>
      <c r="D769" s="334"/>
      <c r="E769" s="422"/>
      <c r="F769" s="423"/>
      <c r="G769" s="423"/>
      <c r="H769" s="446"/>
      <c r="I769" s="423"/>
      <c r="J769" s="422"/>
      <c r="K769" s="422"/>
      <c r="L769" s="185"/>
      <c r="M769" s="422"/>
      <c r="N769" s="425"/>
      <c r="O769" s="422"/>
      <c r="P769" s="422"/>
      <c r="Q769" s="422"/>
      <c r="R769" s="426"/>
      <c r="S769" s="427"/>
      <c r="T769" s="422"/>
      <c r="U769" s="427"/>
      <c r="V769" s="422"/>
      <c r="W769" s="423"/>
      <c r="X769" s="427"/>
      <c r="Y769" s="422"/>
      <c r="Z769" s="422"/>
      <c r="AA769" s="422"/>
      <c r="AB769" s="428"/>
      <c r="AC769" s="422"/>
    </row>
    <row r="770" spans="1:29" ht="13.5">
      <c r="A770" s="421"/>
      <c r="B770" s="227"/>
      <c r="C770" s="334"/>
      <c r="D770" s="334"/>
      <c r="E770" s="422"/>
      <c r="F770" s="423"/>
      <c r="G770" s="423"/>
      <c r="H770" s="446"/>
      <c r="I770" s="423"/>
      <c r="J770" s="422"/>
      <c r="K770" s="422"/>
      <c r="L770" s="185"/>
      <c r="M770" s="422"/>
      <c r="N770" s="425"/>
      <c r="O770" s="422"/>
      <c r="P770" s="422"/>
      <c r="Q770" s="422"/>
      <c r="R770" s="426"/>
      <c r="S770" s="427"/>
      <c r="T770" s="422"/>
      <c r="U770" s="427"/>
      <c r="V770" s="422"/>
      <c r="W770" s="423"/>
      <c r="X770" s="427"/>
      <c r="Y770" s="422"/>
      <c r="Z770" s="422"/>
      <c r="AA770" s="422"/>
      <c r="AB770" s="428"/>
      <c r="AC770" s="422"/>
    </row>
    <row r="771" spans="1:29" ht="13.5">
      <c r="A771" s="421"/>
      <c r="B771" s="227"/>
      <c r="C771" s="334"/>
      <c r="D771" s="334"/>
      <c r="E771" s="422"/>
      <c r="F771" s="423"/>
      <c r="G771" s="423"/>
      <c r="H771" s="446"/>
      <c r="I771" s="423"/>
      <c r="J771" s="422"/>
      <c r="K771" s="422"/>
      <c r="L771" s="185"/>
      <c r="M771" s="422"/>
      <c r="N771" s="425"/>
      <c r="O771" s="422"/>
      <c r="P771" s="422"/>
      <c r="Q771" s="422"/>
      <c r="R771" s="426"/>
      <c r="S771" s="427"/>
      <c r="T771" s="422"/>
      <c r="U771" s="427"/>
      <c r="V771" s="422"/>
      <c r="W771" s="423"/>
      <c r="X771" s="427"/>
      <c r="Y771" s="422"/>
      <c r="Z771" s="422"/>
      <c r="AA771" s="422"/>
      <c r="AB771" s="428"/>
      <c r="AC771" s="422"/>
    </row>
    <row r="772" spans="1:29" ht="13.5">
      <c r="A772" s="421"/>
      <c r="B772" s="227"/>
      <c r="C772" s="334"/>
      <c r="D772" s="334"/>
      <c r="E772" s="422"/>
      <c r="F772" s="423"/>
      <c r="G772" s="423"/>
      <c r="H772" s="446"/>
      <c r="I772" s="423"/>
      <c r="J772" s="422"/>
      <c r="K772" s="422"/>
      <c r="L772" s="185"/>
      <c r="M772" s="422"/>
      <c r="N772" s="425"/>
      <c r="O772" s="422"/>
      <c r="P772" s="422"/>
      <c r="Q772" s="422"/>
      <c r="R772" s="426"/>
      <c r="S772" s="427"/>
      <c r="T772" s="422"/>
      <c r="U772" s="427"/>
      <c r="V772" s="422"/>
      <c r="W772" s="423"/>
      <c r="X772" s="427"/>
      <c r="Y772" s="422"/>
      <c r="Z772" s="422"/>
      <c r="AA772" s="422"/>
      <c r="AB772" s="428"/>
      <c r="AC772" s="422"/>
    </row>
    <row r="773" spans="1:29" ht="13.5">
      <c r="A773" s="421"/>
      <c r="B773" s="227"/>
      <c r="C773" s="334"/>
      <c r="D773" s="334"/>
      <c r="E773" s="422"/>
      <c r="F773" s="423"/>
      <c r="G773" s="423"/>
      <c r="H773" s="446"/>
      <c r="I773" s="423"/>
      <c r="J773" s="422"/>
      <c r="K773" s="422"/>
      <c r="L773" s="185"/>
      <c r="M773" s="422"/>
      <c r="N773" s="425"/>
      <c r="O773" s="422"/>
      <c r="P773" s="422"/>
      <c r="Q773" s="422"/>
      <c r="R773" s="426"/>
      <c r="S773" s="427"/>
      <c r="T773" s="422"/>
      <c r="U773" s="427"/>
      <c r="V773" s="422"/>
      <c r="W773" s="423"/>
      <c r="X773" s="427"/>
      <c r="Y773" s="422"/>
      <c r="Z773" s="422"/>
      <c r="AA773" s="422"/>
      <c r="AB773" s="428"/>
      <c r="AC773" s="422"/>
    </row>
    <row r="774" spans="1:29" ht="13.5">
      <c r="A774" s="421"/>
      <c r="B774" s="227"/>
      <c r="C774" s="334"/>
      <c r="D774" s="334"/>
      <c r="E774" s="422"/>
      <c r="F774" s="423"/>
      <c r="G774" s="423"/>
      <c r="H774" s="446"/>
      <c r="I774" s="423"/>
      <c r="J774" s="422"/>
      <c r="K774" s="422"/>
      <c r="L774" s="185"/>
      <c r="M774" s="422"/>
      <c r="N774" s="425"/>
      <c r="O774" s="422"/>
      <c r="P774" s="422"/>
      <c r="Q774" s="422"/>
      <c r="R774" s="426"/>
      <c r="S774" s="427"/>
      <c r="T774" s="422"/>
      <c r="U774" s="427"/>
      <c r="V774" s="422"/>
      <c r="W774" s="423"/>
      <c r="X774" s="427"/>
      <c r="Y774" s="422"/>
      <c r="Z774" s="422"/>
      <c r="AA774" s="422"/>
      <c r="AB774" s="428"/>
      <c r="AC774" s="422"/>
    </row>
    <row r="775" spans="1:29" ht="13.5">
      <c r="A775" s="421"/>
      <c r="B775" s="227"/>
      <c r="C775" s="334"/>
      <c r="D775" s="334"/>
      <c r="E775" s="422"/>
      <c r="F775" s="423"/>
      <c r="G775" s="423"/>
      <c r="H775" s="446"/>
      <c r="I775" s="423"/>
      <c r="J775" s="422"/>
      <c r="K775" s="422"/>
      <c r="L775" s="185"/>
      <c r="M775" s="422"/>
      <c r="N775" s="425"/>
      <c r="O775" s="422"/>
      <c r="P775" s="422"/>
      <c r="Q775" s="422"/>
      <c r="R775" s="426"/>
      <c r="S775" s="427"/>
      <c r="T775" s="422"/>
      <c r="U775" s="427"/>
      <c r="V775" s="422"/>
      <c r="W775" s="423"/>
      <c r="X775" s="427"/>
      <c r="Y775" s="422"/>
      <c r="Z775" s="422"/>
      <c r="AA775" s="422"/>
      <c r="AB775" s="428"/>
      <c r="AC775" s="422"/>
    </row>
    <row r="776" spans="1:29" ht="13.5">
      <c r="A776" s="421"/>
      <c r="B776" s="227"/>
      <c r="C776" s="334"/>
      <c r="D776" s="334"/>
      <c r="E776" s="422"/>
      <c r="F776" s="423"/>
      <c r="G776" s="423"/>
      <c r="H776" s="446"/>
      <c r="I776" s="423"/>
      <c r="J776" s="422"/>
      <c r="K776" s="422"/>
      <c r="L776" s="185"/>
      <c r="M776" s="422"/>
      <c r="N776" s="425"/>
      <c r="O776" s="422"/>
      <c r="P776" s="422"/>
      <c r="Q776" s="422"/>
      <c r="R776" s="426"/>
      <c r="S776" s="427"/>
      <c r="T776" s="422"/>
      <c r="U776" s="427"/>
      <c r="V776" s="422"/>
      <c r="W776" s="423"/>
      <c r="X776" s="427"/>
      <c r="Y776" s="422"/>
      <c r="Z776" s="422"/>
      <c r="AA776" s="422"/>
      <c r="AB776" s="428"/>
      <c r="AC776" s="422"/>
    </row>
    <row r="777" spans="1:29" ht="13.5">
      <c r="A777" s="421"/>
      <c r="B777" s="227"/>
      <c r="C777" s="334"/>
      <c r="D777" s="334"/>
      <c r="E777" s="422"/>
      <c r="F777" s="423"/>
      <c r="G777" s="423"/>
      <c r="H777" s="446"/>
      <c r="I777" s="423"/>
      <c r="J777" s="422"/>
      <c r="K777" s="422"/>
      <c r="L777" s="185"/>
      <c r="M777" s="422"/>
      <c r="N777" s="425"/>
      <c r="O777" s="422"/>
      <c r="P777" s="422"/>
      <c r="Q777" s="422"/>
      <c r="R777" s="426"/>
      <c r="S777" s="427"/>
      <c r="T777" s="422"/>
      <c r="U777" s="427"/>
      <c r="V777" s="422"/>
      <c r="W777" s="423"/>
      <c r="X777" s="427"/>
      <c r="Y777" s="422"/>
      <c r="Z777" s="422"/>
      <c r="AA777" s="422"/>
      <c r="AB777" s="428"/>
      <c r="AC777" s="422"/>
    </row>
    <row r="778" spans="1:29" ht="13.5">
      <c r="A778" s="421"/>
      <c r="B778" s="227"/>
      <c r="C778" s="334"/>
      <c r="D778" s="334"/>
      <c r="E778" s="422"/>
      <c r="F778" s="423"/>
      <c r="G778" s="423"/>
      <c r="H778" s="446"/>
      <c r="I778" s="423"/>
      <c r="J778" s="422"/>
      <c r="K778" s="422"/>
      <c r="L778" s="185"/>
      <c r="M778" s="422"/>
      <c r="N778" s="425"/>
      <c r="O778" s="422"/>
      <c r="P778" s="422"/>
      <c r="Q778" s="422"/>
      <c r="R778" s="426"/>
      <c r="S778" s="427"/>
      <c r="T778" s="422"/>
      <c r="U778" s="427"/>
      <c r="V778" s="422"/>
      <c r="W778" s="423"/>
      <c r="X778" s="427"/>
      <c r="Y778" s="422"/>
      <c r="Z778" s="422"/>
      <c r="AA778" s="422"/>
      <c r="AB778" s="428"/>
      <c r="AC778" s="422"/>
    </row>
    <row r="779" spans="1:29" ht="13.5">
      <c r="A779" s="421"/>
      <c r="B779" s="227"/>
      <c r="C779" s="334"/>
      <c r="D779" s="334"/>
      <c r="E779" s="422"/>
      <c r="F779" s="423"/>
      <c r="G779" s="423"/>
      <c r="H779" s="446"/>
      <c r="I779" s="423"/>
      <c r="J779" s="422"/>
      <c r="K779" s="422"/>
      <c r="L779" s="185"/>
      <c r="M779" s="422"/>
      <c r="N779" s="425"/>
      <c r="O779" s="422"/>
      <c r="P779" s="422"/>
      <c r="Q779" s="422"/>
      <c r="R779" s="426"/>
      <c r="S779" s="427"/>
      <c r="T779" s="422"/>
      <c r="U779" s="427"/>
      <c r="V779" s="422"/>
      <c r="W779" s="423"/>
      <c r="X779" s="427"/>
      <c r="Y779" s="422"/>
      <c r="Z779" s="422"/>
      <c r="AA779" s="422"/>
      <c r="AB779" s="428"/>
      <c r="AC779" s="422"/>
    </row>
    <row r="780" spans="1:29" ht="13.5">
      <c r="A780" s="421"/>
      <c r="B780" s="227"/>
      <c r="C780" s="334"/>
      <c r="D780" s="334"/>
      <c r="E780" s="422"/>
      <c r="F780" s="423"/>
      <c r="G780" s="423"/>
      <c r="H780" s="446"/>
      <c r="I780" s="423"/>
      <c r="J780" s="422"/>
      <c r="K780" s="422"/>
      <c r="L780" s="185"/>
      <c r="M780" s="422"/>
      <c r="N780" s="425"/>
      <c r="O780" s="422"/>
      <c r="P780" s="422"/>
      <c r="Q780" s="422"/>
      <c r="R780" s="426"/>
      <c r="S780" s="427"/>
      <c r="T780" s="422"/>
      <c r="U780" s="427"/>
      <c r="V780" s="422"/>
      <c r="W780" s="423"/>
      <c r="X780" s="427"/>
      <c r="Y780" s="422"/>
      <c r="Z780" s="422"/>
      <c r="AA780" s="422"/>
      <c r="AB780" s="428"/>
      <c r="AC780" s="422"/>
    </row>
    <row r="781" spans="1:29" ht="13.5">
      <c r="A781" s="421"/>
      <c r="B781" s="227"/>
      <c r="C781" s="334"/>
      <c r="D781" s="334"/>
      <c r="E781" s="422"/>
      <c r="F781" s="423"/>
      <c r="G781" s="423"/>
      <c r="H781" s="446"/>
      <c r="I781" s="423"/>
      <c r="J781" s="422"/>
      <c r="K781" s="422"/>
      <c r="L781" s="185"/>
      <c r="M781" s="422"/>
      <c r="N781" s="425"/>
      <c r="O781" s="422"/>
      <c r="P781" s="422"/>
      <c r="Q781" s="422"/>
      <c r="R781" s="426"/>
      <c r="S781" s="427"/>
      <c r="T781" s="422"/>
      <c r="U781" s="427"/>
      <c r="V781" s="422"/>
      <c r="W781" s="423"/>
      <c r="X781" s="427"/>
      <c r="Y781" s="422"/>
      <c r="Z781" s="422"/>
      <c r="AA781" s="422"/>
      <c r="AB781" s="428"/>
      <c r="AC781" s="422"/>
    </row>
    <row r="782" spans="1:29" ht="13.5">
      <c r="A782" s="421"/>
      <c r="B782" s="227"/>
      <c r="C782" s="334"/>
      <c r="D782" s="334"/>
      <c r="E782" s="422"/>
      <c r="F782" s="423"/>
      <c r="G782" s="423"/>
      <c r="H782" s="446"/>
      <c r="I782" s="423"/>
      <c r="J782" s="422"/>
      <c r="K782" s="422"/>
      <c r="L782" s="185"/>
      <c r="M782" s="422"/>
      <c r="N782" s="425"/>
      <c r="O782" s="422"/>
      <c r="P782" s="422"/>
      <c r="Q782" s="422"/>
      <c r="R782" s="426"/>
      <c r="S782" s="427"/>
      <c r="T782" s="422"/>
      <c r="U782" s="427"/>
      <c r="V782" s="422"/>
      <c r="W782" s="423"/>
      <c r="X782" s="427"/>
      <c r="Y782" s="422"/>
      <c r="Z782" s="422"/>
      <c r="AA782" s="422"/>
      <c r="AB782" s="428"/>
      <c r="AC782" s="422"/>
    </row>
    <row r="783" spans="1:29" ht="13.5">
      <c r="A783" s="421"/>
      <c r="B783" s="227"/>
      <c r="C783" s="334"/>
      <c r="D783" s="334"/>
      <c r="E783" s="422"/>
      <c r="F783" s="423"/>
      <c r="G783" s="423"/>
      <c r="H783" s="446"/>
      <c r="I783" s="423"/>
      <c r="J783" s="422"/>
      <c r="K783" s="422"/>
      <c r="L783" s="185"/>
      <c r="M783" s="422"/>
      <c r="N783" s="425"/>
      <c r="O783" s="422"/>
      <c r="P783" s="422"/>
      <c r="Q783" s="422"/>
      <c r="R783" s="426"/>
      <c r="S783" s="427"/>
      <c r="T783" s="422"/>
      <c r="U783" s="427"/>
      <c r="V783" s="422"/>
      <c r="W783" s="423"/>
      <c r="X783" s="427"/>
      <c r="Y783" s="422"/>
      <c r="Z783" s="422"/>
      <c r="AA783" s="422"/>
      <c r="AB783" s="428"/>
      <c r="AC783" s="422"/>
    </row>
    <row r="784" spans="1:29" ht="13.5">
      <c r="A784" s="421"/>
      <c r="B784" s="227"/>
      <c r="C784" s="334"/>
      <c r="D784" s="334"/>
      <c r="E784" s="422"/>
      <c r="F784" s="423"/>
      <c r="G784" s="423"/>
      <c r="H784" s="446"/>
      <c r="I784" s="423"/>
      <c r="J784" s="422"/>
      <c r="K784" s="422"/>
      <c r="L784" s="185"/>
      <c r="M784" s="422"/>
      <c r="N784" s="425"/>
      <c r="O784" s="422"/>
      <c r="P784" s="422"/>
      <c r="Q784" s="422"/>
      <c r="R784" s="426"/>
      <c r="S784" s="427"/>
      <c r="T784" s="422"/>
      <c r="U784" s="427"/>
      <c r="V784" s="422"/>
      <c r="W784" s="423"/>
      <c r="X784" s="427"/>
      <c r="Y784" s="422"/>
      <c r="Z784" s="422"/>
      <c r="AA784" s="422"/>
      <c r="AB784" s="428"/>
      <c r="AC784" s="422"/>
    </row>
    <row r="785" spans="1:29" ht="13.5">
      <c r="A785" s="421"/>
      <c r="B785" s="227"/>
      <c r="C785" s="334"/>
      <c r="D785" s="334"/>
      <c r="E785" s="422"/>
      <c r="F785" s="423"/>
      <c r="G785" s="423"/>
      <c r="H785" s="446"/>
      <c r="I785" s="423"/>
      <c r="J785" s="422"/>
      <c r="K785" s="422"/>
      <c r="L785" s="185"/>
      <c r="M785" s="422"/>
      <c r="N785" s="425"/>
      <c r="O785" s="422"/>
      <c r="P785" s="422"/>
      <c r="Q785" s="422"/>
      <c r="R785" s="426"/>
      <c r="S785" s="427"/>
      <c r="T785" s="422"/>
      <c r="U785" s="427"/>
      <c r="V785" s="422"/>
      <c r="W785" s="423"/>
      <c r="X785" s="427"/>
      <c r="Y785" s="422"/>
      <c r="Z785" s="422"/>
      <c r="AA785" s="422"/>
      <c r="AB785" s="428"/>
      <c r="AC785" s="422"/>
    </row>
    <row r="786" spans="1:29" ht="13.5">
      <c r="A786" s="421"/>
      <c r="B786" s="227"/>
      <c r="C786" s="334"/>
      <c r="D786" s="334"/>
      <c r="E786" s="422"/>
      <c r="F786" s="423"/>
      <c r="G786" s="423"/>
      <c r="H786" s="446"/>
      <c r="I786" s="423"/>
      <c r="J786" s="422"/>
      <c r="K786" s="422"/>
      <c r="L786" s="185"/>
      <c r="M786" s="422"/>
      <c r="N786" s="425"/>
      <c r="O786" s="422"/>
      <c r="P786" s="422"/>
      <c r="Q786" s="422"/>
      <c r="R786" s="426"/>
      <c r="S786" s="427"/>
      <c r="T786" s="422"/>
      <c r="U786" s="427"/>
      <c r="V786" s="422"/>
      <c r="W786" s="423"/>
      <c r="X786" s="427"/>
      <c r="Y786" s="422"/>
      <c r="Z786" s="422"/>
      <c r="AA786" s="422"/>
      <c r="AB786" s="428"/>
      <c r="AC786" s="422"/>
    </row>
    <row r="787" spans="1:29" ht="13.5">
      <c r="A787" s="421"/>
      <c r="B787" s="227"/>
      <c r="C787" s="334"/>
      <c r="D787" s="334"/>
      <c r="E787" s="422"/>
      <c r="F787" s="423"/>
      <c r="G787" s="423"/>
      <c r="H787" s="446"/>
      <c r="I787" s="423"/>
      <c r="J787" s="422"/>
      <c r="K787" s="422"/>
      <c r="L787" s="185"/>
      <c r="M787" s="422"/>
      <c r="N787" s="425"/>
      <c r="O787" s="422"/>
      <c r="P787" s="422"/>
      <c r="Q787" s="422"/>
      <c r="R787" s="426"/>
      <c r="S787" s="427"/>
      <c r="T787" s="422"/>
      <c r="U787" s="427"/>
      <c r="V787" s="422"/>
      <c r="W787" s="423"/>
      <c r="X787" s="427"/>
      <c r="Y787" s="422"/>
      <c r="Z787" s="422"/>
      <c r="AA787" s="422"/>
      <c r="AB787" s="428"/>
      <c r="AC787" s="422"/>
    </row>
    <row r="788" spans="1:29" ht="13.5">
      <c r="A788" s="421"/>
      <c r="B788" s="227"/>
      <c r="C788" s="334"/>
      <c r="D788" s="334"/>
      <c r="E788" s="422"/>
      <c r="F788" s="423"/>
      <c r="G788" s="423"/>
      <c r="H788" s="446"/>
      <c r="I788" s="423"/>
      <c r="J788" s="422"/>
      <c r="K788" s="422"/>
      <c r="L788" s="185"/>
      <c r="M788" s="422"/>
      <c r="N788" s="425"/>
      <c r="O788" s="422"/>
      <c r="P788" s="422"/>
      <c r="Q788" s="422"/>
      <c r="R788" s="426"/>
      <c r="S788" s="427"/>
      <c r="T788" s="422"/>
      <c r="U788" s="427"/>
      <c r="V788" s="422"/>
      <c r="W788" s="423"/>
      <c r="X788" s="427"/>
      <c r="Y788" s="422"/>
      <c r="Z788" s="422"/>
      <c r="AA788" s="422"/>
      <c r="AB788" s="428"/>
      <c r="AC788" s="422"/>
    </row>
    <row r="789" spans="1:29" ht="13.5">
      <c r="A789" s="421"/>
      <c r="B789" s="227"/>
      <c r="C789" s="334"/>
      <c r="D789" s="334"/>
      <c r="E789" s="422"/>
      <c r="F789" s="423"/>
      <c r="G789" s="423"/>
      <c r="H789" s="446"/>
      <c r="I789" s="423"/>
      <c r="J789" s="422"/>
      <c r="K789" s="422"/>
      <c r="L789" s="185"/>
      <c r="M789" s="422"/>
      <c r="N789" s="425"/>
      <c r="O789" s="422"/>
      <c r="P789" s="422"/>
      <c r="Q789" s="422"/>
      <c r="R789" s="426"/>
      <c r="S789" s="427"/>
      <c r="T789" s="422"/>
      <c r="U789" s="427"/>
      <c r="V789" s="422"/>
      <c r="W789" s="423"/>
      <c r="X789" s="427"/>
      <c r="Y789" s="422"/>
      <c r="Z789" s="422"/>
      <c r="AA789" s="422"/>
      <c r="AB789" s="428"/>
      <c r="AC789" s="422"/>
    </row>
    <row r="790" spans="1:29" ht="13.5">
      <c r="A790" s="421"/>
      <c r="B790" s="227"/>
      <c r="C790" s="334"/>
      <c r="D790" s="334"/>
      <c r="E790" s="422"/>
      <c r="F790" s="423"/>
      <c r="G790" s="423"/>
      <c r="H790" s="446"/>
      <c r="I790" s="423"/>
      <c r="J790" s="422"/>
      <c r="K790" s="422"/>
      <c r="L790" s="185"/>
      <c r="M790" s="422"/>
      <c r="N790" s="425"/>
      <c r="O790" s="422"/>
      <c r="P790" s="422"/>
      <c r="Q790" s="422"/>
      <c r="R790" s="426"/>
      <c r="S790" s="427"/>
      <c r="T790" s="422"/>
      <c r="U790" s="427"/>
      <c r="V790" s="422"/>
      <c r="W790" s="423"/>
      <c r="X790" s="427"/>
      <c r="Y790" s="422"/>
      <c r="Z790" s="422"/>
      <c r="AA790" s="422"/>
      <c r="AB790" s="428"/>
      <c r="AC790" s="422"/>
    </row>
    <row r="791" spans="1:29" ht="13.5">
      <c r="A791" s="421"/>
      <c r="B791" s="227"/>
      <c r="C791" s="334"/>
      <c r="D791" s="334"/>
      <c r="E791" s="422"/>
      <c r="F791" s="423"/>
      <c r="G791" s="423"/>
      <c r="H791" s="446"/>
      <c r="I791" s="423"/>
      <c r="J791" s="422"/>
      <c r="K791" s="422"/>
      <c r="L791" s="185"/>
      <c r="M791" s="422"/>
      <c r="N791" s="425"/>
      <c r="O791" s="422"/>
      <c r="P791" s="422"/>
      <c r="Q791" s="422"/>
      <c r="R791" s="426"/>
      <c r="S791" s="427"/>
      <c r="T791" s="422"/>
      <c r="U791" s="427"/>
      <c r="V791" s="422"/>
      <c r="W791" s="423"/>
      <c r="X791" s="427"/>
      <c r="Y791" s="422"/>
      <c r="Z791" s="422"/>
      <c r="AA791" s="422"/>
      <c r="AB791" s="428"/>
      <c r="AC791" s="422"/>
    </row>
    <row r="792" spans="1:29" ht="13.5">
      <c r="A792" s="421"/>
      <c r="B792" s="227"/>
      <c r="C792" s="334"/>
      <c r="D792" s="334"/>
      <c r="E792" s="422"/>
      <c r="F792" s="423"/>
      <c r="G792" s="423"/>
      <c r="H792" s="446"/>
      <c r="I792" s="423"/>
      <c r="J792" s="422"/>
      <c r="K792" s="422"/>
      <c r="L792" s="185"/>
      <c r="M792" s="422"/>
      <c r="N792" s="425"/>
      <c r="O792" s="422"/>
      <c r="P792" s="422"/>
      <c r="Q792" s="422"/>
      <c r="R792" s="426"/>
      <c r="S792" s="427"/>
      <c r="T792" s="422"/>
      <c r="U792" s="427"/>
      <c r="V792" s="422"/>
      <c r="W792" s="423"/>
      <c r="X792" s="427"/>
      <c r="Y792" s="422"/>
      <c r="Z792" s="422"/>
      <c r="AA792" s="422"/>
      <c r="AB792" s="428"/>
      <c r="AC792" s="422"/>
    </row>
    <row r="793" spans="1:29" ht="13.5">
      <c r="A793" s="421"/>
      <c r="B793" s="227"/>
      <c r="C793" s="334"/>
      <c r="D793" s="334"/>
      <c r="E793" s="422"/>
      <c r="F793" s="423"/>
      <c r="G793" s="423"/>
      <c r="H793" s="446"/>
      <c r="I793" s="423"/>
      <c r="J793" s="422"/>
      <c r="K793" s="422"/>
      <c r="L793" s="185"/>
      <c r="M793" s="422"/>
      <c r="N793" s="425"/>
      <c r="O793" s="422"/>
      <c r="P793" s="422"/>
      <c r="Q793" s="422"/>
      <c r="R793" s="426"/>
      <c r="S793" s="427"/>
      <c r="T793" s="422"/>
      <c r="U793" s="427"/>
      <c r="V793" s="422"/>
      <c r="W793" s="423"/>
      <c r="X793" s="427"/>
      <c r="Y793" s="422"/>
      <c r="Z793" s="422"/>
      <c r="AA793" s="422"/>
      <c r="AB793" s="428"/>
      <c r="AC793" s="422"/>
    </row>
    <row r="794" spans="1:29" ht="13.5">
      <c r="A794" s="421"/>
      <c r="B794" s="227"/>
      <c r="C794" s="334"/>
      <c r="D794" s="334"/>
      <c r="E794" s="422"/>
      <c r="F794" s="423"/>
      <c r="G794" s="423"/>
      <c r="H794" s="446"/>
      <c r="I794" s="423"/>
      <c r="J794" s="422"/>
      <c r="K794" s="422"/>
      <c r="L794" s="185"/>
      <c r="M794" s="422"/>
      <c r="N794" s="425"/>
      <c r="O794" s="422"/>
      <c r="P794" s="422"/>
      <c r="Q794" s="422"/>
      <c r="R794" s="426"/>
      <c r="S794" s="427"/>
      <c r="T794" s="422"/>
      <c r="U794" s="427"/>
      <c r="V794" s="422"/>
      <c r="W794" s="423"/>
      <c r="X794" s="427"/>
      <c r="Y794" s="422"/>
      <c r="Z794" s="422"/>
      <c r="AA794" s="422"/>
      <c r="AB794" s="428"/>
      <c r="AC794" s="422"/>
    </row>
    <row r="795" spans="1:29" ht="13.5">
      <c r="A795" s="421"/>
      <c r="B795" s="227"/>
      <c r="C795" s="334"/>
      <c r="D795" s="334"/>
      <c r="E795" s="422"/>
      <c r="F795" s="423"/>
      <c r="G795" s="423"/>
      <c r="H795" s="446"/>
      <c r="I795" s="423"/>
      <c r="J795" s="422"/>
      <c r="K795" s="422"/>
      <c r="L795" s="185"/>
      <c r="M795" s="422"/>
      <c r="N795" s="425"/>
      <c r="O795" s="422"/>
      <c r="P795" s="422"/>
      <c r="Q795" s="422"/>
      <c r="R795" s="426"/>
      <c r="S795" s="427"/>
      <c r="T795" s="422"/>
      <c r="U795" s="427"/>
      <c r="V795" s="422"/>
      <c r="W795" s="423"/>
      <c r="X795" s="427"/>
      <c r="Y795" s="422"/>
      <c r="Z795" s="422"/>
      <c r="AA795" s="422"/>
      <c r="AB795" s="428"/>
      <c r="AC795" s="422"/>
    </row>
    <row r="796" spans="1:29" ht="13.5">
      <c r="A796" s="421"/>
      <c r="B796" s="227"/>
      <c r="C796" s="334"/>
      <c r="D796" s="334"/>
      <c r="E796" s="422"/>
      <c r="F796" s="423"/>
      <c r="G796" s="423"/>
      <c r="H796" s="446"/>
      <c r="I796" s="423"/>
      <c r="J796" s="422"/>
      <c r="K796" s="422"/>
      <c r="L796" s="185"/>
      <c r="M796" s="422"/>
      <c r="N796" s="425"/>
      <c r="O796" s="422"/>
      <c r="P796" s="422"/>
      <c r="Q796" s="422"/>
      <c r="R796" s="426"/>
      <c r="S796" s="427"/>
      <c r="T796" s="422"/>
      <c r="U796" s="427"/>
      <c r="V796" s="422"/>
      <c r="W796" s="423"/>
      <c r="X796" s="427"/>
      <c r="Y796" s="422"/>
      <c r="Z796" s="422"/>
      <c r="AA796" s="422"/>
      <c r="AB796" s="428"/>
      <c r="AC796" s="422"/>
    </row>
    <row r="797" spans="1:29" ht="13.5">
      <c r="A797" s="421"/>
      <c r="B797" s="227"/>
      <c r="C797" s="334"/>
      <c r="D797" s="334"/>
      <c r="E797" s="422"/>
      <c r="F797" s="423"/>
      <c r="G797" s="423"/>
      <c r="H797" s="446"/>
      <c r="I797" s="423"/>
      <c r="J797" s="422"/>
      <c r="K797" s="422"/>
      <c r="L797" s="185"/>
      <c r="M797" s="422"/>
      <c r="N797" s="425"/>
      <c r="O797" s="422"/>
      <c r="P797" s="422"/>
      <c r="Q797" s="422"/>
      <c r="R797" s="426"/>
      <c r="S797" s="427"/>
      <c r="T797" s="422"/>
      <c r="U797" s="427"/>
      <c r="V797" s="422"/>
      <c r="W797" s="423"/>
      <c r="X797" s="427"/>
      <c r="Y797" s="422"/>
      <c r="Z797" s="422"/>
      <c r="AA797" s="422"/>
      <c r="AB797" s="428"/>
      <c r="AC797" s="422"/>
    </row>
    <row r="798" spans="1:29" ht="13.5">
      <c r="A798" s="421"/>
      <c r="B798" s="227"/>
      <c r="C798" s="334"/>
      <c r="D798" s="334"/>
      <c r="E798" s="422"/>
      <c r="F798" s="423"/>
      <c r="G798" s="423"/>
      <c r="H798" s="446"/>
      <c r="I798" s="423"/>
      <c r="J798" s="422"/>
      <c r="K798" s="422"/>
      <c r="L798" s="185"/>
      <c r="M798" s="422"/>
      <c r="N798" s="425"/>
      <c r="O798" s="422"/>
      <c r="P798" s="422"/>
      <c r="Q798" s="422"/>
      <c r="R798" s="426"/>
      <c r="S798" s="427"/>
      <c r="T798" s="422"/>
      <c r="U798" s="427"/>
      <c r="V798" s="422"/>
      <c r="W798" s="423"/>
      <c r="X798" s="427"/>
      <c r="Y798" s="422"/>
      <c r="Z798" s="422"/>
      <c r="AA798" s="422"/>
      <c r="AB798" s="428"/>
      <c r="AC798" s="422"/>
    </row>
    <row r="799" spans="1:29" ht="13.5">
      <c r="A799" s="421"/>
      <c r="B799" s="227"/>
      <c r="C799" s="334"/>
      <c r="D799" s="334"/>
      <c r="E799" s="422"/>
      <c r="F799" s="423"/>
      <c r="G799" s="423"/>
      <c r="H799" s="446"/>
      <c r="I799" s="423"/>
      <c r="J799" s="422"/>
      <c r="K799" s="422"/>
      <c r="L799" s="185"/>
      <c r="M799" s="422"/>
      <c r="N799" s="425"/>
      <c r="O799" s="422"/>
      <c r="P799" s="422"/>
      <c r="Q799" s="422"/>
      <c r="R799" s="426"/>
      <c r="S799" s="427"/>
      <c r="T799" s="422"/>
      <c r="U799" s="427"/>
      <c r="V799" s="422"/>
      <c r="W799" s="423"/>
      <c r="X799" s="427"/>
      <c r="Y799" s="422"/>
      <c r="Z799" s="422"/>
      <c r="AA799" s="422"/>
      <c r="AB799" s="428"/>
      <c r="AC799" s="422"/>
    </row>
    <row r="800" spans="1:29" ht="13.5">
      <c r="A800" s="421"/>
      <c r="B800" s="227"/>
      <c r="C800" s="334"/>
      <c r="D800" s="334"/>
      <c r="E800" s="422"/>
      <c r="F800" s="423"/>
      <c r="G800" s="423"/>
      <c r="H800" s="446"/>
      <c r="I800" s="423"/>
      <c r="J800" s="422"/>
      <c r="K800" s="422"/>
      <c r="L800" s="185"/>
      <c r="M800" s="422"/>
      <c r="N800" s="425"/>
      <c r="O800" s="422"/>
      <c r="P800" s="422"/>
      <c r="Q800" s="422"/>
      <c r="R800" s="426"/>
      <c r="S800" s="427"/>
      <c r="T800" s="422"/>
      <c r="U800" s="427"/>
      <c r="V800" s="422"/>
      <c r="W800" s="423"/>
      <c r="X800" s="427"/>
      <c r="Y800" s="422"/>
      <c r="Z800" s="422"/>
      <c r="AA800" s="422"/>
      <c r="AB800" s="428"/>
      <c r="AC800" s="422"/>
    </row>
    <row r="801" spans="1:29" ht="13.5">
      <c r="A801" s="421"/>
      <c r="B801" s="227"/>
      <c r="C801" s="334"/>
      <c r="D801" s="334"/>
      <c r="E801" s="422"/>
      <c r="F801" s="423"/>
      <c r="G801" s="423"/>
      <c r="H801" s="446"/>
      <c r="I801" s="423"/>
      <c r="J801" s="422"/>
      <c r="K801" s="422"/>
      <c r="L801" s="185"/>
      <c r="M801" s="422"/>
      <c r="N801" s="425"/>
      <c r="O801" s="422"/>
      <c r="P801" s="422"/>
      <c r="Q801" s="422"/>
      <c r="R801" s="426"/>
      <c r="S801" s="427"/>
      <c r="T801" s="422"/>
      <c r="U801" s="427"/>
      <c r="V801" s="422"/>
      <c r="W801" s="423"/>
      <c r="X801" s="427"/>
      <c r="Y801" s="422"/>
      <c r="Z801" s="422"/>
      <c r="AA801" s="422"/>
      <c r="AB801" s="428"/>
      <c r="AC801" s="422"/>
    </row>
    <row r="802" spans="1:29" ht="13.5">
      <c r="A802" s="421"/>
      <c r="B802" s="227"/>
      <c r="C802" s="334"/>
      <c r="D802" s="334"/>
      <c r="E802" s="422"/>
      <c r="F802" s="423"/>
      <c r="G802" s="423"/>
      <c r="H802" s="446"/>
      <c r="I802" s="423"/>
      <c r="J802" s="422"/>
      <c r="K802" s="422"/>
      <c r="L802" s="185"/>
      <c r="M802" s="422"/>
      <c r="N802" s="425"/>
      <c r="O802" s="422"/>
      <c r="P802" s="422"/>
      <c r="Q802" s="422"/>
      <c r="R802" s="426"/>
      <c r="S802" s="427"/>
      <c r="T802" s="422"/>
      <c r="U802" s="427"/>
      <c r="V802" s="422"/>
      <c r="W802" s="423"/>
      <c r="X802" s="427"/>
      <c r="Y802" s="422"/>
      <c r="Z802" s="422"/>
      <c r="AA802" s="422"/>
      <c r="AB802" s="428"/>
      <c r="AC802" s="422"/>
    </row>
    <row r="803" spans="1:29" ht="13.5">
      <c r="A803" s="421"/>
      <c r="B803" s="227"/>
      <c r="C803" s="334"/>
      <c r="D803" s="334"/>
      <c r="E803" s="422"/>
      <c r="F803" s="423"/>
      <c r="G803" s="423"/>
      <c r="H803" s="446"/>
      <c r="I803" s="423"/>
      <c r="J803" s="422"/>
      <c r="K803" s="422"/>
      <c r="L803" s="185"/>
      <c r="M803" s="422"/>
      <c r="N803" s="425"/>
      <c r="O803" s="422"/>
      <c r="P803" s="422"/>
      <c r="Q803" s="422"/>
      <c r="R803" s="426"/>
      <c r="S803" s="427"/>
      <c r="T803" s="422"/>
      <c r="U803" s="427"/>
      <c r="V803" s="422"/>
      <c r="W803" s="423"/>
      <c r="X803" s="427"/>
      <c r="Y803" s="422"/>
      <c r="Z803" s="422"/>
      <c r="AA803" s="422"/>
      <c r="AB803" s="428"/>
      <c r="AC803" s="422"/>
    </row>
    <row r="804" spans="1:29" ht="13.5">
      <c r="A804" s="421"/>
      <c r="B804" s="227"/>
      <c r="C804" s="334"/>
      <c r="D804" s="334"/>
      <c r="E804" s="422"/>
      <c r="F804" s="423"/>
      <c r="G804" s="423"/>
      <c r="H804" s="446"/>
      <c r="I804" s="423"/>
      <c r="J804" s="422"/>
      <c r="K804" s="422"/>
      <c r="L804" s="185"/>
      <c r="M804" s="422"/>
      <c r="N804" s="425"/>
      <c r="O804" s="422"/>
      <c r="P804" s="422"/>
      <c r="Q804" s="422"/>
      <c r="R804" s="426"/>
      <c r="S804" s="427"/>
      <c r="T804" s="422"/>
      <c r="U804" s="427"/>
      <c r="V804" s="422"/>
      <c r="W804" s="423"/>
      <c r="X804" s="427"/>
      <c r="Y804" s="422"/>
      <c r="Z804" s="422"/>
      <c r="AA804" s="422"/>
      <c r="AB804" s="428"/>
      <c r="AC804" s="422"/>
    </row>
    <row r="805" spans="1:29" ht="13.5">
      <c r="A805" s="421"/>
      <c r="B805" s="227"/>
      <c r="C805" s="334"/>
      <c r="D805" s="334"/>
      <c r="E805" s="422"/>
      <c r="F805" s="423"/>
      <c r="G805" s="423"/>
      <c r="H805" s="446"/>
      <c r="I805" s="423"/>
      <c r="J805" s="422"/>
      <c r="K805" s="422"/>
      <c r="L805" s="185"/>
      <c r="M805" s="422"/>
      <c r="N805" s="425"/>
      <c r="O805" s="422"/>
      <c r="P805" s="422"/>
      <c r="Q805" s="422"/>
      <c r="R805" s="426"/>
      <c r="S805" s="427"/>
      <c r="T805" s="422"/>
      <c r="U805" s="427"/>
      <c r="V805" s="422"/>
      <c r="W805" s="423"/>
      <c r="X805" s="427"/>
      <c r="Y805" s="422"/>
      <c r="Z805" s="422"/>
      <c r="AA805" s="422"/>
      <c r="AB805" s="428"/>
      <c r="AC805" s="422"/>
    </row>
    <row r="806" spans="1:29" ht="13.5">
      <c r="A806" s="421"/>
      <c r="B806" s="227"/>
      <c r="C806" s="334"/>
      <c r="D806" s="334"/>
      <c r="E806" s="422"/>
      <c r="F806" s="423"/>
      <c r="G806" s="423"/>
      <c r="H806" s="446"/>
      <c r="I806" s="423"/>
      <c r="J806" s="422"/>
      <c r="K806" s="422"/>
      <c r="L806" s="185"/>
      <c r="M806" s="422"/>
      <c r="N806" s="425"/>
      <c r="O806" s="422"/>
      <c r="P806" s="422"/>
      <c r="Q806" s="422"/>
      <c r="R806" s="426"/>
      <c r="S806" s="427"/>
      <c r="T806" s="422"/>
      <c r="U806" s="427"/>
      <c r="V806" s="422"/>
      <c r="W806" s="423"/>
      <c r="X806" s="427"/>
      <c r="Y806" s="422"/>
      <c r="Z806" s="422"/>
      <c r="AA806" s="422"/>
      <c r="AB806" s="428"/>
      <c r="AC806" s="422"/>
    </row>
    <row r="807" spans="1:29" ht="13.5">
      <c r="A807" s="421"/>
      <c r="B807" s="227"/>
      <c r="C807" s="334"/>
      <c r="D807" s="334"/>
      <c r="E807" s="422"/>
      <c r="F807" s="423"/>
      <c r="G807" s="423"/>
      <c r="H807" s="446"/>
      <c r="I807" s="423"/>
      <c r="J807" s="422"/>
      <c r="K807" s="422"/>
      <c r="L807" s="185"/>
      <c r="M807" s="422"/>
      <c r="N807" s="425"/>
      <c r="O807" s="422"/>
      <c r="P807" s="422"/>
      <c r="Q807" s="422"/>
      <c r="R807" s="426"/>
      <c r="S807" s="427"/>
      <c r="T807" s="422"/>
      <c r="U807" s="427"/>
      <c r="V807" s="422"/>
      <c r="W807" s="423"/>
      <c r="X807" s="427"/>
      <c r="Y807" s="422"/>
      <c r="Z807" s="422"/>
      <c r="AA807" s="422"/>
      <c r="AB807" s="428"/>
      <c r="AC807" s="422"/>
    </row>
    <row r="808" spans="1:29" ht="13.5">
      <c r="A808" s="421"/>
      <c r="B808" s="227"/>
      <c r="C808" s="334"/>
      <c r="D808" s="334"/>
      <c r="E808" s="422"/>
      <c r="F808" s="423"/>
      <c r="G808" s="423"/>
      <c r="H808" s="446"/>
      <c r="I808" s="423"/>
      <c r="J808" s="422"/>
      <c r="K808" s="422"/>
      <c r="L808" s="185"/>
      <c r="M808" s="422"/>
      <c r="N808" s="425"/>
      <c r="O808" s="422"/>
      <c r="P808" s="422"/>
      <c r="Q808" s="422"/>
      <c r="R808" s="426"/>
      <c r="S808" s="427"/>
      <c r="T808" s="422"/>
      <c r="U808" s="427"/>
      <c r="V808" s="422"/>
      <c r="W808" s="423"/>
      <c r="X808" s="427"/>
      <c r="Y808" s="422"/>
      <c r="Z808" s="422"/>
      <c r="AA808" s="422"/>
      <c r="AB808" s="428"/>
      <c r="AC808" s="422"/>
    </row>
    <row r="809" spans="1:29" ht="13.5">
      <c r="A809" s="421"/>
      <c r="B809" s="227"/>
      <c r="C809" s="334"/>
      <c r="D809" s="334"/>
      <c r="E809" s="422"/>
      <c r="F809" s="423"/>
      <c r="G809" s="423"/>
      <c r="H809" s="446"/>
      <c r="I809" s="423"/>
      <c r="J809" s="422"/>
      <c r="K809" s="422"/>
      <c r="L809" s="185"/>
      <c r="M809" s="422"/>
      <c r="N809" s="425"/>
      <c r="O809" s="422"/>
      <c r="P809" s="422"/>
      <c r="Q809" s="422"/>
      <c r="R809" s="426"/>
      <c r="S809" s="427"/>
      <c r="T809" s="422"/>
      <c r="U809" s="427"/>
      <c r="V809" s="422"/>
      <c r="W809" s="423"/>
      <c r="X809" s="427"/>
      <c r="Y809" s="422"/>
      <c r="Z809" s="422"/>
      <c r="AA809" s="422"/>
      <c r="AB809" s="428"/>
      <c r="AC809" s="422"/>
    </row>
    <row r="810" spans="1:29" ht="13.5">
      <c r="A810" s="421"/>
      <c r="B810" s="227"/>
      <c r="C810" s="334"/>
      <c r="D810" s="334"/>
      <c r="E810" s="422"/>
      <c r="F810" s="423"/>
      <c r="G810" s="423"/>
      <c r="H810" s="446"/>
      <c r="I810" s="423"/>
      <c r="J810" s="422"/>
      <c r="K810" s="422"/>
      <c r="L810" s="185"/>
      <c r="M810" s="422"/>
      <c r="N810" s="425"/>
      <c r="O810" s="422"/>
      <c r="P810" s="422"/>
      <c r="Q810" s="422"/>
      <c r="R810" s="426"/>
      <c r="S810" s="427"/>
      <c r="T810" s="422"/>
      <c r="U810" s="427"/>
      <c r="V810" s="422"/>
      <c r="W810" s="423"/>
      <c r="X810" s="427"/>
      <c r="Y810" s="422"/>
      <c r="Z810" s="422"/>
      <c r="AA810" s="422"/>
      <c r="AB810" s="428"/>
      <c r="AC810" s="422"/>
    </row>
    <row r="811" spans="1:29" ht="13.5">
      <c r="A811" s="421"/>
      <c r="B811" s="227"/>
      <c r="C811" s="334"/>
      <c r="D811" s="334"/>
      <c r="E811" s="422"/>
      <c r="F811" s="423"/>
      <c r="G811" s="423"/>
      <c r="H811" s="446"/>
      <c r="I811" s="423"/>
      <c r="J811" s="422"/>
      <c r="K811" s="422"/>
      <c r="L811" s="185"/>
      <c r="M811" s="422"/>
      <c r="N811" s="425"/>
      <c r="O811" s="422"/>
      <c r="P811" s="422"/>
      <c r="Q811" s="422"/>
      <c r="R811" s="426"/>
      <c r="S811" s="427"/>
      <c r="T811" s="422"/>
      <c r="U811" s="427"/>
      <c r="V811" s="422"/>
      <c r="W811" s="423"/>
      <c r="X811" s="427"/>
      <c r="Y811" s="422"/>
      <c r="Z811" s="422"/>
      <c r="AA811" s="422"/>
      <c r="AB811" s="428"/>
      <c r="AC811" s="422"/>
    </row>
    <row r="812" spans="1:29" ht="13.5">
      <c r="A812" s="421"/>
      <c r="B812" s="227"/>
      <c r="C812" s="334"/>
      <c r="D812" s="334"/>
      <c r="E812" s="422"/>
      <c r="F812" s="423"/>
      <c r="G812" s="423"/>
      <c r="H812" s="446"/>
      <c r="I812" s="423"/>
      <c r="J812" s="422"/>
      <c r="K812" s="422"/>
      <c r="L812" s="185"/>
      <c r="M812" s="422"/>
      <c r="N812" s="425"/>
      <c r="O812" s="422"/>
      <c r="P812" s="422"/>
      <c r="Q812" s="422"/>
      <c r="R812" s="426"/>
      <c r="S812" s="427"/>
      <c r="T812" s="422"/>
      <c r="U812" s="427"/>
      <c r="V812" s="422"/>
      <c r="W812" s="423"/>
      <c r="X812" s="427"/>
      <c r="Y812" s="422"/>
      <c r="Z812" s="422"/>
      <c r="AA812" s="422"/>
      <c r="AB812" s="428"/>
      <c r="AC812" s="422"/>
    </row>
    <row r="813" spans="1:29" ht="13.5">
      <c r="A813" s="421"/>
      <c r="B813" s="227"/>
      <c r="C813" s="334"/>
      <c r="D813" s="334"/>
      <c r="E813" s="422"/>
      <c r="F813" s="423"/>
      <c r="G813" s="423"/>
      <c r="H813" s="446"/>
      <c r="I813" s="423"/>
      <c r="J813" s="422"/>
      <c r="K813" s="422"/>
      <c r="L813" s="185"/>
      <c r="M813" s="422"/>
      <c r="N813" s="425"/>
      <c r="O813" s="422"/>
      <c r="P813" s="422"/>
      <c r="Q813" s="422"/>
      <c r="R813" s="426"/>
      <c r="S813" s="427"/>
      <c r="T813" s="422"/>
      <c r="U813" s="427"/>
      <c r="V813" s="422"/>
      <c r="W813" s="423"/>
      <c r="X813" s="427"/>
      <c r="Y813" s="422"/>
      <c r="Z813" s="422"/>
      <c r="AA813" s="422"/>
      <c r="AB813" s="428"/>
      <c r="AC813" s="422"/>
    </row>
    <row r="814" spans="1:29" ht="13.5">
      <c r="A814" s="421"/>
      <c r="B814" s="227"/>
      <c r="C814" s="334"/>
      <c r="D814" s="334"/>
      <c r="E814" s="422"/>
      <c r="F814" s="423"/>
      <c r="G814" s="423"/>
      <c r="H814" s="446"/>
      <c r="I814" s="423"/>
      <c r="J814" s="422"/>
      <c r="K814" s="422"/>
      <c r="L814" s="185"/>
      <c r="M814" s="422"/>
      <c r="N814" s="425"/>
      <c r="O814" s="422"/>
      <c r="P814" s="422"/>
      <c r="Q814" s="422"/>
      <c r="R814" s="426"/>
      <c r="S814" s="427"/>
      <c r="T814" s="422"/>
      <c r="U814" s="427"/>
      <c r="V814" s="422"/>
      <c r="W814" s="423"/>
      <c r="X814" s="427"/>
      <c r="Y814" s="422"/>
      <c r="Z814" s="422"/>
      <c r="AA814" s="422"/>
      <c r="AB814" s="428"/>
      <c r="AC814" s="422"/>
    </row>
    <row r="815" spans="1:29" ht="13.5">
      <c r="A815" s="421"/>
      <c r="B815" s="227"/>
      <c r="C815" s="334"/>
      <c r="D815" s="334"/>
      <c r="E815" s="422"/>
      <c r="F815" s="423"/>
      <c r="G815" s="423"/>
      <c r="H815" s="446"/>
      <c r="I815" s="423"/>
      <c r="J815" s="422"/>
      <c r="K815" s="422"/>
      <c r="L815" s="185"/>
      <c r="M815" s="422"/>
      <c r="N815" s="425"/>
      <c r="O815" s="422"/>
      <c r="P815" s="422"/>
      <c r="Q815" s="422"/>
      <c r="R815" s="426"/>
      <c r="S815" s="427"/>
      <c r="T815" s="422"/>
      <c r="U815" s="427"/>
      <c r="V815" s="422"/>
      <c r="W815" s="423"/>
      <c r="X815" s="427"/>
      <c r="Y815" s="422"/>
      <c r="Z815" s="422"/>
      <c r="AA815" s="422"/>
      <c r="AB815" s="428"/>
      <c r="AC815" s="422"/>
    </row>
    <row r="816" spans="1:29" ht="13.5">
      <c r="A816" s="421"/>
      <c r="B816" s="227"/>
      <c r="C816" s="334"/>
      <c r="D816" s="334"/>
      <c r="E816" s="422"/>
      <c r="F816" s="423"/>
      <c r="G816" s="423"/>
      <c r="H816" s="446"/>
      <c r="I816" s="423"/>
      <c r="J816" s="422"/>
      <c r="K816" s="422"/>
      <c r="L816" s="185"/>
      <c r="M816" s="422"/>
      <c r="N816" s="425"/>
      <c r="O816" s="422"/>
      <c r="P816" s="422"/>
      <c r="Q816" s="422"/>
      <c r="R816" s="426"/>
      <c r="S816" s="427"/>
      <c r="T816" s="422"/>
      <c r="U816" s="427"/>
      <c r="V816" s="422"/>
      <c r="W816" s="423"/>
      <c r="X816" s="427"/>
      <c r="Y816" s="422"/>
      <c r="Z816" s="422"/>
      <c r="AA816" s="422"/>
      <c r="AB816" s="428"/>
      <c r="AC816" s="422"/>
    </row>
    <row r="817" spans="1:29" ht="13.5">
      <c r="A817" s="421"/>
      <c r="B817" s="227"/>
      <c r="C817" s="334"/>
      <c r="D817" s="334"/>
      <c r="E817" s="422"/>
      <c r="F817" s="423"/>
      <c r="G817" s="423"/>
      <c r="H817" s="446"/>
      <c r="I817" s="423"/>
      <c r="J817" s="422"/>
      <c r="K817" s="422"/>
      <c r="L817" s="185"/>
      <c r="M817" s="422"/>
      <c r="N817" s="425"/>
      <c r="O817" s="422"/>
      <c r="P817" s="422"/>
      <c r="Q817" s="422"/>
      <c r="R817" s="426"/>
      <c r="S817" s="427"/>
      <c r="T817" s="422"/>
      <c r="U817" s="427"/>
      <c r="V817" s="422"/>
      <c r="W817" s="423"/>
      <c r="X817" s="427"/>
      <c r="Y817" s="422"/>
      <c r="Z817" s="422"/>
      <c r="AA817" s="422"/>
      <c r="AB817" s="428"/>
      <c r="AC817" s="422"/>
    </row>
    <row r="818" spans="1:29" ht="13.5">
      <c r="A818" s="421"/>
      <c r="B818" s="227"/>
      <c r="C818" s="334"/>
      <c r="D818" s="334"/>
      <c r="E818" s="422"/>
      <c r="F818" s="423"/>
      <c r="G818" s="423"/>
      <c r="H818" s="446"/>
      <c r="I818" s="423"/>
      <c r="J818" s="422"/>
      <c r="K818" s="422"/>
      <c r="L818" s="185"/>
      <c r="M818" s="422"/>
      <c r="N818" s="425"/>
      <c r="O818" s="422"/>
      <c r="P818" s="422"/>
      <c r="Q818" s="422"/>
      <c r="R818" s="426"/>
      <c r="S818" s="427"/>
      <c r="T818" s="422"/>
      <c r="U818" s="427"/>
      <c r="V818" s="422"/>
      <c r="W818" s="423"/>
      <c r="X818" s="427"/>
      <c r="Y818" s="422"/>
      <c r="Z818" s="422"/>
      <c r="AA818" s="422"/>
      <c r="AB818" s="428"/>
      <c r="AC818" s="422"/>
    </row>
    <row r="819" spans="1:29" ht="13.5">
      <c r="A819" s="421"/>
      <c r="B819" s="227"/>
      <c r="C819" s="334"/>
      <c r="D819" s="334"/>
      <c r="E819" s="422"/>
      <c r="F819" s="423"/>
      <c r="G819" s="423"/>
      <c r="H819" s="446"/>
      <c r="I819" s="423"/>
      <c r="J819" s="422"/>
      <c r="K819" s="422"/>
      <c r="L819" s="185"/>
      <c r="M819" s="422"/>
      <c r="N819" s="425"/>
      <c r="O819" s="422"/>
      <c r="P819" s="422"/>
      <c r="Q819" s="422"/>
      <c r="R819" s="426"/>
      <c r="S819" s="427"/>
      <c r="T819" s="422"/>
      <c r="U819" s="427"/>
      <c r="V819" s="422"/>
      <c r="W819" s="423"/>
      <c r="X819" s="427"/>
      <c r="Y819" s="422"/>
      <c r="Z819" s="422"/>
      <c r="AA819" s="422"/>
      <c r="AB819" s="428"/>
      <c r="AC819" s="422"/>
    </row>
    <row r="820" spans="1:29" ht="13.5">
      <c r="A820" s="421"/>
      <c r="B820" s="227"/>
      <c r="C820" s="334"/>
      <c r="D820" s="334"/>
      <c r="E820" s="422"/>
      <c r="F820" s="423"/>
      <c r="G820" s="423"/>
      <c r="H820" s="446"/>
      <c r="I820" s="423"/>
      <c r="J820" s="422"/>
      <c r="K820" s="422"/>
      <c r="L820" s="185"/>
      <c r="M820" s="422"/>
      <c r="N820" s="425"/>
      <c r="O820" s="422"/>
      <c r="P820" s="422"/>
      <c r="Q820" s="422"/>
      <c r="R820" s="426"/>
      <c r="S820" s="427"/>
      <c r="T820" s="422"/>
      <c r="U820" s="427"/>
      <c r="V820" s="422"/>
      <c r="W820" s="423"/>
      <c r="X820" s="427"/>
      <c r="Y820" s="422"/>
      <c r="Z820" s="422"/>
      <c r="AA820" s="422"/>
      <c r="AB820" s="428"/>
      <c r="AC820" s="422"/>
    </row>
    <row r="821" spans="1:29" ht="13.5">
      <c r="A821" s="421"/>
      <c r="B821" s="227"/>
      <c r="C821" s="334"/>
      <c r="D821" s="334"/>
      <c r="E821" s="422"/>
      <c r="F821" s="423"/>
      <c r="G821" s="423"/>
      <c r="H821" s="446"/>
      <c r="I821" s="423"/>
      <c r="J821" s="422"/>
      <c r="K821" s="422"/>
      <c r="L821" s="185"/>
      <c r="M821" s="422"/>
      <c r="N821" s="425"/>
      <c r="O821" s="422"/>
      <c r="P821" s="422"/>
      <c r="Q821" s="422"/>
      <c r="R821" s="426"/>
      <c r="S821" s="427"/>
      <c r="T821" s="422"/>
      <c r="U821" s="427"/>
      <c r="V821" s="422"/>
      <c r="W821" s="423"/>
      <c r="X821" s="427"/>
      <c r="Y821" s="422"/>
      <c r="Z821" s="422"/>
      <c r="AA821" s="422"/>
      <c r="AB821" s="428"/>
      <c r="AC821" s="422"/>
    </row>
    <row r="822" spans="1:29" ht="13.5">
      <c r="A822" s="421"/>
      <c r="B822" s="227"/>
      <c r="C822" s="334"/>
      <c r="D822" s="334"/>
      <c r="E822" s="422"/>
      <c r="F822" s="423"/>
      <c r="G822" s="423"/>
      <c r="H822" s="446"/>
      <c r="I822" s="423"/>
      <c r="J822" s="422"/>
      <c r="K822" s="422"/>
      <c r="L822" s="185"/>
      <c r="M822" s="422"/>
      <c r="N822" s="425"/>
      <c r="O822" s="422"/>
      <c r="P822" s="422"/>
      <c r="Q822" s="422"/>
      <c r="R822" s="426"/>
      <c r="S822" s="427"/>
      <c r="T822" s="422"/>
      <c r="U822" s="427"/>
      <c r="V822" s="422"/>
      <c r="W822" s="423"/>
      <c r="X822" s="427"/>
      <c r="Y822" s="422"/>
      <c r="Z822" s="422"/>
      <c r="AA822" s="422"/>
      <c r="AB822" s="428"/>
      <c r="AC822" s="422"/>
    </row>
    <row r="823" spans="1:29" ht="13.5">
      <c r="A823" s="421"/>
      <c r="B823" s="227"/>
      <c r="C823" s="334"/>
      <c r="D823" s="334"/>
      <c r="E823" s="422"/>
      <c r="F823" s="423"/>
      <c r="G823" s="423"/>
      <c r="H823" s="446"/>
      <c r="I823" s="423"/>
      <c r="J823" s="422"/>
      <c r="K823" s="422"/>
      <c r="L823" s="185"/>
      <c r="M823" s="422"/>
      <c r="N823" s="425"/>
      <c r="O823" s="422"/>
      <c r="P823" s="422"/>
      <c r="Q823" s="422"/>
      <c r="R823" s="426"/>
      <c r="S823" s="427"/>
      <c r="T823" s="422"/>
      <c r="U823" s="427"/>
      <c r="V823" s="422"/>
      <c r="W823" s="423"/>
      <c r="X823" s="427"/>
      <c r="Y823" s="422"/>
      <c r="Z823" s="422"/>
      <c r="AA823" s="422"/>
      <c r="AB823" s="428"/>
      <c r="AC823" s="422"/>
    </row>
    <row r="824" spans="1:29" ht="13.5">
      <c r="A824" s="421"/>
      <c r="B824" s="227"/>
      <c r="C824" s="334"/>
      <c r="D824" s="334"/>
      <c r="E824" s="422"/>
      <c r="F824" s="423"/>
      <c r="G824" s="423"/>
      <c r="H824" s="446"/>
      <c r="I824" s="423"/>
      <c r="J824" s="422"/>
      <c r="K824" s="422"/>
      <c r="L824" s="185"/>
      <c r="M824" s="422"/>
      <c r="N824" s="425"/>
      <c r="O824" s="422"/>
      <c r="P824" s="422"/>
      <c r="Q824" s="422"/>
      <c r="R824" s="426"/>
      <c r="S824" s="427"/>
      <c r="T824" s="422"/>
      <c r="U824" s="427"/>
      <c r="V824" s="422"/>
      <c r="W824" s="423"/>
      <c r="X824" s="427"/>
      <c r="Y824" s="422"/>
      <c r="Z824" s="422"/>
      <c r="AA824" s="422"/>
      <c r="AB824" s="428"/>
      <c r="AC824" s="422"/>
    </row>
    <row r="825" spans="1:29" ht="13.5">
      <c r="A825" s="421"/>
      <c r="B825" s="227"/>
      <c r="C825" s="334"/>
      <c r="D825" s="334"/>
      <c r="E825" s="422"/>
      <c r="F825" s="423"/>
      <c r="G825" s="423"/>
      <c r="H825" s="446"/>
      <c r="I825" s="423"/>
      <c r="J825" s="422"/>
      <c r="K825" s="422"/>
      <c r="L825" s="185"/>
      <c r="M825" s="422"/>
      <c r="N825" s="425"/>
      <c r="O825" s="422"/>
      <c r="P825" s="422"/>
      <c r="Q825" s="422"/>
      <c r="R825" s="426"/>
      <c r="S825" s="427"/>
      <c r="T825" s="422"/>
      <c r="U825" s="427"/>
      <c r="V825" s="422"/>
      <c r="W825" s="423"/>
      <c r="X825" s="427"/>
      <c r="Y825" s="422"/>
      <c r="Z825" s="422"/>
      <c r="AA825" s="422"/>
      <c r="AB825" s="428"/>
      <c r="AC825" s="422"/>
    </row>
    <row r="826" spans="1:29" ht="13.5">
      <c r="A826" s="421"/>
      <c r="B826" s="227"/>
      <c r="C826" s="334"/>
      <c r="D826" s="334"/>
      <c r="E826" s="422"/>
      <c r="F826" s="423"/>
      <c r="G826" s="423"/>
      <c r="H826" s="446"/>
      <c r="I826" s="423"/>
      <c r="J826" s="422"/>
      <c r="K826" s="422"/>
      <c r="L826" s="185"/>
      <c r="M826" s="422"/>
      <c r="N826" s="425"/>
      <c r="O826" s="422"/>
      <c r="P826" s="422"/>
      <c r="Q826" s="422"/>
      <c r="R826" s="426"/>
      <c r="S826" s="427"/>
      <c r="T826" s="422"/>
      <c r="U826" s="427"/>
      <c r="V826" s="422"/>
      <c r="W826" s="423"/>
      <c r="X826" s="427"/>
      <c r="Y826" s="422"/>
      <c r="Z826" s="422"/>
      <c r="AA826" s="422"/>
      <c r="AB826" s="428"/>
      <c r="AC826" s="422"/>
    </row>
    <row r="827" spans="1:29" ht="13.5">
      <c r="A827" s="421"/>
      <c r="B827" s="227"/>
      <c r="C827" s="334"/>
      <c r="D827" s="334"/>
      <c r="E827" s="422"/>
      <c r="F827" s="423"/>
      <c r="G827" s="423"/>
      <c r="H827" s="446"/>
      <c r="I827" s="423"/>
      <c r="J827" s="422"/>
      <c r="K827" s="422"/>
      <c r="L827" s="185"/>
      <c r="M827" s="422"/>
      <c r="N827" s="425"/>
      <c r="O827" s="422"/>
      <c r="P827" s="422"/>
      <c r="Q827" s="422"/>
      <c r="R827" s="426"/>
      <c r="S827" s="427"/>
      <c r="T827" s="422"/>
      <c r="U827" s="427"/>
      <c r="V827" s="422"/>
      <c r="W827" s="423"/>
      <c r="X827" s="427"/>
      <c r="Y827" s="422"/>
      <c r="Z827" s="422"/>
      <c r="AA827" s="422"/>
      <c r="AB827" s="428"/>
      <c r="AC827" s="422"/>
    </row>
    <row r="828" spans="1:29" ht="13.5">
      <c r="A828" s="421"/>
      <c r="B828" s="227"/>
      <c r="C828" s="334"/>
      <c r="D828" s="334"/>
      <c r="E828" s="422"/>
      <c r="F828" s="423"/>
      <c r="G828" s="423"/>
      <c r="H828" s="446"/>
      <c r="I828" s="423"/>
      <c r="J828" s="422"/>
      <c r="K828" s="422"/>
      <c r="L828" s="185"/>
      <c r="M828" s="422"/>
      <c r="N828" s="425"/>
      <c r="O828" s="422"/>
      <c r="P828" s="422"/>
      <c r="Q828" s="422"/>
      <c r="R828" s="426"/>
      <c r="S828" s="427"/>
      <c r="T828" s="422"/>
      <c r="U828" s="427"/>
      <c r="V828" s="422"/>
      <c r="W828" s="423"/>
      <c r="X828" s="427"/>
      <c r="Y828" s="422"/>
      <c r="Z828" s="422"/>
      <c r="AA828" s="422"/>
      <c r="AB828" s="428"/>
      <c r="AC828" s="422"/>
    </row>
    <row r="829" spans="1:29" ht="13.5">
      <c r="A829" s="421"/>
      <c r="B829" s="227"/>
      <c r="C829" s="334"/>
      <c r="D829" s="334"/>
      <c r="E829" s="422"/>
      <c r="F829" s="423"/>
      <c r="G829" s="423"/>
      <c r="H829" s="446"/>
      <c r="I829" s="423"/>
      <c r="J829" s="422"/>
      <c r="K829" s="422"/>
      <c r="L829" s="185"/>
      <c r="M829" s="422"/>
      <c r="N829" s="425"/>
      <c r="O829" s="422"/>
      <c r="P829" s="422"/>
      <c r="Q829" s="422"/>
      <c r="R829" s="426"/>
      <c r="S829" s="427"/>
      <c r="T829" s="422"/>
      <c r="U829" s="427"/>
      <c r="V829" s="422"/>
      <c r="W829" s="423"/>
      <c r="X829" s="427"/>
      <c r="Y829" s="422"/>
      <c r="Z829" s="422"/>
      <c r="AA829" s="422"/>
      <c r="AB829" s="428"/>
      <c r="AC829" s="422"/>
    </row>
    <row r="830" spans="1:29" ht="13.5">
      <c r="A830" s="421"/>
      <c r="B830" s="227"/>
      <c r="C830" s="334"/>
      <c r="D830" s="334"/>
      <c r="E830" s="422"/>
      <c r="F830" s="423"/>
      <c r="G830" s="423"/>
      <c r="H830" s="446"/>
      <c r="I830" s="423"/>
      <c r="J830" s="422"/>
      <c r="K830" s="422"/>
      <c r="L830" s="185"/>
      <c r="M830" s="422"/>
      <c r="N830" s="425"/>
      <c r="O830" s="422"/>
      <c r="P830" s="422"/>
      <c r="Q830" s="422"/>
      <c r="R830" s="426"/>
      <c r="S830" s="427"/>
      <c r="T830" s="422"/>
      <c r="U830" s="427"/>
      <c r="V830" s="422"/>
      <c r="W830" s="423"/>
      <c r="X830" s="427"/>
      <c r="Y830" s="422"/>
      <c r="Z830" s="422"/>
      <c r="AA830" s="422"/>
      <c r="AB830" s="428"/>
      <c r="AC830" s="422"/>
    </row>
    <row r="831" spans="1:29" ht="13.5">
      <c r="A831" s="421"/>
      <c r="B831" s="227"/>
      <c r="C831" s="334"/>
      <c r="D831" s="334"/>
      <c r="E831" s="422"/>
      <c r="F831" s="423"/>
      <c r="G831" s="423"/>
      <c r="H831" s="446"/>
      <c r="I831" s="423"/>
      <c r="J831" s="422"/>
      <c r="K831" s="422"/>
      <c r="L831" s="185"/>
      <c r="M831" s="422"/>
      <c r="N831" s="425"/>
      <c r="O831" s="422"/>
      <c r="P831" s="422"/>
      <c r="Q831" s="422"/>
      <c r="R831" s="426"/>
      <c r="S831" s="427"/>
      <c r="T831" s="422"/>
      <c r="U831" s="427"/>
      <c r="V831" s="422"/>
      <c r="W831" s="423"/>
      <c r="X831" s="427"/>
      <c r="Y831" s="422"/>
      <c r="Z831" s="422"/>
      <c r="AA831" s="422"/>
      <c r="AB831" s="428"/>
      <c r="AC831" s="422"/>
    </row>
    <row r="832" spans="1:29" ht="13.5">
      <c r="A832" s="421"/>
      <c r="B832" s="227"/>
      <c r="C832" s="334"/>
      <c r="D832" s="334"/>
      <c r="E832" s="422"/>
      <c r="F832" s="423"/>
      <c r="G832" s="423"/>
      <c r="H832" s="446"/>
      <c r="I832" s="423"/>
      <c r="J832" s="422"/>
      <c r="K832" s="422"/>
      <c r="L832" s="185"/>
      <c r="M832" s="422"/>
      <c r="N832" s="425"/>
      <c r="O832" s="422"/>
      <c r="P832" s="422"/>
      <c r="Q832" s="422"/>
      <c r="R832" s="426"/>
      <c r="S832" s="427"/>
      <c r="T832" s="422"/>
      <c r="U832" s="427"/>
      <c r="V832" s="422"/>
      <c r="W832" s="423"/>
      <c r="X832" s="427"/>
      <c r="Y832" s="422"/>
      <c r="Z832" s="422"/>
      <c r="AA832" s="422"/>
      <c r="AB832" s="428"/>
      <c r="AC832" s="422"/>
    </row>
    <row r="833" spans="1:29" ht="13.5">
      <c r="A833" s="421"/>
      <c r="B833" s="227"/>
      <c r="C833" s="334"/>
      <c r="D833" s="334"/>
      <c r="E833" s="422"/>
      <c r="F833" s="423"/>
      <c r="G833" s="423"/>
      <c r="H833" s="446"/>
      <c r="I833" s="423"/>
      <c r="J833" s="422"/>
      <c r="K833" s="422"/>
      <c r="L833" s="185"/>
      <c r="M833" s="422"/>
      <c r="N833" s="425"/>
      <c r="O833" s="422"/>
      <c r="P833" s="422"/>
      <c r="Q833" s="422"/>
      <c r="R833" s="426"/>
      <c r="S833" s="427"/>
      <c r="T833" s="422"/>
      <c r="U833" s="427"/>
      <c r="V833" s="422"/>
      <c r="W833" s="423"/>
      <c r="X833" s="427"/>
      <c r="Y833" s="422"/>
      <c r="Z833" s="422"/>
      <c r="AA833" s="422"/>
      <c r="AB833" s="428"/>
      <c r="AC833" s="422"/>
    </row>
    <row r="834" spans="1:29" ht="13.5">
      <c r="A834" s="421"/>
      <c r="B834" s="227"/>
      <c r="C834" s="334"/>
      <c r="D834" s="334"/>
      <c r="E834" s="422"/>
      <c r="F834" s="423"/>
      <c r="G834" s="423"/>
      <c r="H834" s="446"/>
      <c r="I834" s="423"/>
      <c r="J834" s="422"/>
      <c r="K834" s="422"/>
      <c r="L834" s="185"/>
      <c r="M834" s="422"/>
      <c r="N834" s="425"/>
      <c r="O834" s="422"/>
      <c r="P834" s="422"/>
      <c r="Q834" s="422"/>
      <c r="R834" s="426"/>
      <c r="S834" s="427"/>
      <c r="T834" s="422"/>
      <c r="U834" s="427"/>
      <c r="V834" s="422"/>
      <c r="W834" s="423"/>
      <c r="X834" s="427"/>
      <c r="Y834" s="422"/>
      <c r="Z834" s="422"/>
      <c r="AA834" s="422"/>
      <c r="AB834" s="428"/>
      <c r="AC834" s="422"/>
    </row>
    <row r="835" spans="1:29" ht="13.5">
      <c r="A835" s="421"/>
      <c r="B835" s="227"/>
      <c r="C835" s="334"/>
      <c r="D835" s="334"/>
      <c r="E835" s="422"/>
      <c r="F835" s="423"/>
      <c r="G835" s="423"/>
      <c r="H835" s="446"/>
      <c r="I835" s="423"/>
      <c r="J835" s="422"/>
      <c r="K835" s="422"/>
      <c r="L835" s="185"/>
      <c r="M835" s="422"/>
      <c r="N835" s="425"/>
      <c r="O835" s="422"/>
      <c r="P835" s="422"/>
      <c r="Q835" s="422"/>
      <c r="R835" s="426"/>
      <c r="S835" s="427"/>
      <c r="T835" s="422"/>
      <c r="U835" s="427"/>
      <c r="V835" s="422"/>
      <c r="W835" s="423"/>
      <c r="X835" s="427"/>
      <c r="Y835" s="422"/>
      <c r="Z835" s="422"/>
      <c r="AA835" s="422"/>
      <c r="AB835" s="428"/>
      <c r="AC835" s="422"/>
    </row>
    <row r="836" spans="1:29" ht="13.5">
      <c r="A836" s="421"/>
      <c r="B836" s="227"/>
      <c r="C836" s="334"/>
      <c r="D836" s="334"/>
      <c r="E836" s="422"/>
      <c r="F836" s="423"/>
      <c r="G836" s="423"/>
      <c r="H836" s="446"/>
      <c r="I836" s="423"/>
      <c r="J836" s="422"/>
      <c r="K836" s="422"/>
      <c r="L836" s="185"/>
      <c r="M836" s="422"/>
      <c r="N836" s="425"/>
      <c r="O836" s="422"/>
      <c r="P836" s="422"/>
      <c r="Q836" s="422"/>
      <c r="R836" s="426"/>
      <c r="S836" s="427"/>
      <c r="T836" s="422"/>
      <c r="U836" s="427"/>
      <c r="V836" s="422"/>
      <c r="W836" s="423"/>
      <c r="X836" s="427"/>
      <c r="Y836" s="422"/>
      <c r="Z836" s="422"/>
      <c r="AA836" s="422"/>
      <c r="AB836" s="428"/>
      <c r="AC836" s="422"/>
    </row>
    <row r="837" spans="1:29" ht="13.5">
      <c r="A837" s="421"/>
      <c r="B837" s="227"/>
      <c r="C837" s="334"/>
      <c r="D837" s="334"/>
      <c r="E837" s="422"/>
      <c r="F837" s="423"/>
      <c r="G837" s="423"/>
      <c r="H837" s="446"/>
      <c r="I837" s="423"/>
      <c r="J837" s="422"/>
      <c r="K837" s="422"/>
      <c r="L837" s="185"/>
      <c r="M837" s="422"/>
      <c r="N837" s="425"/>
      <c r="O837" s="422"/>
      <c r="P837" s="422"/>
      <c r="Q837" s="422"/>
      <c r="R837" s="426"/>
      <c r="S837" s="427"/>
      <c r="T837" s="422"/>
      <c r="U837" s="427"/>
      <c r="V837" s="422"/>
      <c r="W837" s="423"/>
      <c r="X837" s="427"/>
      <c r="Y837" s="422"/>
      <c r="Z837" s="422"/>
      <c r="AA837" s="422"/>
      <c r="AB837" s="428"/>
      <c r="AC837" s="422"/>
    </row>
    <row r="838" spans="1:29" ht="13.5">
      <c r="A838" s="421"/>
      <c r="B838" s="227"/>
      <c r="C838" s="334"/>
      <c r="D838" s="334"/>
      <c r="E838" s="422"/>
      <c r="F838" s="423"/>
      <c r="G838" s="423"/>
      <c r="H838" s="446"/>
      <c r="I838" s="423"/>
      <c r="J838" s="422"/>
      <c r="K838" s="422"/>
      <c r="L838" s="185"/>
      <c r="M838" s="422"/>
      <c r="N838" s="425"/>
      <c r="O838" s="422"/>
      <c r="P838" s="422"/>
      <c r="Q838" s="422"/>
      <c r="R838" s="426"/>
      <c r="S838" s="427"/>
      <c r="T838" s="422"/>
      <c r="U838" s="427"/>
      <c r="V838" s="422"/>
      <c r="W838" s="423"/>
      <c r="X838" s="427"/>
      <c r="Y838" s="422"/>
      <c r="Z838" s="422"/>
      <c r="AA838" s="422"/>
      <c r="AB838" s="428"/>
      <c r="AC838" s="422"/>
    </row>
    <row r="839" spans="1:29" ht="13.5">
      <c r="A839" s="421"/>
      <c r="B839" s="227"/>
      <c r="C839" s="334"/>
      <c r="D839" s="334"/>
      <c r="E839" s="422"/>
      <c r="F839" s="423"/>
      <c r="G839" s="423"/>
      <c r="H839" s="446"/>
      <c r="I839" s="423"/>
      <c r="J839" s="422"/>
      <c r="K839" s="422"/>
      <c r="L839" s="185"/>
      <c r="M839" s="422"/>
      <c r="N839" s="425"/>
      <c r="O839" s="422"/>
      <c r="P839" s="422"/>
      <c r="Q839" s="422"/>
      <c r="R839" s="426"/>
      <c r="S839" s="427"/>
      <c r="T839" s="422"/>
      <c r="U839" s="427"/>
      <c r="V839" s="422"/>
      <c r="W839" s="423"/>
      <c r="X839" s="427"/>
      <c r="Y839" s="422"/>
      <c r="Z839" s="422"/>
      <c r="AA839" s="422"/>
      <c r="AB839" s="428"/>
      <c r="AC839" s="422"/>
    </row>
    <row r="840" spans="1:29" ht="13.5">
      <c r="A840" s="421"/>
      <c r="B840" s="227"/>
      <c r="C840" s="334"/>
      <c r="D840" s="334"/>
      <c r="E840" s="422"/>
      <c r="F840" s="423"/>
      <c r="G840" s="423"/>
      <c r="H840" s="446"/>
      <c r="I840" s="423"/>
      <c r="J840" s="422"/>
      <c r="K840" s="422"/>
      <c r="L840" s="185"/>
      <c r="M840" s="422"/>
      <c r="N840" s="425"/>
      <c r="O840" s="422"/>
      <c r="P840" s="422"/>
      <c r="Q840" s="422"/>
      <c r="R840" s="426"/>
      <c r="S840" s="427"/>
      <c r="T840" s="422"/>
      <c r="U840" s="427"/>
      <c r="V840" s="422"/>
      <c r="W840" s="423"/>
      <c r="X840" s="427"/>
      <c r="Y840" s="422"/>
      <c r="Z840" s="422"/>
      <c r="AA840" s="422"/>
      <c r="AB840" s="428"/>
      <c r="AC840" s="422"/>
    </row>
    <row r="841" spans="1:29" ht="13.5">
      <c r="A841" s="421"/>
      <c r="B841" s="227"/>
      <c r="C841" s="334"/>
      <c r="D841" s="334"/>
      <c r="E841" s="422"/>
      <c r="F841" s="423"/>
      <c r="G841" s="423"/>
      <c r="H841" s="446"/>
      <c r="I841" s="423"/>
      <c r="J841" s="422"/>
      <c r="K841" s="422"/>
      <c r="L841" s="185"/>
      <c r="M841" s="422"/>
      <c r="N841" s="425"/>
      <c r="O841" s="422"/>
      <c r="P841" s="422"/>
      <c r="Q841" s="422"/>
      <c r="R841" s="426"/>
      <c r="S841" s="427"/>
      <c r="T841" s="422"/>
      <c r="U841" s="427"/>
      <c r="V841" s="422"/>
      <c r="W841" s="423"/>
      <c r="X841" s="427"/>
      <c r="Y841" s="422"/>
      <c r="Z841" s="422"/>
      <c r="AA841" s="422"/>
      <c r="AB841" s="428"/>
      <c r="AC841" s="422"/>
    </row>
    <row r="842" spans="1:29" ht="13.5">
      <c r="A842" s="421"/>
      <c r="B842" s="227"/>
      <c r="C842" s="334"/>
      <c r="D842" s="334"/>
      <c r="E842" s="422"/>
      <c r="F842" s="423"/>
      <c r="G842" s="423"/>
      <c r="H842" s="446"/>
      <c r="I842" s="423"/>
      <c r="J842" s="422"/>
      <c r="K842" s="422"/>
      <c r="L842" s="185"/>
      <c r="M842" s="422"/>
      <c r="N842" s="425"/>
      <c r="O842" s="422"/>
      <c r="P842" s="422"/>
      <c r="Q842" s="422"/>
      <c r="R842" s="426"/>
      <c r="S842" s="427"/>
      <c r="T842" s="422"/>
      <c r="U842" s="427"/>
      <c r="V842" s="422"/>
      <c r="W842" s="423"/>
      <c r="X842" s="427"/>
      <c r="Y842" s="422"/>
      <c r="Z842" s="422"/>
      <c r="AA842" s="422"/>
      <c r="AB842" s="428"/>
      <c r="AC842" s="422"/>
    </row>
    <row r="843" spans="1:29" ht="13.5">
      <c r="A843" s="421"/>
      <c r="B843" s="227"/>
      <c r="C843" s="334"/>
      <c r="D843" s="334"/>
      <c r="E843" s="422"/>
      <c r="F843" s="423"/>
      <c r="G843" s="423"/>
      <c r="H843" s="446"/>
      <c r="I843" s="423"/>
      <c r="J843" s="422"/>
      <c r="K843" s="422"/>
      <c r="L843" s="185"/>
      <c r="M843" s="422"/>
      <c r="N843" s="425"/>
      <c r="O843" s="422"/>
      <c r="P843" s="422"/>
      <c r="Q843" s="422"/>
      <c r="R843" s="426"/>
      <c r="S843" s="427"/>
      <c r="T843" s="422"/>
      <c r="U843" s="427"/>
      <c r="V843" s="422"/>
      <c r="W843" s="423"/>
      <c r="X843" s="427"/>
      <c r="Y843" s="422"/>
      <c r="Z843" s="422"/>
      <c r="AA843" s="422"/>
      <c r="AB843" s="428"/>
      <c r="AC843" s="422"/>
    </row>
    <row r="844" spans="1:29" ht="13.5">
      <c r="A844" s="421"/>
      <c r="B844" s="227"/>
      <c r="C844" s="334"/>
      <c r="D844" s="334"/>
      <c r="E844" s="422"/>
      <c r="F844" s="423"/>
      <c r="G844" s="423"/>
      <c r="H844" s="446"/>
      <c r="I844" s="423"/>
      <c r="J844" s="422"/>
      <c r="K844" s="422"/>
      <c r="L844" s="185"/>
      <c r="M844" s="422"/>
      <c r="N844" s="425"/>
      <c r="O844" s="422"/>
      <c r="P844" s="422"/>
      <c r="Q844" s="422"/>
      <c r="R844" s="426"/>
      <c r="S844" s="427"/>
      <c r="T844" s="422"/>
      <c r="U844" s="427"/>
      <c r="V844" s="422"/>
      <c r="W844" s="423"/>
      <c r="X844" s="427"/>
      <c r="Y844" s="422"/>
      <c r="Z844" s="422"/>
      <c r="AA844" s="422"/>
      <c r="AB844" s="428"/>
      <c r="AC844" s="422"/>
    </row>
    <row r="845" spans="1:29" ht="13.5">
      <c r="A845" s="421"/>
      <c r="B845" s="227"/>
      <c r="C845" s="334"/>
      <c r="D845" s="334"/>
      <c r="E845" s="422"/>
      <c r="F845" s="423"/>
      <c r="G845" s="423"/>
      <c r="H845" s="446"/>
      <c r="I845" s="423"/>
      <c r="J845" s="422"/>
      <c r="K845" s="422"/>
      <c r="L845" s="185"/>
      <c r="M845" s="422"/>
      <c r="N845" s="425"/>
      <c r="O845" s="422"/>
      <c r="P845" s="422"/>
      <c r="Q845" s="422"/>
      <c r="R845" s="426"/>
      <c r="S845" s="427"/>
      <c r="T845" s="422"/>
      <c r="U845" s="427"/>
      <c r="V845" s="422"/>
      <c r="W845" s="423"/>
      <c r="X845" s="427"/>
      <c r="Y845" s="422"/>
      <c r="Z845" s="422"/>
      <c r="AA845" s="422"/>
      <c r="AB845" s="428"/>
      <c r="AC845" s="422"/>
    </row>
    <row r="846" spans="1:29" ht="13.5">
      <c r="A846" s="421"/>
      <c r="B846" s="227"/>
      <c r="C846" s="334"/>
      <c r="D846" s="334"/>
      <c r="E846" s="422"/>
      <c r="F846" s="423"/>
      <c r="G846" s="423"/>
      <c r="H846" s="446"/>
      <c r="I846" s="423"/>
      <c r="J846" s="422"/>
      <c r="K846" s="422"/>
      <c r="L846" s="185"/>
      <c r="M846" s="422"/>
      <c r="N846" s="425"/>
      <c r="O846" s="422"/>
      <c r="P846" s="422"/>
      <c r="Q846" s="422"/>
      <c r="R846" s="426"/>
      <c r="S846" s="427"/>
      <c r="T846" s="422"/>
      <c r="U846" s="427"/>
      <c r="V846" s="422"/>
      <c r="W846" s="423"/>
      <c r="X846" s="427"/>
      <c r="Y846" s="422"/>
      <c r="Z846" s="422"/>
      <c r="AA846" s="422"/>
      <c r="AB846" s="428"/>
      <c r="AC846" s="422"/>
    </row>
    <row r="847" spans="1:29" ht="13.5">
      <c r="A847" s="421"/>
      <c r="B847" s="227"/>
      <c r="C847" s="334"/>
      <c r="D847" s="334"/>
      <c r="E847" s="422"/>
      <c r="F847" s="423"/>
      <c r="G847" s="423"/>
      <c r="H847" s="446"/>
      <c r="I847" s="423"/>
      <c r="J847" s="422"/>
      <c r="K847" s="422"/>
      <c r="L847" s="185"/>
      <c r="M847" s="422"/>
      <c r="N847" s="425"/>
      <c r="O847" s="422"/>
      <c r="P847" s="422"/>
      <c r="Q847" s="422"/>
      <c r="R847" s="426"/>
      <c r="S847" s="427"/>
      <c r="T847" s="422"/>
      <c r="U847" s="427"/>
      <c r="V847" s="422"/>
      <c r="W847" s="423"/>
      <c r="X847" s="427"/>
      <c r="Y847" s="422"/>
      <c r="Z847" s="422"/>
      <c r="AA847" s="422"/>
      <c r="AB847" s="428"/>
      <c r="AC847" s="422"/>
    </row>
    <row r="848" spans="1:29" ht="13.5">
      <c r="A848" s="421"/>
      <c r="B848" s="227"/>
      <c r="C848" s="334"/>
      <c r="D848" s="334"/>
      <c r="E848" s="422"/>
      <c r="F848" s="423"/>
      <c r="G848" s="423"/>
      <c r="H848" s="446"/>
      <c r="I848" s="423"/>
      <c r="J848" s="422"/>
      <c r="K848" s="422"/>
      <c r="L848" s="185"/>
      <c r="M848" s="422"/>
      <c r="N848" s="425"/>
      <c r="O848" s="422"/>
      <c r="P848" s="422"/>
      <c r="Q848" s="422"/>
      <c r="R848" s="426"/>
      <c r="S848" s="427"/>
      <c r="T848" s="422"/>
      <c r="U848" s="427"/>
      <c r="V848" s="422"/>
      <c r="W848" s="423"/>
      <c r="X848" s="427"/>
      <c r="Y848" s="422"/>
      <c r="Z848" s="422"/>
      <c r="AA848" s="422"/>
      <c r="AB848" s="428"/>
      <c r="AC848" s="422"/>
    </row>
    <row r="849" spans="1:29" ht="13.5">
      <c r="A849" s="421"/>
      <c r="B849" s="227"/>
      <c r="C849" s="334"/>
      <c r="D849" s="334"/>
      <c r="E849" s="422"/>
      <c r="F849" s="423"/>
      <c r="G849" s="423"/>
      <c r="H849" s="446"/>
      <c r="I849" s="423"/>
      <c r="J849" s="422"/>
      <c r="K849" s="422"/>
      <c r="L849" s="185"/>
      <c r="M849" s="422"/>
      <c r="N849" s="425"/>
      <c r="O849" s="422"/>
      <c r="P849" s="422"/>
      <c r="Q849" s="422"/>
      <c r="R849" s="426"/>
      <c r="S849" s="427"/>
      <c r="T849" s="422"/>
      <c r="U849" s="427"/>
      <c r="V849" s="422"/>
      <c r="W849" s="423"/>
      <c r="X849" s="427"/>
      <c r="Y849" s="422"/>
      <c r="Z849" s="422"/>
      <c r="AA849" s="422"/>
      <c r="AB849" s="428"/>
      <c r="AC849" s="422"/>
    </row>
    <row r="850" spans="1:29" ht="13.5">
      <c r="A850" s="421"/>
      <c r="B850" s="227"/>
      <c r="C850" s="334"/>
      <c r="D850" s="334"/>
      <c r="E850" s="422"/>
      <c r="F850" s="423"/>
      <c r="G850" s="423"/>
      <c r="H850" s="446"/>
      <c r="I850" s="423"/>
      <c r="J850" s="422"/>
      <c r="K850" s="422"/>
      <c r="L850" s="185"/>
      <c r="M850" s="422"/>
      <c r="N850" s="425"/>
      <c r="O850" s="422"/>
      <c r="P850" s="422"/>
      <c r="Q850" s="422"/>
      <c r="R850" s="426"/>
      <c r="S850" s="427"/>
      <c r="T850" s="422"/>
      <c r="U850" s="427"/>
      <c r="V850" s="422"/>
      <c r="W850" s="423"/>
      <c r="X850" s="427"/>
      <c r="Y850" s="422"/>
      <c r="Z850" s="422"/>
      <c r="AA850" s="422"/>
      <c r="AB850" s="428"/>
      <c r="AC850" s="422"/>
    </row>
    <row r="851" spans="1:29" ht="13.5">
      <c r="A851" s="421"/>
      <c r="B851" s="227"/>
      <c r="C851" s="334"/>
      <c r="D851" s="334"/>
      <c r="E851" s="422"/>
      <c r="F851" s="423"/>
      <c r="G851" s="423"/>
      <c r="H851" s="446"/>
      <c r="I851" s="423"/>
      <c r="J851" s="422"/>
      <c r="K851" s="422"/>
      <c r="L851" s="185"/>
      <c r="M851" s="422"/>
      <c r="N851" s="425"/>
      <c r="O851" s="422"/>
      <c r="P851" s="422"/>
      <c r="Q851" s="422"/>
      <c r="R851" s="426"/>
      <c r="S851" s="427"/>
      <c r="T851" s="422"/>
      <c r="U851" s="427"/>
      <c r="V851" s="422"/>
      <c r="W851" s="423"/>
      <c r="X851" s="427"/>
      <c r="Y851" s="422"/>
      <c r="Z851" s="422"/>
      <c r="AA851" s="422"/>
      <c r="AB851" s="428"/>
      <c r="AC851" s="422"/>
    </row>
    <row r="852" spans="1:29" ht="13.5">
      <c r="A852" s="421"/>
      <c r="B852" s="227"/>
      <c r="C852" s="334"/>
      <c r="D852" s="334"/>
      <c r="E852" s="422"/>
      <c r="F852" s="423"/>
      <c r="G852" s="423"/>
      <c r="H852" s="446"/>
      <c r="I852" s="423"/>
      <c r="J852" s="422"/>
      <c r="K852" s="422"/>
      <c r="L852" s="185"/>
      <c r="M852" s="422"/>
      <c r="N852" s="425"/>
      <c r="O852" s="422"/>
      <c r="P852" s="422"/>
      <c r="Q852" s="422"/>
      <c r="R852" s="426"/>
      <c r="S852" s="427"/>
      <c r="T852" s="422"/>
      <c r="U852" s="427"/>
      <c r="V852" s="422"/>
      <c r="W852" s="423"/>
      <c r="X852" s="427"/>
      <c r="Y852" s="422"/>
      <c r="Z852" s="422"/>
      <c r="AA852" s="422"/>
      <c r="AB852" s="428"/>
      <c r="AC852" s="422"/>
    </row>
    <row r="853" spans="1:29" ht="13.5">
      <c r="A853" s="421"/>
      <c r="B853" s="227"/>
      <c r="C853" s="334"/>
      <c r="D853" s="334"/>
      <c r="E853" s="422"/>
      <c r="F853" s="423"/>
      <c r="G853" s="423"/>
      <c r="H853" s="446"/>
      <c r="I853" s="423"/>
      <c r="J853" s="422"/>
      <c r="K853" s="422"/>
      <c r="L853" s="185"/>
      <c r="M853" s="422"/>
      <c r="N853" s="425"/>
      <c r="O853" s="422"/>
      <c r="P853" s="422"/>
      <c r="Q853" s="422"/>
      <c r="R853" s="426"/>
      <c r="S853" s="427"/>
      <c r="T853" s="422"/>
      <c r="U853" s="427"/>
      <c r="V853" s="422"/>
      <c r="W853" s="423"/>
      <c r="X853" s="427"/>
      <c r="Y853" s="422"/>
      <c r="Z853" s="422"/>
      <c r="AA853" s="422"/>
      <c r="AB853" s="428"/>
      <c r="AC853" s="422"/>
    </row>
    <row r="854" spans="1:29" ht="13.5">
      <c r="A854" s="421"/>
      <c r="B854" s="227"/>
      <c r="C854" s="334"/>
      <c r="D854" s="334"/>
      <c r="E854" s="422"/>
      <c r="F854" s="423"/>
      <c r="G854" s="423"/>
      <c r="H854" s="446"/>
      <c r="I854" s="423"/>
      <c r="J854" s="422"/>
      <c r="K854" s="422"/>
      <c r="L854" s="185"/>
      <c r="M854" s="422"/>
      <c r="N854" s="425"/>
      <c r="O854" s="422"/>
      <c r="P854" s="422"/>
      <c r="Q854" s="422"/>
      <c r="R854" s="426"/>
      <c r="S854" s="427"/>
      <c r="T854" s="422"/>
      <c r="U854" s="427"/>
      <c r="V854" s="422"/>
      <c r="W854" s="423"/>
      <c r="X854" s="427"/>
      <c r="Y854" s="422"/>
      <c r="Z854" s="422"/>
      <c r="AA854" s="422"/>
      <c r="AB854" s="428"/>
      <c r="AC854" s="422"/>
    </row>
    <row r="855" spans="1:29" ht="13.5">
      <c r="A855" s="421"/>
      <c r="B855" s="227"/>
      <c r="C855" s="334"/>
      <c r="D855" s="334"/>
      <c r="E855" s="422"/>
      <c r="F855" s="423"/>
      <c r="G855" s="423"/>
      <c r="H855" s="446"/>
      <c r="I855" s="423"/>
      <c r="J855" s="422"/>
      <c r="K855" s="422"/>
      <c r="L855" s="185"/>
      <c r="M855" s="422"/>
      <c r="N855" s="425"/>
      <c r="O855" s="422"/>
      <c r="P855" s="422"/>
      <c r="Q855" s="422"/>
      <c r="R855" s="426"/>
      <c r="S855" s="427"/>
      <c r="T855" s="422"/>
      <c r="U855" s="427"/>
      <c r="V855" s="422"/>
      <c r="W855" s="423"/>
      <c r="X855" s="427"/>
      <c r="Y855" s="422"/>
      <c r="Z855" s="422"/>
      <c r="AA855" s="422"/>
      <c r="AB855" s="428"/>
      <c r="AC855" s="422"/>
    </row>
    <row r="856" spans="1:29" ht="13.5">
      <c r="A856" s="421"/>
      <c r="B856" s="227"/>
      <c r="C856" s="334"/>
      <c r="D856" s="334"/>
      <c r="E856" s="422"/>
      <c r="F856" s="423"/>
      <c r="G856" s="423"/>
      <c r="H856" s="446"/>
      <c r="I856" s="423"/>
      <c r="J856" s="422"/>
      <c r="K856" s="422"/>
      <c r="L856" s="185"/>
      <c r="M856" s="422"/>
      <c r="N856" s="425"/>
      <c r="O856" s="422"/>
      <c r="P856" s="422"/>
      <c r="Q856" s="422"/>
      <c r="R856" s="426"/>
      <c r="S856" s="427"/>
      <c r="T856" s="422"/>
      <c r="U856" s="427"/>
      <c r="V856" s="422"/>
      <c r="W856" s="423"/>
      <c r="X856" s="427"/>
      <c r="Y856" s="422"/>
      <c r="Z856" s="422"/>
      <c r="AA856" s="422"/>
      <c r="AB856" s="428"/>
      <c r="AC856" s="422"/>
    </row>
    <row r="857" spans="1:29" ht="13.5">
      <c r="A857" s="421"/>
      <c r="B857" s="227"/>
      <c r="C857" s="334"/>
      <c r="D857" s="334"/>
      <c r="E857" s="422"/>
      <c r="F857" s="423"/>
      <c r="G857" s="423"/>
      <c r="H857" s="446"/>
      <c r="I857" s="423"/>
      <c r="J857" s="422"/>
      <c r="K857" s="422"/>
      <c r="L857" s="185"/>
      <c r="M857" s="422"/>
      <c r="N857" s="425"/>
      <c r="O857" s="422"/>
      <c r="P857" s="422"/>
      <c r="Q857" s="422"/>
      <c r="R857" s="426"/>
      <c r="S857" s="427"/>
      <c r="T857" s="422"/>
      <c r="U857" s="427"/>
      <c r="V857" s="422"/>
      <c r="W857" s="423"/>
      <c r="X857" s="427"/>
      <c r="Y857" s="422"/>
      <c r="Z857" s="422"/>
      <c r="AA857" s="422"/>
      <c r="AB857" s="428"/>
      <c r="AC857" s="422"/>
    </row>
    <row r="858" spans="1:29" ht="13.5">
      <c r="A858" s="421"/>
      <c r="B858" s="227"/>
      <c r="C858" s="334"/>
      <c r="D858" s="334"/>
      <c r="E858" s="422"/>
      <c r="F858" s="423"/>
      <c r="G858" s="423"/>
      <c r="H858" s="446"/>
      <c r="I858" s="423"/>
      <c r="J858" s="422"/>
      <c r="K858" s="422"/>
      <c r="L858" s="185"/>
      <c r="M858" s="422"/>
      <c r="N858" s="425"/>
      <c r="O858" s="422"/>
      <c r="P858" s="422"/>
      <c r="Q858" s="422"/>
      <c r="R858" s="426"/>
      <c r="S858" s="427"/>
      <c r="T858" s="422"/>
      <c r="U858" s="427"/>
      <c r="V858" s="422"/>
      <c r="W858" s="423"/>
      <c r="X858" s="427"/>
      <c r="Y858" s="422"/>
      <c r="Z858" s="422"/>
      <c r="AA858" s="422"/>
      <c r="AB858" s="428"/>
      <c r="AC858" s="422"/>
    </row>
    <row r="859" spans="1:29" ht="13.5">
      <c r="A859" s="421"/>
      <c r="B859" s="227"/>
      <c r="C859" s="334"/>
      <c r="D859" s="334"/>
      <c r="E859" s="422"/>
      <c r="F859" s="423"/>
      <c r="G859" s="423"/>
      <c r="H859" s="446"/>
      <c r="I859" s="423"/>
      <c r="J859" s="422"/>
      <c r="K859" s="422"/>
      <c r="L859" s="185"/>
      <c r="M859" s="422"/>
      <c r="N859" s="425"/>
      <c r="O859" s="422"/>
      <c r="P859" s="422"/>
      <c r="Q859" s="422"/>
      <c r="R859" s="426"/>
      <c r="S859" s="427"/>
      <c r="T859" s="422"/>
      <c r="U859" s="427"/>
      <c r="V859" s="422"/>
      <c r="W859" s="423"/>
      <c r="X859" s="427"/>
      <c r="Y859" s="422"/>
      <c r="Z859" s="422"/>
      <c r="AA859" s="422"/>
      <c r="AB859" s="428"/>
      <c r="AC859" s="422"/>
    </row>
    <row r="860" spans="1:29" ht="13.5">
      <c r="A860" s="421"/>
      <c r="B860" s="227"/>
      <c r="C860" s="334"/>
      <c r="D860" s="334"/>
      <c r="E860" s="422"/>
      <c r="F860" s="423"/>
      <c r="G860" s="423"/>
      <c r="H860" s="446"/>
      <c r="I860" s="423"/>
      <c r="J860" s="422"/>
      <c r="K860" s="422"/>
      <c r="L860" s="185"/>
      <c r="M860" s="422"/>
      <c r="N860" s="425"/>
      <c r="O860" s="422"/>
      <c r="P860" s="422"/>
      <c r="Q860" s="422"/>
      <c r="R860" s="426"/>
      <c r="S860" s="427"/>
      <c r="T860" s="422"/>
      <c r="U860" s="427"/>
      <c r="V860" s="422"/>
      <c r="W860" s="423"/>
      <c r="X860" s="427"/>
      <c r="Y860" s="422"/>
      <c r="Z860" s="422"/>
      <c r="AA860" s="422"/>
      <c r="AB860" s="428"/>
      <c r="AC860" s="422"/>
    </row>
    <row r="861" spans="1:29" ht="13.5">
      <c r="A861" s="421"/>
      <c r="B861" s="227"/>
      <c r="C861" s="334"/>
      <c r="D861" s="334"/>
      <c r="E861" s="422"/>
      <c r="F861" s="423"/>
      <c r="G861" s="423"/>
      <c r="H861" s="446"/>
      <c r="I861" s="423"/>
      <c r="J861" s="422"/>
      <c r="K861" s="422"/>
      <c r="L861" s="185"/>
      <c r="M861" s="422"/>
      <c r="N861" s="425"/>
      <c r="O861" s="422"/>
      <c r="P861" s="422"/>
      <c r="Q861" s="422"/>
      <c r="R861" s="426"/>
      <c r="S861" s="427"/>
      <c r="T861" s="422"/>
      <c r="U861" s="427"/>
      <c r="V861" s="422"/>
      <c r="W861" s="423"/>
      <c r="X861" s="427"/>
      <c r="Y861" s="422"/>
      <c r="Z861" s="422"/>
      <c r="AA861" s="422"/>
      <c r="AB861" s="428"/>
      <c r="AC861" s="422"/>
    </row>
    <row r="862" spans="1:29" ht="13.5">
      <c r="A862" s="421"/>
      <c r="B862" s="227"/>
      <c r="C862" s="334"/>
      <c r="D862" s="334"/>
      <c r="E862" s="422"/>
      <c r="F862" s="423"/>
      <c r="G862" s="423"/>
      <c r="H862" s="446"/>
      <c r="I862" s="423"/>
      <c r="J862" s="422"/>
      <c r="K862" s="422"/>
      <c r="L862" s="185"/>
      <c r="M862" s="422"/>
      <c r="N862" s="425"/>
      <c r="O862" s="422"/>
      <c r="P862" s="422"/>
      <c r="Q862" s="422"/>
      <c r="R862" s="426"/>
      <c r="S862" s="427"/>
      <c r="T862" s="422"/>
      <c r="U862" s="427"/>
      <c r="V862" s="422"/>
      <c r="W862" s="423"/>
      <c r="X862" s="427"/>
      <c r="Y862" s="422"/>
      <c r="Z862" s="422"/>
      <c r="AA862" s="422"/>
      <c r="AB862" s="428"/>
      <c r="AC862" s="422"/>
    </row>
    <row r="863" spans="1:29" ht="13.5">
      <c r="A863" s="421"/>
      <c r="B863" s="227"/>
      <c r="C863" s="334"/>
      <c r="D863" s="334"/>
      <c r="E863" s="422"/>
      <c r="F863" s="423"/>
      <c r="G863" s="423"/>
      <c r="H863" s="446"/>
      <c r="I863" s="423"/>
      <c r="J863" s="422"/>
      <c r="K863" s="422"/>
      <c r="L863" s="185"/>
      <c r="M863" s="422"/>
      <c r="N863" s="425"/>
      <c r="O863" s="422"/>
      <c r="P863" s="422"/>
      <c r="Q863" s="422"/>
      <c r="R863" s="426"/>
      <c r="S863" s="427"/>
      <c r="T863" s="422"/>
      <c r="U863" s="427"/>
      <c r="V863" s="422"/>
      <c r="W863" s="423"/>
      <c r="X863" s="427"/>
      <c r="Y863" s="422"/>
      <c r="Z863" s="422"/>
      <c r="AA863" s="422"/>
      <c r="AB863" s="428"/>
      <c r="AC863" s="422"/>
    </row>
    <row r="864" spans="1:29" ht="13.5">
      <c r="A864" s="421"/>
      <c r="B864" s="227"/>
      <c r="C864" s="334"/>
      <c r="D864" s="334"/>
      <c r="E864" s="422"/>
      <c r="F864" s="423"/>
      <c r="G864" s="423"/>
      <c r="H864" s="446"/>
      <c r="I864" s="423"/>
      <c r="J864" s="422"/>
      <c r="K864" s="422"/>
      <c r="L864" s="185"/>
      <c r="M864" s="422"/>
      <c r="N864" s="425"/>
      <c r="O864" s="422"/>
      <c r="P864" s="422"/>
      <c r="Q864" s="422"/>
      <c r="R864" s="426"/>
      <c r="S864" s="427"/>
      <c r="T864" s="422"/>
      <c r="U864" s="427"/>
      <c r="V864" s="422"/>
      <c r="W864" s="423"/>
      <c r="X864" s="427"/>
      <c r="Y864" s="422"/>
      <c r="Z864" s="422"/>
      <c r="AA864" s="422"/>
      <c r="AB864" s="428"/>
      <c r="AC864" s="422"/>
    </row>
    <row r="865" spans="1:29" ht="13.5">
      <c r="A865" s="421"/>
      <c r="B865" s="227"/>
      <c r="C865" s="334"/>
      <c r="D865" s="334"/>
      <c r="E865" s="422"/>
      <c r="F865" s="423"/>
      <c r="G865" s="423"/>
      <c r="H865" s="446"/>
      <c r="I865" s="423"/>
      <c r="J865" s="422"/>
      <c r="K865" s="422"/>
      <c r="L865" s="185"/>
      <c r="M865" s="422"/>
      <c r="N865" s="425"/>
      <c r="O865" s="422"/>
      <c r="P865" s="422"/>
      <c r="Q865" s="422"/>
      <c r="R865" s="426"/>
      <c r="S865" s="427"/>
      <c r="T865" s="422"/>
      <c r="U865" s="427"/>
      <c r="V865" s="422"/>
      <c r="W865" s="423"/>
      <c r="X865" s="427"/>
      <c r="Y865" s="422"/>
      <c r="Z865" s="422"/>
      <c r="AA865" s="422"/>
      <c r="AB865" s="428"/>
      <c r="AC865" s="422"/>
    </row>
    <row r="866" spans="1:29" ht="13.5">
      <c r="A866" s="421"/>
      <c r="B866" s="227"/>
      <c r="C866" s="334"/>
      <c r="D866" s="334"/>
      <c r="E866" s="422"/>
      <c r="F866" s="423"/>
      <c r="G866" s="423"/>
      <c r="H866" s="446"/>
      <c r="I866" s="423"/>
      <c r="J866" s="422"/>
      <c r="K866" s="422"/>
      <c r="L866" s="185"/>
      <c r="M866" s="422"/>
      <c r="N866" s="425"/>
      <c r="O866" s="422"/>
      <c r="P866" s="422"/>
      <c r="Q866" s="422"/>
      <c r="R866" s="426"/>
      <c r="S866" s="427"/>
      <c r="T866" s="422"/>
      <c r="U866" s="427"/>
      <c r="V866" s="422"/>
      <c r="W866" s="423"/>
      <c r="X866" s="427"/>
      <c r="Y866" s="422"/>
      <c r="Z866" s="422"/>
      <c r="AA866" s="422"/>
      <c r="AB866" s="428"/>
      <c r="AC866" s="422"/>
    </row>
    <row r="867" spans="1:29" ht="13.5">
      <c r="A867" s="421"/>
      <c r="B867" s="227"/>
      <c r="C867" s="334"/>
      <c r="D867" s="334"/>
      <c r="E867" s="422"/>
      <c r="F867" s="423"/>
      <c r="G867" s="423"/>
      <c r="H867" s="446"/>
      <c r="I867" s="423"/>
      <c r="J867" s="422"/>
      <c r="K867" s="422"/>
      <c r="L867" s="185"/>
      <c r="M867" s="422"/>
      <c r="N867" s="425"/>
      <c r="O867" s="422"/>
      <c r="P867" s="422"/>
      <c r="Q867" s="422"/>
      <c r="R867" s="426"/>
      <c r="S867" s="427"/>
      <c r="T867" s="422"/>
      <c r="U867" s="427"/>
      <c r="V867" s="422"/>
      <c r="W867" s="423"/>
      <c r="X867" s="427"/>
      <c r="Y867" s="422"/>
      <c r="Z867" s="422"/>
      <c r="AA867" s="422"/>
      <c r="AB867" s="428"/>
      <c r="AC867" s="422"/>
    </row>
    <row r="868" spans="1:29" ht="13.5">
      <c r="A868" s="421"/>
      <c r="B868" s="227"/>
      <c r="C868" s="334"/>
      <c r="D868" s="334"/>
      <c r="E868" s="422"/>
      <c r="F868" s="423"/>
      <c r="G868" s="423"/>
      <c r="H868" s="446"/>
      <c r="I868" s="423"/>
      <c r="J868" s="422"/>
      <c r="K868" s="422"/>
      <c r="L868" s="185"/>
      <c r="M868" s="422"/>
      <c r="N868" s="425"/>
      <c r="O868" s="422"/>
      <c r="P868" s="422"/>
      <c r="Q868" s="422"/>
      <c r="R868" s="426"/>
      <c r="S868" s="427"/>
      <c r="T868" s="422"/>
      <c r="U868" s="427"/>
      <c r="V868" s="422"/>
      <c r="W868" s="423"/>
      <c r="X868" s="427"/>
      <c r="Y868" s="422"/>
      <c r="Z868" s="422"/>
      <c r="AA868" s="422"/>
      <c r="AB868" s="428"/>
      <c r="AC868" s="422"/>
    </row>
    <row r="869" spans="1:29" ht="13.5">
      <c r="A869" s="421"/>
      <c r="B869" s="227"/>
      <c r="C869" s="334"/>
      <c r="D869" s="334"/>
      <c r="E869" s="422"/>
      <c r="F869" s="423"/>
      <c r="G869" s="423"/>
      <c r="H869" s="446"/>
      <c r="I869" s="423"/>
      <c r="J869" s="422"/>
      <c r="K869" s="422"/>
      <c r="L869" s="185"/>
      <c r="M869" s="422"/>
      <c r="N869" s="425"/>
      <c r="O869" s="422"/>
      <c r="P869" s="422"/>
      <c r="Q869" s="422"/>
      <c r="R869" s="426"/>
      <c r="S869" s="427"/>
      <c r="T869" s="422"/>
      <c r="U869" s="427"/>
      <c r="V869" s="422"/>
      <c r="W869" s="423"/>
      <c r="X869" s="427"/>
      <c r="Y869" s="422"/>
      <c r="Z869" s="422"/>
      <c r="AA869" s="422"/>
      <c r="AB869" s="428"/>
      <c r="AC869" s="422"/>
    </row>
    <row r="870" spans="1:29" ht="13.5">
      <c r="A870" s="421"/>
      <c r="B870" s="227"/>
      <c r="C870" s="334"/>
      <c r="D870" s="334"/>
      <c r="E870" s="422"/>
      <c r="F870" s="423"/>
      <c r="G870" s="423"/>
      <c r="H870" s="446"/>
      <c r="I870" s="423"/>
      <c r="J870" s="422"/>
      <c r="K870" s="422"/>
      <c r="L870" s="185"/>
      <c r="M870" s="422"/>
      <c r="N870" s="425"/>
      <c r="O870" s="422"/>
      <c r="P870" s="422"/>
      <c r="Q870" s="422"/>
      <c r="R870" s="426"/>
      <c r="S870" s="427"/>
      <c r="T870" s="422"/>
      <c r="U870" s="427"/>
      <c r="V870" s="422"/>
      <c r="W870" s="423"/>
      <c r="X870" s="427"/>
      <c r="Y870" s="422"/>
      <c r="Z870" s="422"/>
      <c r="AA870" s="422"/>
      <c r="AB870" s="428"/>
      <c r="AC870" s="422"/>
    </row>
    <row r="871" spans="1:29" ht="13.5">
      <c r="A871" s="421"/>
      <c r="B871" s="227"/>
      <c r="C871" s="334"/>
      <c r="D871" s="334"/>
      <c r="E871" s="422"/>
      <c r="F871" s="423"/>
      <c r="G871" s="423"/>
      <c r="H871" s="446"/>
      <c r="I871" s="423"/>
      <c r="J871" s="422"/>
      <c r="K871" s="422"/>
      <c r="L871" s="185"/>
      <c r="M871" s="422"/>
      <c r="N871" s="425"/>
      <c r="O871" s="422"/>
      <c r="P871" s="422"/>
      <c r="Q871" s="422"/>
      <c r="R871" s="426"/>
      <c r="S871" s="427"/>
      <c r="T871" s="422"/>
      <c r="U871" s="427"/>
      <c r="V871" s="422"/>
      <c r="W871" s="423"/>
      <c r="X871" s="427"/>
      <c r="Y871" s="422"/>
      <c r="Z871" s="422"/>
      <c r="AA871" s="422"/>
      <c r="AB871" s="428"/>
      <c r="AC871" s="422"/>
    </row>
    <row r="872" spans="1:29" ht="13.5">
      <c r="A872" s="421"/>
      <c r="B872" s="227"/>
      <c r="C872" s="334"/>
      <c r="D872" s="334"/>
      <c r="E872" s="422"/>
      <c r="F872" s="423"/>
      <c r="G872" s="423"/>
      <c r="H872" s="446"/>
      <c r="I872" s="423"/>
      <c r="J872" s="422"/>
      <c r="K872" s="422"/>
      <c r="L872" s="185"/>
      <c r="M872" s="422"/>
      <c r="N872" s="425"/>
      <c r="O872" s="422"/>
      <c r="P872" s="422"/>
      <c r="Q872" s="422"/>
      <c r="R872" s="426"/>
      <c r="S872" s="427"/>
      <c r="T872" s="422"/>
      <c r="U872" s="427"/>
      <c r="V872" s="422"/>
      <c r="W872" s="423"/>
      <c r="X872" s="427"/>
      <c r="Y872" s="422"/>
      <c r="Z872" s="422"/>
      <c r="AA872" s="422"/>
      <c r="AB872" s="428"/>
      <c r="AC872" s="422"/>
    </row>
    <row r="873" spans="1:29" ht="13.5">
      <c r="A873" s="421"/>
      <c r="B873" s="227"/>
      <c r="C873" s="334"/>
      <c r="D873" s="334"/>
      <c r="E873" s="422"/>
      <c r="F873" s="423"/>
      <c r="G873" s="423"/>
      <c r="H873" s="446"/>
      <c r="I873" s="423"/>
      <c r="J873" s="422"/>
      <c r="K873" s="422"/>
      <c r="L873" s="185"/>
      <c r="M873" s="422"/>
      <c r="N873" s="425"/>
      <c r="O873" s="422"/>
      <c r="P873" s="422"/>
      <c r="Q873" s="422"/>
      <c r="R873" s="426"/>
      <c r="S873" s="427"/>
      <c r="T873" s="422"/>
      <c r="U873" s="427"/>
      <c r="V873" s="422"/>
      <c r="W873" s="423"/>
      <c r="X873" s="427"/>
      <c r="Y873" s="422"/>
      <c r="Z873" s="422"/>
      <c r="AA873" s="422"/>
      <c r="AB873" s="428"/>
      <c r="AC873" s="422"/>
    </row>
    <row r="874" spans="1:29" ht="13.5">
      <c r="A874" s="421"/>
      <c r="B874" s="227"/>
      <c r="C874" s="334"/>
      <c r="D874" s="334"/>
      <c r="E874" s="422"/>
      <c r="F874" s="423"/>
      <c r="G874" s="423"/>
      <c r="H874" s="446"/>
      <c r="I874" s="423"/>
      <c r="J874" s="422"/>
      <c r="K874" s="422"/>
      <c r="L874" s="185"/>
      <c r="M874" s="422"/>
      <c r="N874" s="425"/>
      <c r="O874" s="422"/>
      <c r="P874" s="422"/>
      <c r="Q874" s="422"/>
      <c r="R874" s="426"/>
      <c r="S874" s="427"/>
      <c r="T874" s="422"/>
      <c r="U874" s="427"/>
      <c r="V874" s="422"/>
      <c r="W874" s="423"/>
      <c r="X874" s="427"/>
      <c r="Y874" s="422"/>
      <c r="Z874" s="422"/>
      <c r="AA874" s="422"/>
      <c r="AB874" s="428"/>
      <c r="AC874" s="422"/>
    </row>
    <row r="875" spans="1:29" ht="13.5">
      <c r="A875" s="421"/>
      <c r="B875" s="227"/>
      <c r="C875" s="334"/>
      <c r="D875" s="334"/>
      <c r="E875" s="422"/>
      <c r="F875" s="423"/>
      <c r="G875" s="423"/>
      <c r="H875" s="446"/>
      <c r="I875" s="423"/>
      <c r="J875" s="422"/>
      <c r="K875" s="422"/>
      <c r="L875" s="185"/>
      <c r="M875" s="422"/>
      <c r="N875" s="425"/>
      <c r="O875" s="422"/>
      <c r="P875" s="422"/>
      <c r="Q875" s="422"/>
      <c r="R875" s="426"/>
      <c r="S875" s="427"/>
      <c r="T875" s="422"/>
      <c r="U875" s="427"/>
      <c r="V875" s="422"/>
      <c r="W875" s="423"/>
      <c r="X875" s="427"/>
      <c r="Y875" s="422"/>
      <c r="Z875" s="422"/>
      <c r="AA875" s="422"/>
      <c r="AB875" s="428"/>
      <c r="AC875" s="422"/>
    </row>
    <row r="876" spans="1:29" ht="13.5">
      <c r="A876" s="421"/>
      <c r="B876" s="227"/>
      <c r="C876" s="334"/>
      <c r="D876" s="334"/>
      <c r="E876" s="422"/>
      <c r="F876" s="423"/>
      <c r="G876" s="423"/>
      <c r="H876" s="446"/>
      <c r="I876" s="423"/>
      <c r="J876" s="422"/>
      <c r="K876" s="422"/>
      <c r="L876" s="185"/>
      <c r="M876" s="422"/>
      <c r="N876" s="425"/>
      <c r="O876" s="422"/>
      <c r="P876" s="422"/>
      <c r="Q876" s="422"/>
      <c r="R876" s="426"/>
      <c r="S876" s="427"/>
      <c r="T876" s="422"/>
      <c r="U876" s="427"/>
      <c r="V876" s="422"/>
      <c r="W876" s="423"/>
      <c r="X876" s="427"/>
      <c r="Y876" s="422"/>
      <c r="Z876" s="422"/>
      <c r="AA876" s="422"/>
      <c r="AB876" s="428"/>
      <c r="AC876" s="422"/>
    </row>
    <row r="877" spans="1:29" ht="13.5">
      <c r="A877" s="421"/>
      <c r="B877" s="227"/>
      <c r="C877" s="334"/>
      <c r="D877" s="334"/>
      <c r="E877" s="422"/>
      <c r="F877" s="423"/>
      <c r="G877" s="423"/>
      <c r="H877" s="446"/>
      <c r="I877" s="423"/>
      <c r="J877" s="422"/>
      <c r="K877" s="422"/>
      <c r="L877" s="185"/>
      <c r="M877" s="422"/>
      <c r="N877" s="425"/>
      <c r="O877" s="422"/>
      <c r="P877" s="422"/>
      <c r="Q877" s="422"/>
      <c r="R877" s="426"/>
      <c r="S877" s="427"/>
      <c r="T877" s="422"/>
      <c r="U877" s="427"/>
      <c r="V877" s="422"/>
      <c r="W877" s="423"/>
      <c r="X877" s="427"/>
      <c r="Y877" s="422"/>
      <c r="Z877" s="422"/>
      <c r="AA877" s="422"/>
      <c r="AB877" s="428"/>
      <c r="AC877" s="422"/>
    </row>
    <row r="878" spans="1:29" ht="13.5">
      <c r="A878" s="421"/>
      <c r="B878" s="227"/>
      <c r="C878" s="334"/>
      <c r="D878" s="334"/>
      <c r="E878" s="422"/>
      <c r="F878" s="423"/>
      <c r="G878" s="423"/>
      <c r="H878" s="446"/>
      <c r="I878" s="423"/>
      <c r="J878" s="422"/>
      <c r="K878" s="422"/>
      <c r="L878" s="185"/>
      <c r="M878" s="422"/>
      <c r="N878" s="425"/>
      <c r="O878" s="422"/>
      <c r="P878" s="422"/>
      <c r="Q878" s="422"/>
      <c r="R878" s="426"/>
      <c r="S878" s="427"/>
      <c r="T878" s="422"/>
      <c r="U878" s="427"/>
      <c r="V878" s="422"/>
      <c r="W878" s="423"/>
      <c r="X878" s="427"/>
      <c r="Y878" s="422"/>
      <c r="Z878" s="422"/>
      <c r="AA878" s="422"/>
      <c r="AB878" s="428"/>
      <c r="AC878" s="422"/>
    </row>
    <row r="879" spans="1:29" ht="13.5">
      <c r="A879" s="421"/>
      <c r="B879" s="227"/>
      <c r="C879" s="334"/>
      <c r="D879" s="334"/>
      <c r="E879" s="422"/>
      <c r="F879" s="423"/>
      <c r="G879" s="423"/>
      <c r="H879" s="446"/>
      <c r="I879" s="423"/>
      <c r="J879" s="422"/>
      <c r="K879" s="422"/>
      <c r="L879" s="185"/>
      <c r="M879" s="422"/>
      <c r="N879" s="425"/>
      <c r="O879" s="422"/>
      <c r="P879" s="422"/>
      <c r="Q879" s="422"/>
      <c r="R879" s="426"/>
      <c r="S879" s="427"/>
      <c r="T879" s="422"/>
      <c r="U879" s="427"/>
      <c r="V879" s="422"/>
      <c r="W879" s="423"/>
      <c r="X879" s="427"/>
      <c r="Y879" s="422"/>
      <c r="Z879" s="422"/>
      <c r="AA879" s="422"/>
      <c r="AB879" s="428"/>
      <c r="AC879" s="422"/>
    </row>
    <row r="880" spans="1:29" ht="13.5">
      <c r="A880" s="421"/>
      <c r="B880" s="227"/>
      <c r="C880" s="334"/>
      <c r="D880" s="334"/>
      <c r="E880" s="422"/>
      <c r="F880" s="423"/>
      <c r="G880" s="423"/>
      <c r="H880" s="446"/>
      <c r="I880" s="423"/>
      <c r="J880" s="422"/>
      <c r="K880" s="422"/>
      <c r="L880" s="185"/>
      <c r="M880" s="422"/>
      <c r="N880" s="425"/>
      <c r="O880" s="422"/>
      <c r="P880" s="422"/>
      <c r="Q880" s="422"/>
      <c r="R880" s="426"/>
      <c r="S880" s="427"/>
      <c r="T880" s="422"/>
      <c r="U880" s="427"/>
      <c r="V880" s="422"/>
      <c r="W880" s="423"/>
      <c r="X880" s="427"/>
      <c r="Y880" s="422"/>
      <c r="Z880" s="422"/>
      <c r="AA880" s="422"/>
      <c r="AB880" s="428"/>
      <c r="AC880" s="422"/>
    </row>
    <row r="881" spans="1:29" ht="13.5">
      <c r="A881" s="421"/>
      <c r="B881" s="227"/>
      <c r="C881" s="334"/>
      <c r="D881" s="334"/>
      <c r="E881" s="422"/>
      <c r="F881" s="423"/>
      <c r="G881" s="423"/>
      <c r="H881" s="446"/>
      <c r="I881" s="423"/>
      <c r="J881" s="422"/>
      <c r="K881" s="422"/>
      <c r="L881" s="185"/>
      <c r="M881" s="422"/>
      <c r="N881" s="425"/>
      <c r="O881" s="422"/>
      <c r="P881" s="422"/>
      <c r="Q881" s="422"/>
      <c r="R881" s="426"/>
      <c r="S881" s="427"/>
      <c r="T881" s="422"/>
      <c r="U881" s="427"/>
      <c r="V881" s="422"/>
      <c r="W881" s="423"/>
      <c r="X881" s="427"/>
      <c r="Y881" s="422"/>
      <c r="Z881" s="422"/>
      <c r="AA881" s="422"/>
      <c r="AB881" s="428"/>
      <c r="AC881" s="422"/>
    </row>
    <row r="882" spans="1:29" ht="13.5">
      <c r="A882" s="421"/>
      <c r="B882" s="227"/>
      <c r="C882" s="334"/>
      <c r="D882" s="334"/>
      <c r="E882" s="422"/>
      <c r="F882" s="423"/>
      <c r="G882" s="423"/>
      <c r="H882" s="446"/>
      <c r="I882" s="423"/>
      <c r="J882" s="422"/>
      <c r="K882" s="422"/>
      <c r="L882" s="185"/>
      <c r="M882" s="422"/>
      <c r="N882" s="425"/>
      <c r="O882" s="422"/>
      <c r="P882" s="422"/>
      <c r="Q882" s="422"/>
      <c r="R882" s="426"/>
      <c r="S882" s="427"/>
      <c r="T882" s="422"/>
      <c r="U882" s="427"/>
      <c r="V882" s="422"/>
      <c r="W882" s="423"/>
      <c r="X882" s="427"/>
      <c r="Y882" s="422"/>
      <c r="Z882" s="422"/>
      <c r="AA882" s="422"/>
      <c r="AB882" s="428"/>
      <c r="AC882" s="422"/>
    </row>
    <row r="883" spans="1:29" ht="13.5">
      <c r="A883" s="421"/>
      <c r="B883" s="227"/>
      <c r="C883" s="334"/>
      <c r="D883" s="334"/>
      <c r="E883" s="422"/>
      <c r="F883" s="423"/>
      <c r="G883" s="423"/>
      <c r="H883" s="446"/>
      <c r="I883" s="423"/>
      <c r="J883" s="422"/>
      <c r="K883" s="422"/>
      <c r="L883" s="185"/>
      <c r="M883" s="422"/>
      <c r="N883" s="425"/>
      <c r="O883" s="422"/>
      <c r="P883" s="422"/>
      <c r="Q883" s="422"/>
      <c r="R883" s="426"/>
      <c r="S883" s="427"/>
      <c r="T883" s="422"/>
      <c r="U883" s="427"/>
      <c r="V883" s="422"/>
      <c r="W883" s="423"/>
      <c r="X883" s="427"/>
      <c r="Y883" s="422"/>
      <c r="Z883" s="422"/>
      <c r="AA883" s="422"/>
      <c r="AB883" s="428"/>
      <c r="AC883" s="422"/>
    </row>
    <row r="884" spans="1:29" ht="13.5">
      <c r="A884" s="421"/>
      <c r="B884" s="227"/>
      <c r="C884" s="334"/>
      <c r="D884" s="334"/>
      <c r="E884" s="422"/>
      <c r="F884" s="423"/>
      <c r="G884" s="423"/>
      <c r="H884" s="446"/>
      <c r="I884" s="423"/>
      <c r="J884" s="422"/>
      <c r="K884" s="422"/>
      <c r="L884" s="185"/>
      <c r="M884" s="422"/>
      <c r="N884" s="425"/>
      <c r="O884" s="422"/>
      <c r="P884" s="422"/>
      <c r="Q884" s="422"/>
      <c r="R884" s="426"/>
      <c r="S884" s="427"/>
      <c r="T884" s="422"/>
      <c r="U884" s="427"/>
      <c r="V884" s="422"/>
      <c r="W884" s="423"/>
      <c r="X884" s="427"/>
      <c r="Y884" s="422"/>
      <c r="Z884" s="422"/>
      <c r="AA884" s="422"/>
      <c r="AB884" s="428"/>
      <c r="AC884" s="422"/>
    </row>
    <row r="885" spans="1:29" ht="13.5">
      <c r="A885" s="421"/>
      <c r="B885" s="227"/>
      <c r="C885" s="334"/>
      <c r="D885" s="334"/>
      <c r="E885" s="422"/>
      <c r="F885" s="423"/>
      <c r="G885" s="423"/>
      <c r="H885" s="446"/>
      <c r="I885" s="423"/>
      <c r="J885" s="422"/>
      <c r="K885" s="422"/>
      <c r="L885" s="185"/>
      <c r="M885" s="422"/>
      <c r="N885" s="425"/>
      <c r="O885" s="422"/>
      <c r="P885" s="422"/>
      <c r="Q885" s="422"/>
      <c r="R885" s="426"/>
      <c r="S885" s="427"/>
      <c r="T885" s="422"/>
      <c r="U885" s="427"/>
      <c r="V885" s="422"/>
      <c r="W885" s="423"/>
      <c r="X885" s="427"/>
      <c r="Y885" s="422"/>
      <c r="Z885" s="422"/>
      <c r="AA885" s="422"/>
      <c r="AB885" s="428"/>
      <c r="AC885" s="422"/>
    </row>
    <row r="886" spans="1:29" ht="13.5">
      <c r="A886" s="421"/>
      <c r="B886" s="227"/>
      <c r="C886" s="334"/>
      <c r="D886" s="334"/>
      <c r="E886" s="422"/>
      <c r="F886" s="423"/>
      <c r="G886" s="423"/>
      <c r="H886" s="446"/>
      <c r="I886" s="423"/>
      <c r="J886" s="422"/>
      <c r="K886" s="422"/>
      <c r="L886" s="185"/>
      <c r="M886" s="422"/>
      <c r="N886" s="425"/>
      <c r="O886" s="422"/>
      <c r="P886" s="422"/>
      <c r="Q886" s="422"/>
      <c r="R886" s="426"/>
      <c r="S886" s="427"/>
      <c r="T886" s="422"/>
      <c r="U886" s="427"/>
      <c r="V886" s="422"/>
      <c r="W886" s="423"/>
      <c r="X886" s="427"/>
      <c r="Y886" s="422"/>
      <c r="Z886" s="422"/>
      <c r="AA886" s="422"/>
      <c r="AB886" s="428"/>
      <c r="AC886" s="422"/>
    </row>
    <row r="887" spans="1:29" ht="13.5">
      <c r="A887" s="421"/>
      <c r="B887" s="227"/>
      <c r="C887" s="334"/>
      <c r="D887" s="334"/>
      <c r="E887" s="422"/>
      <c r="F887" s="423"/>
      <c r="G887" s="423"/>
      <c r="H887" s="446"/>
      <c r="I887" s="423"/>
      <c r="J887" s="422"/>
      <c r="K887" s="422"/>
      <c r="L887" s="185"/>
      <c r="M887" s="422"/>
      <c r="N887" s="425"/>
      <c r="O887" s="422"/>
      <c r="P887" s="422"/>
      <c r="Q887" s="422"/>
      <c r="R887" s="426"/>
      <c r="S887" s="427"/>
      <c r="T887" s="422"/>
      <c r="U887" s="427"/>
      <c r="V887" s="422"/>
      <c r="W887" s="423"/>
      <c r="X887" s="427"/>
      <c r="Y887" s="422"/>
      <c r="Z887" s="422"/>
      <c r="AA887" s="422"/>
      <c r="AB887" s="428"/>
      <c r="AC887" s="422"/>
    </row>
    <row r="888" spans="1:29" ht="13.5">
      <c r="A888" s="421"/>
      <c r="B888" s="227"/>
      <c r="C888" s="334"/>
      <c r="D888" s="334"/>
      <c r="E888" s="422"/>
      <c r="F888" s="423"/>
      <c r="G888" s="423"/>
      <c r="H888" s="446"/>
      <c r="I888" s="423"/>
      <c r="J888" s="422"/>
      <c r="K888" s="422"/>
      <c r="L888" s="185"/>
      <c r="M888" s="422"/>
      <c r="N888" s="425"/>
      <c r="O888" s="422"/>
      <c r="P888" s="422"/>
      <c r="Q888" s="422"/>
      <c r="R888" s="426"/>
      <c r="S888" s="427"/>
      <c r="T888" s="422"/>
      <c r="U888" s="427"/>
      <c r="V888" s="422"/>
      <c r="W888" s="423"/>
      <c r="X888" s="427"/>
      <c r="Y888" s="422"/>
      <c r="Z888" s="422"/>
      <c r="AA888" s="422"/>
      <c r="AB888" s="428"/>
      <c r="AC888" s="422"/>
    </row>
    <row r="889" spans="1:29" ht="13.5">
      <c r="A889" s="421"/>
      <c r="B889" s="227"/>
      <c r="C889" s="334"/>
      <c r="D889" s="334"/>
      <c r="E889" s="422"/>
      <c r="F889" s="423"/>
      <c r="G889" s="423"/>
      <c r="H889" s="446"/>
      <c r="I889" s="423"/>
      <c r="J889" s="422"/>
      <c r="K889" s="422"/>
      <c r="L889" s="185"/>
      <c r="M889" s="422"/>
      <c r="N889" s="425"/>
      <c r="O889" s="422"/>
      <c r="P889" s="422"/>
      <c r="Q889" s="422"/>
      <c r="R889" s="426"/>
      <c r="S889" s="427"/>
      <c r="T889" s="422"/>
      <c r="U889" s="427"/>
      <c r="V889" s="422"/>
      <c r="W889" s="423"/>
      <c r="X889" s="427"/>
      <c r="Y889" s="422"/>
      <c r="Z889" s="422"/>
      <c r="AA889" s="422"/>
      <c r="AB889" s="428"/>
      <c r="AC889" s="422"/>
    </row>
    <row r="890" spans="1:29" ht="13.5">
      <c r="A890" s="421"/>
      <c r="B890" s="227"/>
      <c r="C890" s="334"/>
      <c r="D890" s="334"/>
      <c r="E890" s="422"/>
      <c r="F890" s="423"/>
      <c r="G890" s="423"/>
      <c r="H890" s="446"/>
      <c r="I890" s="423"/>
      <c r="J890" s="422"/>
      <c r="K890" s="422"/>
      <c r="L890" s="185"/>
      <c r="M890" s="422"/>
      <c r="N890" s="425"/>
      <c r="O890" s="422"/>
      <c r="P890" s="422"/>
      <c r="Q890" s="422"/>
      <c r="R890" s="426"/>
      <c r="S890" s="427"/>
      <c r="T890" s="422"/>
      <c r="U890" s="427"/>
      <c r="V890" s="422"/>
      <c r="W890" s="423"/>
      <c r="X890" s="427"/>
      <c r="Y890" s="422"/>
      <c r="Z890" s="422"/>
      <c r="AA890" s="422"/>
      <c r="AB890" s="428"/>
      <c r="AC890" s="422"/>
    </row>
    <row r="891" spans="1:29" ht="13.5">
      <c r="A891" s="421"/>
      <c r="B891" s="227"/>
      <c r="C891" s="334"/>
      <c r="D891" s="334"/>
      <c r="E891" s="422"/>
      <c r="F891" s="423"/>
      <c r="G891" s="423"/>
      <c r="H891" s="446"/>
      <c r="I891" s="423"/>
      <c r="J891" s="422"/>
      <c r="K891" s="422"/>
      <c r="L891" s="185"/>
      <c r="M891" s="422"/>
      <c r="N891" s="425"/>
      <c r="O891" s="422"/>
      <c r="P891" s="422"/>
      <c r="Q891" s="422"/>
      <c r="R891" s="426"/>
      <c r="S891" s="427"/>
      <c r="T891" s="422"/>
      <c r="U891" s="427"/>
      <c r="V891" s="422"/>
      <c r="W891" s="423"/>
      <c r="X891" s="427"/>
      <c r="Y891" s="422"/>
      <c r="Z891" s="422"/>
      <c r="AA891" s="422"/>
      <c r="AB891" s="428"/>
      <c r="AC891" s="422"/>
    </row>
    <row r="892" spans="1:29" ht="13.5">
      <c r="A892" s="421"/>
      <c r="B892" s="227"/>
      <c r="C892" s="334"/>
      <c r="D892" s="334"/>
      <c r="E892" s="422"/>
      <c r="F892" s="423"/>
      <c r="G892" s="423"/>
      <c r="H892" s="446"/>
      <c r="I892" s="423"/>
      <c r="J892" s="422"/>
      <c r="K892" s="422"/>
      <c r="L892" s="185"/>
      <c r="M892" s="422"/>
      <c r="N892" s="425"/>
      <c r="O892" s="422"/>
      <c r="P892" s="422"/>
      <c r="Q892" s="422"/>
      <c r="R892" s="426"/>
      <c r="S892" s="427"/>
      <c r="T892" s="422"/>
      <c r="U892" s="427"/>
      <c r="V892" s="422"/>
      <c r="W892" s="423"/>
      <c r="X892" s="427"/>
      <c r="Y892" s="422"/>
      <c r="Z892" s="422"/>
      <c r="AA892" s="422"/>
      <c r="AB892" s="428"/>
      <c r="AC892" s="422"/>
    </row>
    <row r="893" spans="1:29" ht="13.5">
      <c r="A893" s="421"/>
      <c r="B893" s="227"/>
      <c r="C893" s="334"/>
      <c r="D893" s="334"/>
      <c r="E893" s="422"/>
      <c r="F893" s="423"/>
      <c r="G893" s="423"/>
      <c r="H893" s="446"/>
      <c r="I893" s="423"/>
      <c r="J893" s="422"/>
      <c r="K893" s="422"/>
      <c r="L893" s="185"/>
      <c r="M893" s="422"/>
      <c r="N893" s="425"/>
      <c r="O893" s="422"/>
      <c r="P893" s="422"/>
      <c r="Q893" s="422"/>
      <c r="R893" s="426"/>
      <c r="S893" s="427"/>
      <c r="T893" s="422"/>
      <c r="U893" s="427"/>
      <c r="V893" s="422"/>
      <c r="W893" s="423"/>
      <c r="X893" s="427"/>
      <c r="Y893" s="422"/>
      <c r="Z893" s="422"/>
      <c r="AA893" s="422"/>
      <c r="AB893" s="428"/>
      <c r="AC893" s="422"/>
    </row>
    <row r="894" spans="1:29" ht="13.5">
      <c r="A894" s="421"/>
      <c r="B894" s="227"/>
      <c r="C894" s="334"/>
      <c r="D894" s="334"/>
      <c r="E894" s="422"/>
      <c r="F894" s="423"/>
      <c r="G894" s="423"/>
      <c r="H894" s="446"/>
      <c r="I894" s="423"/>
      <c r="J894" s="422"/>
      <c r="K894" s="422"/>
      <c r="L894" s="185"/>
      <c r="M894" s="422"/>
      <c r="N894" s="425"/>
      <c r="O894" s="422"/>
      <c r="P894" s="422"/>
      <c r="Q894" s="422"/>
      <c r="R894" s="426"/>
      <c r="S894" s="427"/>
      <c r="T894" s="422"/>
      <c r="U894" s="427"/>
      <c r="V894" s="422"/>
      <c r="W894" s="423"/>
      <c r="X894" s="427"/>
      <c r="Y894" s="422"/>
      <c r="Z894" s="422"/>
      <c r="AA894" s="422"/>
      <c r="AB894" s="428"/>
      <c r="AC894" s="422"/>
    </row>
    <row r="895" spans="1:29" ht="13.5">
      <c r="A895" s="421"/>
      <c r="B895" s="227"/>
      <c r="C895" s="334"/>
      <c r="D895" s="334"/>
      <c r="E895" s="422"/>
      <c r="F895" s="423"/>
      <c r="G895" s="423"/>
      <c r="H895" s="446"/>
      <c r="I895" s="423"/>
      <c r="J895" s="422"/>
      <c r="K895" s="422"/>
      <c r="L895" s="185"/>
      <c r="M895" s="422"/>
      <c r="N895" s="425"/>
      <c r="O895" s="422"/>
      <c r="P895" s="422"/>
      <c r="Q895" s="422"/>
      <c r="R895" s="426"/>
      <c r="S895" s="427"/>
      <c r="T895" s="422"/>
      <c r="U895" s="427"/>
      <c r="V895" s="422"/>
      <c r="W895" s="423"/>
      <c r="X895" s="427"/>
      <c r="Y895" s="422"/>
      <c r="Z895" s="422"/>
      <c r="AA895" s="422"/>
      <c r="AB895" s="428"/>
      <c r="AC895" s="422"/>
    </row>
    <row r="896" spans="1:29" ht="13.5">
      <c r="A896" s="421"/>
      <c r="B896" s="227"/>
      <c r="C896" s="334"/>
      <c r="D896" s="334"/>
      <c r="E896" s="422"/>
      <c r="F896" s="423"/>
      <c r="G896" s="423"/>
      <c r="H896" s="446"/>
      <c r="I896" s="423"/>
      <c r="J896" s="422"/>
      <c r="K896" s="422"/>
      <c r="L896" s="185"/>
      <c r="M896" s="422"/>
      <c r="N896" s="425"/>
      <c r="O896" s="422"/>
      <c r="P896" s="422"/>
      <c r="Q896" s="422"/>
      <c r="R896" s="426"/>
      <c r="S896" s="427"/>
      <c r="T896" s="422"/>
      <c r="U896" s="427"/>
      <c r="V896" s="422"/>
      <c r="W896" s="423"/>
      <c r="X896" s="427"/>
      <c r="Y896" s="422"/>
      <c r="Z896" s="422"/>
      <c r="AA896" s="422"/>
      <c r="AB896" s="428"/>
      <c r="AC896" s="422"/>
    </row>
    <row r="897" spans="1:29" ht="13.5">
      <c r="A897" s="421"/>
      <c r="B897" s="227"/>
      <c r="C897" s="334"/>
      <c r="D897" s="334"/>
      <c r="E897" s="422"/>
      <c r="F897" s="423"/>
      <c r="G897" s="423"/>
      <c r="H897" s="446"/>
      <c r="I897" s="423"/>
      <c r="J897" s="422"/>
      <c r="K897" s="422"/>
      <c r="L897" s="185"/>
      <c r="M897" s="422"/>
      <c r="N897" s="425"/>
      <c r="O897" s="422"/>
      <c r="P897" s="422"/>
      <c r="Q897" s="422"/>
      <c r="R897" s="426"/>
      <c r="S897" s="427"/>
      <c r="T897" s="422"/>
      <c r="U897" s="427"/>
      <c r="V897" s="422"/>
      <c r="W897" s="423"/>
      <c r="X897" s="427"/>
      <c r="Y897" s="422"/>
      <c r="Z897" s="422"/>
      <c r="AA897" s="422"/>
      <c r="AB897" s="428"/>
      <c r="AC897" s="422"/>
    </row>
    <row r="898" spans="1:29" ht="13.5">
      <c r="A898" s="421"/>
      <c r="B898" s="227"/>
      <c r="C898" s="334"/>
      <c r="D898" s="334"/>
      <c r="E898" s="422"/>
      <c r="F898" s="423"/>
      <c r="G898" s="423"/>
      <c r="H898" s="446"/>
      <c r="I898" s="423"/>
      <c r="J898" s="422"/>
      <c r="K898" s="422"/>
      <c r="L898" s="185"/>
      <c r="M898" s="422"/>
      <c r="N898" s="425"/>
      <c r="O898" s="422"/>
      <c r="P898" s="422"/>
      <c r="Q898" s="422"/>
      <c r="R898" s="426"/>
      <c r="S898" s="427"/>
      <c r="T898" s="422"/>
      <c r="U898" s="427"/>
      <c r="V898" s="422"/>
      <c r="W898" s="423"/>
      <c r="X898" s="427"/>
      <c r="Y898" s="422"/>
      <c r="Z898" s="422"/>
      <c r="AA898" s="422"/>
      <c r="AB898" s="428"/>
      <c r="AC898" s="422"/>
    </row>
    <row r="899" spans="1:29" ht="13.5">
      <c r="A899" s="421"/>
      <c r="B899" s="227"/>
      <c r="C899" s="334"/>
      <c r="D899" s="334"/>
      <c r="E899" s="422"/>
      <c r="F899" s="423"/>
      <c r="G899" s="423"/>
      <c r="H899" s="446"/>
      <c r="I899" s="423"/>
      <c r="J899" s="422"/>
      <c r="K899" s="422"/>
      <c r="L899" s="185"/>
      <c r="M899" s="422"/>
      <c r="N899" s="425"/>
      <c r="O899" s="422"/>
      <c r="P899" s="422"/>
      <c r="Q899" s="422"/>
      <c r="R899" s="426"/>
      <c r="S899" s="427"/>
      <c r="T899" s="422"/>
      <c r="U899" s="427"/>
      <c r="V899" s="422"/>
      <c r="W899" s="423"/>
      <c r="X899" s="427"/>
      <c r="Y899" s="422"/>
      <c r="Z899" s="422"/>
      <c r="AA899" s="422"/>
      <c r="AB899" s="428"/>
      <c r="AC899" s="422"/>
    </row>
    <row r="900" spans="1:29" ht="13.5">
      <c r="A900" s="421"/>
      <c r="B900" s="227"/>
      <c r="C900" s="334"/>
      <c r="D900" s="334"/>
      <c r="E900" s="422"/>
      <c r="F900" s="423"/>
      <c r="G900" s="423"/>
      <c r="H900" s="446"/>
      <c r="I900" s="423"/>
      <c r="J900" s="422"/>
      <c r="K900" s="422"/>
      <c r="L900" s="185"/>
      <c r="M900" s="422"/>
      <c r="N900" s="425"/>
      <c r="O900" s="422"/>
      <c r="P900" s="422"/>
      <c r="Q900" s="422"/>
      <c r="R900" s="426"/>
      <c r="S900" s="427"/>
      <c r="T900" s="422"/>
      <c r="U900" s="427"/>
      <c r="V900" s="422"/>
      <c r="W900" s="423"/>
      <c r="X900" s="427"/>
      <c r="Y900" s="422"/>
      <c r="Z900" s="422"/>
      <c r="AA900" s="422"/>
      <c r="AB900" s="428"/>
      <c r="AC900" s="422"/>
    </row>
    <row r="901" spans="1:29" ht="13.5">
      <c r="A901" s="421"/>
      <c r="B901" s="227"/>
      <c r="C901" s="334"/>
      <c r="D901" s="334"/>
      <c r="E901" s="422"/>
      <c r="F901" s="423"/>
      <c r="G901" s="423"/>
      <c r="H901" s="446"/>
      <c r="I901" s="423"/>
      <c r="J901" s="422"/>
      <c r="K901" s="422"/>
      <c r="L901" s="185"/>
      <c r="M901" s="422"/>
      <c r="N901" s="425"/>
      <c r="O901" s="422"/>
      <c r="P901" s="422"/>
      <c r="Q901" s="422"/>
      <c r="R901" s="426"/>
      <c r="S901" s="427"/>
      <c r="T901" s="422"/>
      <c r="U901" s="427"/>
      <c r="V901" s="422"/>
      <c r="W901" s="423"/>
      <c r="X901" s="427"/>
      <c r="Y901" s="422"/>
      <c r="Z901" s="422"/>
      <c r="AA901" s="422"/>
      <c r="AB901" s="428"/>
      <c r="AC901" s="422"/>
    </row>
    <row r="902" spans="1:29" ht="13.5">
      <c r="A902" s="421"/>
      <c r="B902" s="227"/>
      <c r="C902" s="334"/>
      <c r="D902" s="334"/>
      <c r="E902" s="422"/>
      <c r="F902" s="423"/>
      <c r="G902" s="423"/>
      <c r="H902" s="446"/>
      <c r="I902" s="423"/>
      <c r="J902" s="422"/>
      <c r="K902" s="422"/>
      <c r="L902" s="185"/>
      <c r="M902" s="422"/>
      <c r="N902" s="425"/>
      <c r="O902" s="422"/>
      <c r="P902" s="422"/>
      <c r="Q902" s="422"/>
      <c r="R902" s="426"/>
      <c r="S902" s="427"/>
      <c r="T902" s="422"/>
      <c r="U902" s="427"/>
      <c r="V902" s="422"/>
      <c r="W902" s="423"/>
      <c r="X902" s="427"/>
      <c r="Y902" s="422"/>
      <c r="Z902" s="422"/>
      <c r="AA902" s="422"/>
      <c r="AB902" s="428"/>
      <c r="AC902" s="422"/>
    </row>
    <row r="903" spans="1:29" ht="13.5">
      <c r="A903" s="421"/>
      <c r="B903" s="227"/>
      <c r="C903" s="334"/>
      <c r="D903" s="334"/>
      <c r="E903" s="422"/>
      <c r="F903" s="423"/>
      <c r="G903" s="423"/>
      <c r="H903" s="446"/>
      <c r="I903" s="423"/>
      <c r="J903" s="422"/>
      <c r="K903" s="422"/>
      <c r="L903" s="185"/>
      <c r="M903" s="422"/>
      <c r="N903" s="425"/>
      <c r="O903" s="422"/>
      <c r="P903" s="422"/>
      <c r="Q903" s="422"/>
      <c r="R903" s="426"/>
      <c r="S903" s="427"/>
      <c r="T903" s="422"/>
      <c r="U903" s="427"/>
      <c r="V903" s="422"/>
      <c r="W903" s="423"/>
      <c r="X903" s="427"/>
      <c r="Y903" s="422"/>
      <c r="Z903" s="422"/>
      <c r="AA903" s="422"/>
      <c r="AB903" s="428"/>
      <c r="AC903" s="422"/>
    </row>
    <row r="904" spans="1:29" ht="13.5">
      <c r="A904" s="421"/>
      <c r="B904" s="227"/>
      <c r="C904" s="334"/>
      <c r="D904" s="334"/>
      <c r="E904" s="422"/>
      <c r="F904" s="423"/>
      <c r="G904" s="423"/>
      <c r="H904" s="446"/>
      <c r="I904" s="423"/>
      <c r="J904" s="422"/>
      <c r="K904" s="422"/>
      <c r="L904" s="185"/>
      <c r="M904" s="422"/>
      <c r="N904" s="425"/>
      <c r="O904" s="422"/>
      <c r="P904" s="422"/>
      <c r="Q904" s="422"/>
      <c r="R904" s="426"/>
      <c r="S904" s="427"/>
      <c r="T904" s="422"/>
      <c r="U904" s="427"/>
      <c r="V904" s="422"/>
      <c r="W904" s="423"/>
      <c r="X904" s="427"/>
      <c r="Y904" s="422"/>
      <c r="Z904" s="422"/>
      <c r="AA904" s="422"/>
      <c r="AB904" s="428"/>
      <c r="AC904" s="422"/>
    </row>
    <row r="905" spans="1:29" ht="13.5">
      <c r="A905" s="421"/>
      <c r="B905" s="227"/>
      <c r="C905" s="334"/>
      <c r="D905" s="334"/>
      <c r="E905" s="422"/>
      <c r="F905" s="423"/>
      <c r="G905" s="423"/>
      <c r="H905" s="446"/>
      <c r="I905" s="423"/>
      <c r="J905" s="422"/>
      <c r="K905" s="422"/>
      <c r="L905" s="185"/>
      <c r="M905" s="422"/>
      <c r="N905" s="425"/>
      <c r="O905" s="422"/>
      <c r="P905" s="422"/>
      <c r="Q905" s="422"/>
      <c r="R905" s="426"/>
      <c r="S905" s="427"/>
      <c r="T905" s="422"/>
      <c r="U905" s="427"/>
      <c r="V905" s="422"/>
      <c r="W905" s="423"/>
      <c r="X905" s="427"/>
      <c r="Y905" s="422"/>
      <c r="Z905" s="422"/>
      <c r="AA905" s="422"/>
      <c r="AB905" s="428"/>
      <c r="AC905" s="422"/>
    </row>
    <row r="906" spans="1:29" ht="13.5">
      <c r="A906" s="421"/>
      <c r="B906" s="227"/>
      <c r="C906" s="334"/>
      <c r="D906" s="334"/>
      <c r="E906" s="422"/>
      <c r="F906" s="423"/>
      <c r="G906" s="423"/>
      <c r="H906" s="446"/>
      <c r="I906" s="423"/>
      <c r="J906" s="422"/>
      <c r="K906" s="422"/>
      <c r="L906" s="185"/>
      <c r="M906" s="422"/>
      <c r="N906" s="425"/>
      <c r="O906" s="422"/>
      <c r="P906" s="422"/>
      <c r="Q906" s="422"/>
      <c r="R906" s="426"/>
      <c r="S906" s="427"/>
      <c r="T906" s="422"/>
      <c r="U906" s="427"/>
      <c r="V906" s="422"/>
      <c r="W906" s="423"/>
      <c r="X906" s="427"/>
      <c r="Y906" s="422"/>
      <c r="Z906" s="422"/>
      <c r="AA906" s="422"/>
      <c r="AB906" s="428"/>
      <c r="AC906" s="422"/>
    </row>
    <row r="907" spans="1:29" ht="13.5">
      <c r="A907" s="421"/>
      <c r="B907" s="227"/>
      <c r="C907" s="334"/>
      <c r="D907" s="334"/>
      <c r="E907" s="422"/>
      <c r="F907" s="423"/>
      <c r="G907" s="423"/>
      <c r="H907" s="446"/>
      <c r="I907" s="423"/>
      <c r="J907" s="422"/>
      <c r="K907" s="422"/>
      <c r="L907" s="185"/>
      <c r="M907" s="422"/>
      <c r="N907" s="425"/>
      <c r="O907" s="422"/>
      <c r="P907" s="422"/>
      <c r="Q907" s="422"/>
      <c r="R907" s="426"/>
      <c r="S907" s="427"/>
      <c r="T907" s="422"/>
      <c r="U907" s="427"/>
      <c r="V907" s="422"/>
      <c r="W907" s="423"/>
      <c r="X907" s="427"/>
      <c r="Y907" s="422"/>
      <c r="Z907" s="422"/>
      <c r="AA907" s="422"/>
      <c r="AB907" s="428"/>
      <c r="AC907" s="422"/>
    </row>
    <row r="908" spans="1:29" ht="13.5">
      <c r="A908" s="421"/>
      <c r="B908" s="227"/>
      <c r="C908" s="334"/>
      <c r="D908" s="334"/>
      <c r="E908" s="422"/>
      <c r="F908" s="423"/>
      <c r="G908" s="423"/>
      <c r="H908" s="446"/>
      <c r="I908" s="423"/>
      <c r="J908" s="422"/>
      <c r="K908" s="422"/>
      <c r="L908" s="185"/>
      <c r="M908" s="422"/>
      <c r="N908" s="425"/>
      <c r="O908" s="422"/>
      <c r="P908" s="422"/>
      <c r="Q908" s="422"/>
      <c r="R908" s="426"/>
      <c r="S908" s="427"/>
      <c r="T908" s="422"/>
      <c r="U908" s="427"/>
      <c r="V908" s="422"/>
      <c r="W908" s="423"/>
      <c r="X908" s="427"/>
      <c r="Y908" s="422"/>
      <c r="Z908" s="422"/>
      <c r="AA908" s="422"/>
      <c r="AB908" s="428"/>
      <c r="AC908" s="422"/>
    </row>
    <row r="909" spans="1:29" ht="13.5">
      <c r="A909" s="421"/>
      <c r="B909" s="227"/>
      <c r="C909" s="334"/>
      <c r="D909" s="334"/>
      <c r="E909" s="422"/>
      <c r="F909" s="423"/>
      <c r="G909" s="423"/>
      <c r="H909" s="446"/>
      <c r="I909" s="423"/>
      <c r="J909" s="422"/>
      <c r="K909" s="422"/>
      <c r="L909" s="185"/>
      <c r="M909" s="422"/>
      <c r="N909" s="425"/>
      <c r="O909" s="422"/>
      <c r="P909" s="422"/>
      <c r="Q909" s="422"/>
      <c r="R909" s="426"/>
      <c r="S909" s="427"/>
      <c r="T909" s="422"/>
      <c r="U909" s="427"/>
      <c r="V909" s="422"/>
      <c r="W909" s="423"/>
      <c r="X909" s="427"/>
      <c r="Y909" s="422"/>
      <c r="Z909" s="422"/>
      <c r="AA909" s="422"/>
      <c r="AB909" s="428"/>
      <c r="AC909" s="422"/>
    </row>
    <row r="910" spans="1:29" ht="13.5">
      <c r="A910" s="421"/>
      <c r="B910" s="227"/>
      <c r="C910" s="334"/>
      <c r="D910" s="334"/>
      <c r="E910" s="422"/>
      <c r="F910" s="423"/>
      <c r="G910" s="423"/>
      <c r="H910" s="446"/>
      <c r="I910" s="423"/>
      <c r="J910" s="422"/>
      <c r="K910" s="422"/>
      <c r="L910" s="185"/>
      <c r="M910" s="422"/>
      <c r="N910" s="425"/>
      <c r="O910" s="422"/>
      <c r="P910" s="422"/>
      <c r="Q910" s="422"/>
      <c r="R910" s="426"/>
      <c r="S910" s="427"/>
      <c r="T910" s="422"/>
      <c r="U910" s="427"/>
      <c r="V910" s="422"/>
      <c r="W910" s="423"/>
      <c r="X910" s="427"/>
      <c r="Y910" s="422"/>
      <c r="Z910" s="422"/>
      <c r="AA910" s="422"/>
      <c r="AB910" s="428"/>
      <c r="AC910" s="422"/>
    </row>
    <row r="911" spans="1:29" ht="13.5">
      <c r="A911" s="421"/>
      <c r="B911" s="227"/>
      <c r="C911" s="334"/>
      <c r="D911" s="334"/>
      <c r="E911" s="422"/>
      <c r="F911" s="423"/>
      <c r="G911" s="423"/>
      <c r="H911" s="446"/>
      <c r="I911" s="423"/>
      <c r="J911" s="422"/>
      <c r="K911" s="422"/>
      <c r="L911" s="185"/>
      <c r="M911" s="422"/>
      <c r="N911" s="425"/>
      <c r="O911" s="422"/>
      <c r="P911" s="422"/>
      <c r="Q911" s="422"/>
      <c r="R911" s="426"/>
      <c r="S911" s="427"/>
      <c r="T911" s="422"/>
      <c r="U911" s="427"/>
      <c r="V911" s="422"/>
      <c r="W911" s="423"/>
      <c r="X911" s="427"/>
      <c r="Y911" s="422"/>
      <c r="Z911" s="422"/>
      <c r="AA911" s="422"/>
      <c r="AB911" s="428"/>
      <c r="AC911" s="422"/>
    </row>
    <row r="912" spans="1:29" ht="13.5">
      <c r="A912" s="421"/>
      <c r="B912" s="227"/>
      <c r="C912" s="334"/>
      <c r="D912" s="334"/>
      <c r="E912" s="422"/>
      <c r="F912" s="423"/>
      <c r="G912" s="423"/>
      <c r="H912" s="446"/>
      <c r="I912" s="423"/>
      <c r="J912" s="422"/>
      <c r="K912" s="422"/>
      <c r="L912" s="185"/>
      <c r="M912" s="422"/>
      <c r="N912" s="425"/>
      <c r="O912" s="422"/>
      <c r="P912" s="422"/>
      <c r="Q912" s="422"/>
      <c r="R912" s="426"/>
      <c r="S912" s="427"/>
      <c r="T912" s="422"/>
      <c r="U912" s="427"/>
      <c r="V912" s="422"/>
      <c r="W912" s="423"/>
      <c r="X912" s="427"/>
      <c r="Y912" s="422"/>
      <c r="Z912" s="422"/>
      <c r="AA912" s="422"/>
      <c r="AB912" s="428"/>
      <c r="AC912" s="422"/>
    </row>
    <row r="913" spans="1:29" ht="13.5">
      <c r="A913" s="421"/>
      <c r="B913" s="227"/>
      <c r="C913" s="334"/>
      <c r="D913" s="334"/>
      <c r="E913" s="422"/>
      <c r="F913" s="423"/>
      <c r="G913" s="423"/>
      <c r="H913" s="446"/>
      <c r="I913" s="423"/>
      <c r="J913" s="422"/>
      <c r="K913" s="422"/>
      <c r="L913" s="185"/>
      <c r="M913" s="422"/>
      <c r="N913" s="425"/>
      <c r="O913" s="422"/>
      <c r="P913" s="422"/>
      <c r="Q913" s="422"/>
      <c r="R913" s="426"/>
      <c r="S913" s="427"/>
      <c r="T913" s="422"/>
      <c r="U913" s="427"/>
      <c r="V913" s="422"/>
      <c r="W913" s="423"/>
      <c r="X913" s="427"/>
      <c r="Y913" s="422"/>
      <c r="Z913" s="422"/>
      <c r="AA913" s="422"/>
      <c r="AB913" s="428"/>
      <c r="AC913" s="422"/>
    </row>
    <row r="914" spans="1:29" ht="13.5">
      <c r="A914" s="421"/>
      <c r="B914" s="227"/>
      <c r="C914" s="334"/>
      <c r="D914" s="334"/>
      <c r="E914" s="422"/>
      <c r="F914" s="423"/>
      <c r="G914" s="423"/>
      <c r="H914" s="446"/>
      <c r="I914" s="423"/>
      <c r="J914" s="422"/>
      <c r="K914" s="422"/>
      <c r="L914" s="185"/>
      <c r="M914" s="422"/>
      <c r="N914" s="425"/>
      <c r="O914" s="422"/>
      <c r="P914" s="422"/>
      <c r="Q914" s="422"/>
      <c r="R914" s="426"/>
      <c r="S914" s="427"/>
      <c r="T914" s="422"/>
      <c r="U914" s="427"/>
      <c r="V914" s="422"/>
      <c r="W914" s="423"/>
      <c r="X914" s="427"/>
      <c r="Y914" s="422"/>
      <c r="Z914" s="422"/>
      <c r="AA914" s="422"/>
      <c r="AB914" s="428"/>
      <c r="AC914" s="422"/>
    </row>
    <row r="915" spans="1:29" ht="13.5">
      <c r="A915" s="421"/>
      <c r="B915" s="227"/>
      <c r="C915" s="334"/>
      <c r="D915" s="334"/>
      <c r="E915" s="422"/>
      <c r="F915" s="423"/>
      <c r="G915" s="423"/>
      <c r="H915" s="446"/>
      <c r="I915" s="423"/>
      <c r="J915" s="422"/>
      <c r="K915" s="422"/>
      <c r="L915" s="185"/>
      <c r="M915" s="422"/>
      <c r="N915" s="425"/>
      <c r="O915" s="422"/>
      <c r="P915" s="422"/>
      <c r="Q915" s="422"/>
      <c r="R915" s="426"/>
      <c r="S915" s="427"/>
      <c r="T915" s="422"/>
      <c r="U915" s="427"/>
      <c r="V915" s="422"/>
      <c r="W915" s="423"/>
      <c r="X915" s="427"/>
      <c r="Y915" s="422"/>
      <c r="Z915" s="422"/>
      <c r="AA915" s="422"/>
      <c r="AB915" s="428"/>
      <c r="AC915" s="422"/>
    </row>
    <row r="916" spans="1:29" ht="13.5">
      <c r="A916" s="421"/>
      <c r="B916" s="227"/>
      <c r="C916" s="334"/>
      <c r="D916" s="334"/>
      <c r="E916" s="422"/>
      <c r="F916" s="423"/>
      <c r="G916" s="423"/>
      <c r="H916" s="446"/>
      <c r="I916" s="423"/>
      <c r="J916" s="422"/>
      <c r="K916" s="422"/>
      <c r="L916" s="185"/>
      <c r="M916" s="422"/>
      <c r="N916" s="425"/>
      <c r="O916" s="422"/>
      <c r="P916" s="422"/>
      <c r="Q916" s="422"/>
      <c r="R916" s="426"/>
      <c r="S916" s="427"/>
      <c r="T916" s="422"/>
      <c r="U916" s="427"/>
      <c r="V916" s="422"/>
      <c r="W916" s="423"/>
      <c r="X916" s="427"/>
      <c r="Y916" s="422"/>
      <c r="Z916" s="422"/>
      <c r="AA916" s="422"/>
      <c r="AB916" s="428"/>
      <c r="AC916" s="422"/>
    </row>
    <row r="917" spans="1:29" ht="13.5">
      <c r="A917" s="421"/>
      <c r="B917" s="227"/>
      <c r="C917" s="334"/>
      <c r="D917" s="334"/>
      <c r="E917" s="422"/>
      <c r="F917" s="423"/>
      <c r="G917" s="423"/>
      <c r="H917" s="446"/>
      <c r="I917" s="423"/>
      <c r="J917" s="422"/>
      <c r="K917" s="422"/>
      <c r="L917" s="185"/>
      <c r="M917" s="422"/>
      <c r="N917" s="425"/>
      <c r="O917" s="422"/>
      <c r="P917" s="422"/>
      <c r="Q917" s="422"/>
      <c r="R917" s="426"/>
      <c r="S917" s="427"/>
      <c r="T917" s="422"/>
      <c r="U917" s="427"/>
      <c r="V917" s="422"/>
      <c r="W917" s="423"/>
      <c r="X917" s="427"/>
      <c r="Y917" s="422"/>
      <c r="Z917" s="422"/>
      <c r="AA917" s="422"/>
      <c r="AB917" s="428"/>
      <c r="AC917" s="422"/>
    </row>
    <row r="918" spans="1:29" ht="13.5">
      <c r="A918" s="421"/>
      <c r="B918" s="227"/>
      <c r="C918" s="334"/>
      <c r="D918" s="334"/>
      <c r="E918" s="422"/>
      <c r="F918" s="423"/>
      <c r="G918" s="423"/>
      <c r="H918" s="446"/>
      <c r="I918" s="423"/>
      <c r="J918" s="422"/>
      <c r="K918" s="422"/>
      <c r="L918" s="185"/>
      <c r="M918" s="422"/>
      <c r="N918" s="425"/>
      <c r="O918" s="422"/>
      <c r="P918" s="422"/>
      <c r="Q918" s="422"/>
      <c r="R918" s="426"/>
      <c r="S918" s="427"/>
      <c r="T918" s="422"/>
      <c r="U918" s="427"/>
      <c r="V918" s="422"/>
      <c r="W918" s="423"/>
      <c r="X918" s="427"/>
      <c r="Y918" s="422"/>
      <c r="Z918" s="422"/>
      <c r="AA918" s="422"/>
      <c r="AB918" s="428"/>
      <c r="AC918" s="422"/>
    </row>
    <row r="919" spans="1:29" ht="13.5">
      <c r="A919" s="421"/>
      <c r="B919" s="227"/>
      <c r="C919" s="334"/>
      <c r="D919" s="334"/>
      <c r="E919" s="422"/>
      <c r="F919" s="423"/>
      <c r="G919" s="423"/>
      <c r="H919" s="446"/>
      <c r="I919" s="423"/>
      <c r="J919" s="422"/>
      <c r="K919" s="422"/>
      <c r="L919" s="185"/>
      <c r="M919" s="422"/>
      <c r="N919" s="425"/>
      <c r="O919" s="422"/>
      <c r="P919" s="422"/>
      <c r="Q919" s="422"/>
      <c r="R919" s="426"/>
      <c r="S919" s="427"/>
      <c r="T919" s="422"/>
      <c r="U919" s="427"/>
      <c r="V919" s="422"/>
      <c r="W919" s="423"/>
      <c r="X919" s="427"/>
      <c r="Y919" s="422"/>
      <c r="Z919" s="422"/>
      <c r="AA919" s="422"/>
      <c r="AB919" s="428"/>
      <c r="AC919" s="458"/>
    </row>
    <row r="920" spans="1:29">
      <c r="A920" s="322"/>
      <c r="B920" s="166"/>
      <c r="C920" s="419"/>
      <c r="D920" s="419"/>
      <c r="E920" s="156"/>
      <c r="F920" s="179"/>
      <c r="G920" s="189"/>
      <c r="H920" s="447"/>
      <c r="I920" s="189"/>
      <c r="J920" s="179"/>
      <c r="K920" s="179"/>
      <c r="L920" s="179"/>
      <c r="M920" s="148"/>
      <c r="N920" s="179"/>
      <c r="O920" s="148"/>
      <c r="P920" s="178"/>
      <c r="Q920" s="148"/>
      <c r="R920" s="141"/>
      <c r="S920" s="343"/>
      <c r="T920" s="178"/>
      <c r="U920" s="383"/>
      <c r="V920" s="148"/>
      <c r="W920" s="391"/>
      <c r="X920" s="148"/>
      <c r="Y920" s="148"/>
      <c r="Z920" s="148"/>
      <c r="AA920" s="148"/>
      <c r="AB920" s="148"/>
    </row>
    <row r="921" spans="1:29">
      <c r="E921" s="17"/>
      <c r="F921" s="18"/>
      <c r="H921" s="185"/>
      <c r="J921" s="17"/>
      <c r="K921" s="62"/>
      <c r="L921" s="62"/>
      <c r="N921" s="18"/>
      <c r="P921" s="18"/>
      <c r="R921" s="18"/>
      <c r="S921" s="18"/>
      <c r="T921" s="18"/>
      <c r="U921" s="18"/>
      <c r="Y921" s="17"/>
      <c r="AB921" s="373"/>
    </row>
    <row r="922" spans="1:29">
      <c r="E922" s="17"/>
      <c r="F922" s="18"/>
      <c r="H922" s="185"/>
      <c r="J922" s="17"/>
      <c r="K922" s="62"/>
      <c r="L922" s="62"/>
      <c r="N922" s="18"/>
      <c r="P922" s="18"/>
      <c r="R922" s="18"/>
      <c r="S922" s="18"/>
      <c r="T922" s="18"/>
      <c r="U922" s="18"/>
      <c r="Y922" s="17"/>
      <c r="AB922" s="17"/>
    </row>
    <row r="923" spans="1:29">
      <c r="E923" s="17"/>
      <c r="F923" s="18"/>
      <c r="H923" s="185"/>
      <c r="J923" s="17"/>
      <c r="K923" s="62"/>
      <c r="L923" s="62"/>
      <c r="N923" s="18"/>
      <c r="P923" s="18"/>
      <c r="R923" s="18"/>
      <c r="S923" s="18"/>
      <c r="T923" s="18"/>
      <c r="U923" s="18"/>
      <c r="Y923" s="17"/>
      <c r="AB923" s="17"/>
    </row>
    <row r="924" spans="1:29">
      <c r="E924" s="17"/>
      <c r="F924" s="18"/>
      <c r="H924" s="185"/>
      <c r="J924" s="17"/>
      <c r="K924" s="62"/>
      <c r="L924" s="62"/>
      <c r="N924" s="18"/>
      <c r="P924" s="18"/>
      <c r="R924" s="18"/>
      <c r="S924" s="18"/>
      <c r="T924" s="18"/>
      <c r="U924" s="18"/>
      <c r="Y924" s="17"/>
      <c r="AB924" s="17"/>
    </row>
    <row r="925" spans="1:29">
      <c r="E925" s="17"/>
      <c r="F925" s="18"/>
      <c r="H925" s="185"/>
      <c r="J925" s="17"/>
      <c r="K925" s="62"/>
      <c r="L925" s="62"/>
      <c r="N925" s="18"/>
      <c r="P925" s="18"/>
      <c r="R925" s="18"/>
      <c r="S925" s="18"/>
      <c r="T925" s="18"/>
      <c r="U925" s="18"/>
      <c r="Y925" s="17"/>
      <c r="AB925" s="17"/>
    </row>
    <row r="926" spans="1:29">
      <c r="E926" s="17"/>
      <c r="F926" s="18"/>
      <c r="H926" s="185"/>
      <c r="J926" s="17"/>
      <c r="K926" s="62"/>
      <c r="L926" s="62"/>
      <c r="N926" s="18"/>
      <c r="P926" s="18"/>
      <c r="R926" s="18"/>
      <c r="S926" s="18"/>
      <c r="T926" s="18"/>
      <c r="U926" s="18"/>
      <c r="Y926" s="17"/>
      <c r="AB926" s="17"/>
    </row>
    <row r="927" spans="1:29">
      <c r="E927" s="17"/>
      <c r="F927" s="18"/>
      <c r="H927" s="185"/>
      <c r="J927" s="17"/>
      <c r="K927" s="62"/>
      <c r="L927" s="62"/>
      <c r="N927" s="18"/>
      <c r="P927" s="18"/>
      <c r="R927" s="18"/>
      <c r="S927" s="18"/>
      <c r="T927" s="18"/>
      <c r="U927" s="18"/>
      <c r="Y927" s="17"/>
      <c r="AB927" s="17"/>
    </row>
    <row r="928" spans="1:29">
      <c r="E928" s="17"/>
      <c r="F928" s="18"/>
      <c r="H928" s="185"/>
      <c r="J928" s="17"/>
      <c r="K928" s="62"/>
      <c r="L928" s="62"/>
      <c r="N928" s="18"/>
      <c r="P928" s="18"/>
      <c r="R928" s="18"/>
      <c r="S928" s="18"/>
      <c r="T928" s="18"/>
      <c r="U928" s="18"/>
      <c r="Y928" s="17"/>
      <c r="AB928" s="17"/>
    </row>
    <row r="929" spans="5:28">
      <c r="E929" s="17"/>
      <c r="F929" s="18"/>
      <c r="H929" s="185"/>
      <c r="J929" s="17"/>
      <c r="K929" s="62"/>
      <c r="L929" s="62"/>
      <c r="N929" s="18"/>
      <c r="P929" s="18"/>
      <c r="R929" s="18"/>
      <c r="S929" s="18"/>
      <c r="T929" s="18"/>
      <c r="U929" s="18"/>
      <c r="Y929" s="17"/>
      <c r="AB929" s="17"/>
    </row>
    <row r="930" spans="5:28">
      <c r="E930" s="17"/>
      <c r="F930" s="18"/>
      <c r="H930" s="185"/>
      <c r="J930" s="17"/>
      <c r="K930" s="62"/>
      <c r="L930" s="62"/>
      <c r="N930" s="18"/>
      <c r="P930" s="18"/>
      <c r="R930" s="18"/>
      <c r="S930" s="18"/>
      <c r="T930" s="18"/>
      <c r="U930" s="18"/>
      <c r="Y930" s="17"/>
      <c r="AB930" s="17"/>
    </row>
    <row r="931" spans="5:28">
      <c r="E931" s="17"/>
      <c r="F931" s="18"/>
      <c r="H931" s="185"/>
      <c r="J931" s="17"/>
      <c r="K931" s="62"/>
      <c r="L931" s="62"/>
      <c r="N931" s="18"/>
      <c r="P931" s="18"/>
      <c r="R931" s="18"/>
      <c r="S931" s="18"/>
      <c r="T931" s="18"/>
      <c r="U931" s="18"/>
      <c r="Y931" s="17"/>
      <c r="AB931" s="17"/>
    </row>
    <row r="932" spans="5:28">
      <c r="E932" s="17"/>
      <c r="F932" s="18"/>
      <c r="H932" s="185"/>
      <c r="J932" s="17"/>
      <c r="K932" s="62"/>
      <c r="L932" s="62"/>
      <c r="N932" s="18"/>
      <c r="P932" s="18"/>
      <c r="R932" s="18"/>
      <c r="S932" s="18"/>
      <c r="T932" s="18"/>
      <c r="U932" s="18"/>
      <c r="Y932" s="17"/>
      <c r="AB932" s="17"/>
    </row>
    <row r="933" spans="5:28">
      <c r="E933" s="17"/>
      <c r="F933" s="18"/>
      <c r="H933" s="185"/>
      <c r="J933" s="17"/>
      <c r="K933" s="62"/>
      <c r="L933" s="62"/>
      <c r="N933" s="18"/>
      <c r="P933" s="18"/>
      <c r="R933" s="18"/>
      <c r="S933" s="18"/>
      <c r="T933" s="18"/>
      <c r="U933" s="18"/>
      <c r="Y933" s="17"/>
      <c r="AB933" s="17"/>
    </row>
    <row r="934" spans="5:28">
      <c r="E934" s="17"/>
      <c r="F934" s="18"/>
      <c r="H934" s="185"/>
      <c r="J934" s="17"/>
      <c r="K934" s="62"/>
      <c r="L934" s="62"/>
      <c r="N934" s="18"/>
      <c r="P934" s="18"/>
      <c r="R934" s="18"/>
      <c r="S934" s="18"/>
      <c r="T934" s="18"/>
      <c r="U934" s="18"/>
      <c r="Y934" s="17"/>
      <c r="AB934" s="17"/>
    </row>
    <row r="935" spans="5:28">
      <c r="E935" s="17"/>
      <c r="F935" s="18"/>
      <c r="H935" s="185"/>
      <c r="J935" s="17"/>
      <c r="K935" s="62"/>
      <c r="L935" s="62"/>
      <c r="N935" s="18"/>
      <c r="P935" s="18"/>
      <c r="R935" s="18"/>
      <c r="S935" s="18"/>
      <c r="T935" s="18"/>
      <c r="U935" s="18"/>
      <c r="Y935" s="17"/>
      <c r="AB935" s="17"/>
    </row>
    <row r="936" spans="5:28">
      <c r="E936" s="17"/>
      <c r="F936" s="18"/>
      <c r="H936" s="185"/>
      <c r="J936" s="17"/>
      <c r="K936" s="62"/>
      <c r="L936" s="62"/>
      <c r="N936" s="18"/>
      <c r="P936" s="18"/>
      <c r="R936" s="18"/>
      <c r="S936" s="18"/>
      <c r="T936" s="18"/>
      <c r="U936" s="18"/>
      <c r="Y936" s="17"/>
      <c r="AB936" s="17"/>
    </row>
    <row r="937" spans="5:28">
      <c r="E937" s="17"/>
      <c r="F937" s="18"/>
      <c r="H937" s="185"/>
      <c r="J937" s="17"/>
      <c r="K937" s="62"/>
      <c r="L937" s="62"/>
      <c r="N937" s="18"/>
      <c r="P937" s="18"/>
      <c r="R937" s="18"/>
      <c r="S937" s="18"/>
      <c r="T937" s="18"/>
      <c r="U937" s="18"/>
      <c r="Y937" s="17"/>
      <c r="AB937" s="17"/>
    </row>
    <row r="938" spans="5:28">
      <c r="E938" s="17"/>
      <c r="F938" s="18"/>
      <c r="H938" s="185"/>
      <c r="J938" s="17"/>
      <c r="K938" s="62"/>
      <c r="L938" s="62"/>
      <c r="N938" s="18"/>
      <c r="P938" s="18"/>
      <c r="R938" s="18"/>
      <c r="S938" s="18"/>
      <c r="T938" s="18"/>
      <c r="U938" s="18"/>
      <c r="Y938" s="17"/>
      <c r="AB938" s="17"/>
    </row>
    <row r="939" spans="5:28">
      <c r="E939" s="17"/>
      <c r="F939" s="18"/>
      <c r="H939" s="185"/>
      <c r="J939" s="17"/>
      <c r="K939" s="62"/>
      <c r="L939" s="62"/>
      <c r="N939" s="18"/>
      <c r="P939" s="18"/>
      <c r="R939" s="18"/>
      <c r="S939" s="18"/>
      <c r="T939" s="18"/>
      <c r="U939" s="18"/>
      <c r="Y939" s="17"/>
      <c r="AB939" s="17"/>
    </row>
    <row r="940" spans="5:28">
      <c r="E940" s="17"/>
      <c r="F940" s="18"/>
      <c r="H940" s="185"/>
      <c r="J940" s="17"/>
      <c r="K940" s="62"/>
      <c r="L940" s="62"/>
      <c r="N940" s="18"/>
      <c r="P940" s="18"/>
      <c r="R940" s="18"/>
      <c r="S940" s="18"/>
      <c r="T940" s="18"/>
      <c r="U940" s="18"/>
      <c r="Y940" s="17"/>
      <c r="AB940" s="17"/>
    </row>
    <row r="941" spans="5:28">
      <c r="E941" s="17"/>
      <c r="F941" s="18"/>
      <c r="H941" s="185"/>
      <c r="J941" s="17"/>
      <c r="K941" s="62"/>
      <c r="L941" s="62"/>
      <c r="N941" s="18"/>
      <c r="P941" s="18"/>
      <c r="R941" s="18"/>
      <c r="S941" s="18"/>
      <c r="T941" s="18"/>
      <c r="U941" s="18"/>
      <c r="Y941" s="17"/>
      <c r="AB941" s="17"/>
    </row>
    <row r="942" spans="5:28">
      <c r="E942" s="17"/>
      <c r="F942" s="18"/>
      <c r="H942" s="185"/>
      <c r="J942" s="17"/>
      <c r="K942" s="62"/>
      <c r="L942" s="62"/>
      <c r="N942" s="18"/>
      <c r="P942" s="18"/>
      <c r="R942" s="18"/>
      <c r="S942" s="18"/>
      <c r="T942" s="18"/>
      <c r="U942" s="18"/>
      <c r="Y942" s="17"/>
      <c r="AB942" s="17"/>
    </row>
    <row r="943" spans="5:28">
      <c r="E943" s="17"/>
      <c r="F943" s="18"/>
      <c r="H943" s="185"/>
      <c r="J943" s="17"/>
      <c r="K943" s="62"/>
      <c r="L943" s="62"/>
      <c r="N943" s="18"/>
      <c r="P943" s="18"/>
      <c r="R943" s="18"/>
      <c r="S943" s="18"/>
      <c r="T943" s="18"/>
      <c r="U943" s="18"/>
      <c r="Y943" s="17"/>
      <c r="AB943" s="17"/>
    </row>
    <row r="944" spans="5:28">
      <c r="E944" s="17"/>
      <c r="F944" s="18"/>
      <c r="H944" s="185"/>
      <c r="J944" s="17"/>
      <c r="K944" s="62"/>
      <c r="L944" s="62"/>
      <c r="N944" s="18"/>
      <c r="P944" s="18"/>
      <c r="R944" s="18"/>
      <c r="S944" s="18"/>
      <c r="T944" s="18"/>
      <c r="U944" s="18"/>
      <c r="Y944" s="17"/>
      <c r="AB944" s="17"/>
    </row>
    <row r="945" spans="5:28">
      <c r="E945" s="17"/>
      <c r="F945" s="18"/>
      <c r="H945" s="185"/>
      <c r="J945" s="17"/>
      <c r="K945" s="62"/>
      <c r="L945" s="62"/>
      <c r="N945" s="18"/>
      <c r="P945" s="18"/>
      <c r="R945" s="18"/>
      <c r="S945" s="18"/>
      <c r="T945" s="18"/>
      <c r="U945" s="18"/>
      <c r="Y945" s="17"/>
      <c r="AB945" s="17"/>
    </row>
    <row r="946" spans="5:28">
      <c r="E946" s="17"/>
      <c r="F946" s="18"/>
      <c r="H946" s="185"/>
      <c r="J946" s="17"/>
      <c r="K946" s="62"/>
      <c r="L946" s="62"/>
      <c r="N946" s="18"/>
      <c r="P946" s="18"/>
      <c r="R946" s="18"/>
      <c r="S946" s="18"/>
      <c r="T946" s="18"/>
      <c r="U946" s="18"/>
      <c r="Y946" s="17"/>
      <c r="AB946" s="17"/>
    </row>
    <row r="947" spans="5:28">
      <c r="E947" s="17"/>
      <c r="F947" s="18"/>
      <c r="H947" s="185"/>
      <c r="J947" s="17"/>
      <c r="K947" s="62"/>
      <c r="L947" s="62"/>
      <c r="N947" s="18"/>
      <c r="P947" s="18"/>
      <c r="R947" s="18"/>
      <c r="S947" s="18"/>
      <c r="T947" s="18"/>
      <c r="U947" s="18"/>
      <c r="Y947" s="17"/>
      <c r="AB947" s="17"/>
    </row>
    <row r="948" spans="5:28">
      <c r="E948" s="17"/>
      <c r="F948" s="18"/>
      <c r="H948" s="185"/>
      <c r="J948" s="17"/>
      <c r="K948" s="62"/>
      <c r="L948" s="62"/>
      <c r="N948" s="18"/>
      <c r="P948" s="18"/>
      <c r="R948" s="18"/>
      <c r="S948" s="18"/>
      <c r="T948" s="18"/>
      <c r="U948" s="18"/>
      <c r="Y948" s="17"/>
      <c r="AB948" s="17"/>
    </row>
    <row r="949" spans="5:28">
      <c r="E949" s="17"/>
      <c r="F949" s="18"/>
      <c r="H949" s="185"/>
      <c r="J949" s="17"/>
      <c r="K949" s="62"/>
      <c r="L949" s="62"/>
      <c r="N949" s="18"/>
      <c r="P949" s="18"/>
      <c r="R949" s="18"/>
      <c r="S949" s="18"/>
      <c r="T949" s="18"/>
      <c r="U949" s="18"/>
      <c r="Y949" s="17"/>
      <c r="AB949" s="17"/>
    </row>
    <row r="950" spans="5:28">
      <c r="E950" s="17"/>
      <c r="F950" s="18"/>
      <c r="H950" s="185"/>
      <c r="J950" s="17"/>
      <c r="K950" s="62"/>
      <c r="L950" s="62"/>
      <c r="N950" s="18"/>
      <c r="P950" s="18"/>
      <c r="R950" s="18"/>
      <c r="S950" s="18"/>
      <c r="T950" s="18"/>
      <c r="U950" s="18"/>
      <c r="Y950" s="17"/>
      <c r="AB950" s="17"/>
    </row>
    <row r="951" spans="5:28">
      <c r="E951" s="17"/>
      <c r="F951" s="18"/>
      <c r="H951" s="185"/>
      <c r="J951" s="17"/>
      <c r="K951" s="62"/>
      <c r="L951" s="62"/>
      <c r="N951" s="18"/>
      <c r="P951" s="18"/>
      <c r="R951" s="18"/>
      <c r="S951" s="18"/>
      <c r="T951" s="18"/>
      <c r="U951" s="18"/>
      <c r="Y951" s="17"/>
      <c r="AB951" s="17"/>
    </row>
    <row r="952" spans="5:28">
      <c r="E952" s="17"/>
      <c r="F952" s="18"/>
      <c r="H952" s="185"/>
      <c r="J952" s="17"/>
      <c r="K952" s="62"/>
      <c r="L952" s="62"/>
      <c r="N952" s="18"/>
      <c r="P952" s="18"/>
      <c r="R952" s="18"/>
      <c r="S952" s="18"/>
      <c r="T952" s="18"/>
      <c r="U952" s="18"/>
      <c r="Y952" s="17"/>
      <c r="AB952" s="17"/>
    </row>
    <row r="953" spans="5:28">
      <c r="E953" s="17"/>
      <c r="F953" s="18"/>
      <c r="H953" s="185"/>
      <c r="J953" s="17"/>
      <c r="K953" s="62"/>
      <c r="L953" s="62"/>
      <c r="N953" s="18"/>
      <c r="P953" s="18"/>
      <c r="R953" s="18"/>
      <c r="S953" s="18"/>
      <c r="T953" s="18"/>
      <c r="U953" s="18"/>
      <c r="Y953" s="17"/>
      <c r="AB953" s="17"/>
    </row>
    <row r="954" spans="5:28">
      <c r="E954" s="17"/>
      <c r="F954" s="18"/>
      <c r="H954" s="185"/>
      <c r="J954" s="17"/>
      <c r="K954" s="62"/>
      <c r="L954" s="62"/>
      <c r="N954" s="18"/>
      <c r="P954" s="18"/>
      <c r="R954" s="18"/>
      <c r="S954" s="18"/>
      <c r="T954" s="18"/>
      <c r="U954" s="18"/>
      <c r="Y954" s="17"/>
      <c r="AB954" s="17"/>
    </row>
    <row r="955" spans="5:28">
      <c r="E955" s="17"/>
      <c r="F955" s="18"/>
      <c r="H955" s="185"/>
      <c r="J955" s="17"/>
      <c r="K955" s="62"/>
      <c r="L955" s="62"/>
      <c r="N955" s="18"/>
      <c r="P955" s="18"/>
      <c r="R955" s="18"/>
      <c r="S955" s="18"/>
      <c r="T955" s="18"/>
      <c r="U955" s="18"/>
      <c r="Y955" s="17"/>
      <c r="AB955" s="17"/>
    </row>
    <row r="956" spans="5:28">
      <c r="E956" s="17"/>
      <c r="F956" s="18"/>
      <c r="H956" s="185"/>
      <c r="J956" s="17"/>
      <c r="K956" s="62"/>
      <c r="L956" s="62"/>
      <c r="N956" s="18"/>
      <c r="P956" s="18"/>
      <c r="R956" s="18"/>
      <c r="S956" s="18"/>
      <c r="T956" s="18"/>
      <c r="U956" s="18"/>
      <c r="Y956" s="17"/>
      <c r="AB956" s="17"/>
    </row>
    <row r="957" spans="5:28">
      <c r="E957" s="17"/>
      <c r="F957" s="18"/>
      <c r="H957" s="185"/>
      <c r="J957" s="17"/>
      <c r="K957" s="62"/>
      <c r="L957" s="62"/>
      <c r="N957" s="18"/>
      <c r="P957" s="18"/>
      <c r="R957" s="18"/>
      <c r="S957" s="18"/>
      <c r="T957" s="18"/>
      <c r="U957" s="18"/>
      <c r="Y957" s="17"/>
      <c r="AB957" s="17"/>
    </row>
    <row r="958" spans="5:28">
      <c r="E958" s="17"/>
      <c r="F958" s="18"/>
      <c r="H958" s="185"/>
      <c r="J958" s="17"/>
      <c r="K958" s="62"/>
      <c r="L958" s="62"/>
      <c r="N958" s="18"/>
      <c r="P958" s="18"/>
      <c r="R958" s="18"/>
      <c r="S958" s="18"/>
      <c r="T958" s="18"/>
      <c r="U958" s="18"/>
      <c r="Y958" s="17"/>
      <c r="AB958" s="17"/>
    </row>
    <row r="959" spans="5:28">
      <c r="E959" s="17"/>
      <c r="F959" s="18"/>
      <c r="H959" s="185"/>
      <c r="J959" s="17"/>
      <c r="K959" s="62"/>
      <c r="L959" s="62"/>
      <c r="N959" s="18"/>
      <c r="P959" s="18"/>
      <c r="R959" s="18"/>
      <c r="S959" s="18"/>
      <c r="T959" s="18"/>
      <c r="U959" s="18"/>
      <c r="Y959" s="17"/>
      <c r="AB959" s="17"/>
    </row>
    <row r="960" spans="5:28">
      <c r="E960" s="17"/>
      <c r="F960" s="18"/>
      <c r="H960" s="185"/>
      <c r="J960" s="17"/>
      <c r="K960" s="62"/>
      <c r="L960" s="62"/>
      <c r="N960" s="18"/>
      <c r="P960" s="18"/>
      <c r="R960" s="18"/>
      <c r="S960" s="18"/>
      <c r="T960" s="18"/>
      <c r="U960" s="18"/>
      <c r="Y960" s="17"/>
      <c r="AB960" s="17"/>
    </row>
    <row r="961" spans="5:28">
      <c r="E961" s="17"/>
      <c r="F961" s="18"/>
      <c r="H961" s="185"/>
      <c r="J961" s="17"/>
      <c r="K961" s="62"/>
      <c r="L961" s="62"/>
      <c r="N961" s="18"/>
      <c r="P961" s="18"/>
      <c r="R961" s="18"/>
      <c r="S961" s="18"/>
      <c r="T961" s="18"/>
      <c r="U961" s="18"/>
      <c r="Y961" s="17"/>
      <c r="AB961" s="17"/>
    </row>
    <row r="962" spans="5:28">
      <c r="E962" s="17"/>
      <c r="F962" s="18"/>
      <c r="H962" s="185"/>
      <c r="J962" s="17"/>
      <c r="K962" s="62"/>
      <c r="L962" s="62"/>
      <c r="N962" s="18"/>
      <c r="P962" s="18"/>
      <c r="R962" s="18"/>
      <c r="S962" s="18"/>
      <c r="T962" s="18"/>
      <c r="U962" s="18"/>
      <c r="Y962" s="17"/>
      <c r="AB962" s="17"/>
    </row>
    <row r="963" spans="5:28">
      <c r="E963" s="17"/>
      <c r="F963" s="18"/>
      <c r="H963" s="185"/>
      <c r="J963" s="17"/>
      <c r="K963" s="62"/>
      <c r="L963" s="62"/>
      <c r="N963" s="18"/>
      <c r="P963" s="18"/>
      <c r="R963" s="18"/>
      <c r="S963" s="18"/>
      <c r="T963" s="18"/>
      <c r="U963" s="18"/>
      <c r="Y963" s="17"/>
      <c r="AB963" s="17"/>
    </row>
    <row r="964" spans="5:28">
      <c r="E964" s="17"/>
      <c r="F964" s="18"/>
      <c r="H964" s="185"/>
      <c r="J964" s="17"/>
      <c r="K964" s="62"/>
      <c r="L964" s="62"/>
      <c r="N964" s="18"/>
      <c r="P964" s="18"/>
      <c r="R964" s="18"/>
      <c r="S964" s="18"/>
      <c r="T964" s="18"/>
      <c r="U964" s="18"/>
      <c r="Y964" s="17"/>
      <c r="AB964" s="17"/>
    </row>
    <row r="965" spans="5:28">
      <c r="E965" s="17"/>
      <c r="F965" s="18"/>
      <c r="H965" s="185"/>
      <c r="J965" s="17"/>
      <c r="K965" s="62"/>
      <c r="L965" s="62"/>
      <c r="N965" s="18"/>
      <c r="P965" s="18"/>
      <c r="R965" s="18"/>
      <c r="S965" s="18"/>
      <c r="T965" s="18"/>
      <c r="U965" s="18"/>
      <c r="Y965" s="17"/>
      <c r="AB965" s="17"/>
    </row>
    <row r="966" spans="5:28">
      <c r="E966" s="17"/>
      <c r="F966" s="18"/>
      <c r="H966" s="185"/>
      <c r="J966" s="17"/>
      <c r="K966" s="62"/>
      <c r="L966" s="62"/>
      <c r="N966" s="18"/>
      <c r="P966" s="18"/>
      <c r="R966" s="18"/>
      <c r="S966" s="18"/>
      <c r="T966" s="18"/>
      <c r="U966" s="18"/>
      <c r="Y966" s="17"/>
      <c r="AB966" s="17"/>
    </row>
    <row r="967" spans="5:28">
      <c r="E967" s="17"/>
      <c r="F967" s="18"/>
      <c r="H967" s="185"/>
      <c r="J967" s="17"/>
      <c r="K967" s="62"/>
      <c r="L967" s="62"/>
      <c r="N967" s="18"/>
      <c r="P967" s="18"/>
      <c r="R967" s="18"/>
      <c r="S967" s="18"/>
      <c r="T967" s="18"/>
      <c r="U967" s="18"/>
      <c r="Y967" s="17"/>
      <c r="AB967" s="17"/>
    </row>
    <row r="968" spans="5:28">
      <c r="E968" s="17"/>
      <c r="F968" s="18"/>
      <c r="H968" s="185"/>
      <c r="J968" s="17"/>
      <c r="K968" s="62"/>
      <c r="L968" s="62"/>
      <c r="N968" s="18"/>
      <c r="P968" s="18"/>
      <c r="R968" s="18"/>
      <c r="S968" s="18"/>
      <c r="T968" s="18"/>
      <c r="U968" s="18"/>
      <c r="Y968" s="17"/>
      <c r="AB968" s="17"/>
    </row>
    <row r="969" spans="5:28">
      <c r="E969" s="17"/>
      <c r="F969" s="18"/>
      <c r="H969" s="185"/>
      <c r="J969" s="17"/>
      <c r="K969" s="62"/>
      <c r="L969" s="62"/>
      <c r="N969" s="18"/>
      <c r="P969" s="18"/>
      <c r="R969" s="18"/>
      <c r="S969" s="18"/>
      <c r="T969" s="18"/>
      <c r="U969" s="18"/>
      <c r="Y969" s="17"/>
      <c r="AB969" s="17"/>
    </row>
    <row r="970" spans="5:28">
      <c r="E970" s="17"/>
      <c r="F970" s="18"/>
      <c r="H970" s="185"/>
      <c r="J970" s="17"/>
      <c r="K970" s="62"/>
      <c r="L970" s="62"/>
      <c r="N970" s="18"/>
      <c r="P970" s="18"/>
      <c r="R970" s="18"/>
      <c r="S970" s="18"/>
      <c r="T970" s="18"/>
      <c r="U970" s="18"/>
      <c r="Y970" s="17"/>
      <c r="AB970" s="17"/>
    </row>
    <row r="971" spans="5:28">
      <c r="E971" s="17"/>
      <c r="F971" s="18"/>
      <c r="H971" s="185"/>
      <c r="J971" s="17"/>
      <c r="K971" s="62"/>
      <c r="L971" s="62"/>
      <c r="N971" s="18"/>
      <c r="P971" s="18"/>
      <c r="R971" s="18"/>
      <c r="S971" s="18"/>
      <c r="T971" s="18"/>
      <c r="U971" s="18"/>
      <c r="Y971" s="17"/>
      <c r="AB971" s="17"/>
    </row>
    <row r="972" spans="5:28">
      <c r="E972" s="17"/>
      <c r="F972" s="18"/>
      <c r="H972" s="185"/>
      <c r="J972" s="17"/>
      <c r="K972" s="62"/>
      <c r="L972" s="62"/>
      <c r="N972" s="18"/>
      <c r="P972" s="18"/>
      <c r="R972" s="18"/>
      <c r="S972" s="18"/>
      <c r="T972" s="18"/>
      <c r="U972" s="18"/>
      <c r="Y972" s="17"/>
      <c r="AB972" s="17"/>
    </row>
    <row r="973" spans="5:28">
      <c r="E973" s="17"/>
      <c r="F973" s="18"/>
      <c r="H973" s="185"/>
      <c r="J973" s="17"/>
      <c r="K973" s="62"/>
      <c r="L973" s="62"/>
      <c r="N973" s="18"/>
      <c r="P973" s="18"/>
      <c r="R973" s="18"/>
      <c r="S973" s="18"/>
      <c r="T973" s="18"/>
      <c r="U973" s="18"/>
      <c r="Y973" s="17"/>
      <c r="AB973" s="17"/>
    </row>
    <row r="974" spans="5:28">
      <c r="E974" s="17"/>
      <c r="F974" s="18"/>
      <c r="H974" s="185"/>
      <c r="J974" s="17"/>
      <c r="K974" s="62"/>
      <c r="L974" s="62"/>
      <c r="N974" s="18"/>
      <c r="P974" s="18"/>
      <c r="R974" s="18"/>
      <c r="S974" s="18"/>
      <c r="T974" s="18"/>
      <c r="U974" s="18"/>
      <c r="Y974" s="17"/>
      <c r="AB974" s="17"/>
    </row>
    <row r="975" spans="5:28">
      <c r="E975" s="17"/>
      <c r="F975" s="18"/>
      <c r="H975" s="185"/>
      <c r="J975" s="17"/>
      <c r="K975" s="62"/>
      <c r="L975" s="62"/>
      <c r="N975" s="18"/>
      <c r="P975" s="18"/>
      <c r="R975" s="18"/>
      <c r="S975" s="18"/>
      <c r="T975" s="18"/>
      <c r="U975" s="18"/>
      <c r="Y975" s="17"/>
      <c r="AB975" s="17"/>
    </row>
    <row r="976" spans="5:28">
      <c r="E976" s="17"/>
      <c r="F976" s="18"/>
      <c r="H976" s="185"/>
      <c r="J976" s="17"/>
      <c r="K976" s="62"/>
      <c r="L976" s="62"/>
      <c r="N976" s="18"/>
      <c r="P976" s="18"/>
      <c r="R976" s="18"/>
      <c r="S976" s="18"/>
      <c r="T976" s="18"/>
      <c r="U976" s="18"/>
      <c r="Y976" s="17"/>
      <c r="AB976" s="17"/>
    </row>
    <row r="977" spans="5:28">
      <c r="E977" s="17"/>
      <c r="F977" s="18"/>
      <c r="H977" s="185"/>
      <c r="J977" s="17"/>
      <c r="K977" s="62"/>
      <c r="L977" s="62"/>
      <c r="N977" s="18"/>
      <c r="P977" s="18"/>
      <c r="R977" s="18"/>
      <c r="S977" s="18"/>
      <c r="T977" s="18"/>
      <c r="U977" s="18"/>
      <c r="Y977" s="17"/>
      <c r="AB977" s="17"/>
    </row>
    <row r="978" spans="5:28">
      <c r="E978" s="17"/>
      <c r="F978" s="18"/>
      <c r="H978" s="185"/>
      <c r="J978" s="17"/>
      <c r="K978" s="62"/>
      <c r="L978" s="62"/>
      <c r="N978" s="18"/>
      <c r="P978" s="18"/>
      <c r="R978" s="18"/>
      <c r="S978" s="18"/>
      <c r="T978" s="18"/>
      <c r="U978" s="18"/>
      <c r="Y978" s="17"/>
      <c r="AB978" s="17"/>
    </row>
    <row r="979" spans="5:28">
      <c r="E979" s="17"/>
      <c r="F979" s="18"/>
      <c r="H979" s="185"/>
      <c r="J979" s="17"/>
      <c r="K979" s="62"/>
      <c r="L979" s="62"/>
      <c r="N979" s="18"/>
      <c r="P979" s="18"/>
      <c r="R979" s="18"/>
      <c r="S979" s="18"/>
      <c r="T979" s="18"/>
      <c r="U979" s="18"/>
      <c r="Y979" s="17"/>
      <c r="AB979" s="17"/>
    </row>
    <row r="980" spans="5:28">
      <c r="E980" s="17"/>
      <c r="F980" s="18"/>
      <c r="H980" s="185"/>
      <c r="J980" s="17"/>
      <c r="K980" s="62"/>
      <c r="L980" s="62"/>
      <c r="N980" s="18"/>
      <c r="P980" s="18"/>
      <c r="R980" s="18"/>
      <c r="S980" s="18"/>
      <c r="T980" s="18"/>
      <c r="U980" s="18"/>
      <c r="Y980" s="17"/>
      <c r="AB980" s="17"/>
    </row>
    <row r="981" spans="5:28">
      <c r="E981" s="17"/>
      <c r="F981" s="18"/>
      <c r="H981" s="185"/>
      <c r="J981" s="17"/>
      <c r="K981" s="62"/>
      <c r="L981" s="62"/>
      <c r="N981" s="18"/>
      <c r="P981" s="18"/>
      <c r="R981" s="18"/>
      <c r="S981" s="18"/>
      <c r="T981" s="18"/>
      <c r="U981" s="18"/>
      <c r="Y981" s="17"/>
      <c r="AB981" s="17"/>
    </row>
    <row r="982" spans="5:28">
      <c r="E982" s="17"/>
      <c r="F982" s="18"/>
      <c r="H982" s="185"/>
      <c r="J982" s="17"/>
      <c r="K982" s="62"/>
      <c r="L982" s="62"/>
      <c r="N982" s="18"/>
      <c r="P982" s="18"/>
      <c r="R982" s="18"/>
      <c r="S982" s="18"/>
      <c r="T982" s="18"/>
      <c r="U982" s="18"/>
      <c r="Y982" s="17"/>
      <c r="AB982" s="17"/>
    </row>
    <row r="983" spans="5:28">
      <c r="E983" s="17"/>
      <c r="F983" s="18"/>
      <c r="H983" s="185"/>
      <c r="J983" s="17"/>
      <c r="K983" s="62"/>
      <c r="L983" s="62"/>
      <c r="N983" s="18"/>
      <c r="P983" s="18"/>
      <c r="R983" s="18"/>
      <c r="S983" s="18"/>
      <c r="T983" s="18"/>
      <c r="U983" s="18"/>
      <c r="Y983" s="17"/>
      <c r="AB983" s="17"/>
    </row>
    <row r="984" spans="5:28">
      <c r="E984" s="17"/>
      <c r="F984" s="18"/>
      <c r="H984" s="185"/>
      <c r="J984" s="17"/>
      <c r="K984" s="62"/>
      <c r="L984" s="62"/>
      <c r="N984" s="18"/>
      <c r="P984" s="18"/>
      <c r="R984" s="18"/>
      <c r="S984" s="18"/>
      <c r="T984" s="18"/>
      <c r="U984" s="18"/>
      <c r="Y984" s="17"/>
      <c r="AB984" s="17"/>
    </row>
    <row r="985" spans="5:28">
      <c r="E985" s="17"/>
      <c r="F985" s="18"/>
      <c r="H985" s="185"/>
      <c r="J985" s="17"/>
      <c r="K985" s="62"/>
      <c r="L985" s="62"/>
      <c r="N985" s="18"/>
      <c r="P985" s="18"/>
      <c r="R985" s="18"/>
      <c r="S985" s="18"/>
      <c r="T985" s="18"/>
      <c r="U985" s="18"/>
      <c r="Y985" s="17"/>
      <c r="AB985" s="17"/>
    </row>
    <row r="986" spans="5:28">
      <c r="E986" s="17"/>
      <c r="F986" s="18"/>
      <c r="H986" s="185"/>
      <c r="J986" s="17"/>
      <c r="K986" s="62"/>
      <c r="L986" s="62"/>
      <c r="N986" s="18"/>
      <c r="P986" s="18"/>
      <c r="R986" s="18"/>
      <c r="S986" s="18"/>
      <c r="T986" s="18"/>
      <c r="U986" s="18"/>
      <c r="Y986" s="17"/>
      <c r="AB986" s="17"/>
    </row>
    <row r="987" spans="5:28">
      <c r="E987" s="17"/>
      <c r="F987" s="18"/>
      <c r="H987" s="185"/>
      <c r="J987" s="17"/>
      <c r="K987" s="62"/>
      <c r="L987" s="62"/>
      <c r="N987" s="18"/>
      <c r="P987" s="18"/>
      <c r="R987" s="18"/>
      <c r="S987" s="18"/>
      <c r="T987" s="18"/>
      <c r="U987" s="18"/>
      <c r="Y987" s="17"/>
      <c r="AB987" s="17"/>
    </row>
    <row r="988" spans="5:28">
      <c r="E988" s="17"/>
      <c r="F988" s="18"/>
      <c r="H988" s="185"/>
      <c r="J988" s="17"/>
      <c r="K988" s="62"/>
      <c r="L988" s="62"/>
      <c r="N988" s="18"/>
      <c r="P988" s="18"/>
      <c r="R988" s="18"/>
      <c r="S988" s="18"/>
      <c r="T988" s="18"/>
      <c r="U988" s="18"/>
      <c r="Y988" s="17"/>
      <c r="AB988" s="17"/>
    </row>
    <row r="989" spans="5:28">
      <c r="E989" s="17"/>
      <c r="F989" s="18"/>
      <c r="H989" s="185"/>
      <c r="J989" s="17"/>
      <c r="K989" s="62"/>
      <c r="L989" s="62"/>
      <c r="N989" s="18"/>
      <c r="P989" s="18"/>
      <c r="R989" s="18"/>
      <c r="S989" s="18"/>
      <c r="T989" s="18"/>
      <c r="U989" s="18"/>
      <c r="Y989" s="17"/>
      <c r="AB989" s="17"/>
    </row>
    <row r="990" spans="5:28">
      <c r="E990" s="17"/>
      <c r="F990" s="18"/>
      <c r="H990" s="185"/>
      <c r="J990" s="17"/>
      <c r="K990" s="62"/>
      <c r="L990" s="62"/>
      <c r="N990" s="18"/>
      <c r="P990" s="18"/>
      <c r="R990" s="18"/>
      <c r="S990" s="18"/>
      <c r="T990" s="18"/>
      <c r="U990" s="18"/>
      <c r="Y990" s="17"/>
      <c r="AB990" s="17"/>
    </row>
    <row r="991" spans="5:28">
      <c r="E991" s="17"/>
      <c r="F991" s="18"/>
      <c r="H991" s="185"/>
      <c r="J991" s="17"/>
      <c r="K991" s="62"/>
      <c r="L991" s="62"/>
      <c r="N991" s="18"/>
      <c r="P991" s="18"/>
      <c r="R991" s="18"/>
      <c r="S991" s="18"/>
      <c r="T991" s="18"/>
      <c r="U991" s="18"/>
      <c r="Y991" s="17"/>
      <c r="AB991" s="17"/>
    </row>
    <row r="992" spans="5:28">
      <c r="E992" s="17"/>
      <c r="F992" s="18"/>
      <c r="H992" s="185"/>
      <c r="J992" s="17"/>
      <c r="K992" s="62"/>
      <c r="L992" s="62"/>
      <c r="N992" s="18"/>
      <c r="P992" s="18"/>
      <c r="R992" s="18"/>
      <c r="S992" s="18"/>
      <c r="T992" s="18"/>
      <c r="U992" s="18"/>
      <c r="Y992" s="17"/>
      <c r="AB992" s="17"/>
    </row>
    <row r="993" spans="5:28">
      <c r="E993" s="17"/>
      <c r="F993" s="18"/>
      <c r="H993" s="185"/>
      <c r="J993" s="17"/>
      <c r="K993" s="62"/>
      <c r="L993" s="62"/>
      <c r="N993" s="18"/>
      <c r="P993" s="18"/>
      <c r="R993" s="18"/>
      <c r="S993" s="18"/>
      <c r="T993" s="18"/>
      <c r="U993" s="18"/>
      <c r="Y993" s="17"/>
      <c r="AB993" s="17"/>
    </row>
    <row r="994" spans="5:28">
      <c r="E994" s="17"/>
      <c r="F994" s="18"/>
      <c r="H994" s="185"/>
      <c r="J994" s="17"/>
      <c r="K994" s="62"/>
      <c r="L994" s="62"/>
      <c r="N994" s="18"/>
      <c r="P994" s="18"/>
      <c r="R994" s="18"/>
      <c r="S994" s="18"/>
      <c r="T994" s="18"/>
      <c r="U994" s="18"/>
      <c r="Y994" s="17"/>
      <c r="AB994" s="17"/>
    </row>
    <row r="995" spans="5:28">
      <c r="E995" s="17"/>
      <c r="F995" s="18"/>
      <c r="H995" s="185"/>
      <c r="J995" s="17"/>
      <c r="K995" s="62"/>
      <c r="L995" s="62"/>
      <c r="N995" s="18"/>
      <c r="P995" s="18"/>
      <c r="R995" s="18"/>
      <c r="S995" s="18"/>
      <c r="T995" s="18"/>
      <c r="U995" s="18"/>
      <c r="Y995" s="17"/>
      <c r="AB995" s="17"/>
    </row>
    <row r="996" spans="5:28">
      <c r="E996" s="17"/>
      <c r="F996" s="18"/>
      <c r="H996" s="185"/>
      <c r="J996" s="17"/>
      <c r="K996" s="62"/>
      <c r="L996" s="62"/>
      <c r="N996" s="18"/>
      <c r="P996" s="18"/>
      <c r="R996" s="18"/>
      <c r="S996" s="18"/>
      <c r="T996" s="18"/>
      <c r="U996" s="18"/>
      <c r="Y996" s="17"/>
      <c r="AB996" s="17"/>
    </row>
    <row r="997" spans="5:28">
      <c r="E997" s="17"/>
      <c r="F997" s="18"/>
      <c r="H997" s="185"/>
      <c r="J997" s="17"/>
      <c r="K997" s="62"/>
      <c r="L997" s="62"/>
      <c r="N997" s="18"/>
      <c r="P997" s="18"/>
      <c r="R997" s="18"/>
      <c r="S997" s="18"/>
      <c r="T997" s="18"/>
      <c r="U997" s="18"/>
      <c r="Y997" s="17"/>
      <c r="AB997" s="17"/>
    </row>
    <row r="998" spans="5:28">
      <c r="E998" s="17"/>
      <c r="F998" s="18"/>
      <c r="H998" s="185"/>
      <c r="J998" s="17"/>
      <c r="K998" s="62"/>
      <c r="L998" s="62"/>
      <c r="N998" s="18"/>
      <c r="P998" s="18"/>
      <c r="R998" s="18"/>
      <c r="S998" s="18"/>
      <c r="T998" s="18"/>
      <c r="U998" s="18"/>
      <c r="Y998" s="17"/>
      <c r="AB998" s="17"/>
    </row>
    <row r="999" spans="5:28">
      <c r="E999" s="17"/>
      <c r="F999" s="18"/>
      <c r="H999" s="185"/>
      <c r="J999" s="17"/>
      <c r="K999" s="62"/>
      <c r="L999" s="62"/>
      <c r="N999" s="18"/>
      <c r="P999" s="18"/>
      <c r="R999" s="18"/>
      <c r="S999" s="18"/>
      <c r="T999" s="18"/>
      <c r="U999" s="18"/>
      <c r="Y999" s="17"/>
      <c r="AB999" s="17"/>
    </row>
    <row r="1000" spans="5:28">
      <c r="E1000" s="17"/>
      <c r="F1000" s="18"/>
      <c r="H1000" s="185"/>
      <c r="J1000" s="17"/>
      <c r="K1000" s="62"/>
      <c r="L1000" s="62"/>
      <c r="N1000" s="18"/>
      <c r="P1000" s="18"/>
      <c r="R1000" s="18"/>
      <c r="S1000" s="18"/>
      <c r="T1000" s="18"/>
      <c r="U1000" s="18"/>
      <c r="Y1000" s="17"/>
      <c r="AB1000" s="17"/>
    </row>
    <row r="1001" spans="5:28">
      <c r="E1001" s="17"/>
      <c r="F1001" s="18"/>
      <c r="H1001" s="185"/>
      <c r="J1001" s="17"/>
      <c r="K1001" s="62"/>
      <c r="L1001" s="62"/>
      <c r="N1001" s="18"/>
      <c r="P1001" s="18"/>
      <c r="R1001" s="18"/>
      <c r="S1001" s="18"/>
      <c r="T1001" s="18"/>
      <c r="U1001" s="18"/>
      <c r="Y1001" s="17"/>
      <c r="AB1001" s="17"/>
    </row>
    <row r="1002" spans="5:28">
      <c r="E1002" s="17"/>
      <c r="F1002" s="18"/>
      <c r="H1002" s="185"/>
      <c r="J1002" s="17"/>
      <c r="K1002" s="62"/>
      <c r="L1002" s="62"/>
      <c r="N1002" s="18"/>
      <c r="P1002" s="18"/>
      <c r="R1002" s="18"/>
      <c r="S1002" s="18"/>
      <c r="T1002" s="18"/>
      <c r="U1002" s="18"/>
      <c r="Y1002" s="17"/>
      <c r="AB1002" s="17"/>
    </row>
    <row r="1003" spans="5:28">
      <c r="E1003" s="17"/>
      <c r="F1003" s="18"/>
      <c r="H1003" s="185"/>
      <c r="J1003" s="17"/>
      <c r="K1003" s="62"/>
      <c r="L1003" s="62"/>
      <c r="N1003" s="18"/>
      <c r="P1003" s="18"/>
      <c r="R1003" s="18"/>
      <c r="S1003" s="18"/>
      <c r="T1003" s="18"/>
      <c r="U1003" s="18"/>
      <c r="Y1003" s="17"/>
      <c r="AB1003" s="17"/>
    </row>
    <row r="1004" spans="5:28">
      <c r="E1004" s="17"/>
      <c r="F1004" s="18"/>
      <c r="H1004" s="185"/>
      <c r="J1004" s="17"/>
      <c r="K1004" s="62"/>
      <c r="L1004" s="62"/>
      <c r="N1004" s="18"/>
      <c r="P1004" s="18"/>
      <c r="R1004" s="18"/>
      <c r="S1004" s="18"/>
      <c r="T1004" s="18"/>
      <c r="U1004" s="18"/>
      <c r="Y1004" s="17"/>
      <c r="AB1004" s="17"/>
    </row>
    <row r="1005" spans="5:28">
      <c r="E1005" s="17"/>
      <c r="F1005" s="18"/>
      <c r="H1005" s="185"/>
      <c r="J1005" s="17"/>
      <c r="K1005" s="62"/>
      <c r="L1005" s="62"/>
      <c r="N1005" s="18"/>
      <c r="P1005" s="18"/>
      <c r="R1005" s="18"/>
      <c r="S1005" s="18"/>
      <c r="T1005" s="18"/>
      <c r="U1005" s="18"/>
      <c r="Y1005" s="17"/>
      <c r="AB1005" s="17"/>
    </row>
    <row r="1006" spans="5:28">
      <c r="E1006" s="17"/>
      <c r="F1006" s="18"/>
      <c r="H1006" s="185"/>
      <c r="J1006" s="17"/>
      <c r="K1006" s="62"/>
      <c r="L1006" s="62"/>
      <c r="N1006" s="18"/>
      <c r="P1006" s="18"/>
      <c r="R1006" s="18"/>
      <c r="S1006" s="18"/>
      <c r="T1006" s="18"/>
      <c r="U1006" s="18"/>
      <c r="Y1006" s="17"/>
      <c r="AB1006" s="17"/>
    </row>
    <row r="1007" spans="5:28">
      <c r="E1007" s="17"/>
      <c r="F1007" s="18"/>
      <c r="H1007" s="185"/>
      <c r="J1007" s="17"/>
      <c r="K1007" s="62"/>
      <c r="L1007" s="62"/>
      <c r="N1007" s="18"/>
      <c r="P1007" s="18"/>
      <c r="R1007" s="18"/>
      <c r="S1007" s="18"/>
      <c r="T1007" s="18"/>
      <c r="U1007" s="18"/>
      <c r="Y1007" s="17"/>
      <c r="AB1007" s="17"/>
    </row>
    <row r="1008" spans="5:28">
      <c r="E1008" s="17"/>
      <c r="F1008" s="18"/>
      <c r="H1008" s="185"/>
      <c r="J1008" s="17"/>
      <c r="K1008" s="62"/>
      <c r="L1008" s="62"/>
      <c r="N1008" s="18"/>
      <c r="P1008" s="18"/>
      <c r="R1008" s="18"/>
      <c r="S1008" s="18"/>
      <c r="T1008" s="18"/>
      <c r="U1008" s="18"/>
      <c r="Y1008" s="17"/>
      <c r="AB1008" s="17"/>
    </row>
    <row r="1009" spans="5:28">
      <c r="E1009" s="17"/>
      <c r="F1009" s="18"/>
      <c r="H1009" s="185"/>
      <c r="J1009" s="17"/>
      <c r="K1009" s="62"/>
      <c r="L1009" s="62"/>
      <c r="N1009" s="18"/>
      <c r="P1009" s="18"/>
      <c r="R1009" s="18"/>
      <c r="S1009" s="18"/>
      <c r="T1009" s="18"/>
      <c r="U1009" s="18"/>
      <c r="Y1009" s="17"/>
      <c r="AB1009" s="17"/>
    </row>
    <row r="1010" spans="5:28">
      <c r="E1010" s="17"/>
      <c r="F1010" s="18"/>
      <c r="H1010" s="185"/>
      <c r="J1010" s="17"/>
      <c r="K1010" s="62"/>
      <c r="L1010" s="62"/>
      <c r="N1010" s="18"/>
      <c r="P1010" s="18"/>
      <c r="R1010" s="18"/>
      <c r="S1010" s="18"/>
      <c r="T1010" s="18"/>
      <c r="U1010" s="18"/>
      <c r="Y1010" s="17"/>
      <c r="AB1010" s="17"/>
    </row>
    <row r="1011" spans="5:28">
      <c r="E1011" s="17"/>
      <c r="F1011" s="18"/>
      <c r="H1011" s="185"/>
      <c r="J1011" s="17"/>
      <c r="K1011" s="62"/>
      <c r="L1011" s="62"/>
      <c r="N1011" s="18"/>
      <c r="P1011" s="18"/>
      <c r="R1011" s="18"/>
      <c r="S1011" s="18"/>
      <c r="T1011" s="18"/>
      <c r="U1011" s="18"/>
      <c r="Y1011" s="17"/>
      <c r="AB1011" s="17"/>
    </row>
    <row r="1012" spans="5:28">
      <c r="E1012" s="17"/>
      <c r="F1012" s="18"/>
      <c r="H1012" s="185"/>
      <c r="J1012" s="17"/>
      <c r="K1012" s="62"/>
      <c r="L1012" s="62"/>
      <c r="N1012" s="18"/>
      <c r="P1012" s="18"/>
      <c r="R1012" s="18"/>
      <c r="S1012" s="18"/>
      <c r="T1012" s="18"/>
      <c r="U1012" s="18"/>
      <c r="Y1012" s="17"/>
      <c r="AB1012" s="17"/>
    </row>
    <row r="1013" spans="5:28">
      <c r="E1013" s="17"/>
      <c r="F1013" s="18"/>
      <c r="H1013" s="185"/>
      <c r="J1013" s="17"/>
      <c r="K1013" s="62"/>
      <c r="L1013" s="62"/>
      <c r="N1013" s="18"/>
      <c r="P1013" s="18"/>
      <c r="R1013" s="18"/>
      <c r="S1013" s="18"/>
      <c r="T1013" s="18"/>
      <c r="U1013" s="18"/>
      <c r="Y1013" s="17"/>
      <c r="AB1013" s="17"/>
    </row>
    <row r="1014" spans="5:28">
      <c r="E1014" s="17"/>
      <c r="F1014" s="18"/>
      <c r="H1014" s="185"/>
      <c r="J1014" s="17"/>
      <c r="K1014" s="62"/>
      <c r="L1014" s="62"/>
      <c r="N1014" s="18"/>
      <c r="P1014" s="18"/>
      <c r="R1014" s="18"/>
      <c r="S1014" s="18"/>
      <c r="T1014" s="18"/>
      <c r="U1014" s="18"/>
      <c r="Y1014" s="17"/>
      <c r="AB1014" s="17"/>
    </row>
    <row r="1015" spans="5:28">
      <c r="E1015" s="17"/>
      <c r="F1015" s="18"/>
      <c r="H1015" s="185"/>
      <c r="J1015" s="17"/>
      <c r="K1015" s="62"/>
      <c r="L1015" s="62"/>
      <c r="N1015" s="18"/>
      <c r="P1015" s="18"/>
      <c r="R1015" s="18"/>
      <c r="S1015" s="18"/>
      <c r="T1015" s="18"/>
      <c r="U1015" s="18"/>
      <c r="Y1015" s="17"/>
      <c r="AB1015" s="17"/>
    </row>
    <row r="1016" spans="5:28">
      <c r="E1016" s="17"/>
      <c r="F1016" s="18"/>
      <c r="H1016" s="185"/>
      <c r="J1016" s="17"/>
      <c r="K1016" s="62"/>
      <c r="L1016" s="62"/>
      <c r="N1016" s="18"/>
      <c r="P1016" s="18"/>
      <c r="R1016" s="18"/>
      <c r="S1016" s="18"/>
      <c r="T1016" s="18"/>
      <c r="U1016" s="18"/>
      <c r="Y1016" s="17"/>
      <c r="AB1016" s="17"/>
    </row>
    <row r="1017" spans="5:28">
      <c r="E1017" s="17"/>
      <c r="F1017" s="18"/>
      <c r="H1017" s="185"/>
      <c r="J1017" s="17"/>
      <c r="K1017" s="62"/>
      <c r="L1017" s="62"/>
      <c r="N1017" s="18"/>
      <c r="P1017" s="18"/>
      <c r="R1017" s="18"/>
      <c r="S1017" s="18"/>
      <c r="T1017" s="18"/>
      <c r="U1017" s="18"/>
      <c r="Y1017" s="17"/>
      <c r="AB1017" s="17"/>
    </row>
    <row r="1018" spans="5:28">
      <c r="E1018" s="17"/>
      <c r="F1018" s="18"/>
      <c r="H1018" s="185"/>
      <c r="J1018" s="17"/>
      <c r="K1018" s="62"/>
      <c r="L1018" s="62"/>
      <c r="N1018" s="18"/>
      <c r="P1018" s="18"/>
      <c r="R1018" s="18"/>
      <c r="S1018" s="18"/>
      <c r="T1018" s="18"/>
      <c r="U1018" s="18"/>
      <c r="Y1018" s="17"/>
      <c r="AB1018" s="17"/>
    </row>
    <row r="1019" spans="5:28">
      <c r="E1019" s="17"/>
      <c r="F1019" s="18"/>
      <c r="H1019" s="185"/>
      <c r="J1019" s="17"/>
      <c r="K1019" s="62"/>
      <c r="L1019" s="62"/>
      <c r="N1019" s="18"/>
      <c r="P1019" s="18"/>
      <c r="R1019" s="18"/>
      <c r="S1019" s="18"/>
      <c r="T1019" s="18"/>
      <c r="U1019" s="18"/>
      <c r="Y1019" s="17"/>
      <c r="AB1019" s="17"/>
    </row>
    <row r="1020" spans="5:28">
      <c r="E1020" s="17"/>
      <c r="F1020" s="18"/>
      <c r="H1020" s="185"/>
      <c r="J1020" s="17"/>
      <c r="K1020" s="62"/>
      <c r="L1020" s="62"/>
      <c r="N1020" s="18"/>
      <c r="P1020" s="18"/>
      <c r="R1020" s="18"/>
      <c r="S1020" s="18"/>
      <c r="T1020" s="18"/>
      <c r="U1020" s="18"/>
      <c r="Y1020" s="17"/>
      <c r="AB1020" s="17"/>
    </row>
    <row r="1021" spans="5:28">
      <c r="E1021" s="17"/>
      <c r="F1021" s="18"/>
      <c r="H1021" s="185"/>
      <c r="J1021" s="17"/>
      <c r="K1021" s="62"/>
      <c r="L1021" s="62"/>
      <c r="N1021" s="18"/>
      <c r="P1021" s="18"/>
      <c r="R1021" s="18"/>
      <c r="S1021" s="18"/>
      <c r="T1021" s="18"/>
      <c r="U1021" s="18"/>
      <c r="Y1021" s="17"/>
      <c r="AB1021" s="17"/>
    </row>
    <row r="1022" spans="5:28">
      <c r="E1022" s="17"/>
      <c r="F1022" s="18"/>
      <c r="H1022" s="185"/>
      <c r="J1022" s="17"/>
      <c r="K1022" s="62"/>
      <c r="L1022" s="62"/>
      <c r="N1022" s="18"/>
      <c r="P1022" s="18"/>
      <c r="R1022" s="18"/>
      <c r="S1022" s="18"/>
      <c r="T1022" s="18"/>
      <c r="U1022" s="18"/>
      <c r="Y1022" s="17"/>
      <c r="AB1022" s="17"/>
    </row>
    <row r="1023" spans="5:28">
      <c r="E1023" s="17"/>
      <c r="F1023" s="18"/>
      <c r="H1023" s="185"/>
      <c r="J1023" s="17"/>
      <c r="K1023" s="62"/>
      <c r="L1023" s="62"/>
      <c r="N1023" s="18"/>
      <c r="P1023" s="18"/>
      <c r="R1023" s="18"/>
      <c r="S1023" s="18"/>
      <c r="T1023" s="18"/>
      <c r="U1023" s="18"/>
      <c r="Y1023" s="17"/>
      <c r="AB1023" s="17"/>
    </row>
    <row r="1024" spans="5:28">
      <c r="E1024" s="17"/>
      <c r="F1024" s="18"/>
      <c r="H1024" s="185"/>
      <c r="J1024" s="17"/>
      <c r="K1024" s="62"/>
      <c r="L1024" s="62"/>
      <c r="N1024" s="18"/>
      <c r="P1024" s="18"/>
      <c r="R1024" s="18"/>
      <c r="S1024" s="18"/>
      <c r="T1024" s="18"/>
      <c r="U1024" s="18"/>
      <c r="Y1024" s="17"/>
      <c r="AB1024" s="17"/>
    </row>
    <row r="1025" spans="5:28">
      <c r="E1025" s="17"/>
      <c r="F1025" s="18"/>
      <c r="H1025" s="185"/>
      <c r="J1025" s="17"/>
      <c r="K1025" s="62"/>
      <c r="L1025" s="62"/>
      <c r="N1025" s="18"/>
      <c r="P1025" s="18"/>
      <c r="R1025" s="18"/>
      <c r="S1025" s="18"/>
      <c r="T1025" s="18"/>
      <c r="U1025" s="18"/>
      <c r="Y1025" s="17"/>
      <c r="AB1025" s="17"/>
    </row>
    <row r="1026" spans="5:28">
      <c r="E1026" s="17"/>
      <c r="F1026" s="18"/>
      <c r="H1026" s="185"/>
      <c r="J1026" s="17"/>
      <c r="K1026" s="62"/>
      <c r="L1026" s="62"/>
      <c r="N1026" s="18"/>
      <c r="P1026" s="18"/>
      <c r="R1026" s="18"/>
      <c r="S1026" s="18"/>
      <c r="T1026" s="18"/>
      <c r="U1026" s="18"/>
      <c r="Y1026" s="17"/>
      <c r="AB1026" s="17"/>
    </row>
    <row r="1027" spans="5:28">
      <c r="E1027" s="17"/>
      <c r="F1027" s="18"/>
      <c r="H1027" s="185"/>
      <c r="J1027" s="17"/>
      <c r="K1027" s="62"/>
      <c r="L1027" s="62"/>
      <c r="N1027" s="18"/>
      <c r="P1027" s="18"/>
      <c r="R1027" s="18"/>
      <c r="S1027" s="18"/>
      <c r="T1027" s="18"/>
      <c r="U1027" s="18"/>
      <c r="Y1027" s="17"/>
      <c r="AB1027" s="17"/>
    </row>
    <row r="1028" spans="5:28">
      <c r="E1028" s="17"/>
      <c r="F1028" s="18"/>
      <c r="H1028" s="185"/>
      <c r="J1028" s="17"/>
      <c r="K1028" s="62"/>
      <c r="L1028" s="62"/>
      <c r="N1028" s="18"/>
      <c r="P1028" s="18"/>
      <c r="R1028" s="18"/>
      <c r="S1028" s="18"/>
      <c r="T1028" s="18"/>
      <c r="U1028" s="18"/>
      <c r="Y1028" s="17"/>
      <c r="AB1028" s="17"/>
    </row>
    <row r="1029" spans="5:28">
      <c r="E1029" s="17"/>
      <c r="F1029" s="18"/>
      <c r="H1029" s="185"/>
      <c r="J1029" s="17"/>
      <c r="K1029" s="62"/>
      <c r="L1029" s="62"/>
      <c r="N1029" s="18"/>
      <c r="P1029" s="18"/>
      <c r="R1029" s="18"/>
      <c r="S1029" s="18"/>
      <c r="T1029" s="18"/>
      <c r="U1029" s="18"/>
      <c r="Y1029" s="17"/>
      <c r="AB1029" s="17"/>
    </row>
    <row r="1030" spans="5:28">
      <c r="E1030" s="17"/>
      <c r="F1030" s="18"/>
      <c r="H1030" s="185"/>
      <c r="J1030" s="17"/>
      <c r="K1030" s="62"/>
      <c r="L1030" s="62"/>
      <c r="N1030" s="18"/>
      <c r="P1030" s="18"/>
      <c r="R1030" s="18"/>
      <c r="S1030" s="18"/>
      <c r="T1030" s="18"/>
      <c r="U1030" s="18"/>
      <c r="Y1030" s="17"/>
      <c r="AB1030" s="17"/>
    </row>
    <row r="1031" spans="5:28">
      <c r="E1031" s="17"/>
      <c r="F1031" s="18"/>
      <c r="H1031" s="185"/>
      <c r="J1031" s="17"/>
      <c r="K1031" s="62"/>
      <c r="L1031" s="62"/>
      <c r="N1031" s="18"/>
      <c r="P1031" s="18"/>
      <c r="R1031" s="18"/>
      <c r="S1031" s="18"/>
      <c r="T1031" s="18"/>
      <c r="U1031" s="18"/>
      <c r="Y1031" s="17"/>
      <c r="AB1031" s="17"/>
    </row>
    <row r="1032" spans="5:28">
      <c r="E1032" s="17"/>
      <c r="F1032" s="18"/>
      <c r="H1032" s="185"/>
      <c r="J1032" s="17"/>
      <c r="K1032" s="62"/>
      <c r="L1032" s="62"/>
      <c r="N1032" s="18"/>
      <c r="P1032" s="18"/>
      <c r="R1032" s="18"/>
      <c r="S1032" s="18"/>
      <c r="T1032" s="18"/>
      <c r="U1032" s="18"/>
      <c r="Y1032" s="17"/>
      <c r="AB1032" s="17"/>
    </row>
    <row r="1033" spans="5:28">
      <c r="E1033" s="17"/>
      <c r="F1033" s="18"/>
      <c r="H1033" s="185"/>
      <c r="J1033" s="17"/>
      <c r="K1033" s="62"/>
      <c r="L1033" s="62"/>
      <c r="N1033" s="18"/>
      <c r="P1033" s="18"/>
      <c r="R1033" s="18"/>
      <c r="S1033" s="18"/>
      <c r="T1033" s="18"/>
      <c r="U1033" s="18"/>
      <c r="Y1033" s="17"/>
      <c r="AB1033" s="17"/>
    </row>
    <row r="1034" spans="5:28">
      <c r="E1034" s="17"/>
      <c r="F1034" s="18"/>
      <c r="H1034" s="185"/>
      <c r="J1034" s="17"/>
      <c r="K1034" s="62"/>
      <c r="L1034" s="62"/>
      <c r="N1034" s="18"/>
      <c r="P1034" s="18"/>
      <c r="R1034" s="18"/>
      <c r="S1034" s="18"/>
      <c r="T1034" s="18"/>
      <c r="U1034" s="18"/>
      <c r="Y1034" s="17"/>
      <c r="AB1034" s="17"/>
    </row>
    <row r="1035" spans="5:28">
      <c r="E1035" s="17"/>
      <c r="F1035" s="18"/>
      <c r="H1035" s="185"/>
      <c r="J1035" s="17"/>
      <c r="K1035" s="62"/>
      <c r="L1035" s="62"/>
      <c r="N1035" s="18"/>
      <c r="P1035" s="18"/>
      <c r="R1035" s="18"/>
      <c r="S1035" s="18"/>
      <c r="T1035" s="18"/>
      <c r="U1035" s="18"/>
      <c r="Y1035" s="17"/>
      <c r="AB1035" s="17"/>
    </row>
    <row r="1036" spans="5:28">
      <c r="E1036" s="17"/>
      <c r="F1036" s="18"/>
      <c r="H1036" s="185"/>
      <c r="J1036" s="17"/>
      <c r="K1036" s="62"/>
      <c r="L1036" s="62"/>
      <c r="N1036" s="18"/>
      <c r="P1036" s="18"/>
      <c r="R1036" s="18"/>
      <c r="S1036" s="18"/>
      <c r="T1036" s="18"/>
      <c r="U1036" s="18"/>
      <c r="Y1036" s="17"/>
      <c r="AB1036" s="17"/>
    </row>
    <row r="1037" spans="5:28">
      <c r="E1037" s="17"/>
      <c r="F1037" s="18"/>
      <c r="H1037" s="185"/>
      <c r="J1037" s="17"/>
      <c r="K1037" s="62"/>
      <c r="L1037" s="62"/>
      <c r="N1037" s="18"/>
      <c r="P1037" s="18"/>
      <c r="R1037" s="18"/>
      <c r="S1037" s="18"/>
      <c r="T1037" s="18"/>
      <c r="U1037" s="18"/>
      <c r="Y1037" s="17"/>
      <c r="AB1037" s="17"/>
    </row>
    <row r="1038" spans="5:28">
      <c r="E1038" s="17"/>
      <c r="F1038" s="18"/>
      <c r="H1038" s="185"/>
      <c r="J1038" s="17"/>
      <c r="K1038" s="62"/>
      <c r="L1038" s="62"/>
      <c r="N1038" s="18"/>
      <c r="P1038" s="18"/>
      <c r="R1038" s="18"/>
      <c r="S1038" s="18"/>
      <c r="T1038" s="18"/>
      <c r="U1038" s="18"/>
      <c r="Y1038" s="17"/>
      <c r="AB1038" s="17"/>
    </row>
    <row r="1039" spans="5:28">
      <c r="E1039" s="17"/>
      <c r="F1039" s="18"/>
      <c r="H1039" s="185"/>
      <c r="J1039" s="17"/>
      <c r="K1039" s="62"/>
      <c r="L1039" s="62"/>
      <c r="N1039" s="18"/>
      <c r="P1039" s="18"/>
      <c r="R1039" s="18"/>
      <c r="S1039" s="18"/>
      <c r="T1039" s="18"/>
      <c r="U1039" s="18"/>
      <c r="Y1039" s="17"/>
      <c r="AB1039" s="17"/>
    </row>
    <row r="1040" spans="5:28">
      <c r="E1040" s="17"/>
      <c r="F1040" s="18"/>
      <c r="H1040" s="185"/>
      <c r="J1040" s="17"/>
      <c r="K1040" s="62"/>
      <c r="L1040" s="62"/>
      <c r="N1040" s="18"/>
      <c r="P1040" s="18"/>
      <c r="R1040" s="18"/>
      <c r="S1040" s="18"/>
      <c r="T1040" s="18"/>
      <c r="U1040" s="18"/>
      <c r="Y1040" s="17"/>
      <c r="AB1040" s="17"/>
    </row>
    <row r="1041" spans="5:28">
      <c r="E1041" s="17"/>
      <c r="F1041" s="18"/>
      <c r="H1041" s="185"/>
      <c r="J1041" s="17"/>
      <c r="K1041" s="62"/>
      <c r="L1041" s="62"/>
      <c r="N1041" s="18"/>
      <c r="P1041" s="18"/>
      <c r="R1041" s="18"/>
      <c r="S1041" s="18"/>
      <c r="T1041" s="18"/>
      <c r="U1041" s="18"/>
      <c r="Y1041" s="17"/>
      <c r="AB1041" s="17"/>
    </row>
    <row r="1042" spans="5:28">
      <c r="E1042" s="17"/>
      <c r="F1042" s="18"/>
      <c r="H1042" s="185"/>
      <c r="J1042" s="17"/>
      <c r="K1042" s="62"/>
      <c r="L1042" s="62"/>
      <c r="N1042" s="18"/>
      <c r="P1042" s="18"/>
      <c r="R1042" s="18"/>
      <c r="S1042" s="18"/>
      <c r="T1042" s="18"/>
      <c r="U1042" s="18"/>
      <c r="Y1042" s="17"/>
      <c r="AB1042" s="17"/>
    </row>
    <row r="1043" spans="5:28">
      <c r="E1043" s="17"/>
      <c r="F1043" s="18"/>
      <c r="H1043" s="185"/>
      <c r="J1043" s="17"/>
      <c r="K1043" s="62"/>
      <c r="L1043" s="62"/>
      <c r="N1043" s="18"/>
      <c r="P1043" s="18"/>
      <c r="R1043" s="18"/>
      <c r="S1043" s="18"/>
      <c r="T1043" s="18"/>
      <c r="U1043" s="18"/>
      <c r="Y1043" s="17"/>
      <c r="AB1043" s="17"/>
    </row>
    <row r="1044" spans="5:28">
      <c r="E1044" s="17"/>
      <c r="F1044" s="18"/>
      <c r="H1044" s="185"/>
      <c r="J1044" s="17"/>
      <c r="K1044" s="62"/>
      <c r="L1044" s="62"/>
      <c r="N1044" s="18"/>
      <c r="P1044" s="18"/>
      <c r="R1044" s="18"/>
      <c r="S1044" s="18"/>
      <c r="T1044" s="18"/>
      <c r="U1044" s="18"/>
      <c r="Y1044" s="17"/>
      <c r="AB1044" s="17"/>
    </row>
    <row r="1045" spans="5:28">
      <c r="E1045" s="17"/>
      <c r="F1045" s="18"/>
      <c r="H1045" s="185"/>
      <c r="J1045" s="17"/>
      <c r="K1045" s="62"/>
      <c r="L1045" s="62"/>
      <c r="N1045" s="18"/>
      <c r="P1045" s="18"/>
      <c r="R1045" s="18"/>
      <c r="S1045" s="18"/>
      <c r="T1045" s="18"/>
      <c r="U1045" s="18"/>
      <c r="Y1045" s="17"/>
      <c r="AB1045" s="17"/>
    </row>
    <row r="1046" spans="5:28">
      <c r="E1046" s="17"/>
      <c r="F1046" s="18"/>
      <c r="H1046" s="185"/>
      <c r="J1046" s="17"/>
      <c r="K1046" s="62"/>
      <c r="L1046" s="62"/>
      <c r="N1046" s="18"/>
      <c r="P1046" s="18"/>
      <c r="R1046" s="18"/>
      <c r="S1046" s="18"/>
      <c r="T1046" s="18"/>
      <c r="U1046" s="18"/>
      <c r="Y1046" s="17"/>
      <c r="AB1046" s="17"/>
    </row>
    <row r="1047" spans="5:28">
      <c r="E1047" s="17"/>
      <c r="F1047" s="18"/>
      <c r="H1047" s="185"/>
      <c r="J1047" s="17"/>
      <c r="K1047" s="62"/>
      <c r="L1047" s="62"/>
      <c r="N1047" s="18"/>
      <c r="P1047" s="18"/>
      <c r="R1047" s="18"/>
      <c r="S1047" s="18"/>
      <c r="T1047" s="18"/>
      <c r="U1047" s="18"/>
      <c r="Y1047" s="17"/>
      <c r="AB1047" s="17"/>
    </row>
    <row r="1048" spans="5:28">
      <c r="E1048" s="17"/>
      <c r="F1048" s="18"/>
      <c r="H1048" s="185"/>
      <c r="J1048" s="17"/>
      <c r="K1048" s="62"/>
      <c r="L1048" s="62"/>
      <c r="N1048" s="18"/>
      <c r="P1048" s="18"/>
      <c r="R1048" s="18"/>
      <c r="S1048" s="18"/>
      <c r="T1048" s="18"/>
      <c r="U1048" s="18"/>
      <c r="Y1048" s="17"/>
      <c r="AB1048" s="17"/>
    </row>
    <row r="1049" spans="5:28">
      <c r="E1049" s="17"/>
      <c r="F1049" s="18"/>
      <c r="H1049" s="185"/>
      <c r="J1049" s="17"/>
      <c r="K1049" s="62"/>
      <c r="L1049" s="62"/>
      <c r="N1049" s="18"/>
      <c r="P1049" s="18"/>
      <c r="R1049" s="18"/>
      <c r="S1049" s="18"/>
      <c r="T1049" s="18"/>
      <c r="U1049" s="18"/>
      <c r="Y1049" s="17"/>
      <c r="AB1049" s="17"/>
    </row>
    <row r="1050" spans="5:28">
      <c r="E1050" s="17"/>
      <c r="F1050" s="18"/>
      <c r="H1050" s="185"/>
      <c r="J1050" s="17"/>
      <c r="K1050" s="62"/>
      <c r="L1050" s="62"/>
      <c r="N1050" s="18"/>
      <c r="P1050" s="18"/>
      <c r="R1050" s="18"/>
      <c r="S1050" s="18"/>
      <c r="T1050" s="18"/>
      <c r="U1050" s="18"/>
      <c r="Y1050" s="17"/>
      <c r="AB1050" s="17"/>
    </row>
    <row r="1051" spans="5:28">
      <c r="E1051" s="17"/>
      <c r="F1051" s="18"/>
      <c r="H1051" s="185"/>
      <c r="J1051" s="17"/>
      <c r="K1051" s="62"/>
      <c r="L1051" s="62"/>
      <c r="N1051" s="18"/>
      <c r="P1051" s="18"/>
      <c r="R1051" s="18"/>
      <c r="S1051" s="18"/>
      <c r="T1051" s="18"/>
      <c r="U1051" s="18"/>
      <c r="Y1051" s="17"/>
      <c r="AB1051" s="17"/>
    </row>
    <row r="1052" spans="5:28">
      <c r="E1052" s="17"/>
      <c r="F1052" s="18"/>
      <c r="H1052" s="185"/>
      <c r="J1052" s="17"/>
      <c r="K1052" s="62"/>
      <c r="L1052" s="62"/>
      <c r="N1052" s="18"/>
      <c r="P1052" s="18"/>
      <c r="R1052" s="18"/>
      <c r="S1052" s="18"/>
      <c r="T1052" s="18"/>
      <c r="U1052" s="18"/>
      <c r="Y1052" s="17"/>
      <c r="AB1052" s="17"/>
    </row>
    <row r="1053" spans="5:28">
      <c r="E1053" s="17"/>
      <c r="F1053" s="18"/>
      <c r="H1053" s="185"/>
      <c r="J1053" s="17"/>
      <c r="K1053" s="62"/>
      <c r="L1053" s="62"/>
      <c r="N1053" s="18"/>
      <c r="P1053" s="18"/>
      <c r="R1053" s="18"/>
      <c r="S1053" s="18"/>
      <c r="T1053" s="18"/>
      <c r="U1053" s="18"/>
      <c r="Y1053" s="17"/>
      <c r="AB1053" s="17"/>
    </row>
    <row r="1054" spans="5:28">
      <c r="E1054" s="17"/>
      <c r="F1054" s="18"/>
      <c r="H1054" s="185"/>
      <c r="J1054" s="17"/>
      <c r="K1054" s="62"/>
      <c r="L1054" s="62"/>
      <c r="N1054" s="18"/>
      <c r="P1054" s="18"/>
      <c r="R1054" s="18"/>
      <c r="S1054" s="18"/>
      <c r="T1054" s="18"/>
      <c r="U1054" s="18"/>
      <c r="Y1054" s="17"/>
      <c r="AB1054" s="17"/>
    </row>
    <row r="1055" spans="5:28">
      <c r="E1055" s="17"/>
      <c r="F1055" s="18"/>
      <c r="H1055" s="185"/>
      <c r="J1055" s="17"/>
      <c r="K1055" s="62"/>
      <c r="L1055" s="62"/>
      <c r="N1055" s="18"/>
      <c r="P1055" s="18"/>
      <c r="R1055" s="18"/>
      <c r="S1055" s="18"/>
      <c r="T1055" s="18"/>
      <c r="U1055" s="18"/>
      <c r="Y1055" s="17"/>
      <c r="AB1055" s="17"/>
    </row>
    <row r="1056" spans="5:28">
      <c r="E1056" s="17"/>
      <c r="F1056" s="18"/>
      <c r="H1056" s="185"/>
      <c r="J1056" s="17"/>
      <c r="K1056" s="62"/>
      <c r="L1056" s="62"/>
      <c r="N1056" s="18"/>
      <c r="P1056" s="18"/>
      <c r="R1056" s="18"/>
      <c r="S1056" s="18"/>
      <c r="T1056" s="18"/>
      <c r="U1056" s="18"/>
      <c r="Y1056" s="17"/>
      <c r="AB1056" s="17"/>
    </row>
    <row r="1057" spans="5:28">
      <c r="E1057" s="17"/>
      <c r="F1057" s="18"/>
      <c r="H1057" s="185"/>
      <c r="J1057" s="17"/>
      <c r="K1057" s="62"/>
      <c r="L1057" s="62"/>
      <c r="N1057" s="18"/>
      <c r="P1057" s="18"/>
      <c r="R1057" s="18"/>
      <c r="S1057" s="18"/>
      <c r="T1057" s="18"/>
      <c r="U1057" s="18"/>
      <c r="Y1057" s="17"/>
      <c r="AB1057" s="17"/>
    </row>
    <row r="1058" spans="5:28">
      <c r="E1058" s="17"/>
      <c r="F1058" s="18"/>
      <c r="H1058" s="185"/>
      <c r="J1058" s="17"/>
      <c r="K1058" s="62"/>
      <c r="L1058" s="62"/>
      <c r="N1058" s="18"/>
      <c r="P1058" s="18"/>
      <c r="R1058" s="18"/>
      <c r="S1058" s="18"/>
      <c r="T1058" s="18"/>
      <c r="U1058" s="18"/>
      <c r="Y1058" s="17"/>
      <c r="AB1058" s="17"/>
    </row>
    <row r="1059" spans="5:28">
      <c r="E1059" s="17"/>
      <c r="F1059" s="18"/>
      <c r="H1059" s="185"/>
      <c r="J1059" s="17"/>
      <c r="K1059" s="62"/>
      <c r="L1059" s="62"/>
      <c r="N1059" s="18"/>
      <c r="P1059" s="18"/>
      <c r="R1059" s="18"/>
      <c r="S1059" s="18"/>
      <c r="T1059" s="18"/>
      <c r="U1059" s="18"/>
      <c r="Y1059" s="17"/>
      <c r="AB1059" s="17"/>
    </row>
    <row r="1060" spans="5:28">
      <c r="E1060" s="17"/>
      <c r="F1060" s="18"/>
      <c r="H1060" s="185"/>
      <c r="J1060" s="17"/>
      <c r="K1060" s="62"/>
      <c r="L1060" s="62"/>
      <c r="N1060" s="18"/>
      <c r="P1060" s="18"/>
      <c r="R1060" s="18"/>
      <c r="S1060" s="18"/>
      <c r="T1060" s="18"/>
      <c r="U1060" s="18"/>
      <c r="Y1060" s="17"/>
      <c r="AB1060" s="17"/>
    </row>
    <row r="1061" spans="5:28">
      <c r="E1061" s="17"/>
      <c r="F1061" s="18"/>
      <c r="H1061" s="185"/>
      <c r="J1061" s="17"/>
      <c r="K1061" s="62"/>
      <c r="L1061" s="62"/>
      <c r="N1061" s="18"/>
      <c r="P1061" s="18"/>
      <c r="R1061" s="18"/>
      <c r="S1061" s="18"/>
      <c r="T1061" s="18"/>
      <c r="U1061" s="18"/>
      <c r="Y1061" s="17"/>
      <c r="AB1061" s="17"/>
    </row>
    <row r="1062" spans="5:28">
      <c r="E1062" s="17"/>
      <c r="F1062" s="18"/>
      <c r="H1062" s="185"/>
      <c r="J1062" s="17"/>
      <c r="K1062" s="62"/>
      <c r="L1062" s="62"/>
      <c r="N1062" s="18"/>
      <c r="P1062" s="18"/>
      <c r="R1062" s="18"/>
      <c r="S1062" s="18"/>
      <c r="T1062" s="18"/>
      <c r="U1062" s="18"/>
      <c r="Y1062" s="17"/>
      <c r="AB1062" s="17"/>
    </row>
    <row r="1063" spans="5:28">
      <c r="E1063" s="17"/>
      <c r="F1063" s="18"/>
      <c r="H1063" s="185"/>
      <c r="J1063" s="17"/>
      <c r="K1063" s="62"/>
      <c r="L1063" s="62"/>
      <c r="N1063" s="18"/>
      <c r="P1063" s="18"/>
      <c r="R1063" s="18"/>
      <c r="S1063" s="18"/>
      <c r="T1063" s="18"/>
      <c r="U1063" s="18"/>
      <c r="Y1063" s="17"/>
      <c r="AB1063" s="17"/>
    </row>
    <row r="1064" spans="5:28">
      <c r="E1064" s="17"/>
      <c r="F1064" s="18"/>
      <c r="H1064" s="185"/>
      <c r="J1064" s="17"/>
      <c r="K1064" s="62"/>
      <c r="L1064" s="62"/>
      <c r="N1064" s="18"/>
      <c r="P1064" s="18"/>
      <c r="R1064" s="18"/>
      <c r="S1064" s="18"/>
      <c r="T1064" s="18"/>
      <c r="U1064" s="18"/>
      <c r="Y1064" s="17"/>
      <c r="AB1064" s="17"/>
    </row>
    <row r="1065" spans="5:28">
      <c r="E1065" s="17"/>
      <c r="F1065" s="18"/>
      <c r="H1065" s="185"/>
      <c r="J1065" s="17"/>
      <c r="K1065" s="62"/>
      <c r="L1065" s="62"/>
      <c r="N1065" s="18"/>
      <c r="P1065" s="18"/>
      <c r="R1065" s="18"/>
      <c r="S1065" s="18"/>
      <c r="T1065" s="18"/>
      <c r="U1065" s="18"/>
      <c r="Y1065" s="17"/>
      <c r="AB1065" s="17"/>
    </row>
    <row r="1066" spans="5:28">
      <c r="E1066" s="17"/>
      <c r="F1066" s="18"/>
      <c r="H1066" s="185"/>
      <c r="J1066" s="17"/>
      <c r="K1066" s="62"/>
      <c r="L1066" s="62"/>
      <c r="N1066" s="18"/>
      <c r="P1066" s="18"/>
      <c r="R1066" s="18"/>
      <c r="S1066" s="18"/>
      <c r="T1066" s="18"/>
      <c r="U1066" s="18"/>
      <c r="Y1066" s="17"/>
      <c r="AB1066" s="17"/>
    </row>
    <row r="1067" spans="5:28">
      <c r="E1067" s="17"/>
      <c r="F1067" s="18"/>
      <c r="H1067" s="185"/>
      <c r="J1067" s="17"/>
      <c r="K1067" s="62"/>
      <c r="L1067" s="62"/>
      <c r="N1067" s="18"/>
      <c r="P1067" s="18"/>
      <c r="R1067" s="18"/>
      <c r="S1067" s="18"/>
      <c r="T1067" s="18"/>
      <c r="U1067" s="18"/>
      <c r="Y1067" s="17"/>
      <c r="AB1067" s="17"/>
    </row>
    <row r="1068" spans="5:28">
      <c r="E1068" s="17"/>
      <c r="F1068" s="18"/>
      <c r="H1068" s="185"/>
      <c r="J1068" s="17"/>
      <c r="K1068" s="62"/>
      <c r="L1068" s="62"/>
      <c r="N1068" s="18"/>
      <c r="P1068" s="18"/>
      <c r="R1068" s="18"/>
      <c r="S1068" s="18"/>
      <c r="T1068" s="18"/>
      <c r="U1068" s="18"/>
      <c r="Y1068" s="17"/>
      <c r="AB1068" s="17"/>
    </row>
    <row r="1069" spans="5:28">
      <c r="E1069" s="17"/>
      <c r="F1069" s="18"/>
      <c r="H1069" s="185"/>
      <c r="J1069" s="17"/>
      <c r="K1069" s="62"/>
      <c r="L1069" s="62"/>
      <c r="N1069" s="18"/>
      <c r="P1069" s="18"/>
      <c r="R1069" s="18"/>
      <c r="S1069" s="18"/>
      <c r="T1069" s="18"/>
      <c r="U1069" s="18"/>
      <c r="Y1069" s="17"/>
      <c r="AB1069" s="17"/>
    </row>
    <row r="1070" spans="5:28">
      <c r="E1070" s="17"/>
      <c r="F1070" s="18"/>
      <c r="H1070" s="185"/>
      <c r="J1070" s="17"/>
      <c r="K1070" s="62"/>
      <c r="L1070" s="62"/>
      <c r="N1070" s="18"/>
      <c r="P1070" s="18"/>
      <c r="R1070" s="18"/>
      <c r="S1070" s="18"/>
      <c r="T1070" s="18"/>
      <c r="U1070" s="18"/>
      <c r="Y1070" s="17"/>
      <c r="AB1070" s="17"/>
    </row>
    <row r="1071" spans="5:28">
      <c r="E1071" s="17"/>
      <c r="F1071" s="18"/>
      <c r="H1071" s="185"/>
      <c r="J1071" s="17"/>
      <c r="K1071" s="62"/>
      <c r="L1071" s="62"/>
      <c r="N1071" s="18"/>
      <c r="P1071" s="18"/>
      <c r="R1071" s="18"/>
      <c r="S1071" s="18"/>
      <c r="T1071" s="18"/>
      <c r="U1071" s="18"/>
      <c r="Y1071" s="17"/>
      <c r="AB1071" s="17"/>
    </row>
    <row r="1072" spans="5:28">
      <c r="E1072" s="17"/>
      <c r="F1072" s="18"/>
      <c r="H1072" s="185"/>
      <c r="J1072" s="17"/>
      <c r="K1072" s="62"/>
      <c r="L1072" s="62"/>
      <c r="N1072" s="18"/>
      <c r="P1072" s="18"/>
      <c r="R1072" s="18"/>
      <c r="S1072" s="18"/>
      <c r="T1072" s="18"/>
      <c r="U1072" s="18"/>
      <c r="Y1072" s="17"/>
      <c r="AB1072" s="17"/>
    </row>
    <row r="1073" spans="5:28">
      <c r="E1073" s="17"/>
      <c r="F1073" s="18"/>
      <c r="H1073" s="185"/>
      <c r="J1073" s="17"/>
      <c r="K1073" s="62"/>
      <c r="L1073" s="62"/>
      <c r="N1073" s="18"/>
      <c r="P1073" s="18"/>
      <c r="R1073" s="18"/>
      <c r="S1073" s="18"/>
      <c r="T1073" s="18"/>
      <c r="U1073" s="18"/>
      <c r="Y1073" s="17"/>
      <c r="AB1073" s="17"/>
    </row>
    <row r="1074" spans="5:28">
      <c r="E1074" s="17"/>
      <c r="F1074" s="18"/>
      <c r="H1074" s="185"/>
      <c r="J1074" s="17"/>
      <c r="K1074" s="62"/>
      <c r="L1074" s="62"/>
      <c r="N1074" s="18"/>
      <c r="P1074" s="18"/>
      <c r="R1074" s="18"/>
      <c r="S1074" s="18"/>
      <c r="T1074" s="18"/>
      <c r="U1074" s="18"/>
      <c r="Y1074" s="17"/>
      <c r="AB1074" s="17"/>
    </row>
    <row r="1075" spans="5:28">
      <c r="E1075" s="17"/>
      <c r="F1075" s="18"/>
      <c r="H1075" s="185"/>
      <c r="J1075" s="17"/>
      <c r="K1075" s="62"/>
      <c r="L1075" s="62"/>
      <c r="N1075" s="18"/>
      <c r="P1075" s="18"/>
      <c r="R1075" s="18"/>
      <c r="S1075" s="18"/>
      <c r="T1075" s="18"/>
      <c r="U1075" s="18"/>
      <c r="Y1075" s="17"/>
      <c r="AB1075" s="17"/>
    </row>
    <row r="1076" spans="5:28">
      <c r="E1076" s="17"/>
      <c r="F1076" s="18"/>
      <c r="H1076" s="185"/>
      <c r="J1076" s="17"/>
      <c r="K1076" s="62"/>
      <c r="L1076" s="62"/>
      <c r="N1076" s="18"/>
      <c r="P1076" s="18"/>
      <c r="R1076" s="18"/>
      <c r="S1076" s="18"/>
      <c r="T1076" s="18"/>
      <c r="U1076" s="18"/>
      <c r="Y1076" s="17"/>
      <c r="AB1076" s="17"/>
    </row>
    <row r="1077" spans="5:28">
      <c r="E1077" s="17"/>
      <c r="F1077" s="18"/>
      <c r="H1077" s="185"/>
      <c r="J1077" s="17"/>
      <c r="K1077" s="62"/>
      <c r="L1077" s="62"/>
      <c r="N1077" s="18"/>
      <c r="P1077" s="18"/>
      <c r="R1077" s="18"/>
      <c r="S1077" s="18"/>
      <c r="T1077" s="18"/>
      <c r="U1077" s="18"/>
      <c r="Y1077" s="17"/>
      <c r="AB1077" s="17"/>
    </row>
    <row r="1078" spans="5:28">
      <c r="E1078" s="17"/>
      <c r="F1078" s="18"/>
      <c r="H1078" s="185"/>
      <c r="J1078" s="17"/>
      <c r="K1078" s="62"/>
      <c r="L1078" s="62"/>
      <c r="N1078" s="18"/>
      <c r="P1078" s="18"/>
      <c r="R1078" s="18"/>
      <c r="S1078" s="18"/>
      <c r="T1078" s="18"/>
      <c r="U1078" s="18"/>
      <c r="Y1078" s="17"/>
      <c r="AB1078" s="17"/>
    </row>
    <row r="1079" spans="5:28">
      <c r="E1079" s="17"/>
      <c r="F1079" s="18"/>
      <c r="H1079" s="185"/>
      <c r="J1079" s="17"/>
      <c r="K1079" s="62"/>
      <c r="L1079" s="62"/>
      <c r="N1079" s="18"/>
      <c r="P1079" s="18"/>
      <c r="R1079" s="18"/>
      <c r="S1079" s="18"/>
      <c r="T1079" s="18"/>
      <c r="U1079" s="18"/>
      <c r="Y1079" s="17"/>
      <c r="AB1079" s="17"/>
    </row>
    <row r="1080" spans="5:28">
      <c r="E1080" s="17"/>
      <c r="F1080" s="18"/>
      <c r="H1080" s="185"/>
      <c r="J1080" s="17"/>
      <c r="K1080" s="62"/>
      <c r="L1080" s="62"/>
      <c r="N1080" s="18"/>
      <c r="P1080" s="18"/>
      <c r="R1080" s="18"/>
      <c r="S1080" s="18"/>
      <c r="T1080" s="18"/>
      <c r="U1080" s="18"/>
      <c r="Y1080" s="17"/>
      <c r="AB1080" s="17"/>
    </row>
    <row r="1081" spans="5:28">
      <c r="E1081" s="17"/>
      <c r="F1081" s="18"/>
      <c r="H1081" s="185"/>
      <c r="J1081" s="17"/>
      <c r="K1081" s="62"/>
      <c r="L1081" s="62"/>
      <c r="N1081" s="18"/>
      <c r="P1081" s="18"/>
      <c r="R1081" s="18"/>
      <c r="S1081" s="18"/>
      <c r="T1081" s="18"/>
      <c r="U1081" s="18"/>
      <c r="Y1081" s="17"/>
      <c r="AB1081" s="17"/>
    </row>
    <row r="1082" spans="5:28">
      <c r="E1082" s="17"/>
      <c r="F1082" s="18"/>
      <c r="H1082" s="185"/>
      <c r="J1082" s="17"/>
      <c r="K1082" s="62"/>
      <c r="L1082" s="62"/>
      <c r="N1082" s="18"/>
      <c r="P1082" s="18"/>
      <c r="R1082" s="18"/>
      <c r="S1082" s="18"/>
      <c r="T1082" s="18"/>
      <c r="U1082" s="18"/>
      <c r="Y1082" s="17"/>
      <c r="AB1082" s="17"/>
    </row>
    <row r="1083" spans="5:28">
      <c r="E1083" s="17"/>
      <c r="F1083" s="18"/>
      <c r="H1083" s="185"/>
      <c r="J1083" s="17"/>
      <c r="K1083" s="62"/>
      <c r="L1083" s="62"/>
      <c r="N1083" s="18"/>
      <c r="P1083" s="18"/>
      <c r="R1083" s="18"/>
      <c r="S1083" s="18"/>
      <c r="T1083" s="18"/>
      <c r="U1083" s="18"/>
      <c r="Y1083" s="17"/>
      <c r="AB1083" s="17"/>
    </row>
    <row r="1084" spans="5:28">
      <c r="E1084" s="17"/>
      <c r="F1084" s="18"/>
      <c r="H1084" s="185"/>
      <c r="J1084" s="17"/>
      <c r="K1084" s="62"/>
      <c r="L1084" s="62"/>
      <c r="N1084" s="18"/>
      <c r="P1084" s="18"/>
      <c r="R1084" s="18"/>
      <c r="S1084" s="18"/>
      <c r="T1084" s="18"/>
      <c r="U1084" s="18"/>
      <c r="Y1084" s="17"/>
      <c r="AB1084" s="17"/>
    </row>
    <row r="1085" spans="5:28">
      <c r="E1085" s="17"/>
      <c r="F1085" s="18"/>
      <c r="H1085" s="185"/>
      <c r="J1085" s="17"/>
      <c r="K1085" s="62"/>
      <c r="L1085" s="62"/>
      <c r="N1085" s="18"/>
      <c r="P1085" s="18"/>
      <c r="R1085" s="18"/>
      <c r="S1085" s="18"/>
      <c r="T1085" s="18"/>
      <c r="U1085" s="18"/>
      <c r="Y1085" s="17"/>
      <c r="AB1085" s="17"/>
    </row>
    <row r="1086" spans="5:28">
      <c r="E1086" s="17"/>
      <c r="F1086" s="18"/>
      <c r="H1086" s="185"/>
      <c r="J1086" s="17"/>
      <c r="K1086" s="62"/>
      <c r="L1086" s="62"/>
      <c r="N1086" s="18"/>
      <c r="P1086" s="18"/>
      <c r="R1086" s="18"/>
      <c r="S1086" s="18"/>
      <c r="T1086" s="18"/>
      <c r="U1086" s="18"/>
      <c r="Y1086" s="17"/>
      <c r="AB1086" s="17"/>
    </row>
    <row r="1087" spans="5:28">
      <c r="E1087" s="17"/>
      <c r="F1087" s="18"/>
      <c r="H1087" s="185"/>
      <c r="J1087" s="17"/>
      <c r="K1087" s="62"/>
      <c r="L1087" s="62"/>
      <c r="N1087" s="18"/>
      <c r="P1087" s="18"/>
      <c r="R1087" s="18"/>
      <c r="S1087" s="18"/>
      <c r="T1087" s="18"/>
      <c r="U1087" s="18"/>
      <c r="Y1087" s="17"/>
      <c r="AB1087" s="17"/>
    </row>
    <row r="1088" spans="5:28">
      <c r="E1088" s="17"/>
      <c r="F1088" s="18"/>
      <c r="H1088" s="185"/>
      <c r="J1088" s="17"/>
      <c r="K1088" s="62"/>
      <c r="L1088" s="62"/>
      <c r="N1088" s="18"/>
      <c r="P1088" s="18"/>
      <c r="R1088" s="18"/>
      <c r="S1088" s="18"/>
      <c r="T1088" s="18"/>
      <c r="U1088" s="18"/>
      <c r="Y1088" s="17"/>
      <c r="AB1088" s="17"/>
    </row>
    <row r="1089" spans="5:28">
      <c r="E1089" s="17"/>
      <c r="F1089" s="18"/>
      <c r="H1089" s="185"/>
      <c r="J1089" s="17"/>
      <c r="K1089" s="62"/>
      <c r="L1089" s="62"/>
      <c r="N1089" s="18"/>
      <c r="P1089" s="18"/>
      <c r="R1089" s="18"/>
      <c r="S1089" s="18"/>
      <c r="T1089" s="18"/>
      <c r="U1089" s="18"/>
      <c r="Y1089" s="17"/>
      <c r="AB1089" s="17"/>
    </row>
    <row r="1090" spans="5:28">
      <c r="E1090" s="17"/>
      <c r="F1090" s="18"/>
      <c r="H1090" s="185"/>
      <c r="J1090" s="17"/>
      <c r="K1090" s="62"/>
      <c r="L1090" s="62"/>
      <c r="N1090" s="18"/>
      <c r="P1090" s="18"/>
      <c r="R1090" s="18"/>
      <c r="S1090" s="18"/>
      <c r="T1090" s="18"/>
      <c r="U1090" s="18"/>
      <c r="Y1090" s="17"/>
      <c r="AB1090" s="17"/>
    </row>
    <row r="1091" spans="5:28">
      <c r="E1091" s="17"/>
      <c r="F1091" s="18"/>
      <c r="H1091" s="185"/>
      <c r="J1091" s="17"/>
      <c r="K1091" s="62"/>
      <c r="L1091" s="62"/>
      <c r="N1091" s="18"/>
      <c r="P1091" s="18"/>
      <c r="R1091" s="18"/>
      <c r="S1091" s="18"/>
      <c r="T1091" s="18"/>
      <c r="U1091" s="18"/>
      <c r="Y1091" s="17"/>
      <c r="AB1091" s="17"/>
    </row>
    <row r="1092" spans="5:28">
      <c r="E1092" s="17"/>
      <c r="F1092" s="18"/>
      <c r="H1092" s="185"/>
      <c r="J1092" s="17"/>
      <c r="K1092" s="62"/>
      <c r="L1092" s="62"/>
      <c r="N1092" s="18"/>
      <c r="P1092" s="18"/>
      <c r="R1092" s="18"/>
      <c r="S1092" s="18"/>
      <c r="T1092" s="18"/>
      <c r="U1092" s="18"/>
      <c r="Y1092" s="17"/>
      <c r="AB1092" s="17"/>
    </row>
    <row r="1093" spans="5:28">
      <c r="E1093" s="17"/>
      <c r="F1093" s="18"/>
      <c r="H1093" s="185"/>
      <c r="J1093" s="17"/>
      <c r="K1093" s="62"/>
      <c r="L1093" s="62"/>
      <c r="N1093" s="18"/>
      <c r="P1093" s="18"/>
      <c r="R1093" s="18"/>
      <c r="S1093" s="18"/>
      <c r="T1093" s="18"/>
      <c r="U1093" s="18"/>
      <c r="Y1093" s="17"/>
      <c r="AB1093" s="17"/>
    </row>
    <row r="1094" spans="5:28">
      <c r="E1094" s="17"/>
      <c r="F1094" s="18"/>
      <c r="H1094" s="185"/>
      <c r="J1094" s="17"/>
      <c r="K1094" s="62"/>
      <c r="L1094" s="62"/>
      <c r="N1094" s="18"/>
      <c r="P1094" s="18"/>
      <c r="R1094" s="18"/>
      <c r="S1094" s="18"/>
      <c r="T1094" s="18"/>
      <c r="U1094" s="18"/>
      <c r="Y1094" s="17"/>
      <c r="AB1094" s="17"/>
    </row>
    <row r="1095" spans="5:28">
      <c r="E1095" s="17"/>
      <c r="F1095" s="18"/>
      <c r="H1095" s="185"/>
      <c r="J1095" s="17"/>
      <c r="K1095" s="62"/>
      <c r="L1095" s="62"/>
      <c r="N1095" s="18"/>
      <c r="P1095" s="18"/>
      <c r="R1095" s="18"/>
      <c r="S1095" s="18"/>
      <c r="T1095" s="18"/>
      <c r="U1095" s="18"/>
      <c r="Y1095" s="17"/>
      <c r="AB1095" s="17"/>
    </row>
    <row r="1096" spans="5:28">
      <c r="E1096" s="17"/>
      <c r="F1096" s="18"/>
      <c r="H1096" s="185"/>
      <c r="J1096" s="17"/>
      <c r="K1096" s="62"/>
      <c r="L1096" s="62"/>
      <c r="N1096" s="18"/>
      <c r="P1096" s="18"/>
      <c r="R1096" s="18"/>
      <c r="S1096" s="18"/>
      <c r="T1096" s="18"/>
      <c r="U1096" s="18"/>
      <c r="Y1096" s="17"/>
      <c r="AB1096" s="17"/>
    </row>
    <row r="1097" spans="5:28">
      <c r="E1097" s="17"/>
      <c r="F1097" s="18"/>
      <c r="H1097" s="185"/>
      <c r="J1097" s="17"/>
      <c r="K1097" s="62"/>
      <c r="L1097" s="62"/>
      <c r="N1097" s="18"/>
      <c r="P1097" s="18"/>
      <c r="R1097" s="18"/>
      <c r="S1097" s="18"/>
      <c r="T1097" s="18"/>
      <c r="U1097" s="18"/>
      <c r="Y1097" s="17"/>
      <c r="AB1097" s="17"/>
    </row>
    <row r="1098" spans="5:28">
      <c r="E1098" s="17"/>
      <c r="F1098" s="18"/>
      <c r="H1098" s="185"/>
      <c r="J1098" s="17"/>
      <c r="K1098" s="62"/>
      <c r="L1098" s="62"/>
      <c r="N1098" s="18"/>
      <c r="P1098" s="18"/>
      <c r="R1098" s="18"/>
      <c r="S1098" s="18"/>
      <c r="T1098" s="18"/>
      <c r="U1098" s="18"/>
      <c r="Y1098" s="17"/>
      <c r="AB1098" s="17"/>
    </row>
    <row r="1099" spans="5:28">
      <c r="E1099" s="17"/>
      <c r="F1099" s="18"/>
      <c r="H1099" s="185"/>
      <c r="J1099" s="17"/>
      <c r="K1099" s="62"/>
      <c r="L1099" s="62"/>
      <c r="N1099" s="18"/>
      <c r="P1099" s="18"/>
      <c r="R1099" s="18"/>
      <c r="S1099" s="18"/>
      <c r="T1099" s="18"/>
      <c r="U1099" s="18"/>
      <c r="Y1099" s="17"/>
      <c r="AB1099" s="17"/>
    </row>
    <row r="1100" spans="5:28">
      <c r="E1100" s="17"/>
      <c r="F1100" s="18"/>
      <c r="H1100" s="185"/>
      <c r="J1100" s="17"/>
      <c r="K1100" s="62"/>
      <c r="L1100" s="62"/>
      <c r="N1100" s="18"/>
      <c r="P1100" s="18"/>
      <c r="R1100" s="18"/>
      <c r="S1100" s="18"/>
      <c r="T1100" s="18"/>
      <c r="U1100" s="18"/>
      <c r="Y1100" s="17"/>
      <c r="AB1100" s="17"/>
    </row>
    <row r="1101" spans="5:28">
      <c r="E1101" s="17"/>
      <c r="F1101" s="18"/>
      <c r="H1101" s="185"/>
      <c r="J1101" s="17"/>
      <c r="K1101" s="62"/>
      <c r="L1101" s="62"/>
      <c r="N1101" s="18"/>
      <c r="P1101" s="18"/>
      <c r="R1101" s="18"/>
      <c r="S1101" s="18"/>
      <c r="T1101" s="18"/>
      <c r="U1101" s="18"/>
      <c r="Y1101" s="17"/>
      <c r="AB1101" s="17"/>
    </row>
    <row r="1102" spans="5:28">
      <c r="E1102" s="17"/>
      <c r="F1102" s="18"/>
      <c r="H1102" s="185"/>
      <c r="J1102" s="17"/>
      <c r="K1102" s="62"/>
      <c r="L1102" s="62"/>
      <c r="N1102" s="18"/>
      <c r="P1102" s="18"/>
      <c r="R1102" s="18"/>
      <c r="S1102" s="18"/>
      <c r="T1102" s="18"/>
      <c r="U1102" s="18"/>
      <c r="Y1102" s="17"/>
      <c r="AB1102" s="17"/>
    </row>
    <row r="1103" spans="5:28">
      <c r="E1103" s="17"/>
      <c r="F1103" s="18"/>
      <c r="H1103" s="185"/>
      <c r="J1103" s="17"/>
      <c r="K1103" s="62"/>
      <c r="L1103" s="62"/>
      <c r="N1103" s="18"/>
      <c r="P1103" s="18"/>
      <c r="R1103" s="18"/>
      <c r="S1103" s="18"/>
      <c r="T1103" s="18"/>
      <c r="U1103" s="18"/>
      <c r="Y1103" s="17"/>
      <c r="AB1103" s="17"/>
    </row>
    <row r="1104" spans="5:28">
      <c r="E1104" s="17"/>
      <c r="F1104" s="18"/>
      <c r="H1104" s="185"/>
      <c r="J1104" s="17"/>
      <c r="K1104" s="62"/>
      <c r="L1104" s="62"/>
      <c r="N1104" s="18"/>
      <c r="P1104" s="18"/>
      <c r="R1104" s="18"/>
      <c r="S1104" s="18"/>
      <c r="T1104" s="18"/>
      <c r="U1104" s="18"/>
      <c r="Y1104" s="17"/>
      <c r="AB1104" s="17"/>
    </row>
    <row r="1105" spans="5:28">
      <c r="E1105" s="17"/>
      <c r="F1105" s="18"/>
      <c r="H1105" s="185"/>
      <c r="J1105" s="17"/>
      <c r="K1105" s="62"/>
      <c r="L1105" s="62"/>
      <c r="N1105" s="18"/>
      <c r="P1105" s="18"/>
      <c r="R1105" s="18"/>
      <c r="S1105" s="18"/>
      <c r="T1105" s="18"/>
      <c r="U1105" s="18"/>
      <c r="Y1105" s="17"/>
      <c r="AB1105" s="17"/>
    </row>
    <row r="1106" spans="5:28">
      <c r="E1106" s="17"/>
      <c r="F1106" s="18"/>
      <c r="H1106" s="185"/>
      <c r="J1106" s="17"/>
      <c r="K1106" s="62"/>
      <c r="L1106" s="62"/>
      <c r="N1106" s="18"/>
      <c r="P1106" s="18"/>
      <c r="R1106" s="18"/>
      <c r="S1106" s="18"/>
      <c r="T1106" s="18"/>
      <c r="U1106" s="18"/>
      <c r="Y1106" s="17"/>
      <c r="AB1106" s="17"/>
    </row>
    <row r="1107" spans="5:28">
      <c r="E1107" s="17"/>
      <c r="F1107" s="18"/>
      <c r="H1107" s="185"/>
      <c r="J1107" s="17"/>
      <c r="K1107" s="62"/>
      <c r="L1107" s="62"/>
      <c r="N1107" s="18"/>
      <c r="P1107" s="18"/>
      <c r="R1107" s="18"/>
      <c r="S1107" s="18"/>
      <c r="T1107" s="18"/>
      <c r="U1107" s="18"/>
      <c r="Y1107" s="17"/>
      <c r="AB1107" s="17"/>
    </row>
    <row r="1108" spans="5:28">
      <c r="E1108" s="17"/>
      <c r="F1108" s="18"/>
      <c r="H1108" s="185"/>
      <c r="J1108" s="17"/>
      <c r="K1108" s="62"/>
      <c r="L1108" s="62"/>
      <c r="N1108" s="18"/>
      <c r="P1108" s="18"/>
      <c r="R1108" s="18"/>
      <c r="S1108" s="18"/>
      <c r="T1108" s="18"/>
      <c r="U1108" s="18"/>
      <c r="Y1108" s="17"/>
      <c r="AB1108" s="17"/>
    </row>
    <row r="1109" spans="5:28">
      <c r="E1109" s="17"/>
      <c r="F1109" s="18"/>
      <c r="H1109" s="185"/>
      <c r="J1109" s="17"/>
      <c r="K1109" s="62"/>
      <c r="L1109" s="62"/>
      <c r="N1109" s="18"/>
      <c r="P1109" s="18"/>
      <c r="R1109" s="18"/>
      <c r="S1109" s="18"/>
      <c r="T1109" s="18"/>
      <c r="U1109" s="18"/>
      <c r="Y1109" s="17"/>
      <c r="AB1109" s="17"/>
    </row>
    <row r="1110" spans="5:28">
      <c r="E1110" s="17"/>
      <c r="F1110" s="18"/>
      <c r="H1110" s="185"/>
      <c r="J1110" s="17"/>
      <c r="K1110" s="62"/>
      <c r="L1110" s="62"/>
      <c r="N1110" s="18"/>
      <c r="P1110" s="18"/>
      <c r="R1110" s="18"/>
      <c r="S1110" s="18"/>
      <c r="T1110" s="18"/>
      <c r="U1110" s="18"/>
      <c r="Y1110" s="17"/>
      <c r="AB1110" s="17"/>
    </row>
    <row r="1111" spans="5:28">
      <c r="E1111" s="17"/>
      <c r="F1111" s="18"/>
      <c r="H1111" s="185"/>
      <c r="J1111" s="17"/>
      <c r="K1111" s="62"/>
      <c r="L1111" s="62"/>
      <c r="N1111" s="18"/>
      <c r="P1111" s="18"/>
      <c r="R1111" s="18"/>
      <c r="S1111" s="18"/>
      <c r="T1111" s="18"/>
      <c r="U1111" s="18"/>
      <c r="Y1111" s="17"/>
      <c r="AB1111" s="17"/>
    </row>
    <row r="1112" spans="5:28">
      <c r="E1112" s="17"/>
      <c r="F1112" s="18"/>
      <c r="H1112" s="185"/>
      <c r="J1112" s="17"/>
      <c r="K1112" s="62"/>
      <c r="L1112" s="62"/>
      <c r="N1112" s="18"/>
      <c r="P1112" s="18"/>
      <c r="R1112" s="18"/>
      <c r="S1112" s="18"/>
      <c r="T1112" s="18"/>
      <c r="U1112" s="18"/>
      <c r="Y1112" s="17"/>
      <c r="AB1112" s="17"/>
    </row>
    <row r="1113" spans="5:28">
      <c r="E1113" s="17"/>
      <c r="F1113" s="18"/>
      <c r="H1113" s="185"/>
      <c r="J1113" s="17"/>
      <c r="K1113" s="62"/>
      <c r="L1113" s="62"/>
      <c r="N1113" s="18"/>
      <c r="P1113" s="18"/>
      <c r="R1113" s="18"/>
      <c r="S1113" s="18"/>
      <c r="T1113" s="18"/>
      <c r="U1113" s="18"/>
      <c r="Y1113" s="17"/>
      <c r="AB1113" s="17"/>
    </row>
    <row r="1114" spans="5:28">
      <c r="E1114" s="17"/>
      <c r="F1114" s="18"/>
      <c r="H1114" s="185"/>
      <c r="J1114" s="17"/>
      <c r="K1114" s="62"/>
      <c r="L1114" s="62"/>
      <c r="N1114" s="18"/>
      <c r="P1114" s="18"/>
      <c r="R1114" s="18"/>
      <c r="S1114" s="18"/>
      <c r="T1114" s="18"/>
      <c r="U1114" s="18"/>
      <c r="Y1114" s="17"/>
      <c r="AB1114" s="17"/>
    </row>
    <row r="1115" spans="5:28">
      <c r="E1115" s="17"/>
      <c r="F1115" s="18"/>
      <c r="H1115" s="185"/>
      <c r="J1115" s="17"/>
      <c r="K1115" s="62"/>
      <c r="L1115" s="62"/>
      <c r="N1115" s="18"/>
      <c r="P1115" s="18"/>
      <c r="R1115" s="18"/>
      <c r="S1115" s="18"/>
      <c r="T1115" s="18"/>
      <c r="U1115" s="18"/>
      <c r="Y1115" s="17"/>
      <c r="AB1115" s="17"/>
    </row>
    <row r="1116" spans="5:28">
      <c r="E1116" s="17"/>
      <c r="F1116" s="18"/>
      <c r="H1116" s="185"/>
      <c r="J1116" s="17"/>
      <c r="K1116" s="62"/>
      <c r="L1116" s="62"/>
      <c r="N1116" s="18"/>
      <c r="P1116" s="18"/>
      <c r="R1116" s="18"/>
      <c r="S1116" s="18"/>
      <c r="T1116" s="18"/>
      <c r="U1116" s="18"/>
      <c r="Y1116" s="17"/>
      <c r="AB1116" s="17"/>
    </row>
    <row r="1117" spans="5:28">
      <c r="E1117" s="17"/>
      <c r="F1117" s="18"/>
      <c r="H1117" s="185"/>
      <c r="J1117" s="17"/>
      <c r="K1117" s="62"/>
      <c r="L1117" s="62"/>
      <c r="N1117" s="18"/>
      <c r="P1117" s="18"/>
      <c r="R1117" s="18"/>
      <c r="S1117" s="18"/>
      <c r="T1117" s="18"/>
      <c r="U1117" s="18"/>
      <c r="Y1117" s="17"/>
      <c r="AB1117" s="17"/>
    </row>
    <row r="1118" spans="5:28">
      <c r="E1118" s="17"/>
      <c r="F1118" s="18"/>
      <c r="H1118" s="185"/>
      <c r="J1118" s="17"/>
      <c r="K1118" s="62"/>
      <c r="L1118" s="62"/>
      <c r="N1118" s="18"/>
      <c r="P1118" s="18"/>
      <c r="R1118" s="18"/>
      <c r="S1118" s="18"/>
      <c r="T1118" s="18"/>
      <c r="U1118" s="18"/>
      <c r="Y1118" s="17"/>
      <c r="AB1118" s="17"/>
    </row>
    <row r="1119" spans="5:28">
      <c r="E1119" s="17"/>
      <c r="F1119" s="18"/>
      <c r="H1119" s="185"/>
      <c r="J1119" s="17"/>
      <c r="K1119" s="62"/>
      <c r="L1119" s="62"/>
      <c r="N1119" s="18"/>
      <c r="P1119" s="18"/>
      <c r="R1119" s="18"/>
      <c r="S1119" s="18"/>
      <c r="T1119" s="18"/>
      <c r="U1119" s="18"/>
      <c r="Y1119" s="17"/>
      <c r="AB1119" s="17"/>
    </row>
    <row r="1120" spans="5:28">
      <c r="E1120" s="17"/>
      <c r="F1120" s="18"/>
      <c r="H1120" s="185"/>
      <c r="J1120" s="17"/>
      <c r="K1120" s="62"/>
      <c r="L1120" s="62"/>
      <c r="N1120" s="18"/>
      <c r="P1120" s="18"/>
      <c r="R1120" s="18"/>
      <c r="S1120" s="18"/>
      <c r="T1120" s="18"/>
      <c r="U1120" s="18"/>
      <c r="Y1120" s="17"/>
      <c r="AB1120" s="17"/>
    </row>
    <row r="1121" spans="5:28">
      <c r="E1121" s="17"/>
      <c r="F1121" s="18"/>
      <c r="H1121" s="185"/>
      <c r="J1121" s="17"/>
      <c r="K1121" s="62"/>
      <c r="L1121" s="62"/>
      <c r="N1121" s="18"/>
      <c r="P1121" s="18"/>
      <c r="R1121" s="18"/>
      <c r="S1121" s="18"/>
      <c r="T1121" s="18"/>
      <c r="U1121" s="18"/>
      <c r="Y1121" s="17"/>
      <c r="AB1121" s="17"/>
    </row>
    <row r="1122" spans="5:28">
      <c r="E1122" s="17"/>
      <c r="F1122" s="18"/>
      <c r="H1122" s="185"/>
      <c r="J1122" s="17"/>
      <c r="K1122" s="62"/>
      <c r="L1122" s="62"/>
      <c r="N1122" s="18"/>
      <c r="P1122" s="18"/>
      <c r="R1122" s="18"/>
      <c r="S1122" s="18"/>
      <c r="T1122" s="18"/>
      <c r="U1122" s="18"/>
      <c r="Y1122" s="17"/>
      <c r="AB1122" s="17"/>
    </row>
    <row r="1123" spans="5:28">
      <c r="E1123" s="17"/>
      <c r="F1123" s="18"/>
      <c r="H1123" s="185"/>
      <c r="J1123" s="17"/>
      <c r="K1123" s="62"/>
      <c r="L1123" s="62"/>
      <c r="N1123" s="18"/>
      <c r="P1123" s="18"/>
      <c r="R1123" s="18"/>
      <c r="S1123" s="18"/>
      <c r="T1123" s="18"/>
      <c r="U1123" s="18"/>
      <c r="Y1123" s="17"/>
      <c r="AB1123" s="17"/>
    </row>
    <row r="1124" spans="5:28">
      <c r="E1124" s="17"/>
      <c r="F1124" s="18"/>
      <c r="H1124" s="185"/>
      <c r="J1124" s="17"/>
      <c r="K1124" s="62"/>
      <c r="L1124" s="62"/>
      <c r="N1124" s="18"/>
      <c r="P1124" s="18"/>
      <c r="R1124" s="18"/>
      <c r="S1124" s="18"/>
      <c r="T1124" s="18"/>
      <c r="U1124" s="18"/>
      <c r="Y1124" s="17"/>
      <c r="AB1124" s="17"/>
    </row>
    <row r="1125" spans="5:28">
      <c r="E1125" s="17"/>
      <c r="F1125" s="18"/>
      <c r="H1125" s="185"/>
      <c r="J1125" s="17"/>
      <c r="K1125" s="62"/>
      <c r="L1125" s="62"/>
      <c r="N1125" s="18"/>
      <c r="P1125" s="18"/>
      <c r="R1125" s="18"/>
      <c r="S1125" s="18"/>
      <c r="T1125" s="18"/>
      <c r="U1125" s="18"/>
      <c r="Y1125" s="17"/>
      <c r="AB1125" s="17"/>
    </row>
    <row r="1126" spans="5:28">
      <c r="E1126" s="17"/>
      <c r="F1126" s="18"/>
      <c r="H1126" s="185"/>
      <c r="J1126" s="17"/>
      <c r="K1126" s="62"/>
      <c r="L1126" s="62"/>
      <c r="N1126" s="18"/>
      <c r="P1126" s="18"/>
      <c r="R1126" s="18"/>
      <c r="S1126" s="18"/>
      <c r="T1126" s="18"/>
      <c r="U1126" s="18"/>
      <c r="Y1126" s="17"/>
      <c r="AB1126" s="17"/>
    </row>
    <row r="1127" spans="5:28">
      <c r="E1127" s="17"/>
      <c r="F1127" s="18"/>
      <c r="H1127" s="185"/>
      <c r="J1127" s="17"/>
      <c r="K1127" s="62"/>
      <c r="L1127" s="62"/>
      <c r="N1127" s="18"/>
      <c r="P1127" s="18"/>
      <c r="R1127" s="18"/>
      <c r="S1127" s="18"/>
      <c r="T1127" s="18"/>
      <c r="U1127" s="18"/>
      <c r="Y1127" s="17"/>
      <c r="AB1127" s="17"/>
    </row>
    <row r="1128" spans="5:28">
      <c r="E1128" s="17"/>
      <c r="F1128" s="18"/>
      <c r="H1128" s="185"/>
      <c r="J1128" s="17"/>
      <c r="K1128" s="62"/>
      <c r="L1128" s="62"/>
      <c r="N1128" s="18"/>
      <c r="P1128" s="18"/>
      <c r="R1128" s="18"/>
      <c r="S1128" s="18"/>
      <c r="T1128" s="18"/>
      <c r="U1128" s="18"/>
      <c r="Y1128" s="17"/>
      <c r="AB1128" s="17"/>
    </row>
    <row r="1129" spans="5:28">
      <c r="E1129" s="17"/>
      <c r="F1129" s="18"/>
      <c r="H1129" s="185"/>
      <c r="J1129" s="17"/>
      <c r="K1129" s="62"/>
      <c r="L1129" s="62"/>
      <c r="N1129" s="18"/>
      <c r="P1129" s="18"/>
      <c r="R1129" s="18"/>
      <c r="S1129" s="18"/>
      <c r="T1129" s="18"/>
      <c r="U1129" s="18"/>
      <c r="Y1129" s="17"/>
      <c r="AB1129" s="17"/>
    </row>
    <row r="1130" spans="5:28">
      <c r="E1130" s="17"/>
      <c r="F1130" s="18"/>
      <c r="H1130" s="185"/>
      <c r="J1130" s="17"/>
      <c r="K1130" s="62"/>
      <c r="L1130" s="62"/>
      <c r="N1130" s="18"/>
      <c r="P1130" s="18"/>
      <c r="R1130" s="18"/>
      <c r="S1130" s="18"/>
      <c r="T1130" s="18"/>
      <c r="U1130" s="18"/>
      <c r="Y1130" s="17"/>
      <c r="AB1130" s="17"/>
    </row>
    <row r="1131" spans="5:28">
      <c r="E1131" s="17"/>
      <c r="F1131" s="18"/>
      <c r="H1131" s="185"/>
      <c r="J1131" s="17"/>
      <c r="K1131" s="62"/>
      <c r="L1131" s="62"/>
      <c r="N1131" s="18"/>
      <c r="P1131" s="18"/>
      <c r="R1131" s="18"/>
      <c r="S1131" s="18"/>
      <c r="T1131" s="18"/>
      <c r="U1131" s="18"/>
      <c r="Y1131" s="17"/>
      <c r="AB1131" s="17"/>
    </row>
    <row r="1132" spans="5:28">
      <c r="E1132" s="17"/>
      <c r="F1132" s="18"/>
      <c r="H1132" s="185"/>
      <c r="J1132" s="17"/>
      <c r="K1132" s="62"/>
      <c r="L1132" s="62"/>
      <c r="N1132" s="18"/>
      <c r="P1132" s="18"/>
      <c r="R1132" s="18"/>
      <c r="S1132" s="18"/>
      <c r="T1132" s="18"/>
      <c r="U1132" s="18"/>
      <c r="Y1132" s="17"/>
      <c r="AB1132" s="17"/>
    </row>
    <row r="1133" spans="5:28">
      <c r="E1133" s="17"/>
      <c r="F1133" s="18"/>
      <c r="H1133" s="185"/>
      <c r="J1133" s="17"/>
      <c r="K1133" s="62"/>
      <c r="L1133" s="62"/>
      <c r="N1133" s="18"/>
      <c r="P1133" s="18"/>
      <c r="R1133" s="18"/>
      <c r="S1133" s="18"/>
      <c r="T1133" s="18"/>
      <c r="U1133" s="18"/>
      <c r="Y1133" s="17"/>
      <c r="AB1133" s="17"/>
    </row>
    <row r="1134" spans="5:28">
      <c r="E1134" s="17"/>
      <c r="F1134" s="18"/>
      <c r="H1134" s="185"/>
      <c r="J1134" s="17"/>
      <c r="K1134" s="62"/>
      <c r="L1134" s="62"/>
      <c r="N1134" s="18"/>
      <c r="P1134" s="18"/>
      <c r="R1134" s="18"/>
      <c r="S1134" s="18"/>
      <c r="T1134" s="18"/>
      <c r="U1134" s="18"/>
      <c r="Y1134" s="17"/>
      <c r="AB1134" s="17"/>
    </row>
    <row r="1135" spans="5:28">
      <c r="E1135" s="17"/>
      <c r="F1135" s="18"/>
      <c r="H1135" s="185"/>
      <c r="J1135" s="17"/>
      <c r="K1135" s="62"/>
      <c r="L1135" s="62"/>
      <c r="N1135" s="18"/>
      <c r="P1135" s="18"/>
      <c r="R1135" s="18"/>
      <c r="S1135" s="18"/>
      <c r="T1135" s="18"/>
      <c r="U1135" s="18"/>
      <c r="Y1135" s="17"/>
      <c r="AB1135" s="17"/>
    </row>
    <row r="1136" spans="5:28">
      <c r="E1136" s="17"/>
      <c r="F1136" s="18"/>
      <c r="H1136" s="185"/>
      <c r="J1136" s="17"/>
      <c r="K1136" s="62"/>
      <c r="L1136" s="62"/>
      <c r="N1136" s="18"/>
      <c r="P1136" s="18"/>
      <c r="R1136" s="18"/>
      <c r="S1136" s="18"/>
      <c r="T1136" s="18"/>
      <c r="U1136" s="18"/>
      <c r="Y1136" s="17"/>
      <c r="AB1136" s="17"/>
    </row>
    <row r="1137" spans="5:28">
      <c r="E1137" s="17"/>
      <c r="F1137" s="18"/>
      <c r="H1137" s="185"/>
      <c r="J1137" s="17"/>
      <c r="K1137" s="62"/>
      <c r="L1137" s="62"/>
      <c r="N1137" s="18"/>
      <c r="P1137" s="18"/>
      <c r="R1137" s="18"/>
      <c r="S1137" s="18"/>
      <c r="T1137" s="18"/>
      <c r="U1137" s="18"/>
      <c r="Y1137" s="17"/>
      <c r="AB1137" s="17"/>
    </row>
    <row r="1138" spans="5:28">
      <c r="E1138" s="17"/>
      <c r="F1138" s="18"/>
      <c r="H1138" s="185"/>
      <c r="J1138" s="17"/>
      <c r="K1138" s="62"/>
      <c r="L1138" s="62"/>
      <c r="N1138" s="18"/>
      <c r="P1138" s="18"/>
      <c r="R1138" s="18"/>
      <c r="S1138" s="18"/>
      <c r="T1138" s="18"/>
      <c r="U1138" s="18"/>
      <c r="Y1138" s="17"/>
      <c r="AB1138" s="17"/>
    </row>
    <row r="1139" spans="5:28">
      <c r="E1139" s="17"/>
      <c r="F1139" s="18"/>
      <c r="H1139" s="185"/>
      <c r="J1139" s="17"/>
      <c r="K1139" s="62"/>
      <c r="L1139" s="62"/>
      <c r="N1139" s="18"/>
      <c r="P1139" s="18"/>
      <c r="R1139" s="18"/>
      <c r="S1139" s="18"/>
      <c r="T1139" s="18"/>
      <c r="U1139" s="18"/>
      <c r="Y1139" s="17"/>
      <c r="AB1139" s="17"/>
    </row>
    <row r="1140" spans="5:28">
      <c r="E1140" s="17"/>
      <c r="F1140" s="18"/>
      <c r="H1140" s="185"/>
      <c r="J1140" s="17"/>
      <c r="K1140" s="62"/>
      <c r="L1140" s="62"/>
      <c r="N1140" s="18"/>
      <c r="P1140" s="18"/>
      <c r="R1140" s="18"/>
      <c r="S1140" s="18"/>
      <c r="T1140" s="18"/>
      <c r="U1140" s="18"/>
      <c r="Y1140" s="17"/>
      <c r="AB1140" s="17"/>
    </row>
    <row r="1141" spans="5:28">
      <c r="E1141" s="17"/>
      <c r="F1141" s="18"/>
      <c r="H1141" s="185"/>
      <c r="J1141" s="17"/>
      <c r="K1141" s="62"/>
      <c r="L1141" s="62"/>
      <c r="N1141" s="18"/>
      <c r="P1141" s="18"/>
      <c r="R1141" s="18"/>
      <c r="S1141" s="18"/>
      <c r="T1141" s="18"/>
      <c r="U1141" s="18"/>
      <c r="Y1141" s="17"/>
      <c r="AB1141" s="17"/>
    </row>
    <row r="1142" spans="5:28">
      <c r="E1142" s="17"/>
      <c r="F1142" s="18"/>
      <c r="H1142" s="185"/>
      <c r="J1142" s="17"/>
      <c r="K1142" s="62"/>
      <c r="L1142" s="62"/>
      <c r="N1142" s="18"/>
      <c r="P1142" s="18"/>
      <c r="R1142" s="18"/>
      <c r="S1142" s="18"/>
      <c r="T1142" s="18"/>
      <c r="U1142" s="18"/>
      <c r="Y1142" s="17"/>
      <c r="AB1142" s="17"/>
    </row>
    <row r="1143" spans="5:28">
      <c r="E1143" s="17"/>
      <c r="F1143" s="18"/>
      <c r="H1143" s="185"/>
      <c r="J1143" s="17"/>
      <c r="K1143" s="62"/>
      <c r="L1143" s="62"/>
      <c r="N1143" s="18"/>
      <c r="P1143" s="18"/>
      <c r="R1143" s="18"/>
      <c r="S1143" s="18"/>
      <c r="T1143" s="18"/>
      <c r="U1143" s="18"/>
      <c r="Y1143" s="17"/>
      <c r="AB1143" s="17"/>
    </row>
    <row r="1144" spans="5:28">
      <c r="E1144" s="17"/>
      <c r="F1144" s="18"/>
      <c r="H1144" s="185"/>
      <c r="J1144" s="17"/>
      <c r="K1144" s="62"/>
      <c r="L1144" s="62"/>
      <c r="N1144" s="18"/>
      <c r="P1144" s="18"/>
      <c r="R1144" s="18"/>
      <c r="S1144" s="18"/>
      <c r="T1144" s="18"/>
      <c r="U1144" s="18"/>
      <c r="Y1144" s="17"/>
      <c r="AB1144" s="17"/>
    </row>
    <row r="1145" spans="5:28">
      <c r="E1145" s="17"/>
      <c r="F1145" s="18"/>
      <c r="H1145" s="185"/>
      <c r="J1145" s="17"/>
      <c r="K1145" s="62"/>
      <c r="L1145" s="62"/>
      <c r="N1145" s="18"/>
      <c r="P1145" s="18"/>
      <c r="R1145" s="18"/>
      <c r="S1145" s="18"/>
      <c r="T1145" s="18"/>
      <c r="U1145" s="18"/>
      <c r="Y1145" s="17"/>
      <c r="AB1145" s="17"/>
    </row>
    <row r="1146" spans="5:28">
      <c r="E1146" s="17"/>
      <c r="F1146" s="18"/>
      <c r="H1146" s="185"/>
      <c r="J1146" s="17"/>
      <c r="K1146" s="62"/>
      <c r="L1146" s="62"/>
      <c r="N1146" s="18"/>
      <c r="P1146" s="18"/>
      <c r="R1146" s="18"/>
      <c r="S1146" s="18"/>
      <c r="T1146" s="18"/>
      <c r="U1146" s="18"/>
      <c r="Y1146" s="17"/>
      <c r="AB1146" s="17"/>
    </row>
    <row r="1147" spans="5:28">
      <c r="E1147" s="17"/>
      <c r="F1147" s="18"/>
      <c r="H1147" s="185"/>
      <c r="J1147" s="17"/>
      <c r="K1147" s="62"/>
      <c r="L1147" s="62"/>
      <c r="N1147" s="18"/>
      <c r="P1147" s="18"/>
      <c r="R1147" s="18"/>
      <c r="S1147" s="18"/>
      <c r="T1147" s="18"/>
      <c r="U1147" s="18"/>
      <c r="Y1147" s="17"/>
      <c r="AB1147" s="17"/>
    </row>
    <row r="1148" spans="5:28">
      <c r="E1148" s="17"/>
      <c r="F1148" s="18"/>
      <c r="H1148" s="185"/>
      <c r="J1148" s="17"/>
      <c r="K1148" s="62"/>
      <c r="L1148" s="62"/>
      <c r="N1148" s="18"/>
      <c r="P1148" s="18"/>
      <c r="R1148" s="18"/>
      <c r="S1148" s="18"/>
      <c r="T1148" s="18"/>
      <c r="U1148" s="18"/>
      <c r="Y1148" s="17"/>
      <c r="AB1148" s="17"/>
    </row>
    <row r="1149" spans="5:28">
      <c r="E1149" s="17"/>
      <c r="F1149" s="18"/>
      <c r="H1149" s="185"/>
      <c r="J1149" s="17"/>
      <c r="K1149" s="62"/>
      <c r="L1149" s="62"/>
      <c r="N1149" s="18"/>
      <c r="P1149" s="18"/>
      <c r="R1149" s="18"/>
      <c r="S1149" s="18"/>
      <c r="T1149" s="18"/>
      <c r="U1149" s="18"/>
      <c r="Y1149" s="17"/>
      <c r="AB1149" s="17"/>
    </row>
    <row r="1150" spans="5:28">
      <c r="E1150" s="17"/>
      <c r="F1150" s="18"/>
      <c r="H1150" s="185"/>
      <c r="J1150" s="17"/>
      <c r="K1150" s="62"/>
      <c r="L1150" s="62"/>
      <c r="N1150" s="18"/>
      <c r="P1150" s="18"/>
      <c r="R1150" s="18"/>
      <c r="S1150" s="18"/>
      <c r="T1150" s="18"/>
      <c r="U1150" s="18"/>
      <c r="Y1150" s="17"/>
      <c r="AB1150" s="17"/>
    </row>
    <row r="1151" spans="5:28">
      <c r="E1151" s="17"/>
      <c r="F1151" s="18"/>
      <c r="H1151" s="185"/>
      <c r="J1151" s="17"/>
      <c r="K1151" s="62"/>
      <c r="L1151" s="62"/>
      <c r="N1151" s="18"/>
      <c r="P1151" s="18"/>
      <c r="R1151" s="18"/>
      <c r="S1151" s="18"/>
      <c r="T1151" s="18"/>
      <c r="U1151" s="18"/>
      <c r="Y1151" s="17"/>
      <c r="AB1151" s="17"/>
    </row>
    <row r="1152" spans="5:28">
      <c r="E1152" s="17"/>
      <c r="F1152" s="18"/>
      <c r="H1152" s="185"/>
      <c r="J1152" s="17"/>
      <c r="K1152" s="62"/>
      <c r="L1152" s="62"/>
      <c r="N1152" s="18"/>
      <c r="P1152" s="18"/>
      <c r="R1152" s="18"/>
      <c r="S1152" s="18"/>
      <c r="T1152" s="18"/>
      <c r="U1152" s="18"/>
      <c r="Y1152" s="17"/>
      <c r="AB1152" s="17"/>
    </row>
    <row r="1153" spans="5:28">
      <c r="E1153" s="17"/>
      <c r="F1153" s="18"/>
      <c r="H1153" s="185"/>
      <c r="J1153" s="17"/>
      <c r="K1153" s="62"/>
      <c r="L1153" s="62"/>
      <c r="N1153" s="18"/>
      <c r="P1153" s="18"/>
      <c r="R1153" s="18"/>
      <c r="S1153" s="18"/>
      <c r="T1153" s="18"/>
      <c r="U1153" s="18"/>
      <c r="Y1153" s="17"/>
      <c r="AB1153" s="17"/>
    </row>
    <row r="1154" spans="5:28">
      <c r="E1154" s="17"/>
      <c r="F1154" s="18"/>
      <c r="H1154" s="185"/>
      <c r="J1154" s="17"/>
      <c r="K1154" s="62"/>
      <c r="L1154" s="62"/>
      <c r="N1154" s="18"/>
      <c r="P1154" s="18"/>
      <c r="R1154" s="18"/>
      <c r="S1154" s="18"/>
      <c r="T1154" s="18"/>
      <c r="U1154" s="18"/>
      <c r="Y1154" s="17"/>
      <c r="AB1154" s="17"/>
    </row>
    <row r="1155" spans="5:28">
      <c r="E1155" s="17"/>
      <c r="F1155" s="18"/>
      <c r="H1155" s="185"/>
      <c r="J1155" s="17"/>
      <c r="K1155" s="62"/>
      <c r="L1155" s="62"/>
      <c r="N1155" s="18"/>
      <c r="P1155" s="18"/>
      <c r="R1155" s="18"/>
      <c r="S1155" s="18"/>
      <c r="T1155" s="18"/>
      <c r="U1155" s="18"/>
      <c r="Y1155" s="17"/>
      <c r="AB1155" s="17"/>
    </row>
    <row r="1156" spans="5:28">
      <c r="E1156" s="17"/>
      <c r="F1156" s="18"/>
      <c r="H1156" s="185"/>
      <c r="J1156" s="17"/>
      <c r="K1156" s="62"/>
      <c r="L1156" s="62"/>
      <c r="N1156" s="18"/>
      <c r="P1156" s="18"/>
      <c r="R1156" s="18"/>
      <c r="S1156" s="18"/>
      <c r="T1156" s="18"/>
      <c r="U1156" s="18"/>
      <c r="Y1156" s="17"/>
      <c r="AB1156" s="17"/>
    </row>
    <row r="1157" spans="5:28">
      <c r="E1157" s="17"/>
      <c r="F1157" s="18"/>
      <c r="H1157" s="185"/>
      <c r="J1157" s="17"/>
      <c r="K1157" s="62"/>
      <c r="L1157" s="62"/>
      <c r="N1157" s="18"/>
      <c r="P1157" s="18"/>
      <c r="R1157" s="18"/>
      <c r="S1157" s="18"/>
      <c r="T1157" s="18"/>
      <c r="U1157" s="18"/>
      <c r="Y1157" s="17"/>
      <c r="AB1157" s="17"/>
    </row>
    <row r="1158" spans="5:28">
      <c r="E1158" s="17"/>
      <c r="F1158" s="18"/>
      <c r="H1158" s="185"/>
      <c r="J1158" s="17"/>
      <c r="K1158" s="62"/>
      <c r="L1158" s="62"/>
      <c r="N1158" s="18"/>
      <c r="P1158" s="18"/>
      <c r="R1158" s="18"/>
      <c r="S1158" s="18"/>
      <c r="T1158" s="18"/>
      <c r="U1158" s="18"/>
      <c r="Y1158" s="17"/>
      <c r="AB1158" s="17"/>
    </row>
    <row r="1159" spans="5:28">
      <c r="E1159" s="17"/>
      <c r="F1159" s="18"/>
      <c r="H1159" s="185"/>
      <c r="J1159" s="17"/>
      <c r="K1159" s="62"/>
      <c r="L1159" s="62"/>
      <c r="N1159" s="18"/>
      <c r="P1159" s="18"/>
      <c r="R1159" s="18"/>
      <c r="S1159" s="18"/>
      <c r="T1159" s="18"/>
      <c r="U1159" s="18"/>
      <c r="Y1159" s="17"/>
      <c r="AB1159" s="17"/>
    </row>
    <row r="1160" spans="5:28">
      <c r="E1160" s="17"/>
      <c r="F1160" s="18"/>
      <c r="H1160" s="185"/>
      <c r="J1160" s="17"/>
      <c r="K1160" s="62"/>
      <c r="L1160" s="62"/>
      <c r="N1160" s="18"/>
      <c r="P1160" s="18"/>
      <c r="R1160" s="18"/>
      <c r="S1160" s="18"/>
      <c r="T1160" s="18"/>
      <c r="U1160" s="18"/>
      <c r="Y1160" s="17"/>
      <c r="AB1160" s="17"/>
    </row>
    <row r="1161" spans="5:28">
      <c r="E1161" s="17"/>
      <c r="F1161" s="18"/>
      <c r="H1161" s="185"/>
      <c r="J1161" s="17"/>
      <c r="K1161" s="62"/>
      <c r="L1161" s="62"/>
      <c r="N1161" s="18"/>
      <c r="P1161" s="18"/>
      <c r="R1161" s="18"/>
      <c r="S1161" s="18"/>
      <c r="T1161" s="18"/>
      <c r="U1161" s="18"/>
      <c r="Y1161" s="17"/>
      <c r="AB1161" s="17"/>
    </row>
    <row r="1162" spans="5:28">
      <c r="E1162" s="17"/>
      <c r="F1162" s="18"/>
      <c r="H1162" s="185"/>
      <c r="J1162" s="17"/>
      <c r="K1162" s="62"/>
      <c r="L1162" s="62"/>
      <c r="N1162" s="18"/>
      <c r="P1162" s="18"/>
      <c r="R1162" s="18"/>
      <c r="S1162" s="18"/>
      <c r="T1162" s="18"/>
      <c r="U1162" s="18"/>
      <c r="Y1162" s="17"/>
      <c r="AB1162" s="17"/>
    </row>
    <row r="1163" spans="5:28">
      <c r="E1163" s="17"/>
      <c r="F1163" s="18"/>
      <c r="H1163" s="185"/>
      <c r="J1163" s="17"/>
      <c r="K1163" s="62"/>
      <c r="L1163" s="62"/>
      <c r="N1163" s="18"/>
      <c r="P1163" s="18"/>
      <c r="R1163" s="18"/>
      <c r="S1163" s="18"/>
      <c r="T1163" s="18"/>
      <c r="U1163" s="18"/>
      <c r="Y1163" s="17"/>
      <c r="AB1163" s="17"/>
    </row>
    <row r="1164" spans="5:28">
      <c r="E1164" s="17"/>
      <c r="F1164" s="18"/>
      <c r="H1164" s="185"/>
      <c r="J1164" s="17"/>
      <c r="K1164" s="62"/>
      <c r="L1164" s="62"/>
      <c r="N1164" s="18"/>
      <c r="P1164" s="18"/>
      <c r="R1164" s="18"/>
      <c r="S1164" s="18"/>
      <c r="T1164" s="18"/>
      <c r="U1164" s="18"/>
      <c r="Y1164" s="17"/>
      <c r="AB1164" s="17"/>
    </row>
    <row r="1165" spans="5:28">
      <c r="E1165" s="17"/>
      <c r="F1165" s="18"/>
      <c r="H1165" s="185"/>
      <c r="J1165" s="17"/>
      <c r="K1165" s="62"/>
      <c r="L1165" s="62"/>
      <c r="N1165" s="18"/>
      <c r="P1165" s="18"/>
      <c r="R1165" s="18"/>
      <c r="S1165" s="18"/>
      <c r="T1165" s="18"/>
      <c r="U1165" s="18"/>
      <c r="Y1165" s="17"/>
      <c r="AB1165" s="17"/>
    </row>
    <row r="1166" spans="5:28">
      <c r="E1166" s="17"/>
      <c r="F1166" s="18"/>
      <c r="H1166" s="185"/>
      <c r="J1166" s="17"/>
      <c r="K1166" s="62"/>
      <c r="L1166" s="62"/>
      <c r="N1166" s="18"/>
      <c r="P1166" s="18"/>
      <c r="R1166" s="18"/>
      <c r="S1166" s="18"/>
      <c r="T1166" s="18"/>
      <c r="U1166" s="18"/>
      <c r="Y1166" s="17"/>
      <c r="AB1166" s="17"/>
    </row>
    <row r="1167" spans="5:28">
      <c r="E1167" s="17"/>
      <c r="F1167" s="18"/>
      <c r="H1167" s="185"/>
      <c r="J1167" s="17"/>
      <c r="K1167" s="62"/>
      <c r="L1167" s="62"/>
      <c r="N1167" s="18"/>
      <c r="P1167" s="18"/>
      <c r="R1167" s="18"/>
      <c r="S1167" s="18"/>
      <c r="T1167" s="18"/>
      <c r="U1167" s="18"/>
      <c r="Y1167" s="17"/>
      <c r="AB1167" s="17"/>
    </row>
    <row r="1168" spans="5:28">
      <c r="E1168" s="17"/>
      <c r="F1168" s="18"/>
      <c r="H1168" s="185"/>
      <c r="J1168" s="17"/>
      <c r="K1168" s="62"/>
      <c r="L1168" s="62"/>
      <c r="N1168" s="18"/>
      <c r="P1168" s="18"/>
      <c r="R1168" s="18"/>
      <c r="S1168" s="18"/>
      <c r="T1168" s="18"/>
      <c r="U1168" s="18"/>
      <c r="Y1168" s="17"/>
      <c r="AB1168" s="17"/>
    </row>
    <row r="1169" spans="5:28">
      <c r="E1169" s="17"/>
      <c r="F1169" s="18"/>
      <c r="H1169" s="185"/>
      <c r="J1169" s="17"/>
      <c r="K1169" s="62"/>
      <c r="L1169" s="62"/>
      <c r="N1169" s="18"/>
      <c r="P1169" s="18"/>
      <c r="R1169" s="18"/>
      <c r="S1169" s="18"/>
      <c r="T1169" s="18"/>
      <c r="U1169" s="18"/>
      <c r="Y1169" s="17"/>
      <c r="AB1169" s="17"/>
    </row>
    <row r="1170" spans="5:28">
      <c r="E1170" s="17"/>
      <c r="F1170" s="18"/>
      <c r="H1170" s="185"/>
      <c r="J1170" s="17"/>
      <c r="K1170" s="62"/>
      <c r="L1170" s="62"/>
      <c r="N1170" s="18"/>
      <c r="P1170" s="18"/>
      <c r="R1170" s="18"/>
      <c r="S1170" s="18"/>
      <c r="T1170" s="18"/>
      <c r="U1170" s="18"/>
      <c r="Y1170" s="17"/>
      <c r="AB1170" s="17"/>
    </row>
    <row r="1171" spans="5:28">
      <c r="E1171" s="17"/>
      <c r="F1171" s="18"/>
      <c r="H1171" s="185"/>
      <c r="J1171" s="17"/>
      <c r="K1171" s="62"/>
      <c r="L1171" s="62"/>
      <c r="N1171" s="18"/>
      <c r="P1171" s="18"/>
      <c r="R1171" s="18"/>
      <c r="S1171" s="18"/>
      <c r="T1171" s="18"/>
      <c r="U1171" s="18"/>
      <c r="Y1171" s="17"/>
      <c r="AB1171" s="17"/>
    </row>
    <row r="1172" spans="5:28">
      <c r="E1172" s="17"/>
      <c r="F1172" s="18"/>
      <c r="H1172" s="185"/>
      <c r="J1172" s="17"/>
      <c r="K1172" s="62"/>
      <c r="L1172" s="62"/>
      <c r="N1172" s="18"/>
      <c r="P1172" s="18"/>
      <c r="R1172" s="18"/>
      <c r="S1172" s="18"/>
      <c r="T1172" s="18"/>
      <c r="U1172" s="18"/>
      <c r="Y1172" s="17"/>
      <c r="AB1172" s="17"/>
    </row>
    <row r="1173" spans="5:28">
      <c r="E1173" s="17"/>
      <c r="F1173" s="18"/>
      <c r="H1173" s="185"/>
      <c r="J1173" s="17"/>
      <c r="K1173" s="62"/>
      <c r="L1173" s="62"/>
      <c r="N1173" s="18"/>
      <c r="P1173" s="18"/>
      <c r="R1173" s="18"/>
      <c r="S1173" s="18"/>
      <c r="T1173" s="18"/>
      <c r="U1173" s="18"/>
      <c r="Y1173" s="17"/>
      <c r="AB1173" s="17"/>
    </row>
    <row r="1174" spans="5:28">
      <c r="E1174" s="17"/>
      <c r="F1174" s="18"/>
      <c r="H1174" s="185"/>
      <c r="J1174" s="17"/>
      <c r="K1174" s="62"/>
      <c r="L1174" s="62"/>
      <c r="N1174" s="18"/>
      <c r="P1174" s="18"/>
      <c r="R1174" s="18"/>
      <c r="S1174" s="18"/>
      <c r="T1174" s="18"/>
      <c r="U1174" s="18"/>
      <c r="Y1174" s="17"/>
      <c r="AB1174" s="17"/>
    </row>
    <row r="1175" spans="5:28">
      <c r="E1175" s="17"/>
      <c r="F1175" s="18"/>
      <c r="H1175" s="185"/>
      <c r="J1175" s="17"/>
      <c r="K1175" s="62"/>
      <c r="L1175" s="62"/>
      <c r="N1175" s="18"/>
      <c r="P1175" s="18"/>
      <c r="R1175" s="18"/>
      <c r="S1175" s="18"/>
      <c r="T1175" s="18"/>
      <c r="U1175" s="18"/>
      <c r="Y1175" s="17"/>
      <c r="AB1175" s="17"/>
    </row>
    <row r="1176" spans="5:28">
      <c r="E1176" s="17"/>
      <c r="F1176" s="18"/>
      <c r="H1176" s="185"/>
      <c r="J1176" s="17"/>
      <c r="K1176" s="62"/>
      <c r="L1176" s="62"/>
      <c r="N1176" s="18"/>
      <c r="P1176" s="18"/>
      <c r="R1176" s="18"/>
      <c r="S1176" s="18"/>
      <c r="T1176" s="18"/>
      <c r="U1176" s="18"/>
      <c r="Y1176" s="17"/>
      <c r="AB1176" s="17"/>
    </row>
    <row r="1177" spans="5:28">
      <c r="E1177" s="17"/>
      <c r="F1177" s="18"/>
      <c r="H1177" s="185"/>
      <c r="J1177" s="17"/>
      <c r="K1177" s="62"/>
      <c r="L1177" s="62"/>
      <c r="N1177" s="18"/>
      <c r="P1177" s="18"/>
      <c r="R1177" s="18"/>
      <c r="S1177" s="18"/>
      <c r="T1177" s="18"/>
      <c r="U1177" s="18"/>
      <c r="Y1177" s="17"/>
      <c r="AB1177" s="17"/>
    </row>
    <row r="1178" spans="5:28">
      <c r="E1178" s="17"/>
      <c r="F1178" s="18"/>
      <c r="H1178" s="185"/>
      <c r="J1178" s="17"/>
      <c r="K1178" s="62"/>
      <c r="L1178" s="62"/>
      <c r="N1178" s="18"/>
      <c r="P1178" s="18"/>
      <c r="R1178" s="18"/>
      <c r="S1178" s="18"/>
      <c r="T1178" s="18"/>
      <c r="U1178" s="18"/>
      <c r="Y1178" s="17"/>
      <c r="AB1178" s="17"/>
    </row>
    <row r="1179" spans="5:28">
      <c r="E1179" s="17"/>
      <c r="F1179" s="18"/>
      <c r="H1179" s="185"/>
      <c r="J1179" s="17"/>
      <c r="K1179" s="62"/>
      <c r="L1179" s="62"/>
      <c r="N1179" s="18"/>
      <c r="P1179" s="18"/>
      <c r="R1179" s="18"/>
      <c r="S1179" s="18"/>
      <c r="T1179" s="18"/>
      <c r="U1179" s="18"/>
      <c r="Y1179" s="17"/>
      <c r="AB1179" s="17"/>
    </row>
    <row r="1180" spans="5:28">
      <c r="E1180" s="17"/>
      <c r="F1180" s="18"/>
      <c r="H1180" s="185"/>
      <c r="J1180" s="17"/>
      <c r="K1180" s="62"/>
      <c r="L1180" s="62"/>
      <c r="N1180" s="18"/>
      <c r="P1180" s="18"/>
      <c r="R1180" s="18"/>
      <c r="S1180" s="18"/>
      <c r="T1180" s="18"/>
      <c r="U1180" s="18"/>
      <c r="Y1180" s="17"/>
      <c r="AB1180" s="17"/>
    </row>
    <row r="1181" spans="5:28">
      <c r="E1181" s="17"/>
      <c r="F1181" s="18"/>
      <c r="H1181" s="185"/>
      <c r="J1181" s="17"/>
      <c r="K1181" s="62"/>
      <c r="L1181" s="62"/>
      <c r="N1181" s="18"/>
      <c r="P1181" s="18"/>
      <c r="R1181" s="18"/>
      <c r="S1181" s="18"/>
      <c r="T1181" s="18"/>
      <c r="U1181" s="18"/>
      <c r="Y1181" s="17"/>
      <c r="AB1181" s="17"/>
    </row>
    <row r="1182" spans="5:28">
      <c r="E1182" s="17"/>
      <c r="F1182" s="18"/>
      <c r="H1182" s="185"/>
      <c r="J1182" s="17"/>
      <c r="K1182" s="62"/>
      <c r="L1182" s="62"/>
      <c r="N1182" s="18"/>
      <c r="P1182" s="18"/>
      <c r="R1182" s="18"/>
      <c r="S1182" s="18"/>
      <c r="T1182" s="18"/>
      <c r="U1182" s="18"/>
      <c r="Y1182" s="17"/>
      <c r="AB1182" s="17"/>
    </row>
    <row r="1183" spans="5:28">
      <c r="E1183" s="17"/>
      <c r="F1183" s="18"/>
      <c r="H1183" s="185"/>
      <c r="J1183" s="17"/>
      <c r="K1183" s="62"/>
      <c r="L1183" s="62"/>
      <c r="N1183" s="18"/>
      <c r="P1183" s="18"/>
      <c r="R1183" s="18"/>
      <c r="S1183" s="18"/>
      <c r="T1183" s="18"/>
      <c r="U1183" s="18"/>
      <c r="Y1183" s="17"/>
      <c r="AB1183" s="17"/>
    </row>
    <row r="1184" spans="5:28">
      <c r="E1184" s="17"/>
      <c r="F1184" s="18"/>
      <c r="H1184" s="185"/>
      <c r="J1184" s="17"/>
      <c r="K1184" s="62"/>
      <c r="L1184" s="62"/>
      <c r="N1184" s="18"/>
      <c r="P1184" s="18"/>
      <c r="R1184" s="18"/>
      <c r="S1184" s="18"/>
      <c r="T1184" s="18"/>
      <c r="U1184" s="18"/>
      <c r="Y1184" s="17"/>
      <c r="AB1184" s="17"/>
    </row>
    <row r="1185" spans="5:28">
      <c r="E1185" s="17"/>
      <c r="F1185" s="18"/>
      <c r="H1185" s="185"/>
      <c r="J1185" s="17"/>
      <c r="K1185" s="62"/>
      <c r="L1185" s="62"/>
      <c r="N1185" s="18"/>
      <c r="P1185" s="18"/>
      <c r="R1185" s="18"/>
      <c r="S1185" s="18"/>
      <c r="T1185" s="18"/>
      <c r="U1185" s="18"/>
      <c r="Y1185" s="17"/>
      <c r="AB1185" s="17"/>
    </row>
    <row r="1186" spans="5:28">
      <c r="E1186" s="17"/>
      <c r="F1186" s="18"/>
      <c r="H1186" s="185"/>
      <c r="J1186" s="17"/>
      <c r="K1186" s="62"/>
      <c r="L1186" s="62"/>
      <c r="N1186" s="18"/>
      <c r="P1186" s="18"/>
      <c r="R1186" s="18"/>
      <c r="S1186" s="18"/>
      <c r="T1186" s="18"/>
      <c r="U1186" s="18"/>
      <c r="Y1186" s="17"/>
      <c r="AB1186" s="17"/>
    </row>
    <row r="1187" spans="5:28">
      <c r="E1187" s="17"/>
      <c r="F1187" s="18"/>
      <c r="H1187" s="185"/>
      <c r="J1187" s="17"/>
      <c r="K1187" s="62"/>
      <c r="L1187" s="62"/>
      <c r="N1187" s="18"/>
      <c r="P1187" s="18"/>
      <c r="R1187" s="18"/>
      <c r="S1187" s="18"/>
      <c r="T1187" s="18"/>
      <c r="U1187" s="18"/>
      <c r="Y1187" s="17"/>
      <c r="AB1187" s="17"/>
    </row>
    <row r="1188" spans="5:28">
      <c r="E1188" s="17"/>
      <c r="F1188" s="18"/>
      <c r="H1188" s="185"/>
      <c r="J1188" s="17"/>
      <c r="K1188" s="62"/>
      <c r="L1188" s="62"/>
      <c r="N1188" s="18"/>
      <c r="P1188" s="18"/>
      <c r="R1188" s="18"/>
      <c r="S1188" s="18"/>
      <c r="T1188" s="18"/>
      <c r="U1188" s="18"/>
      <c r="Y1188" s="17"/>
      <c r="AB1188" s="17"/>
    </row>
    <row r="1189" spans="5:28">
      <c r="E1189" s="17"/>
      <c r="F1189" s="18"/>
      <c r="H1189" s="185"/>
      <c r="J1189" s="17"/>
      <c r="K1189" s="62"/>
      <c r="L1189" s="62"/>
      <c r="N1189" s="18"/>
      <c r="P1189" s="18"/>
      <c r="R1189" s="18"/>
      <c r="S1189" s="18"/>
      <c r="T1189" s="18"/>
      <c r="U1189" s="18"/>
      <c r="Y1189" s="17"/>
      <c r="AB1189" s="17"/>
    </row>
    <row r="1190" spans="5:28">
      <c r="E1190" s="17"/>
      <c r="F1190" s="18"/>
      <c r="H1190" s="185"/>
      <c r="J1190" s="17"/>
      <c r="K1190" s="62"/>
      <c r="L1190" s="62"/>
      <c r="N1190" s="18"/>
      <c r="P1190" s="18"/>
      <c r="R1190" s="18"/>
      <c r="S1190" s="18"/>
      <c r="T1190" s="18"/>
      <c r="U1190" s="18"/>
      <c r="Y1190" s="17"/>
      <c r="AB1190" s="17"/>
    </row>
    <row r="1191" spans="5:28">
      <c r="E1191" s="17"/>
      <c r="F1191" s="18"/>
      <c r="H1191" s="185"/>
      <c r="J1191" s="17"/>
      <c r="K1191" s="62"/>
      <c r="L1191" s="62"/>
      <c r="N1191" s="18"/>
      <c r="P1191" s="18"/>
      <c r="R1191" s="18"/>
      <c r="S1191" s="18"/>
      <c r="T1191" s="18"/>
      <c r="U1191" s="18"/>
      <c r="Y1191" s="17"/>
      <c r="AB1191" s="17"/>
    </row>
    <row r="1192" spans="5:28">
      <c r="E1192" s="17"/>
      <c r="F1192" s="18"/>
      <c r="H1192" s="185"/>
      <c r="J1192" s="17"/>
      <c r="K1192" s="62"/>
      <c r="L1192" s="62"/>
      <c r="N1192" s="18"/>
      <c r="P1192" s="18"/>
      <c r="R1192" s="18"/>
      <c r="S1192" s="18"/>
      <c r="T1192" s="18"/>
      <c r="U1192" s="18"/>
      <c r="Y1192" s="17"/>
      <c r="AB1192" s="17"/>
    </row>
    <row r="1193" spans="5:28">
      <c r="E1193" s="17"/>
      <c r="F1193" s="18"/>
      <c r="H1193" s="185"/>
      <c r="J1193" s="17"/>
      <c r="K1193" s="62"/>
      <c r="L1193" s="62"/>
      <c r="N1193" s="18"/>
      <c r="P1193" s="18"/>
      <c r="R1193" s="18"/>
      <c r="S1193" s="18"/>
      <c r="T1193" s="18"/>
      <c r="U1193" s="18"/>
      <c r="Y1193" s="17"/>
      <c r="AB1193" s="17"/>
    </row>
    <row r="1194" spans="5:28">
      <c r="E1194" s="17"/>
      <c r="F1194" s="18"/>
      <c r="H1194" s="185"/>
      <c r="J1194" s="17"/>
      <c r="K1194" s="62"/>
      <c r="L1194" s="62"/>
      <c r="N1194" s="18"/>
      <c r="P1194" s="18"/>
      <c r="R1194" s="18"/>
      <c r="S1194" s="18"/>
      <c r="T1194" s="18"/>
      <c r="U1194" s="18"/>
      <c r="Y1194" s="17"/>
      <c r="AB1194" s="17"/>
    </row>
    <row r="1195" spans="5:28">
      <c r="E1195" s="17"/>
      <c r="F1195" s="18"/>
      <c r="H1195" s="185"/>
      <c r="J1195" s="17"/>
      <c r="K1195" s="62"/>
      <c r="L1195" s="62"/>
      <c r="N1195" s="18"/>
      <c r="P1195" s="18"/>
      <c r="R1195" s="18"/>
      <c r="S1195" s="18"/>
      <c r="T1195" s="18"/>
      <c r="U1195" s="18"/>
      <c r="Y1195" s="17"/>
      <c r="AB1195" s="17"/>
    </row>
    <row r="1196" spans="5:28">
      <c r="E1196" s="17"/>
      <c r="F1196" s="18"/>
      <c r="H1196" s="185"/>
      <c r="J1196" s="17"/>
      <c r="K1196" s="62"/>
      <c r="L1196" s="62"/>
      <c r="N1196" s="18"/>
      <c r="P1196" s="18"/>
      <c r="R1196" s="18"/>
      <c r="S1196" s="18"/>
      <c r="T1196" s="18"/>
      <c r="U1196" s="18"/>
      <c r="Y1196" s="17"/>
      <c r="AB1196" s="17"/>
    </row>
    <row r="1197" spans="5:28">
      <c r="E1197" s="17"/>
      <c r="F1197" s="18"/>
      <c r="H1197" s="185"/>
      <c r="J1197" s="17"/>
      <c r="K1197" s="62"/>
      <c r="L1197" s="62"/>
      <c r="N1197" s="18"/>
      <c r="P1197" s="18"/>
      <c r="R1197" s="18"/>
      <c r="S1197" s="18"/>
      <c r="T1197" s="18"/>
      <c r="U1197" s="18"/>
      <c r="Y1197" s="17"/>
      <c r="AB1197" s="17"/>
    </row>
    <row r="1198" spans="5:28">
      <c r="E1198" s="17"/>
      <c r="F1198" s="18"/>
      <c r="H1198" s="185"/>
      <c r="J1198" s="17"/>
      <c r="K1198" s="62"/>
      <c r="L1198" s="62"/>
      <c r="N1198" s="18"/>
      <c r="P1198" s="18"/>
      <c r="R1198" s="18"/>
      <c r="S1198" s="18"/>
      <c r="T1198" s="18"/>
      <c r="U1198" s="18"/>
      <c r="Y1198" s="17"/>
      <c r="AB1198" s="17"/>
    </row>
    <row r="1199" spans="5:28">
      <c r="E1199" s="17"/>
      <c r="F1199" s="18"/>
      <c r="H1199" s="185"/>
      <c r="J1199" s="17"/>
      <c r="K1199" s="62"/>
      <c r="L1199" s="62"/>
      <c r="N1199" s="18"/>
      <c r="P1199" s="18"/>
      <c r="R1199" s="18"/>
      <c r="S1199" s="18"/>
      <c r="T1199" s="18"/>
      <c r="U1199" s="18"/>
      <c r="Y1199" s="17"/>
      <c r="AB1199" s="17"/>
    </row>
    <row r="1200" spans="5:28">
      <c r="E1200" s="17"/>
      <c r="F1200" s="18"/>
      <c r="H1200" s="185"/>
      <c r="J1200" s="17"/>
      <c r="K1200" s="62"/>
      <c r="L1200" s="62"/>
      <c r="N1200" s="18"/>
      <c r="P1200" s="18"/>
      <c r="R1200" s="18"/>
      <c r="S1200" s="18"/>
      <c r="T1200" s="18"/>
      <c r="U1200" s="18"/>
      <c r="Y1200" s="17"/>
      <c r="AB1200" s="17"/>
    </row>
    <row r="1201" spans="5:28">
      <c r="E1201" s="17"/>
      <c r="F1201" s="18"/>
      <c r="H1201" s="185"/>
      <c r="J1201" s="17"/>
      <c r="K1201" s="62"/>
      <c r="L1201" s="62"/>
      <c r="N1201" s="18"/>
      <c r="P1201" s="18"/>
      <c r="R1201" s="18"/>
      <c r="S1201" s="18"/>
      <c r="T1201" s="18"/>
      <c r="U1201" s="18"/>
      <c r="Y1201" s="17"/>
      <c r="AB1201" s="17"/>
    </row>
    <row r="1202" spans="5:28">
      <c r="E1202" s="17"/>
      <c r="F1202" s="18"/>
      <c r="H1202" s="185"/>
      <c r="J1202" s="17"/>
      <c r="K1202" s="62"/>
      <c r="L1202" s="62"/>
      <c r="N1202" s="18"/>
      <c r="P1202" s="18"/>
      <c r="R1202" s="18"/>
      <c r="S1202" s="18"/>
      <c r="T1202" s="18"/>
      <c r="U1202" s="18"/>
      <c r="Y1202" s="17"/>
      <c r="AB1202" s="17"/>
    </row>
    <row r="1203" spans="5:28">
      <c r="E1203" s="17"/>
      <c r="F1203" s="18"/>
      <c r="H1203" s="185"/>
      <c r="J1203" s="17"/>
      <c r="K1203" s="62"/>
      <c r="L1203" s="62"/>
      <c r="N1203" s="18"/>
      <c r="P1203" s="18"/>
      <c r="R1203" s="18"/>
      <c r="S1203" s="18"/>
      <c r="T1203" s="18"/>
      <c r="U1203" s="18"/>
      <c r="Y1203" s="17"/>
      <c r="AB1203" s="17"/>
    </row>
    <row r="1204" spans="5:28">
      <c r="E1204" s="17"/>
      <c r="F1204" s="18"/>
      <c r="H1204" s="185"/>
      <c r="J1204" s="17"/>
      <c r="K1204" s="62"/>
      <c r="L1204" s="62"/>
      <c r="N1204" s="18"/>
      <c r="P1204" s="18"/>
      <c r="R1204" s="18"/>
      <c r="S1204" s="18"/>
      <c r="T1204" s="18"/>
      <c r="U1204" s="18"/>
      <c r="Y1204" s="17"/>
      <c r="AB1204" s="17"/>
    </row>
    <row r="1205" spans="5:28">
      <c r="E1205" s="17"/>
      <c r="F1205" s="18"/>
      <c r="H1205" s="185"/>
      <c r="J1205" s="17"/>
      <c r="K1205" s="62"/>
      <c r="L1205" s="62"/>
      <c r="N1205" s="18"/>
      <c r="P1205" s="18"/>
      <c r="R1205" s="18"/>
      <c r="S1205" s="18"/>
      <c r="T1205" s="18"/>
      <c r="U1205" s="18"/>
      <c r="Y1205" s="17"/>
      <c r="AB1205" s="17"/>
    </row>
    <row r="1206" spans="5:28">
      <c r="E1206" s="17"/>
      <c r="F1206" s="18"/>
      <c r="H1206" s="185"/>
      <c r="J1206" s="17"/>
      <c r="K1206" s="62"/>
      <c r="L1206" s="62"/>
      <c r="N1206" s="18"/>
      <c r="P1206" s="18"/>
      <c r="R1206" s="18"/>
      <c r="S1206" s="18"/>
      <c r="T1206" s="18"/>
      <c r="U1206" s="18"/>
      <c r="Y1206" s="17"/>
      <c r="AB1206" s="17"/>
    </row>
    <row r="1207" spans="5:28">
      <c r="E1207" s="17"/>
      <c r="F1207" s="18"/>
      <c r="H1207" s="185"/>
      <c r="J1207" s="17"/>
      <c r="K1207" s="62"/>
      <c r="L1207" s="62"/>
      <c r="N1207" s="18"/>
      <c r="P1207" s="18"/>
      <c r="R1207" s="18"/>
      <c r="S1207" s="18"/>
      <c r="T1207" s="18"/>
      <c r="U1207" s="18"/>
      <c r="Y1207" s="17"/>
      <c r="AB1207" s="17"/>
    </row>
    <row r="1208" spans="5:28">
      <c r="E1208" s="17"/>
      <c r="F1208" s="18"/>
      <c r="H1208" s="185"/>
      <c r="J1208" s="17"/>
      <c r="K1208" s="62"/>
      <c r="L1208" s="62"/>
      <c r="N1208" s="18"/>
      <c r="P1208" s="18"/>
      <c r="R1208" s="18"/>
      <c r="S1208" s="18"/>
      <c r="T1208" s="18"/>
      <c r="U1208" s="18"/>
      <c r="Y1208" s="17"/>
      <c r="AB1208" s="17"/>
    </row>
    <row r="1209" spans="5:28">
      <c r="E1209" s="17"/>
      <c r="F1209" s="18"/>
      <c r="H1209" s="185"/>
      <c r="J1209" s="17"/>
      <c r="K1209" s="62"/>
      <c r="L1209" s="62"/>
      <c r="N1209" s="18"/>
      <c r="P1209" s="18"/>
      <c r="R1209" s="18"/>
      <c r="S1209" s="18"/>
      <c r="T1209" s="18"/>
      <c r="U1209" s="18"/>
      <c r="Y1209" s="17"/>
      <c r="AB1209" s="17"/>
    </row>
    <row r="1210" spans="5:28">
      <c r="E1210" s="17"/>
      <c r="F1210" s="18"/>
      <c r="H1210" s="185"/>
      <c r="J1210" s="17"/>
      <c r="K1210" s="62"/>
      <c r="L1210" s="62"/>
      <c r="N1210" s="18"/>
      <c r="P1210" s="18"/>
      <c r="R1210" s="18"/>
      <c r="S1210" s="18"/>
      <c r="T1210" s="18"/>
      <c r="U1210" s="18"/>
      <c r="Y1210" s="17"/>
      <c r="AB1210" s="17"/>
    </row>
    <row r="1211" spans="5:28">
      <c r="E1211" s="17"/>
      <c r="F1211" s="18"/>
      <c r="H1211" s="185"/>
      <c r="J1211" s="17"/>
      <c r="K1211" s="62"/>
      <c r="L1211" s="62"/>
      <c r="N1211" s="18"/>
      <c r="P1211" s="18"/>
      <c r="R1211" s="18"/>
      <c r="S1211" s="18"/>
      <c r="T1211" s="18"/>
      <c r="U1211" s="18"/>
      <c r="Y1211" s="17"/>
      <c r="AB1211" s="17"/>
    </row>
    <row r="1212" spans="5:28">
      <c r="E1212" s="17"/>
      <c r="F1212" s="18"/>
      <c r="H1212" s="185"/>
      <c r="J1212" s="17"/>
      <c r="K1212" s="62"/>
      <c r="L1212" s="62"/>
      <c r="N1212" s="18"/>
      <c r="P1212" s="18"/>
      <c r="R1212" s="18"/>
      <c r="S1212" s="18"/>
      <c r="T1212" s="18"/>
      <c r="U1212" s="18"/>
      <c r="Y1212" s="17"/>
      <c r="AB1212" s="17"/>
    </row>
    <row r="1213" spans="5:28">
      <c r="E1213" s="17"/>
      <c r="F1213" s="18"/>
      <c r="H1213" s="185"/>
      <c r="J1213" s="17"/>
      <c r="K1213" s="62"/>
      <c r="L1213" s="62"/>
      <c r="N1213" s="18"/>
      <c r="P1213" s="18"/>
      <c r="R1213" s="18"/>
      <c r="S1213" s="18"/>
      <c r="T1213" s="18"/>
      <c r="U1213" s="18"/>
      <c r="Y1213" s="17"/>
      <c r="AB1213" s="17"/>
    </row>
    <row r="1214" spans="5:28">
      <c r="E1214" s="17"/>
      <c r="F1214" s="18"/>
      <c r="H1214" s="185"/>
      <c r="J1214" s="17"/>
      <c r="K1214" s="62"/>
      <c r="L1214" s="62"/>
      <c r="N1214" s="18"/>
      <c r="P1214" s="18"/>
      <c r="R1214" s="18"/>
      <c r="S1214" s="18"/>
      <c r="T1214" s="18"/>
      <c r="U1214" s="18"/>
      <c r="Y1214" s="17"/>
      <c r="AB1214" s="17"/>
    </row>
    <row r="1215" spans="5:28">
      <c r="E1215" s="17"/>
      <c r="F1215" s="18"/>
      <c r="H1215" s="185"/>
      <c r="J1215" s="17"/>
      <c r="K1215" s="62"/>
      <c r="L1215" s="62"/>
      <c r="N1215" s="18"/>
      <c r="P1215" s="18"/>
      <c r="R1215" s="18"/>
      <c r="S1215" s="18"/>
      <c r="T1215" s="18"/>
      <c r="U1215" s="18"/>
      <c r="Y1215" s="17"/>
      <c r="AB1215" s="17"/>
    </row>
    <row r="1216" spans="5:28">
      <c r="E1216" s="17"/>
      <c r="F1216" s="18"/>
      <c r="H1216" s="185"/>
      <c r="J1216" s="17"/>
      <c r="K1216" s="62"/>
      <c r="L1216" s="62"/>
      <c r="N1216" s="18"/>
      <c r="P1216" s="18"/>
      <c r="R1216" s="18"/>
      <c r="S1216" s="18"/>
      <c r="T1216" s="18"/>
      <c r="U1216" s="18"/>
      <c r="Y1216" s="17"/>
      <c r="AB1216" s="17"/>
    </row>
    <row r="1217" spans="5:28">
      <c r="E1217" s="17"/>
      <c r="F1217" s="18"/>
      <c r="H1217" s="185"/>
      <c r="J1217" s="17"/>
      <c r="K1217" s="62"/>
      <c r="L1217" s="62"/>
      <c r="N1217" s="18"/>
      <c r="P1217" s="18"/>
      <c r="R1217" s="18"/>
      <c r="S1217" s="18"/>
      <c r="T1217" s="18"/>
      <c r="U1217" s="18"/>
      <c r="Y1217" s="17"/>
      <c r="AB1217" s="17"/>
    </row>
    <row r="1218" spans="5:28">
      <c r="E1218" s="17"/>
      <c r="F1218" s="18"/>
      <c r="H1218" s="185"/>
      <c r="J1218" s="17"/>
      <c r="K1218" s="62"/>
      <c r="L1218" s="62"/>
      <c r="N1218" s="18"/>
      <c r="P1218" s="18"/>
      <c r="R1218" s="18"/>
      <c r="S1218" s="18"/>
      <c r="T1218" s="18"/>
      <c r="U1218" s="18"/>
      <c r="Y1218" s="17"/>
      <c r="AB1218" s="17"/>
    </row>
    <row r="1219" spans="5:28">
      <c r="E1219" s="17"/>
      <c r="F1219" s="18"/>
      <c r="H1219" s="185"/>
      <c r="J1219" s="17"/>
      <c r="K1219" s="62"/>
      <c r="L1219" s="62"/>
      <c r="N1219" s="18"/>
      <c r="P1219" s="18"/>
      <c r="R1219" s="18"/>
      <c r="S1219" s="18"/>
      <c r="T1219" s="18"/>
      <c r="U1219" s="18"/>
      <c r="Y1219" s="17"/>
      <c r="AB1219" s="17"/>
    </row>
    <row r="1220" spans="5:28">
      <c r="E1220" s="17"/>
      <c r="F1220" s="18"/>
      <c r="H1220" s="185"/>
      <c r="J1220" s="17"/>
      <c r="K1220" s="62"/>
      <c r="L1220" s="62"/>
      <c r="N1220" s="18"/>
      <c r="P1220" s="18"/>
      <c r="R1220" s="18"/>
      <c r="S1220" s="18"/>
      <c r="T1220" s="18"/>
      <c r="U1220" s="18"/>
      <c r="Y1220" s="17"/>
      <c r="AB1220" s="17"/>
    </row>
    <row r="1221" spans="5:28">
      <c r="E1221" s="17"/>
      <c r="F1221" s="18"/>
      <c r="H1221" s="185"/>
      <c r="J1221" s="17"/>
      <c r="K1221" s="62"/>
      <c r="L1221" s="62"/>
      <c r="N1221" s="18"/>
      <c r="P1221" s="18"/>
      <c r="R1221" s="18"/>
      <c r="S1221" s="18"/>
      <c r="T1221" s="18"/>
      <c r="U1221" s="18"/>
      <c r="Y1221" s="17"/>
      <c r="AB1221" s="17"/>
    </row>
    <row r="1222" spans="5:28">
      <c r="E1222" s="17"/>
      <c r="F1222" s="18"/>
      <c r="H1222" s="185"/>
      <c r="J1222" s="17"/>
      <c r="K1222" s="62"/>
      <c r="L1222" s="62"/>
      <c r="N1222" s="18"/>
      <c r="P1222" s="18"/>
      <c r="R1222" s="18"/>
      <c r="S1222" s="18"/>
      <c r="T1222" s="18"/>
      <c r="U1222" s="18"/>
      <c r="Y1222" s="17"/>
      <c r="AB1222" s="17"/>
    </row>
    <row r="1223" spans="5:28">
      <c r="E1223" s="17"/>
      <c r="F1223" s="18"/>
      <c r="H1223" s="185"/>
      <c r="J1223" s="17"/>
      <c r="K1223" s="62"/>
      <c r="L1223" s="62"/>
      <c r="N1223" s="18"/>
      <c r="P1223" s="18"/>
      <c r="R1223" s="18"/>
      <c r="S1223" s="18"/>
      <c r="T1223" s="18"/>
      <c r="U1223" s="18"/>
      <c r="Y1223" s="17"/>
      <c r="AB1223" s="17"/>
    </row>
    <row r="1224" spans="5:28">
      <c r="E1224" s="17"/>
      <c r="F1224" s="18"/>
      <c r="H1224" s="185"/>
      <c r="J1224" s="17"/>
      <c r="K1224" s="62"/>
      <c r="L1224" s="62"/>
      <c r="N1224" s="18"/>
      <c r="P1224" s="18"/>
      <c r="R1224" s="18"/>
      <c r="S1224" s="18"/>
      <c r="T1224" s="18"/>
      <c r="U1224" s="18"/>
      <c r="Y1224" s="17"/>
      <c r="AB1224" s="17"/>
    </row>
    <row r="1225" spans="5:28">
      <c r="E1225" s="17"/>
      <c r="F1225" s="18"/>
      <c r="H1225" s="185"/>
      <c r="J1225" s="17"/>
      <c r="K1225" s="62"/>
      <c r="L1225" s="62"/>
      <c r="N1225" s="18"/>
      <c r="P1225" s="18"/>
      <c r="R1225" s="18"/>
      <c r="S1225" s="18"/>
      <c r="T1225" s="18"/>
      <c r="U1225" s="18"/>
      <c r="Y1225" s="17"/>
      <c r="AB1225" s="17"/>
    </row>
    <row r="1226" spans="5:28">
      <c r="E1226" s="17"/>
      <c r="F1226" s="18"/>
      <c r="H1226" s="185"/>
      <c r="J1226" s="17"/>
      <c r="K1226" s="62"/>
      <c r="L1226" s="62"/>
      <c r="N1226" s="18"/>
      <c r="P1226" s="18"/>
      <c r="R1226" s="18"/>
      <c r="S1226" s="18"/>
      <c r="T1226" s="18"/>
      <c r="U1226" s="18"/>
      <c r="Y1226" s="17"/>
      <c r="AB1226" s="17"/>
    </row>
    <row r="1227" spans="5:28">
      <c r="E1227" s="17"/>
      <c r="F1227" s="18"/>
      <c r="H1227" s="185"/>
      <c r="J1227" s="17"/>
      <c r="K1227" s="62"/>
      <c r="L1227" s="62"/>
      <c r="N1227" s="18"/>
      <c r="P1227" s="18"/>
      <c r="R1227" s="18"/>
      <c r="S1227" s="18"/>
      <c r="T1227" s="18"/>
      <c r="U1227" s="18"/>
      <c r="Y1227" s="17"/>
      <c r="AB1227" s="17"/>
    </row>
    <row r="1228" spans="5:28">
      <c r="E1228" s="17"/>
      <c r="F1228" s="18"/>
      <c r="H1228" s="185"/>
      <c r="J1228" s="17"/>
      <c r="K1228" s="62"/>
      <c r="L1228" s="62"/>
      <c r="N1228" s="18"/>
      <c r="P1228" s="18"/>
      <c r="R1228" s="18"/>
      <c r="S1228" s="18"/>
      <c r="T1228" s="18"/>
      <c r="U1228" s="18"/>
      <c r="Y1228" s="17"/>
      <c r="AB1228" s="17"/>
    </row>
    <row r="1229" spans="5:28">
      <c r="E1229" s="17"/>
      <c r="F1229" s="18"/>
      <c r="H1229" s="185"/>
      <c r="J1229" s="17"/>
      <c r="K1229" s="62"/>
      <c r="L1229" s="62"/>
      <c r="N1229" s="18"/>
      <c r="P1229" s="18"/>
      <c r="R1229" s="18"/>
      <c r="S1229" s="18"/>
      <c r="T1229" s="18"/>
      <c r="U1229" s="18"/>
      <c r="Y1229" s="17"/>
      <c r="AB1229" s="17"/>
    </row>
    <row r="1230" spans="5:28">
      <c r="E1230" s="17"/>
      <c r="F1230" s="18"/>
      <c r="H1230" s="185"/>
      <c r="J1230" s="17"/>
      <c r="K1230" s="62"/>
      <c r="L1230" s="62"/>
      <c r="N1230" s="18"/>
      <c r="P1230" s="18"/>
      <c r="R1230" s="18"/>
      <c r="S1230" s="18"/>
      <c r="T1230" s="18"/>
      <c r="U1230" s="18"/>
      <c r="Y1230" s="17"/>
      <c r="AB1230" s="17"/>
    </row>
    <row r="1231" spans="5:28">
      <c r="E1231" s="17"/>
      <c r="F1231" s="18"/>
      <c r="H1231" s="185"/>
      <c r="J1231" s="17"/>
      <c r="K1231" s="62"/>
      <c r="L1231" s="62"/>
      <c r="N1231" s="18"/>
      <c r="P1231" s="18"/>
      <c r="R1231" s="18"/>
      <c r="S1231" s="18"/>
      <c r="T1231" s="18"/>
      <c r="U1231" s="18"/>
      <c r="Y1231" s="17"/>
      <c r="AB1231" s="17"/>
    </row>
    <row r="1232" spans="5:28">
      <c r="E1232" s="17"/>
      <c r="F1232" s="18"/>
      <c r="H1232" s="185"/>
      <c r="J1232" s="17"/>
      <c r="K1232" s="62"/>
      <c r="L1232" s="62"/>
      <c r="N1232" s="18"/>
      <c r="P1232" s="18"/>
      <c r="R1232" s="18"/>
      <c r="S1232" s="18"/>
      <c r="T1232" s="18"/>
      <c r="U1232" s="18"/>
      <c r="Y1232" s="17"/>
      <c r="AB1232" s="17"/>
    </row>
    <row r="1233" spans="5:28">
      <c r="E1233" s="17"/>
      <c r="F1233" s="18"/>
      <c r="H1233" s="185"/>
      <c r="J1233" s="17"/>
      <c r="K1233" s="62"/>
      <c r="L1233" s="62"/>
      <c r="N1233" s="18"/>
      <c r="P1233" s="18"/>
      <c r="R1233" s="18"/>
      <c r="S1233" s="18"/>
      <c r="T1233" s="18"/>
      <c r="U1233" s="18"/>
      <c r="Y1233" s="17"/>
      <c r="AB1233" s="17"/>
    </row>
    <row r="1234" spans="5:28">
      <c r="E1234" s="17"/>
      <c r="F1234" s="18"/>
      <c r="H1234" s="185"/>
      <c r="J1234" s="17"/>
      <c r="K1234" s="62"/>
      <c r="L1234" s="62"/>
      <c r="N1234" s="18"/>
      <c r="P1234" s="18"/>
      <c r="R1234" s="18"/>
      <c r="S1234" s="18"/>
      <c r="T1234" s="18"/>
      <c r="U1234" s="18"/>
      <c r="Y1234" s="17"/>
      <c r="AB1234" s="17"/>
    </row>
    <row r="1235" spans="5:28">
      <c r="E1235" s="17"/>
      <c r="F1235" s="18"/>
      <c r="H1235" s="185"/>
      <c r="J1235" s="17"/>
      <c r="K1235" s="62"/>
      <c r="L1235" s="62"/>
      <c r="N1235" s="18"/>
      <c r="P1235" s="18"/>
      <c r="R1235" s="18"/>
      <c r="S1235" s="18"/>
      <c r="T1235" s="18"/>
      <c r="U1235" s="18"/>
      <c r="Y1235" s="17"/>
      <c r="AB1235" s="17"/>
    </row>
    <row r="1236" spans="5:28">
      <c r="E1236" s="17"/>
      <c r="F1236" s="18"/>
      <c r="H1236" s="185"/>
      <c r="J1236" s="17"/>
      <c r="K1236" s="62"/>
      <c r="L1236" s="62"/>
      <c r="N1236" s="18"/>
      <c r="P1236" s="18"/>
      <c r="R1236" s="18"/>
      <c r="S1236" s="18"/>
      <c r="T1236" s="18"/>
      <c r="U1236" s="18"/>
      <c r="Y1236" s="17"/>
      <c r="AB1236" s="17"/>
    </row>
    <row r="1237" spans="5:28">
      <c r="E1237" s="17"/>
      <c r="F1237" s="18"/>
      <c r="H1237" s="185"/>
      <c r="J1237" s="17"/>
      <c r="K1237" s="62"/>
      <c r="L1237" s="62"/>
      <c r="N1237" s="18"/>
      <c r="P1237" s="18"/>
      <c r="R1237" s="18"/>
      <c r="S1237" s="18"/>
      <c r="T1237" s="18"/>
      <c r="U1237" s="18"/>
      <c r="Y1237" s="17"/>
      <c r="AB1237" s="17"/>
    </row>
    <row r="1238" spans="5:28">
      <c r="E1238" s="17"/>
      <c r="F1238" s="18"/>
      <c r="H1238" s="185"/>
      <c r="J1238" s="17"/>
      <c r="K1238" s="62"/>
      <c r="L1238" s="62"/>
      <c r="N1238" s="18"/>
      <c r="P1238" s="18"/>
      <c r="R1238" s="18"/>
      <c r="S1238" s="18"/>
      <c r="T1238" s="18"/>
      <c r="U1238" s="18"/>
      <c r="Y1238" s="17"/>
      <c r="AB1238" s="17"/>
    </row>
    <row r="1239" spans="5:28">
      <c r="E1239" s="17"/>
      <c r="F1239" s="18"/>
      <c r="H1239" s="185"/>
      <c r="J1239" s="17"/>
      <c r="K1239" s="62"/>
      <c r="L1239" s="62"/>
      <c r="N1239" s="18"/>
      <c r="P1239" s="18"/>
      <c r="R1239" s="18"/>
      <c r="S1239" s="18"/>
      <c r="T1239" s="18"/>
      <c r="U1239" s="18"/>
      <c r="Y1239" s="17"/>
      <c r="AB1239" s="17"/>
    </row>
    <row r="1240" spans="5:28">
      <c r="E1240" s="17"/>
      <c r="F1240" s="18"/>
      <c r="H1240" s="185"/>
      <c r="J1240" s="17"/>
      <c r="K1240" s="62"/>
      <c r="L1240" s="62"/>
      <c r="N1240" s="18"/>
      <c r="P1240" s="18"/>
      <c r="R1240" s="18"/>
      <c r="S1240" s="18"/>
      <c r="T1240" s="18"/>
      <c r="U1240" s="18"/>
      <c r="Y1240" s="17"/>
      <c r="AB1240" s="17"/>
    </row>
    <row r="1241" spans="5:28">
      <c r="E1241" s="17"/>
      <c r="F1241" s="18"/>
      <c r="H1241" s="185"/>
      <c r="J1241" s="17"/>
      <c r="K1241" s="62"/>
      <c r="L1241" s="62"/>
      <c r="N1241" s="18"/>
      <c r="P1241" s="18"/>
      <c r="R1241" s="18"/>
      <c r="S1241" s="18"/>
      <c r="T1241" s="18"/>
      <c r="U1241" s="18"/>
      <c r="Y1241" s="17"/>
      <c r="AB1241" s="17"/>
    </row>
    <row r="1242" spans="5:28">
      <c r="E1242" s="17"/>
      <c r="F1242" s="18"/>
      <c r="H1242" s="185"/>
      <c r="J1242" s="17"/>
      <c r="K1242" s="62"/>
      <c r="L1242" s="62"/>
      <c r="N1242" s="18"/>
      <c r="P1242" s="18"/>
      <c r="R1242" s="18"/>
      <c r="S1242" s="18"/>
      <c r="T1242" s="18"/>
      <c r="U1242" s="18"/>
      <c r="Y1242" s="17"/>
      <c r="AB1242" s="17"/>
    </row>
    <row r="1243" spans="5:28">
      <c r="E1243" s="17"/>
      <c r="F1243" s="18"/>
      <c r="H1243" s="185"/>
      <c r="J1243" s="17"/>
      <c r="K1243" s="62"/>
      <c r="L1243" s="62"/>
      <c r="N1243" s="18"/>
      <c r="P1243" s="18"/>
      <c r="R1243" s="18"/>
      <c r="S1243" s="18"/>
      <c r="T1243" s="18"/>
      <c r="U1243" s="18"/>
      <c r="Y1243" s="17"/>
      <c r="AB1243" s="17"/>
    </row>
    <row r="1244" spans="5:28">
      <c r="E1244" s="17"/>
      <c r="F1244" s="18"/>
      <c r="H1244" s="185"/>
      <c r="J1244" s="17"/>
      <c r="K1244" s="62"/>
      <c r="L1244" s="62"/>
      <c r="N1244" s="18"/>
      <c r="P1244" s="18"/>
      <c r="R1244" s="18"/>
      <c r="S1244" s="18"/>
      <c r="T1244" s="18"/>
      <c r="U1244" s="18"/>
      <c r="Y1244" s="17"/>
      <c r="AB1244" s="17"/>
    </row>
    <row r="1245" spans="5:28">
      <c r="E1245" s="17"/>
      <c r="F1245" s="18"/>
      <c r="H1245" s="185"/>
      <c r="J1245" s="17"/>
      <c r="K1245" s="62"/>
      <c r="L1245" s="62"/>
      <c r="N1245" s="18"/>
      <c r="P1245" s="18"/>
      <c r="R1245" s="18"/>
      <c r="S1245" s="18"/>
      <c r="T1245" s="18"/>
      <c r="U1245" s="18"/>
      <c r="Y1245" s="17"/>
      <c r="AB1245" s="17"/>
    </row>
    <row r="1246" spans="5:28">
      <c r="E1246" s="17"/>
      <c r="F1246" s="18"/>
      <c r="H1246" s="185"/>
      <c r="J1246" s="17"/>
      <c r="K1246" s="62"/>
      <c r="L1246" s="62"/>
      <c r="N1246" s="18"/>
      <c r="P1246" s="18"/>
      <c r="R1246" s="18"/>
      <c r="S1246" s="18"/>
      <c r="T1246" s="18"/>
      <c r="U1246" s="18"/>
      <c r="Y1246" s="17"/>
      <c r="AB1246" s="17"/>
    </row>
    <row r="1247" spans="5:28">
      <c r="E1247" s="17"/>
      <c r="F1247" s="18"/>
      <c r="H1247" s="185"/>
      <c r="J1247" s="17"/>
      <c r="K1247" s="62"/>
      <c r="L1247" s="62"/>
      <c r="N1247" s="18"/>
      <c r="P1247" s="18"/>
      <c r="R1247" s="18"/>
      <c r="S1247" s="18"/>
      <c r="T1247" s="18"/>
      <c r="U1247" s="18"/>
      <c r="Y1247" s="17"/>
      <c r="AB1247" s="17"/>
    </row>
    <row r="1248" spans="5:28">
      <c r="E1248" s="17"/>
      <c r="F1248" s="18"/>
      <c r="H1248" s="185"/>
      <c r="J1248" s="17"/>
      <c r="K1248" s="62"/>
      <c r="L1248" s="62"/>
      <c r="N1248" s="18"/>
      <c r="P1248" s="18"/>
      <c r="R1248" s="18"/>
      <c r="S1248" s="18"/>
      <c r="T1248" s="18"/>
      <c r="U1248" s="18"/>
      <c r="Y1248" s="17"/>
      <c r="AB1248" s="17"/>
    </row>
    <row r="1249" spans="5:28">
      <c r="E1249" s="17"/>
      <c r="F1249" s="18"/>
      <c r="H1249" s="185"/>
      <c r="J1249" s="17"/>
      <c r="K1249" s="62"/>
      <c r="L1249" s="62"/>
      <c r="N1249" s="18"/>
      <c r="P1249" s="18"/>
      <c r="R1249" s="18"/>
      <c r="S1249" s="18"/>
      <c r="T1249" s="18"/>
      <c r="U1249" s="18"/>
      <c r="Y1249" s="17"/>
      <c r="AB1249" s="17"/>
    </row>
    <row r="1250" spans="5:28">
      <c r="E1250" s="17"/>
      <c r="F1250" s="18"/>
      <c r="H1250" s="185"/>
      <c r="J1250" s="17"/>
      <c r="K1250" s="62"/>
      <c r="L1250" s="62"/>
      <c r="N1250" s="18"/>
      <c r="P1250" s="18"/>
      <c r="R1250" s="18"/>
      <c r="S1250" s="18"/>
      <c r="T1250" s="18"/>
      <c r="U1250" s="18"/>
      <c r="Y1250" s="17"/>
      <c r="AB1250" s="17"/>
    </row>
    <row r="1251" spans="5:28">
      <c r="E1251" s="17"/>
      <c r="F1251" s="18"/>
      <c r="H1251" s="185"/>
      <c r="J1251" s="17"/>
      <c r="K1251" s="62"/>
      <c r="L1251" s="62"/>
      <c r="N1251" s="18"/>
      <c r="P1251" s="18"/>
      <c r="R1251" s="18"/>
      <c r="S1251" s="18"/>
      <c r="T1251" s="18"/>
      <c r="U1251" s="18"/>
      <c r="Y1251" s="17"/>
      <c r="AB1251" s="17"/>
    </row>
    <row r="1252" spans="5:28">
      <c r="E1252" s="17"/>
      <c r="F1252" s="18"/>
      <c r="H1252" s="185"/>
      <c r="J1252" s="17"/>
      <c r="K1252" s="62"/>
      <c r="L1252" s="62"/>
      <c r="N1252" s="18"/>
      <c r="P1252" s="18"/>
      <c r="R1252" s="18"/>
      <c r="S1252" s="18"/>
      <c r="T1252" s="18"/>
      <c r="U1252" s="18"/>
      <c r="Y1252" s="17"/>
      <c r="AB1252" s="17"/>
    </row>
    <row r="1253" spans="5:28">
      <c r="E1253" s="17"/>
      <c r="F1253" s="18"/>
      <c r="H1253" s="185"/>
      <c r="J1253" s="17"/>
      <c r="K1253" s="62"/>
      <c r="L1253" s="62"/>
      <c r="N1253" s="18"/>
      <c r="P1253" s="18"/>
      <c r="R1253" s="18"/>
      <c r="S1253" s="18"/>
      <c r="T1253" s="18"/>
      <c r="U1253" s="18"/>
      <c r="Y1253" s="17"/>
      <c r="AB1253" s="17"/>
    </row>
    <row r="1254" spans="5:28">
      <c r="E1254" s="17"/>
      <c r="F1254" s="18"/>
      <c r="H1254" s="185"/>
      <c r="J1254" s="17"/>
      <c r="K1254" s="62"/>
      <c r="L1254" s="62"/>
      <c r="N1254" s="18"/>
      <c r="P1254" s="18"/>
      <c r="R1254" s="18"/>
      <c r="S1254" s="18"/>
      <c r="T1254" s="18"/>
      <c r="U1254" s="18"/>
      <c r="Y1254" s="17"/>
      <c r="AB1254" s="17"/>
    </row>
    <row r="1255" spans="5:28">
      <c r="E1255" s="17"/>
      <c r="F1255" s="18"/>
      <c r="H1255" s="185"/>
      <c r="J1255" s="17"/>
      <c r="K1255" s="62"/>
      <c r="L1255" s="62"/>
      <c r="N1255" s="18"/>
      <c r="P1255" s="18"/>
      <c r="R1255" s="18"/>
      <c r="S1255" s="18"/>
      <c r="T1255" s="18"/>
      <c r="U1255" s="18"/>
      <c r="Y1255" s="17"/>
      <c r="AB1255" s="17"/>
    </row>
    <row r="1256" spans="5:28">
      <c r="E1256" s="17"/>
      <c r="F1256" s="18"/>
      <c r="H1256" s="185"/>
      <c r="J1256" s="17"/>
      <c r="K1256" s="62"/>
      <c r="L1256" s="62"/>
      <c r="N1256" s="18"/>
      <c r="P1256" s="18"/>
      <c r="R1256" s="18"/>
      <c r="S1256" s="18"/>
      <c r="T1256" s="18"/>
      <c r="U1256" s="18"/>
      <c r="Y1256" s="17"/>
      <c r="AB1256" s="17"/>
    </row>
    <row r="1257" spans="5:28">
      <c r="E1257" s="17"/>
      <c r="F1257" s="18"/>
      <c r="H1257" s="185"/>
      <c r="J1257" s="17"/>
      <c r="K1257" s="62"/>
      <c r="L1257" s="62"/>
      <c r="N1257" s="18"/>
      <c r="P1257" s="18"/>
      <c r="R1257" s="18"/>
      <c r="S1257" s="18"/>
      <c r="T1257" s="18"/>
      <c r="U1257" s="18"/>
      <c r="Y1257" s="17"/>
      <c r="AB1257" s="17"/>
    </row>
    <row r="1258" spans="5:28">
      <c r="E1258" s="17"/>
      <c r="F1258" s="18"/>
      <c r="H1258" s="185"/>
      <c r="J1258" s="17"/>
      <c r="K1258" s="62"/>
      <c r="L1258" s="62"/>
      <c r="N1258" s="18"/>
      <c r="P1258" s="18"/>
      <c r="R1258" s="18"/>
      <c r="S1258" s="18"/>
      <c r="T1258" s="18"/>
      <c r="U1258" s="18"/>
      <c r="Y1258" s="17"/>
      <c r="AB1258" s="17"/>
    </row>
    <row r="1259" spans="5:28">
      <c r="E1259" s="17"/>
      <c r="F1259" s="18"/>
      <c r="H1259" s="185"/>
      <c r="J1259" s="17"/>
      <c r="K1259" s="62"/>
      <c r="L1259" s="62"/>
      <c r="N1259" s="18"/>
      <c r="P1259" s="18"/>
      <c r="R1259" s="18"/>
      <c r="S1259" s="18"/>
      <c r="T1259" s="18"/>
      <c r="U1259" s="18"/>
      <c r="Y1259" s="17"/>
      <c r="AB1259" s="17"/>
    </row>
    <row r="1260" spans="5:28">
      <c r="E1260" s="17"/>
      <c r="F1260" s="18"/>
      <c r="H1260" s="185"/>
      <c r="J1260" s="17"/>
      <c r="K1260" s="62"/>
      <c r="L1260" s="62"/>
      <c r="N1260" s="18"/>
      <c r="P1260" s="18"/>
      <c r="R1260" s="18"/>
      <c r="S1260" s="18"/>
      <c r="T1260" s="18"/>
      <c r="U1260" s="18"/>
      <c r="Y1260" s="17"/>
      <c r="AB1260" s="17"/>
    </row>
    <row r="1261" spans="5:28">
      <c r="E1261" s="17"/>
      <c r="F1261" s="18"/>
      <c r="H1261" s="185"/>
      <c r="J1261" s="17"/>
      <c r="K1261" s="62"/>
      <c r="L1261" s="62"/>
      <c r="N1261" s="18"/>
      <c r="P1261" s="18"/>
      <c r="R1261" s="18"/>
      <c r="S1261" s="18"/>
      <c r="T1261" s="18"/>
      <c r="U1261" s="18"/>
      <c r="Y1261" s="17"/>
      <c r="AB1261" s="17"/>
    </row>
    <row r="1262" spans="5:28">
      <c r="E1262" s="17"/>
      <c r="F1262" s="18"/>
      <c r="H1262" s="185"/>
      <c r="J1262" s="17"/>
      <c r="K1262" s="62"/>
      <c r="L1262" s="62"/>
      <c r="N1262" s="18"/>
      <c r="P1262" s="18"/>
      <c r="R1262" s="18"/>
      <c r="S1262" s="18"/>
      <c r="T1262" s="18"/>
      <c r="U1262" s="18"/>
      <c r="Y1262" s="17"/>
      <c r="AB1262" s="17"/>
    </row>
    <row r="1263" spans="5:28">
      <c r="E1263" s="17"/>
      <c r="F1263" s="18"/>
      <c r="H1263" s="185"/>
      <c r="J1263" s="17"/>
      <c r="K1263" s="62"/>
      <c r="L1263" s="62"/>
      <c r="N1263" s="18"/>
      <c r="P1263" s="18"/>
      <c r="R1263" s="18"/>
      <c r="S1263" s="18"/>
      <c r="T1263" s="18"/>
      <c r="U1263" s="18"/>
      <c r="Y1263" s="17"/>
      <c r="AB1263" s="17"/>
    </row>
    <row r="1264" spans="5:28">
      <c r="E1264" s="17"/>
      <c r="F1264" s="18"/>
      <c r="H1264" s="185"/>
      <c r="J1264" s="17"/>
      <c r="K1264" s="62"/>
      <c r="L1264" s="62"/>
      <c r="N1264" s="18"/>
      <c r="P1264" s="18"/>
      <c r="R1264" s="18"/>
      <c r="S1264" s="18"/>
      <c r="T1264" s="18"/>
      <c r="U1264" s="18"/>
      <c r="Y1264" s="17"/>
      <c r="AB1264" s="17"/>
    </row>
    <row r="1265" spans="5:28">
      <c r="E1265" s="17"/>
      <c r="F1265" s="18"/>
      <c r="H1265" s="185"/>
      <c r="J1265" s="17"/>
      <c r="K1265" s="62"/>
      <c r="L1265" s="62"/>
      <c r="N1265" s="18"/>
      <c r="P1265" s="18"/>
      <c r="R1265" s="18"/>
      <c r="S1265" s="18"/>
      <c r="T1265" s="18"/>
      <c r="U1265" s="18"/>
      <c r="Y1265" s="17"/>
      <c r="AB1265" s="17"/>
    </row>
    <row r="1266" spans="5:28">
      <c r="E1266" s="17"/>
      <c r="F1266" s="18"/>
      <c r="H1266" s="185"/>
      <c r="J1266" s="17"/>
      <c r="K1266" s="62"/>
      <c r="L1266" s="62"/>
      <c r="N1266" s="18"/>
      <c r="P1266" s="18"/>
      <c r="R1266" s="18"/>
      <c r="S1266" s="18"/>
      <c r="T1266" s="18"/>
      <c r="U1266" s="18"/>
      <c r="Y1266" s="17"/>
      <c r="AB1266" s="17"/>
    </row>
    <row r="1267" spans="5:28">
      <c r="E1267" s="17"/>
      <c r="F1267" s="18"/>
      <c r="H1267" s="185"/>
      <c r="J1267" s="17"/>
      <c r="K1267" s="62"/>
      <c r="L1267" s="62"/>
      <c r="N1267" s="18"/>
      <c r="P1267" s="18"/>
      <c r="R1267" s="18"/>
      <c r="S1267" s="18"/>
      <c r="T1267" s="18"/>
      <c r="U1267" s="18"/>
      <c r="Y1267" s="17"/>
      <c r="AB1267" s="17"/>
    </row>
    <row r="1268" spans="5:28">
      <c r="E1268" s="17"/>
      <c r="F1268" s="18"/>
      <c r="H1268" s="185"/>
      <c r="J1268" s="17"/>
      <c r="K1268" s="62"/>
      <c r="L1268" s="62"/>
      <c r="N1268" s="18"/>
      <c r="P1268" s="18"/>
      <c r="R1268" s="18"/>
      <c r="S1268" s="18"/>
      <c r="T1268" s="18"/>
      <c r="U1268" s="18"/>
      <c r="Y1268" s="17"/>
      <c r="AB1268" s="17"/>
    </row>
    <row r="1269" spans="5:28">
      <c r="E1269" s="17"/>
      <c r="F1269" s="18"/>
      <c r="H1269" s="185"/>
      <c r="J1269" s="17"/>
      <c r="K1269" s="62"/>
      <c r="L1269" s="62"/>
      <c r="N1269" s="18"/>
      <c r="P1269" s="18"/>
      <c r="R1269" s="18"/>
      <c r="S1269" s="18"/>
      <c r="T1269" s="18"/>
      <c r="U1269" s="18"/>
      <c r="Y1269" s="17"/>
      <c r="AB1269" s="17"/>
    </row>
    <row r="1270" spans="5:28">
      <c r="E1270" s="17"/>
      <c r="F1270" s="18"/>
      <c r="H1270" s="185"/>
      <c r="J1270" s="17"/>
      <c r="K1270" s="62"/>
      <c r="L1270" s="62"/>
      <c r="N1270" s="18"/>
      <c r="P1270" s="18"/>
      <c r="R1270" s="18"/>
      <c r="S1270" s="18"/>
      <c r="T1270" s="18"/>
      <c r="U1270" s="18"/>
      <c r="Y1270" s="17"/>
      <c r="AB1270" s="17"/>
    </row>
    <row r="1271" spans="5:28">
      <c r="E1271" s="17"/>
      <c r="F1271" s="18"/>
      <c r="H1271" s="185"/>
      <c r="J1271" s="17"/>
      <c r="K1271" s="62"/>
      <c r="L1271" s="62"/>
      <c r="N1271" s="18"/>
      <c r="P1271" s="18"/>
      <c r="R1271" s="18"/>
      <c r="S1271" s="18"/>
      <c r="T1271" s="18"/>
      <c r="U1271" s="18"/>
      <c r="Y1271" s="17"/>
      <c r="AB1271" s="17"/>
    </row>
    <row r="1272" spans="5:28">
      <c r="E1272" s="17"/>
      <c r="F1272" s="18"/>
      <c r="H1272" s="185"/>
      <c r="J1272" s="17"/>
      <c r="K1272" s="62"/>
      <c r="L1272" s="62"/>
      <c r="N1272" s="18"/>
      <c r="P1272" s="18"/>
      <c r="R1272" s="18"/>
      <c r="S1272" s="18"/>
      <c r="T1272" s="18"/>
      <c r="U1272" s="18"/>
      <c r="Y1272" s="17"/>
      <c r="AB1272" s="17"/>
    </row>
    <row r="1273" spans="5:28">
      <c r="E1273" s="17"/>
      <c r="F1273" s="18"/>
      <c r="H1273" s="185"/>
      <c r="J1273" s="17"/>
      <c r="K1273" s="62"/>
      <c r="L1273" s="62"/>
      <c r="N1273" s="18"/>
      <c r="P1273" s="18"/>
      <c r="R1273" s="18"/>
      <c r="S1273" s="18"/>
      <c r="T1273" s="18"/>
      <c r="U1273" s="18"/>
      <c r="Y1273" s="17"/>
      <c r="AB1273" s="17"/>
    </row>
    <row r="1274" spans="5:28">
      <c r="E1274" s="17"/>
      <c r="F1274" s="18"/>
      <c r="H1274" s="185"/>
      <c r="J1274" s="17"/>
      <c r="K1274" s="62"/>
      <c r="L1274" s="62"/>
      <c r="N1274" s="18"/>
      <c r="P1274" s="18"/>
      <c r="R1274" s="18"/>
      <c r="S1274" s="18"/>
      <c r="T1274" s="18"/>
      <c r="U1274" s="18"/>
      <c r="Y1274" s="17"/>
      <c r="AB1274" s="17"/>
    </row>
    <row r="1275" spans="5:28">
      <c r="E1275" s="17"/>
      <c r="F1275" s="18"/>
      <c r="H1275" s="185"/>
      <c r="J1275" s="17"/>
      <c r="K1275" s="62"/>
      <c r="L1275" s="62"/>
      <c r="N1275" s="18"/>
      <c r="P1275" s="18"/>
      <c r="R1275" s="18"/>
      <c r="S1275" s="18"/>
      <c r="T1275" s="18"/>
      <c r="U1275" s="18"/>
      <c r="Y1275" s="17"/>
      <c r="AB1275" s="17"/>
    </row>
    <row r="1276" spans="5:28">
      <c r="E1276" s="17"/>
      <c r="F1276" s="18"/>
      <c r="H1276" s="185"/>
      <c r="J1276" s="17"/>
      <c r="K1276" s="62"/>
      <c r="L1276" s="62"/>
      <c r="N1276" s="18"/>
      <c r="P1276" s="18"/>
      <c r="R1276" s="18"/>
      <c r="S1276" s="18"/>
      <c r="T1276" s="18"/>
      <c r="U1276" s="18"/>
      <c r="Y1276" s="17"/>
      <c r="AB1276" s="17"/>
    </row>
    <row r="1277" spans="5:28">
      <c r="E1277" s="17"/>
      <c r="F1277" s="18"/>
      <c r="H1277" s="185"/>
      <c r="J1277" s="17"/>
      <c r="K1277" s="62"/>
      <c r="L1277" s="62"/>
      <c r="N1277" s="18"/>
      <c r="P1277" s="18"/>
      <c r="R1277" s="18"/>
      <c r="S1277" s="18"/>
      <c r="T1277" s="18"/>
      <c r="U1277" s="18"/>
      <c r="Y1277" s="17"/>
      <c r="AB1277" s="17"/>
    </row>
    <row r="1278" spans="5:28">
      <c r="E1278" s="17"/>
      <c r="F1278" s="18"/>
      <c r="H1278" s="185"/>
      <c r="J1278" s="17"/>
      <c r="K1278" s="62"/>
      <c r="L1278" s="62"/>
      <c r="N1278" s="18"/>
      <c r="P1278" s="18"/>
      <c r="R1278" s="18"/>
      <c r="S1278" s="18"/>
      <c r="T1278" s="18"/>
      <c r="U1278" s="18"/>
      <c r="Y1278" s="17"/>
      <c r="AB1278" s="17"/>
    </row>
    <row r="1279" spans="5:28">
      <c r="E1279" s="17"/>
      <c r="F1279" s="18"/>
      <c r="H1279" s="185"/>
      <c r="J1279" s="17"/>
      <c r="K1279" s="62"/>
      <c r="L1279" s="62"/>
      <c r="N1279" s="18"/>
      <c r="P1279" s="18"/>
      <c r="R1279" s="18"/>
      <c r="S1279" s="18"/>
      <c r="T1279" s="18"/>
      <c r="U1279" s="18"/>
      <c r="Y1279" s="17"/>
      <c r="AB1279" s="17"/>
    </row>
    <row r="1280" spans="5:28">
      <c r="E1280" s="17"/>
      <c r="F1280" s="18"/>
      <c r="H1280" s="185"/>
      <c r="J1280" s="17"/>
      <c r="K1280" s="62"/>
      <c r="L1280" s="62"/>
      <c r="N1280" s="18"/>
      <c r="P1280" s="18"/>
      <c r="R1280" s="18"/>
      <c r="S1280" s="18"/>
      <c r="T1280" s="18"/>
      <c r="U1280" s="18"/>
      <c r="Y1280" s="17"/>
      <c r="AB1280" s="17"/>
    </row>
    <row r="1281" spans="5:28">
      <c r="E1281" s="17"/>
      <c r="F1281" s="18"/>
      <c r="H1281" s="185"/>
      <c r="J1281" s="17"/>
      <c r="K1281" s="62"/>
      <c r="L1281" s="62"/>
      <c r="N1281" s="18"/>
      <c r="P1281" s="18"/>
      <c r="R1281" s="18"/>
      <c r="S1281" s="18"/>
      <c r="T1281" s="18"/>
      <c r="U1281" s="18"/>
      <c r="Y1281" s="17"/>
      <c r="AB1281" s="17"/>
    </row>
    <row r="1282" spans="5:28">
      <c r="E1282" s="17"/>
      <c r="F1282" s="18"/>
      <c r="H1282" s="185"/>
      <c r="J1282" s="17"/>
      <c r="K1282" s="62"/>
      <c r="L1282" s="62"/>
      <c r="N1282" s="18"/>
      <c r="P1282" s="18"/>
      <c r="R1282" s="18"/>
      <c r="S1282" s="18"/>
      <c r="T1282" s="18"/>
      <c r="U1282" s="18"/>
      <c r="Y1282" s="17"/>
      <c r="AB1282" s="17"/>
    </row>
    <row r="1283" spans="5:28">
      <c r="E1283" s="17"/>
      <c r="F1283" s="18"/>
      <c r="H1283" s="185"/>
      <c r="J1283" s="17"/>
      <c r="K1283" s="62"/>
      <c r="L1283" s="62"/>
      <c r="N1283" s="18"/>
      <c r="P1283" s="18"/>
      <c r="R1283" s="18"/>
      <c r="S1283" s="18"/>
      <c r="T1283" s="18"/>
      <c r="U1283" s="18"/>
      <c r="Y1283" s="17"/>
      <c r="AB1283" s="17"/>
    </row>
    <row r="1284" spans="5:28">
      <c r="E1284" s="17"/>
      <c r="F1284" s="18"/>
      <c r="H1284" s="185"/>
      <c r="J1284" s="17"/>
      <c r="K1284" s="62"/>
      <c r="L1284" s="62"/>
      <c r="N1284" s="18"/>
      <c r="P1284" s="18"/>
      <c r="R1284" s="18"/>
      <c r="S1284" s="18"/>
      <c r="T1284" s="18"/>
      <c r="U1284" s="18"/>
      <c r="Y1284" s="17"/>
      <c r="AB1284" s="17"/>
    </row>
    <row r="1285" spans="5:28">
      <c r="E1285" s="17"/>
      <c r="F1285" s="18"/>
      <c r="H1285" s="185"/>
      <c r="J1285" s="17"/>
      <c r="K1285" s="62"/>
      <c r="L1285" s="62"/>
      <c r="N1285" s="18"/>
      <c r="P1285" s="18"/>
      <c r="R1285" s="18"/>
      <c r="S1285" s="18"/>
      <c r="T1285" s="18"/>
      <c r="U1285" s="18"/>
      <c r="Y1285" s="17"/>
      <c r="AB1285" s="17"/>
    </row>
    <row r="1286" spans="5:28">
      <c r="E1286" s="17"/>
      <c r="F1286" s="18"/>
      <c r="H1286" s="185"/>
      <c r="J1286" s="17"/>
      <c r="K1286" s="62"/>
      <c r="L1286" s="62"/>
      <c r="N1286" s="18"/>
      <c r="P1286" s="18"/>
      <c r="R1286" s="18"/>
      <c r="S1286" s="18"/>
      <c r="T1286" s="18"/>
      <c r="U1286" s="18"/>
      <c r="Y1286" s="17"/>
      <c r="AB1286" s="17"/>
    </row>
    <row r="1287" spans="5:28">
      <c r="E1287" s="17"/>
      <c r="F1287" s="18"/>
      <c r="H1287" s="185"/>
      <c r="J1287" s="17"/>
      <c r="K1287" s="62"/>
      <c r="L1287" s="62"/>
      <c r="N1287" s="18"/>
      <c r="P1287" s="18"/>
      <c r="R1287" s="18"/>
      <c r="S1287" s="18"/>
      <c r="T1287" s="18"/>
      <c r="U1287" s="18"/>
      <c r="Y1287" s="17"/>
      <c r="AB1287" s="17"/>
    </row>
    <row r="1288" spans="5:28">
      <c r="E1288" s="17"/>
      <c r="F1288" s="18"/>
      <c r="H1288" s="185"/>
      <c r="J1288" s="17"/>
      <c r="K1288" s="62"/>
      <c r="L1288" s="62"/>
      <c r="N1288" s="18"/>
      <c r="P1288" s="18"/>
      <c r="R1288" s="18"/>
      <c r="S1288" s="18"/>
      <c r="T1288" s="18"/>
      <c r="U1288" s="18"/>
      <c r="Y1288" s="17"/>
      <c r="AB1288" s="17"/>
    </row>
    <row r="1289" spans="5:28">
      <c r="E1289" s="17"/>
      <c r="F1289" s="18"/>
      <c r="H1289" s="185"/>
      <c r="J1289" s="17"/>
      <c r="K1289" s="62"/>
      <c r="L1289" s="62"/>
      <c r="N1289" s="18"/>
      <c r="P1289" s="18"/>
      <c r="R1289" s="18"/>
      <c r="S1289" s="18"/>
      <c r="T1289" s="18"/>
      <c r="U1289" s="18"/>
      <c r="Y1289" s="17"/>
      <c r="AB1289" s="17"/>
    </row>
    <row r="1290" spans="5:28">
      <c r="E1290" s="17"/>
      <c r="F1290" s="18"/>
      <c r="H1290" s="185"/>
      <c r="J1290" s="17"/>
      <c r="K1290" s="62"/>
      <c r="L1290" s="62"/>
      <c r="N1290" s="18"/>
      <c r="P1290" s="18"/>
      <c r="R1290" s="18"/>
      <c r="S1290" s="18"/>
      <c r="T1290" s="18"/>
      <c r="U1290" s="18"/>
      <c r="Y1290" s="17"/>
      <c r="AB1290" s="17"/>
    </row>
    <row r="1291" spans="5:28">
      <c r="E1291" s="17"/>
      <c r="F1291" s="18"/>
      <c r="H1291" s="185"/>
      <c r="J1291" s="17"/>
      <c r="K1291" s="62"/>
      <c r="L1291" s="62"/>
      <c r="N1291" s="18"/>
      <c r="P1291" s="18"/>
      <c r="R1291" s="18"/>
      <c r="S1291" s="18"/>
      <c r="T1291" s="18"/>
      <c r="U1291" s="18"/>
      <c r="Y1291" s="17"/>
      <c r="AB1291" s="17"/>
    </row>
    <row r="1292" spans="5:28">
      <c r="E1292" s="17"/>
      <c r="F1292" s="18"/>
      <c r="H1292" s="185"/>
      <c r="J1292" s="17"/>
      <c r="K1292" s="62"/>
      <c r="L1292" s="62"/>
      <c r="N1292" s="18"/>
      <c r="P1292" s="18"/>
      <c r="R1292" s="18"/>
      <c r="S1292" s="18"/>
      <c r="T1292" s="18"/>
      <c r="U1292" s="18"/>
      <c r="Y1292" s="17"/>
      <c r="AB1292" s="17"/>
    </row>
    <row r="1293" spans="5:28">
      <c r="E1293" s="17"/>
      <c r="F1293" s="18"/>
      <c r="H1293" s="185"/>
      <c r="J1293" s="17"/>
      <c r="K1293" s="62"/>
      <c r="L1293" s="62"/>
      <c r="N1293" s="18"/>
      <c r="P1293" s="18"/>
      <c r="R1293" s="18"/>
      <c r="S1293" s="18"/>
      <c r="T1293" s="18"/>
      <c r="U1293" s="18"/>
      <c r="Y1293" s="17"/>
      <c r="AB1293" s="17"/>
    </row>
    <row r="1294" spans="5:28">
      <c r="E1294" s="17"/>
      <c r="F1294" s="18"/>
      <c r="H1294" s="185"/>
      <c r="J1294" s="17"/>
      <c r="K1294" s="62"/>
      <c r="L1294" s="62"/>
      <c r="N1294" s="18"/>
      <c r="P1294" s="18"/>
      <c r="R1294" s="18"/>
      <c r="S1294" s="18"/>
      <c r="T1294" s="18"/>
      <c r="U1294" s="18"/>
      <c r="Y1294" s="17"/>
      <c r="AB1294" s="17"/>
    </row>
    <row r="1295" spans="5:28">
      <c r="E1295" s="17"/>
      <c r="F1295" s="18"/>
      <c r="H1295" s="185"/>
      <c r="J1295" s="17"/>
      <c r="K1295" s="62"/>
      <c r="L1295" s="62"/>
      <c r="N1295" s="18"/>
      <c r="P1295" s="18"/>
      <c r="R1295" s="18"/>
      <c r="S1295" s="18"/>
      <c r="T1295" s="18"/>
      <c r="U1295" s="18"/>
      <c r="Y1295" s="17"/>
      <c r="AB1295" s="17"/>
    </row>
    <row r="1296" spans="5:28">
      <c r="E1296" s="17"/>
      <c r="F1296" s="18"/>
      <c r="H1296" s="185"/>
      <c r="J1296" s="17"/>
      <c r="K1296" s="62"/>
      <c r="L1296" s="62"/>
      <c r="N1296" s="18"/>
      <c r="P1296" s="18"/>
      <c r="R1296" s="18"/>
      <c r="S1296" s="18"/>
      <c r="T1296" s="18"/>
      <c r="U1296" s="18"/>
      <c r="Y1296" s="17"/>
      <c r="AB1296" s="17"/>
    </row>
    <row r="1297" spans="5:28">
      <c r="E1297" s="17"/>
      <c r="F1297" s="18"/>
      <c r="H1297" s="185"/>
      <c r="J1297" s="17"/>
      <c r="K1297" s="62"/>
      <c r="L1297" s="62"/>
      <c r="N1297" s="18"/>
      <c r="P1297" s="18"/>
      <c r="R1297" s="18"/>
      <c r="S1297" s="18"/>
      <c r="T1297" s="18"/>
      <c r="U1297" s="18"/>
      <c r="Y1297" s="17"/>
      <c r="AB1297" s="17"/>
    </row>
    <row r="1298" spans="5:28">
      <c r="E1298" s="17"/>
      <c r="F1298" s="18"/>
      <c r="H1298" s="185"/>
      <c r="J1298" s="17"/>
      <c r="K1298" s="62"/>
      <c r="L1298" s="62"/>
      <c r="N1298" s="18"/>
      <c r="P1298" s="18"/>
      <c r="R1298" s="18"/>
      <c r="S1298" s="18"/>
      <c r="T1298" s="18"/>
      <c r="U1298" s="18"/>
      <c r="Y1298" s="17"/>
      <c r="AB1298" s="17"/>
    </row>
    <row r="1299" spans="5:28">
      <c r="E1299" s="17"/>
      <c r="F1299" s="18"/>
      <c r="H1299" s="185"/>
      <c r="J1299" s="17"/>
      <c r="K1299" s="62"/>
      <c r="L1299" s="62"/>
      <c r="N1299" s="18"/>
      <c r="P1299" s="18"/>
      <c r="R1299" s="18"/>
      <c r="S1299" s="18"/>
      <c r="T1299" s="18"/>
      <c r="U1299" s="18"/>
      <c r="Y1299" s="17"/>
      <c r="AB1299" s="17"/>
    </row>
    <row r="1300" spans="5:28">
      <c r="E1300" s="17"/>
      <c r="F1300" s="18"/>
      <c r="H1300" s="185"/>
      <c r="J1300" s="17"/>
      <c r="K1300" s="62"/>
      <c r="L1300" s="62"/>
      <c r="N1300" s="18"/>
      <c r="P1300" s="18"/>
      <c r="R1300" s="18"/>
      <c r="S1300" s="18"/>
      <c r="T1300" s="18"/>
      <c r="U1300" s="18"/>
      <c r="Y1300" s="17"/>
      <c r="AB1300" s="17"/>
    </row>
    <row r="1301" spans="5:28">
      <c r="E1301" s="17"/>
      <c r="F1301" s="18"/>
      <c r="H1301" s="185"/>
      <c r="J1301" s="17"/>
      <c r="K1301" s="62"/>
      <c r="L1301" s="62"/>
      <c r="N1301" s="18"/>
      <c r="P1301" s="18"/>
      <c r="R1301" s="18"/>
      <c r="S1301" s="18"/>
      <c r="T1301" s="18"/>
      <c r="U1301" s="18"/>
      <c r="Y1301" s="17"/>
      <c r="AB1301" s="17"/>
    </row>
    <row r="1302" spans="5:28">
      <c r="E1302" s="17"/>
      <c r="F1302" s="18"/>
      <c r="H1302" s="185"/>
      <c r="J1302" s="17"/>
      <c r="K1302" s="62"/>
      <c r="L1302" s="62"/>
      <c r="N1302" s="18"/>
      <c r="P1302" s="18"/>
      <c r="R1302" s="18"/>
      <c r="S1302" s="18"/>
      <c r="T1302" s="18"/>
      <c r="U1302" s="18"/>
      <c r="Y1302" s="17"/>
      <c r="AB1302" s="17"/>
    </row>
    <row r="1303" spans="5:28">
      <c r="E1303" s="17"/>
      <c r="F1303" s="18"/>
      <c r="H1303" s="185"/>
      <c r="J1303" s="17"/>
      <c r="K1303" s="62"/>
      <c r="L1303" s="62"/>
      <c r="N1303" s="18"/>
      <c r="P1303" s="18"/>
      <c r="R1303" s="18"/>
      <c r="S1303" s="18"/>
      <c r="T1303" s="18"/>
      <c r="U1303" s="18"/>
      <c r="Y1303" s="17"/>
      <c r="AB1303" s="17"/>
    </row>
    <row r="1304" spans="5:28">
      <c r="E1304" s="17"/>
      <c r="F1304" s="18"/>
      <c r="H1304" s="185"/>
      <c r="J1304" s="17"/>
      <c r="K1304" s="62"/>
      <c r="L1304" s="62"/>
      <c r="N1304" s="18"/>
      <c r="P1304" s="18"/>
      <c r="R1304" s="18"/>
      <c r="S1304" s="18"/>
      <c r="T1304" s="18"/>
      <c r="U1304" s="18"/>
      <c r="Y1304" s="17"/>
      <c r="AB1304" s="17"/>
    </row>
    <row r="1305" spans="5:28">
      <c r="E1305" s="17"/>
      <c r="F1305" s="18"/>
      <c r="H1305" s="185"/>
      <c r="J1305" s="17"/>
      <c r="K1305" s="62"/>
      <c r="L1305" s="62"/>
      <c r="N1305" s="18"/>
      <c r="P1305" s="18"/>
      <c r="R1305" s="18"/>
      <c r="S1305" s="18"/>
      <c r="T1305" s="18"/>
      <c r="U1305" s="18"/>
      <c r="Y1305" s="17"/>
      <c r="AB1305" s="17"/>
    </row>
    <row r="1306" spans="5:28">
      <c r="E1306" s="17"/>
      <c r="F1306" s="18"/>
      <c r="H1306" s="185"/>
      <c r="J1306" s="17"/>
      <c r="K1306" s="62"/>
      <c r="L1306" s="62"/>
      <c r="N1306" s="18"/>
      <c r="P1306" s="18"/>
      <c r="R1306" s="18"/>
      <c r="S1306" s="18"/>
      <c r="T1306" s="18"/>
      <c r="U1306" s="18"/>
      <c r="Y1306" s="17"/>
      <c r="AB1306" s="17"/>
    </row>
    <row r="1307" spans="5:28">
      <c r="E1307" s="17"/>
      <c r="F1307" s="18"/>
      <c r="H1307" s="185"/>
      <c r="J1307" s="17"/>
      <c r="K1307" s="62"/>
      <c r="L1307" s="62"/>
      <c r="N1307" s="18"/>
      <c r="P1307" s="18"/>
      <c r="R1307" s="18"/>
      <c r="S1307" s="18"/>
      <c r="T1307" s="18"/>
      <c r="U1307" s="18"/>
      <c r="Y1307" s="17"/>
      <c r="AB1307" s="17"/>
    </row>
    <row r="1308" spans="5:28">
      <c r="E1308" s="17"/>
      <c r="F1308" s="18"/>
      <c r="H1308" s="185"/>
      <c r="J1308" s="17"/>
      <c r="K1308" s="62"/>
      <c r="L1308" s="62"/>
      <c r="N1308" s="18"/>
      <c r="P1308" s="18"/>
      <c r="R1308" s="18"/>
      <c r="S1308" s="18"/>
      <c r="T1308" s="18"/>
      <c r="U1308" s="18"/>
      <c r="Y1308" s="17"/>
      <c r="AB1308" s="17"/>
    </row>
    <row r="1309" spans="5:28">
      <c r="E1309" s="17"/>
      <c r="F1309" s="18"/>
      <c r="H1309" s="185"/>
      <c r="J1309" s="17"/>
      <c r="K1309" s="62"/>
      <c r="L1309" s="62"/>
      <c r="N1309" s="18"/>
      <c r="P1309" s="18"/>
      <c r="R1309" s="18"/>
      <c r="S1309" s="18"/>
      <c r="T1309" s="18"/>
      <c r="U1309" s="18"/>
      <c r="Y1309" s="17"/>
      <c r="AB1309" s="17"/>
    </row>
    <row r="1310" spans="5:28">
      <c r="E1310" s="17"/>
      <c r="F1310" s="18"/>
      <c r="H1310" s="185"/>
      <c r="J1310" s="17"/>
      <c r="K1310" s="62"/>
      <c r="L1310" s="62"/>
      <c r="N1310" s="18"/>
      <c r="P1310" s="18"/>
      <c r="R1310" s="18"/>
      <c r="S1310" s="18"/>
      <c r="T1310" s="18"/>
      <c r="U1310" s="18"/>
      <c r="Y1310" s="17"/>
      <c r="AB1310" s="17"/>
    </row>
    <row r="1311" spans="5:28">
      <c r="E1311" s="17"/>
      <c r="F1311" s="18"/>
      <c r="H1311" s="185"/>
      <c r="J1311" s="17"/>
      <c r="K1311" s="62"/>
      <c r="L1311" s="62"/>
      <c r="N1311" s="18"/>
      <c r="P1311" s="18"/>
      <c r="R1311" s="18"/>
      <c r="S1311" s="18"/>
      <c r="T1311" s="18"/>
      <c r="U1311" s="18"/>
      <c r="Y1311" s="17"/>
      <c r="AB1311" s="17"/>
    </row>
    <row r="1312" spans="5:28">
      <c r="E1312" s="17"/>
      <c r="F1312" s="18"/>
      <c r="H1312" s="185"/>
      <c r="J1312" s="17"/>
      <c r="K1312" s="62"/>
      <c r="L1312" s="62"/>
      <c r="N1312" s="18"/>
      <c r="P1312" s="18"/>
      <c r="R1312" s="18"/>
      <c r="S1312" s="18"/>
      <c r="T1312" s="18"/>
      <c r="U1312" s="18"/>
      <c r="Y1312" s="17"/>
      <c r="AB1312" s="17"/>
    </row>
    <row r="1313" spans="5:28">
      <c r="E1313" s="17"/>
      <c r="F1313" s="18"/>
      <c r="H1313" s="185"/>
      <c r="J1313" s="17"/>
      <c r="K1313" s="62"/>
      <c r="L1313" s="62"/>
      <c r="N1313" s="18"/>
      <c r="P1313" s="18"/>
      <c r="R1313" s="18"/>
      <c r="S1313" s="18"/>
      <c r="T1313" s="18"/>
      <c r="U1313" s="18"/>
      <c r="Y1313" s="17"/>
      <c r="AB1313" s="17"/>
    </row>
    <row r="1314" spans="5:28">
      <c r="E1314" s="17"/>
      <c r="F1314" s="18"/>
      <c r="H1314" s="185"/>
      <c r="J1314" s="17"/>
      <c r="K1314" s="62"/>
      <c r="L1314" s="62"/>
      <c r="N1314" s="18"/>
      <c r="P1314" s="18"/>
      <c r="R1314" s="18"/>
      <c r="S1314" s="18"/>
      <c r="T1314" s="18"/>
      <c r="U1314" s="18"/>
      <c r="Y1314" s="17"/>
      <c r="AB1314" s="17"/>
    </row>
    <row r="1315" spans="5:28">
      <c r="E1315" s="17"/>
      <c r="F1315" s="18"/>
      <c r="H1315" s="185"/>
      <c r="J1315" s="17"/>
      <c r="K1315" s="62"/>
      <c r="L1315" s="62"/>
      <c r="N1315" s="18"/>
      <c r="P1315" s="18"/>
      <c r="R1315" s="18"/>
      <c r="S1315" s="18"/>
      <c r="T1315" s="18"/>
      <c r="U1315" s="18"/>
      <c r="Y1315" s="17"/>
      <c r="AB1315" s="17"/>
    </row>
    <row r="1316" spans="5:28">
      <c r="E1316" s="17"/>
      <c r="F1316" s="18"/>
      <c r="H1316" s="185"/>
      <c r="J1316" s="17"/>
      <c r="K1316" s="62"/>
      <c r="L1316" s="62"/>
      <c r="N1316" s="18"/>
      <c r="P1316" s="18"/>
      <c r="R1316" s="18"/>
      <c r="S1316" s="18"/>
      <c r="T1316" s="18"/>
      <c r="U1316" s="18"/>
      <c r="Y1316" s="17"/>
      <c r="AB1316" s="17"/>
    </row>
    <row r="1317" spans="5:28">
      <c r="E1317" s="17"/>
      <c r="F1317" s="18"/>
      <c r="H1317" s="185"/>
      <c r="J1317" s="17"/>
      <c r="K1317" s="62"/>
      <c r="L1317" s="62"/>
      <c r="N1317" s="18"/>
      <c r="P1317" s="18"/>
      <c r="R1317" s="18"/>
      <c r="S1317" s="18"/>
      <c r="T1317" s="18"/>
      <c r="U1317" s="18"/>
      <c r="Y1317" s="17"/>
      <c r="AB1317" s="17"/>
    </row>
    <row r="1318" spans="5:28">
      <c r="E1318" s="17"/>
      <c r="F1318" s="18"/>
      <c r="H1318" s="185"/>
      <c r="J1318" s="17"/>
      <c r="K1318" s="62"/>
      <c r="L1318" s="62"/>
      <c r="N1318" s="18"/>
      <c r="P1318" s="18"/>
      <c r="R1318" s="18"/>
      <c r="S1318" s="18"/>
      <c r="T1318" s="18"/>
      <c r="U1318" s="18"/>
      <c r="Y1318" s="17"/>
      <c r="AB1318" s="17"/>
    </row>
    <row r="1319" spans="5:28">
      <c r="E1319" s="17"/>
      <c r="F1319" s="18"/>
      <c r="H1319" s="185"/>
      <c r="J1319" s="17"/>
      <c r="K1319" s="62"/>
      <c r="L1319" s="62"/>
      <c r="N1319" s="18"/>
      <c r="P1319" s="18"/>
      <c r="R1319" s="18"/>
      <c r="S1319" s="18"/>
      <c r="T1319" s="18"/>
      <c r="U1319" s="18"/>
      <c r="Y1319" s="17"/>
      <c r="AB1319" s="17"/>
    </row>
    <row r="1320" spans="5:28">
      <c r="E1320" s="17"/>
      <c r="F1320" s="18"/>
      <c r="H1320" s="185"/>
      <c r="J1320" s="17"/>
      <c r="K1320" s="62"/>
      <c r="L1320" s="62"/>
      <c r="N1320" s="18"/>
      <c r="P1320" s="18"/>
      <c r="R1320" s="18"/>
      <c r="S1320" s="18"/>
      <c r="T1320" s="18"/>
      <c r="U1320" s="18"/>
      <c r="Y1320" s="17"/>
      <c r="AB1320" s="17"/>
    </row>
    <row r="1321" spans="5:28">
      <c r="E1321" s="17"/>
      <c r="F1321" s="18"/>
      <c r="H1321" s="185"/>
      <c r="J1321" s="17"/>
      <c r="K1321" s="62"/>
      <c r="L1321" s="62"/>
      <c r="N1321" s="18"/>
      <c r="P1321" s="18"/>
      <c r="R1321" s="18"/>
      <c r="S1321" s="18"/>
      <c r="T1321" s="18"/>
      <c r="U1321" s="18"/>
      <c r="Y1321" s="17"/>
      <c r="AB1321" s="17"/>
    </row>
    <row r="1322" spans="5:28">
      <c r="E1322" s="17"/>
      <c r="F1322" s="18"/>
      <c r="H1322" s="185"/>
      <c r="J1322" s="17"/>
      <c r="K1322" s="62"/>
      <c r="L1322" s="62"/>
      <c r="N1322" s="18"/>
      <c r="P1322" s="18"/>
      <c r="R1322" s="18"/>
      <c r="S1322" s="18"/>
      <c r="T1322" s="18"/>
      <c r="U1322" s="18"/>
      <c r="Y1322" s="17"/>
      <c r="AB1322" s="17"/>
    </row>
    <row r="1323" spans="5:28">
      <c r="E1323" s="17"/>
      <c r="F1323" s="18"/>
      <c r="H1323" s="185"/>
      <c r="J1323" s="17"/>
      <c r="K1323" s="62"/>
      <c r="L1323" s="62"/>
      <c r="N1323" s="18"/>
      <c r="P1323" s="18"/>
      <c r="R1323" s="18"/>
      <c r="S1323" s="18"/>
      <c r="T1323" s="18"/>
      <c r="U1323" s="18"/>
      <c r="Y1323" s="17"/>
      <c r="AB1323" s="17"/>
    </row>
    <row r="1324" spans="5:28">
      <c r="E1324" s="17"/>
      <c r="F1324" s="18"/>
      <c r="H1324" s="185"/>
      <c r="J1324" s="17"/>
      <c r="K1324" s="62"/>
      <c r="L1324" s="62"/>
      <c r="N1324" s="18"/>
      <c r="P1324" s="18"/>
      <c r="R1324" s="18"/>
      <c r="S1324" s="18"/>
      <c r="T1324" s="18"/>
      <c r="U1324" s="18"/>
      <c r="Y1324" s="17"/>
      <c r="AB1324" s="17"/>
    </row>
    <row r="1325" spans="5:28">
      <c r="E1325" s="17"/>
      <c r="F1325" s="18"/>
      <c r="H1325" s="185"/>
      <c r="J1325" s="17"/>
      <c r="K1325" s="62"/>
      <c r="L1325" s="62"/>
      <c r="N1325" s="18"/>
      <c r="P1325" s="18"/>
      <c r="R1325" s="18"/>
      <c r="S1325" s="18"/>
      <c r="T1325" s="18"/>
      <c r="U1325" s="18"/>
      <c r="Y1325" s="17"/>
      <c r="AB1325" s="17"/>
    </row>
    <row r="1326" spans="5:28">
      <c r="E1326" s="17"/>
      <c r="F1326" s="18"/>
      <c r="H1326" s="185"/>
      <c r="J1326" s="17"/>
      <c r="K1326" s="62"/>
      <c r="L1326" s="62"/>
      <c r="N1326" s="18"/>
      <c r="P1326" s="18"/>
      <c r="R1326" s="18"/>
      <c r="S1326" s="18"/>
      <c r="T1326" s="18"/>
      <c r="U1326" s="18"/>
      <c r="Y1326" s="17"/>
      <c r="AB1326" s="17"/>
    </row>
    <row r="1327" spans="5:28">
      <c r="E1327" s="17"/>
      <c r="F1327" s="18"/>
      <c r="H1327" s="185"/>
      <c r="J1327" s="17"/>
      <c r="K1327" s="62"/>
      <c r="L1327" s="62"/>
      <c r="N1327" s="18"/>
      <c r="P1327" s="18"/>
      <c r="R1327" s="18"/>
      <c r="S1327" s="18"/>
      <c r="T1327" s="18"/>
      <c r="U1327" s="18"/>
      <c r="Y1327" s="17"/>
      <c r="AB1327" s="17"/>
    </row>
    <row r="1328" spans="5:28">
      <c r="E1328" s="17"/>
      <c r="F1328" s="18"/>
      <c r="H1328" s="185"/>
      <c r="J1328" s="17"/>
      <c r="K1328" s="62"/>
      <c r="L1328" s="62"/>
      <c r="N1328" s="18"/>
      <c r="P1328" s="18"/>
      <c r="R1328" s="18"/>
      <c r="S1328" s="18"/>
      <c r="T1328" s="18"/>
      <c r="U1328" s="18"/>
      <c r="Y1328" s="17"/>
      <c r="AB1328" s="17"/>
    </row>
    <row r="1329" spans="5:28">
      <c r="E1329" s="17"/>
      <c r="F1329" s="18"/>
      <c r="H1329" s="185"/>
      <c r="J1329" s="17"/>
      <c r="K1329" s="62"/>
      <c r="L1329" s="62"/>
      <c r="N1329" s="18"/>
      <c r="P1329" s="18"/>
      <c r="R1329" s="18"/>
      <c r="S1329" s="18"/>
      <c r="T1329" s="18"/>
      <c r="U1329" s="18"/>
      <c r="Y1329" s="17"/>
      <c r="AB1329" s="17"/>
    </row>
    <row r="1330" spans="5:28">
      <c r="E1330" s="17"/>
      <c r="F1330" s="18"/>
      <c r="H1330" s="185"/>
      <c r="J1330" s="17"/>
      <c r="K1330" s="62"/>
      <c r="L1330" s="62"/>
      <c r="N1330" s="18"/>
      <c r="P1330" s="18"/>
      <c r="R1330" s="18"/>
      <c r="S1330" s="18"/>
      <c r="T1330" s="18"/>
      <c r="U1330" s="18"/>
      <c r="Y1330" s="17"/>
      <c r="AB1330" s="17"/>
    </row>
    <row r="1331" spans="5:28">
      <c r="E1331" s="17"/>
      <c r="F1331" s="18"/>
      <c r="H1331" s="185"/>
      <c r="J1331" s="17"/>
      <c r="K1331" s="62"/>
      <c r="L1331" s="62"/>
      <c r="N1331" s="18"/>
      <c r="P1331" s="18"/>
      <c r="R1331" s="18"/>
      <c r="S1331" s="18"/>
      <c r="T1331" s="18"/>
      <c r="U1331" s="18"/>
      <c r="Y1331" s="17"/>
      <c r="AB1331" s="17"/>
    </row>
    <row r="1332" spans="5:28">
      <c r="E1332" s="17"/>
      <c r="F1332" s="18"/>
      <c r="H1332" s="185"/>
      <c r="J1332" s="17"/>
      <c r="K1332" s="62"/>
      <c r="L1332" s="62"/>
      <c r="N1332" s="18"/>
      <c r="P1332" s="18"/>
      <c r="R1332" s="18"/>
      <c r="S1332" s="18"/>
      <c r="T1332" s="18"/>
      <c r="U1332" s="18"/>
      <c r="Y1332" s="17"/>
      <c r="AB1332" s="17"/>
    </row>
    <row r="1333" spans="5:28">
      <c r="E1333" s="17"/>
      <c r="F1333" s="18"/>
      <c r="H1333" s="185"/>
      <c r="J1333" s="17"/>
      <c r="K1333" s="62"/>
      <c r="L1333" s="62"/>
      <c r="N1333" s="18"/>
      <c r="P1333" s="18"/>
      <c r="R1333" s="18"/>
      <c r="S1333" s="18"/>
      <c r="T1333" s="18"/>
      <c r="U1333" s="18"/>
      <c r="Y1333" s="17"/>
      <c r="AB1333" s="17"/>
    </row>
    <row r="1334" spans="5:28">
      <c r="E1334" s="17"/>
      <c r="F1334" s="18"/>
      <c r="H1334" s="185"/>
      <c r="J1334" s="17"/>
      <c r="K1334" s="62"/>
      <c r="L1334" s="62"/>
      <c r="N1334" s="18"/>
      <c r="P1334" s="18"/>
      <c r="R1334" s="18"/>
      <c r="S1334" s="18"/>
      <c r="T1334" s="18"/>
      <c r="U1334" s="18"/>
      <c r="Y1334" s="17"/>
      <c r="AB1334" s="17"/>
    </row>
    <row r="1335" spans="5:28">
      <c r="E1335" s="17"/>
      <c r="F1335" s="18"/>
      <c r="H1335" s="185"/>
      <c r="J1335" s="17"/>
      <c r="K1335" s="62"/>
      <c r="L1335" s="62"/>
      <c r="N1335" s="18"/>
      <c r="P1335" s="18"/>
      <c r="R1335" s="18"/>
      <c r="S1335" s="18"/>
      <c r="T1335" s="18"/>
      <c r="U1335" s="18"/>
      <c r="Y1335" s="17"/>
      <c r="AB1335" s="17"/>
    </row>
    <row r="1336" spans="5:28">
      <c r="E1336" s="17"/>
      <c r="F1336" s="18"/>
      <c r="H1336" s="185"/>
      <c r="J1336" s="17"/>
      <c r="K1336" s="62"/>
      <c r="L1336" s="62"/>
      <c r="N1336" s="18"/>
      <c r="P1336" s="18"/>
      <c r="R1336" s="18"/>
      <c r="S1336" s="18"/>
      <c r="T1336" s="18"/>
      <c r="U1336" s="18"/>
      <c r="Y1336" s="17"/>
      <c r="AB1336" s="17"/>
    </row>
    <row r="1337" spans="5:28">
      <c r="E1337" s="17"/>
      <c r="F1337" s="18"/>
      <c r="H1337" s="185"/>
      <c r="J1337" s="17"/>
      <c r="K1337" s="62"/>
      <c r="L1337" s="62"/>
      <c r="N1337" s="18"/>
      <c r="P1337" s="18"/>
      <c r="R1337" s="18"/>
      <c r="S1337" s="18"/>
      <c r="T1337" s="18"/>
      <c r="U1337" s="18"/>
      <c r="Y1337" s="17"/>
      <c r="AB1337" s="17"/>
    </row>
    <row r="1338" spans="5:28">
      <c r="E1338" s="17"/>
      <c r="F1338" s="18"/>
      <c r="H1338" s="185"/>
      <c r="J1338" s="17"/>
      <c r="K1338" s="62"/>
      <c r="L1338" s="62"/>
      <c r="N1338" s="18"/>
      <c r="P1338" s="18"/>
      <c r="R1338" s="18"/>
      <c r="S1338" s="18"/>
      <c r="T1338" s="18"/>
      <c r="U1338" s="18"/>
      <c r="Y1338" s="17"/>
      <c r="AB1338" s="17"/>
    </row>
    <row r="1339" spans="5:28">
      <c r="E1339" s="17"/>
      <c r="F1339" s="18"/>
      <c r="H1339" s="185"/>
      <c r="J1339" s="17"/>
      <c r="K1339" s="62"/>
      <c r="L1339" s="62"/>
      <c r="N1339" s="18"/>
      <c r="P1339" s="18"/>
      <c r="R1339" s="18"/>
      <c r="S1339" s="18"/>
      <c r="T1339" s="18"/>
      <c r="U1339" s="18"/>
      <c r="Y1339" s="17"/>
      <c r="AB1339" s="17"/>
    </row>
    <row r="1340" spans="5:28">
      <c r="E1340" s="17"/>
      <c r="F1340" s="18"/>
      <c r="H1340" s="185"/>
      <c r="J1340" s="17"/>
      <c r="K1340" s="62"/>
      <c r="L1340" s="62"/>
      <c r="N1340" s="18"/>
      <c r="P1340" s="18"/>
      <c r="R1340" s="18"/>
      <c r="S1340" s="18"/>
      <c r="T1340" s="18"/>
      <c r="U1340" s="18"/>
      <c r="Y1340" s="17"/>
      <c r="AB1340" s="17"/>
    </row>
    <row r="1341" spans="5:28">
      <c r="E1341" s="17"/>
      <c r="F1341" s="18"/>
      <c r="H1341" s="185"/>
      <c r="J1341" s="17"/>
      <c r="K1341" s="62"/>
      <c r="L1341" s="62"/>
      <c r="N1341" s="18"/>
      <c r="P1341" s="18"/>
      <c r="R1341" s="18"/>
      <c r="S1341" s="18"/>
      <c r="T1341" s="18"/>
      <c r="U1341" s="18"/>
      <c r="Y1341" s="17"/>
      <c r="AB1341" s="17"/>
    </row>
    <row r="1342" spans="5:28">
      <c r="E1342" s="17"/>
      <c r="F1342" s="18"/>
      <c r="H1342" s="185"/>
      <c r="J1342" s="17"/>
      <c r="K1342" s="62"/>
      <c r="L1342" s="62"/>
      <c r="N1342" s="18"/>
      <c r="P1342" s="18"/>
      <c r="R1342" s="18"/>
      <c r="S1342" s="18"/>
      <c r="T1342" s="18"/>
      <c r="U1342" s="18"/>
      <c r="Y1342" s="17"/>
      <c r="AB1342" s="17"/>
    </row>
    <row r="1343" spans="5:28">
      <c r="E1343" s="17"/>
      <c r="F1343" s="18"/>
      <c r="H1343" s="185"/>
      <c r="J1343" s="17"/>
      <c r="K1343" s="62"/>
      <c r="L1343" s="62"/>
      <c r="N1343" s="18"/>
      <c r="P1343" s="18"/>
      <c r="R1343" s="18"/>
      <c r="S1343" s="18"/>
      <c r="T1343" s="18"/>
      <c r="U1343" s="18"/>
      <c r="Y1343" s="17"/>
      <c r="AB1343" s="17"/>
    </row>
    <row r="1344" spans="5:28">
      <c r="E1344" s="17"/>
      <c r="F1344" s="18"/>
      <c r="H1344" s="185"/>
      <c r="J1344" s="17"/>
      <c r="K1344" s="62"/>
      <c r="L1344" s="62"/>
      <c r="N1344" s="18"/>
      <c r="P1344" s="18"/>
      <c r="R1344" s="18"/>
      <c r="S1344" s="18"/>
      <c r="T1344" s="18"/>
      <c r="U1344" s="18"/>
      <c r="Y1344" s="17"/>
      <c r="AB1344" s="17"/>
    </row>
    <row r="1345" spans="5:28">
      <c r="E1345" s="17"/>
      <c r="F1345" s="18"/>
      <c r="H1345" s="185"/>
      <c r="J1345" s="17"/>
      <c r="K1345" s="62"/>
      <c r="L1345" s="62"/>
      <c r="N1345" s="18"/>
      <c r="P1345" s="18"/>
      <c r="R1345" s="18"/>
      <c r="S1345" s="18"/>
      <c r="T1345" s="18"/>
      <c r="U1345" s="18"/>
      <c r="Y1345" s="17"/>
      <c r="AB1345" s="17"/>
    </row>
    <row r="1346" spans="5:28">
      <c r="E1346" s="17"/>
      <c r="F1346" s="18"/>
      <c r="H1346" s="185"/>
      <c r="J1346" s="17"/>
      <c r="K1346" s="62"/>
      <c r="L1346" s="62"/>
      <c r="N1346" s="18"/>
      <c r="P1346" s="18"/>
      <c r="R1346" s="18"/>
      <c r="S1346" s="18"/>
      <c r="T1346" s="18"/>
      <c r="U1346" s="18"/>
      <c r="Y1346" s="17"/>
      <c r="AB1346" s="17"/>
    </row>
    <row r="1347" spans="5:28">
      <c r="E1347" s="17"/>
      <c r="F1347" s="18"/>
      <c r="H1347" s="185"/>
      <c r="J1347" s="17"/>
      <c r="K1347" s="62"/>
      <c r="L1347" s="62"/>
      <c r="N1347" s="18"/>
      <c r="P1347" s="18"/>
      <c r="R1347" s="18"/>
      <c r="S1347" s="18"/>
      <c r="T1347" s="18"/>
      <c r="U1347" s="18"/>
      <c r="Y1347" s="17"/>
      <c r="AB1347" s="17"/>
    </row>
    <row r="1348" spans="5:28">
      <c r="E1348" s="17"/>
      <c r="F1348" s="18"/>
      <c r="H1348" s="185"/>
      <c r="J1348" s="17"/>
      <c r="K1348" s="62"/>
      <c r="L1348" s="62"/>
      <c r="N1348" s="18"/>
      <c r="P1348" s="18"/>
      <c r="R1348" s="18"/>
      <c r="S1348" s="18"/>
      <c r="T1348" s="18"/>
      <c r="U1348" s="18"/>
      <c r="Y1348" s="17"/>
      <c r="AB1348" s="17"/>
    </row>
    <row r="1349" spans="5:28">
      <c r="E1349" s="17"/>
      <c r="F1349" s="18"/>
      <c r="H1349" s="185"/>
      <c r="J1349" s="17"/>
      <c r="K1349" s="62"/>
      <c r="L1349" s="62"/>
      <c r="N1349" s="18"/>
      <c r="P1349" s="18"/>
      <c r="R1349" s="18"/>
      <c r="S1349" s="18"/>
      <c r="T1349" s="18"/>
      <c r="U1349" s="18"/>
      <c r="Y1349" s="17"/>
      <c r="AB1349" s="17"/>
    </row>
    <row r="1350" spans="5:28">
      <c r="E1350" s="17"/>
      <c r="F1350" s="18"/>
      <c r="H1350" s="185"/>
      <c r="J1350" s="17"/>
      <c r="K1350" s="62"/>
      <c r="L1350" s="62"/>
      <c r="N1350" s="18"/>
      <c r="P1350" s="18"/>
      <c r="R1350" s="18"/>
      <c r="S1350" s="18"/>
      <c r="T1350" s="18"/>
      <c r="U1350" s="18"/>
      <c r="Y1350" s="17"/>
      <c r="AB1350" s="17"/>
    </row>
    <row r="1351" spans="5:28">
      <c r="E1351" s="17"/>
      <c r="F1351" s="18"/>
      <c r="H1351" s="185"/>
      <c r="J1351" s="17"/>
      <c r="K1351" s="62"/>
      <c r="L1351" s="62"/>
      <c r="N1351" s="18"/>
      <c r="P1351" s="18"/>
      <c r="R1351" s="18"/>
      <c r="S1351" s="18"/>
      <c r="T1351" s="18"/>
      <c r="U1351" s="18"/>
      <c r="Y1351" s="17"/>
      <c r="AB1351" s="17"/>
    </row>
    <row r="1352" spans="5:28">
      <c r="E1352" s="17"/>
      <c r="F1352" s="18"/>
      <c r="H1352" s="185"/>
      <c r="J1352" s="17"/>
      <c r="K1352" s="62"/>
      <c r="L1352" s="62"/>
      <c r="N1352" s="18"/>
      <c r="P1352" s="18"/>
      <c r="R1352" s="18"/>
      <c r="S1352" s="18"/>
      <c r="T1352" s="18"/>
      <c r="U1352" s="18"/>
      <c r="Y1352" s="17"/>
      <c r="AB1352" s="17"/>
    </row>
    <row r="1353" spans="5:28">
      <c r="E1353" s="17"/>
      <c r="F1353" s="18"/>
      <c r="H1353" s="185"/>
      <c r="J1353" s="17"/>
      <c r="K1353" s="62"/>
      <c r="L1353" s="62"/>
      <c r="N1353" s="18"/>
      <c r="P1353" s="18"/>
      <c r="R1353" s="18"/>
      <c r="S1353" s="18"/>
      <c r="T1353" s="18"/>
      <c r="U1353" s="18"/>
      <c r="Y1353" s="17"/>
      <c r="AB1353" s="17"/>
    </row>
    <row r="1354" spans="5:28">
      <c r="E1354" s="17"/>
      <c r="F1354" s="18"/>
      <c r="H1354" s="185"/>
      <c r="J1354" s="17"/>
      <c r="K1354" s="62"/>
      <c r="L1354" s="62"/>
      <c r="N1354" s="18"/>
      <c r="P1354" s="18"/>
      <c r="R1354" s="18"/>
      <c r="S1354" s="18"/>
      <c r="T1354" s="18"/>
      <c r="U1354" s="18"/>
      <c r="Y1354" s="17"/>
      <c r="AB1354" s="17"/>
    </row>
    <row r="1355" spans="5:28">
      <c r="E1355" s="17"/>
      <c r="F1355" s="18"/>
      <c r="H1355" s="185"/>
      <c r="J1355" s="17"/>
      <c r="K1355" s="62"/>
      <c r="L1355" s="62"/>
      <c r="N1355" s="18"/>
      <c r="P1355" s="18"/>
      <c r="R1355" s="18"/>
      <c r="S1355" s="18"/>
      <c r="T1355" s="18"/>
      <c r="U1355" s="18"/>
      <c r="Y1355" s="17"/>
      <c r="AB1355" s="17"/>
    </row>
    <row r="1356" spans="5:28">
      <c r="E1356" s="17"/>
      <c r="F1356" s="18"/>
      <c r="H1356" s="185"/>
      <c r="J1356" s="17"/>
      <c r="K1356" s="62"/>
      <c r="L1356" s="62"/>
      <c r="N1356" s="18"/>
      <c r="P1356" s="18"/>
      <c r="R1356" s="18"/>
      <c r="S1356" s="18"/>
      <c r="T1356" s="18"/>
      <c r="U1356" s="18"/>
      <c r="Y1356" s="17"/>
      <c r="AB1356" s="17"/>
    </row>
    <row r="1357" spans="5:28">
      <c r="E1357" s="17"/>
      <c r="F1357" s="18"/>
      <c r="H1357" s="185"/>
      <c r="J1357" s="17"/>
      <c r="K1357" s="62"/>
      <c r="L1357" s="62"/>
      <c r="N1357" s="18"/>
      <c r="P1357" s="18"/>
      <c r="R1357" s="18"/>
      <c r="S1357" s="18"/>
      <c r="T1357" s="18"/>
      <c r="U1357" s="18"/>
      <c r="Y1357" s="17"/>
      <c r="AB1357" s="17"/>
    </row>
    <row r="1358" spans="5:28">
      <c r="E1358" s="17"/>
      <c r="F1358" s="18"/>
      <c r="H1358" s="185"/>
      <c r="J1358" s="17"/>
      <c r="K1358" s="62"/>
      <c r="L1358" s="62"/>
      <c r="N1358" s="18"/>
      <c r="P1358" s="18"/>
      <c r="R1358" s="18"/>
      <c r="S1358" s="18"/>
      <c r="T1358" s="18"/>
      <c r="U1358" s="18"/>
      <c r="Y1358" s="17"/>
      <c r="AB1358" s="17"/>
    </row>
    <row r="1359" spans="5:28">
      <c r="E1359" s="17"/>
      <c r="F1359" s="18"/>
      <c r="H1359" s="185"/>
      <c r="J1359" s="17"/>
      <c r="K1359" s="62"/>
      <c r="L1359" s="62"/>
      <c r="N1359" s="18"/>
      <c r="P1359" s="18"/>
      <c r="R1359" s="18"/>
      <c r="S1359" s="18"/>
      <c r="T1359" s="18"/>
      <c r="U1359" s="18"/>
      <c r="Y1359" s="17"/>
      <c r="AB1359" s="17"/>
    </row>
    <row r="1360" spans="5:28">
      <c r="E1360" s="17"/>
      <c r="F1360" s="18"/>
      <c r="H1360" s="185"/>
      <c r="J1360" s="17"/>
      <c r="K1360" s="62"/>
      <c r="L1360" s="62"/>
      <c r="N1360" s="18"/>
      <c r="P1360" s="18"/>
      <c r="R1360" s="18"/>
      <c r="S1360" s="18"/>
      <c r="T1360" s="18"/>
      <c r="U1360" s="18"/>
      <c r="Y1360" s="17"/>
      <c r="AB1360" s="17"/>
    </row>
    <row r="1361" spans="5:28">
      <c r="E1361" s="17"/>
      <c r="F1361" s="18"/>
      <c r="H1361" s="185"/>
      <c r="J1361" s="17"/>
      <c r="K1361" s="62"/>
      <c r="L1361" s="62"/>
      <c r="N1361" s="18"/>
      <c r="P1361" s="18"/>
      <c r="R1361" s="18"/>
      <c r="S1361" s="18"/>
      <c r="T1361" s="18"/>
      <c r="U1361" s="18"/>
      <c r="Y1361" s="17"/>
      <c r="AB1361" s="17"/>
    </row>
    <row r="1362" spans="5:28">
      <c r="E1362" s="17"/>
      <c r="F1362" s="18"/>
      <c r="H1362" s="185"/>
      <c r="J1362" s="17"/>
      <c r="K1362" s="62"/>
      <c r="L1362" s="62"/>
      <c r="N1362" s="18"/>
      <c r="P1362" s="18"/>
      <c r="R1362" s="18"/>
      <c r="S1362" s="18"/>
      <c r="T1362" s="18"/>
      <c r="U1362" s="18"/>
      <c r="Y1362" s="17"/>
      <c r="AB1362" s="17"/>
    </row>
    <row r="1363" spans="5:28">
      <c r="E1363" s="17"/>
      <c r="F1363" s="18"/>
      <c r="H1363" s="185"/>
      <c r="J1363" s="17"/>
      <c r="K1363" s="62"/>
      <c r="L1363" s="62"/>
      <c r="N1363" s="18"/>
      <c r="P1363" s="18"/>
      <c r="R1363" s="18"/>
      <c r="S1363" s="18"/>
      <c r="T1363" s="18"/>
      <c r="U1363" s="18"/>
      <c r="Y1363" s="17"/>
      <c r="AB1363" s="17"/>
    </row>
    <row r="1364" spans="5:28">
      <c r="E1364" s="17"/>
      <c r="F1364" s="18"/>
      <c r="H1364" s="185"/>
      <c r="J1364" s="17"/>
      <c r="K1364" s="62"/>
      <c r="L1364" s="62"/>
      <c r="N1364" s="18"/>
      <c r="P1364" s="18"/>
      <c r="R1364" s="18"/>
      <c r="S1364" s="18"/>
      <c r="T1364" s="18"/>
      <c r="U1364" s="18"/>
      <c r="Y1364" s="17"/>
      <c r="AB1364" s="17"/>
    </row>
    <row r="1365" spans="5:28">
      <c r="E1365" s="17"/>
      <c r="F1365" s="18"/>
      <c r="H1365" s="185"/>
      <c r="J1365" s="17"/>
      <c r="K1365" s="62"/>
      <c r="L1365" s="62"/>
      <c r="N1365" s="18"/>
      <c r="P1365" s="18"/>
      <c r="R1365" s="18"/>
      <c r="S1365" s="18"/>
      <c r="T1365" s="18"/>
      <c r="U1365" s="18"/>
      <c r="Y1365" s="17"/>
      <c r="AB1365" s="17"/>
    </row>
    <row r="1366" spans="5:28">
      <c r="E1366" s="17"/>
      <c r="F1366" s="18"/>
      <c r="H1366" s="185"/>
      <c r="J1366" s="17"/>
      <c r="K1366" s="62"/>
      <c r="L1366" s="62"/>
      <c r="N1366" s="18"/>
      <c r="P1366" s="18"/>
      <c r="R1366" s="18"/>
      <c r="S1366" s="18"/>
      <c r="T1366" s="18"/>
      <c r="U1366" s="18"/>
      <c r="Y1366" s="17"/>
      <c r="AB1366" s="17"/>
    </row>
    <row r="1367" spans="5:28">
      <c r="E1367" s="17"/>
      <c r="F1367" s="18"/>
      <c r="H1367" s="185"/>
      <c r="J1367" s="17"/>
      <c r="K1367" s="62"/>
      <c r="L1367" s="62"/>
      <c r="N1367" s="18"/>
      <c r="P1367" s="18"/>
      <c r="R1367" s="18"/>
      <c r="S1367" s="18"/>
      <c r="T1367" s="18"/>
      <c r="U1367" s="18"/>
      <c r="Y1367" s="17"/>
      <c r="AB1367" s="17"/>
    </row>
    <row r="1368" spans="5:28">
      <c r="E1368" s="17"/>
      <c r="F1368" s="18"/>
      <c r="H1368" s="185"/>
      <c r="J1368" s="17"/>
      <c r="K1368" s="62"/>
      <c r="L1368" s="62"/>
      <c r="N1368" s="18"/>
      <c r="P1368" s="18"/>
      <c r="R1368" s="18"/>
      <c r="S1368" s="18"/>
      <c r="T1368" s="18"/>
      <c r="U1368" s="18"/>
      <c r="Y1368" s="17"/>
      <c r="AB1368" s="17"/>
    </row>
    <row r="1369" spans="5:28">
      <c r="E1369" s="17"/>
      <c r="F1369" s="18"/>
      <c r="H1369" s="185"/>
      <c r="J1369" s="17"/>
      <c r="K1369" s="62"/>
      <c r="L1369" s="62"/>
      <c r="N1369" s="18"/>
      <c r="P1369" s="18"/>
      <c r="R1369" s="18"/>
      <c r="S1369" s="18"/>
      <c r="T1369" s="18"/>
      <c r="U1369" s="18"/>
      <c r="Y1369" s="17"/>
      <c r="AB1369" s="17"/>
    </row>
    <row r="1370" spans="5:28">
      <c r="E1370" s="17"/>
      <c r="F1370" s="18"/>
      <c r="H1370" s="185"/>
      <c r="J1370" s="17"/>
      <c r="K1370" s="62"/>
      <c r="L1370" s="62"/>
      <c r="N1370" s="18"/>
      <c r="P1370" s="18"/>
      <c r="R1370" s="18"/>
      <c r="S1370" s="18"/>
      <c r="T1370" s="18"/>
      <c r="U1370" s="18"/>
      <c r="Y1370" s="17"/>
      <c r="AB1370" s="17"/>
    </row>
    <row r="1371" spans="5:28">
      <c r="E1371" s="17"/>
      <c r="F1371" s="18"/>
      <c r="H1371" s="185"/>
      <c r="J1371" s="17"/>
      <c r="K1371" s="62"/>
      <c r="L1371" s="62"/>
      <c r="N1371" s="18"/>
      <c r="P1371" s="18"/>
      <c r="R1371" s="18"/>
      <c r="S1371" s="18"/>
      <c r="T1371" s="18"/>
      <c r="U1371" s="18"/>
      <c r="Y1371" s="17"/>
      <c r="AB1371" s="17"/>
    </row>
    <row r="1372" spans="5:28">
      <c r="E1372" s="17"/>
      <c r="F1372" s="18"/>
      <c r="H1372" s="185"/>
      <c r="J1372" s="17"/>
      <c r="K1372" s="62"/>
      <c r="L1372" s="62"/>
      <c r="N1372" s="18"/>
      <c r="P1372" s="18"/>
      <c r="R1372" s="18"/>
      <c r="S1372" s="18"/>
      <c r="T1372" s="18"/>
      <c r="U1372" s="18"/>
      <c r="Y1372" s="17"/>
      <c r="AB1372" s="17"/>
    </row>
    <row r="1373" spans="5:28">
      <c r="E1373" s="17"/>
      <c r="F1373" s="18"/>
      <c r="H1373" s="185"/>
      <c r="J1373" s="17"/>
      <c r="K1373" s="62"/>
      <c r="L1373" s="62"/>
      <c r="N1373" s="18"/>
      <c r="P1373" s="18"/>
      <c r="R1373" s="18"/>
      <c r="S1373" s="18"/>
      <c r="T1373" s="18"/>
      <c r="U1373" s="18"/>
      <c r="Y1373" s="17"/>
      <c r="AB1373" s="17"/>
    </row>
    <row r="1374" spans="5:28">
      <c r="E1374" s="17"/>
      <c r="F1374" s="18"/>
      <c r="H1374" s="185"/>
      <c r="J1374" s="17"/>
      <c r="K1374" s="62"/>
      <c r="L1374" s="62"/>
      <c r="N1374" s="18"/>
      <c r="P1374" s="18"/>
      <c r="R1374" s="18"/>
      <c r="S1374" s="18"/>
      <c r="T1374" s="18"/>
      <c r="U1374" s="18"/>
      <c r="Y1374" s="17"/>
      <c r="AB1374" s="17"/>
    </row>
    <row r="1375" spans="5:28">
      <c r="E1375" s="17"/>
      <c r="F1375" s="18"/>
      <c r="H1375" s="185"/>
      <c r="J1375" s="17"/>
      <c r="K1375" s="62"/>
      <c r="L1375" s="62"/>
      <c r="N1375" s="18"/>
      <c r="P1375" s="18"/>
      <c r="R1375" s="18"/>
      <c r="S1375" s="18"/>
      <c r="T1375" s="18"/>
      <c r="U1375" s="18"/>
      <c r="Y1375" s="17"/>
      <c r="AB1375" s="17"/>
    </row>
    <row r="1376" spans="5:28">
      <c r="E1376" s="17"/>
      <c r="F1376" s="18"/>
      <c r="H1376" s="185"/>
      <c r="J1376" s="17"/>
      <c r="K1376" s="62"/>
      <c r="L1376" s="62"/>
      <c r="N1376" s="18"/>
      <c r="P1376" s="18"/>
      <c r="R1376" s="18"/>
      <c r="S1376" s="18"/>
      <c r="T1376" s="18"/>
      <c r="U1376" s="18"/>
      <c r="Y1376" s="17"/>
      <c r="AB1376" s="17"/>
    </row>
    <row r="1377" spans="5:28">
      <c r="E1377" s="17"/>
      <c r="F1377" s="18"/>
      <c r="H1377" s="185"/>
      <c r="J1377" s="17"/>
      <c r="K1377" s="62"/>
      <c r="L1377" s="62"/>
      <c r="N1377" s="18"/>
      <c r="P1377" s="18"/>
      <c r="R1377" s="18"/>
      <c r="S1377" s="18"/>
      <c r="T1377" s="18"/>
      <c r="U1377" s="18"/>
      <c r="Y1377" s="17"/>
      <c r="AB1377" s="17"/>
    </row>
    <row r="1378" spans="5:28">
      <c r="E1378" s="17"/>
      <c r="F1378" s="18"/>
      <c r="H1378" s="185"/>
      <c r="J1378" s="17"/>
      <c r="K1378" s="62"/>
      <c r="L1378" s="62"/>
      <c r="N1378" s="18"/>
      <c r="P1378" s="18"/>
      <c r="R1378" s="18"/>
      <c r="S1378" s="18"/>
      <c r="T1378" s="18"/>
      <c r="U1378" s="18"/>
      <c r="Y1378" s="17"/>
      <c r="AB1378" s="17"/>
    </row>
    <row r="1379" spans="5:28">
      <c r="E1379" s="17"/>
      <c r="F1379" s="18"/>
      <c r="H1379" s="185"/>
      <c r="J1379" s="17"/>
      <c r="K1379" s="62"/>
      <c r="L1379" s="62"/>
      <c r="N1379" s="18"/>
      <c r="P1379" s="18"/>
      <c r="R1379" s="18"/>
      <c r="S1379" s="18"/>
      <c r="T1379" s="18"/>
      <c r="U1379" s="18"/>
      <c r="Y1379" s="17"/>
      <c r="AB1379" s="17"/>
    </row>
    <row r="1380" spans="5:28">
      <c r="E1380" s="17"/>
      <c r="F1380" s="18"/>
      <c r="H1380" s="185"/>
      <c r="J1380" s="17"/>
      <c r="K1380" s="62"/>
      <c r="L1380" s="62"/>
      <c r="N1380" s="18"/>
      <c r="P1380" s="18"/>
      <c r="R1380" s="18"/>
      <c r="S1380" s="18"/>
      <c r="T1380" s="18"/>
      <c r="U1380" s="18"/>
      <c r="Y1380" s="17"/>
      <c r="AB1380" s="17"/>
    </row>
    <row r="1381" spans="5:28">
      <c r="E1381" s="17"/>
      <c r="F1381" s="18"/>
      <c r="H1381" s="185"/>
      <c r="J1381" s="17"/>
      <c r="K1381" s="62"/>
      <c r="L1381" s="62"/>
      <c r="N1381" s="18"/>
      <c r="P1381" s="18"/>
      <c r="R1381" s="18"/>
      <c r="S1381" s="18"/>
      <c r="T1381" s="18"/>
      <c r="U1381" s="18"/>
      <c r="Y1381" s="17"/>
      <c r="AB1381" s="17"/>
    </row>
    <row r="1382" spans="5:28">
      <c r="E1382" s="17"/>
      <c r="F1382" s="18"/>
      <c r="H1382" s="185"/>
      <c r="J1382" s="17"/>
      <c r="K1382" s="62"/>
      <c r="L1382" s="62"/>
      <c r="N1382" s="18"/>
      <c r="P1382" s="18"/>
      <c r="R1382" s="18"/>
      <c r="S1382" s="18"/>
      <c r="T1382" s="18"/>
      <c r="U1382" s="18"/>
      <c r="Y1382" s="17"/>
      <c r="AB1382" s="17"/>
    </row>
    <row r="1383" spans="5:28">
      <c r="E1383" s="17"/>
      <c r="F1383" s="18"/>
      <c r="H1383" s="185"/>
      <c r="J1383" s="17"/>
      <c r="K1383" s="62"/>
      <c r="L1383" s="62"/>
      <c r="N1383" s="18"/>
      <c r="P1383" s="18"/>
      <c r="R1383" s="18"/>
      <c r="S1383" s="18"/>
      <c r="T1383" s="18"/>
      <c r="U1383" s="18"/>
      <c r="Y1383" s="17"/>
      <c r="AB1383" s="17"/>
    </row>
    <row r="1384" spans="5:28">
      <c r="E1384" s="17"/>
      <c r="F1384" s="18"/>
      <c r="H1384" s="185"/>
      <c r="J1384" s="17"/>
      <c r="K1384" s="62"/>
      <c r="L1384" s="62"/>
      <c r="N1384" s="18"/>
      <c r="P1384" s="18"/>
      <c r="R1384" s="18"/>
      <c r="S1384" s="18"/>
      <c r="T1384" s="18"/>
      <c r="U1384" s="18"/>
      <c r="Y1384" s="17"/>
      <c r="AB1384" s="17"/>
    </row>
    <row r="1385" spans="5:28">
      <c r="E1385" s="17"/>
      <c r="F1385" s="18"/>
      <c r="H1385" s="185"/>
      <c r="J1385" s="17"/>
      <c r="K1385" s="62"/>
      <c r="L1385" s="62"/>
      <c r="N1385" s="18"/>
      <c r="P1385" s="18"/>
      <c r="R1385" s="18"/>
      <c r="S1385" s="18"/>
      <c r="T1385" s="18"/>
      <c r="U1385" s="18"/>
      <c r="Y1385" s="17"/>
      <c r="AB1385" s="17"/>
    </row>
    <row r="1386" spans="5:28">
      <c r="E1386" s="17"/>
      <c r="F1386" s="18"/>
      <c r="H1386" s="185"/>
      <c r="J1386" s="17"/>
      <c r="K1386" s="62"/>
      <c r="L1386" s="62"/>
      <c r="N1386" s="18"/>
      <c r="P1386" s="18"/>
      <c r="R1386" s="18"/>
      <c r="S1386" s="18"/>
      <c r="T1386" s="18"/>
      <c r="U1386" s="18"/>
      <c r="Y1386" s="17"/>
      <c r="AB1386" s="17"/>
    </row>
    <row r="1387" spans="5:28">
      <c r="E1387" s="17"/>
      <c r="F1387" s="18"/>
      <c r="H1387" s="185"/>
      <c r="J1387" s="17"/>
      <c r="K1387" s="62"/>
      <c r="L1387" s="62"/>
      <c r="N1387" s="18"/>
      <c r="P1387" s="18"/>
      <c r="R1387" s="18"/>
      <c r="S1387" s="18"/>
      <c r="T1387" s="18"/>
      <c r="U1387" s="18"/>
      <c r="Y1387" s="17"/>
      <c r="AB1387" s="17"/>
    </row>
    <row r="1388" spans="5:28">
      <c r="E1388" s="17"/>
      <c r="F1388" s="18"/>
      <c r="H1388" s="185"/>
      <c r="J1388" s="17"/>
      <c r="K1388" s="62"/>
      <c r="L1388" s="62"/>
      <c r="N1388" s="18"/>
      <c r="P1388" s="18"/>
      <c r="R1388" s="18"/>
      <c r="S1388" s="18"/>
      <c r="T1388" s="18"/>
      <c r="U1388" s="18"/>
      <c r="Y1388" s="17"/>
      <c r="AB1388" s="17"/>
    </row>
    <row r="1389" spans="5:28">
      <c r="E1389" s="17"/>
      <c r="F1389" s="18"/>
      <c r="H1389" s="185"/>
      <c r="J1389" s="17"/>
      <c r="K1389" s="62"/>
      <c r="L1389" s="62"/>
      <c r="N1389" s="18"/>
      <c r="P1389" s="18"/>
      <c r="R1389" s="18"/>
      <c r="S1389" s="18"/>
      <c r="T1389" s="18"/>
      <c r="U1389" s="18"/>
      <c r="Y1389" s="17"/>
      <c r="AB1389" s="17"/>
    </row>
    <row r="1390" spans="5:28">
      <c r="E1390" s="17"/>
      <c r="F1390" s="18"/>
      <c r="H1390" s="185"/>
      <c r="J1390" s="17"/>
      <c r="K1390" s="62"/>
      <c r="L1390" s="62"/>
      <c r="N1390" s="18"/>
      <c r="P1390" s="18"/>
      <c r="R1390" s="18"/>
      <c r="S1390" s="18"/>
      <c r="T1390" s="18"/>
      <c r="U1390" s="18"/>
      <c r="Y1390" s="17"/>
      <c r="AB1390" s="17"/>
    </row>
    <row r="1391" spans="5:28">
      <c r="E1391" s="17"/>
      <c r="F1391" s="18"/>
      <c r="H1391" s="185"/>
      <c r="J1391" s="17"/>
      <c r="K1391" s="62"/>
      <c r="L1391" s="62"/>
      <c r="N1391" s="18"/>
      <c r="P1391" s="18"/>
      <c r="R1391" s="18"/>
      <c r="S1391" s="18"/>
      <c r="T1391" s="18"/>
      <c r="U1391" s="18"/>
      <c r="Y1391" s="17"/>
      <c r="AB1391" s="17"/>
    </row>
    <row r="1392" spans="5:28">
      <c r="E1392" s="17"/>
      <c r="F1392" s="18"/>
      <c r="H1392" s="185"/>
      <c r="J1392" s="17"/>
      <c r="K1392" s="62"/>
      <c r="L1392" s="62"/>
      <c r="N1392" s="18"/>
      <c r="P1392" s="18"/>
      <c r="R1392" s="18"/>
      <c r="S1392" s="18"/>
      <c r="T1392" s="18"/>
      <c r="U1392" s="18"/>
      <c r="Y1392" s="17"/>
      <c r="AB1392" s="17"/>
    </row>
    <row r="1393" spans="5:28">
      <c r="E1393" s="17"/>
      <c r="F1393" s="18"/>
      <c r="H1393" s="185"/>
      <c r="J1393" s="17"/>
      <c r="K1393" s="62"/>
      <c r="L1393" s="62"/>
      <c r="N1393" s="18"/>
      <c r="P1393" s="18"/>
      <c r="R1393" s="18"/>
      <c r="S1393" s="18"/>
      <c r="T1393" s="18"/>
      <c r="U1393" s="18"/>
      <c r="Y1393" s="17"/>
      <c r="AB1393" s="17"/>
    </row>
    <row r="1394" spans="5:28">
      <c r="E1394" s="17"/>
      <c r="F1394" s="18"/>
      <c r="H1394" s="185"/>
      <c r="J1394" s="17"/>
      <c r="K1394" s="62"/>
      <c r="L1394" s="62"/>
      <c r="N1394" s="18"/>
      <c r="P1394" s="18"/>
      <c r="R1394" s="18"/>
      <c r="S1394" s="18"/>
      <c r="T1394" s="18"/>
      <c r="U1394" s="18"/>
      <c r="Y1394" s="17"/>
      <c r="AB1394" s="17"/>
    </row>
    <row r="1395" spans="5:28">
      <c r="E1395" s="17"/>
      <c r="F1395" s="18"/>
      <c r="H1395" s="185"/>
      <c r="J1395" s="17"/>
      <c r="K1395" s="62"/>
      <c r="L1395" s="62"/>
      <c r="N1395" s="18"/>
      <c r="P1395" s="18"/>
      <c r="R1395" s="18"/>
      <c r="S1395" s="18"/>
      <c r="T1395" s="18"/>
      <c r="U1395" s="18"/>
      <c r="Y1395" s="17"/>
      <c r="AB1395" s="17"/>
    </row>
    <row r="1396" spans="5:28">
      <c r="E1396" s="17"/>
      <c r="F1396" s="18"/>
      <c r="H1396" s="185"/>
      <c r="J1396" s="17"/>
      <c r="K1396" s="62"/>
      <c r="L1396" s="62"/>
      <c r="N1396" s="18"/>
      <c r="P1396" s="18"/>
      <c r="R1396" s="18"/>
      <c r="S1396" s="18"/>
      <c r="T1396" s="18"/>
      <c r="U1396" s="18"/>
      <c r="Y1396" s="17"/>
      <c r="AB1396" s="17"/>
    </row>
    <row r="1397" spans="5:28">
      <c r="E1397" s="17"/>
      <c r="F1397" s="18"/>
      <c r="H1397" s="185"/>
      <c r="J1397" s="17"/>
      <c r="K1397" s="62"/>
      <c r="L1397" s="62"/>
      <c r="N1397" s="18"/>
      <c r="P1397" s="18"/>
      <c r="R1397" s="18"/>
      <c r="S1397" s="18"/>
      <c r="T1397" s="18"/>
      <c r="U1397" s="18"/>
      <c r="Y1397" s="17"/>
      <c r="AB1397" s="17"/>
    </row>
    <row r="1398" spans="5:28">
      <c r="E1398" s="17"/>
      <c r="F1398" s="18"/>
      <c r="H1398" s="185"/>
      <c r="J1398" s="17"/>
      <c r="K1398" s="62"/>
      <c r="L1398" s="62"/>
      <c r="N1398" s="18"/>
      <c r="P1398" s="18"/>
      <c r="R1398" s="18"/>
      <c r="S1398" s="18"/>
      <c r="T1398" s="18"/>
      <c r="U1398" s="18"/>
      <c r="Y1398" s="17"/>
      <c r="AB1398" s="17"/>
    </row>
    <row r="1399" spans="5:28">
      <c r="E1399" s="17"/>
      <c r="F1399" s="18"/>
      <c r="H1399" s="185"/>
      <c r="J1399" s="17"/>
      <c r="K1399" s="62"/>
      <c r="L1399" s="62"/>
      <c r="N1399" s="18"/>
      <c r="P1399" s="18"/>
      <c r="R1399" s="18"/>
      <c r="S1399" s="18"/>
      <c r="T1399" s="18"/>
      <c r="U1399" s="18"/>
      <c r="Y1399" s="17"/>
      <c r="AB1399" s="17"/>
    </row>
    <row r="1400" spans="5:28">
      <c r="E1400" s="17"/>
      <c r="F1400" s="18"/>
      <c r="H1400" s="185"/>
      <c r="J1400" s="17"/>
      <c r="K1400" s="62"/>
      <c r="L1400" s="62"/>
      <c r="N1400" s="18"/>
      <c r="P1400" s="18"/>
      <c r="R1400" s="18"/>
      <c r="S1400" s="18"/>
      <c r="T1400" s="18"/>
      <c r="U1400" s="18"/>
      <c r="Y1400" s="17"/>
      <c r="AB1400" s="17"/>
    </row>
    <row r="1401" spans="5:28">
      <c r="E1401" s="17"/>
      <c r="F1401" s="18"/>
      <c r="H1401" s="185"/>
      <c r="J1401" s="17"/>
      <c r="K1401" s="62"/>
      <c r="L1401" s="62"/>
      <c r="N1401" s="18"/>
      <c r="P1401" s="18"/>
      <c r="R1401" s="18"/>
      <c r="S1401" s="18"/>
      <c r="T1401" s="18"/>
      <c r="U1401" s="18"/>
      <c r="Y1401" s="17"/>
      <c r="AB1401" s="17"/>
    </row>
    <row r="1402" spans="5:28">
      <c r="E1402" s="17"/>
      <c r="F1402" s="18"/>
      <c r="H1402" s="185"/>
      <c r="J1402" s="17"/>
      <c r="K1402" s="62"/>
      <c r="L1402" s="62"/>
      <c r="N1402" s="18"/>
      <c r="P1402" s="18"/>
      <c r="R1402" s="18"/>
      <c r="S1402" s="18"/>
      <c r="T1402" s="18"/>
      <c r="U1402" s="18"/>
      <c r="Y1402" s="17"/>
      <c r="AB1402" s="17"/>
    </row>
    <row r="1403" spans="5:28">
      <c r="E1403" s="17"/>
      <c r="F1403" s="18"/>
      <c r="H1403" s="185"/>
      <c r="J1403" s="17"/>
      <c r="K1403" s="62"/>
      <c r="L1403" s="62"/>
      <c r="N1403" s="18"/>
      <c r="P1403" s="18"/>
      <c r="R1403" s="18"/>
      <c r="S1403" s="18"/>
      <c r="T1403" s="18"/>
      <c r="U1403" s="18"/>
      <c r="Y1403" s="17"/>
      <c r="AB1403" s="17"/>
    </row>
    <row r="1404" spans="5:28">
      <c r="E1404" s="17"/>
      <c r="F1404" s="18"/>
      <c r="H1404" s="185"/>
      <c r="J1404" s="17"/>
      <c r="K1404" s="62"/>
      <c r="L1404" s="62"/>
      <c r="N1404" s="18"/>
      <c r="P1404" s="18"/>
      <c r="R1404" s="18"/>
      <c r="S1404" s="18"/>
      <c r="T1404" s="18"/>
      <c r="U1404" s="18"/>
      <c r="Y1404" s="17"/>
      <c r="AB1404" s="17"/>
    </row>
    <row r="1405" spans="5:28">
      <c r="E1405" s="17"/>
      <c r="F1405" s="18"/>
      <c r="H1405" s="185"/>
      <c r="J1405" s="17"/>
      <c r="K1405" s="62"/>
      <c r="L1405" s="62"/>
      <c r="N1405" s="18"/>
      <c r="P1405" s="18"/>
      <c r="R1405" s="18"/>
      <c r="S1405" s="18"/>
      <c r="T1405" s="18"/>
      <c r="U1405" s="18"/>
      <c r="Y1405" s="17"/>
      <c r="AB1405" s="17"/>
    </row>
    <row r="1406" spans="5:28">
      <c r="E1406" s="17"/>
      <c r="F1406" s="18"/>
      <c r="H1406" s="185"/>
      <c r="J1406" s="17"/>
      <c r="K1406" s="62"/>
      <c r="L1406" s="62"/>
      <c r="N1406" s="18"/>
      <c r="P1406" s="18"/>
      <c r="R1406" s="18"/>
      <c r="S1406" s="18"/>
      <c r="T1406" s="18"/>
      <c r="U1406" s="18"/>
      <c r="Y1406" s="17"/>
      <c r="AB1406" s="17"/>
    </row>
    <row r="1407" spans="5:28">
      <c r="E1407" s="17"/>
      <c r="F1407" s="18"/>
      <c r="H1407" s="185"/>
      <c r="J1407" s="17"/>
      <c r="K1407" s="62"/>
      <c r="L1407" s="62"/>
      <c r="N1407" s="18"/>
      <c r="P1407" s="18"/>
      <c r="R1407" s="18"/>
      <c r="S1407" s="18"/>
      <c r="T1407" s="18"/>
      <c r="U1407" s="18"/>
      <c r="Y1407" s="17"/>
      <c r="AB1407" s="17"/>
    </row>
    <row r="1408" spans="5:28">
      <c r="E1408" s="17"/>
      <c r="F1408" s="18"/>
      <c r="H1408" s="185"/>
      <c r="J1408" s="17"/>
      <c r="K1408" s="62"/>
      <c r="L1408" s="62"/>
      <c r="N1408" s="18"/>
      <c r="P1408" s="18"/>
      <c r="R1408" s="18"/>
      <c r="S1408" s="18"/>
      <c r="T1408" s="18"/>
      <c r="U1408" s="18"/>
      <c r="Y1408" s="17"/>
      <c r="AB1408" s="17"/>
    </row>
    <row r="1409" spans="5:28">
      <c r="E1409" s="17"/>
      <c r="F1409" s="18"/>
      <c r="H1409" s="185"/>
      <c r="J1409" s="17"/>
      <c r="K1409" s="62"/>
      <c r="L1409" s="62"/>
      <c r="N1409" s="18"/>
      <c r="P1409" s="18"/>
      <c r="R1409" s="18"/>
      <c r="S1409" s="18"/>
      <c r="T1409" s="18"/>
      <c r="U1409" s="18"/>
      <c r="Y1409" s="17"/>
      <c r="AB1409" s="17"/>
    </row>
    <row r="1410" spans="5:28">
      <c r="E1410" s="17"/>
      <c r="F1410" s="18"/>
      <c r="H1410" s="185"/>
      <c r="J1410" s="17"/>
      <c r="K1410" s="62"/>
      <c r="L1410" s="62"/>
      <c r="N1410" s="18"/>
      <c r="P1410" s="18"/>
      <c r="R1410" s="18"/>
      <c r="S1410" s="18"/>
      <c r="T1410" s="18"/>
      <c r="U1410" s="18"/>
      <c r="Y1410" s="17"/>
      <c r="AB1410" s="17"/>
    </row>
    <row r="1411" spans="5:28">
      <c r="E1411" s="17"/>
      <c r="F1411" s="18"/>
      <c r="H1411" s="185"/>
      <c r="J1411" s="17"/>
      <c r="K1411" s="62"/>
      <c r="L1411" s="62"/>
      <c r="N1411" s="18"/>
      <c r="P1411" s="18"/>
      <c r="R1411" s="18"/>
      <c r="S1411" s="18"/>
      <c r="T1411" s="18"/>
      <c r="U1411" s="18"/>
      <c r="Y1411" s="17"/>
      <c r="AB1411" s="17"/>
    </row>
    <row r="1412" spans="5:28">
      <c r="E1412" s="17"/>
      <c r="F1412" s="18"/>
      <c r="H1412" s="185"/>
      <c r="J1412" s="17"/>
      <c r="K1412" s="62"/>
      <c r="L1412" s="62"/>
      <c r="N1412" s="18"/>
      <c r="P1412" s="18"/>
      <c r="R1412" s="18"/>
      <c r="S1412" s="18"/>
      <c r="T1412" s="18"/>
      <c r="U1412" s="18"/>
      <c r="Y1412" s="17"/>
      <c r="AB1412" s="17"/>
    </row>
    <row r="1413" spans="5:28">
      <c r="E1413" s="17"/>
      <c r="F1413" s="18"/>
      <c r="H1413" s="185"/>
      <c r="J1413" s="17"/>
      <c r="K1413" s="62"/>
      <c r="L1413" s="62"/>
      <c r="N1413" s="18"/>
      <c r="P1413" s="18"/>
      <c r="R1413" s="18"/>
      <c r="S1413" s="18"/>
      <c r="T1413" s="18"/>
      <c r="U1413" s="18"/>
      <c r="Y1413" s="17"/>
      <c r="AB1413" s="17"/>
    </row>
    <row r="1414" spans="5:28">
      <c r="E1414" s="17"/>
      <c r="F1414" s="18"/>
      <c r="H1414" s="185"/>
      <c r="J1414" s="17"/>
      <c r="K1414" s="62"/>
      <c r="L1414" s="62"/>
      <c r="N1414" s="18"/>
      <c r="P1414" s="18"/>
      <c r="R1414" s="18"/>
      <c r="S1414" s="18"/>
      <c r="T1414" s="18"/>
      <c r="U1414" s="18"/>
      <c r="Y1414" s="17"/>
      <c r="AB1414" s="17"/>
    </row>
    <row r="1415" spans="5:28">
      <c r="E1415" s="17"/>
      <c r="F1415" s="18"/>
      <c r="H1415" s="185"/>
      <c r="J1415" s="17"/>
      <c r="K1415" s="62"/>
      <c r="L1415" s="62"/>
      <c r="N1415" s="18"/>
      <c r="P1415" s="18"/>
      <c r="R1415" s="18"/>
      <c r="S1415" s="18"/>
      <c r="T1415" s="18"/>
      <c r="U1415" s="18"/>
      <c r="Y1415" s="17"/>
      <c r="AB1415" s="17"/>
    </row>
    <row r="1416" spans="5:28">
      <c r="E1416" s="17"/>
      <c r="F1416" s="18"/>
      <c r="H1416" s="185"/>
      <c r="J1416" s="17"/>
      <c r="K1416" s="62"/>
      <c r="L1416" s="62"/>
      <c r="N1416" s="18"/>
      <c r="P1416" s="18"/>
      <c r="R1416" s="18"/>
      <c r="S1416" s="18"/>
      <c r="T1416" s="18"/>
      <c r="U1416" s="18"/>
      <c r="Y1416" s="17"/>
      <c r="AB1416" s="17"/>
    </row>
    <row r="1417" spans="5:28">
      <c r="E1417" s="17"/>
      <c r="F1417" s="18"/>
      <c r="H1417" s="185"/>
      <c r="J1417" s="17"/>
      <c r="K1417" s="62"/>
      <c r="L1417" s="62"/>
      <c r="N1417" s="18"/>
      <c r="P1417" s="18"/>
      <c r="R1417" s="18"/>
      <c r="S1417" s="18"/>
      <c r="T1417" s="18"/>
      <c r="U1417" s="18"/>
      <c r="Y1417" s="17"/>
      <c r="AB1417" s="17"/>
    </row>
    <row r="1418" spans="5:28">
      <c r="E1418" s="17"/>
      <c r="F1418" s="18"/>
      <c r="H1418" s="185"/>
      <c r="J1418" s="17"/>
      <c r="K1418" s="62"/>
      <c r="L1418" s="62"/>
      <c r="N1418" s="18"/>
      <c r="P1418" s="18"/>
      <c r="R1418" s="18"/>
      <c r="S1418" s="18"/>
      <c r="T1418" s="18"/>
      <c r="U1418" s="18"/>
      <c r="Y1418" s="17"/>
      <c r="AB1418" s="17"/>
    </row>
    <row r="1419" spans="5:28">
      <c r="E1419" s="17"/>
      <c r="F1419" s="18"/>
      <c r="H1419" s="185"/>
      <c r="J1419" s="17"/>
      <c r="K1419" s="62"/>
      <c r="L1419" s="62"/>
      <c r="N1419" s="18"/>
      <c r="P1419" s="18"/>
      <c r="R1419" s="18"/>
      <c r="S1419" s="18"/>
      <c r="T1419" s="18"/>
      <c r="U1419" s="18"/>
      <c r="Y1419" s="17"/>
      <c r="AB1419" s="17"/>
    </row>
    <row r="1420" spans="5:28">
      <c r="E1420" s="17"/>
      <c r="F1420" s="18"/>
      <c r="H1420" s="185"/>
      <c r="J1420" s="17"/>
      <c r="K1420" s="62"/>
      <c r="L1420" s="62"/>
      <c r="N1420" s="18"/>
      <c r="P1420" s="18"/>
      <c r="R1420" s="18"/>
      <c r="S1420" s="18"/>
      <c r="T1420" s="18"/>
      <c r="U1420" s="18"/>
      <c r="Y1420" s="17"/>
      <c r="AB1420" s="17"/>
    </row>
    <row r="1421" spans="5:28">
      <c r="E1421" s="17"/>
      <c r="F1421" s="18"/>
      <c r="H1421" s="185"/>
      <c r="J1421" s="17"/>
      <c r="K1421" s="62"/>
      <c r="L1421" s="62"/>
      <c r="N1421" s="18"/>
      <c r="P1421" s="18"/>
      <c r="R1421" s="18"/>
      <c r="S1421" s="18"/>
      <c r="T1421" s="18"/>
      <c r="U1421" s="18"/>
      <c r="Y1421" s="17"/>
      <c r="AB1421" s="17"/>
    </row>
    <row r="1422" spans="5:28">
      <c r="E1422" s="17"/>
      <c r="F1422" s="18"/>
      <c r="H1422" s="185"/>
      <c r="J1422" s="17"/>
      <c r="K1422" s="62"/>
      <c r="L1422" s="62"/>
      <c r="N1422" s="18"/>
      <c r="P1422" s="18"/>
      <c r="R1422" s="18"/>
      <c r="S1422" s="18"/>
      <c r="T1422" s="18"/>
      <c r="U1422" s="18"/>
      <c r="Y1422" s="17"/>
      <c r="AB1422" s="17"/>
    </row>
    <row r="1423" spans="5:28">
      <c r="E1423" s="17"/>
      <c r="F1423" s="18"/>
      <c r="H1423" s="185"/>
      <c r="J1423" s="17"/>
      <c r="K1423" s="62"/>
      <c r="L1423" s="62"/>
      <c r="N1423" s="18"/>
      <c r="P1423" s="18"/>
      <c r="R1423" s="18"/>
      <c r="S1423" s="18"/>
      <c r="T1423" s="18"/>
      <c r="U1423" s="18"/>
      <c r="Y1423" s="17"/>
      <c r="AB1423" s="17"/>
    </row>
    <row r="1424" spans="5:28">
      <c r="E1424" s="17"/>
      <c r="F1424" s="18"/>
      <c r="H1424" s="185"/>
      <c r="J1424" s="17"/>
      <c r="K1424" s="62"/>
      <c r="L1424" s="62"/>
      <c r="N1424" s="18"/>
      <c r="P1424" s="18"/>
      <c r="R1424" s="18"/>
      <c r="S1424" s="18"/>
      <c r="T1424" s="18"/>
      <c r="U1424" s="18"/>
      <c r="Y1424" s="17"/>
      <c r="AB1424" s="17"/>
    </row>
    <row r="1425" spans="5:28">
      <c r="E1425" s="17"/>
      <c r="F1425" s="18"/>
      <c r="H1425" s="185"/>
      <c r="J1425" s="17"/>
      <c r="K1425" s="62"/>
      <c r="L1425" s="62"/>
      <c r="N1425" s="18"/>
      <c r="P1425" s="18"/>
      <c r="R1425" s="18"/>
      <c r="S1425" s="18"/>
      <c r="T1425" s="18"/>
      <c r="U1425" s="18"/>
      <c r="Y1425" s="17"/>
      <c r="AB1425" s="17"/>
    </row>
    <row r="1426" spans="5:28">
      <c r="E1426" s="17"/>
      <c r="F1426" s="18"/>
      <c r="H1426" s="185"/>
      <c r="J1426" s="17"/>
      <c r="K1426" s="62"/>
      <c r="L1426" s="62"/>
      <c r="N1426" s="18"/>
      <c r="P1426" s="18"/>
      <c r="R1426" s="18"/>
      <c r="S1426" s="18"/>
      <c r="T1426" s="18"/>
      <c r="U1426" s="18"/>
      <c r="Y1426" s="17"/>
      <c r="AB1426" s="17"/>
    </row>
    <row r="1427" spans="5:28">
      <c r="E1427" s="17"/>
      <c r="F1427" s="18"/>
      <c r="H1427" s="185"/>
      <c r="J1427" s="17"/>
      <c r="K1427" s="62"/>
      <c r="L1427" s="62"/>
      <c r="N1427" s="18"/>
      <c r="P1427" s="18"/>
      <c r="R1427" s="18"/>
      <c r="S1427" s="18"/>
      <c r="T1427" s="18"/>
      <c r="U1427" s="18"/>
      <c r="Y1427" s="17"/>
      <c r="AB1427" s="17"/>
    </row>
    <row r="1428" spans="5:28">
      <c r="E1428" s="17"/>
      <c r="F1428" s="18"/>
      <c r="H1428" s="185"/>
      <c r="J1428" s="17"/>
      <c r="K1428" s="62"/>
      <c r="L1428" s="62"/>
      <c r="N1428" s="18"/>
      <c r="P1428" s="18"/>
      <c r="R1428" s="18"/>
      <c r="S1428" s="18"/>
      <c r="T1428" s="18"/>
      <c r="U1428" s="18"/>
      <c r="Y1428" s="17"/>
      <c r="AB1428" s="17"/>
    </row>
    <row r="1429" spans="5:28">
      <c r="E1429" s="17"/>
      <c r="F1429" s="18"/>
      <c r="H1429" s="185"/>
      <c r="J1429" s="17"/>
      <c r="K1429" s="62"/>
      <c r="L1429" s="62"/>
      <c r="N1429" s="18"/>
      <c r="P1429" s="18"/>
      <c r="R1429" s="18"/>
      <c r="S1429" s="18"/>
      <c r="T1429" s="18"/>
      <c r="U1429" s="18"/>
      <c r="Y1429" s="17"/>
      <c r="AB1429" s="17"/>
    </row>
    <row r="1430" spans="5:28">
      <c r="E1430" s="17"/>
      <c r="F1430" s="18"/>
      <c r="H1430" s="185"/>
      <c r="J1430" s="17"/>
      <c r="K1430" s="62"/>
      <c r="L1430" s="62"/>
      <c r="N1430" s="18"/>
      <c r="P1430" s="18"/>
      <c r="R1430" s="18"/>
      <c r="S1430" s="18"/>
      <c r="T1430" s="18"/>
      <c r="U1430" s="18"/>
      <c r="Y1430" s="17"/>
      <c r="AB1430" s="17"/>
    </row>
    <row r="1431" spans="5:28">
      <c r="E1431" s="17"/>
      <c r="F1431" s="18"/>
      <c r="H1431" s="185"/>
      <c r="J1431" s="17"/>
      <c r="K1431" s="62"/>
      <c r="L1431" s="62"/>
      <c r="N1431" s="18"/>
      <c r="P1431" s="18"/>
      <c r="R1431" s="18"/>
      <c r="S1431" s="18"/>
      <c r="T1431" s="18"/>
      <c r="U1431" s="18"/>
      <c r="Y1431" s="17"/>
      <c r="AB1431" s="17"/>
    </row>
    <row r="1432" spans="5:28">
      <c r="E1432" s="17"/>
      <c r="F1432" s="18"/>
      <c r="H1432" s="185"/>
      <c r="J1432" s="17"/>
      <c r="K1432" s="62"/>
      <c r="L1432" s="62"/>
      <c r="N1432" s="18"/>
      <c r="P1432" s="18"/>
      <c r="R1432" s="18"/>
      <c r="S1432" s="18"/>
      <c r="T1432" s="18"/>
      <c r="U1432" s="18"/>
      <c r="Y1432" s="17"/>
      <c r="AB1432" s="17"/>
    </row>
    <row r="1433" spans="5:28">
      <c r="E1433" s="17"/>
      <c r="F1433" s="18"/>
      <c r="H1433" s="185"/>
      <c r="J1433" s="17"/>
      <c r="K1433" s="62"/>
      <c r="L1433" s="62"/>
      <c r="N1433" s="18"/>
      <c r="P1433" s="18"/>
      <c r="R1433" s="18"/>
      <c r="S1433" s="18"/>
      <c r="T1433" s="18"/>
      <c r="U1433" s="18"/>
      <c r="Y1433" s="17"/>
      <c r="AB1433" s="17"/>
    </row>
    <row r="1434" spans="5:28">
      <c r="E1434" s="17"/>
      <c r="F1434" s="18"/>
      <c r="H1434" s="185"/>
      <c r="J1434" s="17"/>
      <c r="K1434" s="62"/>
      <c r="L1434" s="62"/>
      <c r="N1434" s="18"/>
      <c r="P1434" s="18"/>
      <c r="R1434" s="18"/>
      <c r="S1434" s="18"/>
      <c r="T1434" s="18"/>
      <c r="U1434" s="18"/>
      <c r="Y1434" s="17"/>
      <c r="AB1434" s="17"/>
    </row>
    <row r="1435" spans="5:28">
      <c r="E1435" s="17"/>
      <c r="F1435" s="18"/>
      <c r="H1435" s="185"/>
      <c r="J1435" s="17"/>
      <c r="K1435" s="62"/>
      <c r="L1435" s="62"/>
      <c r="N1435" s="18"/>
      <c r="P1435" s="18"/>
      <c r="R1435" s="18"/>
      <c r="S1435" s="18"/>
      <c r="T1435" s="18"/>
      <c r="U1435" s="18"/>
      <c r="Y1435" s="17"/>
      <c r="AB1435" s="17"/>
    </row>
    <row r="1436" spans="5:28">
      <c r="E1436" s="17"/>
      <c r="F1436" s="18"/>
      <c r="H1436" s="185"/>
      <c r="J1436" s="17"/>
      <c r="K1436" s="62"/>
      <c r="L1436" s="62"/>
      <c r="N1436" s="18"/>
      <c r="P1436" s="18"/>
      <c r="R1436" s="18"/>
      <c r="S1436" s="18"/>
      <c r="T1436" s="18"/>
      <c r="U1436" s="18"/>
      <c r="Y1436" s="17"/>
      <c r="AB1436" s="17"/>
    </row>
    <row r="1437" spans="5:28">
      <c r="E1437" s="17"/>
      <c r="F1437" s="18"/>
      <c r="H1437" s="185"/>
      <c r="J1437" s="17"/>
      <c r="K1437" s="62"/>
      <c r="L1437" s="62"/>
      <c r="N1437" s="18"/>
      <c r="P1437" s="18"/>
      <c r="R1437" s="18"/>
      <c r="S1437" s="18"/>
      <c r="T1437" s="18"/>
      <c r="U1437" s="18"/>
      <c r="Y1437" s="17"/>
      <c r="AB1437" s="17"/>
    </row>
    <row r="1438" spans="5:28">
      <c r="E1438" s="17"/>
      <c r="F1438" s="18"/>
      <c r="H1438" s="185"/>
      <c r="J1438" s="17"/>
      <c r="K1438" s="62"/>
      <c r="L1438" s="62"/>
      <c r="N1438" s="18"/>
      <c r="P1438" s="18"/>
      <c r="R1438" s="18"/>
      <c r="S1438" s="18"/>
      <c r="T1438" s="18"/>
      <c r="U1438" s="18"/>
      <c r="Y1438" s="17"/>
      <c r="AB1438" s="17"/>
    </row>
    <row r="1439" spans="5:28">
      <c r="E1439" s="17"/>
      <c r="F1439" s="18"/>
      <c r="H1439" s="185"/>
      <c r="J1439" s="17"/>
      <c r="K1439" s="62"/>
      <c r="L1439" s="62"/>
      <c r="N1439" s="18"/>
      <c r="P1439" s="18"/>
      <c r="R1439" s="18"/>
      <c r="S1439" s="18"/>
      <c r="T1439" s="18"/>
      <c r="U1439" s="18"/>
      <c r="Y1439" s="17"/>
      <c r="AB1439" s="17"/>
    </row>
    <row r="1440" spans="5:28">
      <c r="E1440" s="17"/>
      <c r="F1440" s="18"/>
      <c r="H1440" s="185"/>
      <c r="J1440" s="17"/>
      <c r="K1440" s="62"/>
      <c r="L1440" s="62"/>
      <c r="N1440" s="18"/>
      <c r="P1440" s="18"/>
      <c r="R1440" s="18"/>
      <c r="S1440" s="18"/>
      <c r="T1440" s="18"/>
      <c r="U1440" s="18"/>
      <c r="Y1440" s="17"/>
      <c r="AB1440" s="17"/>
    </row>
    <row r="1441" spans="5:28">
      <c r="E1441" s="17"/>
      <c r="F1441" s="18"/>
      <c r="H1441" s="185"/>
      <c r="J1441" s="17"/>
      <c r="K1441" s="62"/>
      <c r="L1441" s="62"/>
      <c r="N1441" s="18"/>
      <c r="P1441" s="18"/>
      <c r="R1441" s="18"/>
      <c r="S1441" s="18"/>
      <c r="T1441" s="18"/>
      <c r="U1441" s="18"/>
      <c r="Y1441" s="17"/>
      <c r="AB1441" s="17"/>
    </row>
    <row r="1442" spans="5:28">
      <c r="E1442" s="17"/>
      <c r="F1442" s="18"/>
      <c r="H1442" s="185"/>
      <c r="J1442" s="17"/>
      <c r="K1442" s="62"/>
      <c r="L1442" s="62"/>
      <c r="N1442" s="18"/>
      <c r="P1442" s="18"/>
      <c r="R1442" s="18"/>
      <c r="S1442" s="18"/>
      <c r="T1442" s="18"/>
      <c r="U1442" s="18"/>
      <c r="Y1442" s="17"/>
      <c r="AB1442" s="17"/>
    </row>
    <row r="1443" spans="5:28">
      <c r="E1443" s="17"/>
      <c r="F1443" s="18"/>
      <c r="H1443" s="185"/>
      <c r="J1443" s="17"/>
      <c r="K1443" s="62"/>
      <c r="L1443" s="62"/>
      <c r="N1443" s="18"/>
      <c r="P1443" s="18"/>
      <c r="R1443" s="18"/>
      <c r="S1443" s="18"/>
      <c r="T1443" s="18"/>
      <c r="U1443" s="18"/>
      <c r="Y1443" s="17"/>
      <c r="AB1443" s="17"/>
    </row>
    <row r="1444" spans="5:28">
      <c r="E1444" s="17"/>
      <c r="F1444" s="18"/>
      <c r="H1444" s="185"/>
      <c r="J1444" s="17"/>
      <c r="K1444" s="62"/>
      <c r="L1444" s="62"/>
      <c r="N1444" s="18"/>
      <c r="P1444" s="18"/>
      <c r="R1444" s="18"/>
      <c r="S1444" s="18"/>
      <c r="T1444" s="18"/>
      <c r="U1444" s="18"/>
      <c r="Y1444" s="17"/>
      <c r="AB1444" s="17"/>
    </row>
    <row r="1445" spans="5:28">
      <c r="E1445" s="17"/>
      <c r="F1445" s="18"/>
      <c r="H1445" s="185"/>
      <c r="J1445" s="17"/>
      <c r="K1445" s="62"/>
      <c r="L1445" s="62"/>
      <c r="N1445" s="18"/>
      <c r="P1445" s="18"/>
      <c r="R1445" s="18"/>
      <c r="S1445" s="18"/>
      <c r="T1445" s="18"/>
      <c r="U1445" s="18"/>
      <c r="Y1445" s="17"/>
      <c r="AB1445" s="17"/>
    </row>
    <row r="1446" spans="5:28">
      <c r="E1446" s="17"/>
      <c r="F1446" s="18"/>
      <c r="H1446" s="185"/>
      <c r="J1446" s="17"/>
      <c r="K1446" s="62"/>
      <c r="L1446" s="62"/>
      <c r="N1446" s="18"/>
      <c r="P1446" s="18"/>
      <c r="R1446" s="18"/>
      <c r="S1446" s="18"/>
      <c r="T1446" s="18"/>
      <c r="U1446" s="18"/>
      <c r="Y1446" s="17"/>
      <c r="AB1446" s="17"/>
    </row>
    <row r="1447" spans="5:28">
      <c r="E1447" s="17"/>
      <c r="F1447" s="18"/>
      <c r="H1447" s="185"/>
      <c r="J1447" s="17"/>
      <c r="K1447" s="62"/>
      <c r="L1447" s="62"/>
      <c r="N1447" s="18"/>
      <c r="P1447" s="18"/>
      <c r="R1447" s="18"/>
      <c r="S1447" s="18"/>
      <c r="T1447" s="18"/>
      <c r="U1447" s="18"/>
      <c r="Y1447" s="17"/>
      <c r="AB1447" s="17"/>
    </row>
    <row r="1448" spans="5:28">
      <c r="E1448" s="17"/>
      <c r="F1448" s="18"/>
      <c r="H1448" s="185"/>
      <c r="J1448" s="17"/>
      <c r="K1448" s="62"/>
      <c r="L1448" s="62"/>
      <c r="N1448" s="18"/>
      <c r="P1448" s="18"/>
      <c r="R1448" s="18"/>
      <c r="S1448" s="18"/>
      <c r="T1448" s="18"/>
      <c r="U1448" s="18"/>
      <c r="Y1448" s="17"/>
      <c r="AB1448" s="17"/>
    </row>
    <row r="1449" spans="5:28">
      <c r="E1449" s="17"/>
      <c r="F1449" s="18"/>
      <c r="H1449" s="185"/>
      <c r="J1449" s="17"/>
      <c r="K1449" s="62"/>
      <c r="L1449" s="62"/>
      <c r="N1449" s="18"/>
      <c r="P1449" s="18"/>
      <c r="R1449" s="18"/>
      <c r="S1449" s="18"/>
      <c r="T1449" s="18"/>
      <c r="U1449" s="18"/>
      <c r="Y1449" s="17"/>
      <c r="AB1449" s="17"/>
    </row>
    <row r="1450" spans="5:28">
      <c r="E1450" s="17"/>
      <c r="F1450" s="18"/>
      <c r="H1450" s="185"/>
      <c r="J1450" s="17"/>
      <c r="K1450" s="62"/>
      <c r="L1450" s="62"/>
      <c r="N1450" s="18"/>
      <c r="P1450" s="18"/>
      <c r="R1450" s="18"/>
      <c r="S1450" s="18"/>
      <c r="T1450" s="18"/>
      <c r="U1450" s="18"/>
      <c r="Y1450" s="17"/>
      <c r="AB1450" s="17"/>
    </row>
    <row r="1451" spans="5:28">
      <c r="E1451" s="17"/>
      <c r="F1451" s="18"/>
      <c r="H1451" s="185"/>
      <c r="J1451" s="17"/>
      <c r="K1451" s="62"/>
      <c r="L1451" s="62"/>
      <c r="N1451" s="18"/>
      <c r="P1451" s="18"/>
      <c r="R1451" s="18"/>
      <c r="S1451" s="18"/>
      <c r="T1451" s="18"/>
      <c r="U1451" s="18"/>
      <c r="Y1451" s="17"/>
      <c r="AB1451" s="17"/>
    </row>
    <row r="1452" spans="5:28">
      <c r="E1452" s="17"/>
      <c r="F1452" s="18"/>
      <c r="H1452" s="185"/>
      <c r="J1452" s="17"/>
      <c r="K1452" s="62"/>
      <c r="L1452" s="62"/>
      <c r="N1452" s="18"/>
      <c r="P1452" s="18"/>
      <c r="R1452" s="18"/>
      <c r="S1452" s="18"/>
      <c r="T1452" s="18"/>
      <c r="U1452" s="18"/>
      <c r="Y1452" s="17"/>
      <c r="AB1452" s="17"/>
    </row>
    <row r="1453" spans="5:28">
      <c r="E1453" s="17"/>
      <c r="F1453" s="18"/>
      <c r="H1453" s="185"/>
      <c r="J1453" s="17"/>
      <c r="K1453" s="62"/>
      <c r="L1453" s="62"/>
      <c r="N1453" s="18"/>
      <c r="P1453" s="18"/>
      <c r="R1453" s="18"/>
      <c r="S1453" s="18"/>
      <c r="T1453" s="18"/>
      <c r="U1453" s="18"/>
      <c r="Y1453" s="17"/>
      <c r="AB1453" s="17"/>
    </row>
    <row r="1454" spans="5:28">
      <c r="E1454" s="17"/>
      <c r="F1454" s="18"/>
      <c r="H1454" s="185"/>
      <c r="J1454" s="17"/>
      <c r="K1454" s="62"/>
      <c r="L1454" s="62"/>
      <c r="N1454" s="18"/>
      <c r="P1454" s="18"/>
      <c r="R1454" s="18"/>
      <c r="S1454" s="18"/>
      <c r="T1454" s="18"/>
      <c r="U1454" s="18"/>
      <c r="Y1454" s="17"/>
      <c r="AB1454" s="17"/>
    </row>
    <row r="1455" spans="5:28">
      <c r="E1455" s="17"/>
      <c r="F1455" s="18"/>
      <c r="H1455" s="185"/>
      <c r="J1455" s="17"/>
      <c r="K1455" s="62"/>
      <c r="L1455" s="62"/>
      <c r="N1455" s="18"/>
      <c r="P1455" s="18"/>
      <c r="R1455" s="18"/>
      <c r="S1455" s="18"/>
      <c r="T1455" s="18"/>
      <c r="U1455" s="18"/>
      <c r="Y1455" s="17"/>
      <c r="AB1455" s="17"/>
    </row>
    <row r="1456" spans="5:28">
      <c r="E1456" s="17"/>
      <c r="F1456" s="18"/>
      <c r="H1456" s="185"/>
      <c r="J1456" s="17"/>
      <c r="K1456" s="62"/>
      <c r="L1456" s="62"/>
      <c r="N1456" s="18"/>
      <c r="P1456" s="18"/>
      <c r="R1456" s="18"/>
      <c r="S1456" s="18"/>
      <c r="T1456" s="18"/>
      <c r="U1456" s="18"/>
      <c r="Y1456" s="17"/>
      <c r="AB1456" s="17"/>
    </row>
    <row r="1457" spans="5:28">
      <c r="E1457" s="17"/>
      <c r="F1457" s="18"/>
      <c r="H1457" s="185"/>
      <c r="J1457" s="17"/>
      <c r="K1457" s="62"/>
      <c r="L1457" s="62"/>
      <c r="N1457" s="18"/>
      <c r="P1457" s="18"/>
      <c r="R1457" s="18"/>
      <c r="S1457" s="18"/>
      <c r="T1457" s="18"/>
      <c r="U1457" s="18"/>
      <c r="Y1457" s="17"/>
      <c r="AB1457" s="17"/>
    </row>
    <row r="1458" spans="5:28">
      <c r="E1458" s="17"/>
      <c r="F1458" s="18"/>
      <c r="H1458" s="185"/>
      <c r="J1458" s="17"/>
      <c r="K1458" s="62"/>
      <c r="L1458" s="62"/>
      <c r="N1458" s="18"/>
      <c r="P1458" s="18"/>
      <c r="R1458" s="18"/>
      <c r="S1458" s="18"/>
      <c r="T1458" s="18"/>
      <c r="U1458" s="18"/>
      <c r="Y1458" s="17"/>
      <c r="AB1458" s="17"/>
    </row>
    <row r="1459" spans="5:28">
      <c r="E1459" s="17"/>
      <c r="F1459" s="18"/>
      <c r="H1459" s="185"/>
      <c r="J1459" s="17"/>
      <c r="K1459" s="62"/>
      <c r="L1459" s="62"/>
      <c r="N1459" s="18"/>
      <c r="P1459" s="18"/>
      <c r="R1459" s="18"/>
      <c r="S1459" s="18"/>
      <c r="T1459" s="18"/>
      <c r="U1459" s="18"/>
      <c r="Y1459" s="17"/>
      <c r="AB1459" s="17"/>
    </row>
    <row r="1460" spans="5:28">
      <c r="E1460" s="17"/>
      <c r="F1460" s="18"/>
      <c r="H1460" s="185"/>
      <c r="J1460" s="17"/>
      <c r="K1460" s="62"/>
      <c r="L1460" s="62"/>
      <c r="N1460" s="18"/>
      <c r="P1460" s="18"/>
      <c r="R1460" s="18"/>
      <c r="S1460" s="18"/>
      <c r="T1460" s="18"/>
      <c r="U1460" s="18"/>
      <c r="Y1460" s="17"/>
      <c r="AB1460" s="17"/>
    </row>
    <row r="1461" spans="5:28">
      <c r="E1461" s="17"/>
      <c r="F1461" s="18"/>
      <c r="H1461" s="185"/>
      <c r="J1461" s="17"/>
      <c r="K1461" s="62"/>
      <c r="L1461" s="62"/>
      <c r="N1461" s="18"/>
      <c r="P1461" s="18"/>
      <c r="R1461" s="18"/>
      <c r="S1461" s="18"/>
      <c r="T1461" s="18"/>
      <c r="U1461" s="18"/>
      <c r="Y1461" s="17"/>
      <c r="AB1461" s="17"/>
    </row>
    <row r="1462" spans="5:28">
      <c r="E1462" s="17"/>
      <c r="F1462" s="18"/>
      <c r="H1462" s="185"/>
      <c r="J1462" s="17"/>
      <c r="K1462" s="62"/>
      <c r="L1462" s="62"/>
      <c r="N1462" s="18"/>
      <c r="P1462" s="18"/>
      <c r="R1462" s="18"/>
      <c r="S1462" s="18"/>
      <c r="T1462" s="18"/>
      <c r="U1462" s="18"/>
      <c r="Y1462" s="17"/>
      <c r="AB1462" s="17"/>
    </row>
    <row r="1463" spans="5:28">
      <c r="E1463" s="17"/>
      <c r="F1463" s="18"/>
      <c r="H1463" s="185"/>
      <c r="J1463" s="17"/>
      <c r="K1463" s="62"/>
      <c r="L1463" s="62"/>
      <c r="N1463" s="18"/>
      <c r="P1463" s="18"/>
      <c r="R1463" s="18"/>
      <c r="S1463" s="18"/>
      <c r="T1463" s="18"/>
      <c r="U1463" s="18"/>
      <c r="Y1463" s="17"/>
      <c r="AB1463" s="17"/>
    </row>
    <row r="1464" spans="5:28">
      <c r="E1464" s="17"/>
      <c r="F1464" s="18"/>
      <c r="H1464" s="185"/>
      <c r="J1464" s="17"/>
      <c r="K1464" s="62"/>
      <c r="L1464" s="62"/>
      <c r="N1464" s="18"/>
      <c r="P1464" s="18"/>
      <c r="R1464" s="18"/>
      <c r="S1464" s="18"/>
      <c r="T1464" s="18"/>
      <c r="U1464" s="18"/>
      <c r="Y1464" s="17"/>
      <c r="AB1464" s="17"/>
    </row>
    <row r="1465" spans="5:28">
      <c r="E1465" s="17"/>
      <c r="F1465" s="18"/>
      <c r="H1465" s="185"/>
      <c r="J1465" s="17"/>
      <c r="K1465" s="62"/>
      <c r="L1465" s="62"/>
      <c r="N1465" s="18"/>
      <c r="P1465" s="18"/>
      <c r="R1465" s="18"/>
      <c r="S1465" s="18"/>
      <c r="T1465" s="18"/>
      <c r="U1465" s="18"/>
      <c r="Y1465" s="17"/>
      <c r="AB1465" s="17"/>
    </row>
    <row r="1466" spans="5:28">
      <c r="E1466" s="17"/>
      <c r="F1466" s="18"/>
      <c r="H1466" s="185"/>
      <c r="J1466" s="17"/>
      <c r="K1466" s="62"/>
      <c r="L1466" s="62"/>
      <c r="N1466" s="18"/>
      <c r="P1466" s="18"/>
      <c r="R1466" s="18"/>
      <c r="S1466" s="18"/>
      <c r="T1466" s="18"/>
      <c r="U1466" s="18"/>
      <c r="Y1466" s="17"/>
      <c r="AB1466" s="17"/>
    </row>
    <row r="1467" spans="5:28">
      <c r="E1467" s="17"/>
      <c r="F1467" s="18"/>
      <c r="H1467" s="185"/>
      <c r="J1467" s="17"/>
      <c r="K1467" s="62"/>
      <c r="L1467" s="62"/>
      <c r="N1467" s="18"/>
      <c r="P1467" s="18"/>
      <c r="R1467" s="18"/>
      <c r="S1467" s="18"/>
      <c r="T1467" s="18"/>
      <c r="U1467" s="18"/>
      <c r="Y1467" s="17"/>
      <c r="AB1467" s="17"/>
    </row>
    <row r="1468" spans="5:28">
      <c r="E1468" s="17"/>
      <c r="F1468" s="18"/>
      <c r="H1468" s="185"/>
      <c r="J1468" s="17"/>
      <c r="K1468" s="62"/>
      <c r="L1468" s="62"/>
      <c r="N1468" s="18"/>
      <c r="P1468" s="18"/>
      <c r="R1468" s="18"/>
      <c r="S1468" s="18"/>
      <c r="T1468" s="18"/>
      <c r="U1468" s="18"/>
      <c r="Y1468" s="17"/>
      <c r="AB1468" s="17"/>
    </row>
    <row r="1469" spans="5:28">
      <c r="E1469" s="17"/>
      <c r="F1469" s="18"/>
      <c r="H1469" s="185"/>
      <c r="J1469" s="17"/>
      <c r="K1469" s="62"/>
      <c r="L1469" s="62"/>
      <c r="N1469" s="18"/>
      <c r="P1469" s="18"/>
      <c r="R1469" s="18"/>
      <c r="S1469" s="18"/>
      <c r="T1469" s="18"/>
      <c r="U1469" s="18"/>
      <c r="Y1469" s="17"/>
      <c r="AB1469" s="17"/>
    </row>
    <row r="1470" spans="5:28">
      <c r="E1470" s="17"/>
      <c r="F1470" s="18"/>
      <c r="H1470" s="185"/>
      <c r="J1470" s="17"/>
      <c r="K1470" s="62"/>
      <c r="L1470" s="62"/>
      <c r="N1470" s="18"/>
      <c r="P1470" s="18"/>
      <c r="R1470" s="18"/>
      <c r="S1470" s="18"/>
      <c r="T1470" s="18"/>
      <c r="U1470" s="18"/>
      <c r="Y1470" s="17"/>
      <c r="AB1470" s="17"/>
    </row>
    <row r="1471" spans="5:28">
      <c r="E1471" s="17"/>
      <c r="F1471" s="18"/>
      <c r="H1471" s="185"/>
      <c r="J1471" s="17"/>
      <c r="K1471" s="62"/>
      <c r="L1471" s="62"/>
      <c r="N1471" s="18"/>
      <c r="P1471" s="18"/>
      <c r="R1471" s="18"/>
      <c r="S1471" s="18"/>
      <c r="T1471" s="18"/>
      <c r="U1471" s="18"/>
      <c r="Y1471" s="17"/>
      <c r="AB1471" s="17"/>
    </row>
    <row r="1472" spans="5:28">
      <c r="E1472" s="17"/>
      <c r="F1472" s="18"/>
      <c r="H1472" s="185"/>
      <c r="J1472" s="17"/>
      <c r="K1472" s="62"/>
      <c r="L1472" s="62"/>
      <c r="N1472" s="18"/>
      <c r="P1472" s="18"/>
      <c r="R1472" s="18"/>
      <c r="S1472" s="18"/>
      <c r="T1472" s="18"/>
      <c r="U1472" s="18"/>
      <c r="Y1472" s="17"/>
      <c r="AB1472" s="17"/>
    </row>
    <row r="1473" spans="5:28">
      <c r="E1473" s="17"/>
      <c r="F1473" s="18"/>
      <c r="H1473" s="185"/>
      <c r="J1473" s="17"/>
      <c r="K1473" s="62"/>
      <c r="L1473" s="62"/>
      <c r="N1473" s="18"/>
      <c r="P1473" s="18"/>
      <c r="R1473" s="18"/>
      <c r="S1473" s="18"/>
      <c r="T1473" s="18"/>
      <c r="U1473" s="18"/>
      <c r="Y1473" s="17"/>
      <c r="AB1473" s="17"/>
    </row>
    <row r="1474" spans="5:28">
      <c r="E1474" s="17"/>
      <c r="F1474" s="18"/>
      <c r="H1474" s="185"/>
      <c r="J1474" s="17"/>
      <c r="K1474" s="62"/>
      <c r="L1474" s="62"/>
      <c r="N1474" s="18"/>
      <c r="P1474" s="18"/>
      <c r="R1474" s="18"/>
      <c r="S1474" s="18"/>
      <c r="T1474" s="18"/>
      <c r="U1474" s="18"/>
      <c r="Y1474" s="17"/>
      <c r="AB1474" s="17"/>
    </row>
    <row r="1475" spans="5:28">
      <c r="E1475" s="17"/>
      <c r="F1475" s="18"/>
      <c r="H1475" s="185"/>
      <c r="J1475" s="17"/>
      <c r="K1475" s="62"/>
      <c r="L1475" s="62"/>
      <c r="N1475" s="18"/>
      <c r="P1475" s="18"/>
      <c r="R1475" s="18"/>
      <c r="S1475" s="18"/>
      <c r="T1475" s="18"/>
      <c r="U1475" s="18"/>
      <c r="Y1475" s="17"/>
      <c r="AB1475" s="17"/>
    </row>
    <row r="1476" spans="5:28">
      <c r="E1476" s="17"/>
      <c r="F1476" s="18"/>
      <c r="H1476" s="185"/>
      <c r="J1476" s="17"/>
      <c r="K1476" s="62"/>
      <c r="L1476" s="62"/>
      <c r="N1476" s="18"/>
      <c r="P1476" s="18"/>
      <c r="R1476" s="18"/>
      <c r="S1476" s="18"/>
      <c r="T1476" s="18"/>
      <c r="U1476" s="18"/>
      <c r="Y1476" s="17"/>
      <c r="AB1476" s="17"/>
    </row>
    <row r="1477" spans="5:28">
      <c r="E1477" s="17"/>
      <c r="F1477" s="18"/>
      <c r="H1477" s="185"/>
      <c r="J1477" s="17"/>
      <c r="K1477" s="62"/>
      <c r="L1477" s="62"/>
      <c r="N1477" s="18"/>
      <c r="P1477" s="18"/>
      <c r="R1477" s="18"/>
      <c r="S1477" s="18"/>
      <c r="T1477" s="18"/>
      <c r="U1477" s="18"/>
      <c r="Y1477" s="17"/>
      <c r="AB1477" s="17"/>
    </row>
    <row r="1478" spans="5:28">
      <c r="E1478" s="17"/>
      <c r="F1478" s="18"/>
      <c r="H1478" s="185"/>
      <c r="J1478" s="17"/>
      <c r="K1478" s="62"/>
      <c r="L1478" s="62"/>
      <c r="N1478" s="18"/>
      <c r="P1478" s="18"/>
      <c r="R1478" s="18"/>
      <c r="S1478" s="18"/>
      <c r="T1478" s="18"/>
      <c r="U1478" s="18"/>
      <c r="Y1478" s="17"/>
      <c r="AB1478" s="17"/>
    </row>
    <row r="1479" spans="5:28">
      <c r="E1479" s="17"/>
      <c r="F1479" s="18"/>
      <c r="H1479" s="185"/>
      <c r="J1479" s="17"/>
      <c r="K1479" s="62"/>
      <c r="L1479" s="62"/>
      <c r="N1479" s="18"/>
      <c r="P1479" s="18"/>
      <c r="R1479" s="18"/>
      <c r="S1479" s="18"/>
      <c r="T1479" s="18"/>
      <c r="U1479" s="18"/>
      <c r="Y1479" s="17"/>
      <c r="AB1479" s="17"/>
    </row>
    <row r="1480" spans="5:28">
      <c r="E1480" s="17"/>
      <c r="F1480" s="18"/>
      <c r="H1480" s="185"/>
      <c r="J1480" s="17"/>
      <c r="K1480" s="62"/>
      <c r="L1480" s="62"/>
      <c r="N1480" s="18"/>
      <c r="P1480" s="18"/>
      <c r="R1480" s="18"/>
      <c r="S1480" s="18"/>
      <c r="T1480" s="18"/>
      <c r="U1480" s="18"/>
      <c r="Y1480" s="17"/>
      <c r="AB1480" s="17"/>
    </row>
    <row r="1481" spans="5:28">
      <c r="E1481" s="17"/>
      <c r="F1481" s="18"/>
      <c r="H1481" s="185"/>
      <c r="J1481" s="17"/>
      <c r="K1481" s="62"/>
      <c r="L1481" s="62"/>
      <c r="N1481" s="18"/>
      <c r="P1481" s="18"/>
      <c r="R1481" s="18"/>
      <c r="S1481" s="18"/>
      <c r="T1481" s="18"/>
      <c r="U1481" s="18"/>
      <c r="Y1481" s="17"/>
      <c r="AB1481" s="17"/>
    </row>
    <row r="1482" spans="5:28">
      <c r="E1482" s="17"/>
      <c r="F1482" s="18"/>
      <c r="H1482" s="185"/>
      <c r="J1482" s="17"/>
      <c r="K1482" s="62"/>
      <c r="L1482" s="62"/>
      <c r="N1482" s="18"/>
      <c r="P1482" s="18"/>
      <c r="R1482" s="18"/>
      <c r="S1482" s="18"/>
      <c r="T1482" s="18"/>
      <c r="U1482" s="18"/>
      <c r="Y1482" s="17"/>
      <c r="AB1482" s="17"/>
    </row>
    <row r="1483" spans="5:28">
      <c r="E1483" s="17"/>
      <c r="F1483" s="18"/>
      <c r="H1483" s="185"/>
      <c r="J1483" s="17"/>
      <c r="K1483" s="62"/>
      <c r="L1483" s="62"/>
      <c r="N1483" s="18"/>
      <c r="P1483" s="18"/>
      <c r="R1483" s="18"/>
      <c r="S1483" s="18"/>
      <c r="T1483" s="18"/>
      <c r="U1483" s="18"/>
      <c r="Y1483" s="17"/>
      <c r="AB1483" s="17"/>
    </row>
    <row r="1484" spans="5:28">
      <c r="E1484" s="17"/>
      <c r="F1484" s="18"/>
      <c r="H1484" s="185"/>
      <c r="J1484" s="17"/>
      <c r="K1484" s="62"/>
      <c r="L1484" s="62"/>
      <c r="N1484" s="18"/>
      <c r="P1484" s="18"/>
      <c r="R1484" s="18"/>
      <c r="S1484" s="18"/>
      <c r="T1484" s="18"/>
      <c r="U1484" s="18"/>
      <c r="Y1484" s="17"/>
      <c r="AB1484" s="17"/>
    </row>
    <row r="1485" spans="5:28">
      <c r="E1485" s="17"/>
      <c r="F1485" s="18"/>
      <c r="H1485" s="185"/>
      <c r="J1485" s="17"/>
      <c r="K1485" s="62"/>
      <c r="L1485" s="62"/>
      <c r="N1485" s="18"/>
      <c r="P1485" s="18"/>
      <c r="R1485" s="18"/>
      <c r="S1485" s="18"/>
      <c r="T1485" s="18"/>
      <c r="U1485" s="18"/>
      <c r="Y1485" s="17"/>
      <c r="AB1485" s="17"/>
    </row>
    <row r="1486" spans="5:28">
      <c r="E1486" s="17"/>
      <c r="F1486" s="18"/>
      <c r="H1486" s="185"/>
      <c r="J1486" s="17"/>
      <c r="K1486" s="62"/>
      <c r="L1486" s="62"/>
      <c r="N1486" s="18"/>
      <c r="P1486" s="18"/>
      <c r="R1486" s="18"/>
      <c r="S1486" s="18"/>
      <c r="T1486" s="18"/>
      <c r="U1486" s="18"/>
      <c r="Y1486" s="17"/>
      <c r="AB1486" s="17"/>
    </row>
    <row r="1487" spans="5:28">
      <c r="E1487" s="17"/>
      <c r="F1487" s="18"/>
      <c r="H1487" s="185"/>
      <c r="J1487" s="17"/>
      <c r="K1487" s="62"/>
      <c r="L1487" s="62"/>
      <c r="N1487" s="18"/>
      <c r="P1487" s="18"/>
      <c r="R1487" s="18"/>
      <c r="S1487" s="18"/>
      <c r="T1487" s="18"/>
      <c r="U1487" s="18"/>
      <c r="Y1487" s="17"/>
      <c r="AB1487" s="17"/>
    </row>
    <row r="1488" spans="5:28">
      <c r="E1488" s="17"/>
      <c r="F1488" s="18"/>
      <c r="H1488" s="185"/>
      <c r="J1488" s="17"/>
      <c r="K1488" s="62"/>
      <c r="L1488" s="62"/>
      <c r="N1488" s="18"/>
      <c r="P1488" s="18"/>
      <c r="R1488" s="18"/>
      <c r="S1488" s="18"/>
      <c r="T1488" s="18"/>
      <c r="U1488" s="18"/>
      <c r="Y1488" s="17"/>
      <c r="AB1488" s="17"/>
    </row>
    <row r="1489" spans="5:28">
      <c r="E1489" s="17"/>
      <c r="F1489" s="18"/>
      <c r="H1489" s="185"/>
      <c r="J1489" s="17"/>
      <c r="K1489" s="62"/>
      <c r="L1489" s="62"/>
      <c r="N1489" s="18"/>
      <c r="P1489" s="18"/>
      <c r="R1489" s="18"/>
      <c r="S1489" s="18"/>
      <c r="T1489" s="18"/>
      <c r="U1489" s="18"/>
      <c r="Y1489" s="17"/>
      <c r="AB1489" s="17"/>
    </row>
    <row r="1490" spans="5:28">
      <c r="E1490" s="17"/>
      <c r="F1490" s="18"/>
      <c r="H1490" s="185"/>
      <c r="J1490" s="17"/>
      <c r="K1490" s="62"/>
      <c r="L1490" s="62"/>
      <c r="N1490" s="18"/>
      <c r="P1490" s="18"/>
      <c r="R1490" s="18"/>
      <c r="S1490" s="18"/>
      <c r="T1490" s="18"/>
      <c r="U1490" s="18"/>
      <c r="Y1490" s="17"/>
      <c r="AB1490" s="17"/>
    </row>
    <row r="1491" spans="5:28">
      <c r="E1491" s="17"/>
      <c r="F1491" s="18"/>
      <c r="H1491" s="185"/>
      <c r="J1491" s="17"/>
      <c r="K1491" s="62"/>
      <c r="L1491" s="62"/>
      <c r="N1491" s="18"/>
      <c r="P1491" s="18"/>
      <c r="R1491" s="18"/>
      <c r="S1491" s="18"/>
      <c r="T1491" s="18"/>
      <c r="U1491" s="18"/>
      <c r="Y1491" s="17"/>
      <c r="AB1491" s="17"/>
    </row>
    <row r="1492" spans="5:28">
      <c r="E1492" s="17"/>
      <c r="F1492" s="18"/>
      <c r="H1492" s="185"/>
      <c r="J1492" s="17"/>
      <c r="K1492" s="62"/>
      <c r="L1492" s="62"/>
      <c r="N1492" s="18"/>
      <c r="P1492" s="18"/>
      <c r="R1492" s="18"/>
      <c r="S1492" s="18"/>
      <c r="T1492" s="18"/>
      <c r="U1492" s="18"/>
      <c r="Y1492" s="17"/>
      <c r="AB1492" s="17"/>
    </row>
    <row r="1493" spans="5:28">
      <c r="E1493" s="17"/>
      <c r="F1493" s="18"/>
      <c r="H1493" s="185"/>
      <c r="J1493" s="17"/>
      <c r="K1493" s="62"/>
      <c r="L1493" s="62"/>
      <c r="N1493" s="18"/>
      <c r="P1493" s="18"/>
      <c r="R1493" s="18"/>
      <c r="S1493" s="18"/>
      <c r="T1493" s="18"/>
      <c r="U1493" s="18"/>
      <c r="Y1493" s="17"/>
      <c r="AB1493" s="17"/>
    </row>
    <row r="1494" spans="5:28">
      <c r="E1494" s="17"/>
      <c r="F1494" s="18"/>
      <c r="H1494" s="185"/>
      <c r="J1494" s="17"/>
      <c r="K1494" s="62"/>
      <c r="L1494" s="62"/>
      <c r="N1494" s="18"/>
      <c r="P1494" s="18"/>
      <c r="R1494" s="18"/>
      <c r="S1494" s="18"/>
      <c r="T1494" s="18"/>
      <c r="U1494" s="18"/>
      <c r="Y1494" s="17"/>
      <c r="AB1494" s="17"/>
    </row>
    <row r="1495" spans="5:28">
      <c r="E1495" s="17"/>
      <c r="F1495" s="18"/>
      <c r="H1495" s="185"/>
      <c r="J1495" s="17"/>
      <c r="K1495" s="62"/>
      <c r="L1495" s="62"/>
      <c r="N1495" s="18"/>
      <c r="P1495" s="18"/>
      <c r="R1495" s="18"/>
      <c r="S1495" s="18"/>
      <c r="T1495" s="18"/>
      <c r="U1495" s="18"/>
      <c r="Y1495" s="17"/>
      <c r="AB1495" s="17"/>
    </row>
    <row r="1496" spans="5:28">
      <c r="E1496" s="17"/>
      <c r="F1496" s="18"/>
      <c r="H1496" s="185"/>
      <c r="J1496" s="17"/>
      <c r="K1496" s="62"/>
      <c r="L1496" s="62"/>
      <c r="N1496" s="18"/>
      <c r="P1496" s="18"/>
      <c r="R1496" s="18"/>
      <c r="S1496" s="18"/>
      <c r="T1496" s="18"/>
      <c r="U1496" s="18"/>
      <c r="Y1496" s="17"/>
      <c r="AB1496" s="17"/>
    </row>
    <row r="1497" spans="5:28">
      <c r="E1497" s="17"/>
      <c r="F1497" s="18"/>
      <c r="H1497" s="185"/>
      <c r="J1497" s="17"/>
      <c r="K1497" s="62"/>
      <c r="L1497" s="62"/>
      <c r="N1497" s="18"/>
      <c r="P1497" s="18"/>
      <c r="R1497" s="18"/>
      <c r="S1497" s="18"/>
      <c r="T1497" s="18"/>
      <c r="U1497" s="18"/>
      <c r="Y1497" s="17"/>
      <c r="AB1497" s="17"/>
    </row>
    <row r="1498" spans="5:28">
      <c r="E1498" s="17"/>
      <c r="F1498" s="18"/>
      <c r="H1498" s="185"/>
      <c r="J1498" s="17"/>
      <c r="K1498" s="62"/>
      <c r="L1498" s="62"/>
      <c r="N1498" s="18"/>
      <c r="P1498" s="18"/>
      <c r="R1498" s="18"/>
      <c r="S1498" s="18"/>
      <c r="T1498" s="18"/>
      <c r="U1498" s="18"/>
      <c r="Y1498" s="17"/>
      <c r="AB1498" s="17"/>
    </row>
    <row r="1499" spans="5:28">
      <c r="E1499" s="17"/>
      <c r="F1499" s="18"/>
      <c r="H1499" s="185"/>
      <c r="J1499" s="17"/>
      <c r="K1499" s="62"/>
      <c r="L1499" s="62"/>
      <c r="N1499" s="18"/>
      <c r="P1499" s="18"/>
      <c r="R1499" s="18"/>
      <c r="S1499" s="18"/>
      <c r="T1499" s="18"/>
      <c r="U1499" s="18"/>
      <c r="Y1499" s="17"/>
      <c r="AB1499" s="17"/>
    </row>
    <row r="1500" spans="5:28">
      <c r="E1500" s="17"/>
      <c r="F1500" s="18"/>
      <c r="H1500" s="185"/>
      <c r="J1500" s="17"/>
      <c r="K1500" s="62"/>
      <c r="L1500" s="62"/>
      <c r="N1500" s="18"/>
      <c r="P1500" s="18"/>
      <c r="R1500" s="18"/>
      <c r="S1500" s="18"/>
      <c r="T1500" s="18"/>
      <c r="U1500" s="18"/>
      <c r="Y1500" s="17"/>
      <c r="AB1500" s="17"/>
    </row>
    <row r="1501" spans="5:28">
      <c r="E1501" s="17"/>
      <c r="F1501" s="18"/>
      <c r="H1501" s="185"/>
      <c r="J1501" s="17"/>
      <c r="K1501" s="62"/>
      <c r="L1501" s="62"/>
      <c r="N1501" s="18"/>
      <c r="P1501" s="18"/>
      <c r="R1501" s="18"/>
      <c r="S1501" s="18"/>
      <c r="T1501" s="18"/>
      <c r="U1501" s="18"/>
      <c r="Y1501" s="17"/>
      <c r="AB1501" s="17"/>
    </row>
    <row r="1502" spans="5:28">
      <c r="E1502" s="17"/>
      <c r="F1502" s="18"/>
      <c r="H1502" s="185"/>
      <c r="J1502" s="17"/>
      <c r="K1502" s="62"/>
      <c r="L1502" s="62"/>
      <c r="N1502" s="18"/>
      <c r="P1502" s="18"/>
      <c r="R1502" s="18"/>
      <c r="S1502" s="18"/>
      <c r="T1502" s="18"/>
      <c r="U1502" s="18"/>
      <c r="Y1502" s="17"/>
      <c r="AB1502" s="17"/>
    </row>
    <row r="1503" spans="5:28">
      <c r="E1503" s="17"/>
      <c r="F1503" s="18"/>
      <c r="H1503" s="185"/>
      <c r="J1503" s="17"/>
      <c r="K1503" s="62"/>
      <c r="L1503" s="62"/>
      <c r="N1503" s="18"/>
      <c r="P1503" s="18"/>
      <c r="R1503" s="18"/>
      <c r="S1503" s="18"/>
      <c r="T1503" s="18"/>
      <c r="U1503" s="18"/>
      <c r="Y1503" s="17"/>
      <c r="AB1503" s="17"/>
    </row>
    <row r="1504" spans="5:28">
      <c r="E1504" s="17"/>
      <c r="F1504" s="18"/>
      <c r="H1504" s="185"/>
      <c r="J1504" s="17"/>
      <c r="K1504" s="62"/>
      <c r="L1504" s="62"/>
      <c r="N1504" s="18"/>
      <c r="P1504" s="18"/>
      <c r="R1504" s="18"/>
      <c r="S1504" s="18"/>
      <c r="T1504" s="18"/>
      <c r="U1504" s="18"/>
      <c r="Y1504" s="17"/>
      <c r="AB1504" s="17"/>
    </row>
    <row r="1505" spans="5:28">
      <c r="E1505" s="17"/>
      <c r="F1505" s="18"/>
      <c r="H1505" s="185"/>
      <c r="J1505" s="17"/>
      <c r="K1505" s="62"/>
      <c r="L1505" s="62"/>
      <c r="N1505" s="18"/>
      <c r="P1505" s="18"/>
      <c r="R1505" s="18"/>
      <c r="S1505" s="18"/>
      <c r="T1505" s="18"/>
      <c r="U1505" s="18"/>
      <c r="Y1505" s="17"/>
      <c r="AB1505" s="17"/>
    </row>
    <row r="1506" spans="5:28">
      <c r="E1506" s="17"/>
      <c r="F1506" s="18"/>
      <c r="H1506" s="185"/>
      <c r="J1506" s="17"/>
      <c r="K1506" s="62"/>
      <c r="L1506" s="62"/>
      <c r="N1506" s="18"/>
      <c r="P1506" s="18"/>
      <c r="R1506" s="18"/>
      <c r="S1506" s="18"/>
      <c r="T1506" s="18"/>
      <c r="U1506" s="18"/>
      <c r="Y1506" s="17"/>
      <c r="AB1506" s="17"/>
    </row>
    <row r="1507" spans="5:28">
      <c r="E1507" s="17"/>
      <c r="F1507" s="18"/>
      <c r="H1507" s="185"/>
      <c r="J1507" s="17"/>
      <c r="K1507" s="62"/>
      <c r="L1507" s="62"/>
      <c r="N1507" s="18"/>
      <c r="P1507" s="18"/>
      <c r="R1507" s="18"/>
      <c r="S1507" s="18"/>
      <c r="T1507" s="18"/>
      <c r="U1507" s="18"/>
      <c r="Y1507" s="17"/>
      <c r="AB1507" s="17"/>
    </row>
    <row r="1508" spans="5:28">
      <c r="E1508" s="17"/>
      <c r="F1508" s="18"/>
      <c r="H1508" s="185"/>
      <c r="J1508" s="17"/>
      <c r="K1508" s="62"/>
      <c r="L1508" s="62"/>
      <c r="N1508" s="18"/>
      <c r="P1508" s="18"/>
      <c r="R1508" s="18"/>
      <c r="S1508" s="18"/>
      <c r="T1508" s="18"/>
      <c r="U1508" s="18"/>
      <c r="Y1508" s="17"/>
      <c r="AB1508" s="17"/>
    </row>
    <row r="1509" spans="5:28">
      <c r="E1509" s="17"/>
      <c r="F1509" s="18"/>
      <c r="H1509" s="185"/>
      <c r="J1509" s="17"/>
      <c r="K1509" s="62"/>
      <c r="L1509" s="62"/>
      <c r="N1509" s="18"/>
      <c r="P1509" s="18"/>
      <c r="R1509" s="18"/>
      <c r="S1509" s="18"/>
      <c r="T1509" s="18"/>
      <c r="U1509" s="18"/>
      <c r="Y1509" s="17"/>
      <c r="AB1509" s="17"/>
    </row>
    <row r="1510" spans="5:28">
      <c r="E1510" s="17"/>
      <c r="F1510" s="18"/>
      <c r="H1510" s="185"/>
      <c r="J1510" s="17"/>
      <c r="K1510" s="62"/>
      <c r="L1510" s="62"/>
      <c r="N1510" s="18"/>
      <c r="P1510" s="18"/>
      <c r="R1510" s="18"/>
      <c r="S1510" s="18"/>
      <c r="T1510" s="18"/>
      <c r="U1510" s="18"/>
      <c r="Y1510" s="17"/>
      <c r="AB1510" s="17"/>
    </row>
    <row r="1511" spans="5:28">
      <c r="E1511" s="17"/>
      <c r="F1511" s="18"/>
      <c r="H1511" s="185"/>
      <c r="J1511" s="17"/>
      <c r="K1511" s="62"/>
      <c r="L1511" s="62"/>
      <c r="N1511" s="18"/>
      <c r="P1511" s="18"/>
      <c r="R1511" s="18"/>
      <c r="S1511" s="18"/>
      <c r="T1511" s="18"/>
      <c r="U1511" s="18"/>
      <c r="Y1511" s="17"/>
      <c r="AB1511" s="17"/>
    </row>
    <row r="1512" spans="5:28">
      <c r="E1512" s="17"/>
      <c r="F1512" s="18"/>
      <c r="H1512" s="185"/>
      <c r="J1512" s="17"/>
      <c r="K1512" s="62"/>
      <c r="L1512" s="62"/>
      <c r="N1512" s="18"/>
      <c r="P1512" s="18"/>
      <c r="R1512" s="18"/>
      <c r="S1512" s="18"/>
      <c r="T1512" s="18"/>
      <c r="U1512" s="18"/>
      <c r="Y1512" s="17"/>
      <c r="AB1512" s="17"/>
    </row>
    <row r="1513" spans="5:28">
      <c r="E1513" s="17"/>
      <c r="F1513" s="18"/>
      <c r="H1513" s="185"/>
      <c r="J1513" s="17"/>
      <c r="K1513" s="62"/>
      <c r="L1513" s="62"/>
      <c r="N1513" s="18"/>
      <c r="P1513" s="18"/>
      <c r="R1513" s="18"/>
      <c r="S1513" s="18"/>
      <c r="T1513" s="18"/>
      <c r="U1513" s="18"/>
      <c r="Y1513" s="17"/>
      <c r="AB1513" s="17"/>
    </row>
    <row r="1514" spans="5:28">
      <c r="E1514" s="17"/>
      <c r="F1514" s="18"/>
      <c r="H1514" s="185"/>
      <c r="J1514" s="17"/>
      <c r="K1514" s="62"/>
      <c r="L1514" s="62"/>
      <c r="N1514" s="18"/>
      <c r="P1514" s="18"/>
      <c r="R1514" s="18"/>
      <c r="S1514" s="18"/>
      <c r="T1514" s="18"/>
      <c r="U1514" s="18"/>
      <c r="Y1514" s="17"/>
      <c r="AB1514" s="17"/>
    </row>
    <row r="1515" spans="5:28">
      <c r="E1515" s="17"/>
      <c r="F1515" s="18"/>
      <c r="H1515" s="185"/>
      <c r="J1515" s="17"/>
      <c r="K1515" s="62"/>
      <c r="L1515" s="62"/>
      <c r="N1515" s="18"/>
      <c r="P1515" s="18"/>
      <c r="R1515" s="18"/>
      <c r="S1515" s="18"/>
      <c r="T1515" s="18"/>
      <c r="U1515" s="18"/>
      <c r="Y1515" s="17"/>
      <c r="AB1515" s="17"/>
    </row>
    <row r="1516" spans="5:28">
      <c r="E1516" s="17"/>
      <c r="F1516" s="18"/>
      <c r="H1516" s="185"/>
      <c r="J1516" s="17"/>
      <c r="K1516" s="62"/>
      <c r="L1516" s="62"/>
      <c r="N1516" s="18"/>
      <c r="P1516" s="18"/>
      <c r="R1516" s="18"/>
      <c r="S1516" s="18"/>
      <c r="T1516" s="18"/>
      <c r="U1516" s="18"/>
      <c r="Y1516" s="17"/>
      <c r="AB1516" s="17"/>
    </row>
    <row r="1517" spans="5:28">
      <c r="E1517" s="17"/>
      <c r="F1517" s="18"/>
      <c r="H1517" s="185"/>
      <c r="J1517" s="17"/>
      <c r="K1517" s="62"/>
      <c r="L1517" s="62"/>
      <c r="N1517" s="18"/>
      <c r="P1517" s="18"/>
      <c r="R1517" s="18"/>
      <c r="S1517" s="18"/>
      <c r="T1517" s="18"/>
      <c r="U1517" s="18"/>
      <c r="Y1517" s="17"/>
      <c r="AB1517" s="17"/>
    </row>
    <row r="1518" spans="5:28">
      <c r="E1518" s="17"/>
      <c r="F1518" s="18"/>
      <c r="H1518" s="185"/>
      <c r="J1518" s="17"/>
      <c r="K1518" s="62"/>
      <c r="L1518" s="62"/>
      <c r="N1518" s="18"/>
      <c r="P1518" s="18"/>
      <c r="R1518" s="18"/>
      <c r="S1518" s="18"/>
      <c r="T1518" s="18"/>
      <c r="U1518" s="18"/>
      <c r="Y1518" s="17"/>
      <c r="AB1518" s="17"/>
    </row>
    <row r="1519" spans="5:28">
      <c r="E1519" s="17"/>
      <c r="F1519" s="18"/>
      <c r="H1519" s="185"/>
      <c r="J1519" s="17"/>
      <c r="K1519" s="62"/>
      <c r="L1519" s="62"/>
      <c r="N1519" s="18"/>
      <c r="P1519" s="18"/>
      <c r="R1519" s="18"/>
      <c r="S1519" s="18"/>
      <c r="T1519" s="18"/>
      <c r="U1519" s="18"/>
      <c r="Y1519" s="17"/>
      <c r="AB1519" s="17"/>
    </row>
    <row r="1520" spans="5:28">
      <c r="E1520" s="17"/>
      <c r="F1520" s="18"/>
      <c r="H1520" s="185"/>
      <c r="J1520" s="17"/>
      <c r="K1520" s="62"/>
      <c r="L1520" s="62"/>
      <c r="N1520" s="18"/>
      <c r="P1520" s="18"/>
      <c r="R1520" s="18"/>
      <c r="S1520" s="18"/>
      <c r="T1520" s="18"/>
      <c r="U1520" s="18"/>
      <c r="Y1520" s="17"/>
      <c r="AB1520" s="17"/>
    </row>
    <row r="1521" spans="5:28">
      <c r="E1521" s="17"/>
      <c r="F1521" s="18"/>
      <c r="H1521" s="185"/>
      <c r="J1521" s="17"/>
      <c r="K1521" s="62"/>
      <c r="L1521" s="62"/>
      <c r="N1521" s="18"/>
      <c r="P1521" s="18"/>
      <c r="R1521" s="18"/>
      <c r="S1521" s="18"/>
      <c r="T1521" s="18"/>
      <c r="U1521" s="18"/>
      <c r="Y1521" s="17"/>
      <c r="AB1521" s="17"/>
    </row>
    <row r="1522" spans="5:28">
      <c r="E1522" s="17"/>
      <c r="F1522" s="18"/>
      <c r="H1522" s="185"/>
      <c r="J1522" s="17"/>
      <c r="K1522" s="62"/>
      <c r="L1522" s="62"/>
      <c r="N1522" s="18"/>
      <c r="P1522" s="18"/>
      <c r="R1522" s="18"/>
      <c r="S1522" s="18"/>
      <c r="T1522" s="18"/>
      <c r="U1522" s="18"/>
      <c r="Y1522" s="17"/>
      <c r="AB1522" s="17"/>
    </row>
    <row r="1523" spans="5:28">
      <c r="E1523" s="17"/>
      <c r="F1523" s="18"/>
      <c r="H1523" s="185"/>
      <c r="J1523" s="17"/>
      <c r="K1523" s="62"/>
      <c r="L1523" s="62"/>
      <c r="N1523" s="18"/>
      <c r="P1523" s="18"/>
      <c r="R1523" s="18"/>
      <c r="S1523" s="18"/>
      <c r="T1523" s="18"/>
      <c r="U1523" s="18"/>
      <c r="Y1523" s="17"/>
      <c r="AB1523" s="17"/>
    </row>
    <row r="1524" spans="5:28">
      <c r="E1524" s="17"/>
      <c r="F1524" s="18"/>
      <c r="H1524" s="185"/>
      <c r="J1524" s="17"/>
      <c r="K1524" s="62"/>
      <c r="L1524" s="62"/>
      <c r="N1524" s="18"/>
      <c r="P1524" s="18"/>
      <c r="R1524" s="18"/>
      <c r="S1524" s="18"/>
      <c r="T1524" s="18"/>
      <c r="U1524" s="18"/>
      <c r="Y1524" s="17"/>
      <c r="AB1524" s="17"/>
    </row>
    <row r="1525" spans="5:28">
      <c r="E1525" s="17"/>
      <c r="F1525" s="18"/>
      <c r="H1525" s="185"/>
      <c r="J1525" s="17"/>
      <c r="K1525" s="62"/>
      <c r="L1525" s="62"/>
      <c r="N1525" s="18"/>
      <c r="P1525" s="18"/>
      <c r="R1525" s="18"/>
      <c r="S1525" s="18"/>
      <c r="T1525" s="18"/>
      <c r="U1525" s="18"/>
      <c r="Y1525" s="17"/>
      <c r="AB1525" s="17"/>
    </row>
    <row r="1526" spans="5:28">
      <c r="E1526" s="17"/>
      <c r="F1526" s="18"/>
      <c r="H1526" s="185"/>
      <c r="J1526" s="17"/>
      <c r="K1526" s="62"/>
      <c r="L1526" s="62"/>
      <c r="N1526" s="18"/>
      <c r="P1526" s="18"/>
      <c r="R1526" s="18"/>
      <c r="S1526" s="18"/>
      <c r="T1526" s="18"/>
      <c r="U1526" s="18"/>
      <c r="Y1526" s="17"/>
      <c r="AB1526" s="17"/>
    </row>
    <row r="1527" spans="5:28">
      <c r="E1527" s="17"/>
      <c r="F1527" s="18"/>
      <c r="H1527" s="185"/>
      <c r="J1527" s="17"/>
      <c r="K1527" s="62"/>
      <c r="L1527" s="62"/>
      <c r="N1527" s="18"/>
      <c r="P1527" s="18"/>
      <c r="R1527" s="18"/>
      <c r="S1527" s="18"/>
      <c r="T1527" s="18"/>
      <c r="U1527" s="18"/>
      <c r="Y1527" s="17"/>
      <c r="AB1527" s="17"/>
    </row>
    <row r="1528" spans="5:28">
      <c r="E1528" s="17"/>
      <c r="F1528" s="18"/>
      <c r="H1528" s="185"/>
      <c r="J1528" s="17"/>
      <c r="K1528" s="62"/>
      <c r="L1528" s="62"/>
      <c r="N1528" s="18"/>
      <c r="P1528" s="18"/>
      <c r="R1528" s="18"/>
      <c r="S1528" s="18"/>
      <c r="T1528" s="18"/>
      <c r="U1528" s="18"/>
      <c r="Y1528" s="17"/>
      <c r="AB1528" s="17"/>
    </row>
    <row r="1529" spans="5:28">
      <c r="E1529" s="17"/>
      <c r="F1529" s="18"/>
      <c r="H1529" s="185"/>
      <c r="J1529" s="17"/>
      <c r="K1529" s="62"/>
      <c r="L1529" s="62"/>
      <c r="N1529" s="18"/>
      <c r="P1529" s="18"/>
      <c r="R1529" s="18"/>
      <c r="S1529" s="18"/>
      <c r="T1529" s="18"/>
      <c r="U1529" s="18"/>
      <c r="Y1529" s="17"/>
      <c r="AB1529" s="17"/>
    </row>
    <row r="1530" spans="5:28">
      <c r="E1530" s="17"/>
      <c r="F1530" s="18"/>
      <c r="H1530" s="185"/>
      <c r="J1530" s="17"/>
      <c r="K1530" s="62"/>
      <c r="L1530" s="62"/>
      <c r="N1530" s="18"/>
      <c r="P1530" s="18"/>
      <c r="R1530" s="18"/>
      <c r="S1530" s="18"/>
      <c r="T1530" s="18"/>
      <c r="U1530" s="18"/>
      <c r="Y1530" s="17"/>
      <c r="AB1530" s="17"/>
    </row>
    <row r="1531" spans="5:28">
      <c r="E1531" s="17"/>
      <c r="F1531" s="18"/>
      <c r="H1531" s="185"/>
      <c r="J1531" s="17"/>
      <c r="K1531" s="62"/>
      <c r="L1531" s="62"/>
      <c r="N1531" s="18"/>
      <c r="P1531" s="18"/>
      <c r="R1531" s="18"/>
      <c r="S1531" s="18"/>
      <c r="T1531" s="18"/>
      <c r="U1531" s="18"/>
      <c r="Y1531" s="17"/>
      <c r="AB1531" s="17"/>
    </row>
    <row r="1532" spans="5:28">
      <c r="E1532" s="17"/>
      <c r="F1532" s="18"/>
      <c r="H1532" s="185"/>
      <c r="J1532" s="17"/>
      <c r="K1532" s="62"/>
      <c r="L1532" s="62"/>
      <c r="N1532" s="18"/>
      <c r="P1532" s="18"/>
      <c r="R1532" s="18"/>
      <c r="S1532" s="18"/>
      <c r="T1532" s="18"/>
      <c r="U1532" s="18"/>
      <c r="Y1532" s="17"/>
      <c r="AB1532" s="17"/>
    </row>
    <row r="1533" spans="5:28">
      <c r="E1533" s="17"/>
      <c r="F1533" s="18"/>
      <c r="H1533" s="185"/>
      <c r="J1533" s="17"/>
      <c r="K1533" s="62"/>
      <c r="L1533" s="62"/>
      <c r="N1533" s="18"/>
      <c r="P1533" s="18"/>
      <c r="R1533" s="18"/>
      <c r="S1533" s="18"/>
      <c r="T1533" s="18"/>
      <c r="U1533" s="18"/>
      <c r="Y1533" s="17"/>
      <c r="AB1533" s="17"/>
    </row>
    <row r="1534" spans="5:28">
      <c r="E1534" s="17"/>
      <c r="F1534" s="18"/>
      <c r="H1534" s="185"/>
      <c r="J1534" s="17"/>
      <c r="K1534" s="62"/>
      <c r="L1534" s="62"/>
      <c r="N1534" s="18"/>
      <c r="P1534" s="18"/>
      <c r="R1534" s="18"/>
      <c r="S1534" s="18"/>
      <c r="T1534" s="18"/>
      <c r="U1534" s="18"/>
      <c r="Y1534" s="17"/>
      <c r="AB1534" s="17"/>
    </row>
    <row r="1535" spans="5:28">
      <c r="E1535" s="17"/>
      <c r="F1535" s="18"/>
      <c r="H1535" s="185"/>
      <c r="J1535" s="17"/>
      <c r="K1535" s="62"/>
      <c r="L1535" s="62"/>
      <c r="N1535" s="18"/>
      <c r="P1535" s="18"/>
      <c r="R1535" s="18"/>
      <c r="S1535" s="18"/>
      <c r="T1535" s="18"/>
      <c r="U1535" s="18"/>
      <c r="Y1535" s="17"/>
      <c r="AB1535" s="17"/>
    </row>
    <row r="1536" spans="5:28">
      <c r="E1536" s="17"/>
      <c r="F1536" s="18"/>
      <c r="H1536" s="185"/>
      <c r="J1536" s="17"/>
      <c r="K1536" s="62"/>
      <c r="L1536" s="62"/>
      <c r="N1536" s="18"/>
      <c r="P1536" s="18"/>
      <c r="R1536" s="18"/>
      <c r="S1536" s="18"/>
      <c r="T1536" s="18"/>
      <c r="U1536" s="18"/>
      <c r="Y1536" s="17"/>
      <c r="AB1536" s="17"/>
    </row>
    <row r="1537" spans="5:28">
      <c r="E1537" s="17"/>
      <c r="F1537" s="18"/>
      <c r="H1537" s="185"/>
      <c r="J1537" s="17"/>
      <c r="K1537" s="62"/>
      <c r="L1537" s="62"/>
      <c r="N1537" s="18"/>
      <c r="P1537" s="18"/>
      <c r="R1537" s="18"/>
      <c r="S1537" s="18"/>
      <c r="T1537" s="18"/>
      <c r="U1537" s="18"/>
      <c r="Y1537" s="17"/>
      <c r="AB1537" s="17"/>
    </row>
    <row r="1538" spans="5:28">
      <c r="E1538" s="17"/>
      <c r="F1538" s="18"/>
      <c r="H1538" s="185"/>
      <c r="J1538" s="17"/>
      <c r="K1538" s="62"/>
      <c r="L1538" s="62"/>
      <c r="N1538" s="18"/>
      <c r="P1538" s="18"/>
      <c r="R1538" s="18"/>
      <c r="S1538" s="18"/>
      <c r="T1538" s="18"/>
      <c r="U1538" s="18"/>
      <c r="Y1538" s="17"/>
      <c r="AB1538" s="17"/>
    </row>
    <row r="1539" spans="5:28">
      <c r="E1539" s="17"/>
      <c r="F1539" s="18"/>
      <c r="H1539" s="185"/>
      <c r="J1539" s="17"/>
      <c r="K1539" s="62"/>
      <c r="L1539" s="62"/>
      <c r="N1539" s="18"/>
      <c r="P1539" s="18"/>
      <c r="R1539" s="18"/>
      <c r="S1539" s="18"/>
      <c r="T1539" s="18"/>
      <c r="U1539" s="18"/>
      <c r="Y1539" s="17"/>
      <c r="AB1539" s="17"/>
    </row>
    <row r="1540" spans="5:28">
      <c r="E1540" s="17"/>
      <c r="F1540" s="18"/>
      <c r="H1540" s="185"/>
      <c r="J1540" s="17"/>
      <c r="K1540" s="62"/>
      <c r="L1540" s="62"/>
      <c r="N1540" s="18"/>
      <c r="P1540" s="18"/>
      <c r="R1540" s="18"/>
      <c r="S1540" s="18"/>
      <c r="T1540" s="18"/>
      <c r="U1540" s="18"/>
      <c r="Y1540" s="17"/>
      <c r="AB1540" s="17"/>
    </row>
    <row r="1541" spans="5:28">
      <c r="E1541" s="17"/>
      <c r="F1541" s="18"/>
      <c r="H1541" s="185"/>
      <c r="J1541" s="17"/>
      <c r="K1541" s="62"/>
      <c r="L1541" s="62"/>
      <c r="N1541" s="18"/>
      <c r="P1541" s="18"/>
      <c r="R1541" s="18"/>
      <c r="S1541" s="18"/>
      <c r="T1541" s="18"/>
      <c r="U1541" s="18"/>
      <c r="Y1541" s="17"/>
      <c r="AB1541" s="17"/>
    </row>
    <row r="1542" spans="5:28">
      <c r="E1542" s="17"/>
      <c r="F1542" s="18"/>
      <c r="H1542" s="185"/>
      <c r="J1542" s="17"/>
      <c r="K1542" s="62"/>
      <c r="L1542" s="62"/>
      <c r="N1542" s="18"/>
      <c r="P1542" s="18"/>
      <c r="R1542" s="18"/>
      <c r="S1542" s="18"/>
      <c r="T1542" s="18"/>
      <c r="U1542" s="18"/>
      <c r="Y1542" s="17"/>
      <c r="AB1542" s="17"/>
    </row>
    <row r="1543" spans="5:28">
      <c r="E1543" s="17"/>
      <c r="F1543" s="18"/>
      <c r="H1543" s="185"/>
      <c r="J1543" s="17"/>
      <c r="K1543" s="62"/>
      <c r="L1543" s="62"/>
      <c r="N1543" s="18"/>
      <c r="P1543" s="18"/>
      <c r="R1543" s="18"/>
      <c r="S1543" s="18"/>
      <c r="T1543" s="18"/>
      <c r="U1543" s="18"/>
      <c r="Y1543" s="17"/>
      <c r="AB1543" s="17"/>
    </row>
    <row r="1544" spans="5:28">
      <c r="E1544" s="17"/>
      <c r="F1544" s="18"/>
      <c r="H1544" s="185"/>
      <c r="J1544" s="17"/>
      <c r="K1544" s="62"/>
      <c r="L1544" s="62"/>
      <c r="N1544" s="18"/>
      <c r="P1544" s="18"/>
      <c r="R1544" s="18"/>
      <c r="S1544" s="18"/>
      <c r="T1544" s="18"/>
      <c r="U1544" s="18"/>
      <c r="Y1544" s="17"/>
      <c r="AB1544" s="17"/>
    </row>
    <row r="1545" spans="5:28">
      <c r="E1545" s="17"/>
      <c r="F1545" s="18"/>
      <c r="H1545" s="185"/>
      <c r="J1545" s="17"/>
      <c r="K1545" s="62"/>
      <c r="L1545" s="62"/>
      <c r="N1545" s="18"/>
      <c r="P1545" s="18"/>
      <c r="R1545" s="18"/>
      <c r="S1545" s="18"/>
      <c r="T1545" s="18"/>
      <c r="U1545" s="18"/>
      <c r="Y1545" s="17"/>
      <c r="AB1545" s="17"/>
    </row>
    <row r="1546" spans="5:28">
      <c r="E1546" s="17"/>
      <c r="F1546" s="18"/>
      <c r="H1546" s="185"/>
      <c r="J1546" s="17"/>
      <c r="K1546" s="62"/>
      <c r="L1546" s="62"/>
      <c r="N1546" s="18"/>
      <c r="P1546" s="18"/>
      <c r="R1546" s="18"/>
      <c r="S1546" s="18"/>
      <c r="T1546" s="18"/>
      <c r="U1546" s="18"/>
      <c r="Y1546" s="17"/>
      <c r="AB1546" s="17"/>
    </row>
    <row r="1547" spans="5:28">
      <c r="E1547" s="17"/>
      <c r="F1547" s="18"/>
      <c r="H1547" s="185"/>
      <c r="J1547" s="17"/>
      <c r="K1547" s="62"/>
      <c r="L1547" s="62"/>
      <c r="N1547" s="18"/>
      <c r="P1547" s="18"/>
      <c r="R1547" s="18"/>
      <c r="S1547" s="18"/>
      <c r="T1547" s="18"/>
      <c r="U1547" s="18"/>
      <c r="Y1547" s="17"/>
      <c r="AB1547" s="17"/>
    </row>
    <row r="1548" spans="5:28">
      <c r="E1548" s="17"/>
      <c r="F1548" s="18"/>
      <c r="H1548" s="185"/>
      <c r="J1548" s="17"/>
      <c r="K1548" s="62"/>
      <c r="L1548" s="62"/>
      <c r="N1548" s="18"/>
      <c r="P1548" s="18"/>
      <c r="R1548" s="18"/>
      <c r="S1548" s="18"/>
      <c r="T1548" s="18"/>
      <c r="U1548" s="18"/>
      <c r="Y1548" s="17"/>
      <c r="AB1548" s="17"/>
    </row>
    <row r="1549" spans="5:28">
      <c r="E1549" s="17"/>
      <c r="F1549" s="18"/>
      <c r="H1549" s="185"/>
      <c r="J1549" s="17"/>
      <c r="K1549" s="62"/>
      <c r="L1549" s="62"/>
      <c r="N1549" s="18"/>
      <c r="P1549" s="18"/>
      <c r="R1549" s="18"/>
      <c r="S1549" s="18"/>
      <c r="T1549" s="18"/>
      <c r="U1549" s="18"/>
      <c r="Y1549" s="17"/>
      <c r="AB1549" s="17"/>
    </row>
    <row r="1550" spans="5:28">
      <c r="E1550" s="17"/>
      <c r="F1550" s="18"/>
      <c r="H1550" s="185"/>
      <c r="J1550" s="17"/>
      <c r="K1550" s="62"/>
      <c r="L1550" s="62"/>
      <c r="N1550" s="18"/>
      <c r="P1550" s="18"/>
      <c r="R1550" s="18"/>
      <c r="S1550" s="18"/>
      <c r="T1550" s="18"/>
      <c r="U1550" s="18"/>
      <c r="Y1550" s="17"/>
      <c r="AB1550" s="17"/>
    </row>
    <row r="1551" spans="5:28">
      <c r="E1551" s="17"/>
      <c r="F1551" s="18"/>
      <c r="H1551" s="185"/>
      <c r="J1551" s="17"/>
      <c r="K1551" s="62"/>
      <c r="L1551" s="62"/>
      <c r="N1551" s="18"/>
      <c r="P1551" s="18"/>
      <c r="R1551" s="18"/>
      <c r="S1551" s="18"/>
      <c r="T1551" s="18"/>
      <c r="U1551" s="18"/>
      <c r="Y1551" s="17"/>
      <c r="AB1551" s="17"/>
    </row>
    <row r="1552" spans="5:28">
      <c r="E1552" s="17"/>
      <c r="F1552" s="18"/>
      <c r="H1552" s="185"/>
      <c r="J1552" s="17"/>
      <c r="K1552" s="62"/>
      <c r="L1552" s="62"/>
      <c r="N1552" s="18"/>
      <c r="P1552" s="18"/>
      <c r="R1552" s="18"/>
      <c r="S1552" s="18"/>
      <c r="T1552" s="18"/>
      <c r="U1552" s="18"/>
      <c r="Y1552" s="17"/>
      <c r="AB1552" s="17"/>
    </row>
    <row r="1553" spans="5:28">
      <c r="E1553" s="17"/>
      <c r="F1553" s="18"/>
      <c r="H1553" s="185"/>
      <c r="J1553" s="17"/>
      <c r="K1553" s="62"/>
      <c r="L1553" s="62"/>
      <c r="N1553" s="18"/>
      <c r="P1553" s="18"/>
      <c r="R1553" s="18"/>
      <c r="S1553" s="18"/>
      <c r="T1553" s="18"/>
      <c r="U1553" s="18"/>
      <c r="Y1553" s="17"/>
      <c r="AB1553" s="17"/>
    </row>
    <row r="1554" spans="5:28">
      <c r="E1554" s="17"/>
      <c r="F1554" s="18"/>
      <c r="H1554" s="185"/>
      <c r="J1554" s="17"/>
      <c r="K1554" s="62"/>
      <c r="L1554" s="62"/>
      <c r="N1554" s="18"/>
      <c r="P1554" s="18"/>
      <c r="R1554" s="18"/>
      <c r="S1554" s="18"/>
      <c r="T1554" s="18"/>
      <c r="U1554" s="18"/>
      <c r="Y1554" s="17"/>
      <c r="AB1554" s="17"/>
    </row>
    <row r="1555" spans="5:28">
      <c r="E1555" s="17"/>
      <c r="F1555" s="18"/>
      <c r="H1555" s="185"/>
      <c r="J1555" s="17"/>
      <c r="K1555" s="62"/>
      <c r="L1555" s="62"/>
      <c r="N1555" s="18"/>
      <c r="P1555" s="18"/>
      <c r="R1555" s="18"/>
      <c r="S1555" s="18"/>
      <c r="T1555" s="18"/>
      <c r="U1555" s="18"/>
      <c r="Y1555" s="17"/>
      <c r="AB1555" s="17"/>
    </row>
    <row r="1556" spans="5:28">
      <c r="E1556" s="17"/>
      <c r="F1556" s="18"/>
      <c r="H1556" s="185"/>
      <c r="J1556" s="17"/>
      <c r="K1556" s="62"/>
      <c r="L1556" s="62"/>
      <c r="N1556" s="18"/>
      <c r="P1556" s="18"/>
      <c r="R1556" s="18"/>
      <c r="S1556" s="18"/>
      <c r="T1556" s="18"/>
      <c r="U1556" s="18"/>
      <c r="Y1556" s="17"/>
      <c r="AB1556" s="17"/>
    </row>
    <row r="1557" spans="5:28">
      <c r="E1557" s="17"/>
      <c r="F1557" s="18"/>
      <c r="H1557" s="185"/>
      <c r="J1557" s="17"/>
      <c r="K1557" s="62"/>
      <c r="L1557" s="62"/>
      <c r="N1557" s="18"/>
      <c r="P1557" s="18"/>
      <c r="R1557" s="18"/>
      <c r="S1557" s="18"/>
      <c r="T1557" s="18"/>
      <c r="U1557" s="18"/>
      <c r="Y1557" s="17"/>
      <c r="AB1557" s="17"/>
    </row>
    <row r="1558" spans="5:28">
      <c r="E1558" s="17"/>
      <c r="F1558" s="18"/>
      <c r="H1558" s="185"/>
      <c r="J1558" s="17"/>
      <c r="K1558" s="62"/>
      <c r="L1558" s="62"/>
      <c r="N1558" s="18"/>
      <c r="P1558" s="18"/>
      <c r="R1558" s="18"/>
      <c r="S1558" s="18"/>
      <c r="T1558" s="18"/>
      <c r="U1558" s="18"/>
      <c r="Y1558" s="17"/>
      <c r="AB1558" s="17"/>
    </row>
    <row r="1559" spans="5:28">
      <c r="E1559" s="17"/>
      <c r="F1559" s="18"/>
      <c r="H1559" s="185"/>
      <c r="J1559" s="17"/>
      <c r="K1559" s="62"/>
      <c r="L1559" s="62"/>
      <c r="N1559" s="18"/>
      <c r="P1559" s="18"/>
      <c r="R1559" s="18"/>
      <c r="S1559" s="18"/>
      <c r="T1559" s="18"/>
      <c r="U1559" s="18"/>
      <c r="Y1559" s="17"/>
      <c r="AB1559" s="17"/>
    </row>
    <row r="1560" spans="5:28">
      <c r="E1560" s="17"/>
      <c r="F1560" s="18"/>
      <c r="H1560" s="185"/>
      <c r="J1560" s="17"/>
      <c r="K1560" s="62"/>
      <c r="L1560" s="62"/>
      <c r="N1560" s="18"/>
      <c r="P1560" s="18"/>
      <c r="R1560" s="18"/>
      <c r="S1560" s="18"/>
      <c r="T1560" s="18"/>
      <c r="U1560" s="18"/>
      <c r="Y1560" s="17"/>
      <c r="AB1560" s="17"/>
    </row>
    <row r="1561" spans="5:28">
      <c r="E1561" s="17"/>
      <c r="F1561" s="18"/>
      <c r="H1561" s="185"/>
      <c r="J1561" s="17"/>
      <c r="K1561" s="62"/>
      <c r="L1561" s="62"/>
      <c r="N1561" s="18"/>
      <c r="P1561" s="18"/>
      <c r="R1561" s="18"/>
      <c r="S1561" s="18"/>
      <c r="T1561" s="18"/>
      <c r="U1561" s="18"/>
      <c r="Y1561" s="17"/>
      <c r="AB1561" s="17"/>
    </row>
    <row r="1562" spans="5:28">
      <c r="E1562" s="17"/>
      <c r="F1562" s="18"/>
      <c r="H1562" s="185"/>
      <c r="J1562" s="17"/>
      <c r="K1562" s="62"/>
      <c r="L1562" s="62"/>
      <c r="N1562" s="18"/>
      <c r="P1562" s="18"/>
      <c r="R1562" s="18"/>
      <c r="S1562" s="18"/>
      <c r="T1562" s="18"/>
      <c r="U1562" s="18"/>
      <c r="Y1562" s="17"/>
      <c r="AB1562" s="17"/>
    </row>
    <row r="1563" spans="5:28">
      <c r="E1563" s="17"/>
      <c r="F1563" s="18"/>
      <c r="H1563" s="185"/>
      <c r="J1563" s="17"/>
      <c r="K1563" s="62"/>
      <c r="L1563" s="62"/>
      <c r="N1563" s="18"/>
      <c r="P1563" s="18"/>
      <c r="R1563" s="18"/>
      <c r="S1563" s="18"/>
      <c r="T1563" s="18"/>
      <c r="U1563" s="18"/>
      <c r="Y1563" s="17"/>
      <c r="AB1563" s="17"/>
    </row>
    <row r="1564" spans="5:28">
      <c r="E1564" s="17"/>
      <c r="F1564" s="18"/>
      <c r="H1564" s="185"/>
      <c r="J1564" s="17"/>
      <c r="K1564" s="62"/>
      <c r="L1564" s="62"/>
      <c r="N1564" s="18"/>
      <c r="P1564" s="18"/>
      <c r="R1564" s="18"/>
      <c r="S1564" s="18"/>
      <c r="T1564" s="18"/>
      <c r="U1564" s="18"/>
      <c r="Y1564" s="17"/>
      <c r="AB1564" s="17"/>
    </row>
    <row r="1565" spans="5:28">
      <c r="E1565" s="17"/>
      <c r="F1565" s="18"/>
      <c r="H1565" s="185"/>
      <c r="J1565" s="17"/>
      <c r="K1565" s="62"/>
      <c r="L1565" s="62"/>
      <c r="N1565" s="18"/>
      <c r="P1565" s="18"/>
      <c r="R1565" s="18"/>
      <c r="S1565" s="18"/>
      <c r="T1565" s="18"/>
      <c r="U1565" s="18"/>
      <c r="Y1565" s="17"/>
      <c r="AB1565" s="17"/>
    </row>
    <row r="1566" spans="5:28">
      <c r="E1566" s="17"/>
      <c r="F1566" s="18"/>
      <c r="H1566" s="185"/>
      <c r="J1566" s="17"/>
      <c r="K1566" s="62"/>
      <c r="L1566" s="62"/>
      <c r="N1566" s="18"/>
      <c r="P1566" s="18"/>
      <c r="R1566" s="18"/>
      <c r="S1566" s="18"/>
      <c r="T1566" s="18"/>
      <c r="U1566" s="18"/>
      <c r="Y1566" s="17"/>
      <c r="AB1566" s="17"/>
    </row>
    <row r="1567" spans="5:28">
      <c r="E1567" s="17"/>
      <c r="F1567" s="18"/>
      <c r="H1567" s="185"/>
      <c r="J1567" s="17"/>
      <c r="K1567" s="62"/>
      <c r="L1567" s="62"/>
      <c r="N1567" s="18"/>
      <c r="P1567" s="18"/>
      <c r="R1567" s="18"/>
      <c r="S1567" s="18"/>
      <c r="T1567" s="18"/>
      <c r="U1567" s="18"/>
      <c r="Y1567" s="17"/>
      <c r="AB1567" s="17"/>
    </row>
    <row r="1568" spans="5:28">
      <c r="E1568" s="17"/>
      <c r="F1568" s="18"/>
      <c r="H1568" s="185"/>
      <c r="J1568" s="17"/>
      <c r="K1568" s="62"/>
      <c r="L1568" s="62"/>
      <c r="N1568" s="18"/>
      <c r="P1568" s="18"/>
      <c r="R1568" s="18"/>
      <c r="S1568" s="18"/>
      <c r="T1568" s="18"/>
      <c r="U1568" s="18"/>
      <c r="Y1568" s="17"/>
      <c r="AB1568" s="17"/>
    </row>
    <row r="1569" spans="5:28">
      <c r="E1569" s="17"/>
      <c r="F1569" s="18"/>
      <c r="H1569" s="185"/>
      <c r="J1569" s="17"/>
      <c r="K1569" s="62"/>
      <c r="L1569" s="62"/>
      <c r="N1569" s="18"/>
      <c r="P1569" s="18"/>
      <c r="R1569" s="18"/>
      <c r="S1569" s="18"/>
      <c r="T1569" s="18"/>
      <c r="U1569" s="18"/>
      <c r="Y1569" s="17"/>
      <c r="AB1569" s="17"/>
    </row>
    <row r="1570" spans="5:28">
      <c r="E1570" s="17"/>
      <c r="F1570" s="18"/>
      <c r="H1570" s="185"/>
      <c r="J1570" s="17"/>
      <c r="K1570" s="62"/>
      <c r="L1570" s="62"/>
      <c r="N1570" s="18"/>
      <c r="P1570" s="18"/>
      <c r="R1570" s="18"/>
      <c r="S1570" s="18"/>
      <c r="T1570" s="18"/>
      <c r="U1570" s="18"/>
      <c r="Y1570" s="17"/>
      <c r="AB1570" s="17"/>
    </row>
    <row r="1571" spans="5:28">
      <c r="E1571" s="17"/>
      <c r="F1571" s="18"/>
      <c r="H1571" s="185"/>
      <c r="J1571" s="17"/>
      <c r="K1571" s="62"/>
      <c r="L1571" s="62"/>
      <c r="N1571" s="18"/>
      <c r="P1571" s="18"/>
      <c r="R1571" s="18"/>
      <c r="S1571" s="18"/>
      <c r="T1571" s="18"/>
      <c r="U1571" s="18"/>
      <c r="Y1571" s="17"/>
      <c r="AB1571" s="17"/>
    </row>
    <row r="1572" spans="5:28">
      <c r="E1572" s="17"/>
      <c r="F1572" s="18"/>
      <c r="H1572" s="185"/>
      <c r="J1572" s="17"/>
      <c r="K1572" s="62"/>
      <c r="L1572" s="62"/>
      <c r="N1572" s="18"/>
      <c r="P1572" s="18"/>
      <c r="R1572" s="18"/>
      <c r="S1572" s="18"/>
      <c r="T1572" s="18"/>
      <c r="U1572" s="18"/>
      <c r="Y1572" s="17"/>
      <c r="AB1572" s="17"/>
    </row>
    <row r="1573" spans="5:28">
      <c r="E1573" s="17"/>
      <c r="F1573" s="18"/>
      <c r="H1573" s="185"/>
      <c r="J1573" s="17"/>
      <c r="K1573" s="62"/>
      <c r="L1573" s="62"/>
      <c r="N1573" s="18"/>
      <c r="P1573" s="18"/>
      <c r="R1573" s="18"/>
      <c r="S1573" s="18"/>
      <c r="T1573" s="18"/>
      <c r="U1573" s="18"/>
      <c r="Y1573" s="17"/>
      <c r="AB1573" s="17"/>
    </row>
    <row r="1574" spans="5:28">
      <c r="E1574" s="17"/>
      <c r="F1574" s="18"/>
      <c r="H1574" s="185"/>
      <c r="J1574" s="17"/>
      <c r="K1574" s="62"/>
      <c r="L1574" s="62"/>
      <c r="N1574" s="18"/>
      <c r="P1574" s="18"/>
      <c r="R1574" s="18"/>
      <c r="S1574" s="18"/>
      <c r="T1574" s="18"/>
      <c r="U1574" s="18"/>
      <c r="Y1574" s="17"/>
      <c r="AB1574" s="17"/>
    </row>
    <row r="1575" spans="5:28">
      <c r="E1575" s="17"/>
      <c r="F1575" s="18"/>
      <c r="H1575" s="185"/>
      <c r="J1575" s="17"/>
      <c r="K1575" s="62"/>
      <c r="L1575" s="62"/>
      <c r="N1575" s="18"/>
      <c r="P1575" s="18"/>
      <c r="R1575" s="18"/>
      <c r="S1575" s="18"/>
      <c r="T1575" s="18"/>
      <c r="U1575" s="18"/>
      <c r="Y1575" s="17"/>
      <c r="AB1575" s="17"/>
    </row>
    <row r="1576" spans="5:28">
      <c r="E1576" s="17"/>
      <c r="F1576" s="18"/>
      <c r="H1576" s="185"/>
      <c r="J1576" s="17"/>
      <c r="K1576" s="62"/>
      <c r="L1576" s="62"/>
      <c r="N1576" s="18"/>
      <c r="P1576" s="18"/>
      <c r="R1576" s="18"/>
      <c r="S1576" s="18"/>
      <c r="T1576" s="18"/>
      <c r="U1576" s="18"/>
      <c r="Y1576" s="17"/>
      <c r="AB1576" s="17"/>
    </row>
    <row r="1577" spans="5:28">
      <c r="E1577" s="17"/>
      <c r="F1577" s="18"/>
      <c r="H1577" s="185"/>
      <c r="J1577" s="17"/>
      <c r="K1577" s="62"/>
      <c r="L1577" s="62"/>
      <c r="N1577" s="18"/>
      <c r="P1577" s="18"/>
      <c r="R1577" s="18"/>
      <c r="S1577" s="18"/>
      <c r="T1577" s="18"/>
      <c r="U1577" s="18"/>
      <c r="Y1577" s="17"/>
      <c r="AB1577" s="17"/>
    </row>
    <row r="1578" spans="5:28">
      <c r="E1578" s="17"/>
      <c r="F1578" s="18"/>
      <c r="H1578" s="185"/>
      <c r="J1578" s="17"/>
      <c r="K1578" s="62"/>
      <c r="L1578" s="62"/>
      <c r="N1578" s="18"/>
      <c r="P1578" s="18"/>
      <c r="R1578" s="18"/>
      <c r="S1578" s="18"/>
      <c r="T1578" s="18"/>
      <c r="U1578" s="18"/>
      <c r="Y1578" s="17"/>
      <c r="AB1578" s="17"/>
    </row>
    <row r="1579" spans="5:28">
      <c r="E1579" s="17"/>
      <c r="F1579" s="18"/>
      <c r="H1579" s="185"/>
      <c r="J1579" s="17"/>
      <c r="K1579" s="62"/>
      <c r="L1579" s="62"/>
      <c r="N1579" s="18"/>
      <c r="P1579" s="18"/>
      <c r="R1579" s="18"/>
      <c r="S1579" s="18"/>
      <c r="T1579" s="18"/>
      <c r="U1579" s="18"/>
      <c r="Y1579" s="17"/>
      <c r="AB1579" s="17"/>
    </row>
    <row r="1580" spans="5:28">
      <c r="E1580" s="17"/>
      <c r="F1580" s="18"/>
      <c r="H1580" s="185"/>
      <c r="J1580" s="17"/>
      <c r="K1580" s="62"/>
      <c r="L1580" s="62"/>
      <c r="N1580" s="18"/>
      <c r="P1580" s="18"/>
      <c r="R1580" s="18"/>
      <c r="S1580" s="18"/>
      <c r="T1580" s="18"/>
      <c r="U1580" s="18"/>
      <c r="Y1580" s="17"/>
      <c r="AB1580" s="17"/>
    </row>
    <row r="1581" spans="5:28">
      <c r="E1581" s="17"/>
      <c r="F1581" s="18"/>
      <c r="H1581" s="185"/>
      <c r="J1581" s="17"/>
      <c r="K1581" s="62"/>
      <c r="L1581" s="62"/>
      <c r="N1581" s="18"/>
      <c r="P1581" s="18"/>
      <c r="R1581" s="18"/>
      <c r="S1581" s="18"/>
      <c r="T1581" s="18"/>
      <c r="U1581" s="18"/>
      <c r="Y1581" s="17"/>
      <c r="AB1581" s="17"/>
    </row>
    <row r="1582" spans="5:28">
      <c r="E1582" s="17"/>
      <c r="F1582" s="18"/>
      <c r="H1582" s="185"/>
      <c r="J1582" s="17"/>
      <c r="K1582" s="62"/>
      <c r="L1582" s="62"/>
      <c r="N1582" s="18"/>
      <c r="P1582" s="18"/>
      <c r="R1582" s="18"/>
      <c r="S1582" s="18"/>
      <c r="T1582" s="18"/>
      <c r="U1582" s="18"/>
      <c r="Y1582" s="17"/>
      <c r="AB1582" s="17"/>
    </row>
    <row r="1583" spans="5:28">
      <c r="E1583" s="17"/>
      <c r="F1583" s="18"/>
      <c r="H1583" s="185"/>
      <c r="J1583" s="17"/>
      <c r="K1583" s="62"/>
      <c r="L1583" s="62"/>
      <c r="N1583" s="18"/>
      <c r="P1583" s="18"/>
      <c r="R1583" s="18"/>
      <c r="S1583" s="18"/>
      <c r="T1583" s="18"/>
      <c r="U1583" s="18"/>
      <c r="Y1583" s="17"/>
      <c r="AB1583" s="17"/>
    </row>
    <row r="1584" spans="5:28">
      <c r="E1584" s="17"/>
      <c r="F1584" s="18"/>
      <c r="H1584" s="185"/>
      <c r="J1584" s="17"/>
      <c r="K1584" s="62"/>
      <c r="L1584" s="62"/>
      <c r="N1584" s="18"/>
      <c r="P1584" s="18"/>
      <c r="R1584" s="18"/>
      <c r="S1584" s="18"/>
      <c r="T1584" s="18"/>
      <c r="U1584" s="18"/>
      <c r="Y1584" s="17"/>
      <c r="AB1584" s="17"/>
    </row>
    <row r="1585" spans="5:28">
      <c r="E1585" s="17"/>
      <c r="F1585" s="18"/>
      <c r="H1585" s="185"/>
      <c r="J1585" s="17"/>
      <c r="K1585" s="62"/>
      <c r="L1585" s="62"/>
      <c r="N1585" s="18"/>
      <c r="P1585" s="18"/>
      <c r="R1585" s="18"/>
      <c r="S1585" s="18"/>
      <c r="T1585" s="18"/>
      <c r="U1585" s="18"/>
      <c r="Y1585" s="17"/>
      <c r="AB1585" s="17"/>
    </row>
    <row r="1586" spans="5:28">
      <c r="E1586" s="17"/>
      <c r="F1586" s="18"/>
      <c r="H1586" s="185"/>
      <c r="J1586" s="17"/>
      <c r="K1586" s="62"/>
      <c r="L1586" s="62"/>
      <c r="N1586" s="18"/>
      <c r="P1586" s="18"/>
      <c r="R1586" s="18"/>
      <c r="S1586" s="18"/>
      <c r="T1586" s="18"/>
      <c r="U1586" s="18"/>
      <c r="Y1586" s="17"/>
      <c r="AB1586" s="17"/>
    </row>
    <row r="1587" spans="5:28">
      <c r="E1587" s="17"/>
      <c r="F1587" s="18"/>
      <c r="H1587" s="185"/>
      <c r="J1587" s="17"/>
      <c r="K1587" s="62"/>
      <c r="L1587" s="62"/>
      <c r="N1587" s="18"/>
      <c r="P1587" s="18"/>
      <c r="R1587" s="18"/>
      <c r="S1587" s="18"/>
      <c r="T1587" s="18"/>
      <c r="U1587" s="18"/>
      <c r="Y1587" s="17"/>
      <c r="AB1587" s="17"/>
    </row>
    <row r="1588" spans="5:28">
      <c r="E1588" s="17"/>
      <c r="F1588" s="18"/>
      <c r="H1588" s="185"/>
      <c r="J1588" s="17"/>
      <c r="K1588" s="62"/>
      <c r="L1588" s="62"/>
      <c r="N1588" s="18"/>
      <c r="P1588" s="18"/>
      <c r="R1588" s="18"/>
      <c r="S1588" s="18"/>
      <c r="T1588" s="18"/>
      <c r="U1588" s="18"/>
      <c r="Y1588" s="17"/>
      <c r="AB1588" s="17"/>
    </row>
    <row r="1589" spans="5:28">
      <c r="E1589" s="17"/>
      <c r="F1589" s="18"/>
      <c r="H1589" s="185"/>
      <c r="J1589" s="17"/>
      <c r="K1589" s="62"/>
      <c r="L1589" s="62"/>
      <c r="N1589" s="18"/>
      <c r="P1589" s="18"/>
      <c r="R1589" s="18"/>
      <c r="S1589" s="18"/>
      <c r="T1589" s="18"/>
      <c r="U1589" s="18"/>
      <c r="Y1589" s="17"/>
      <c r="AB1589" s="17"/>
    </row>
    <row r="1590" spans="5:28">
      <c r="E1590" s="17"/>
      <c r="F1590" s="18"/>
      <c r="H1590" s="185"/>
      <c r="J1590" s="17"/>
      <c r="K1590" s="62"/>
      <c r="L1590" s="62"/>
      <c r="N1590" s="18"/>
      <c r="P1590" s="18"/>
      <c r="R1590" s="18"/>
      <c r="S1590" s="18"/>
      <c r="T1590" s="18"/>
      <c r="U1590" s="18"/>
      <c r="Y1590" s="17"/>
      <c r="AB1590" s="17"/>
    </row>
    <row r="1591" spans="5:28">
      <c r="E1591" s="17"/>
      <c r="F1591" s="18"/>
      <c r="H1591" s="185"/>
      <c r="J1591" s="17"/>
      <c r="K1591" s="62"/>
      <c r="L1591" s="62"/>
      <c r="N1591" s="18"/>
      <c r="P1591" s="18"/>
      <c r="R1591" s="18"/>
      <c r="S1591" s="18"/>
      <c r="T1591" s="18"/>
      <c r="U1591" s="18"/>
      <c r="Y1591" s="17"/>
      <c r="AB1591" s="17"/>
    </row>
    <row r="1592" spans="5:28">
      <c r="E1592" s="17"/>
      <c r="F1592" s="18"/>
      <c r="H1592" s="185"/>
      <c r="J1592" s="17"/>
      <c r="K1592" s="62"/>
      <c r="L1592" s="62"/>
      <c r="N1592" s="18"/>
      <c r="P1592" s="18"/>
      <c r="R1592" s="18"/>
      <c r="S1592" s="18"/>
      <c r="T1592" s="18"/>
      <c r="U1592" s="18"/>
      <c r="Y1592" s="17"/>
      <c r="AB1592" s="17"/>
    </row>
    <row r="1593" spans="5:28">
      <c r="E1593" s="17"/>
      <c r="F1593" s="18"/>
      <c r="H1593" s="185"/>
      <c r="J1593" s="17"/>
      <c r="K1593" s="62"/>
      <c r="L1593" s="62"/>
      <c r="N1593" s="18"/>
      <c r="P1593" s="18"/>
      <c r="R1593" s="18"/>
      <c r="S1593" s="18"/>
      <c r="T1593" s="18"/>
      <c r="U1593" s="18"/>
      <c r="Y1593" s="17"/>
      <c r="AB1593" s="17"/>
    </row>
    <row r="1594" spans="5:28">
      <c r="E1594" s="17"/>
      <c r="F1594" s="18"/>
      <c r="H1594" s="185"/>
      <c r="J1594" s="17"/>
      <c r="K1594" s="62"/>
      <c r="L1594" s="62"/>
      <c r="N1594" s="18"/>
      <c r="P1594" s="18"/>
      <c r="R1594" s="18"/>
      <c r="S1594" s="18"/>
      <c r="T1594" s="18"/>
      <c r="U1594" s="18"/>
      <c r="Y1594" s="17"/>
      <c r="AB1594" s="17"/>
    </row>
    <row r="1595" spans="5:28">
      <c r="E1595" s="17"/>
      <c r="F1595" s="18"/>
      <c r="H1595" s="185"/>
      <c r="J1595" s="17"/>
      <c r="K1595" s="62"/>
      <c r="L1595" s="62"/>
      <c r="N1595" s="18"/>
      <c r="P1595" s="18"/>
      <c r="R1595" s="18"/>
      <c r="S1595" s="18"/>
      <c r="T1595" s="18"/>
      <c r="U1595" s="18"/>
      <c r="Y1595" s="17"/>
      <c r="AB1595" s="17"/>
    </row>
    <row r="1596" spans="5:28">
      <c r="E1596" s="17"/>
      <c r="F1596" s="18"/>
      <c r="H1596" s="185"/>
      <c r="J1596" s="17"/>
      <c r="K1596" s="62"/>
      <c r="L1596" s="62"/>
      <c r="N1596" s="18"/>
      <c r="P1596" s="18"/>
      <c r="R1596" s="18"/>
      <c r="S1596" s="18"/>
      <c r="T1596" s="18"/>
      <c r="U1596" s="18"/>
      <c r="Y1596" s="17"/>
      <c r="AB1596" s="17"/>
    </row>
    <row r="1597" spans="5:28">
      <c r="E1597" s="17"/>
      <c r="F1597" s="18"/>
      <c r="H1597" s="185"/>
      <c r="J1597" s="17"/>
      <c r="K1597" s="62"/>
      <c r="L1597" s="62"/>
      <c r="N1597" s="18"/>
      <c r="P1597" s="18"/>
      <c r="R1597" s="18"/>
      <c r="S1597" s="18"/>
      <c r="T1597" s="18"/>
      <c r="U1597" s="18"/>
      <c r="Y1597" s="17"/>
      <c r="AB1597" s="17"/>
    </row>
    <row r="1598" spans="5:28">
      <c r="E1598" s="17"/>
      <c r="F1598" s="18"/>
      <c r="H1598" s="185"/>
      <c r="J1598" s="17"/>
      <c r="K1598" s="62"/>
      <c r="L1598" s="62"/>
      <c r="N1598" s="18"/>
      <c r="P1598" s="18"/>
      <c r="R1598" s="18"/>
      <c r="S1598" s="18"/>
      <c r="T1598" s="18"/>
      <c r="U1598" s="18"/>
      <c r="Y1598" s="17"/>
      <c r="AB1598" s="17"/>
    </row>
    <row r="1599" spans="5:28">
      <c r="E1599" s="17"/>
      <c r="F1599" s="18"/>
      <c r="H1599" s="185"/>
      <c r="J1599" s="17"/>
      <c r="K1599" s="62"/>
      <c r="L1599" s="62"/>
      <c r="N1599" s="18"/>
      <c r="P1599" s="18"/>
      <c r="R1599" s="18"/>
      <c r="S1599" s="18"/>
      <c r="T1599" s="18"/>
      <c r="U1599" s="18"/>
      <c r="Y1599" s="17"/>
      <c r="AB1599" s="17"/>
    </row>
    <row r="1600" spans="5:28">
      <c r="E1600" s="17"/>
      <c r="F1600" s="18"/>
      <c r="H1600" s="185"/>
      <c r="J1600" s="17"/>
      <c r="K1600" s="62"/>
      <c r="L1600" s="62"/>
      <c r="N1600" s="18"/>
      <c r="P1600" s="18"/>
      <c r="R1600" s="18"/>
      <c r="S1600" s="18"/>
      <c r="T1600" s="18"/>
      <c r="U1600" s="18"/>
      <c r="Y1600" s="17"/>
      <c r="AB1600" s="17"/>
    </row>
    <row r="1601" spans="5:28">
      <c r="E1601" s="17"/>
      <c r="F1601" s="18"/>
      <c r="H1601" s="185"/>
      <c r="J1601" s="17"/>
      <c r="K1601" s="62"/>
      <c r="L1601" s="62"/>
      <c r="N1601" s="18"/>
      <c r="P1601" s="18"/>
      <c r="R1601" s="18"/>
      <c r="S1601" s="18"/>
      <c r="T1601" s="18"/>
      <c r="U1601" s="18"/>
      <c r="Y1601" s="17"/>
      <c r="AB1601" s="17"/>
    </row>
    <row r="1602" spans="5:28">
      <c r="E1602" s="17"/>
      <c r="F1602" s="18"/>
      <c r="H1602" s="185"/>
      <c r="J1602" s="17"/>
      <c r="K1602" s="62"/>
      <c r="L1602" s="62"/>
      <c r="N1602" s="18"/>
      <c r="P1602" s="18"/>
      <c r="R1602" s="18"/>
      <c r="S1602" s="18"/>
      <c r="T1602" s="18"/>
      <c r="U1602" s="18"/>
      <c r="Y1602" s="17"/>
      <c r="AB1602" s="17"/>
    </row>
    <row r="1603" spans="5:28">
      <c r="E1603" s="17"/>
      <c r="F1603" s="18"/>
      <c r="H1603" s="185"/>
      <c r="J1603" s="17"/>
      <c r="K1603" s="62"/>
      <c r="L1603" s="62"/>
      <c r="N1603" s="18"/>
      <c r="P1603" s="18"/>
      <c r="R1603" s="18"/>
      <c r="S1603" s="18"/>
      <c r="T1603" s="18"/>
      <c r="U1603" s="18"/>
      <c r="Y1603" s="17"/>
      <c r="AB1603" s="17"/>
    </row>
    <row r="1604" spans="5:28">
      <c r="E1604" s="17"/>
      <c r="F1604" s="18"/>
      <c r="H1604" s="185"/>
      <c r="J1604" s="17"/>
      <c r="K1604" s="62"/>
      <c r="L1604" s="62"/>
      <c r="N1604" s="18"/>
      <c r="P1604" s="18"/>
      <c r="R1604" s="18"/>
      <c r="S1604" s="18"/>
      <c r="T1604" s="18"/>
      <c r="U1604" s="18"/>
      <c r="Y1604" s="17"/>
      <c r="AB1604" s="17"/>
    </row>
    <row r="1605" spans="5:28">
      <c r="E1605" s="17"/>
      <c r="F1605" s="18"/>
      <c r="H1605" s="185"/>
      <c r="J1605" s="17"/>
      <c r="K1605" s="62"/>
      <c r="L1605" s="62"/>
      <c r="N1605" s="18"/>
      <c r="P1605" s="18"/>
      <c r="R1605" s="18"/>
      <c r="S1605" s="18"/>
      <c r="T1605" s="18"/>
      <c r="U1605" s="18"/>
      <c r="Y1605" s="17"/>
      <c r="AB1605" s="17"/>
    </row>
    <row r="1606" spans="5:28">
      <c r="E1606" s="17"/>
      <c r="F1606" s="18"/>
      <c r="H1606" s="185"/>
      <c r="J1606" s="17"/>
      <c r="K1606" s="62"/>
      <c r="L1606" s="62"/>
      <c r="N1606" s="18"/>
      <c r="P1606" s="18"/>
      <c r="R1606" s="18"/>
      <c r="S1606" s="18"/>
      <c r="T1606" s="18"/>
      <c r="U1606" s="18"/>
      <c r="Y1606" s="17"/>
      <c r="AB1606" s="17"/>
    </row>
    <row r="1607" spans="5:28">
      <c r="E1607" s="17"/>
      <c r="F1607" s="18"/>
      <c r="H1607" s="185"/>
      <c r="J1607" s="17"/>
      <c r="K1607" s="62"/>
      <c r="L1607" s="62"/>
      <c r="N1607" s="18"/>
      <c r="P1607" s="18"/>
      <c r="R1607" s="18"/>
      <c r="S1607" s="18"/>
      <c r="T1607" s="18"/>
      <c r="U1607" s="18"/>
      <c r="Y1607" s="17"/>
      <c r="AB1607" s="17"/>
    </row>
    <row r="1608" spans="5:28">
      <c r="E1608" s="17"/>
      <c r="F1608" s="18"/>
      <c r="H1608" s="185"/>
      <c r="J1608" s="17"/>
      <c r="K1608" s="62"/>
      <c r="L1608" s="62"/>
      <c r="N1608" s="18"/>
      <c r="P1608" s="18"/>
      <c r="R1608" s="18"/>
      <c r="S1608" s="18"/>
      <c r="T1608" s="18"/>
      <c r="U1608" s="18"/>
      <c r="Y1608" s="17"/>
      <c r="AB1608" s="17"/>
    </row>
    <row r="1609" spans="5:28">
      <c r="E1609" s="17"/>
      <c r="F1609" s="18"/>
      <c r="H1609" s="185"/>
      <c r="J1609" s="17"/>
      <c r="K1609" s="62"/>
      <c r="L1609" s="62"/>
      <c r="N1609" s="18"/>
      <c r="P1609" s="18"/>
      <c r="R1609" s="18"/>
      <c r="S1609" s="18"/>
      <c r="T1609" s="18"/>
      <c r="U1609" s="18"/>
      <c r="Y1609" s="17"/>
      <c r="AB1609" s="17"/>
    </row>
    <row r="1610" spans="5:28">
      <c r="E1610" s="17"/>
      <c r="F1610" s="18"/>
      <c r="H1610" s="185"/>
      <c r="J1610" s="17"/>
      <c r="K1610" s="62"/>
      <c r="L1610" s="62"/>
      <c r="N1610" s="18"/>
      <c r="P1610" s="18"/>
      <c r="R1610" s="18"/>
      <c r="S1610" s="18"/>
      <c r="T1610" s="18"/>
      <c r="U1610" s="18"/>
      <c r="Y1610" s="17"/>
      <c r="AB1610" s="17"/>
    </row>
    <row r="1611" spans="5:28">
      <c r="E1611" s="17"/>
      <c r="F1611" s="18"/>
      <c r="H1611" s="185"/>
      <c r="J1611" s="17"/>
      <c r="K1611" s="62"/>
      <c r="L1611" s="62"/>
      <c r="N1611" s="18"/>
      <c r="P1611" s="18"/>
      <c r="R1611" s="18"/>
      <c r="S1611" s="18"/>
      <c r="T1611" s="18"/>
      <c r="U1611" s="18"/>
      <c r="Y1611" s="17"/>
      <c r="AB1611" s="17"/>
    </row>
    <row r="1612" spans="5:28">
      <c r="E1612" s="17"/>
      <c r="F1612" s="18"/>
      <c r="H1612" s="185"/>
      <c r="J1612" s="17"/>
      <c r="K1612" s="62"/>
      <c r="L1612" s="62"/>
      <c r="N1612" s="18"/>
      <c r="P1612" s="18"/>
      <c r="R1612" s="18"/>
      <c r="S1612" s="18"/>
      <c r="T1612" s="18"/>
      <c r="U1612" s="18"/>
      <c r="Y1612" s="17"/>
      <c r="AB1612" s="17"/>
    </row>
    <row r="1613" spans="5:28">
      <c r="E1613" s="17"/>
      <c r="F1613" s="18"/>
      <c r="H1613" s="185"/>
      <c r="J1613" s="17"/>
      <c r="K1613" s="62"/>
      <c r="L1613" s="62"/>
      <c r="N1613" s="18"/>
      <c r="P1613" s="18"/>
      <c r="R1613" s="18"/>
      <c r="S1613" s="18"/>
      <c r="T1613" s="18"/>
      <c r="U1613" s="18"/>
      <c r="Y1613" s="17"/>
      <c r="AB1613" s="17"/>
    </row>
    <row r="1614" spans="5:28">
      <c r="E1614" s="17"/>
      <c r="F1614" s="18"/>
      <c r="H1614" s="185"/>
      <c r="J1614" s="17"/>
      <c r="K1614" s="62"/>
      <c r="L1614" s="62"/>
      <c r="N1614" s="18"/>
      <c r="P1614" s="18"/>
      <c r="R1614" s="18"/>
      <c r="S1614" s="18"/>
      <c r="T1614" s="18"/>
      <c r="U1614" s="18"/>
      <c r="Y1614" s="17"/>
      <c r="AB1614" s="17"/>
    </row>
    <row r="1615" spans="5:28">
      <c r="E1615" s="17"/>
      <c r="F1615" s="18"/>
      <c r="H1615" s="185"/>
      <c r="J1615" s="17"/>
      <c r="K1615" s="62"/>
      <c r="L1615" s="62"/>
      <c r="N1615" s="18"/>
      <c r="P1615" s="18"/>
      <c r="R1615" s="18"/>
      <c r="S1615" s="18"/>
      <c r="T1615" s="18"/>
      <c r="U1615" s="18"/>
      <c r="Y1615" s="17"/>
      <c r="AB1615" s="17"/>
    </row>
    <row r="1616" spans="5:28">
      <c r="E1616" s="17"/>
      <c r="F1616" s="18"/>
      <c r="H1616" s="185"/>
      <c r="J1616" s="17"/>
      <c r="K1616" s="62"/>
      <c r="L1616" s="62"/>
      <c r="N1616" s="18"/>
      <c r="P1616" s="18"/>
      <c r="R1616" s="18"/>
      <c r="S1616" s="18"/>
      <c r="T1616" s="18"/>
      <c r="U1616" s="18"/>
      <c r="Y1616" s="17"/>
      <c r="AB1616" s="17"/>
    </row>
    <row r="1617" spans="5:28">
      <c r="E1617" s="17"/>
      <c r="F1617" s="18"/>
      <c r="H1617" s="185"/>
      <c r="J1617" s="17"/>
      <c r="K1617" s="62"/>
      <c r="L1617" s="62"/>
      <c r="N1617" s="18"/>
      <c r="P1617" s="18"/>
      <c r="R1617" s="18"/>
      <c r="S1617" s="18"/>
      <c r="T1617" s="18"/>
      <c r="U1617" s="18"/>
      <c r="Y1617" s="17"/>
      <c r="AB1617" s="17"/>
    </row>
    <row r="1618" spans="5:28">
      <c r="E1618" s="17"/>
      <c r="F1618" s="18"/>
      <c r="H1618" s="185"/>
      <c r="J1618" s="17"/>
      <c r="K1618" s="62"/>
      <c r="L1618" s="62"/>
      <c r="N1618" s="18"/>
      <c r="P1618" s="18"/>
      <c r="R1618" s="18"/>
      <c r="S1618" s="18"/>
      <c r="T1618" s="18"/>
      <c r="U1618" s="18"/>
      <c r="Y1618" s="17"/>
      <c r="AB1618" s="17"/>
    </row>
    <row r="1619" spans="5:28">
      <c r="E1619" s="17"/>
      <c r="F1619" s="18"/>
      <c r="H1619" s="185"/>
      <c r="J1619" s="17"/>
      <c r="K1619" s="62"/>
      <c r="L1619" s="62"/>
      <c r="N1619" s="18"/>
      <c r="P1619" s="18"/>
      <c r="R1619" s="18"/>
      <c r="S1619" s="18"/>
      <c r="T1619" s="18"/>
      <c r="U1619" s="18"/>
      <c r="Y1619" s="17"/>
      <c r="AB1619" s="17"/>
    </row>
    <row r="1620" spans="5:28">
      <c r="E1620" s="17"/>
      <c r="F1620" s="18"/>
      <c r="H1620" s="185"/>
      <c r="J1620" s="17"/>
      <c r="K1620" s="62"/>
      <c r="L1620" s="62"/>
      <c r="N1620" s="18"/>
      <c r="P1620" s="18"/>
      <c r="R1620" s="18"/>
      <c r="S1620" s="18"/>
      <c r="T1620" s="18"/>
      <c r="U1620" s="18"/>
      <c r="Y1620" s="17"/>
      <c r="AB1620" s="17"/>
    </row>
    <row r="1621" spans="5:28">
      <c r="E1621" s="17"/>
      <c r="F1621" s="18"/>
      <c r="H1621" s="185"/>
      <c r="J1621" s="17"/>
      <c r="K1621" s="62"/>
      <c r="L1621" s="62"/>
      <c r="N1621" s="18"/>
      <c r="P1621" s="18"/>
      <c r="R1621" s="18"/>
      <c r="S1621" s="18"/>
      <c r="T1621" s="18"/>
      <c r="U1621" s="18"/>
      <c r="Y1621" s="17"/>
      <c r="AB1621" s="17"/>
    </row>
    <row r="1622" spans="5:28">
      <c r="E1622" s="17"/>
      <c r="F1622" s="18"/>
      <c r="H1622" s="185"/>
      <c r="J1622" s="17"/>
      <c r="K1622" s="62"/>
      <c r="L1622" s="62"/>
      <c r="N1622" s="18"/>
      <c r="P1622" s="18"/>
      <c r="R1622" s="18"/>
      <c r="S1622" s="18"/>
      <c r="T1622" s="18"/>
      <c r="U1622" s="18"/>
      <c r="Y1622" s="17"/>
      <c r="AB1622" s="17"/>
    </row>
    <row r="1623" spans="5:28">
      <c r="E1623" s="17"/>
      <c r="F1623" s="18"/>
      <c r="H1623" s="185"/>
      <c r="J1623" s="17"/>
      <c r="K1623" s="62"/>
      <c r="L1623" s="62"/>
      <c r="N1623" s="18"/>
      <c r="P1623" s="18"/>
      <c r="R1623" s="18"/>
      <c r="S1623" s="18"/>
      <c r="T1623" s="18"/>
      <c r="U1623" s="18"/>
      <c r="Y1623" s="17"/>
      <c r="AB1623" s="17"/>
    </row>
    <row r="1624" spans="5:28">
      <c r="E1624" s="17"/>
      <c r="F1624" s="18"/>
      <c r="H1624" s="185"/>
      <c r="J1624" s="17"/>
      <c r="K1624" s="62"/>
      <c r="L1624" s="62"/>
      <c r="N1624" s="18"/>
      <c r="P1624" s="18"/>
      <c r="R1624" s="18"/>
      <c r="S1624" s="18"/>
      <c r="T1624" s="18"/>
      <c r="U1624" s="18"/>
      <c r="Y1624" s="17"/>
      <c r="AB1624" s="17"/>
    </row>
    <row r="1625" spans="5:28">
      <c r="E1625" s="17"/>
      <c r="F1625" s="18"/>
      <c r="H1625" s="185"/>
      <c r="J1625" s="17"/>
      <c r="K1625" s="62"/>
      <c r="L1625" s="62"/>
      <c r="N1625" s="18"/>
      <c r="P1625" s="18"/>
      <c r="R1625" s="18"/>
      <c r="S1625" s="18"/>
      <c r="T1625" s="18"/>
      <c r="U1625" s="18"/>
      <c r="Y1625" s="17"/>
      <c r="AB1625" s="17"/>
    </row>
    <row r="1626" spans="5:28">
      <c r="E1626" s="17"/>
      <c r="F1626" s="18"/>
      <c r="H1626" s="185"/>
      <c r="J1626" s="17"/>
      <c r="K1626" s="62"/>
      <c r="L1626" s="62"/>
      <c r="N1626" s="18"/>
      <c r="P1626" s="18"/>
      <c r="R1626" s="18"/>
      <c r="S1626" s="18"/>
      <c r="T1626" s="18"/>
      <c r="U1626" s="18"/>
      <c r="Y1626" s="17"/>
      <c r="AB1626" s="17"/>
    </row>
    <row r="1627" spans="5:28">
      <c r="E1627" s="17"/>
      <c r="F1627" s="18"/>
      <c r="H1627" s="185"/>
      <c r="J1627" s="17"/>
      <c r="K1627" s="62"/>
      <c r="L1627" s="62"/>
      <c r="N1627" s="18"/>
      <c r="P1627" s="18"/>
      <c r="R1627" s="18"/>
      <c r="S1627" s="18"/>
      <c r="T1627" s="18"/>
      <c r="U1627" s="18"/>
      <c r="Y1627" s="17"/>
      <c r="AB1627" s="17"/>
    </row>
    <row r="1628" spans="5:28">
      <c r="E1628" s="17"/>
      <c r="F1628" s="18"/>
      <c r="H1628" s="185"/>
      <c r="J1628" s="17"/>
      <c r="K1628" s="62"/>
      <c r="L1628" s="62"/>
      <c r="N1628" s="18"/>
      <c r="P1628" s="18"/>
      <c r="R1628" s="18"/>
      <c r="S1628" s="18"/>
      <c r="T1628" s="18"/>
      <c r="U1628" s="18"/>
      <c r="Y1628" s="17"/>
      <c r="AB1628" s="17"/>
    </row>
    <row r="1629" spans="5:28">
      <c r="E1629" s="17"/>
      <c r="F1629" s="18"/>
      <c r="H1629" s="185"/>
      <c r="J1629" s="17"/>
      <c r="K1629" s="62"/>
      <c r="L1629" s="62"/>
      <c r="N1629" s="18"/>
      <c r="P1629" s="18"/>
      <c r="R1629" s="18"/>
      <c r="S1629" s="18"/>
      <c r="T1629" s="18"/>
      <c r="U1629" s="18"/>
      <c r="Y1629" s="17"/>
      <c r="AB1629" s="17"/>
    </row>
    <row r="1630" spans="5:28">
      <c r="E1630" s="17"/>
      <c r="F1630" s="18"/>
      <c r="H1630" s="185"/>
      <c r="J1630" s="17"/>
      <c r="K1630" s="62"/>
      <c r="L1630" s="62"/>
      <c r="N1630" s="18"/>
      <c r="P1630" s="18"/>
      <c r="R1630" s="18"/>
      <c r="S1630" s="18"/>
      <c r="T1630" s="18"/>
      <c r="U1630" s="18"/>
      <c r="Y1630" s="17"/>
      <c r="AB1630" s="17"/>
    </row>
    <row r="1631" spans="5:28">
      <c r="E1631" s="17"/>
      <c r="F1631" s="18"/>
      <c r="H1631" s="185"/>
      <c r="J1631" s="17"/>
      <c r="K1631" s="62"/>
      <c r="L1631" s="62"/>
      <c r="N1631" s="18"/>
      <c r="P1631" s="18"/>
      <c r="R1631" s="18"/>
      <c r="S1631" s="18"/>
      <c r="T1631" s="18"/>
      <c r="U1631" s="18"/>
      <c r="Y1631" s="17"/>
      <c r="AB1631" s="17"/>
    </row>
    <row r="1632" spans="5:28">
      <c r="E1632" s="17"/>
      <c r="F1632" s="18"/>
      <c r="H1632" s="185"/>
      <c r="J1632" s="17"/>
      <c r="K1632" s="62"/>
      <c r="L1632" s="62"/>
      <c r="N1632" s="18"/>
      <c r="P1632" s="18"/>
      <c r="R1632" s="18"/>
      <c r="S1632" s="18"/>
      <c r="T1632" s="18"/>
      <c r="U1632" s="18"/>
      <c r="Y1632" s="17"/>
      <c r="AB1632" s="17"/>
    </row>
    <row r="1633" spans="5:28">
      <c r="E1633" s="17"/>
      <c r="F1633" s="18"/>
      <c r="H1633" s="185"/>
      <c r="J1633" s="17"/>
      <c r="K1633" s="62"/>
      <c r="L1633" s="62"/>
      <c r="N1633" s="18"/>
      <c r="P1633" s="18"/>
      <c r="R1633" s="18"/>
      <c r="S1633" s="18"/>
      <c r="T1633" s="18"/>
      <c r="U1633" s="18"/>
      <c r="Y1633" s="17"/>
      <c r="AB1633" s="17"/>
    </row>
    <row r="1634" spans="5:28">
      <c r="E1634" s="17"/>
      <c r="F1634" s="18"/>
      <c r="H1634" s="185"/>
      <c r="J1634" s="17"/>
      <c r="K1634" s="62"/>
      <c r="L1634" s="62"/>
      <c r="N1634" s="18"/>
      <c r="P1634" s="18"/>
      <c r="R1634" s="18"/>
      <c r="S1634" s="18"/>
      <c r="T1634" s="18"/>
      <c r="U1634" s="18"/>
      <c r="Y1634" s="17"/>
      <c r="AB1634" s="17"/>
    </row>
    <row r="1635" spans="5:28">
      <c r="E1635" s="17"/>
      <c r="F1635" s="18"/>
      <c r="H1635" s="185"/>
      <c r="J1635" s="17"/>
      <c r="K1635" s="62"/>
      <c r="L1635" s="62"/>
      <c r="N1635" s="18"/>
      <c r="P1635" s="18"/>
      <c r="R1635" s="18"/>
      <c r="S1635" s="18"/>
      <c r="T1635" s="18"/>
      <c r="U1635" s="18"/>
      <c r="Y1635" s="17"/>
      <c r="AB1635" s="17"/>
    </row>
    <row r="1636" spans="5:28">
      <c r="E1636" s="17"/>
      <c r="F1636" s="18"/>
      <c r="H1636" s="185"/>
      <c r="J1636" s="17"/>
      <c r="K1636" s="62"/>
      <c r="L1636" s="62"/>
      <c r="N1636" s="18"/>
      <c r="P1636" s="18"/>
      <c r="R1636" s="18"/>
      <c r="S1636" s="18"/>
      <c r="T1636" s="18"/>
      <c r="U1636" s="18"/>
      <c r="Y1636" s="17"/>
      <c r="AB1636" s="17"/>
    </row>
    <row r="1637" spans="5:28">
      <c r="E1637" s="17"/>
      <c r="F1637" s="18"/>
      <c r="H1637" s="185"/>
      <c r="J1637" s="17"/>
      <c r="K1637" s="62"/>
      <c r="L1637" s="62"/>
      <c r="N1637" s="18"/>
      <c r="P1637" s="18"/>
      <c r="R1637" s="18"/>
      <c r="S1637" s="18"/>
      <c r="T1637" s="18"/>
      <c r="U1637" s="18"/>
      <c r="Y1637" s="17"/>
      <c r="AB1637" s="17"/>
    </row>
    <row r="1638" spans="5:28">
      <c r="E1638" s="17"/>
      <c r="F1638" s="18"/>
      <c r="H1638" s="185"/>
      <c r="J1638" s="17"/>
      <c r="K1638" s="62"/>
      <c r="L1638" s="62"/>
      <c r="N1638" s="18"/>
      <c r="P1638" s="18"/>
      <c r="R1638" s="18"/>
      <c r="S1638" s="18"/>
      <c r="T1638" s="18"/>
      <c r="U1638" s="18"/>
      <c r="Y1638" s="17"/>
      <c r="AB1638" s="17"/>
    </row>
    <row r="1639" spans="5:28">
      <c r="E1639" s="17"/>
      <c r="F1639" s="18"/>
      <c r="H1639" s="185"/>
      <c r="J1639" s="17"/>
      <c r="K1639" s="62"/>
      <c r="L1639" s="62"/>
      <c r="N1639" s="18"/>
      <c r="P1639" s="18"/>
      <c r="R1639" s="18"/>
      <c r="S1639" s="18"/>
      <c r="T1639" s="18"/>
      <c r="U1639" s="18"/>
      <c r="Y1639" s="17"/>
      <c r="AB1639" s="17"/>
    </row>
    <row r="1640" spans="5:28">
      <c r="E1640" s="17"/>
      <c r="F1640" s="18"/>
      <c r="H1640" s="185"/>
      <c r="J1640" s="17"/>
      <c r="K1640" s="62"/>
      <c r="L1640" s="62"/>
      <c r="N1640" s="18"/>
      <c r="P1640" s="18"/>
      <c r="R1640" s="18"/>
      <c r="S1640" s="18"/>
      <c r="T1640" s="18"/>
      <c r="U1640" s="18"/>
      <c r="Y1640" s="17"/>
      <c r="AB1640" s="17"/>
    </row>
    <row r="1641" spans="5:28">
      <c r="E1641" s="17"/>
      <c r="F1641" s="18"/>
      <c r="H1641" s="185"/>
      <c r="J1641" s="17"/>
      <c r="K1641" s="62"/>
      <c r="L1641" s="62"/>
      <c r="N1641" s="18"/>
      <c r="P1641" s="18"/>
      <c r="R1641" s="18"/>
      <c r="S1641" s="18"/>
      <c r="T1641" s="18"/>
      <c r="U1641" s="18"/>
      <c r="Y1641" s="17"/>
      <c r="AB1641" s="17"/>
    </row>
    <row r="1642" spans="5:28">
      <c r="E1642" s="17"/>
      <c r="F1642" s="18"/>
      <c r="H1642" s="185"/>
      <c r="J1642" s="17"/>
      <c r="K1642" s="62"/>
      <c r="L1642" s="62"/>
      <c r="N1642" s="18"/>
      <c r="P1642" s="18"/>
      <c r="R1642" s="18"/>
      <c r="S1642" s="18"/>
      <c r="T1642" s="18"/>
      <c r="U1642" s="18"/>
      <c r="Y1642" s="17"/>
      <c r="AB1642" s="17"/>
    </row>
    <row r="1643" spans="5:28">
      <c r="E1643" s="17"/>
      <c r="F1643" s="18"/>
      <c r="H1643" s="185"/>
      <c r="J1643" s="17"/>
      <c r="K1643" s="62"/>
      <c r="L1643" s="62"/>
      <c r="N1643" s="18"/>
      <c r="P1643" s="18"/>
      <c r="R1643" s="18"/>
      <c r="S1643" s="18"/>
      <c r="T1643" s="18"/>
      <c r="U1643" s="18"/>
      <c r="Y1643" s="17"/>
      <c r="AB1643" s="17"/>
    </row>
    <row r="1644" spans="5:28">
      <c r="E1644" s="17"/>
      <c r="F1644" s="18"/>
      <c r="H1644" s="185"/>
      <c r="J1644" s="17"/>
      <c r="K1644" s="62"/>
      <c r="L1644" s="62"/>
      <c r="N1644" s="18"/>
      <c r="P1644" s="18"/>
      <c r="R1644" s="18"/>
      <c r="S1644" s="18"/>
      <c r="T1644" s="18"/>
      <c r="U1644" s="18"/>
      <c r="Y1644" s="17"/>
      <c r="AB1644" s="17"/>
    </row>
    <row r="1645" spans="5:28">
      <c r="E1645" s="17"/>
      <c r="F1645" s="18"/>
      <c r="H1645" s="185"/>
      <c r="J1645" s="17"/>
      <c r="K1645" s="62"/>
      <c r="L1645" s="62"/>
      <c r="N1645" s="18"/>
      <c r="P1645" s="18"/>
      <c r="R1645" s="18"/>
      <c r="S1645" s="18"/>
      <c r="T1645" s="18"/>
      <c r="U1645" s="18"/>
      <c r="Y1645" s="17"/>
      <c r="AB1645" s="17"/>
    </row>
    <row r="1646" spans="5:28">
      <c r="E1646" s="17"/>
      <c r="F1646" s="18"/>
      <c r="H1646" s="185"/>
      <c r="J1646" s="17"/>
      <c r="K1646" s="62"/>
      <c r="L1646" s="62"/>
      <c r="N1646" s="18"/>
      <c r="P1646" s="18"/>
      <c r="R1646" s="18"/>
      <c r="S1646" s="18"/>
      <c r="T1646" s="18"/>
      <c r="U1646" s="18"/>
      <c r="Y1646" s="17"/>
      <c r="AB1646" s="17"/>
    </row>
    <row r="1647" spans="5:28">
      <c r="E1647" s="17"/>
      <c r="F1647" s="18"/>
      <c r="H1647" s="185"/>
      <c r="J1647" s="17"/>
      <c r="K1647" s="62"/>
      <c r="L1647" s="62"/>
      <c r="N1647" s="18"/>
      <c r="P1647" s="18"/>
      <c r="R1647" s="18"/>
      <c r="S1647" s="18"/>
      <c r="T1647" s="18"/>
      <c r="U1647" s="18"/>
      <c r="Y1647" s="17"/>
      <c r="AB1647" s="17"/>
    </row>
    <row r="1648" spans="5:28">
      <c r="E1648" s="17"/>
      <c r="F1648" s="18"/>
      <c r="H1648" s="185"/>
      <c r="J1648" s="17"/>
      <c r="K1648" s="62"/>
      <c r="L1648" s="62"/>
      <c r="N1648" s="18"/>
      <c r="P1648" s="18"/>
      <c r="R1648" s="18"/>
      <c r="S1648" s="18"/>
      <c r="T1648" s="18"/>
      <c r="U1648" s="18"/>
      <c r="Y1648" s="17"/>
      <c r="AB1648" s="17"/>
    </row>
    <row r="1649" spans="5:28">
      <c r="E1649" s="17"/>
      <c r="F1649" s="18"/>
      <c r="H1649" s="185"/>
      <c r="J1649" s="17"/>
      <c r="K1649" s="62"/>
      <c r="L1649" s="62"/>
      <c r="N1649" s="18"/>
      <c r="P1649" s="18"/>
      <c r="R1649" s="18"/>
      <c r="S1649" s="18"/>
      <c r="T1649" s="18"/>
      <c r="U1649" s="18"/>
      <c r="Y1649" s="17"/>
      <c r="AB1649" s="17"/>
    </row>
    <row r="1650" spans="5:28">
      <c r="E1650" s="17"/>
      <c r="F1650" s="18"/>
      <c r="H1650" s="185"/>
      <c r="J1650" s="17"/>
      <c r="K1650" s="62"/>
      <c r="L1650" s="62"/>
      <c r="N1650" s="18"/>
      <c r="P1650" s="18"/>
      <c r="R1650" s="18"/>
      <c r="S1650" s="18"/>
      <c r="T1650" s="18"/>
      <c r="U1650" s="18"/>
      <c r="Y1650" s="17"/>
      <c r="AB1650" s="17"/>
    </row>
    <row r="1651" spans="5:28">
      <c r="E1651" s="17"/>
      <c r="F1651" s="18"/>
      <c r="H1651" s="185"/>
      <c r="J1651" s="17"/>
      <c r="K1651" s="62"/>
      <c r="L1651" s="62"/>
      <c r="N1651" s="18"/>
      <c r="P1651" s="18"/>
      <c r="R1651" s="18"/>
      <c r="S1651" s="18"/>
      <c r="T1651" s="18"/>
      <c r="U1651" s="18"/>
      <c r="Y1651" s="17"/>
      <c r="AB1651" s="17"/>
    </row>
    <row r="1652" spans="5:28">
      <c r="E1652" s="17"/>
      <c r="F1652" s="18"/>
      <c r="H1652" s="185"/>
      <c r="J1652" s="17"/>
      <c r="K1652" s="62"/>
      <c r="L1652" s="62"/>
      <c r="N1652" s="18"/>
      <c r="P1652" s="18"/>
      <c r="R1652" s="18"/>
      <c r="S1652" s="18"/>
      <c r="T1652" s="18"/>
      <c r="U1652" s="18"/>
      <c r="Y1652" s="17"/>
      <c r="AB1652" s="17"/>
    </row>
    <row r="1653" spans="5:28">
      <c r="E1653" s="17"/>
      <c r="F1653" s="18"/>
      <c r="H1653" s="185"/>
      <c r="J1653" s="17"/>
      <c r="K1653" s="62"/>
      <c r="L1653" s="62"/>
      <c r="N1653" s="18"/>
      <c r="P1653" s="18"/>
      <c r="R1653" s="18"/>
      <c r="S1653" s="18"/>
      <c r="T1653" s="18"/>
      <c r="U1653" s="18"/>
      <c r="Y1653" s="17"/>
      <c r="AB1653" s="17"/>
    </row>
    <row r="1654" spans="5:28">
      <c r="E1654" s="17"/>
      <c r="F1654" s="18"/>
      <c r="H1654" s="185"/>
      <c r="J1654" s="17"/>
      <c r="K1654" s="62"/>
      <c r="L1654" s="62"/>
      <c r="N1654" s="18"/>
      <c r="P1654" s="18"/>
      <c r="R1654" s="18"/>
      <c r="S1654" s="18"/>
      <c r="T1654" s="18"/>
      <c r="U1654" s="18"/>
      <c r="Y1654" s="17"/>
      <c r="AB1654" s="17"/>
    </row>
    <row r="1655" spans="5:28">
      <c r="E1655" s="17"/>
      <c r="F1655" s="18"/>
      <c r="H1655" s="185"/>
      <c r="J1655" s="17"/>
      <c r="K1655" s="62"/>
      <c r="L1655" s="62"/>
      <c r="N1655" s="18"/>
      <c r="P1655" s="18"/>
      <c r="R1655" s="18"/>
      <c r="S1655" s="18"/>
      <c r="T1655" s="18"/>
      <c r="U1655" s="18"/>
      <c r="Y1655" s="17"/>
      <c r="AB1655" s="17"/>
    </row>
    <row r="1656" spans="5:28">
      <c r="E1656" s="17"/>
      <c r="F1656" s="18"/>
      <c r="H1656" s="185"/>
      <c r="J1656" s="17"/>
      <c r="K1656" s="62"/>
      <c r="L1656" s="62"/>
      <c r="N1656" s="18"/>
      <c r="P1656" s="18"/>
      <c r="R1656" s="18"/>
      <c r="S1656" s="18"/>
      <c r="T1656" s="18"/>
      <c r="U1656" s="18"/>
      <c r="Y1656" s="17"/>
      <c r="AB1656" s="17"/>
    </row>
    <row r="1657" spans="5:28">
      <c r="E1657" s="17"/>
      <c r="F1657" s="18"/>
      <c r="H1657" s="185"/>
      <c r="J1657" s="17"/>
      <c r="K1657" s="62"/>
      <c r="L1657" s="62"/>
      <c r="N1657" s="18"/>
      <c r="P1657" s="18"/>
      <c r="R1657" s="18"/>
      <c r="S1657" s="18"/>
      <c r="T1657" s="18"/>
      <c r="U1657" s="18"/>
      <c r="Y1657" s="17"/>
      <c r="AB1657" s="17"/>
    </row>
    <row r="1658" spans="5:28">
      <c r="E1658" s="17"/>
      <c r="F1658" s="18"/>
      <c r="H1658" s="185"/>
      <c r="J1658" s="17"/>
      <c r="K1658" s="62"/>
      <c r="L1658" s="62"/>
      <c r="N1658" s="18"/>
      <c r="P1658" s="18"/>
      <c r="R1658" s="18"/>
      <c r="S1658" s="18"/>
      <c r="T1658" s="18"/>
      <c r="U1658" s="18"/>
      <c r="Y1658" s="17"/>
      <c r="AB1658" s="17"/>
    </row>
    <row r="1659" spans="5:28">
      <c r="E1659" s="17"/>
      <c r="F1659" s="18"/>
      <c r="H1659" s="185"/>
      <c r="J1659" s="17"/>
      <c r="K1659" s="62"/>
      <c r="L1659" s="62"/>
      <c r="N1659" s="18"/>
      <c r="P1659" s="18"/>
      <c r="R1659" s="18"/>
      <c r="S1659" s="18"/>
      <c r="T1659" s="18"/>
      <c r="U1659" s="18"/>
      <c r="Y1659" s="17"/>
      <c r="AB1659" s="17"/>
    </row>
    <row r="1660" spans="5:28">
      <c r="E1660" s="17"/>
      <c r="F1660" s="18"/>
      <c r="H1660" s="185"/>
      <c r="J1660" s="17"/>
      <c r="K1660" s="62"/>
      <c r="L1660" s="62"/>
      <c r="N1660" s="18"/>
      <c r="P1660" s="18"/>
      <c r="R1660" s="18"/>
      <c r="S1660" s="18"/>
      <c r="T1660" s="18"/>
      <c r="U1660" s="18"/>
      <c r="Y1660" s="17"/>
      <c r="AB1660" s="17"/>
    </row>
    <row r="1661" spans="5:28">
      <c r="E1661" s="17"/>
      <c r="F1661" s="18"/>
      <c r="H1661" s="185"/>
      <c r="J1661" s="17"/>
      <c r="K1661" s="62"/>
      <c r="L1661" s="62"/>
      <c r="N1661" s="18"/>
      <c r="P1661" s="18"/>
      <c r="R1661" s="18"/>
      <c r="S1661" s="18"/>
      <c r="T1661" s="18"/>
      <c r="U1661" s="18"/>
      <c r="Y1661" s="17"/>
      <c r="AB1661" s="17"/>
    </row>
    <row r="1662" spans="5:28">
      <c r="E1662" s="17"/>
      <c r="F1662" s="18"/>
      <c r="H1662" s="185"/>
      <c r="J1662" s="17"/>
      <c r="K1662" s="62"/>
      <c r="L1662" s="62"/>
      <c r="N1662" s="18"/>
      <c r="P1662" s="18"/>
      <c r="R1662" s="18"/>
      <c r="S1662" s="18"/>
      <c r="T1662" s="18"/>
      <c r="U1662" s="18"/>
      <c r="Y1662" s="17"/>
      <c r="AB1662" s="17"/>
    </row>
    <row r="1663" spans="5:28">
      <c r="E1663" s="17"/>
      <c r="F1663" s="18"/>
      <c r="H1663" s="185"/>
      <c r="J1663" s="17"/>
      <c r="K1663" s="62"/>
      <c r="L1663" s="62"/>
      <c r="N1663" s="18"/>
      <c r="P1663" s="18"/>
      <c r="R1663" s="18"/>
      <c r="S1663" s="18"/>
      <c r="T1663" s="18"/>
      <c r="U1663" s="18"/>
      <c r="Y1663" s="17"/>
      <c r="AB1663" s="17"/>
    </row>
    <row r="1664" spans="5:28">
      <c r="E1664" s="17"/>
      <c r="F1664" s="18"/>
      <c r="H1664" s="185"/>
      <c r="J1664" s="17"/>
      <c r="K1664" s="62"/>
      <c r="L1664" s="62"/>
      <c r="N1664" s="18"/>
      <c r="P1664" s="18"/>
      <c r="R1664" s="18"/>
      <c r="S1664" s="18"/>
      <c r="T1664" s="18"/>
      <c r="U1664" s="18"/>
      <c r="Y1664" s="17"/>
      <c r="AB1664" s="17"/>
    </row>
    <row r="1665" spans="5:28">
      <c r="E1665" s="17"/>
      <c r="F1665" s="18"/>
      <c r="H1665" s="185"/>
      <c r="J1665" s="17"/>
      <c r="K1665" s="62"/>
      <c r="L1665" s="62"/>
      <c r="N1665" s="18"/>
      <c r="P1665" s="18"/>
      <c r="R1665" s="18"/>
      <c r="S1665" s="18"/>
      <c r="T1665" s="18"/>
      <c r="U1665" s="18"/>
      <c r="Y1665" s="17"/>
      <c r="AB1665" s="17"/>
    </row>
    <row r="1666" spans="5:28">
      <c r="E1666" s="17"/>
      <c r="F1666" s="18"/>
      <c r="H1666" s="185"/>
      <c r="J1666" s="17"/>
      <c r="K1666" s="62"/>
      <c r="L1666" s="62"/>
      <c r="N1666" s="18"/>
      <c r="P1666" s="18"/>
      <c r="R1666" s="18"/>
      <c r="S1666" s="18"/>
      <c r="T1666" s="18"/>
      <c r="U1666" s="18"/>
      <c r="Y1666" s="17"/>
      <c r="AB1666" s="17"/>
    </row>
    <row r="1667" spans="5:28">
      <c r="E1667" s="17"/>
      <c r="F1667" s="18"/>
      <c r="H1667" s="185"/>
      <c r="J1667" s="17"/>
      <c r="K1667" s="62"/>
      <c r="L1667" s="62"/>
      <c r="N1667" s="18"/>
      <c r="P1667" s="18"/>
      <c r="R1667" s="18"/>
      <c r="S1667" s="18"/>
      <c r="T1667" s="18"/>
      <c r="U1667" s="18"/>
      <c r="Y1667" s="17"/>
      <c r="AB1667" s="17"/>
    </row>
    <row r="1668" spans="5:28">
      <c r="E1668" s="17"/>
      <c r="F1668" s="18"/>
      <c r="H1668" s="185"/>
      <c r="J1668" s="17"/>
      <c r="K1668" s="62"/>
      <c r="L1668" s="62"/>
      <c r="N1668" s="18"/>
      <c r="P1668" s="18"/>
      <c r="R1668" s="18"/>
      <c r="S1668" s="18"/>
      <c r="T1668" s="18"/>
      <c r="U1668" s="18"/>
      <c r="Y1668" s="17"/>
      <c r="AB1668" s="17"/>
    </row>
    <row r="1669" spans="5:28">
      <c r="E1669" s="17"/>
      <c r="F1669" s="18"/>
      <c r="H1669" s="185"/>
      <c r="J1669" s="17"/>
      <c r="K1669" s="62"/>
      <c r="L1669" s="62"/>
      <c r="N1669" s="18"/>
      <c r="P1669" s="18"/>
      <c r="R1669" s="18"/>
      <c r="S1669" s="18"/>
      <c r="T1669" s="18"/>
      <c r="U1669" s="18"/>
      <c r="Y1669" s="17"/>
      <c r="AB1669" s="17"/>
    </row>
    <row r="1670" spans="5:28">
      <c r="E1670" s="17"/>
      <c r="F1670" s="18"/>
      <c r="H1670" s="185"/>
      <c r="J1670" s="17"/>
      <c r="K1670" s="62"/>
      <c r="L1670" s="62"/>
      <c r="N1670" s="18"/>
      <c r="P1670" s="18"/>
      <c r="R1670" s="18"/>
      <c r="S1670" s="18"/>
      <c r="T1670" s="18"/>
      <c r="U1670" s="18"/>
      <c r="Y1670" s="17"/>
      <c r="AB1670" s="17"/>
    </row>
    <row r="1671" spans="5:28">
      <c r="E1671" s="17"/>
      <c r="F1671" s="18"/>
      <c r="H1671" s="185"/>
      <c r="J1671" s="17"/>
      <c r="K1671" s="62"/>
      <c r="L1671" s="62"/>
      <c r="N1671" s="18"/>
      <c r="P1671" s="18"/>
      <c r="R1671" s="18"/>
      <c r="S1671" s="18"/>
      <c r="T1671" s="18"/>
      <c r="U1671" s="18"/>
      <c r="Y1671" s="17"/>
      <c r="AB1671" s="17"/>
    </row>
    <row r="1672" spans="5:28">
      <c r="E1672" s="17"/>
      <c r="F1672" s="18"/>
      <c r="H1672" s="185"/>
      <c r="J1672" s="17"/>
      <c r="K1672" s="62"/>
      <c r="L1672" s="62"/>
      <c r="N1672" s="18"/>
      <c r="P1672" s="18"/>
      <c r="R1672" s="18"/>
      <c r="S1672" s="18"/>
      <c r="T1672" s="18"/>
      <c r="U1672" s="18"/>
      <c r="Y1672" s="17"/>
      <c r="AB1672" s="17"/>
    </row>
    <row r="1673" spans="5:28">
      <c r="E1673" s="17"/>
      <c r="F1673" s="18"/>
      <c r="H1673" s="185"/>
      <c r="J1673" s="17"/>
      <c r="K1673" s="62"/>
      <c r="L1673" s="62"/>
      <c r="N1673" s="18"/>
      <c r="P1673" s="18"/>
      <c r="R1673" s="18"/>
      <c r="S1673" s="18"/>
      <c r="T1673" s="18"/>
      <c r="U1673" s="18"/>
      <c r="Y1673" s="17"/>
      <c r="AB1673" s="17"/>
    </row>
    <row r="1674" spans="5:28">
      <c r="E1674" s="17"/>
      <c r="F1674" s="18"/>
      <c r="H1674" s="185"/>
      <c r="J1674" s="17"/>
      <c r="K1674" s="62"/>
      <c r="L1674" s="62"/>
      <c r="N1674" s="18"/>
      <c r="P1674" s="18"/>
      <c r="R1674" s="18"/>
      <c r="S1674" s="18"/>
      <c r="T1674" s="18"/>
      <c r="U1674" s="18"/>
      <c r="Y1674" s="17"/>
      <c r="AB1674" s="17"/>
    </row>
    <row r="1675" spans="5:28">
      <c r="E1675" s="17"/>
      <c r="F1675" s="18"/>
      <c r="H1675" s="185"/>
      <c r="J1675" s="17"/>
      <c r="K1675" s="62"/>
      <c r="L1675" s="62"/>
      <c r="N1675" s="18"/>
      <c r="P1675" s="18"/>
      <c r="R1675" s="18"/>
      <c r="S1675" s="18"/>
      <c r="T1675" s="18"/>
      <c r="U1675" s="18"/>
      <c r="Y1675" s="17"/>
      <c r="AB1675" s="17"/>
    </row>
    <row r="1676" spans="5:28">
      <c r="E1676" s="17"/>
      <c r="F1676" s="18"/>
      <c r="H1676" s="185"/>
      <c r="J1676" s="17"/>
      <c r="K1676" s="62"/>
      <c r="L1676" s="62"/>
      <c r="N1676" s="18"/>
      <c r="P1676" s="18"/>
      <c r="R1676" s="18"/>
      <c r="S1676" s="18"/>
      <c r="T1676" s="18"/>
      <c r="U1676" s="18"/>
      <c r="Y1676" s="17"/>
      <c r="AB1676" s="17"/>
    </row>
    <row r="1677" spans="5:28">
      <c r="E1677" s="17"/>
      <c r="F1677" s="18"/>
      <c r="H1677" s="185"/>
      <c r="J1677" s="17"/>
      <c r="K1677" s="62"/>
      <c r="L1677" s="62"/>
      <c r="N1677" s="18"/>
      <c r="P1677" s="18"/>
      <c r="R1677" s="18"/>
      <c r="S1677" s="18"/>
      <c r="T1677" s="18"/>
      <c r="U1677" s="18"/>
      <c r="Y1677" s="17"/>
      <c r="AB1677" s="17"/>
    </row>
    <row r="1678" spans="5:28">
      <c r="E1678" s="17"/>
      <c r="F1678" s="18"/>
      <c r="H1678" s="185"/>
      <c r="J1678" s="17"/>
      <c r="K1678" s="62"/>
      <c r="L1678" s="62"/>
      <c r="N1678" s="18"/>
      <c r="P1678" s="18"/>
      <c r="R1678" s="18"/>
      <c r="S1678" s="18"/>
      <c r="T1678" s="18"/>
      <c r="U1678" s="18"/>
      <c r="Y1678" s="17"/>
      <c r="AB1678" s="17"/>
    </row>
    <row r="1679" spans="5:28">
      <c r="E1679" s="17"/>
      <c r="F1679" s="18"/>
      <c r="H1679" s="185"/>
      <c r="J1679" s="17"/>
      <c r="K1679" s="62"/>
      <c r="L1679" s="62"/>
      <c r="N1679" s="18"/>
      <c r="P1679" s="18"/>
      <c r="R1679" s="18"/>
      <c r="S1679" s="18"/>
      <c r="T1679" s="18"/>
      <c r="U1679" s="18"/>
      <c r="Y1679" s="17"/>
      <c r="AB1679" s="17"/>
    </row>
    <row r="1680" spans="5:28">
      <c r="E1680" s="17"/>
      <c r="F1680" s="18"/>
      <c r="H1680" s="185"/>
      <c r="J1680" s="17"/>
      <c r="K1680" s="62"/>
      <c r="L1680" s="62"/>
      <c r="N1680" s="18"/>
      <c r="P1680" s="18"/>
      <c r="R1680" s="18"/>
      <c r="S1680" s="18"/>
      <c r="T1680" s="18"/>
      <c r="U1680" s="18"/>
      <c r="Y1680" s="17"/>
      <c r="AB1680" s="17"/>
    </row>
    <row r="1681" spans="5:28">
      <c r="E1681" s="17"/>
      <c r="F1681" s="18"/>
      <c r="H1681" s="185"/>
      <c r="J1681" s="17"/>
      <c r="K1681" s="62"/>
      <c r="L1681" s="62"/>
      <c r="N1681" s="18"/>
      <c r="P1681" s="18"/>
      <c r="R1681" s="18"/>
      <c r="S1681" s="18"/>
      <c r="T1681" s="18"/>
      <c r="U1681" s="18"/>
      <c r="Y1681" s="17"/>
      <c r="AB1681" s="17"/>
    </row>
    <row r="1682" spans="5:28">
      <c r="E1682" s="17"/>
      <c r="F1682" s="18"/>
      <c r="H1682" s="185"/>
      <c r="J1682" s="17"/>
      <c r="K1682" s="62"/>
      <c r="L1682" s="62"/>
      <c r="N1682" s="18"/>
      <c r="P1682" s="18"/>
      <c r="R1682" s="18"/>
      <c r="S1682" s="18"/>
      <c r="T1682" s="18"/>
      <c r="U1682" s="18"/>
      <c r="Y1682" s="17"/>
      <c r="AB1682" s="17"/>
    </row>
    <row r="1683" spans="5:28">
      <c r="E1683" s="17"/>
      <c r="F1683" s="18"/>
      <c r="H1683" s="185"/>
      <c r="J1683" s="17"/>
      <c r="K1683" s="62"/>
      <c r="L1683" s="62"/>
      <c r="N1683" s="18"/>
      <c r="P1683" s="18"/>
      <c r="R1683" s="18"/>
      <c r="S1683" s="18"/>
      <c r="T1683" s="18"/>
      <c r="U1683" s="18"/>
      <c r="Y1683" s="17"/>
      <c r="AB1683" s="17"/>
    </row>
    <row r="1684" spans="5:28">
      <c r="E1684" s="17"/>
      <c r="F1684" s="18"/>
      <c r="H1684" s="185"/>
      <c r="J1684" s="17"/>
      <c r="K1684" s="62"/>
      <c r="L1684" s="62"/>
      <c r="N1684" s="18"/>
      <c r="P1684" s="18"/>
      <c r="R1684" s="18"/>
      <c r="S1684" s="18"/>
      <c r="T1684" s="18"/>
      <c r="U1684" s="18"/>
      <c r="Y1684" s="17"/>
      <c r="AB1684" s="17"/>
    </row>
    <row r="1685" spans="5:28">
      <c r="E1685" s="17"/>
      <c r="F1685" s="18"/>
      <c r="H1685" s="185"/>
      <c r="J1685" s="17"/>
      <c r="K1685" s="62"/>
      <c r="L1685" s="62"/>
      <c r="N1685" s="18"/>
      <c r="P1685" s="18"/>
      <c r="R1685" s="18"/>
      <c r="S1685" s="18"/>
      <c r="T1685" s="18"/>
      <c r="U1685" s="18"/>
      <c r="Y1685" s="17"/>
      <c r="AB1685" s="17"/>
    </row>
    <row r="1686" spans="5:28">
      <c r="E1686" s="17"/>
      <c r="F1686" s="18"/>
      <c r="H1686" s="185"/>
      <c r="J1686" s="17"/>
      <c r="K1686" s="62"/>
      <c r="L1686" s="62"/>
      <c r="N1686" s="18"/>
      <c r="P1686" s="18"/>
      <c r="R1686" s="18"/>
      <c r="S1686" s="18"/>
      <c r="T1686" s="18"/>
      <c r="U1686" s="18"/>
      <c r="Y1686" s="17"/>
      <c r="AB1686" s="17"/>
    </row>
    <row r="1687" spans="5:28">
      <c r="E1687" s="17"/>
      <c r="F1687" s="18"/>
      <c r="H1687" s="185"/>
      <c r="J1687" s="17"/>
      <c r="K1687" s="62"/>
      <c r="L1687" s="62"/>
      <c r="N1687" s="18"/>
      <c r="P1687" s="18"/>
      <c r="R1687" s="18"/>
      <c r="S1687" s="18"/>
      <c r="T1687" s="18"/>
      <c r="U1687" s="18"/>
      <c r="Y1687" s="17"/>
      <c r="AB1687" s="17"/>
    </row>
    <row r="1688" spans="5:28">
      <c r="E1688" s="17"/>
      <c r="F1688" s="18"/>
      <c r="H1688" s="185"/>
      <c r="J1688" s="17"/>
      <c r="K1688" s="62"/>
      <c r="L1688" s="62"/>
      <c r="N1688" s="18"/>
      <c r="P1688" s="18"/>
      <c r="R1688" s="18"/>
      <c r="S1688" s="18"/>
      <c r="T1688" s="18"/>
      <c r="U1688" s="18"/>
      <c r="Y1688" s="17"/>
      <c r="AB1688" s="17"/>
    </row>
    <row r="1689" spans="5:28">
      <c r="E1689" s="17"/>
      <c r="F1689" s="18"/>
      <c r="H1689" s="185"/>
      <c r="J1689" s="17"/>
      <c r="K1689" s="62"/>
      <c r="L1689" s="62"/>
      <c r="N1689" s="18"/>
      <c r="P1689" s="18"/>
      <c r="R1689" s="18"/>
      <c r="S1689" s="18"/>
      <c r="T1689" s="18"/>
      <c r="U1689" s="18"/>
      <c r="Y1689" s="17"/>
      <c r="AB1689" s="17"/>
    </row>
    <row r="1690" spans="5:28">
      <c r="E1690" s="17"/>
      <c r="F1690" s="18"/>
      <c r="H1690" s="185"/>
      <c r="J1690" s="17"/>
      <c r="K1690" s="62"/>
      <c r="L1690" s="62"/>
      <c r="N1690" s="18"/>
      <c r="P1690" s="18"/>
      <c r="R1690" s="18"/>
      <c r="S1690" s="18"/>
      <c r="T1690" s="18"/>
      <c r="U1690" s="18"/>
      <c r="Y1690" s="17"/>
      <c r="AB1690" s="17"/>
    </row>
    <row r="1691" spans="5:28">
      <c r="E1691" s="17"/>
      <c r="F1691" s="18"/>
      <c r="H1691" s="185"/>
      <c r="J1691" s="17"/>
      <c r="K1691" s="62"/>
      <c r="L1691" s="62"/>
      <c r="N1691" s="18"/>
      <c r="P1691" s="18"/>
      <c r="R1691" s="18"/>
      <c r="S1691" s="18"/>
      <c r="T1691" s="18"/>
      <c r="U1691" s="18"/>
      <c r="Y1691" s="17"/>
      <c r="AB1691" s="17"/>
    </row>
    <row r="1692" spans="5:28">
      <c r="E1692" s="17"/>
      <c r="F1692" s="18"/>
      <c r="H1692" s="185"/>
      <c r="J1692" s="17"/>
      <c r="K1692" s="62"/>
      <c r="L1692" s="62"/>
      <c r="N1692" s="18"/>
      <c r="P1692" s="18"/>
      <c r="R1692" s="18"/>
      <c r="S1692" s="18"/>
      <c r="T1692" s="18"/>
      <c r="U1692" s="18"/>
      <c r="Y1692" s="17"/>
      <c r="AB1692" s="17"/>
    </row>
    <row r="1693" spans="5:28">
      <c r="E1693" s="17"/>
      <c r="F1693" s="18"/>
      <c r="H1693" s="185"/>
      <c r="J1693" s="17"/>
      <c r="K1693" s="62"/>
      <c r="L1693" s="62"/>
      <c r="N1693" s="18"/>
      <c r="P1693" s="18"/>
      <c r="R1693" s="18"/>
      <c r="S1693" s="18"/>
      <c r="T1693" s="18"/>
      <c r="U1693" s="18"/>
      <c r="Y1693" s="17"/>
      <c r="AB1693" s="17"/>
    </row>
    <row r="1694" spans="5:28">
      <c r="E1694" s="17"/>
      <c r="F1694" s="18"/>
      <c r="H1694" s="185"/>
      <c r="J1694" s="17"/>
      <c r="K1694" s="62"/>
      <c r="L1694" s="62"/>
      <c r="N1694" s="18"/>
      <c r="P1694" s="18"/>
      <c r="R1694" s="18"/>
      <c r="S1694" s="18"/>
      <c r="T1694" s="18"/>
      <c r="U1694" s="18"/>
      <c r="Y1694" s="17"/>
      <c r="AB1694" s="17"/>
    </row>
    <row r="1695" spans="5:28">
      <c r="E1695" s="17"/>
      <c r="F1695" s="18"/>
      <c r="H1695" s="185"/>
      <c r="J1695" s="17"/>
      <c r="K1695" s="62"/>
      <c r="L1695" s="62"/>
      <c r="N1695" s="18"/>
      <c r="P1695" s="18"/>
      <c r="R1695" s="18"/>
      <c r="S1695" s="18"/>
      <c r="T1695" s="18"/>
      <c r="U1695" s="18"/>
      <c r="Y1695" s="17"/>
      <c r="AB1695" s="17"/>
    </row>
    <row r="1696" spans="5:28">
      <c r="E1696" s="17"/>
      <c r="F1696" s="18"/>
      <c r="H1696" s="185"/>
      <c r="J1696" s="17"/>
      <c r="K1696" s="62"/>
      <c r="L1696" s="62"/>
      <c r="N1696" s="18"/>
      <c r="P1696" s="18"/>
      <c r="R1696" s="18"/>
      <c r="S1696" s="18"/>
      <c r="T1696" s="18"/>
      <c r="U1696" s="18"/>
      <c r="Y1696" s="17"/>
      <c r="AB1696" s="17"/>
    </row>
    <row r="1697" spans="5:28">
      <c r="E1697" s="17"/>
      <c r="F1697" s="18"/>
      <c r="H1697" s="185"/>
      <c r="J1697" s="17"/>
      <c r="K1697" s="62"/>
      <c r="L1697" s="62"/>
      <c r="N1697" s="18"/>
      <c r="P1697" s="18"/>
      <c r="R1697" s="18"/>
      <c r="S1697" s="18"/>
      <c r="T1697" s="18"/>
      <c r="U1697" s="18"/>
      <c r="Y1697" s="17"/>
      <c r="AB1697" s="17"/>
    </row>
    <row r="1698" spans="5:28">
      <c r="E1698" s="17"/>
      <c r="F1698" s="18"/>
      <c r="H1698" s="185"/>
      <c r="J1698" s="17"/>
      <c r="K1698" s="62"/>
      <c r="L1698" s="62"/>
      <c r="N1698" s="18"/>
      <c r="P1698" s="18"/>
      <c r="R1698" s="18"/>
      <c r="S1698" s="18"/>
      <c r="T1698" s="18"/>
      <c r="U1698" s="18"/>
      <c r="Y1698" s="17"/>
      <c r="AB1698" s="17"/>
    </row>
    <row r="1699" spans="5:28">
      <c r="E1699" s="17"/>
      <c r="F1699" s="18"/>
      <c r="H1699" s="185"/>
      <c r="J1699" s="17"/>
      <c r="K1699" s="62"/>
      <c r="L1699" s="62"/>
      <c r="N1699" s="18"/>
      <c r="P1699" s="18"/>
      <c r="R1699" s="18"/>
      <c r="S1699" s="18"/>
      <c r="T1699" s="18"/>
      <c r="U1699" s="18"/>
      <c r="Y1699" s="17"/>
      <c r="AB1699" s="17"/>
    </row>
    <row r="1700" spans="5:28">
      <c r="E1700" s="17"/>
      <c r="F1700" s="18"/>
      <c r="H1700" s="185"/>
      <c r="J1700" s="17"/>
      <c r="K1700" s="62"/>
      <c r="L1700" s="62"/>
      <c r="N1700" s="18"/>
      <c r="P1700" s="18"/>
      <c r="R1700" s="18"/>
      <c r="S1700" s="18"/>
      <c r="T1700" s="18"/>
      <c r="U1700" s="18"/>
      <c r="Y1700" s="17"/>
      <c r="AB1700" s="17"/>
    </row>
    <row r="1701" spans="5:28">
      <c r="E1701" s="17"/>
      <c r="F1701" s="18"/>
      <c r="H1701" s="185"/>
      <c r="J1701" s="17"/>
      <c r="K1701" s="62"/>
      <c r="L1701" s="62"/>
      <c r="N1701" s="18"/>
      <c r="P1701" s="18"/>
      <c r="R1701" s="18"/>
      <c r="S1701" s="18"/>
      <c r="T1701" s="18"/>
      <c r="U1701" s="18"/>
      <c r="Y1701" s="17"/>
      <c r="AB1701" s="17"/>
    </row>
    <row r="1702" spans="5:28">
      <c r="E1702" s="17"/>
      <c r="F1702" s="18"/>
      <c r="H1702" s="185"/>
      <c r="J1702" s="17"/>
      <c r="K1702" s="62"/>
      <c r="L1702" s="62"/>
      <c r="N1702" s="18"/>
      <c r="P1702" s="18"/>
      <c r="R1702" s="18"/>
      <c r="S1702" s="18"/>
      <c r="T1702" s="18"/>
      <c r="U1702" s="18"/>
      <c r="Y1702" s="17"/>
      <c r="AB1702" s="17"/>
    </row>
    <row r="1703" spans="5:28">
      <c r="E1703" s="17"/>
      <c r="F1703" s="18"/>
      <c r="H1703" s="185"/>
      <c r="J1703" s="17"/>
      <c r="K1703" s="62"/>
      <c r="L1703" s="62"/>
      <c r="N1703" s="18"/>
      <c r="P1703" s="18"/>
      <c r="R1703" s="18"/>
      <c r="S1703" s="18"/>
      <c r="T1703" s="18"/>
      <c r="U1703" s="18"/>
      <c r="Y1703" s="17"/>
      <c r="AB1703" s="17"/>
    </row>
    <row r="1704" spans="5:28">
      <c r="E1704" s="17"/>
      <c r="F1704" s="18"/>
      <c r="H1704" s="185"/>
      <c r="J1704" s="17"/>
      <c r="K1704" s="62"/>
      <c r="L1704" s="62"/>
      <c r="N1704" s="18"/>
      <c r="P1704" s="18"/>
      <c r="R1704" s="18"/>
      <c r="S1704" s="18"/>
      <c r="T1704" s="18"/>
      <c r="U1704" s="18"/>
      <c r="Y1704" s="17"/>
      <c r="AB1704" s="17"/>
    </row>
    <row r="1705" spans="5:28">
      <c r="E1705" s="17"/>
      <c r="F1705" s="18"/>
      <c r="H1705" s="185"/>
      <c r="J1705" s="17"/>
      <c r="K1705" s="62"/>
      <c r="L1705" s="62"/>
      <c r="N1705" s="18"/>
      <c r="P1705" s="18"/>
      <c r="R1705" s="18"/>
      <c r="S1705" s="18"/>
      <c r="T1705" s="18"/>
      <c r="U1705" s="18"/>
      <c r="Y1705" s="17"/>
      <c r="AB1705" s="17"/>
    </row>
    <row r="1706" spans="5:28">
      <c r="E1706" s="17"/>
      <c r="F1706" s="18"/>
      <c r="H1706" s="185"/>
      <c r="J1706" s="17"/>
      <c r="K1706" s="62"/>
      <c r="L1706" s="62"/>
      <c r="N1706" s="18"/>
      <c r="P1706" s="18"/>
      <c r="R1706" s="18"/>
      <c r="S1706" s="18"/>
      <c r="T1706" s="18"/>
      <c r="U1706" s="18"/>
      <c r="Y1706" s="17"/>
      <c r="AB1706" s="17"/>
    </row>
    <row r="1707" spans="5:28">
      <c r="E1707" s="17"/>
      <c r="F1707" s="18"/>
      <c r="H1707" s="185"/>
      <c r="J1707" s="17"/>
      <c r="K1707" s="62"/>
      <c r="L1707" s="62"/>
      <c r="N1707" s="18"/>
      <c r="P1707" s="18"/>
      <c r="R1707" s="18"/>
      <c r="S1707" s="18"/>
      <c r="T1707" s="18"/>
      <c r="U1707" s="18"/>
      <c r="Y1707" s="17"/>
      <c r="AB1707" s="17"/>
    </row>
    <row r="1708" spans="5:28">
      <c r="E1708" s="17"/>
      <c r="F1708" s="18"/>
      <c r="H1708" s="185"/>
      <c r="J1708" s="17"/>
      <c r="K1708" s="62"/>
      <c r="L1708" s="62"/>
      <c r="N1708" s="18"/>
      <c r="P1708" s="18"/>
      <c r="R1708" s="18"/>
      <c r="S1708" s="18"/>
      <c r="T1708" s="18"/>
      <c r="U1708" s="18"/>
      <c r="Y1708" s="17"/>
      <c r="AB1708" s="17"/>
    </row>
    <row r="1709" spans="5:28">
      <c r="E1709" s="17"/>
      <c r="F1709" s="18"/>
      <c r="H1709" s="185"/>
      <c r="J1709" s="17"/>
      <c r="K1709" s="62"/>
      <c r="L1709" s="62"/>
      <c r="N1709" s="18"/>
      <c r="P1709" s="18"/>
      <c r="R1709" s="18"/>
      <c r="S1709" s="18"/>
      <c r="T1709" s="18"/>
      <c r="U1709" s="18"/>
      <c r="Y1709" s="17"/>
      <c r="AB1709" s="17"/>
    </row>
    <row r="1710" spans="5:28">
      <c r="E1710" s="17"/>
      <c r="F1710" s="18"/>
      <c r="H1710" s="185"/>
      <c r="J1710" s="17"/>
      <c r="K1710" s="62"/>
      <c r="L1710" s="62"/>
      <c r="N1710" s="18"/>
      <c r="P1710" s="18"/>
      <c r="R1710" s="18"/>
      <c r="S1710" s="18"/>
      <c r="T1710" s="18"/>
      <c r="U1710" s="18"/>
      <c r="Y1710" s="17"/>
      <c r="AB1710" s="17"/>
    </row>
    <row r="1711" spans="5:28">
      <c r="E1711" s="17"/>
      <c r="F1711" s="18"/>
      <c r="H1711" s="185"/>
      <c r="J1711" s="17"/>
      <c r="K1711" s="62"/>
      <c r="L1711" s="62"/>
      <c r="N1711" s="18"/>
      <c r="P1711" s="18"/>
      <c r="R1711" s="18"/>
      <c r="S1711" s="18"/>
      <c r="T1711" s="18"/>
      <c r="U1711" s="18"/>
      <c r="Y1711" s="17"/>
      <c r="AB1711" s="17"/>
    </row>
    <row r="1712" spans="5:28">
      <c r="E1712" s="17"/>
      <c r="F1712" s="18"/>
      <c r="H1712" s="185"/>
      <c r="J1712" s="17"/>
      <c r="K1712" s="62"/>
      <c r="L1712" s="62"/>
      <c r="N1712" s="18"/>
      <c r="P1712" s="18"/>
      <c r="R1712" s="18"/>
      <c r="S1712" s="18"/>
      <c r="T1712" s="18"/>
      <c r="U1712" s="18"/>
      <c r="Y1712" s="17"/>
      <c r="AB1712" s="17"/>
    </row>
    <row r="1713" spans="5:28">
      <c r="E1713" s="17"/>
      <c r="F1713" s="18"/>
      <c r="H1713" s="185"/>
      <c r="J1713" s="17"/>
      <c r="K1713" s="62"/>
      <c r="L1713" s="62"/>
      <c r="N1713" s="18"/>
      <c r="P1713" s="18"/>
      <c r="R1713" s="18"/>
      <c r="S1713" s="18"/>
      <c r="T1713" s="18"/>
      <c r="U1713" s="18"/>
      <c r="Y1713" s="17"/>
      <c r="AB1713" s="17"/>
    </row>
    <row r="1714" spans="5:28">
      <c r="E1714" s="17"/>
      <c r="F1714" s="18"/>
      <c r="H1714" s="185"/>
      <c r="J1714" s="17"/>
      <c r="K1714" s="62"/>
      <c r="L1714" s="62"/>
      <c r="N1714" s="18"/>
      <c r="P1714" s="18"/>
      <c r="R1714" s="18"/>
      <c r="S1714" s="18"/>
      <c r="T1714" s="18"/>
      <c r="U1714" s="18"/>
      <c r="Y1714" s="17"/>
      <c r="AB1714" s="17"/>
    </row>
    <row r="1715" spans="5:28">
      <c r="E1715" s="17"/>
      <c r="F1715" s="18"/>
      <c r="H1715" s="185"/>
      <c r="J1715" s="17"/>
      <c r="K1715" s="62"/>
      <c r="L1715" s="62"/>
      <c r="N1715" s="18"/>
      <c r="P1715" s="18"/>
      <c r="R1715" s="18"/>
      <c r="S1715" s="18"/>
      <c r="T1715" s="18"/>
      <c r="U1715" s="18"/>
      <c r="Y1715" s="17"/>
      <c r="AB1715" s="17"/>
    </row>
    <row r="1716" spans="5:28">
      <c r="E1716" s="17"/>
      <c r="F1716" s="18"/>
      <c r="H1716" s="185"/>
      <c r="J1716" s="17"/>
      <c r="K1716" s="62"/>
      <c r="L1716" s="62"/>
      <c r="N1716" s="18"/>
      <c r="P1716" s="18"/>
      <c r="R1716" s="18"/>
      <c r="S1716" s="18"/>
      <c r="T1716" s="18"/>
      <c r="U1716" s="18"/>
      <c r="Y1716" s="17"/>
      <c r="AB1716" s="17"/>
    </row>
    <row r="1717" spans="5:28">
      <c r="E1717" s="17"/>
      <c r="F1717" s="18"/>
      <c r="H1717" s="185"/>
      <c r="J1717" s="17"/>
      <c r="K1717" s="62"/>
      <c r="L1717" s="62"/>
      <c r="N1717" s="18"/>
      <c r="P1717" s="18"/>
      <c r="R1717" s="18"/>
      <c r="S1717" s="18"/>
      <c r="T1717" s="18"/>
      <c r="U1717" s="18"/>
      <c r="Y1717" s="17"/>
      <c r="AB1717" s="17"/>
    </row>
    <row r="1718" spans="5:28">
      <c r="E1718" s="17"/>
      <c r="F1718" s="18"/>
      <c r="H1718" s="185"/>
      <c r="J1718" s="17"/>
      <c r="K1718" s="62"/>
      <c r="L1718" s="62"/>
      <c r="N1718" s="18"/>
      <c r="P1718" s="18"/>
      <c r="R1718" s="18"/>
      <c r="S1718" s="18"/>
      <c r="T1718" s="18"/>
      <c r="U1718" s="18"/>
      <c r="Y1718" s="17"/>
      <c r="AB1718" s="17"/>
    </row>
    <row r="1719" spans="5:28">
      <c r="E1719" s="17"/>
      <c r="F1719" s="18"/>
      <c r="H1719" s="185"/>
      <c r="J1719" s="17"/>
      <c r="K1719" s="62"/>
      <c r="L1719" s="62"/>
      <c r="N1719" s="18"/>
      <c r="P1719" s="18"/>
      <c r="R1719" s="18"/>
      <c r="S1719" s="18"/>
      <c r="T1719" s="18"/>
      <c r="U1719" s="18"/>
      <c r="Y1719" s="17"/>
      <c r="AB1719" s="17"/>
    </row>
    <row r="1720" spans="5:28">
      <c r="E1720" s="17"/>
      <c r="F1720" s="18"/>
      <c r="H1720" s="185"/>
      <c r="J1720" s="17"/>
      <c r="K1720" s="62"/>
      <c r="L1720" s="62"/>
      <c r="N1720" s="18"/>
      <c r="P1720" s="18"/>
      <c r="R1720" s="18"/>
      <c r="S1720" s="18"/>
      <c r="T1720" s="18"/>
      <c r="U1720" s="18"/>
      <c r="Y1720" s="17"/>
      <c r="AB1720" s="17"/>
    </row>
    <row r="1721" spans="5:28">
      <c r="E1721" s="17"/>
      <c r="F1721" s="18"/>
      <c r="H1721" s="185"/>
      <c r="J1721" s="17"/>
      <c r="K1721" s="62"/>
      <c r="L1721" s="62"/>
      <c r="N1721" s="18"/>
      <c r="P1721" s="18"/>
      <c r="R1721" s="18"/>
      <c r="S1721" s="18"/>
      <c r="T1721" s="18"/>
      <c r="U1721" s="18"/>
      <c r="Y1721" s="17"/>
      <c r="AB1721" s="17"/>
    </row>
    <row r="1722" spans="5:28">
      <c r="E1722" s="17"/>
      <c r="F1722" s="18"/>
      <c r="H1722" s="185"/>
      <c r="J1722" s="17"/>
      <c r="K1722" s="62"/>
      <c r="L1722" s="62"/>
      <c r="N1722" s="18"/>
      <c r="P1722" s="18"/>
      <c r="R1722" s="18"/>
      <c r="S1722" s="18"/>
      <c r="T1722" s="18"/>
      <c r="U1722" s="18"/>
      <c r="Y1722" s="17"/>
      <c r="AB1722" s="17"/>
    </row>
    <row r="1723" spans="5:28">
      <c r="E1723" s="17"/>
      <c r="F1723" s="18"/>
      <c r="H1723" s="185"/>
      <c r="J1723" s="17"/>
      <c r="K1723" s="62"/>
      <c r="L1723" s="62"/>
      <c r="N1723" s="18"/>
      <c r="P1723" s="18"/>
      <c r="R1723" s="18"/>
      <c r="S1723" s="18"/>
      <c r="T1723" s="18"/>
      <c r="U1723" s="18"/>
      <c r="Y1723" s="17"/>
      <c r="AB1723" s="17"/>
    </row>
    <row r="1724" spans="5:28">
      <c r="E1724" s="17"/>
      <c r="F1724" s="18"/>
      <c r="H1724" s="185"/>
      <c r="J1724" s="17"/>
      <c r="K1724" s="62"/>
      <c r="L1724" s="62"/>
      <c r="N1724" s="18"/>
      <c r="P1724" s="18"/>
      <c r="R1724" s="18"/>
      <c r="S1724" s="18"/>
      <c r="T1724" s="18"/>
      <c r="U1724" s="18"/>
      <c r="Y1724" s="17"/>
      <c r="AB1724" s="17"/>
    </row>
    <row r="1725" spans="5:28">
      <c r="E1725" s="17"/>
      <c r="F1725" s="18"/>
      <c r="H1725" s="185"/>
      <c r="J1725" s="17"/>
      <c r="K1725" s="62"/>
      <c r="L1725" s="62"/>
      <c r="N1725" s="18"/>
      <c r="P1725" s="18"/>
      <c r="R1725" s="18"/>
      <c r="S1725" s="18"/>
      <c r="T1725" s="18"/>
      <c r="U1725" s="18"/>
      <c r="Y1725" s="17"/>
      <c r="AB1725" s="17"/>
    </row>
    <row r="1726" spans="5:28">
      <c r="E1726" s="17"/>
      <c r="F1726" s="18"/>
      <c r="H1726" s="185"/>
      <c r="J1726" s="17"/>
      <c r="K1726" s="62"/>
      <c r="L1726" s="62"/>
      <c r="N1726" s="18"/>
      <c r="P1726" s="18"/>
      <c r="R1726" s="18"/>
      <c r="S1726" s="18"/>
      <c r="T1726" s="18"/>
      <c r="U1726" s="18"/>
      <c r="Y1726" s="17"/>
      <c r="AB1726" s="17"/>
    </row>
    <row r="1727" spans="5:28">
      <c r="E1727" s="17"/>
      <c r="F1727" s="18"/>
      <c r="H1727" s="185"/>
      <c r="J1727" s="17"/>
      <c r="K1727" s="62"/>
      <c r="L1727" s="62"/>
      <c r="N1727" s="18"/>
      <c r="P1727" s="18"/>
      <c r="R1727" s="18"/>
      <c r="S1727" s="18"/>
      <c r="T1727" s="18"/>
      <c r="U1727" s="18"/>
      <c r="Y1727" s="17"/>
      <c r="AB1727" s="17"/>
    </row>
    <row r="1728" spans="5:28">
      <c r="E1728" s="17"/>
      <c r="F1728" s="18"/>
      <c r="H1728" s="185"/>
      <c r="J1728" s="17"/>
      <c r="K1728" s="62"/>
      <c r="L1728" s="62"/>
      <c r="N1728" s="18"/>
      <c r="P1728" s="18"/>
      <c r="R1728" s="18"/>
      <c r="S1728" s="18"/>
      <c r="T1728" s="18"/>
      <c r="U1728" s="18"/>
      <c r="Y1728" s="17"/>
      <c r="AB1728" s="17"/>
    </row>
    <row r="1729" spans="5:28">
      <c r="E1729" s="17"/>
      <c r="F1729" s="18"/>
      <c r="H1729" s="185"/>
      <c r="J1729" s="17"/>
      <c r="K1729" s="62"/>
      <c r="L1729" s="62"/>
      <c r="N1729" s="18"/>
      <c r="P1729" s="18"/>
      <c r="R1729" s="18"/>
      <c r="S1729" s="18"/>
      <c r="T1729" s="18"/>
      <c r="U1729" s="18"/>
      <c r="Y1729" s="17"/>
      <c r="AB1729" s="17"/>
    </row>
    <row r="1730" spans="5:28">
      <c r="E1730" s="17"/>
      <c r="F1730" s="18"/>
      <c r="H1730" s="185"/>
      <c r="J1730" s="17"/>
      <c r="K1730" s="62"/>
      <c r="L1730" s="62"/>
      <c r="N1730" s="18"/>
      <c r="P1730" s="18"/>
      <c r="R1730" s="18"/>
      <c r="S1730" s="18"/>
      <c r="T1730" s="18"/>
      <c r="U1730" s="18"/>
      <c r="Y1730" s="17"/>
      <c r="AB1730" s="17"/>
    </row>
    <row r="1731" spans="5:28">
      <c r="E1731" s="17"/>
      <c r="F1731" s="18"/>
      <c r="H1731" s="185"/>
      <c r="J1731" s="17"/>
      <c r="K1731" s="62"/>
      <c r="L1731" s="62"/>
      <c r="N1731" s="18"/>
      <c r="P1731" s="18"/>
      <c r="R1731" s="18"/>
      <c r="S1731" s="18"/>
      <c r="T1731" s="18"/>
      <c r="U1731" s="18"/>
      <c r="Y1731" s="17"/>
      <c r="AB1731" s="17"/>
    </row>
    <row r="1732" spans="5:28">
      <c r="E1732" s="17"/>
      <c r="F1732" s="18"/>
      <c r="H1732" s="185"/>
      <c r="J1732" s="17"/>
      <c r="K1732" s="62"/>
      <c r="L1732" s="62"/>
      <c r="N1732" s="18"/>
      <c r="P1732" s="18"/>
      <c r="R1732" s="18"/>
      <c r="S1732" s="18"/>
      <c r="T1732" s="18"/>
      <c r="U1732" s="18"/>
      <c r="Y1732" s="17"/>
      <c r="AB1732" s="17"/>
    </row>
    <row r="1733" spans="5:28">
      <c r="E1733" s="17"/>
      <c r="F1733" s="18"/>
      <c r="H1733" s="185"/>
      <c r="J1733" s="17"/>
      <c r="K1733" s="62"/>
      <c r="L1733" s="62"/>
      <c r="N1733" s="18"/>
      <c r="P1733" s="18"/>
      <c r="R1733" s="18"/>
      <c r="S1733" s="18"/>
      <c r="T1733" s="18"/>
      <c r="U1733" s="18"/>
      <c r="Y1733" s="17"/>
      <c r="AB1733" s="17"/>
    </row>
    <row r="1734" spans="5:28">
      <c r="E1734" s="17"/>
      <c r="F1734" s="18"/>
      <c r="H1734" s="185"/>
      <c r="J1734" s="17"/>
      <c r="K1734" s="62"/>
      <c r="L1734" s="62"/>
      <c r="N1734" s="18"/>
      <c r="P1734" s="18"/>
      <c r="R1734" s="18"/>
      <c r="S1734" s="18"/>
      <c r="T1734" s="18"/>
      <c r="U1734" s="18"/>
      <c r="Y1734" s="17"/>
      <c r="AB1734" s="17"/>
    </row>
    <row r="1735" spans="5:28">
      <c r="E1735" s="17"/>
      <c r="F1735" s="18"/>
      <c r="H1735" s="185"/>
      <c r="J1735" s="17"/>
      <c r="K1735" s="62"/>
      <c r="L1735" s="62"/>
      <c r="N1735" s="18"/>
      <c r="P1735" s="18"/>
      <c r="R1735" s="18"/>
      <c r="S1735" s="18"/>
      <c r="T1735" s="18"/>
      <c r="U1735" s="18"/>
      <c r="Y1735" s="17"/>
      <c r="AB1735" s="17"/>
    </row>
    <row r="1736" spans="5:28">
      <c r="E1736" s="17"/>
      <c r="F1736" s="18"/>
      <c r="H1736" s="185"/>
      <c r="J1736" s="17"/>
      <c r="K1736" s="62"/>
      <c r="L1736" s="62"/>
      <c r="N1736" s="18"/>
      <c r="P1736" s="18"/>
      <c r="R1736" s="18"/>
      <c r="S1736" s="18"/>
      <c r="T1736" s="18"/>
      <c r="U1736" s="18"/>
      <c r="Y1736" s="17"/>
      <c r="AB1736" s="17"/>
    </row>
    <row r="1737" spans="5:28">
      <c r="E1737" s="17"/>
      <c r="F1737" s="18"/>
      <c r="H1737" s="185"/>
      <c r="J1737" s="17"/>
      <c r="K1737" s="62"/>
      <c r="L1737" s="62"/>
      <c r="N1737" s="18"/>
      <c r="P1737" s="18"/>
      <c r="R1737" s="18"/>
      <c r="S1737" s="18"/>
      <c r="T1737" s="18"/>
      <c r="U1737" s="18"/>
      <c r="Y1737" s="17"/>
      <c r="AB1737" s="17"/>
    </row>
    <row r="1738" spans="5:28">
      <c r="E1738" s="17"/>
      <c r="F1738" s="18"/>
      <c r="H1738" s="185"/>
      <c r="J1738" s="17"/>
      <c r="K1738" s="62"/>
      <c r="L1738" s="62"/>
      <c r="N1738" s="18"/>
      <c r="P1738" s="18"/>
      <c r="R1738" s="18"/>
      <c r="S1738" s="18"/>
      <c r="T1738" s="18"/>
      <c r="U1738" s="18"/>
      <c r="Y1738" s="17"/>
      <c r="AB1738" s="17"/>
    </row>
    <row r="1739" spans="5:28">
      <c r="E1739" s="17"/>
      <c r="F1739" s="18"/>
      <c r="H1739" s="185"/>
      <c r="J1739" s="17"/>
      <c r="K1739" s="62"/>
      <c r="L1739" s="62"/>
      <c r="N1739" s="18"/>
      <c r="P1739" s="18"/>
      <c r="R1739" s="18"/>
      <c r="S1739" s="18"/>
      <c r="T1739" s="18"/>
      <c r="U1739" s="18"/>
      <c r="Y1739" s="17"/>
      <c r="AB1739" s="17"/>
    </row>
    <row r="1740" spans="5:28">
      <c r="E1740" s="17"/>
      <c r="F1740" s="18"/>
      <c r="H1740" s="185"/>
      <c r="J1740" s="17"/>
      <c r="K1740" s="62"/>
      <c r="L1740" s="62"/>
      <c r="N1740" s="18"/>
      <c r="P1740" s="18"/>
      <c r="R1740" s="18"/>
      <c r="S1740" s="18"/>
      <c r="T1740" s="18"/>
      <c r="U1740" s="18"/>
      <c r="Y1740" s="17"/>
      <c r="AB1740" s="17"/>
    </row>
    <row r="1741" spans="5:28">
      <c r="E1741" s="17"/>
      <c r="F1741" s="18"/>
      <c r="H1741" s="185"/>
      <c r="J1741" s="17"/>
      <c r="K1741" s="62"/>
      <c r="L1741" s="62"/>
      <c r="N1741" s="18"/>
      <c r="P1741" s="18"/>
      <c r="R1741" s="18"/>
      <c r="S1741" s="18"/>
      <c r="T1741" s="18"/>
      <c r="U1741" s="18"/>
      <c r="Y1741" s="17"/>
      <c r="AB1741" s="17"/>
    </row>
    <row r="1742" spans="5:28">
      <c r="E1742" s="17"/>
      <c r="F1742" s="18"/>
      <c r="H1742" s="185"/>
      <c r="J1742" s="17"/>
      <c r="K1742" s="62"/>
      <c r="L1742" s="62"/>
      <c r="N1742" s="18"/>
      <c r="P1742" s="18"/>
      <c r="R1742" s="18"/>
      <c r="S1742" s="18"/>
      <c r="T1742" s="18"/>
      <c r="U1742" s="18"/>
      <c r="Y1742" s="17"/>
      <c r="AB1742" s="17"/>
    </row>
    <row r="1743" spans="5:28">
      <c r="E1743" s="17"/>
      <c r="F1743" s="18"/>
      <c r="H1743" s="185"/>
      <c r="J1743" s="17"/>
      <c r="K1743" s="62"/>
      <c r="L1743" s="62"/>
      <c r="N1743" s="18"/>
      <c r="P1743" s="18"/>
      <c r="R1743" s="18"/>
      <c r="S1743" s="18"/>
      <c r="T1743" s="18"/>
      <c r="U1743" s="18"/>
      <c r="Y1743" s="17"/>
      <c r="AB1743" s="17"/>
    </row>
    <row r="1744" spans="5:28">
      <c r="E1744" s="17"/>
      <c r="F1744" s="18"/>
      <c r="H1744" s="185"/>
      <c r="J1744" s="17"/>
      <c r="K1744" s="62"/>
      <c r="L1744" s="62"/>
      <c r="N1744" s="18"/>
      <c r="P1744" s="18"/>
      <c r="R1744" s="18"/>
      <c r="S1744" s="18"/>
      <c r="T1744" s="18"/>
      <c r="U1744" s="18"/>
      <c r="Y1744" s="17"/>
      <c r="AB1744" s="17"/>
    </row>
    <row r="1745" spans="5:28">
      <c r="E1745" s="17"/>
      <c r="F1745" s="18"/>
      <c r="H1745" s="185"/>
      <c r="J1745" s="17"/>
      <c r="K1745" s="62"/>
      <c r="L1745" s="62"/>
      <c r="N1745" s="18"/>
      <c r="P1745" s="18"/>
      <c r="R1745" s="18"/>
      <c r="S1745" s="18"/>
      <c r="T1745" s="18"/>
      <c r="U1745" s="18"/>
      <c r="Y1745" s="17"/>
      <c r="AB1745" s="17"/>
    </row>
    <row r="1746" spans="5:28">
      <c r="E1746" s="17"/>
      <c r="F1746" s="18"/>
      <c r="H1746" s="185"/>
      <c r="J1746" s="17"/>
      <c r="K1746" s="62"/>
      <c r="L1746" s="62"/>
      <c r="N1746" s="18"/>
      <c r="P1746" s="18"/>
      <c r="R1746" s="18"/>
      <c r="S1746" s="18"/>
      <c r="T1746" s="18"/>
      <c r="U1746" s="18"/>
      <c r="Y1746" s="17"/>
      <c r="AB1746" s="17"/>
    </row>
    <row r="1747" spans="5:28">
      <c r="E1747" s="17"/>
      <c r="F1747" s="18"/>
      <c r="H1747" s="185"/>
      <c r="J1747" s="17"/>
      <c r="K1747" s="62"/>
      <c r="L1747" s="62"/>
      <c r="N1747" s="18"/>
      <c r="P1747" s="18"/>
      <c r="R1747" s="18"/>
      <c r="S1747" s="18"/>
      <c r="T1747" s="18"/>
      <c r="U1747" s="18"/>
      <c r="Y1747" s="17"/>
      <c r="AB1747" s="17"/>
    </row>
    <row r="1748" spans="5:28">
      <c r="E1748" s="17"/>
      <c r="F1748" s="18"/>
      <c r="H1748" s="185"/>
      <c r="J1748" s="17"/>
      <c r="K1748" s="62"/>
      <c r="L1748" s="62"/>
      <c r="N1748" s="18"/>
      <c r="P1748" s="18"/>
      <c r="R1748" s="18"/>
      <c r="S1748" s="18"/>
      <c r="T1748" s="18"/>
      <c r="U1748" s="18"/>
      <c r="Y1748" s="17"/>
      <c r="AB1748" s="17"/>
    </row>
    <row r="1749" spans="5:28">
      <c r="E1749" s="17"/>
      <c r="F1749" s="18"/>
      <c r="H1749" s="185"/>
      <c r="J1749" s="17"/>
      <c r="K1749" s="62"/>
      <c r="L1749" s="62"/>
      <c r="N1749" s="18"/>
      <c r="P1749" s="18"/>
      <c r="R1749" s="18"/>
      <c r="S1749" s="18"/>
      <c r="T1749" s="18"/>
      <c r="U1749" s="18"/>
      <c r="Y1749" s="17"/>
      <c r="AB1749" s="17"/>
    </row>
    <row r="1750" spans="5:28">
      <c r="E1750" s="17"/>
      <c r="F1750" s="18"/>
      <c r="H1750" s="185"/>
      <c r="J1750" s="17"/>
      <c r="K1750" s="62"/>
      <c r="L1750" s="62"/>
      <c r="N1750" s="18"/>
      <c r="P1750" s="18"/>
      <c r="R1750" s="18"/>
      <c r="S1750" s="18"/>
      <c r="T1750" s="18"/>
      <c r="U1750" s="18"/>
      <c r="Y1750" s="17"/>
      <c r="AB1750" s="17"/>
    </row>
    <row r="1751" spans="5:28">
      <c r="E1751" s="17"/>
      <c r="F1751" s="18"/>
      <c r="H1751" s="185"/>
      <c r="J1751" s="17"/>
      <c r="K1751" s="62"/>
      <c r="L1751" s="62"/>
      <c r="N1751" s="18"/>
      <c r="P1751" s="18"/>
      <c r="R1751" s="18"/>
      <c r="S1751" s="18"/>
      <c r="T1751" s="18"/>
      <c r="U1751" s="18"/>
      <c r="Y1751" s="17"/>
      <c r="AB1751" s="17"/>
    </row>
    <row r="1752" spans="5:28">
      <c r="E1752" s="17"/>
      <c r="F1752" s="18"/>
      <c r="H1752" s="185"/>
      <c r="J1752" s="17"/>
      <c r="K1752" s="62"/>
      <c r="L1752" s="62"/>
      <c r="N1752" s="18"/>
      <c r="P1752" s="18"/>
      <c r="R1752" s="18"/>
      <c r="S1752" s="18"/>
      <c r="T1752" s="18"/>
      <c r="U1752" s="18"/>
      <c r="Y1752" s="17"/>
      <c r="AB1752" s="17"/>
    </row>
    <row r="1753" spans="5:28">
      <c r="E1753" s="17"/>
      <c r="F1753" s="18"/>
      <c r="H1753" s="185"/>
      <c r="J1753" s="17"/>
      <c r="K1753" s="62"/>
      <c r="L1753" s="62"/>
      <c r="N1753" s="18"/>
      <c r="P1753" s="18"/>
      <c r="R1753" s="18"/>
      <c r="S1753" s="18"/>
      <c r="T1753" s="18"/>
      <c r="U1753" s="18"/>
      <c r="Y1753" s="17"/>
      <c r="AB1753" s="17"/>
    </row>
    <row r="1754" spans="5:28">
      <c r="E1754" s="17"/>
      <c r="F1754" s="18"/>
      <c r="H1754" s="185"/>
      <c r="J1754" s="17"/>
      <c r="K1754" s="62"/>
      <c r="L1754" s="62"/>
      <c r="N1754" s="18"/>
      <c r="P1754" s="18"/>
      <c r="R1754" s="18"/>
      <c r="S1754" s="18"/>
      <c r="T1754" s="18"/>
      <c r="U1754" s="18"/>
      <c r="Y1754" s="17"/>
      <c r="AB1754" s="17"/>
    </row>
    <row r="1755" spans="5:28">
      <c r="E1755" s="17"/>
      <c r="F1755" s="18"/>
      <c r="H1755" s="185"/>
      <c r="J1755" s="17"/>
      <c r="K1755" s="62"/>
      <c r="L1755" s="62"/>
      <c r="N1755" s="18"/>
      <c r="P1755" s="18"/>
      <c r="R1755" s="18"/>
      <c r="S1755" s="18"/>
      <c r="T1755" s="18"/>
      <c r="U1755" s="18"/>
      <c r="Y1755" s="17"/>
      <c r="AB1755" s="17"/>
    </row>
    <row r="1756" spans="5:28">
      <c r="E1756" s="17"/>
      <c r="F1756" s="18"/>
      <c r="H1756" s="185"/>
      <c r="J1756" s="17"/>
      <c r="K1756" s="62"/>
      <c r="L1756" s="62"/>
      <c r="N1756" s="18"/>
      <c r="P1756" s="18"/>
      <c r="R1756" s="18"/>
      <c r="S1756" s="18"/>
      <c r="T1756" s="18"/>
      <c r="U1756" s="18"/>
      <c r="Y1756" s="17"/>
      <c r="AB1756" s="17"/>
    </row>
    <row r="1757" spans="5:28">
      <c r="E1757" s="17"/>
      <c r="F1757" s="18"/>
      <c r="H1757" s="185"/>
      <c r="J1757" s="17"/>
      <c r="K1757" s="62"/>
      <c r="L1757" s="62"/>
      <c r="N1757" s="18"/>
      <c r="P1757" s="18"/>
      <c r="R1757" s="18"/>
      <c r="S1757" s="18"/>
      <c r="T1757" s="18"/>
      <c r="U1757" s="18"/>
      <c r="Y1757" s="17"/>
      <c r="AB1757" s="17"/>
    </row>
    <row r="1758" spans="5:28">
      <c r="E1758" s="17"/>
      <c r="F1758" s="18"/>
      <c r="H1758" s="185"/>
      <c r="J1758" s="17"/>
      <c r="K1758" s="62"/>
      <c r="L1758" s="62"/>
      <c r="N1758" s="18"/>
      <c r="P1758" s="18"/>
      <c r="R1758" s="18"/>
      <c r="S1758" s="18"/>
      <c r="T1758" s="18"/>
      <c r="U1758" s="18"/>
      <c r="Y1758" s="17"/>
      <c r="AB1758" s="17"/>
    </row>
    <row r="1759" spans="5:28">
      <c r="E1759" s="17"/>
      <c r="F1759" s="18"/>
      <c r="H1759" s="185"/>
      <c r="J1759" s="17"/>
      <c r="K1759" s="62"/>
      <c r="L1759" s="62"/>
      <c r="N1759" s="18"/>
      <c r="P1759" s="18"/>
      <c r="R1759" s="18"/>
      <c r="S1759" s="18"/>
      <c r="T1759" s="18"/>
      <c r="U1759" s="18"/>
      <c r="Y1759" s="17"/>
      <c r="AB1759" s="17"/>
    </row>
    <row r="1760" spans="5:28">
      <c r="E1760" s="17"/>
      <c r="F1760" s="18"/>
      <c r="H1760" s="185"/>
      <c r="J1760" s="17"/>
      <c r="K1760" s="62"/>
      <c r="L1760" s="62"/>
      <c r="N1760" s="18"/>
      <c r="P1760" s="18"/>
      <c r="R1760" s="18"/>
      <c r="S1760" s="18"/>
      <c r="T1760" s="18"/>
      <c r="U1760" s="18"/>
      <c r="Y1760" s="17"/>
      <c r="AB1760" s="17"/>
    </row>
    <row r="1761" spans="5:28">
      <c r="E1761" s="17"/>
      <c r="F1761" s="18"/>
      <c r="H1761" s="185"/>
      <c r="J1761" s="17"/>
      <c r="K1761" s="62"/>
      <c r="L1761" s="62"/>
      <c r="N1761" s="18"/>
      <c r="P1761" s="18"/>
      <c r="R1761" s="18"/>
      <c r="S1761" s="18"/>
      <c r="T1761" s="18"/>
      <c r="U1761" s="18"/>
      <c r="Y1761" s="17"/>
      <c r="AB1761" s="17"/>
    </row>
    <row r="1762" spans="5:28">
      <c r="E1762" s="17"/>
      <c r="F1762" s="18"/>
      <c r="H1762" s="185"/>
      <c r="J1762" s="17"/>
      <c r="K1762" s="62"/>
      <c r="L1762" s="62"/>
      <c r="N1762" s="18"/>
      <c r="P1762" s="18"/>
      <c r="R1762" s="18"/>
      <c r="S1762" s="18"/>
      <c r="T1762" s="18"/>
      <c r="U1762" s="18"/>
      <c r="Y1762" s="17"/>
      <c r="AB1762" s="17"/>
    </row>
    <row r="1763" spans="5:28">
      <c r="E1763" s="17"/>
      <c r="F1763" s="18"/>
      <c r="H1763" s="185"/>
      <c r="J1763" s="17"/>
      <c r="K1763" s="62"/>
      <c r="L1763" s="62"/>
      <c r="N1763" s="18"/>
      <c r="P1763" s="18"/>
      <c r="R1763" s="18"/>
      <c r="S1763" s="18"/>
      <c r="T1763" s="18"/>
      <c r="U1763" s="18"/>
      <c r="Y1763" s="17"/>
      <c r="AB1763" s="17"/>
    </row>
    <row r="1764" spans="5:28">
      <c r="E1764" s="17"/>
      <c r="F1764" s="18"/>
      <c r="H1764" s="185"/>
      <c r="J1764" s="17"/>
      <c r="K1764" s="62"/>
      <c r="L1764" s="62"/>
      <c r="N1764" s="18"/>
      <c r="P1764" s="18"/>
      <c r="R1764" s="18"/>
      <c r="S1764" s="18"/>
      <c r="T1764" s="18"/>
      <c r="U1764" s="18"/>
      <c r="Y1764" s="17"/>
      <c r="AB1764" s="17"/>
    </row>
    <row r="1765" spans="5:28">
      <c r="E1765" s="17"/>
      <c r="F1765" s="18"/>
      <c r="H1765" s="185"/>
      <c r="J1765" s="17"/>
      <c r="K1765" s="62"/>
      <c r="L1765" s="62"/>
      <c r="N1765" s="18"/>
      <c r="P1765" s="18"/>
      <c r="R1765" s="18"/>
      <c r="S1765" s="18"/>
      <c r="T1765" s="18"/>
      <c r="U1765" s="18"/>
      <c r="Y1765" s="17"/>
      <c r="AB1765" s="17"/>
    </row>
    <row r="1766" spans="5:28">
      <c r="E1766" s="17"/>
      <c r="F1766" s="18"/>
      <c r="H1766" s="185"/>
      <c r="J1766" s="17"/>
      <c r="K1766" s="62"/>
      <c r="L1766" s="62"/>
      <c r="N1766" s="18"/>
      <c r="P1766" s="18"/>
      <c r="R1766" s="18"/>
      <c r="S1766" s="18"/>
      <c r="T1766" s="18"/>
      <c r="U1766" s="18"/>
      <c r="Y1766" s="17"/>
      <c r="AB1766" s="17"/>
    </row>
    <row r="1767" spans="5:28">
      <c r="E1767" s="17"/>
      <c r="F1767" s="18"/>
      <c r="H1767" s="185"/>
      <c r="J1767" s="17"/>
      <c r="K1767" s="62"/>
      <c r="L1767" s="62"/>
      <c r="N1767" s="18"/>
      <c r="P1767" s="18"/>
      <c r="R1767" s="18"/>
      <c r="S1767" s="18"/>
      <c r="T1767" s="18"/>
      <c r="U1767" s="18"/>
      <c r="Y1767" s="17"/>
      <c r="AB1767" s="17"/>
    </row>
    <row r="1768" spans="5:28">
      <c r="E1768" s="17"/>
      <c r="F1768" s="18"/>
      <c r="H1768" s="185"/>
      <c r="J1768" s="17"/>
      <c r="K1768" s="62"/>
      <c r="L1768" s="62"/>
      <c r="N1768" s="18"/>
      <c r="P1768" s="18"/>
      <c r="R1768" s="18"/>
      <c r="S1768" s="18"/>
      <c r="T1768" s="18"/>
      <c r="U1768" s="18"/>
      <c r="Y1768" s="17"/>
      <c r="AB1768" s="17"/>
    </row>
    <row r="1769" spans="5:28">
      <c r="E1769" s="17"/>
      <c r="F1769" s="18"/>
      <c r="H1769" s="185"/>
      <c r="J1769" s="17"/>
      <c r="K1769" s="62"/>
      <c r="L1769" s="62"/>
      <c r="N1769" s="18"/>
      <c r="P1769" s="18"/>
      <c r="R1769" s="18"/>
      <c r="S1769" s="18"/>
      <c r="T1769" s="18"/>
      <c r="U1769" s="18"/>
      <c r="Y1769" s="17"/>
      <c r="AB1769" s="17"/>
    </row>
    <row r="1770" spans="5:28">
      <c r="E1770" s="17"/>
      <c r="F1770" s="18"/>
      <c r="H1770" s="185"/>
      <c r="J1770" s="17"/>
      <c r="K1770" s="62"/>
      <c r="L1770" s="62"/>
      <c r="N1770" s="18"/>
      <c r="P1770" s="18"/>
      <c r="R1770" s="18"/>
      <c r="S1770" s="18"/>
      <c r="T1770" s="18"/>
      <c r="U1770" s="18"/>
      <c r="Y1770" s="17"/>
      <c r="AB1770" s="17"/>
    </row>
    <row r="1771" spans="5:28">
      <c r="E1771" s="17"/>
      <c r="F1771" s="18"/>
      <c r="H1771" s="185"/>
      <c r="J1771" s="17"/>
      <c r="K1771" s="62"/>
      <c r="L1771" s="62"/>
      <c r="N1771" s="18"/>
      <c r="P1771" s="18"/>
      <c r="R1771" s="18"/>
      <c r="S1771" s="18"/>
      <c r="T1771" s="18"/>
      <c r="U1771" s="18"/>
      <c r="Y1771" s="17"/>
      <c r="AB1771" s="17"/>
    </row>
    <row r="1772" spans="5:28">
      <c r="E1772" s="17"/>
      <c r="F1772" s="18"/>
      <c r="H1772" s="185"/>
      <c r="J1772" s="17"/>
      <c r="K1772" s="62"/>
      <c r="L1772" s="62"/>
      <c r="N1772" s="18"/>
      <c r="P1772" s="18"/>
      <c r="R1772" s="18"/>
      <c r="S1772" s="18"/>
      <c r="T1772" s="18"/>
      <c r="U1772" s="18"/>
      <c r="Y1772" s="17"/>
      <c r="AB1772" s="17"/>
    </row>
    <row r="1773" spans="5:28">
      <c r="E1773" s="17"/>
      <c r="F1773" s="18"/>
      <c r="H1773" s="185"/>
      <c r="J1773" s="17"/>
      <c r="K1773" s="62"/>
      <c r="L1773" s="62"/>
      <c r="N1773" s="18"/>
      <c r="P1773" s="18"/>
      <c r="R1773" s="18"/>
      <c r="S1773" s="18"/>
      <c r="T1773" s="18"/>
      <c r="U1773" s="18"/>
      <c r="Y1773" s="17"/>
      <c r="AB1773" s="17"/>
    </row>
    <row r="1774" spans="5:28">
      <c r="E1774" s="17"/>
      <c r="F1774" s="18"/>
      <c r="H1774" s="185"/>
      <c r="J1774" s="17"/>
      <c r="K1774" s="62"/>
      <c r="L1774" s="62"/>
      <c r="N1774" s="18"/>
      <c r="P1774" s="18"/>
      <c r="R1774" s="18"/>
      <c r="S1774" s="18"/>
      <c r="T1774" s="18"/>
      <c r="U1774" s="18"/>
      <c r="Y1774" s="17"/>
      <c r="AB1774" s="17"/>
    </row>
    <row r="1775" spans="5:28">
      <c r="E1775" s="17"/>
      <c r="F1775" s="18"/>
      <c r="H1775" s="185"/>
      <c r="J1775" s="17"/>
      <c r="K1775" s="62"/>
      <c r="L1775" s="62"/>
      <c r="N1775" s="18"/>
      <c r="P1775" s="18"/>
      <c r="R1775" s="18"/>
      <c r="S1775" s="18"/>
      <c r="T1775" s="18"/>
      <c r="U1775" s="18"/>
      <c r="Y1775" s="17"/>
      <c r="AB1775" s="17"/>
    </row>
    <row r="1776" spans="5:28">
      <c r="E1776" s="17"/>
      <c r="F1776" s="18"/>
      <c r="H1776" s="185"/>
      <c r="J1776" s="17"/>
      <c r="K1776" s="62"/>
      <c r="L1776" s="62"/>
      <c r="N1776" s="18"/>
      <c r="P1776" s="18"/>
      <c r="R1776" s="18"/>
      <c r="S1776" s="18"/>
      <c r="T1776" s="18"/>
      <c r="U1776" s="18"/>
      <c r="Y1776" s="17"/>
      <c r="AB1776" s="17"/>
    </row>
    <row r="1777" spans="5:28">
      <c r="E1777" s="17"/>
      <c r="F1777" s="18"/>
      <c r="H1777" s="185"/>
      <c r="J1777" s="17"/>
      <c r="K1777" s="62"/>
      <c r="L1777" s="62"/>
      <c r="N1777" s="18"/>
      <c r="P1777" s="18"/>
      <c r="R1777" s="18"/>
      <c r="S1777" s="18"/>
      <c r="T1777" s="18"/>
      <c r="U1777" s="18"/>
      <c r="Y1777" s="17"/>
      <c r="AB1777" s="17"/>
    </row>
    <row r="1778" spans="5:28">
      <c r="E1778" s="17"/>
      <c r="F1778" s="18"/>
      <c r="H1778" s="185"/>
      <c r="J1778" s="17"/>
      <c r="K1778" s="62"/>
      <c r="L1778" s="62"/>
      <c r="N1778" s="18"/>
      <c r="P1778" s="18"/>
      <c r="R1778" s="18"/>
      <c r="S1778" s="18"/>
      <c r="T1778" s="18"/>
      <c r="U1778" s="18"/>
      <c r="Y1778" s="17"/>
      <c r="AB1778" s="17"/>
    </row>
    <row r="1779" spans="5:28">
      <c r="E1779" s="17"/>
      <c r="F1779" s="18"/>
      <c r="H1779" s="185"/>
      <c r="J1779" s="17"/>
      <c r="K1779" s="62"/>
      <c r="L1779" s="62"/>
      <c r="N1779" s="18"/>
      <c r="P1779" s="18"/>
      <c r="R1779" s="18"/>
      <c r="S1779" s="18"/>
      <c r="T1779" s="18"/>
      <c r="U1779" s="18"/>
      <c r="Y1779" s="17"/>
      <c r="AB1779" s="17"/>
    </row>
    <row r="1780" spans="5:28">
      <c r="E1780" s="17"/>
      <c r="F1780" s="18"/>
      <c r="H1780" s="185"/>
      <c r="J1780" s="17"/>
      <c r="K1780" s="62"/>
      <c r="L1780" s="62"/>
      <c r="N1780" s="18"/>
      <c r="P1780" s="18"/>
      <c r="R1780" s="18"/>
      <c r="S1780" s="18"/>
      <c r="T1780" s="18"/>
      <c r="U1780" s="18"/>
      <c r="Y1780" s="17"/>
      <c r="AB1780" s="17"/>
    </row>
    <row r="1781" spans="5:28">
      <c r="E1781" s="17"/>
      <c r="F1781" s="18"/>
      <c r="H1781" s="185"/>
      <c r="J1781" s="17"/>
      <c r="K1781" s="62"/>
      <c r="L1781" s="62"/>
      <c r="N1781" s="18"/>
      <c r="P1781" s="18"/>
      <c r="R1781" s="18"/>
      <c r="S1781" s="18"/>
      <c r="T1781" s="18"/>
      <c r="U1781" s="18"/>
      <c r="Y1781" s="17"/>
      <c r="AB1781" s="17"/>
    </row>
    <row r="1782" spans="5:28">
      <c r="E1782" s="17"/>
      <c r="F1782" s="18"/>
      <c r="H1782" s="185"/>
      <c r="J1782" s="17"/>
      <c r="K1782" s="62"/>
      <c r="L1782" s="62"/>
      <c r="N1782" s="18"/>
      <c r="P1782" s="18"/>
      <c r="R1782" s="18"/>
      <c r="S1782" s="18"/>
      <c r="T1782" s="18"/>
      <c r="U1782" s="18"/>
      <c r="Y1782" s="17"/>
      <c r="AB1782" s="17"/>
    </row>
    <row r="1783" spans="5:28">
      <c r="E1783" s="17"/>
      <c r="F1783" s="18"/>
      <c r="H1783" s="185"/>
      <c r="J1783" s="17"/>
      <c r="K1783" s="62"/>
      <c r="L1783" s="62"/>
      <c r="N1783" s="18"/>
      <c r="P1783" s="18"/>
      <c r="R1783" s="18"/>
      <c r="S1783" s="18"/>
      <c r="T1783" s="18"/>
      <c r="U1783" s="18"/>
      <c r="Y1783" s="17"/>
      <c r="AB1783" s="17"/>
    </row>
    <row r="1784" spans="5:28">
      <c r="E1784" s="17"/>
      <c r="F1784" s="18"/>
      <c r="H1784" s="185"/>
      <c r="J1784" s="17"/>
      <c r="K1784" s="62"/>
      <c r="L1784" s="62"/>
      <c r="N1784" s="18"/>
      <c r="P1784" s="18"/>
      <c r="R1784" s="18"/>
      <c r="S1784" s="18"/>
      <c r="T1784" s="18"/>
      <c r="U1784" s="18"/>
      <c r="Y1784" s="17"/>
      <c r="AB1784" s="17"/>
    </row>
    <row r="1785" spans="5:28">
      <c r="E1785" s="17"/>
      <c r="F1785" s="18"/>
      <c r="H1785" s="185"/>
      <c r="J1785" s="17"/>
      <c r="K1785" s="62"/>
      <c r="L1785" s="62"/>
      <c r="N1785" s="18"/>
      <c r="P1785" s="18"/>
      <c r="R1785" s="18"/>
      <c r="S1785" s="18"/>
      <c r="T1785" s="18"/>
      <c r="U1785" s="18"/>
      <c r="Y1785" s="17"/>
      <c r="AB1785" s="17"/>
    </row>
    <row r="1786" spans="5:28">
      <c r="E1786" s="17"/>
      <c r="F1786" s="18"/>
      <c r="H1786" s="185"/>
      <c r="J1786" s="17"/>
      <c r="K1786" s="62"/>
      <c r="L1786" s="62"/>
      <c r="N1786" s="18"/>
      <c r="P1786" s="18"/>
      <c r="R1786" s="18"/>
      <c r="S1786" s="18"/>
      <c r="T1786" s="18"/>
      <c r="U1786" s="18"/>
      <c r="Y1786" s="17"/>
      <c r="AB1786" s="17"/>
    </row>
    <row r="1787" spans="5:28">
      <c r="E1787" s="17"/>
      <c r="F1787" s="18"/>
      <c r="H1787" s="185"/>
      <c r="J1787" s="17"/>
      <c r="K1787" s="62"/>
      <c r="L1787" s="62"/>
      <c r="N1787" s="18"/>
      <c r="P1787" s="18"/>
      <c r="R1787" s="18"/>
      <c r="S1787" s="18"/>
      <c r="T1787" s="18"/>
      <c r="U1787" s="18"/>
      <c r="Y1787" s="17"/>
      <c r="AB1787" s="17"/>
    </row>
    <row r="1788" spans="5:28">
      <c r="E1788" s="17"/>
      <c r="F1788" s="18"/>
      <c r="H1788" s="185"/>
      <c r="J1788" s="17"/>
      <c r="K1788" s="62"/>
      <c r="L1788" s="62"/>
      <c r="N1788" s="18"/>
      <c r="P1788" s="18"/>
      <c r="R1788" s="18"/>
      <c r="S1788" s="18"/>
      <c r="T1788" s="18"/>
      <c r="U1788" s="18"/>
      <c r="Y1788" s="17"/>
      <c r="AB1788" s="17"/>
    </row>
    <row r="1789" spans="5:28">
      <c r="E1789" s="17"/>
      <c r="F1789" s="18"/>
      <c r="H1789" s="185"/>
      <c r="J1789" s="17"/>
      <c r="K1789" s="62"/>
      <c r="L1789" s="62"/>
      <c r="N1789" s="18"/>
      <c r="P1789" s="18"/>
      <c r="R1789" s="18"/>
      <c r="S1789" s="18"/>
      <c r="T1789" s="18"/>
      <c r="U1789" s="18"/>
      <c r="Y1789" s="17"/>
      <c r="AB1789" s="17"/>
    </row>
    <row r="1790" spans="5:28">
      <c r="E1790" s="17"/>
      <c r="F1790" s="18"/>
      <c r="H1790" s="185"/>
      <c r="J1790" s="17"/>
      <c r="K1790" s="62"/>
      <c r="L1790" s="62"/>
      <c r="N1790" s="18"/>
      <c r="P1790" s="18"/>
      <c r="R1790" s="18"/>
      <c r="S1790" s="18"/>
      <c r="T1790" s="18"/>
      <c r="U1790" s="18"/>
      <c r="Y1790" s="17"/>
      <c r="AB1790" s="17"/>
    </row>
    <row r="1791" spans="5:28">
      <c r="E1791" s="17"/>
      <c r="F1791" s="18"/>
      <c r="H1791" s="185"/>
      <c r="J1791" s="17"/>
      <c r="K1791" s="62"/>
      <c r="L1791" s="62"/>
      <c r="N1791" s="18"/>
      <c r="P1791" s="18"/>
      <c r="R1791" s="18"/>
      <c r="S1791" s="18"/>
      <c r="T1791" s="18"/>
      <c r="U1791" s="18"/>
      <c r="Y1791" s="17"/>
      <c r="AB1791" s="17"/>
    </row>
    <row r="1792" spans="5:28">
      <c r="E1792" s="17"/>
      <c r="F1792" s="18"/>
      <c r="H1792" s="185"/>
      <c r="J1792" s="17"/>
      <c r="K1792" s="62"/>
      <c r="L1792" s="62"/>
      <c r="N1792" s="18"/>
      <c r="P1792" s="18"/>
      <c r="R1792" s="18"/>
      <c r="S1792" s="18"/>
      <c r="T1792" s="18"/>
      <c r="U1792" s="18"/>
      <c r="Y1792" s="17"/>
      <c r="AB1792" s="17"/>
    </row>
    <row r="1793" spans="5:28">
      <c r="E1793" s="17"/>
      <c r="F1793" s="18"/>
      <c r="H1793" s="185"/>
      <c r="J1793" s="17"/>
      <c r="K1793" s="62"/>
      <c r="L1793" s="62"/>
      <c r="N1793" s="18"/>
      <c r="P1793" s="18"/>
      <c r="R1793" s="18"/>
      <c r="S1793" s="18"/>
      <c r="T1793" s="18"/>
      <c r="U1793" s="18"/>
      <c r="Y1793" s="17"/>
      <c r="AB1793" s="17"/>
    </row>
    <row r="1794" spans="5:28">
      <c r="E1794" s="17"/>
      <c r="F1794" s="18"/>
      <c r="H1794" s="185"/>
      <c r="J1794" s="17"/>
      <c r="K1794" s="62"/>
      <c r="L1794" s="62"/>
      <c r="N1794" s="18"/>
      <c r="P1794" s="18"/>
      <c r="R1794" s="18"/>
      <c r="S1794" s="18"/>
      <c r="T1794" s="18"/>
      <c r="U1794" s="18"/>
      <c r="Y1794" s="17"/>
      <c r="AB1794" s="17"/>
    </row>
    <row r="1795" spans="5:28">
      <c r="E1795" s="17"/>
      <c r="F1795" s="18"/>
      <c r="H1795" s="185"/>
      <c r="J1795" s="17"/>
      <c r="K1795" s="62"/>
      <c r="L1795" s="62"/>
      <c r="N1795" s="18"/>
      <c r="P1795" s="18"/>
      <c r="R1795" s="18"/>
      <c r="S1795" s="18"/>
      <c r="T1795" s="18"/>
      <c r="U1795" s="18"/>
      <c r="Y1795" s="17"/>
      <c r="AB1795" s="17"/>
    </row>
    <row r="1796" spans="5:28">
      <c r="E1796" s="17"/>
      <c r="F1796" s="18"/>
      <c r="H1796" s="185"/>
      <c r="J1796" s="17"/>
      <c r="K1796" s="62"/>
      <c r="L1796" s="62"/>
      <c r="N1796" s="18"/>
      <c r="P1796" s="18"/>
      <c r="R1796" s="18"/>
      <c r="S1796" s="18"/>
      <c r="T1796" s="18"/>
      <c r="U1796" s="18"/>
      <c r="Y1796" s="17"/>
      <c r="AB1796" s="17"/>
    </row>
    <row r="1797" spans="5:28">
      <c r="E1797" s="17"/>
      <c r="F1797" s="18"/>
      <c r="H1797" s="185"/>
      <c r="J1797" s="17"/>
      <c r="K1797" s="62"/>
      <c r="L1797" s="62"/>
      <c r="N1797" s="18"/>
      <c r="P1797" s="18"/>
      <c r="R1797" s="18"/>
      <c r="S1797" s="18"/>
      <c r="T1797" s="18"/>
      <c r="U1797" s="18"/>
      <c r="Y1797" s="17"/>
      <c r="AB1797" s="17"/>
    </row>
    <row r="1798" spans="5:28">
      <c r="E1798" s="17"/>
      <c r="F1798" s="18"/>
      <c r="H1798" s="185"/>
      <c r="J1798" s="17"/>
      <c r="K1798" s="62"/>
      <c r="L1798" s="62"/>
      <c r="N1798" s="18"/>
      <c r="P1798" s="18"/>
      <c r="R1798" s="18"/>
      <c r="S1798" s="18"/>
      <c r="T1798" s="18"/>
      <c r="U1798" s="18"/>
      <c r="Y1798" s="17"/>
      <c r="AB1798" s="17"/>
    </row>
    <row r="1799" spans="5:28">
      <c r="E1799" s="17"/>
      <c r="F1799" s="18"/>
      <c r="H1799" s="185"/>
      <c r="J1799" s="17"/>
      <c r="K1799" s="62"/>
      <c r="L1799" s="62"/>
      <c r="N1799" s="18"/>
      <c r="P1799" s="18"/>
      <c r="R1799" s="18"/>
      <c r="S1799" s="18"/>
      <c r="T1799" s="18"/>
      <c r="U1799" s="18"/>
      <c r="Y1799" s="17"/>
      <c r="AB1799" s="17"/>
    </row>
    <row r="1800" spans="5:28">
      <c r="E1800" s="17"/>
      <c r="F1800" s="18"/>
      <c r="H1800" s="185"/>
      <c r="J1800" s="17"/>
      <c r="K1800" s="62"/>
      <c r="L1800" s="62"/>
      <c r="N1800" s="18"/>
      <c r="P1800" s="18"/>
      <c r="R1800" s="18"/>
      <c r="S1800" s="18"/>
      <c r="T1800" s="18"/>
      <c r="U1800" s="18"/>
      <c r="Y1800" s="17"/>
      <c r="AB1800" s="17"/>
    </row>
    <row r="1801" spans="5:28">
      <c r="E1801" s="17"/>
      <c r="F1801" s="18"/>
      <c r="H1801" s="185"/>
      <c r="J1801" s="17"/>
      <c r="K1801" s="62"/>
      <c r="L1801" s="62"/>
      <c r="N1801" s="18"/>
      <c r="P1801" s="18"/>
      <c r="R1801" s="18"/>
      <c r="S1801" s="18"/>
      <c r="T1801" s="18"/>
      <c r="U1801" s="18"/>
      <c r="Y1801" s="17"/>
      <c r="AB1801" s="17"/>
    </row>
    <row r="1802" spans="5:28">
      <c r="E1802" s="17"/>
      <c r="F1802" s="18"/>
      <c r="H1802" s="185"/>
      <c r="J1802" s="17"/>
      <c r="K1802" s="62"/>
      <c r="L1802" s="62"/>
      <c r="N1802" s="18"/>
      <c r="P1802" s="18"/>
      <c r="R1802" s="18"/>
      <c r="S1802" s="18"/>
      <c r="T1802" s="18"/>
      <c r="U1802" s="18"/>
      <c r="Y1802" s="17"/>
      <c r="AB1802" s="17"/>
    </row>
    <row r="1803" spans="5:28">
      <c r="E1803" s="17"/>
      <c r="F1803" s="18"/>
      <c r="H1803" s="185"/>
      <c r="J1803" s="17"/>
      <c r="K1803" s="62"/>
      <c r="L1803" s="62"/>
      <c r="N1803" s="18"/>
      <c r="P1803" s="18"/>
      <c r="R1803" s="18"/>
      <c r="S1803" s="18"/>
      <c r="T1803" s="18"/>
      <c r="U1803" s="18"/>
      <c r="Y1803" s="17"/>
      <c r="AB1803" s="17"/>
    </row>
    <row r="1804" spans="5:28">
      <c r="E1804" s="17"/>
      <c r="F1804" s="18"/>
      <c r="H1804" s="185"/>
      <c r="J1804" s="17"/>
      <c r="K1804" s="62"/>
      <c r="L1804" s="62"/>
      <c r="N1804" s="18"/>
      <c r="P1804" s="18"/>
      <c r="R1804" s="18"/>
      <c r="S1804" s="18"/>
      <c r="T1804" s="18"/>
      <c r="U1804" s="18"/>
      <c r="Y1804" s="17"/>
      <c r="AB1804" s="17"/>
    </row>
    <row r="1805" spans="5:28">
      <c r="E1805" s="17"/>
      <c r="F1805" s="18"/>
      <c r="H1805" s="185"/>
      <c r="J1805" s="17"/>
      <c r="K1805" s="62"/>
      <c r="L1805" s="62"/>
      <c r="N1805" s="18"/>
      <c r="P1805" s="18"/>
      <c r="R1805" s="18"/>
      <c r="S1805" s="18"/>
      <c r="T1805" s="18"/>
      <c r="U1805" s="18"/>
      <c r="Y1805" s="17"/>
      <c r="AB1805" s="17"/>
    </row>
    <row r="1806" spans="5:28">
      <c r="E1806" s="17"/>
      <c r="F1806" s="18"/>
      <c r="H1806" s="185"/>
      <c r="J1806" s="17"/>
      <c r="K1806" s="62"/>
      <c r="L1806" s="62"/>
      <c r="N1806" s="18"/>
      <c r="P1806" s="18"/>
      <c r="R1806" s="18"/>
      <c r="S1806" s="18"/>
      <c r="T1806" s="18"/>
      <c r="U1806" s="18"/>
      <c r="Y1806" s="17"/>
      <c r="AB1806" s="17"/>
    </row>
    <row r="1807" spans="5:28">
      <c r="E1807" s="17"/>
      <c r="F1807" s="18"/>
      <c r="H1807" s="185"/>
      <c r="J1807" s="17"/>
      <c r="K1807" s="62"/>
      <c r="L1807" s="62"/>
      <c r="N1807" s="18"/>
      <c r="P1807" s="18"/>
      <c r="R1807" s="18"/>
      <c r="S1807" s="18"/>
      <c r="T1807" s="18"/>
      <c r="U1807" s="18"/>
      <c r="Y1807" s="17"/>
      <c r="AB1807" s="17"/>
    </row>
    <row r="1808" spans="5:28">
      <c r="E1808" s="17"/>
      <c r="F1808" s="18"/>
      <c r="H1808" s="185"/>
      <c r="J1808" s="17"/>
      <c r="K1808" s="62"/>
      <c r="L1808" s="62"/>
      <c r="N1808" s="18"/>
      <c r="P1808" s="18"/>
      <c r="R1808" s="18"/>
      <c r="S1808" s="18"/>
      <c r="T1808" s="18"/>
      <c r="U1808" s="18"/>
      <c r="Y1808" s="17"/>
      <c r="AB1808" s="17"/>
    </row>
    <row r="1809" spans="5:28">
      <c r="E1809" s="17"/>
      <c r="F1809" s="18"/>
      <c r="H1809" s="185"/>
      <c r="J1809" s="17"/>
      <c r="K1809" s="62"/>
      <c r="L1809" s="62"/>
      <c r="N1809" s="18"/>
      <c r="P1809" s="18"/>
      <c r="R1809" s="18"/>
      <c r="S1809" s="18"/>
      <c r="T1809" s="18"/>
      <c r="U1809" s="18"/>
      <c r="Y1809" s="17"/>
      <c r="AB1809" s="17"/>
    </row>
    <row r="1810" spans="5:28">
      <c r="E1810" s="17"/>
      <c r="F1810" s="18"/>
      <c r="H1810" s="185"/>
      <c r="J1810" s="17"/>
      <c r="K1810" s="62"/>
      <c r="L1810" s="62"/>
      <c r="N1810" s="18"/>
      <c r="P1810" s="18"/>
      <c r="R1810" s="18"/>
      <c r="S1810" s="18"/>
      <c r="T1810" s="18"/>
      <c r="U1810" s="18"/>
      <c r="Y1810" s="17"/>
      <c r="AB1810" s="17"/>
    </row>
    <row r="1811" spans="5:28">
      <c r="E1811" s="17"/>
      <c r="F1811" s="18"/>
      <c r="H1811" s="185"/>
      <c r="J1811" s="17"/>
      <c r="K1811" s="62"/>
      <c r="L1811" s="62"/>
      <c r="N1811" s="18"/>
      <c r="P1811" s="18"/>
      <c r="R1811" s="18"/>
      <c r="S1811" s="18"/>
      <c r="T1811" s="18"/>
      <c r="U1811" s="18"/>
      <c r="Y1811" s="17"/>
      <c r="AB1811" s="17"/>
    </row>
    <row r="1812" spans="5:28">
      <c r="E1812" s="17"/>
      <c r="F1812" s="18"/>
      <c r="H1812" s="185"/>
      <c r="J1812" s="17"/>
      <c r="K1812" s="62"/>
      <c r="L1812" s="62"/>
      <c r="N1812" s="18"/>
      <c r="P1812" s="18"/>
      <c r="R1812" s="18"/>
      <c r="S1812" s="18"/>
      <c r="T1812" s="18"/>
      <c r="U1812" s="18"/>
      <c r="Y1812" s="17"/>
      <c r="AB1812" s="17"/>
    </row>
    <row r="1813" spans="5:28">
      <c r="E1813" s="17"/>
      <c r="F1813" s="18"/>
      <c r="H1813" s="185"/>
      <c r="J1813" s="17"/>
      <c r="K1813" s="62"/>
      <c r="L1813" s="62"/>
      <c r="N1813" s="18"/>
      <c r="P1813" s="18"/>
      <c r="R1813" s="18"/>
      <c r="S1813" s="18"/>
      <c r="T1813" s="18"/>
      <c r="U1813" s="18"/>
      <c r="Y1813" s="17"/>
      <c r="AB1813" s="17"/>
    </row>
    <row r="1814" spans="5:28">
      <c r="E1814" s="17"/>
      <c r="F1814" s="18"/>
      <c r="H1814" s="185"/>
      <c r="J1814" s="17"/>
      <c r="K1814" s="62"/>
      <c r="L1814" s="62"/>
      <c r="N1814" s="18"/>
      <c r="P1814" s="18"/>
      <c r="R1814" s="18"/>
      <c r="S1814" s="18"/>
      <c r="T1814" s="18"/>
      <c r="U1814" s="18"/>
      <c r="Y1814" s="17"/>
      <c r="AB1814" s="17"/>
    </row>
    <row r="1815" spans="5:28">
      <c r="E1815" s="17"/>
      <c r="F1815" s="18"/>
      <c r="H1815" s="185"/>
      <c r="J1815" s="17"/>
      <c r="K1815" s="62"/>
      <c r="L1815" s="62"/>
      <c r="N1815" s="18"/>
      <c r="P1815" s="18"/>
      <c r="R1815" s="18"/>
      <c r="S1815" s="18"/>
      <c r="T1815" s="18"/>
      <c r="U1815" s="18"/>
      <c r="Y1815" s="17"/>
      <c r="AB1815" s="17"/>
    </row>
    <row r="1816" spans="5:28">
      <c r="E1816" s="17"/>
      <c r="F1816" s="18"/>
      <c r="H1816" s="185"/>
      <c r="J1816" s="17"/>
      <c r="K1816" s="62"/>
      <c r="L1816" s="62"/>
      <c r="N1816" s="18"/>
      <c r="P1816" s="18"/>
      <c r="R1816" s="18"/>
      <c r="S1816" s="18"/>
      <c r="T1816" s="18"/>
      <c r="U1816" s="18"/>
      <c r="Y1816" s="17"/>
      <c r="AB1816" s="17"/>
    </row>
    <row r="1817" spans="5:28">
      <c r="E1817" s="17"/>
      <c r="F1817" s="18"/>
      <c r="H1817" s="185"/>
      <c r="J1817" s="17"/>
      <c r="K1817" s="62"/>
      <c r="L1817" s="62"/>
      <c r="N1817" s="18"/>
      <c r="P1817" s="18"/>
      <c r="R1817" s="18"/>
      <c r="S1817" s="18"/>
      <c r="T1817" s="18"/>
      <c r="U1817" s="18"/>
      <c r="Y1817" s="17"/>
      <c r="AB1817" s="17"/>
    </row>
    <row r="1818" spans="5:28">
      <c r="E1818" s="17"/>
      <c r="F1818" s="18"/>
      <c r="H1818" s="185"/>
      <c r="J1818" s="17"/>
      <c r="K1818" s="62"/>
      <c r="L1818" s="62"/>
      <c r="N1818" s="18"/>
      <c r="P1818" s="18"/>
      <c r="R1818" s="18"/>
      <c r="S1818" s="18"/>
      <c r="T1818" s="18"/>
      <c r="U1818" s="18"/>
      <c r="Y1818" s="17"/>
      <c r="AB1818" s="17"/>
    </row>
    <row r="1819" spans="5:28">
      <c r="E1819" s="17"/>
      <c r="F1819" s="18"/>
      <c r="H1819" s="185"/>
      <c r="J1819" s="17"/>
      <c r="K1819" s="62"/>
      <c r="L1819" s="62"/>
      <c r="N1819" s="18"/>
      <c r="P1819" s="18"/>
      <c r="R1819" s="18"/>
      <c r="S1819" s="18"/>
      <c r="T1819" s="18"/>
      <c r="U1819" s="18"/>
      <c r="Y1819" s="17"/>
      <c r="AB1819" s="17"/>
    </row>
    <row r="1820" spans="5:28">
      <c r="E1820" s="17"/>
      <c r="F1820" s="18"/>
      <c r="H1820" s="185"/>
      <c r="J1820" s="17"/>
      <c r="K1820" s="62"/>
      <c r="L1820" s="62"/>
      <c r="N1820" s="18"/>
      <c r="P1820" s="18"/>
      <c r="R1820" s="18"/>
      <c r="S1820" s="18"/>
      <c r="T1820" s="18"/>
      <c r="U1820" s="18"/>
      <c r="Y1820" s="17"/>
      <c r="AB1820" s="17"/>
    </row>
    <row r="1821" spans="5:28">
      <c r="E1821" s="17"/>
      <c r="F1821" s="18"/>
      <c r="H1821" s="185"/>
      <c r="J1821" s="17"/>
      <c r="K1821" s="62"/>
      <c r="L1821" s="62"/>
      <c r="N1821" s="18"/>
      <c r="P1821" s="18"/>
      <c r="R1821" s="18"/>
      <c r="S1821" s="18"/>
      <c r="T1821" s="18"/>
      <c r="U1821" s="18"/>
      <c r="Y1821" s="17"/>
      <c r="AB1821" s="17"/>
    </row>
    <row r="1822" spans="5:28">
      <c r="E1822" s="17"/>
      <c r="F1822" s="18"/>
      <c r="H1822" s="185"/>
      <c r="J1822" s="17"/>
      <c r="K1822" s="62"/>
      <c r="L1822" s="62"/>
      <c r="N1822" s="18"/>
      <c r="P1822" s="18"/>
      <c r="R1822" s="18"/>
      <c r="S1822" s="18"/>
      <c r="T1822" s="18"/>
      <c r="U1822" s="18"/>
      <c r="Y1822" s="17"/>
      <c r="AB1822" s="17"/>
    </row>
    <row r="1823" spans="5:28">
      <c r="E1823" s="17"/>
      <c r="F1823" s="18"/>
      <c r="H1823" s="185"/>
      <c r="J1823" s="17"/>
      <c r="K1823" s="62"/>
      <c r="L1823" s="62"/>
      <c r="N1823" s="18"/>
      <c r="P1823" s="18"/>
      <c r="R1823" s="18"/>
      <c r="S1823" s="18"/>
      <c r="T1823" s="18"/>
      <c r="U1823" s="18"/>
      <c r="Y1823" s="17"/>
      <c r="AB1823" s="17"/>
    </row>
    <row r="1824" spans="5:28">
      <c r="E1824" s="17"/>
      <c r="F1824" s="18"/>
      <c r="H1824" s="185"/>
      <c r="J1824" s="17"/>
      <c r="K1824" s="62"/>
      <c r="L1824" s="62"/>
      <c r="N1824" s="18"/>
      <c r="P1824" s="18"/>
      <c r="R1824" s="18"/>
      <c r="S1824" s="18"/>
      <c r="T1824" s="18"/>
      <c r="U1824" s="18"/>
      <c r="Y1824" s="17"/>
      <c r="AB1824" s="17"/>
    </row>
    <row r="1825" spans="5:28">
      <c r="E1825" s="17"/>
      <c r="F1825" s="18"/>
      <c r="H1825" s="185"/>
      <c r="J1825" s="17"/>
      <c r="K1825" s="62"/>
      <c r="L1825" s="62"/>
      <c r="N1825" s="18"/>
      <c r="P1825" s="18"/>
      <c r="R1825" s="18"/>
      <c r="S1825" s="18"/>
      <c r="T1825" s="18"/>
      <c r="U1825" s="18"/>
      <c r="Y1825" s="17"/>
      <c r="AB1825" s="17"/>
    </row>
    <row r="1826" spans="5:28">
      <c r="E1826" s="17"/>
      <c r="F1826" s="18"/>
      <c r="H1826" s="185"/>
      <c r="J1826" s="17"/>
      <c r="K1826" s="62"/>
      <c r="L1826" s="62"/>
      <c r="N1826" s="18"/>
      <c r="P1826" s="18"/>
      <c r="R1826" s="18"/>
      <c r="S1826" s="18"/>
      <c r="T1826" s="18"/>
      <c r="U1826" s="18"/>
      <c r="Y1826" s="17"/>
      <c r="AB1826" s="17"/>
    </row>
    <row r="1827" spans="5:28">
      <c r="E1827" s="17"/>
      <c r="F1827" s="18"/>
      <c r="H1827" s="185"/>
      <c r="J1827" s="17"/>
      <c r="K1827" s="62"/>
      <c r="L1827" s="62"/>
      <c r="N1827" s="18"/>
      <c r="P1827" s="18"/>
      <c r="R1827" s="18"/>
      <c r="S1827" s="18"/>
      <c r="T1827" s="18"/>
      <c r="U1827" s="18"/>
      <c r="Y1827" s="17"/>
      <c r="AB1827" s="17"/>
    </row>
    <row r="1828" spans="5:28">
      <c r="E1828" s="17"/>
      <c r="F1828" s="18"/>
      <c r="H1828" s="185"/>
      <c r="J1828" s="17"/>
      <c r="K1828" s="62"/>
      <c r="L1828" s="62"/>
      <c r="N1828" s="18"/>
      <c r="P1828" s="18"/>
      <c r="R1828" s="18"/>
      <c r="S1828" s="18"/>
      <c r="T1828" s="18"/>
      <c r="U1828" s="18"/>
      <c r="Y1828" s="17"/>
      <c r="AB1828" s="17"/>
    </row>
    <row r="1829" spans="5:28">
      <c r="E1829" s="17"/>
      <c r="F1829" s="18"/>
      <c r="H1829" s="185"/>
      <c r="J1829" s="17"/>
      <c r="K1829" s="62"/>
      <c r="L1829" s="62"/>
      <c r="N1829" s="18"/>
      <c r="P1829" s="18"/>
      <c r="R1829" s="18"/>
      <c r="S1829" s="18"/>
      <c r="T1829" s="18"/>
      <c r="U1829" s="18"/>
      <c r="Y1829" s="17"/>
      <c r="AB1829" s="17"/>
    </row>
    <row r="1830" spans="5:28">
      <c r="E1830" s="17"/>
      <c r="F1830" s="18"/>
      <c r="H1830" s="185"/>
      <c r="J1830" s="17"/>
      <c r="K1830" s="62"/>
      <c r="L1830" s="62"/>
      <c r="N1830" s="18"/>
      <c r="P1830" s="18"/>
      <c r="R1830" s="18"/>
      <c r="S1830" s="18"/>
      <c r="T1830" s="18"/>
      <c r="U1830" s="18"/>
      <c r="Y1830" s="17"/>
      <c r="AB1830" s="17"/>
    </row>
    <row r="1831" spans="5:28">
      <c r="E1831" s="17"/>
      <c r="F1831" s="18"/>
      <c r="H1831" s="185"/>
      <c r="J1831" s="17"/>
      <c r="K1831" s="62"/>
      <c r="L1831" s="62"/>
      <c r="N1831" s="18"/>
      <c r="P1831" s="18"/>
      <c r="R1831" s="18"/>
      <c r="S1831" s="18"/>
      <c r="T1831" s="18"/>
      <c r="U1831" s="18"/>
      <c r="Y1831" s="17"/>
      <c r="AB1831" s="17"/>
    </row>
    <row r="1832" spans="5:28">
      <c r="E1832" s="17"/>
      <c r="F1832" s="18"/>
      <c r="H1832" s="185"/>
      <c r="J1832" s="17"/>
      <c r="K1832" s="62"/>
      <c r="L1832" s="62"/>
      <c r="N1832" s="18"/>
      <c r="P1832" s="18"/>
      <c r="R1832" s="18"/>
      <c r="S1832" s="18"/>
      <c r="T1832" s="18"/>
      <c r="U1832" s="18"/>
      <c r="Y1832" s="17"/>
      <c r="AB1832" s="17"/>
    </row>
    <row r="1833" spans="5:28">
      <c r="E1833" s="17"/>
      <c r="F1833" s="18"/>
      <c r="H1833" s="185"/>
      <c r="J1833" s="17"/>
      <c r="K1833" s="62"/>
      <c r="L1833" s="62"/>
      <c r="N1833" s="18"/>
      <c r="P1833" s="18"/>
      <c r="R1833" s="18"/>
      <c r="S1833" s="18"/>
      <c r="T1833" s="18"/>
      <c r="U1833" s="18"/>
      <c r="Y1833" s="17"/>
      <c r="AB1833" s="17"/>
    </row>
    <row r="1834" spans="5:28">
      <c r="E1834" s="17"/>
      <c r="F1834" s="18"/>
      <c r="H1834" s="185"/>
      <c r="J1834" s="17"/>
      <c r="K1834" s="62"/>
      <c r="L1834" s="62"/>
      <c r="N1834" s="18"/>
      <c r="P1834" s="18"/>
      <c r="R1834" s="18"/>
      <c r="S1834" s="18"/>
      <c r="T1834" s="18"/>
      <c r="U1834" s="18"/>
      <c r="Y1834" s="17"/>
      <c r="AB1834" s="17"/>
    </row>
  </sheetData>
  <hyperlinks>
    <hyperlink ref="R2" r:id="rId1" location="gid=417185395" xr:uid="{094B93A1-73C7-4126-8AB9-D8666B7FC368}"/>
    <hyperlink ref="R3" r:id="rId2" xr:uid="{1664CEB0-61FF-4023-84C2-E2D034207FC4}"/>
    <hyperlink ref="R4" r:id="rId3" xr:uid="{BCFEF801-C898-4129-81CC-15ADB2EB0384}"/>
    <hyperlink ref="R7" r:id="rId4" display="https://dev.azure.com/heartlandschools/MCS/_git/MCSLib/pullrequest/40432" xr:uid="{CA8B8B6E-DA45-45F5-ABFE-83C106D48DDE}"/>
    <hyperlink ref="R8" r:id="rId5" xr:uid="{5F7D8DEE-BB68-4CBF-9DF5-236E818C2AD5}"/>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E541FE73-BD4A-4176-9109-8AED9B326E20}">
          <x14:formula1>
            <xm:f>Settings!$C$3:$C$20</xm:f>
          </x14:formula1>
          <xm:sqref>I2:I920</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10C2-C2FF-40F9-9FC2-FA67BF3BF850}">
  <sheetPr>
    <outlinePr summaryBelow="0" summaryRight="0"/>
  </sheetPr>
  <dimension ref="A1:AB992"/>
  <sheetViews>
    <sheetView topLeftCell="F1" workbookViewId="0">
      <selection activeCell="G10" sqref="G10"/>
    </sheetView>
  </sheetViews>
  <sheetFormatPr defaultColWidth="12.5703125" defaultRowHeight="15" customHeight="1"/>
  <cols>
    <col min="1" max="1" width="12.5703125" style="43" hidden="1" customWidth="1"/>
    <col min="2" max="2" width="21.42578125" style="43" customWidth="1"/>
    <col min="3" max="3" width="17.5703125" style="43" customWidth="1"/>
    <col min="4" max="4" width="14.42578125" style="43" customWidth="1"/>
    <col min="5" max="5" width="19.140625" style="43" customWidth="1"/>
    <col min="6" max="6" width="37.5703125" style="43" customWidth="1"/>
    <col min="7" max="7" width="41.140625" style="43" customWidth="1"/>
    <col min="8" max="9" width="18.7109375" style="43" customWidth="1"/>
    <col min="10" max="10" width="9.140625" style="43" bestFit="1" customWidth="1"/>
    <col min="11" max="11" width="19" style="43" customWidth="1"/>
    <col min="12" max="12" width="18" style="43" customWidth="1"/>
    <col min="13" max="13" width="27.140625" style="43" customWidth="1"/>
    <col min="14" max="16384" width="12.5703125" style="43"/>
  </cols>
  <sheetData>
    <row r="1" spans="1:28" ht="13.5">
      <c r="A1" s="384" t="s">
        <v>196</v>
      </c>
      <c r="B1" s="1" t="s">
        <v>11</v>
      </c>
      <c r="C1" s="385" t="s">
        <v>197</v>
      </c>
      <c r="D1" s="385" t="s">
        <v>198</v>
      </c>
      <c r="E1" s="1" t="s">
        <v>199</v>
      </c>
      <c r="F1" s="385" t="s">
        <v>200</v>
      </c>
      <c r="G1" s="385" t="s">
        <v>201</v>
      </c>
      <c r="H1" s="1" t="s">
        <v>202</v>
      </c>
      <c r="I1" s="1" t="s">
        <v>203</v>
      </c>
      <c r="J1" s="1" t="s">
        <v>204</v>
      </c>
      <c r="K1" s="1" t="s">
        <v>205</v>
      </c>
      <c r="L1" s="386" t="s">
        <v>206</v>
      </c>
      <c r="M1" s="6" t="s">
        <v>207</v>
      </c>
      <c r="N1" s="45"/>
      <c r="O1" s="45"/>
      <c r="P1" s="45"/>
      <c r="Q1" s="45"/>
      <c r="R1" s="45"/>
      <c r="S1" s="45"/>
      <c r="T1" s="45"/>
      <c r="U1" s="45"/>
      <c r="V1" s="45"/>
      <c r="W1" s="45"/>
      <c r="X1" s="45"/>
      <c r="Y1" s="45"/>
      <c r="Z1" s="45"/>
      <c r="AA1" s="45"/>
      <c r="AB1" s="45"/>
    </row>
    <row r="2" spans="1:28" ht="103.5" customHeight="1">
      <c r="B2" s="156" t="s">
        <v>752</v>
      </c>
      <c r="C2" s="469">
        <v>21529</v>
      </c>
      <c r="D2" s="449"/>
      <c r="E2" s="189" t="s">
        <v>713</v>
      </c>
      <c r="F2" s="227" t="s">
        <v>304</v>
      </c>
      <c r="G2" s="440" t="s">
        <v>753</v>
      </c>
      <c r="H2" s="156" t="s">
        <v>306</v>
      </c>
      <c r="I2" s="227" t="s">
        <v>307</v>
      </c>
      <c r="J2" s="156" t="s">
        <v>754</v>
      </c>
      <c r="K2" s="266" t="s">
        <v>333</v>
      </c>
      <c r="L2" s="156" t="s">
        <v>309</v>
      </c>
      <c r="M2" s="459" t="s">
        <v>755</v>
      </c>
    </row>
    <row r="3" spans="1:28" ht="33.75" customHeight="1">
      <c r="B3" s="29"/>
      <c r="C3" s="49"/>
      <c r="D3" s="49"/>
      <c r="E3" s="29"/>
      <c r="F3" s="29"/>
      <c r="G3" s="390"/>
      <c r="H3" s="29"/>
      <c r="I3" s="29"/>
      <c r="J3" s="29"/>
      <c r="K3" s="29"/>
      <c r="L3" s="29"/>
      <c r="M3" s="40"/>
    </row>
    <row r="4" spans="1:28" ht="15.75" customHeight="1"/>
    <row r="5" spans="1:28" ht="15.75" customHeight="1"/>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s="43" customFormat="1" ht="15.75" customHeight="1"/>
    <row r="18" s="43" customFormat="1" ht="15.75" customHeight="1"/>
    <row r="19" s="43" customFormat="1" ht="15.75" customHeight="1"/>
    <row r="20" s="43" customFormat="1" ht="15.75" customHeight="1"/>
    <row r="21" s="43" customFormat="1" ht="15.75" customHeight="1"/>
    <row r="22" s="43" customFormat="1" ht="15.75" customHeight="1"/>
    <row r="23" s="43" customFormat="1" ht="15.75" customHeight="1"/>
    <row r="24" s="43" customFormat="1" ht="15.75" customHeight="1"/>
    <row r="25" s="43" customFormat="1" ht="15.75" customHeight="1"/>
    <row r="26" s="43" customFormat="1" ht="15.75" customHeight="1"/>
    <row r="27" s="43" customFormat="1" ht="15.75" customHeight="1"/>
    <row r="28" s="43" customFormat="1" ht="15.75" customHeight="1"/>
    <row r="29" s="43" customFormat="1" ht="15.75" customHeight="1"/>
    <row r="30" s="43" customFormat="1" ht="15.75" customHeight="1"/>
    <row r="31" s="43" customFormat="1" ht="15.75" customHeight="1"/>
    <row r="32" s="43" customFormat="1" ht="15.75" customHeight="1"/>
    <row r="33" s="43" customFormat="1" ht="15.75" customHeight="1"/>
    <row r="34" s="43" customFormat="1" ht="15.75" customHeight="1"/>
    <row r="35" s="43" customFormat="1" ht="15.75" customHeight="1"/>
    <row r="36" s="43" customFormat="1" ht="15.75" customHeight="1"/>
    <row r="37" s="43" customFormat="1" ht="15.75" customHeight="1"/>
    <row r="38" s="43" customFormat="1" ht="15.75" customHeight="1"/>
    <row r="39" s="43" customFormat="1" ht="15.75" customHeight="1"/>
    <row r="40" s="43" customFormat="1" ht="15.75" customHeight="1"/>
    <row r="41" s="43" customFormat="1" ht="15.75" customHeight="1"/>
    <row r="42" s="43" customFormat="1" ht="15.75" customHeight="1"/>
    <row r="43" s="43" customFormat="1" ht="15.75" customHeight="1"/>
    <row r="44" s="43" customFormat="1" ht="15.75" customHeight="1"/>
    <row r="45" s="43" customFormat="1" ht="15.75" customHeight="1"/>
    <row r="46" s="43" customFormat="1" ht="15.75" customHeight="1"/>
    <row r="47" s="43" customFormat="1" ht="15.75" customHeight="1"/>
    <row r="48" s="43" customFormat="1" ht="15.75" customHeight="1"/>
    <row r="49" s="43" customFormat="1" ht="15.75" customHeight="1"/>
    <row r="50" s="43" customFormat="1" ht="15.75" customHeight="1"/>
    <row r="51" s="43" customFormat="1" ht="15.75" customHeight="1"/>
    <row r="52" s="43" customFormat="1" ht="15.75" customHeight="1"/>
    <row r="53" s="43" customFormat="1" ht="15.75" customHeight="1"/>
    <row r="54" s="43" customFormat="1" ht="15.75" customHeight="1"/>
    <row r="55" s="43" customFormat="1" ht="15.75" customHeight="1"/>
    <row r="56" s="43" customFormat="1" ht="15.75" customHeight="1"/>
    <row r="57" s="43" customFormat="1" ht="15.75" customHeight="1"/>
    <row r="58" s="43" customFormat="1" ht="15.75" customHeight="1"/>
    <row r="59" s="43" customFormat="1" ht="15.75" customHeight="1"/>
    <row r="60" s="43" customFormat="1" ht="15.75" customHeight="1"/>
    <row r="61" s="43" customFormat="1" ht="15.75" customHeight="1"/>
    <row r="62" s="43" customFormat="1" ht="15.75" customHeight="1"/>
    <row r="63" s="43" customFormat="1" ht="15.75" customHeight="1"/>
    <row r="64" s="43" customFormat="1" ht="15.75" customHeight="1"/>
    <row r="65" s="43" customFormat="1" ht="15.75" customHeight="1"/>
    <row r="66" s="43" customFormat="1" ht="15.75" customHeight="1"/>
    <row r="67" s="43" customFormat="1" ht="15.75" customHeight="1"/>
    <row r="68" s="43" customFormat="1" ht="15.75" customHeight="1"/>
    <row r="69" s="43" customFormat="1" ht="15.75" customHeight="1"/>
    <row r="70" s="43" customFormat="1" ht="15.75" customHeight="1"/>
    <row r="71" s="43" customFormat="1" ht="15.75" customHeight="1"/>
    <row r="72" s="43" customFormat="1" ht="15.75" customHeight="1"/>
    <row r="73" s="43" customFormat="1" ht="15.75" customHeight="1"/>
    <row r="74" s="43" customFormat="1" ht="15.75" customHeight="1"/>
    <row r="75" s="43" customFormat="1" ht="15.75" customHeight="1"/>
    <row r="76" s="43" customFormat="1" ht="15.75" customHeight="1"/>
    <row r="77" s="43" customFormat="1" ht="15.75" customHeight="1"/>
    <row r="78" s="43" customFormat="1" ht="15.75" customHeight="1"/>
    <row r="79" s="43" customFormat="1" ht="15.75" customHeight="1"/>
    <row r="80" s="43" customFormat="1" ht="15.75" customHeight="1"/>
    <row r="81" s="43" customFormat="1" ht="15.75" customHeight="1"/>
    <row r="82" s="43" customFormat="1" ht="15.75" customHeight="1"/>
    <row r="83" s="43" customFormat="1" ht="15.75" customHeight="1"/>
    <row r="84" s="43" customFormat="1" ht="15.75" customHeight="1"/>
    <row r="85" s="43" customFormat="1" ht="15.75" customHeight="1"/>
    <row r="86" s="43" customFormat="1" ht="15.75" customHeight="1"/>
    <row r="87" s="43" customFormat="1" ht="15.75" customHeight="1"/>
    <row r="88" s="43" customFormat="1" ht="15.75" customHeight="1"/>
    <row r="89" s="43" customFormat="1" ht="15.75" customHeight="1"/>
    <row r="90" s="43" customFormat="1" ht="15.75" customHeight="1"/>
    <row r="91" s="43" customFormat="1" ht="15.75" customHeight="1"/>
    <row r="92" s="43" customFormat="1" ht="15.75" customHeight="1"/>
    <row r="93" s="43" customFormat="1" ht="15.75" customHeight="1"/>
    <row r="94" s="43" customFormat="1" ht="15.75" customHeight="1"/>
    <row r="95" s="43" customFormat="1" ht="15.75" customHeight="1"/>
    <row r="96" s="43" customFormat="1" ht="15.75" customHeight="1"/>
    <row r="97" s="43" customFormat="1" ht="15.75" customHeight="1"/>
    <row r="98" s="43" customFormat="1" ht="15.75" customHeight="1"/>
    <row r="99" s="43" customFormat="1" ht="15.75" customHeight="1"/>
    <row r="100" s="43" customFormat="1" ht="15.75" customHeight="1"/>
    <row r="101" s="43" customFormat="1" ht="15.75" customHeight="1"/>
    <row r="102" s="43" customFormat="1" ht="15.75" customHeight="1"/>
    <row r="103" s="43" customFormat="1" ht="15.75" customHeight="1"/>
    <row r="104" s="43" customFormat="1" ht="15.75" customHeight="1"/>
    <row r="105" s="43" customFormat="1" ht="15.75" customHeight="1"/>
    <row r="106" s="43" customFormat="1" ht="15.75" customHeight="1"/>
    <row r="107" s="43" customFormat="1" ht="15.75" customHeight="1"/>
    <row r="108" s="43" customFormat="1" ht="15.75" customHeight="1"/>
    <row r="109" s="43" customFormat="1" ht="15.75" customHeight="1"/>
    <row r="110" s="43" customFormat="1" ht="15.75" customHeight="1"/>
    <row r="111" s="43" customFormat="1" ht="15.75" customHeight="1"/>
    <row r="112" s="43" customFormat="1" ht="15.75" customHeight="1"/>
    <row r="113" s="43" customFormat="1" ht="15.75" customHeight="1"/>
    <row r="114" s="43" customFormat="1" ht="15.75" customHeight="1"/>
    <row r="115" s="43" customFormat="1" ht="15.75" customHeight="1"/>
    <row r="116" s="43" customFormat="1" ht="15.75" customHeight="1"/>
    <row r="117" s="43" customFormat="1" ht="15.75" customHeight="1"/>
    <row r="118" s="43" customFormat="1" ht="15.75" customHeight="1"/>
    <row r="119" s="43" customFormat="1" ht="15.75" customHeight="1"/>
    <row r="120" s="43" customFormat="1" ht="15.75" customHeight="1"/>
    <row r="121" s="43" customFormat="1" ht="15.75" customHeight="1"/>
    <row r="122" s="43" customFormat="1" ht="15.75" customHeight="1"/>
    <row r="123" s="43" customFormat="1" ht="15.75" customHeight="1"/>
    <row r="124" s="43" customFormat="1" ht="15.75" customHeight="1"/>
    <row r="125" s="43" customFormat="1" ht="15.75" customHeight="1"/>
    <row r="126" s="43" customFormat="1" ht="15.75" customHeight="1"/>
    <row r="127" s="43" customFormat="1" ht="15.75" customHeight="1"/>
    <row r="128" s="43" customFormat="1" ht="15.75" customHeight="1"/>
    <row r="129" s="43" customFormat="1" ht="15.75" customHeight="1"/>
    <row r="130" s="43" customFormat="1" ht="15.75" customHeight="1"/>
    <row r="131" s="43" customFormat="1" ht="15.75" customHeight="1"/>
    <row r="132" s="43" customFormat="1" ht="15.75" customHeight="1"/>
    <row r="133" s="43" customFormat="1" ht="15.75" customHeight="1"/>
    <row r="134" s="43" customFormat="1" ht="15.75" customHeight="1"/>
    <row r="135" s="43" customFormat="1" ht="15.75" customHeight="1"/>
    <row r="136" s="43" customFormat="1" ht="15.75" customHeight="1"/>
    <row r="137" s="43" customFormat="1" ht="15.75" customHeight="1"/>
    <row r="138" s="43" customFormat="1" ht="15.75" customHeight="1"/>
    <row r="139" s="43" customFormat="1" ht="15.75" customHeight="1"/>
    <row r="140" s="43" customFormat="1" ht="15.75" customHeight="1"/>
    <row r="141" s="43" customFormat="1" ht="15.75" customHeight="1"/>
    <row r="142" s="43" customFormat="1" ht="15.75" customHeight="1"/>
    <row r="143" s="43" customFormat="1" ht="15.75" customHeight="1"/>
    <row r="144" s="43" customFormat="1" ht="15.75" customHeight="1"/>
    <row r="145" s="43" customFormat="1" ht="15.75" customHeight="1"/>
    <row r="146" s="43" customFormat="1" ht="15.75" customHeight="1"/>
    <row r="147" s="43" customFormat="1" ht="15.75" customHeight="1"/>
    <row r="148" s="43" customFormat="1" ht="15.75" customHeight="1"/>
    <row r="149" s="43" customFormat="1" ht="15.75" customHeight="1"/>
    <row r="150" s="43" customFormat="1" ht="15.75" customHeight="1"/>
    <row r="151" s="43" customFormat="1" ht="15.75" customHeight="1"/>
    <row r="152" s="43" customFormat="1" ht="15.75" customHeight="1"/>
    <row r="153" s="43" customFormat="1" ht="15.75" customHeight="1"/>
    <row r="154" s="43" customFormat="1" ht="15.75" customHeight="1"/>
    <row r="155" s="43" customFormat="1" ht="15.75" customHeight="1"/>
    <row r="156" s="43" customFormat="1" ht="15.75" customHeight="1"/>
    <row r="157" s="43" customFormat="1" ht="15.75" customHeight="1"/>
    <row r="158" s="43" customFormat="1" ht="15.75" customHeight="1"/>
    <row r="159" s="43" customFormat="1" ht="15.75" customHeight="1"/>
    <row r="160" s="43" customFormat="1" ht="15.75" customHeight="1"/>
    <row r="161" s="43" customFormat="1" ht="15.75" customHeight="1"/>
    <row r="162" s="43" customFormat="1" ht="15.75" customHeight="1"/>
    <row r="163" s="43" customFormat="1" ht="15.75" customHeight="1"/>
    <row r="164" s="43" customFormat="1" ht="15.75" customHeight="1"/>
    <row r="165" s="43" customFormat="1" ht="15.75" customHeight="1"/>
    <row r="166" s="43" customFormat="1" ht="15.75" customHeight="1"/>
    <row r="167" s="43" customFormat="1" ht="15.75" customHeight="1"/>
    <row r="168" s="43" customFormat="1" ht="15.75" customHeight="1"/>
    <row r="169" s="43" customFormat="1" ht="15.75" customHeight="1"/>
    <row r="170" s="43" customFormat="1" ht="15.75" customHeight="1"/>
    <row r="171" s="43" customFormat="1" ht="15.75" customHeight="1"/>
    <row r="172" s="43" customFormat="1" ht="15.75" customHeight="1"/>
    <row r="173" s="43" customFormat="1" ht="15.75" customHeight="1"/>
    <row r="174" s="43" customFormat="1" ht="15.75" customHeight="1"/>
    <row r="175" s="43" customFormat="1" ht="15.75" customHeight="1"/>
    <row r="176" s="43" customFormat="1" ht="15.75" customHeight="1"/>
    <row r="177" s="43" customFormat="1" ht="15.75" customHeight="1"/>
    <row r="178" s="43" customFormat="1" ht="15.75" customHeight="1"/>
    <row r="179" s="43" customFormat="1" ht="15.75" customHeight="1"/>
    <row r="180" s="43" customFormat="1" ht="15.75" customHeight="1"/>
    <row r="181" s="43" customFormat="1" ht="15.75" customHeight="1"/>
    <row r="182" s="43" customFormat="1" ht="15.75" customHeight="1"/>
    <row r="183" s="43" customFormat="1" ht="15.75" customHeight="1"/>
    <row r="184" s="43" customFormat="1" ht="15.75" customHeight="1"/>
    <row r="185" s="43" customFormat="1" ht="15.75" customHeight="1"/>
    <row r="186" s="43" customFormat="1" ht="15.75" customHeight="1"/>
    <row r="187" s="43" customFormat="1" ht="15.75" customHeight="1"/>
    <row r="188" s="43" customFormat="1" ht="15.75" customHeight="1"/>
    <row r="189" s="43" customFormat="1" ht="15.75" customHeight="1"/>
    <row r="190" s="43" customFormat="1" ht="15.75" customHeight="1"/>
    <row r="191" s="43" customFormat="1" ht="15.75" customHeight="1"/>
    <row r="192" s="43" customFormat="1" ht="15.75" customHeight="1"/>
    <row r="193" s="43" customFormat="1" ht="15.75" customHeight="1"/>
    <row r="194" s="43" customFormat="1" ht="15.75" customHeight="1"/>
    <row r="195" s="43" customFormat="1" ht="15.75" customHeight="1"/>
    <row r="196" s="43" customFormat="1" ht="15.75" customHeight="1"/>
    <row r="197" s="43" customFormat="1" ht="15.75" customHeight="1"/>
    <row r="198" s="43" customFormat="1" ht="15.75" customHeight="1"/>
    <row r="199" s="43" customFormat="1" ht="15.75" customHeight="1"/>
    <row r="200" s="43" customFormat="1" ht="15.75" customHeight="1"/>
    <row r="201" s="43" customFormat="1" ht="15.75" customHeight="1"/>
    <row r="202" s="43" customFormat="1" ht="15.75" customHeight="1"/>
    <row r="203" s="43" customFormat="1" ht="15.75" customHeight="1"/>
    <row r="204" s="43" customFormat="1" ht="15.75" customHeight="1"/>
    <row r="205" s="43" customFormat="1" ht="15.75" customHeight="1"/>
    <row r="206" s="43" customFormat="1" ht="15.75" customHeight="1"/>
    <row r="207" s="43" customFormat="1" ht="15.75" customHeight="1"/>
    <row r="208" s="43" customFormat="1" ht="15.75" customHeight="1"/>
    <row r="209" s="43" customFormat="1" ht="15.75" customHeight="1"/>
    <row r="210" s="43" customFormat="1" ht="15.75" customHeight="1"/>
    <row r="211" s="43" customFormat="1" ht="15.75" customHeight="1"/>
    <row r="212" s="43" customFormat="1" ht="15.75" customHeight="1"/>
    <row r="213" s="43" customFormat="1" ht="15.75" customHeight="1"/>
    <row r="214" s="43" customFormat="1" ht="15.75" customHeight="1"/>
    <row r="215" s="43" customFormat="1" ht="15.75" customHeight="1"/>
    <row r="216" s="43" customFormat="1" ht="15.75" customHeight="1"/>
    <row r="217" s="43" customFormat="1" ht="15.75" customHeight="1"/>
    <row r="218" s="43" customFormat="1" ht="15.75" customHeight="1"/>
    <row r="219" s="43" customFormat="1" ht="15.75" customHeight="1"/>
    <row r="220" s="43" customFormat="1" ht="15.75" customHeight="1"/>
    <row r="221" s="43" customFormat="1" ht="15.75" customHeight="1"/>
    <row r="222" s="43" customFormat="1" ht="15.75" customHeight="1"/>
    <row r="223" s="43" customFormat="1" ht="15.75" customHeight="1"/>
    <row r="224" s="43" customFormat="1" ht="15.75" customHeight="1"/>
    <row r="225" s="43" customFormat="1" ht="15.75" customHeight="1"/>
    <row r="226" s="43" customFormat="1" ht="15.75" customHeight="1"/>
    <row r="227" s="43" customFormat="1" ht="15.75" customHeight="1"/>
    <row r="228" s="43" customFormat="1" ht="15.75" customHeight="1"/>
    <row r="229" s="43" customFormat="1" ht="15.75" customHeight="1"/>
    <row r="230" s="43" customFormat="1" ht="15.75" customHeight="1"/>
    <row r="231" s="43" customFormat="1" ht="15.75" customHeight="1"/>
    <row r="232" s="43" customFormat="1" ht="15.75" customHeight="1"/>
    <row r="233" s="43" customFormat="1" ht="15.75" customHeight="1"/>
    <row r="234" s="43" customFormat="1" ht="15.75" customHeight="1"/>
    <row r="235" s="43" customFormat="1" ht="15.75" customHeight="1"/>
    <row r="236" s="43" customFormat="1" ht="15.75" customHeight="1"/>
    <row r="237" s="43" customFormat="1" ht="15.75" customHeight="1"/>
    <row r="238" s="43" customFormat="1" ht="15.75" customHeight="1"/>
    <row r="239" s="43" customFormat="1" ht="15.75" customHeight="1"/>
    <row r="240" s="43" customFormat="1" ht="15.75" customHeight="1"/>
    <row r="241" s="43" customFormat="1" ht="15.75" customHeight="1"/>
    <row r="242" s="43" customFormat="1" ht="15.75" customHeight="1"/>
    <row r="243" s="43" customFormat="1" ht="15.75" customHeight="1"/>
    <row r="244" s="43" customFormat="1" ht="15.75" customHeight="1"/>
    <row r="245" s="43" customFormat="1" ht="15.75" customHeight="1"/>
    <row r="246" s="43" customFormat="1" ht="15.75" customHeight="1"/>
    <row r="247" s="43" customFormat="1" ht="15.75" customHeight="1"/>
    <row r="248" s="43" customFormat="1" ht="15.75" customHeight="1"/>
    <row r="249" s="43" customFormat="1" ht="15.75" customHeight="1"/>
    <row r="250" s="43" customFormat="1" ht="15.75" customHeight="1"/>
    <row r="251" s="43" customFormat="1" ht="15.75" customHeight="1"/>
    <row r="252" s="43" customFormat="1" ht="15.75" customHeight="1"/>
    <row r="253" s="43" customFormat="1" ht="15.75" customHeight="1"/>
    <row r="254" s="43" customFormat="1" ht="15.75" customHeight="1"/>
    <row r="255" s="43" customFormat="1" ht="15.75" customHeight="1"/>
    <row r="256" s="43" customFormat="1" ht="15.75" customHeight="1"/>
    <row r="257" s="43" customFormat="1" ht="15.75" customHeight="1"/>
    <row r="258" s="43" customFormat="1" ht="15.75" customHeight="1"/>
    <row r="259" s="43" customFormat="1" ht="15.75" customHeight="1"/>
    <row r="260" s="43" customFormat="1" ht="15.75" customHeight="1"/>
    <row r="261" s="43" customFormat="1" ht="15.75" customHeight="1"/>
    <row r="262" s="43" customFormat="1" ht="15.75" customHeight="1"/>
    <row r="263" s="43" customFormat="1" ht="15.75" customHeight="1"/>
    <row r="264" s="43" customFormat="1" ht="15.75" customHeight="1"/>
    <row r="265" s="43" customFormat="1" ht="15.75" customHeight="1"/>
    <row r="266" s="43" customFormat="1" ht="15.75" customHeight="1"/>
    <row r="267" s="43" customFormat="1" ht="15.75" customHeight="1"/>
    <row r="268" s="43" customFormat="1" ht="15.75" customHeight="1"/>
    <row r="269" s="43" customFormat="1" ht="15.75" customHeight="1"/>
    <row r="270" s="43" customFormat="1" ht="15.75" customHeight="1"/>
    <row r="271" s="43" customFormat="1" ht="15.75" customHeight="1"/>
    <row r="272" s="43" customFormat="1" ht="15.75" customHeight="1"/>
    <row r="273" s="43" customFormat="1" ht="15.75" customHeight="1"/>
    <row r="274" s="43" customFormat="1" ht="15.75" customHeight="1"/>
    <row r="275" s="43" customFormat="1" ht="15.75" customHeight="1"/>
    <row r="276" s="43" customFormat="1" ht="15.75" customHeight="1"/>
    <row r="277" s="43" customFormat="1" ht="15.75" customHeight="1"/>
    <row r="278" s="43" customFormat="1" ht="15.75" customHeight="1"/>
    <row r="279" s="43" customFormat="1" ht="15.75" customHeight="1"/>
    <row r="280" s="43" customFormat="1" ht="15.75" customHeight="1"/>
    <row r="281" s="43" customFormat="1" ht="15.75" customHeight="1"/>
    <row r="282" s="43" customFormat="1" ht="15.75" customHeight="1"/>
    <row r="283" s="43" customFormat="1" ht="15.75" customHeight="1"/>
    <row r="284" s="43" customFormat="1" ht="15.75" customHeight="1"/>
    <row r="285" s="43" customFormat="1" ht="15.75" customHeight="1"/>
    <row r="286" s="43" customFormat="1" ht="15.75" customHeight="1"/>
    <row r="287" s="43" customFormat="1" ht="15.75" customHeight="1"/>
    <row r="288" s="43" customFormat="1" ht="15.75" customHeight="1"/>
    <row r="289" s="43" customFormat="1" ht="15.75" customHeight="1"/>
    <row r="290" s="43" customFormat="1" ht="15.75" customHeight="1"/>
    <row r="291" s="43" customFormat="1" ht="15.75" customHeight="1"/>
    <row r="292" s="43" customFormat="1" ht="15.75" customHeight="1"/>
    <row r="293" s="43" customFormat="1" ht="15.75" customHeight="1"/>
    <row r="294" s="43" customFormat="1" ht="15.75" customHeight="1"/>
    <row r="295" s="43" customFormat="1" ht="15.75" customHeight="1"/>
    <row r="296" s="43" customFormat="1" ht="15.75" customHeight="1"/>
    <row r="297" s="43" customFormat="1" ht="15.75" customHeight="1"/>
    <row r="298" s="43" customFormat="1" ht="15.75" customHeight="1"/>
    <row r="299" s="43" customFormat="1" ht="15.75" customHeight="1"/>
    <row r="300" s="43" customFormat="1" ht="15.75" customHeight="1"/>
    <row r="301" s="43" customFormat="1" ht="15.75" customHeight="1"/>
    <row r="302" s="43" customFormat="1" ht="15.75" customHeight="1"/>
    <row r="303" s="43" customFormat="1" ht="15.75" customHeight="1"/>
    <row r="304" s="43" customFormat="1" ht="15.75" customHeight="1"/>
    <row r="305" s="43" customFormat="1" ht="15.75" customHeight="1"/>
    <row r="306" s="43" customFormat="1" ht="15.75" customHeight="1"/>
    <row r="307" s="43" customFormat="1" ht="15.75" customHeight="1"/>
    <row r="308" s="43" customFormat="1" ht="15.75" customHeight="1"/>
    <row r="309" s="43" customFormat="1" ht="15.75" customHeight="1"/>
    <row r="310" s="43" customFormat="1" ht="15.75" customHeight="1"/>
    <row r="311" s="43" customFormat="1" ht="15.75" customHeight="1"/>
    <row r="312" s="43" customFormat="1" ht="15.75" customHeight="1"/>
    <row r="313" s="43" customFormat="1" ht="15.75" customHeight="1"/>
    <row r="314" s="43" customFormat="1" ht="15.75" customHeight="1"/>
    <row r="315" s="43" customFormat="1" ht="15.75" customHeight="1"/>
    <row r="316" s="43" customFormat="1" ht="15.75" customHeight="1"/>
    <row r="317" s="43" customFormat="1" ht="15.75" customHeight="1"/>
    <row r="318" s="43" customFormat="1" ht="15.75" customHeight="1"/>
    <row r="319" s="43" customFormat="1" ht="15.75" customHeight="1"/>
    <row r="320" s="43" customFormat="1" ht="15.75" customHeight="1"/>
    <row r="321" s="43" customFormat="1" ht="15.75" customHeight="1"/>
    <row r="322" s="43" customFormat="1" ht="15.75" customHeight="1"/>
    <row r="323" s="43" customFormat="1" ht="15.75" customHeight="1"/>
    <row r="324" s="43" customFormat="1" ht="15.75" customHeight="1"/>
    <row r="325" s="43" customFormat="1" ht="15.75" customHeight="1"/>
    <row r="326" s="43" customFormat="1" ht="15.75" customHeight="1"/>
    <row r="327" s="43" customFormat="1" ht="15.75" customHeight="1"/>
    <row r="328" s="43" customFormat="1" ht="15.75" customHeight="1"/>
    <row r="329" s="43" customFormat="1" ht="15.75" customHeight="1"/>
    <row r="330" s="43" customFormat="1" ht="15.75" customHeight="1"/>
    <row r="331" s="43" customFormat="1" ht="15.75" customHeight="1"/>
    <row r="332" s="43" customFormat="1" ht="15.75" customHeight="1"/>
    <row r="333" s="43" customFormat="1" ht="15.75" customHeight="1"/>
    <row r="334" s="43" customFormat="1" ht="15.75" customHeight="1"/>
    <row r="335" s="43" customFormat="1" ht="15.75" customHeight="1"/>
    <row r="336" s="43" customFormat="1" ht="15.75" customHeight="1"/>
    <row r="337" s="43" customFormat="1" ht="15.75" customHeight="1"/>
    <row r="338" s="43" customFormat="1" ht="15.75" customHeight="1"/>
    <row r="339" s="43" customFormat="1" ht="15.75" customHeight="1"/>
    <row r="340" s="43" customFormat="1" ht="15.75" customHeight="1"/>
    <row r="341" s="43" customFormat="1" ht="15.75" customHeight="1"/>
    <row r="342" s="43" customFormat="1" ht="15.75" customHeight="1"/>
    <row r="343" s="43" customFormat="1" ht="15.75" customHeight="1"/>
    <row r="344" s="43" customFormat="1" ht="15.75" customHeight="1"/>
    <row r="345" s="43" customFormat="1" ht="15.75" customHeight="1"/>
    <row r="346" s="43" customFormat="1" ht="15.75" customHeight="1"/>
    <row r="347" s="43" customFormat="1" ht="15.75" customHeight="1"/>
    <row r="348" s="43" customFormat="1" ht="15.75" customHeight="1"/>
    <row r="349" s="43" customFormat="1" ht="15.75" customHeight="1"/>
    <row r="350" s="43" customFormat="1" ht="15.75" customHeight="1"/>
    <row r="351" s="43" customFormat="1" ht="15.75" customHeight="1"/>
    <row r="352" s="43" customFormat="1" ht="15.75" customHeight="1"/>
    <row r="353" s="43" customFormat="1" ht="15.75" customHeight="1"/>
    <row r="354" s="43" customFormat="1" ht="15.75" customHeight="1"/>
    <row r="355" s="43" customFormat="1" ht="15.75" customHeight="1"/>
    <row r="356" s="43" customFormat="1" ht="15.75" customHeight="1"/>
    <row r="357" s="43" customFormat="1" ht="15.75" customHeight="1"/>
    <row r="358" s="43" customFormat="1" ht="15.75" customHeight="1"/>
    <row r="359" s="43" customFormat="1" ht="15.75" customHeight="1"/>
    <row r="360" s="43" customFormat="1" ht="15.75" customHeight="1"/>
    <row r="361" s="43" customFormat="1" ht="15.75" customHeight="1"/>
    <row r="362" s="43" customFormat="1" ht="15.75" customHeight="1"/>
    <row r="363" s="43" customFormat="1" ht="15.75" customHeight="1"/>
    <row r="364" s="43" customFormat="1" ht="15.75" customHeight="1"/>
    <row r="365" s="43" customFormat="1" ht="15.75" customHeight="1"/>
    <row r="366" s="43" customFormat="1" ht="15.75" customHeight="1"/>
    <row r="367" s="43" customFormat="1" ht="15.75" customHeight="1"/>
    <row r="368" s="43" customFormat="1" ht="15.75" customHeight="1"/>
    <row r="369" s="43" customFormat="1" ht="15.75" customHeight="1"/>
    <row r="370" s="43" customFormat="1" ht="15.75" customHeight="1"/>
    <row r="371" s="43" customFormat="1" ht="15.75" customHeight="1"/>
    <row r="372" s="43" customFormat="1" ht="15.75" customHeight="1"/>
    <row r="373" s="43" customFormat="1" ht="15.75" customHeight="1"/>
    <row r="374" s="43" customFormat="1" ht="15.75" customHeight="1"/>
    <row r="375" s="43" customFormat="1" ht="15.75" customHeight="1"/>
    <row r="376" s="43" customFormat="1" ht="15.75" customHeight="1"/>
    <row r="377" s="43" customFormat="1" ht="15.75" customHeight="1"/>
    <row r="378" s="43" customFormat="1" ht="15.75" customHeight="1"/>
    <row r="379" s="43" customFormat="1" ht="15.75" customHeight="1"/>
    <row r="380" s="43" customFormat="1" ht="15.75" customHeight="1"/>
    <row r="381" s="43" customFormat="1" ht="15.75" customHeight="1"/>
    <row r="382" s="43" customFormat="1" ht="15.75" customHeight="1"/>
    <row r="383" s="43" customFormat="1" ht="15.75" customHeight="1"/>
    <row r="384" s="43" customFormat="1" ht="15.75" customHeight="1"/>
    <row r="385" s="43" customFormat="1" ht="15.75" customHeight="1"/>
    <row r="386" s="43" customFormat="1" ht="15.75" customHeight="1"/>
    <row r="387" s="43" customFormat="1" ht="15.75" customHeight="1"/>
    <row r="388" s="43" customFormat="1" ht="15.75" customHeight="1"/>
    <row r="389" s="43" customFormat="1" ht="15.75" customHeight="1"/>
    <row r="390" s="43" customFormat="1" ht="15.75" customHeight="1"/>
    <row r="391" s="43" customFormat="1" ht="15.75" customHeight="1"/>
    <row r="392" s="43" customFormat="1" ht="15.75" customHeight="1"/>
    <row r="393" s="43" customFormat="1" ht="15.75" customHeight="1"/>
    <row r="394" s="43" customFormat="1" ht="15.75" customHeight="1"/>
    <row r="395" s="43" customFormat="1" ht="15.75" customHeight="1"/>
    <row r="396" s="43" customFormat="1" ht="15.75" customHeight="1"/>
    <row r="397" s="43" customFormat="1" ht="15.75" customHeight="1"/>
    <row r="398" s="43" customFormat="1" ht="15.75" customHeight="1"/>
    <row r="399" s="43" customFormat="1" ht="15.75" customHeight="1"/>
    <row r="400" s="43" customFormat="1" ht="15.75" customHeight="1"/>
    <row r="401" s="43" customFormat="1" ht="15.75" customHeight="1"/>
    <row r="402" s="43" customFormat="1" ht="15.75" customHeight="1"/>
    <row r="403" s="43" customFormat="1" ht="15.75" customHeight="1"/>
    <row r="404" s="43" customFormat="1" ht="15.75" customHeight="1"/>
    <row r="405" s="43" customFormat="1" ht="15.75" customHeight="1"/>
    <row r="406" s="43" customFormat="1" ht="15.75" customHeight="1"/>
    <row r="407" s="43" customFormat="1" ht="15.75" customHeight="1"/>
    <row r="408" s="43" customFormat="1" ht="15.75" customHeight="1"/>
    <row r="409" s="43" customFormat="1" ht="15.75" customHeight="1"/>
    <row r="410" s="43" customFormat="1" ht="15.75" customHeight="1"/>
    <row r="411" s="43" customFormat="1" ht="15.75" customHeight="1"/>
    <row r="412" s="43" customFormat="1" ht="15.75" customHeight="1"/>
    <row r="413" s="43" customFormat="1" ht="15.75" customHeight="1"/>
    <row r="414" s="43" customFormat="1" ht="15.75" customHeight="1"/>
    <row r="415" s="43" customFormat="1" ht="15.75" customHeight="1"/>
    <row r="416" s="43" customFormat="1" ht="15.75" customHeight="1"/>
    <row r="417" s="43" customFormat="1" ht="15.75" customHeight="1"/>
    <row r="418" s="43" customFormat="1" ht="15.75" customHeight="1"/>
    <row r="419" s="43" customFormat="1" ht="15.75" customHeight="1"/>
    <row r="420" s="43" customFormat="1" ht="15.75" customHeight="1"/>
    <row r="421" s="43" customFormat="1" ht="15.75" customHeight="1"/>
    <row r="422" s="43" customFormat="1" ht="15.75" customHeight="1"/>
    <row r="423" s="43" customFormat="1" ht="15.75" customHeight="1"/>
    <row r="424" s="43" customFormat="1" ht="15.75" customHeight="1"/>
    <row r="425" s="43" customFormat="1" ht="15.75" customHeight="1"/>
    <row r="426" s="43" customFormat="1" ht="15.75" customHeight="1"/>
    <row r="427" s="43" customFormat="1" ht="15.75" customHeight="1"/>
    <row r="428" s="43" customFormat="1" ht="15.75" customHeight="1"/>
    <row r="429" s="43" customFormat="1" ht="15.75" customHeight="1"/>
    <row r="430" s="43" customFormat="1" ht="15.75" customHeight="1"/>
    <row r="431" s="43" customFormat="1" ht="15.75" customHeight="1"/>
    <row r="432" s="43" customFormat="1" ht="15.75" customHeight="1"/>
    <row r="433" s="43" customFormat="1" ht="15.75" customHeight="1"/>
    <row r="434" s="43" customFormat="1" ht="15.75" customHeight="1"/>
    <row r="435" s="43" customFormat="1" ht="15.75" customHeight="1"/>
    <row r="436" s="43" customFormat="1" ht="15.75" customHeight="1"/>
    <row r="437" s="43" customFormat="1" ht="15.75" customHeight="1"/>
    <row r="438" s="43" customFormat="1" ht="15.75" customHeight="1"/>
    <row r="439" s="43" customFormat="1" ht="15.75" customHeight="1"/>
    <row r="440" s="43" customFormat="1" ht="15.75" customHeight="1"/>
    <row r="441" s="43" customFormat="1" ht="15.75" customHeight="1"/>
    <row r="442" s="43" customFormat="1" ht="15.75" customHeight="1"/>
    <row r="443" s="43" customFormat="1" ht="15.75" customHeight="1"/>
    <row r="444" s="43" customFormat="1" ht="15.75" customHeight="1"/>
    <row r="445" s="43" customFormat="1" ht="15.75" customHeight="1"/>
    <row r="446" s="43" customFormat="1" ht="15.75" customHeight="1"/>
    <row r="447" s="43" customFormat="1" ht="15.75" customHeight="1"/>
    <row r="448" s="43" customFormat="1" ht="15.75" customHeight="1"/>
    <row r="449" s="43" customFormat="1" ht="15.75" customHeight="1"/>
    <row r="450" s="43" customFormat="1" ht="15.75" customHeight="1"/>
    <row r="451" s="43" customFormat="1" ht="15.75" customHeight="1"/>
    <row r="452" s="43" customFormat="1" ht="15.75" customHeight="1"/>
    <row r="453" s="43" customFormat="1" ht="15.75" customHeight="1"/>
    <row r="454" s="43" customFormat="1" ht="15.75" customHeight="1"/>
    <row r="455" s="43" customFormat="1" ht="15.75" customHeight="1"/>
    <row r="456" s="43" customFormat="1" ht="15.75" customHeight="1"/>
    <row r="457" s="43" customFormat="1" ht="15.75" customHeight="1"/>
    <row r="458" s="43" customFormat="1" ht="15.75" customHeight="1"/>
    <row r="459" s="43" customFormat="1" ht="15.75" customHeight="1"/>
    <row r="460" s="43" customFormat="1" ht="15.75" customHeight="1"/>
    <row r="461" s="43" customFormat="1" ht="15.75" customHeight="1"/>
    <row r="462" s="43" customFormat="1" ht="15.75" customHeight="1"/>
    <row r="463" s="43" customFormat="1" ht="15.75" customHeight="1"/>
    <row r="464" s="43" customFormat="1" ht="15.75" customHeight="1"/>
    <row r="465" s="43" customFormat="1" ht="15.75" customHeight="1"/>
    <row r="466" s="43" customFormat="1" ht="15.75" customHeight="1"/>
    <row r="467" s="43" customFormat="1" ht="15.75" customHeight="1"/>
    <row r="468" s="43" customFormat="1" ht="15.75" customHeight="1"/>
    <row r="469" s="43" customFormat="1" ht="15.75" customHeight="1"/>
    <row r="470" s="43" customFormat="1" ht="15.75" customHeight="1"/>
    <row r="471" s="43" customFormat="1" ht="15.75" customHeight="1"/>
    <row r="472" s="43" customFormat="1" ht="15.75" customHeight="1"/>
    <row r="473" s="43" customFormat="1" ht="15.75" customHeight="1"/>
    <row r="474" s="43" customFormat="1" ht="15.75" customHeight="1"/>
    <row r="475" s="43" customFormat="1" ht="15.75" customHeight="1"/>
    <row r="476" s="43" customFormat="1" ht="15.75" customHeight="1"/>
    <row r="477" s="43" customFormat="1" ht="15.75" customHeight="1"/>
    <row r="478" s="43" customFormat="1" ht="15.75" customHeight="1"/>
    <row r="479" s="43" customFormat="1" ht="15.75" customHeight="1"/>
    <row r="480" s="43" customFormat="1" ht="15.75" customHeight="1"/>
    <row r="481" s="43" customFormat="1" ht="15.75" customHeight="1"/>
    <row r="482" s="43" customFormat="1" ht="15.75" customHeight="1"/>
    <row r="483" s="43" customFormat="1" ht="15.75" customHeight="1"/>
    <row r="484" s="43" customFormat="1" ht="15.75" customHeight="1"/>
    <row r="485" s="43" customFormat="1" ht="15.75" customHeight="1"/>
    <row r="486" s="43" customFormat="1" ht="15.75" customHeight="1"/>
    <row r="487" s="43" customFormat="1" ht="15.75" customHeight="1"/>
    <row r="488" s="43" customFormat="1" ht="15.75" customHeight="1"/>
    <row r="489" s="43" customFormat="1" ht="15.75" customHeight="1"/>
    <row r="490" s="43" customFormat="1" ht="15.75" customHeight="1"/>
    <row r="491" s="43" customFormat="1" ht="15.75" customHeight="1"/>
    <row r="492" s="43" customFormat="1" ht="15.75" customHeight="1"/>
    <row r="493" s="43" customFormat="1" ht="15.75" customHeight="1"/>
    <row r="494" s="43" customFormat="1" ht="15.75" customHeight="1"/>
    <row r="495" s="43" customFormat="1" ht="15.75" customHeight="1"/>
    <row r="496" s="43" customFormat="1" ht="15.75" customHeight="1"/>
    <row r="497" s="43" customFormat="1" ht="15.75" customHeight="1"/>
    <row r="498" s="43" customFormat="1" ht="15.75" customHeight="1"/>
    <row r="499" s="43" customFormat="1" ht="15.75" customHeight="1"/>
    <row r="500" s="43" customFormat="1" ht="15.75" customHeight="1"/>
    <row r="501" s="43" customFormat="1" ht="15.75" customHeight="1"/>
    <row r="502" s="43" customFormat="1" ht="15.75" customHeight="1"/>
    <row r="503" s="43" customFormat="1" ht="15.75" customHeight="1"/>
    <row r="504" s="43" customFormat="1" ht="15.75" customHeight="1"/>
    <row r="505" s="43" customFormat="1" ht="15.75" customHeight="1"/>
    <row r="506" s="43" customFormat="1" ht="15.75" customHeight="1"/>
    <row r="507" s="43" customFormat="1" ht="15.75" customHeight="1"/>
    <row r="508" s="43" customFormat="1" ht="15.75" customHeight="1"/>
    <row r="509" s="43" customFormat="1" ht="15.75" customHeight="1"/>
    <row r="510" s="43" customFormat="1" ht="15.75" customHeight="1"/>
    <row r="511" s="43" customFormat="1" ht="15.75" customHeight="1"/>
    <row r="512" s="43" customFormat="1" ht="15.75" customHeight="1"/>
    <row r="513" s="43" customFormat="1" ht="15.75" customHeight="1"/>
    <row r="514" s="43" customFormat="1" ht="15.75" customHeight="1"/>
    <row r="515" s="43" customFormat="1" ht="15.75" customHeight="1"/>
    <row r="516" s="43" customFormat="1" ht="15.75" customHeight="1"/>
    <row r="517" s="43" customFormat="1" ht="15.75" customHeight="1"/>
    <row r="518" s="43" customFormat="1" ht="15.75" customHeight="1"/>
    <row r="519" s="43" customFormat="1" ht="15.75" customHeight="1"/>
    <row r="520" s="43" customFormat="1" ht="15.75" customHeight="1"/>
    <row r="521" s="43" customFormat="1" ht="15.75" customHeight="1"/>
    <row r="522" s="43" customFormat="1" ht="15.75" customHeight="1"/>
    <row r="523" s="43" customFormat="1" ht="15.75" customHeight="1"/>
    <row r="524" s="43" customFormat="1" ht="15.75" customHeight="1"/>
    <row r="525" s="43" customFormat="1" ht="15.75" customHeight="1"/>
    <row r="526" s="43" customFormat="1" ht="15.75" customHeight="1"/>
    <row r="527" s="43" customFormat="1" ht="15.75" customHeight="1"/>
    <row r="528" s="43" customFormat="1" ht="15.75" customHeight="1"/>
    <row r="529" s="43" customFormat="1" ht="15.75" customHeight="1"/>
    <row r="530" s="43" customFormat="1" ht="15.75" customHeight="1"/>
    <row r="531" s="43" customFormat="1" ht="15.75" customHeight="1"/>
    <row r="532" s="43" customFormat="1" ht="15.75" customHeight="1"/>
    <row r="533" s="43" customFormat="1" ht="15.75" customHeight="1"/>
    <row r="534" s="43" customFormat="1" ht="15.75" customHeight="1"/>
    <row r="535" s="43" customFormat="1" ht="15.75" customHeight="1"/>
    <row r="536" s="43" customFormat="1" ht="15.75" customHeight="1"/>
    <row r="537" s="43" customFormat="1" ht="15.75" customHeight="1"/>
    <row r="538" s="43" customFormat="1" ht="15.75" customHeight="1"/>
    <row r="539" s="43" customFormat="1" ht="15.75" customHeight="1"/>
    <row r="540" s="43" customFormat="1" ht="15.75" customHeight="1"/>
    <row r="541" s="43" customFormat="1" ht="15.75" customHeight="1"/>
    <row r="542" s="43" customFormat="1" ht="15.75" customHeight="1"/>
    <row r="543" s="43" customFormat="1" ht="15.75" customHeight="1"/>
    <row r="544" s="43" customFormat="1" ht="15.75" customHeight="1"/>
    <row r="545" s="43" customFormat="1" ht="15.75" customHeight="1"/>
    <row r="546" s="43" customFormat="1" ht="15.75" customHeight="1"/>
    <row r="547" s="43" customFormat="1" ht="15.75" customHeight="1"/>
    <row r="548" s="43" customFormat="1" ht="15.75" customHeight="1"/>
    <row r="549" s="43" customFormat="1" ht="15.75" customHeight="1"/>
    <row r="550" s="43" customFormat="1" ht="15.75" customHeight="1"/>
    <row r="551" s="43" customFormat="1" ht="15.75" customHeight="1"/>
    <row r="552" s="43" customFormat="1" ht="15.75" customHeight="1"/>
    <row r="553" s="43" customFormat="1" ht="15.75" customHeight="1"/>
    <row r="554" s="43" customFormat="1" ht="15.75" customHeight="1"/>
    <row r="555" s="43" customFormat="1" ht="15.75" customHeight="1"/>
    <row r="556" s="43" customFormat="1" ht="15.75" customHeight="1"/>
    <row r="557" s="43" customFormat="1" ht="15.75" customHeight="1"/>
    <row r="558" s="43" customFormat="1" ht="15.75" customHeight="1"/>
    <row r="559" s="43" customFormat="1" ht="15.75" customHeight="1"/>
    <row r="560" s="43" customFormat="1" ht="15.75" customHeight="1"/>
    <row r="561" s="43" customFormat="1" ht="15.75" customHeight="1"/>
    <row r="562" s="43" customFormat="1" ht="15.75" customHeight="1"/>
    <row r="563" s="43" customFormat="1" ht="15.75" customHeight="1"/>
    <row r="564" s="43" customFormat="1" ht="15.75" customHeight="1"/>
    <row r="565" s="43" customFormat="1" ht="15.75" customHeight="1"/>
    <row r="566" s="43" customFormat="1" ht="15.75" customHeight="1"/>
    <row r="567" s="43" customFormat="1" ht="15.75" customHeight="1"/>
    <row r="568" s="43" customFormat="1" ht="15.75" customHeight="1"/>
    <row r="569" s="43" customFormat="1" ht="15.75" customHeight="1"/>
    <row r="570" s="43" customFormat="1" ht="15.75" customHeight="1"/>
    <row r="571" s="43" customFormat="1" ht="15.75" customHeight="1"/>
    <row r="572" s="43" customFormat="1" ht="15.75" customHeight="1"/>
    <row r="573" s="43" customFormat="1" ht="15.75" customHeight="1"/>
    <row r="574" s="43" customFormat="1" ht="15.75" customHeight="1"/>
    <row r="575" s="43" customFormat="1" ht="15.75" customHeight="1"/>
    <row r="576" s="43" customFormat="1" ht="15.75" customHeight="1"/>
    <row r="577" s="43" customFormat="1" ht="15.75" customHeight="1"/>
    <row r="578" s="43" customFormat="1" ht="15.75" customHeight="1"/>
    <row r="579" s="43" customFormat="1" ht="15.75" customHeight="1"/>
    <row r="580" s="43" customFormat="1" ht="15.75" customHeight="1"/>
    <row r="581" s="43" customFormat="1" ht="15.75" customHeight="1"/>
    <row r="582" s="43" customFormat="1" ht="15.75" customHeight="1"/>
    <row r="583" s="43" customFormat="1" ht="15.75" customHeight="1"/>
    <row r="584" s="43" customFormat="1" ht="15.75" customHeight="1"/>
    <row r="585" s="43" customFormat="1" ht="15.75" customHeight="1"/>
    <row r="586" s="43" customFormat="1" ht="15.75" customHeight="1"/>
    <row r="587" s="43" customFormat="1" ht="15.75" customHeight="1"/>
    <row r="588" s="43" customFormat="1" ht="15.75" customHeight="1"/>
    <row r="589" s="43" customFormat="1" ht="15.75" customHeight="1"/>
    <row r="590" s="43" customFormat="1" ht="15.75" customHeight="1"/>
    <row r="591" s="43" customFormat="1" ht="15.75" customHeight="1"/>
    <row r="592" s="43" customFormat="1" ht="15.75" customHeight="1"/>
    <row r="593" s="43" customFormat="1" ht="15.75" customHeight="1"/>
    <row r="594" s="43" customFormat="1" ht="15.75" customHeight="1"/>
    <row r="595" s="43" customFormat="1" ht="15.75" customHeight="1"/>
    <row r="596" s="43" customFormat="1" ht="15.75" customHeight="1"/>
    <row r="597" s="43" customFormat="1" ht="15.75" customHeight="1"/>
    <row r="598" s="43" customFormat="1" ht="15.75" customHeight="1"/>
    <row r="599" s="43" customFormat="1" ht="15.75" customHeight="1"/>
    <row r="600" s="43" customFormat="1" ht="15.75" customHeight="1"/>
    <row r="601" s="43" customFormat="1" ht="15.75" customHeight="1"/>
    <row r="602" s="43" customFormat="1" ht="15.75" customHeight="1"/>
    <row r="603" s="43" customFormat="1" ht="15.75" customHeight="1"/>
    <row r="604" s="43" customFormat="1" ht="15.75" customHeight="1"/>
    <row r="605" s="43" customFormat="1" ht="15.75" customHeight="1"/>
    <row r="606" s="43" customFormat="1" ht="15.75" customHeight="1"/>
    <row r="607" s="43" customFormat="1" ht="15.75" customHeight="1"/>
    <row r="608" s="43" customFormat="1" ht="15.75" customHeight="1"/>
    <row r="609" s="43" customFormat="1" ht="15.75" customHeight="1"/>
    <row r="610" s="43" customFormat="1" ht="15.75" customHeight="1"/>
    <row r="611" s="43" customFormat="1" ht="15.75" customHeight="1"/>
    <row r="612" s="43" customFormat="1" ht="15.75" customHeight="1"/>
    <row r="613" s="43" customFormat="1" ht="15.75" customHeight="1"/>
    <row r="614" s="43" customFormat="1" ht="15.75" customHeight="1"/>
    <row r="615" s="43" customFormat="1" ht="15.75" customHeight="1"/>
    <row r="616" s="43" customFormat="1" ht="15.75" customHeight="1"/>
    <row r="617" s="43" customFormat="1" ht="15.75" customHeight="1"/>
    <row r="618" s="43" customFormat="1" ht="15.75" customHeight="1"/>
    <row r="619" s="43" customFormat="1" ht="15.75" customHeight="1"/>
    <row r="620" s="43" customFormat="1" ht="15.75" customHeight="1"/>
    <row r="621" s="43" customFormat="1" ht="15.75" customHeight="1"/>
    <row r="622" s="43" customFormat="1" ht="15.75" customHeight="1"/>
    <row r="623" s="43" customFormat="1" ht="15.75" customHeight="1"/>
    <row r="624" s="43" customFormat="1" ht="15.75" customHeight="1"/>
    <row r="625" s="43" customFormat="1" ht="15.75" customHeight="1"/>
    <row r="626" s="43" customFormat="1" ht="15.75" customHeight="1"/>
    <row r="627" s="43" customFormat="1" ht="15.75" customHeight="1"/>
    <row r="628" s="43" customFormat="1" ht="15.75" customHeight="1"/>
    <row r="629" s="43" customFormat="1" ht="15.75" customHeight="1"/>
    <row r="630" s="43" customFormat="1" ht="15.75" customHeight="1"/>
    <row r="631" s="43" customFormat="1" ht="15.75" customHeight="1"/>
    <row r="632" s="43" customFormat="1" ht="15.75" customHeight="1"/>
    <row r="633" s="43" customFormat="1" ht="15.75" customHeight="1"/>
    <row r="634" s="43" customFormat="1" ht="15.75" customHeight="1"/>
    <row r="635" s="43" customFormat="1" ht="15.75" customHeight="1"/>
    <row r="636" s="43" customFormat="1" ht="15.75" customHeight="1"/>
    <row r="637" s="43" customFormat="1" ht="15.75" customHeight="1"/>
    <row r="638" s="43" customFormat="1" ht="15.75" customHeight="1"/>
    <row r="639" s="43" customFormat="1" ht="15.75" customHeight="1"/>
    <row r="640" s="43" customFormat="1" ht="15.75" customHeight="1"/>
    <row r="641" s="43" customFormat="1" ht="15.75" customHeight="1"/>
    <row r="642" s="43" customFormat="1" ht="15.75" customHeight="1"/>
    <row r="643" s="43" customFormat="1" ht="15.75" customHeight="1"/>
    <row r="644" s="43" customFormat="1" ht="15.75" customHeight="1"/>
    <row r="645" s="43" customFormat="1" ht="15.75" customHeight="1"/>
    <row r="646" s="43" customFormat="1" ht="15.75" customHeight="1"/>
    <row r="647" s="43" customFormat="1" ht="15.75" customHeight="1"/>
    <row r="648" s="43" customFormat="1" ht="15.75" customHeight="1"/>
    <row r="649" s="43" customFormat="1" ht="15.75" customHeight="1"/>
    <row r="650" s="43" customFormat="1" ht="15.75" customHeight="1"/>
    <row r="651" s="43" customFormat="1" ht="15.75" customHeight="1"/>
    <row r="652" s="43" customFormat="1" ht="15.75" customHeight="1"/>
    <row r="653" s="43" customFormat="1" ht="15.75" customHeight="1"/>
    <row r="654" s="43" customFormat="1" ht="15.75" customHeight="1"/>
    <row r="655" s="43" customFormat="1" ht="15.75" customHeight="1"/>
    <row r="656" s="43" customFormat="1" ht="15.75" customHeight="1"/>
    <row r="657" s="43" customFormat="1" ht="15.75" customHeight="1"/>
    <row r="658" s="43" customFormat="1" ht="15.75" customHeight="1"/>
    <row r="659" s="43" customFormat="1" ht="15.75" customHeight="1"/>
    <row r="660" s="43" customFormat="1" ht="15.75" customHeight="1"/>
    <row r="661" s="43" customFormat="1" ht="15.75" customHeight="1"/>
    <row r="662" s="43" customFormat="1" ht="15.75" customHeight="1"/>
    <row r="663" s="43" customFormat="1" ht="15.75" customHeight="1"/>
    <row r="664" s="43" customFormat="1" ht="15.75" customHeight="1"/>
    <row r="665" s="43" customFormat="1" ht="15.75" customHeight="1"/>
    <row r="666" s="43" customFormat="1" ht="15.75" customHeight="1"/>
    <row r="667" s="43" customFormat="1" ht="15.75" customHeight="1"/>
    <row r="668" s="43" customFormat="1" ht="15.75" customHeight="1"/>
    <row r="669" s="43" customFormat="1" ht="15.75" customHeight="1"/>
    <row r="670" s="43" customFormat="1" ht="15.75" customHeight="1"/>
    <row r="671" s="43" customFormat="1" ht="15.75" customHeight="1"/>
    <row r="672" s="43" customFormat="1" ht="15.75" customHeight="1"/>
    <row r="673" s="43" customFormat="1" ht="15.75" customHeight="1"/>
    <row r="674" s="43" customFormat="1" ht="15.75" customHeight="1"/>
    <row r="675" s="43" customFormat="1" ht="15.75" customHeight="1"/>
    <row r="676" s="43" customFormat="1" ht="15.75" customHeight="1"/>
    <row r="677" s="43" customFormat="1" ht="15.75" customHeight="1"/>
    <row r="678" s="43" customFormat="1" ht="15.75" customHeight="1"/>
    <row r="679" s="43" customFormat="1" ht="15.75" customHeight="1"/>
    <row r="680" s="43" customFormat="1" ht="15.75" customHeight="1"/>
    <row r="681" s="43" customFormat="1" ht="15.75" customHeight="1"/>
    <row r="682" s="43" customFormat="1" ht="15.75" customHeight="1"/>
    <row r="683" s="43" customFormat="1" ht="15.75" customHeight="1"/>
    <row r="684" s="43" customFormat="1" ht="15.75" customHeight="1"/>
    <row r="685" s="43" customFormat="1" ht="15.75" customHeight="1"/>
    <row r="686" s="43" customFormat="1" ht="15.75" customHeight="1"/>
    <row r="687" s="43" customFormat="1" ht="15.75" customHeight="1"/>
    <row r="688" s="43" customFormat="1" ht="15.75" customHeight="1"/>
    <row r="689" s="43" customFormat="1" ht="15.75" customHeight="1"/>
    <row r="690" s="43" customFormat="1" ht="15.75" customHeight="1"/>
    <row r="691" s="43" customFormat="1" ht="15.75" customHeight="1"/>
    <row r="692" s="43" customFormat="1" ht="15.75" customHeight="1"/>
    <row r="693" s="43" customFormat="1" ht="15.75" customHeight="1"/>
    <row r="694" s="43" customFormat="1" ht="15.75" customHeight="1"/>
    <row r="695" s="43" customFormat="1" ht="15.75" customHeight="1"/>
    <row r="696" s="43" customFormat="1" ht="15.75" customHeight="1"/>
    <row r="697" s="43" customFormat="1" ht="15.75" customHeight="1"/>
    <row r="698" s="43" customFormat="1" ht="15.75" customHeight="1"/>
    <row r="699" s="43" customFormat="1" ht="15.75" customHeight="1"/>
    <row r="700" s="43" customFormat="1" ht="15.75" customHeight="1"/>
    <row r="701" s="43" customFormat="1" ht="15.75" customHeight="1"/>
    <row r="702" s="43" customFormat="1" ht="15.75" customHeight="1"/>
    <row r="703" s="43" customFormat="1" ht="15.75" customHeight="1"/>
    <row r="704" s="43" customFormat="1" ht="15.75" customHeight="1"/>
    <row r="705" s="43" customFormat="1" ht="15.75" customHeight="1"/>
    <row r="706" s="43" customFormat="1" ht="15.75" customHeight="1"/>
    <row r="707" s="43" customFormat="1" ht="15.75" customHeight="1"/>
    <row r="708" s="43" customFormat="1" ht="15.75" customHeight="1"/>
    <row r="709" s="43" customFormat="1" ht="15.75" customHeight="1"/>
    <row r="710" s="43" customFormat="1" ht="15.75" customHeight="1"/>
    <row r="711" s="43" customFormat="1" ht="15.75" customHeight="1"/>
    <row r="712" s="43" customFormat="1" ht="15.75" customHeight="1"/>
    <row r="713" s="43" customFormat="1" ht="15.75" customHeight="1"/>
    <row r="714" s="43" customFormat="1" ht="15.75" customHeight="1"/>
    <row r="715" s="43" customFormat="1" ht="15.75" customHeight="1"/>
    <row r="716" s="43" customFormat="1" ht="15.75" customHeight="1"/>
    <row r="717" s="43" customFormat="1" ht="15.75" customHeight="1"/>
    <row r="718" s="43" customFormat="1" ht="15.75" customHeight="1"/>
    <row r="719" s="43" customFormat="1" ht="15.75" customHeight="1"/>
    <row r="720" s="43" customFormat="1" ht="15.75" customHeight="1"/>
    <row r="721" s="43" customFormat="1" ht="15.75" customHeight="1"/>
    <row r="722" s="43" customFormat="1" ht="15.75" customHeight="1"/>
    <row r="723" s="43" customFormat="1" ht="15.75" customHeight="1"/>
    <row r="724" s="43" customFormat="1" ht="15.75" customHeight="1"/>
    <row r="725" s="43" customFormat="1" ht="15.75" customHeight="1"/>
    <row r="726" s="43" customFormat="1" ht="15.75" customHeight="1"/>
    <row r="727" s="43" customFormat="1" ht="15.75" customHeight="1"/>
    <row r="728" s="43" customFormat="1" ht="15.75" customHeight="1"/>
    <row r="729" s="43" customFormat="1" ht="15.75" customHeight="1"/>
    <row r="730" s="43" customFormat="1" ht="15.75" customHeight="1"/>
    <row r="731" s="43" customFormat="1" ht="15.75" customHeight="1"/>
    <row r="732" s="43" customFormat="1" ht="15.75" customHeight="1"/>
    <row r="733" s="43" customFormat="1" ht="15.75" customHeight="1"/>
    <row r="734" s="43" customFormat="1" ht="15.75" customHeight="1"/>
    <row r="735" s="43" customFormat="1" ht="15.75" customHeight="1"/>
    <row r="736" s="43" customFormat="1" ht="15.75" customHeight="1"/>
    <row r="737" s="43" customFormat="1" ht="15.75" customHeight="1"/>
    <row r="738" s="43" customFormat="1" ht="15.75" customHeight="1"/>
    <row r="739" s="43" customFormat="1" ht="15.75" customHeight="1"/>
    <row r="740" s="43" customFormat="1" ht="15.75" customHeight="1"/>
    <row r="741" s="43" customFormat="1" ht="15.75" customHeight="1"/>
    <row r="742" s="43" customFormat="1" ht="15.75" customHeight="1"/>
    <row r="743" s="43" customFormat="1" ht="15.75" customHeight="1"/>
    <row r="744" s="43" customFormat="1" ht="15.75" customHeight="1"/>
    <row r="745" s="43" customFormat="1" ht="15.75" customHeight="1"/>
    <row r="746" s="43" customFormat="1" ht="15.75" customHeight="1"/>
    <row r="747" s="43" customFormat="1" ht="15.75" customHeight="1"/>
    <row r="748" s="43" customFormat="1" ht="15.75" customHeight="1"/>
    <row r="749" s="43" customFormat="1" ht="15.75" customHeight="1"/>
    <row r="750" s="43" customFormat="1" ht="15.75" customHeight="1"/>
    <row r="751" s="43" customFormat="1" ht="15.75" customHeight="1"/>
    <row r="752" s="43" customFormat="1" ht="15.75" customHeight="1"/>
    <row r="753" s="43" customFormat="1" ht="15.75" customHeight="1"/>
    <row r="754" s="43" customFormat="1" ht="15.75" customHeight="1"/>
    <row r="755" s="43" customFormat="1" ht="15.75" customHeight="1"/>
    <row r="756" s="43" customFormat="1" ht="15.75" customHeight="1"/>
    <row r="757" s="43" customFormat="1" ht="15.75" customHeight="1"/>
    <row r="758" s="43" customFormat="1" ht="15.75" customHeight="1"/>
    <row r="759" s="43" customFormat="1" ht="15.75" customHeight="1"/>
    <row r="760" s="43" customFormat="1" ht="15.75" customHeight="1"/>
    <row r="761" s="43" customFormat="1" ht="15.75" customHeight="1"/>
    <row r="762" s="43" customFormat="1" ht="15.75" customHeight="1"/>
    <row r="763" s="43" customFormat="1" ht="15.75" customHeight="1"/>
    <row r="764" s="43" customFormat="1" ht="15.75" customHeight="1"/>
    <row r="765" s="43" customFormat="1" ht="15.75" customHeight="1"/>
    <row r="766" s="43" customFormat="1" ht="15.75" customHeight="1"/>
    <row r="767" s="43" customFormat="1" ht="15.75" customHeight="1"/>
    <row r="768" s="43" customFormat="1" ht="15.75" customHeight="1"/>
    <row r="769" s="43" customFormat="1" ht="15.75" customHeight="1"/>
    <row r="770" s="43" customFormat="1" ht="15.75" customHeight="1"/>
    <row r="771" s="43" customFormat="1" ht="15.75" customHeight="1"/>
    <row r="772" s="43" customFormat="1" ht="15.75" customHeight="1"/>
    <row r="773" s="43" customFormat="1" ht="15.75" customHeight="1"/>
    <row r="774" s="43" customFormat="1" ht="15.75" customHeight="1"/>
    <row r="775" s="43" customFormat="1" ht="15.75" customHeight="1"/>
    <row r="776" s="43" customFormat="1" ht="15.75" customHeight="1"/>
    <row r="777" s="43" customFormat="1" ht="15.75" customHeight="1"/>
    <row r="778" s="43" customFormat="1" ht="15.75" customHeight="1"/>
    <row r="779" s="43" customFormat="1" ht="15.75" customHeight="1"/>
    <row r="780" s="43" customFormat="1" ht="15.75" customHeight="1"/>
    <row r="781" s="43" customFormat="1" ht="15.75" customHeight="1"/>
    <row r="782" s="43" customFormat="1" ht="15.75" customHeight="1"/>
    <row r="783" s="43" customFormat="1" ht="15.75" customHeight="1"/>
    <row r="784" s="43" customFormat="1" ht="15.75" customHeight="1"/>
    <row r="785" s="43" customFormat="1" ht="15.75" customHeight="1"/>
    <row r="786" s="43" customFormat="1" ht="15.75" customHeight="1"/>
    <row r="787" s="43" customFormat="1" ht="15.75" customHeight="1"/>
    <row r="788" s="43" customFormat="1" ht="15.75" customHeight="1"/>
    <row r="789" s="43" customFormat="1" ht="15.75" customHeight="1"/>
    <row r="790" s="43" customFormat="1" ht="15.75" customHeight="1"/>
    <row r="791" s="43" customFormat="1" ht="15.75" customHeight="1"/>
    <row r="792" s="43" customFormat="1" ht="15.75" customHeight="1"/>
    <row r="793" s="43" customFormat="1" ht="15.75" customHeight="1"/>
    <row r="794" s="43" customFormat="1" ht="15.75" customHeight="1"/>
    <row r="795" s="43" customFormat="1" ht="15.75" customHeight="1"/>
    <row r="796" s="43" customFormat="1" ht="15.75" customHeight="1"/>
    <row r="797" s="43" customFormat="1" ht="15.75" customHeight="1"/>
    <row r="798" s="43" customFormat="1" ht="15.75" customHeight="1"/>
    <row r="799" s="43" customFormat="1" ht="15.75" customHeight="1"/>
    <row r="800" s="43" customFormat="1" ht="15.75" customHeight="1"/>
    <row r="801" s="43" customFormat="1" ht="15.75" customHeight="1"/>
    <row r="802" s="43" customFormat="1" ht="15.75" customHeight="1"/>
    <row r="803" s="43" customFormat="1" ht="15.75" customHeight="1"/>
    <row r="804" s="43" customFormat="1" ht="15.75" customHeight="1"/>
    <row r="805" s="43" customFormat="1" ht="15.75" customHeight="1"/>
    <row r="806" s="43" customFormat="1" ht="15.75" customHeight="1"/>
    <row r="807" s="43" customFormat="1" ht="15.75" customHeight="1"/>
    <row r="808" s="43" customFormat="1" ht="15.75" customHeight="1"/>
    <row r="809" s="43" customFormat="1" ht="15.75" customHeight="1"/>
    <row r="810" s="43" customFormat="1" ht="15.75" customHeight="1"/>
    <row r="811" s="43" customFormat="1" ht="15.75" customHeight="1"/>
    <row r="812" s="43" customFormat="1" ht="15.75" customHeight="1"/>
    <row r="813" s="43" customFormat="1" ht="15.75" customHeight="1"/>
    <row r="814" s="43" customFormat="1" ht="15.75" customHeight="1"/>
    <row r="815" s="43" customFormat="1" ht="15.75" customHeight="1"/>
    <row r="816" s="43" customFormat="1" ht="15.75" customHeight="1"/>
    <row r="817" s="43" customFormat="1" ht="15.75" customHeight="1"/>
    <row r="818" s="43" customFormat="1" ht="15.75" customHeight="1"/>
    <row r="819" s="43" customFormat="1" ht="15.75" customHeight="1"/>
    <row r="820" s="43" customFormat="1" ht="15.75" customHeight="1"/>
    <row r="821" s="43" customFormat="1" ht="15.75" customHeight="1"/>
    <row r="822" s="43" customFormat="1" ht="15.75" customHeight="1"/>
    <row r="823" s="43" customFormat="1" ht="15.75" customHeight="1"/>
    <row r="824" s="43" customFormat="1" ht="15.75" customHeight="1"/>
    <row r="825" s="43" customFormat="1" ht="15.75" customHeight="1"/>
    <row r="826" s="43" customFormat="1" ht="15.75" customHeight="1"/>
    <row r="827" s="43" customFormat="1" ht="15.75" customHeight="1"/>
    <row r="828" s="43" customFormat="1" ht="15.75" customHeight="1"/>
    <row r="829" s="43" customFormat="1" ht="15.75" customHeight="1"/>
    <row r="830" s="43" customFormat="1" ht="15.75" customHeight="1"/>
    <row r="831" s="43" customFormat="1" ht="15.75" customHeight="1"/>
    <row r="832" s="43" customFormat="1" ht="15.75" customHeight="1"/>
    <row r="833" s="43" customFormat="1" ht="15.75" customHeight="1"/>
    <row r="834" s="43" customFormat="1" ht="15.75" customHeight="1"/>
    <row r="835" s="43" customFormat="1" ht="15.75" customHeight="1"/>
    <row r="836" s="43" customFormat="1" ht="15.75" customHeight="1"/>
    <row r="837" s="43" customFormat="1" ht="15.75" customHeight="1"/>
    <row r="838" s="43" customFormat="1" ht="15.75" customHeight="1"/>
    <row r="839" s="43" customFormat="1" ht="15.75" customHeight="1"/>
    <row r="840" s="43" customFormat="1" ht="15.75" customHeight="1"/>
    <row r="841" s="43" customFormat="1" ht="15.75" customHeight="1"/>
    <row r="842" s="43" customFormat="1" ht="15.75" customHeight="1"/>
    <row r="843" s="43" customFormat="1" ht="15.75" customHeight="1"/>
    <row r="844" s="43" customFormat="1" ht="15.75" customHeight="1"/>
    <row r="845" s="43" customFormat="1" ht="15.75" customHeight="1"/>
    <row r="846" s="43" customFormat="1" ht="15.75" customHeight="1"/>
    <row r="847" s="43" customFormat="1" ht="15.75" customHeight="1"/>
    <row r="848" s="43" customFormat="1" ht="15.75" customHeight="1"/>
    <row r="849" s="43" customFormat="1" ht="15.75" customHeight="1"/>
    <row r="850" s="43" customFormat="1" ht="15.75" customHeight="1"/>
    <row r="851" s="43" customFormat="1" ht="15.75" customHeight="1"/>
    <row r="852" s="43" customFormat="1" ht="15.75" customHeight="1"/>
    <row r="853" s="43" customFormat="1" ht="15.75" customHeight="1"/>
    <row r="854" s="43" customFormat="1" ht="15.75" customHeight="1"/>
    <row r="855" s="43" customFormat="1" ht="15.75" customHeight="1"/>
    <row r="856" s="43" customFormat="1" ht="15.75" customHeight="1"/>
    <row r="857" s="43" customFormat="1" ht="15.75" customHeight="1"/>
    <row r="858" s="43" customFormat="1" ht="15.75" customHeight="1"/>
    <row r="859" s="43" customFormat="1" ht="15.75" customHeight="1"/>
    <row r="860" s="43" customFormat="1" ht="15.75" customHeight="1"/>
    <row r="861" s="43" customFormat="1" ht="15.75" customHeight="1"/>
    <row r="862" s="43" customFormat="1" ht="15.75" customHeight="1"/>
    <row r="863" s="43" customFormat="1" ht="15.75" customHeight="1"/>
    <row r="864" s="43" customFormat="1" ht="15.75" customHeight="1"/>
    <row r="865" s="43" customFormat="1" ht="15.75" customHeight="1"/>
    <row r="866" s="43" customFormat="1" ht="15.75" customHeight="1"/>
    <row r="867" s="43" customFormat="1" ht="15.75" customHeight="1"/>
    <row r="868" s="43" customFormat="1" ht="15.75" customHeight="1"/>
    <row r="869" s="43" customFormat="1" ht="15.75" customHeight="1"/>
    <row r="870" s="43" customFormat="1" ht="15.75" customHeight="1"/>
    <row r="871" s="43" customFormat="1" ht="15.75" customHeight="1"/>
    <row r="872" s="43" customFormat="1" ht="15.75" customHeight="1"/>
    <row r="873" s="43" customFormat="1" ht="15.75" customHeight="1"/>
    <row r="874" s="43" customFormat="1" ht="15.75" customHeight="1"/>
    <row r="875" s="43" customFormat="1" ht="15.75" customHeight="1"/>
    <row r="876" s="43" customFormat="1" ht="15.75" customHeight="1"/>
    <row r="877" s="43" customFormat="1" ht="15.75" customHeight="1"/>
    <row r="878" s="43" customFormat="1" ht="15.75" customHeight="1"/>
    <row r="879" s="43" customFormat="1" ht="15.75" customHeight="1"/>
    <row r="880" s="43" customFormat="1" ht="15.75" customHeight="1"/>
    <row r="881" s="43" customFormat="1" ht="15.75" customHeight="1"/>
    <row r="882" s="43" customFormat="1" ht="15.75" customHeight="1"/>
    <row r="883" s="43" customFormat="1" ht="15.75" customHeight="1"/>
    <row r="884" s="43" customFormat="1" ht="15.75" customHeight="1"/>
    <row r="885" s="43" customFormat="1" ht="15.75" customHeight="1"/>
    <row r="886" s="43" customFormat="1" ht="15.75" customHeight="1"/>
    <row r="887" s="43" customFormat="1" ht="15.75" customHeight="1"/>
    <row r="888" s="43" customFormat="1" ht="15.75" customHeight="1"/>
    <row r="889" s="43" customFormat="1" ht="15.75" customHeight="1"/>
    <row r="890" s="43" customFormat="1" ht="15.75" customHeight="1"/>
    <row r="891" s="43" customFormat="1" ht="15.75" customHeight="1"/>
    <row r="892" s="43" customFormat="1" ht="15.75" customHeight="1"/>
    <row r="893" s="43" customFormat="1" ht="15.75" customHeight="1"/>
    <row r="894" s="43" customFormat="1" ht="15.75" customHeight="1"/>
    <row r="895" s="43" customFormat="1" ht="15.75" customHeight="1"/>
    <row r="896" s="43" customFormat="1" ht="15.75" customHeight="1"/>
    <row r="897" s="43" customFormat="1" ht="15.75" customHeight="1"/>
    <row r="898" s="43" customFormat="1" ht="15.75" customHeight="1"/>
    <row r="899" s="43" customFormat="1" ht="15.75" customHeight="1"/>
    <row r="900" s="43" customFormat="1" ht="15.75" customHeight="1"/>
    <row r="901" s="43" customFormat="1" ht="15.75" customHeight="1"/>
    <row r="902" s="43" customFormat="1" ht="15.75" customHeight="1"/>
    <row r="903" s="43" customFormat="1" ht="15.75" customHeight="1"/>
    <row r="904" s="43" customFormat="1" ht="15.75" customHeight="1"/>
    <row r="905" s="43" customFormat="1" ht="15.75" customHeight="1"/>
    <row r="906" s="43" customFormat="1" ht="15.75" customHeight="1"/>
    <row r="907" s="43" customFormat="1" ht="15.75" customHeight="1"/>
    <row r="908" s="43" customFormat="1" ht="15.75" customHeight="1"/>
    <row r="909" s="43" customFormat="1" ht="15.75" customHeight="1"/>
    <row r="910" s="43" customFormat="1" ht="15.75" customHeight="1"/>
    <row r="911" s="43" customFormat="1" ht="15.75" customHeight="1"/>
    <row r="912" s="43" customFormat="1" ht="15.75" customHeight="1"/>
    <row r="913" s="43" customFormat="1" ht="15.75" customHeight="1"/>
    <row r="914" s="43" customFormat="1" ht="15.75" customHeight="1"/>
    <row r="915" s="43" customFormat="1" ht="15.75" customHeight="1"/>
    <row r="916" s="43" customFormat="1" ht="15.75" customHeight="1"/>
    <row r="917" s="43" customFormat="1" ht="15.75" customHeight="1"/>
    <row r="918" s="43" customFormat="1" ht="15.75" customHeight="1"/>
    <row r="919" s="43" customFormat="1" ht="15.75" customHeight="1"/>
    <row r="920" s="43" customFormat="1" ht="15.75" customHeight="1"/>
    <row r="921" s="43" customFormat="1" ht="15.75" customHeight="1"/>
    <row r="922" s="43" customFormat="1" ht="15.75" customHeight="1"/>
    <row r="923" s="43" customFormat="1" ht="15.75" customHeight="1"/>
    <row r="924" s="43" customFormat="1" ht="15.75" customHeight="1"/>
    <row r="925" s="43" customFormat="1" ht="15.75" customHeight="1"/>
    <row r="926" s="43" customFormat="1" ht="15.75" customHeight="1"/>
    <row r="927" s="43" customFormat="1" ht="15.75" customHeight="1"/>
    <row r="928" s="43" customFormat="1" ht="15.75" customHeight="1"/>
    <row r="929" s="43" customFormat="1" ht="15.75" customHeight="1"/>
    <row r="930" s="43" customFormat="1" ht="15.75" customHeight="1"/>
    <row r="931" s="43" customFormat="1" ht="15.75" customHeight="1"/>
    <row r="932" s="43" customFormat="1" ht="15.75" customHeight="1"/>
    <row r="933" s="43" customFormat="1" ht="15.75" customHeight="1"/>
    <row r="934" s="43" customFormat="1" ht="15.75" customHeight="1"/>
    <row r="935" s="43" customFormat="1" ht="15.75" customHeight="1"/>
    <row r="936" s="43" customFormat="1" ht="15.75" customHeight="1"/>
    <row r="937" s="43" customFormat="1" ht="15.75" customHeight="1"/>
    <row r="938" s="43" customFormat="1" ht="15.75" customHeight="1"/>
    <row r="939" s="43" customFormat="1" ht="15.75" customHeight="1"/>
    <row r="940" s="43" customFormat="1" ht="15.75" customHeight="1"/>
    <row r="941" s="43" customFormat="1" ht="15.75" customHeight="1"/>
    <row r="942" s="43" customFormat="1" ht="15.75" customHeight="1"/>
    <row r="943" s="43" customFormat="1" ht="15.75" customHeight="1"/>
    <row r="944" s="43" customFormat="1" ht="15.75" customHeight="1"/>
    <row r="945" s="43" customFormat="1" ht="15.75" customHeight="1"/>
    <row r="946" s="43" customFormat="1" ht="15.75" customHeight="1"/>
    <row r="947" s="43" customFormat="1" ht="15.75" customHeight="1"/>
    <row r="948" s="43" customFormat="1" ht="15.75" customHeight="1"/>
    <row r="949" s="43" customFormat="1" ht="15.75" customHeight="1"/>
    <row r="950" s="43" customFormat="1" ht="15.75" customHeight="1"/>
    <row r="951" s="43" customFormat="1" ht="15.75" customHeight="1"/>
    <row r="952" s="43" customFormat="1" ht="15.75" customHeight="1"/>
    <row r="953" s="43" customFormat="1" ht="15.75" customHeight="1"/>
    <row r="954" s="43" customFormat="1" ht="15.75" customHeight="1"/>
    <row r="955" s="43" customFormat="1" ht="15.75" customHeight="1"/>
    <row r="956" s="43" customFormat="1" ht="15.75" customHeight="1"/>
    <row r="957" s="43" customFormat="1" ht="15.75" customHeight="1"/>
    <row r="958" s="43" customFormat="1" ht="15.75" customHeight="1"/>
    <row r="959" s="43" customFormat="1" ht="15.75" customHeight="1"/>
    <row r="960" s="43" customFormat="1" ht="15.75" customHeight="1"/>
    <row r="961" s="43" customFormat="1" ht="15.75" customHeight="1"/>
    <row r="962" s="43" customFormat="1" ht="15.75" customHeight="1"/>
    <row r="963" s="43" customFormat="1" ht="15.75" customHeight="1"/>
    <row r="964" s="43" customFormat="1" ht="15.75" customHeight="1"/>
    <row r="965" s="43" customFormat="1" ht="15.75" customHeight="1"/>
    <row r="966" s="43" customFormat="1" ht="15.75" customHeight="1"/>
    <row r="967" s="43" customFormat="1" ht="15.75" customHeight="1"/>
    <row r="968" s="43" customFormat="1" ht="15.75" customHeight="1"/>
    <row r="969" s="43" customFormat="1" ht="15.75" customHeight="1"/>
    <row r="970" s="43" customFormat="1" ht="15.75" customHeight="1"/>
    <row r="971" s="43" customFormat="1" ht="15.75" customHeight="1"/>
    <row r="972" s="43" customFormat="1" ht="15.75" customHeight="1"/>
    <row r="973" s="43" customFormat="1" ht="15.75" customHeight="1"/>
    <row r="974" s="43" customFormat="1" ht="15.75" customHeight="1"/>
    <row r="975" s="43" customFormat="1" ht="15.75" customHeight="1"/>
    <row r="976" s="43" customFormat="1" ht="15.75" customHeight="1"/>
    <row r="977" s="43" customFormat="1" ht="15.75" customHeight="1"/>
    <row r="978" s="43" customFormat="1" ht="15.75" customHeight="1"/>
    <row r="979" s="43" customFormat="1" ht="15.75" customHeight="1"/>
    <row r="980" s="43" customFormat="1" ht="15.75" customHeight="1"/>
    <row r="981" s="43" customFormat="1" ht="15.75" customHeight="1"/>
    <row r="982" s="43" customFormat="1" ht="15.75" customHeight="1"/>
    <row r="983" s="43" customFormat="1" ht="15.75" customHeight="1"/>
    <row r="984" s="43" customFormat="1" ht="15.75" customHeight="1"/>
    <row r="985" s="43" customFormat="1" ht="15.75" customHeight="1"/>
    <row r="986" s="43" customFormat="1" ht="15.75" customHeight="1"/>
    <row r="987" s="43" customFormat="1" ht="15.75" customHeight="1"/>
    <row r="988" s="43" customFormat="1" ht="15.75" customHeight="1"/>
    <row r="989" s="43" customFormat="1" ht="15.75" customHeight="1"/>
    <row r="990" s="43" customFormat="1" ht="15.75" customHeight="1"/>
    <row r="991" s="43" customFormat="1" ht="15.75" customHeight="1"/>
    <row r="992" s="43" customFormat="1" ht="15.75" customHeight="1"/>
  </sheetData>
  <autoFilter ref="A1:M2" xr:uid="{3A2BB050-11AC-4ED7-A296-96B42C7FCFBA}"/>
  <dataValidations count="8">
    <dataValidation type="list" allowBlank="1" showErrorMessage="1" sqref="J2:J3" xr:uid="{9E2877EA-DDE3-4909-B042-976A46BEAD9E}">
      <formula1>"Internal,External"</formula1>
    </dataValidation>
    <dataValidation type="list" allowBlank="1" showErrorMessage="1" sqref="K3" xr:uid="{58B5A2DC-DB0F-4693-8A56-051B2C9391FF}">
      <formula1>"Open,Inprogress,Closed"</formula1>
    </dataValidation>
    <dataValidation type="list" allowBlank="1" showErrorMessage="1" sqref="H2:H3" xr:uid="{E62AC1B2-FC37-42D5-B752-FB3C7402266A}">
      <formula1>"Minor,Significant,Major"</formula1>
    </dataValidation>
    <dataValidation type="list" allowBlank="1" showErrorMessage="1" sqref="F3" xr:uid="{507CDE5D-E6D7-48AD-9018-6644D1C11363}">
      <formula1>"Bounceback,Defect,None"</formula1>
    </dataValidation>
    <dataValidation type="list" allowBlank="1" showErrorMessage="1" sqref="F2" xr:uid="{3BD1FECB-1933-4A35-84ED-BD86ABA26839}">
      <formula1>"Bounceback/Sub-Defect,Defect,None"</formula1>
    </dataValidation>
    <dataValidation type="list" allowBlank="1" showErrorMessage="1" sqref="I2:I3" xr:uid="{9A5F4E03-DAF3-4088-AAAA-8FE22B10FE12}">
      <formula1>"Manual, Automation"</formula1>
    </dataValidation>
    <dataValidation type="list" allowBlank="1" showErrorMessage="1" sqref="L3" xr:uid="{E2289D44-DA6A-441F-8663-776F8E0D7D61}">
      <formula1>$A$2:$A$10</formula1>
    </dataValidation>
    <dataValidation type="list" allowBlank="1" showErrorMessage="1" sqref="L2" xr:uid="{9EAB4FD8-BD10-40B7-A285-CF86BB535FBE}">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722A339-040B-455A-99ED-83F7FA1B4FEA}">
          <x14:formula1>
            <xm:f>Settings!$C$3:$C$20</xm:f>
          </x14:formula1>
          <xm:sqref>K2</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A9FB-CF9C-4E9D-915B-D4A10DBC93C6}">
  <sheetPr>
    <outlinePr summaryBelow="0" summaryRight="0"/>
  </sheetPr>
  <dimension ref="A1:AC1834"/>
  <sheetViews>
    <sheetView showGridLines="0" workbookViewId="0">
      <pane xSplit="8" ySplit="1" topLeftCell="Y2" activePane="bottomRight" state="frozen"/>
      <selection pane="bottomRight" activeCell="Z2" sqref="Z2"/>
      <selection pane="bottomLeft" activeCell="A3" sqref="A3"/>
      <selection pane="topRight" activeCell="F1" sqref="F1"/>
    </sheetView>
  </sheetViews>
  <sheetFormatPr defaultColWidth="12.5703125" defaultRowHeight="12.75"/>
  <cols>
    <col min="1" max="1" width="7" customWidth="1"/>
    <col min="2" max="2" width="13.7109375" customWidth="1"/>
    <col min="3" max="3" width="10.85546875" customWidth="1"/>
    <col min="4" max="4" width="13.140625" customWidth="1"/>
    <col min="5" max="5" width="21.85546875" customWidth="1"/>
    <col min="6" max="6" width="21" customWidth="1"/>
    <col min="7" max="7" width="14.7109375" customWidth="1"/>
    <col min="8" max="8" width="44.42578125" style="43" customWidth="1"/>
    <col min="9" max="10" width="16.85546875" customWidth="1"/>
    <col min="11" max="12" width="14.42578125" style="63" customWidth="1"/>
    <col min="13" max="13" width="20.140625" bestFit="1" customWidth="1"/>
    <col min="14" max="14" width="19.28515625" customWidth="1"/>
    <col min="15" max="15" width="28"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4.28515625" customWidth="1"/>
    <col min="24" max="24" width="16.140625" customWidth="1"/>
    <col min="25" max="25" width="37.5703125" style="43" customWidth="1"/>
    <col min="26" max="26" width="40.140625" customWidth="1"/>
    <col min="27" max="27" width="34.7109375" style="43" customWidth="1"/>
    <col min="28" max="28" width="42" style="43" customWidth="1"/>
  </cols>
  <sheetData>
    <row r="1" spans="1:29" ht="29.25" customHeight="1">
      <c r="A1" s="316" t="s">
        <v>196</v>
      </c>
      <c r="B1" s="95" t="s">
        <v>4</v>
      </c>
      <c r="C1" s="95" t="s">
        <v>2</v>
      </c>
      <c r="D1" s="95" t="s">
        <v>3</v>
      </c>
      <c r="E1" s="317" t="s">
        <v>226</v>
      </c>
      <c r="F1" s="317" t="s">
        <v>199</v>
      </c>
      <c r="G1" s="317" t="s">
        <v>227</v>
      </c>
      <c r="H1" s="317" t="s">
        <v>228</v>
      </c>
      <c r="I1" s="317" t="s">
        <v>205</v>
      </c>
      <c r="J1" s="317" t="s">
        <v>229</v>
      </c>
      <c r="K1" s="317" t="s">
        <v>230</v>
      </c>
      <c r="L1" s="317" t="s">
        <v>231</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row>
    <row r="2" spans="1:29" s="319" customFormat="1" ht="123" customHeight="1">
      <c r="A2" s="415">
        <v>1</v>
      </c>
      <c r="B2" s="227" t="str">
        <f>Dashboard!$J$1</f>
        <v>MCS</v>
      </c>
      <c r="C2" s="334">
        <v>45688</v>
      </c>
      <c r="D2" s="334">
        <v>45701</v>
      </c>
      <c r="E2" s="453" t="s">
        <v>75</v>
      </c>
      <c r="F2" s="394" t="s">
        <v>713</v>
      </c>
      <c r="G2" s="236">
        <v>45301</v>
      </c>
      <c r="H2" s="395" t="s">
        <v>756</v>
      </c>
      <c r="I2" s="396" t="s">
        <v>252</v>
      </c>
      <c r="J2" s="227">
        <v>3</v>
      </c>
      <c r="K2" s="227"/>
      <c r="L2" s="227">
        <v>4</v>
      </c>
      <c r="M2" s="237" t="s">
        <v>267</v>
      </c>
      <c r="N2" s="227" t="s">
        <v>268</v>
      </c>
      <c r="O2" s="297" t="s">
        <v>25</v>
      </c>
      <c r="P2" s="227" t="s">
        <v>211</v>
      </c>
      <c r="Q2" s="397" t="s">
        <v>25</v>
      </c>
      <c r="R2" s="300" t="s">
        <v>757</v>
      </c>
      <c r="S2" s="435">
        <v>45692</v>
      </c>
      <c r="T2" s="398" t="s">
        <v>744</v>
      </c>
      <c r="U2" s="436">
        <v>45694</v>
      </c>
      <c r="V2" s="437" t="s">
        <v>758</v>
      </c>
      <c r="W2" s="397" t="s">
        <v>25</v>
      </c>
      <c r="X2" s="400"/>
      <c r="Y2" s="400" t="s">
        <v>530</v>
      </c>
      <c r="Z2" s="438" t="s">
        <v>717</v>
      </c>
      <c r="AA2" s="438" t="s">
        <v>717</v>
      </c>
      <c r="AB2" s="400" t="s">
        <v>759</v>
      </c>
      <c r="AC2" s="148"/>
    </row>
    <row r="3" spans="1:29" s="319" customFormat="1" ht="123" customHeight="1">
      <c r="A3" s="415">
        <v>2</v>
      </c>
      <c r="B3" s="227" t="str">
        <f>Dashboard!$J$1</f>
        <v>MCS</v>
      </c>
      <c r="C3" s="334">
        <v>45688</v>
      </c>
      <c r="D3" s="334">
        <v>45701</v>
      </c>
      <c r="E3" s="453" t="s">
        <v>75</v>
      </c>
      <c r="F3" s="149" t="s">
        <v>211</v>
      </c>
      <c r="G3" s="160">
        <v>46563</v>
      </c>
      <c r="H3" s="228" t="s">
        <v>684</v>
      </c>
      <c r="I3" s="189" t="s">
        <v>330</v>
      </c>
      <c r="J3" s="179">
        <v>2</v>
      </c>
      <c r="K3" s="179">
        <v>2</v>
      </c>
      <c r="L3" s="179">
        <v>16</v>
      </c>
      <c r="M3" s="148" t="s">
        <v>267</v>
      </c>
      <c r="N3" s="179" t="s">
        <v>268</v>
      </c>
      <c r="O3" s="180" t="s">
        <v>25</v>
      </c>
      <c r="P3" s="434" t="s">
        <v>710</v>
      </c>
      <c r="Q3" s="177" t="s">
        <v>25</v>
      </c>
      <c r="R3" s="141" t="s">
        <v>685</v>
      </c>
      <c r="S3" s="392">
        <v>45680</v>
      </c>
      <c r="T3" s="178" t="s">
        <v>650</v>
      </c>
      <c r="U3" s="179"/>
      <c r="V3" s="284" t="s">
        <v>25</v>
      </c>
      <c r="W3" s="148" t="s">
        <v>650</v>
      </c>
      <c r="X3" s="148"/>
      <c r="Y3" s="148"/>
      <c r="Z3" s="148"/>
      <c r="AA3" s="148"/>
      <c r="AB3" s="148" t="s">
        <v>760</v>
      </c>
      <c r="AC3" s="148"/>
    </row>
    <row r="4" spans="1:29" s="410" customFormat="1" ht="63" customHeight="1">
      <c r="A4" s="416">
        <v>3</v>
      </c>
      <c r="B4" s="227" t="s">
        <v>5</v>
      </c>
      <c r="C4" s="334">
        <v>45688</v>
      </c>
      <c r="D4" s="334">
        <v>45701</v>
      </c>
      <c r="E4" s="453" t="s">
        <v>75</v>
      </c>
      <c r="F4" s="399" t="s">
        <v>699</v>
      </c>
      <c r="G4" s="402">
        <v>45656</v>
      </c>
      <c r="H4" s="420" t="s">
        <v>761</v>
      </c>
      <c r="I4" s="411" t="s">
        <v>266</v>
      </c>
      <c r="J4" s="401">
        <v>8</v>
      </c>
      <c r="K4" s="401">
        <v>8</v>
      </c>
      <c r="L4" s="401">
        <v>40</v>
      </c>
      <c r="M4" s="400" t="s">
        <v>267</v>
      </c>
      <c r="N4" s="401" t="s">
        <v>268</v>
      </c>
      <c r="O4" s="404" t="s">
        <v>25</v>
      </c>
      <c r="P4" s="405" t="s">
        <v>255</v>
      </c>
      <c r="Q4" s="406" t="s">
        <v>25</v>
      </c>
      <c r="R4" s="407" t="s">
        <v>762</v>
      </c>
      <c r="S4" s="392">
        <v>45693</v>
      </c>
      <c r="T4" s="405" t="s">
        <v>255</v>
      </c>
      <c r="U4" s="408" t="s">
        <v>763</v>
      </c>
      <c r="V4" s="409" t="s">
        <v>763</v>
      </c>
      <c r="W4" s="409" t="s">
        <v>763</v>
      </c>
      <c r="X4" s="409" t="s">
        <v>763</v>
      </c>
      <c r="Y4" s="409" t="s">
        <v>763</v>
      </c>
      <c r="Z4" s="409" t="s">
        <v>763</v>
      </c>
      <c r="AA4" s="443"/>
      <c r="AB4" s="444" t="s">
        <v>764</v>
      </c>
      <c r="AC4" s="409"/>
    </row>
    <row r="5" spans="1:29" ht="50.25">
      <c r="A5" s="421">
        <v>4</v>
      </c>
      <c r="B5" s="227" t="s">
        <v>765</v>
      </c>
      <c r="C5" s="334">
        <v>45688</v>
      </c>
      <c r="D5" s="334">
        <v>45701</v>
      </c>
      <c r="E5" s="453" t="s">
        <v>75</v>
      </c>
      <c r="F5" s="394" t="s">
        <v>766</v>
      </c>
      <c r="G5" s="236">
        <v>47071</v>
      </c>
      <c r="H5" s="445" t="s">
        <v>739</v>
      </c>
      <c r="I5" s="411" t="s">
        <v>266</v>
      </c>
      <c r="J5" s="422">
        <v>13</v>
      </c>
      <c r="K5" s="422">
        <v>13</v>
      </c>
      <c r="L5" s="179">
        <v>52</v>
      </c>
      <c r="M5" s="422"/>
      <c r="N5" s="425"/>
      <c r="O5" s="422"/>
      <c r="P5" s="422"/>
      <c r="Q5" s="422"/>
      <c r="R5" s="426"/>
      <c r="S5" s="427"/>
      <c r="T5" s="422"/>
      <c r="U5" s="427"/>
      <c r="V5" s="422"/>
      <c r="W5" s="423"/>
      <c r="X5" s="427"/>
      <c r="Y5" s="422"/>
      <c r="Z5" s="422"/>
      <c r="AA5" s="422"/>
      <c r="AB5" s="428" t="s">
        <v>767</v>
      </c>
      <c r="AC5" s="148"/>
    </row>
    <row r="6" spans="1:29" s="382" customFormat="1" ht="63" customHeight="1">
      <c r="A6" s="421">
        <v>4</v>
      </c>
      <c r="B6" s="227" t="str">
        <f>Dashboard!$J$1</f>
        <v>MCS</v>
      </c>
      <c r="C6" s="334">
        <v>45688</v>
      </c>
      <c r="D6" s="334">
        <v>45701</v>
      </c>
      <c r="E6" s="453" t="s">
        <v>768</v>
      </c>
      <c r="F6" s="423" t="s">
        <v>211</v>
      </c>
      <c r="G6" s="432">
        <v>47119</v>
      </c>
      <c r="H6" s="431" t="s">
        <v>747</v>
      </c>
      <c r="I6" s="421" t="s">
        <v>262</v>
      </c>
      <c r="J6" s="422">
        <v>3</v>
      </c>
      <c r="K6" s="422"/>
      <c r="L6" s="179">
        <v>32</v>
      </c>
      <c r="M6" s="422" t="s">
        <v>267</v>
      </c>
      <c r="N6" s="425" t="s">
        <v>268</v>
      </c>
      <c r="O6" s="422" t="s">
        <v>25</v>
      </c>
      <c r="P6" s="422" t="s">
        <v>275</v>
      </c>
      <c r="Q6" s="422" t="s">
        <v>25</v>
      </c>
      <c r="R6" s="449" t="s">
        <v>748</v>
      </c>
      <c r="S6" s="427">
        <v>45702</v>
      </c>
      <c r="T6" s="422" t="s">
        <v>744</v>
      </c>
      <c r="U6" s="427"/>
      <c r="V6" s="422"/>
      <c r="W6" s="423"/>
      <c r="X6" s="427"/>
      <c r="Y6" s="422"/>
      <c r="Z6" s="422"/>
      <c r="AA6" s="422"/>
      <c r="AB6" s="428" t="s">
        <v>769</v>
      </c>
      <c r="AC6" s="148"/>
    </row>
    <row r="7" spans="1:29" ht="57.75" customHeight="1">
      <c r="A7" s="421">
        <v>5</v>
      </c>
      <c r="B7" s="227" t="str">
        <f>Dashboard!$J$1</f>
        <v>MCS</v>
      </c>
      <c r="C7" s="334">
        <v>45688</v>
      </c>
      <c r="D7" s="334">
        <v>45701</v>
      </c>
      <c r="E7" s="453" t="s">
        <v>768</v>
      </c>
      <c r="F7" s="394" t="s">
        <v>713</v>
      </c>
      <c r="G7" s="423">
        <v>21529</v>
      </c>
      <c r="H7" s="420" t="s">
        <v>741</v>
      </c>
      <c r="I7" s="423" t="s">
        <v>321</v>
      </c>
      <c r="J7" s="422">
        <v>1</v>
      </c>
      <c r="K7" s="422"/>
      <c r="L7" s="62"/>
      <c r="M7" s="422"/>
      <c r="N7" s="425"/>
      <c r="O7" s="422"/>
      <c r="P7" s="422"/>
      <c r="Q7" s="422"/>
      <c r="R7" s="426"/>
      <c r="S7" s="427"/>
      <c r="T7" s="422"/>
      <c r="U7" s="427"/>
      <c r="V7" s="422"/>
      <c r="W7" s="423"/>
      <c r="X7" s="427"/>
      <c r="Y7" s="422"/>
      <c r="Z7" s="422"/>
      <c r="AA7" s="422"/>
      <c r="AB7" s="40" t="s">
        <v>770</v>
      </c>
    </row>
    <row r="8" spans="1:29" ht="13.5">
      <c r="A8" s="421"/>
      <c r="B8" s="227"/>
      <c r="C8" s="334"/>
      <c r="D8" s="334"/>
      <c r="E8" s="422"/>
      <c r="F8" s="423"/>
      <c r="G8" s="432"/>
      <c r="H8" s="431"/>
      <c r="I8" s="421"/>
      <c r="J8" s="422"/>
      <c r="K8" s="422"/>
      <c r="L8" s="62"/>
      <c r="M8" s="422"/>
      <c r="N8" s="425"/>
      <c r="O8" s="422"/>
      <c r="P8" s="422"/>
      <c r="Q8" s="422"/>
      <c r="R8" s="426"/>
      <c r="S8" s="427"/>
      <c r="T8" s="422"/>
      <c r="U8" s="427"/>
      <c r="V8" s="422"/>
      <c r="W8" s="423"/>
      <c r="X8" s="427"/>
      <c r="Y8" s="422"/>
      <c r="Z8" s="422"/>
      <c r="AA8" s="422"/>
      <c r="AB8" s="428"/>
    </row>
    <row r="9" spans="1:29" ht="13.5">
      <c r="A9" s="421"/>
      <c r="B9" s="227"/>
      <c r="C9" s="334"/>
      <c r="D9" s="334"/>
      <c r="E9" s="422"/>
      <c r="F9" s="423"/>
      <c r="G9" s="432"/>
      <c r="H9" s="431"/>
      <c r="I9" s="421"/>
      <c r="J9" s="422"/>
      <c r="K9" s="422"/>
      <c r="L9" s="62"/>
      <c r="M9" s="422"/>
      <c r="N9" s="425"/>
      <c r="O9" s="422"/>
      <c r="P9" s="422"/>
      <c r="Q9" s="422"/>
      <c r="R9" s="426"/>
      <c r="S9" s="427"/>
      <c r="T9" s="422"/>
      <c r="U9" s="427"/>
      <c r="V9" s="422"/>
      <c r="W9" s="423"/>
      <c r="X9" s="427"/>
      <c r="Y9" s="422"/>
      <c r="Z9" s="422"/>
      <c r="AA9" s="422"/>
      <c r="AB9" s="428"/>
    </row>
    <row r="10" spans="1:29" ht="13.5">
      <c r="A10" s="421"/>
      <c r="B10" s="227"/>
      <c r="C10" s="334"/>
      <c r="D10" s="334"/>
      <c r="E10" s="422"/>
      <c r="F10" s="423"/>
      <c r="G10" s="432"/>
      <c r="H10" s="431"/>
      <c r="I10" s="421"/>
      <c r="J10" s="422"/>
      <c r="K10" s="422"/>
      <c r="L10" s="62"/>
      <c r="M10" s="422"/>
      <c r="N10" s="425"/>
      <c r="O10" s="422"/>
      <c r="P10" s="422"/>
      <c r="Q10" s="422"/>
      <c r="R10" s="426"/>
      <c r="S10" s="427"/>
      <c r="T10" s="422"/>
      <c r="U10" s="427"/>
      <c r="V10" s="422"/>
      <c r="W10" s="423"/>
      <c r="X10" s="427"/>
      <c r="Y10" s="422"/>
      <c r="Z10" s="422"/>
      <c r="AA10" s="422"/>
      <c r="AB10" s="428"/>
    </row>
    <row r="11" spans="1:29" ht="13.5">
      <c r="A11" s="421"/>
      <c r="B11" s="227"/>
      <c r="C11" s="334"/>
      <c r="D11" s="334"/>
      <c r="E11" s="422"/>
      <c r="F11" s="423"/>
      <c r="G11" s="432"/>
      <c r="H11" s="431"/>
      <c r="I11" s="421"/>
      <c r="J11" s="422"/>
      <c r="K11" s="422"/>
      <c r="L11" s="62"/>
      <c r="M11" s="422"/>
      <c r="N11" s="425"/>
      <c r="O11" s="422"/>
      <c r="P11" s="422"/>
      <c r="Q11" s="422"/>
      <c r="R11" s="426"/>
      <c r="S11" s="427"/>
      <c r="T11" s="422"/>
      <c r="U11" s="427"/>
      <c r="V11" s="422"/>
      <c r="W11" s="423"/>
      <c r="X11" s="427"/>
      <c r="Y11" s="422"/>
      <c r="Z11" s="422"/>
      <c r="AA11" s="422"/>
      <c r="AB11" s="428"/>
    </row>
    <row r="12" spans="1:29" ht="13.5">
      <c r="A12" s="421"/>
      <c r="B12" s="227"/>
      <c r="C12" s="334"/>
      <c r="D12" s="334"/>
      <c r="E12" s="422"/>
      <c r="F12" s="423"/>
      <c r="G12" s="432"/>
      <c r="H12" s="431"/>
      <c r="I12" s="421"/>
      <c r="J12" s="422"/>
      <c r="K12" s="422"/>
      <c r="L12" s="62"/>
      <c r="M12" s="422"/>
      <c r="N12" s="425"/>
      <c r="O12" s="422"/>
      <c r="P12" s="422"/>
      <c r="Q12" s="422"/>
      <c r="R12" s="426"/>
      <c r="S12" s="427"/>
      <c r="T12" s="422"/>
      <c r="U12" s="427"/>
      <c r="V12" s="422"/>
      <c r="W12" s="423"/>
      <c r="X12" s="427"/>
      <c r="Y12" s="422"/>
      <c r="Z12" s="422"/>
      <c r="AA12" s="422"/>
      <c r="AB12" s="428"/>
    </row>
    <row r="13" spans="1:29" ht="13.5">
      <c r="A13" s="421"/>
      <c r="B13" s="227"/>
      <c r="C13" s="334"/>
      <c r="D13" s="334"/>
      <c r="E13" s="422"/>
      <c r="F13" s="423"/>
      <c r="G13" s="432"/>
      <c r="H13" s="431"/>
      <c r="I13" s="421"/>
      <c r="J13" s="422"/>
      <c r="K13" s="422"/>
      <c r="L13" s="62"/>
      <c r="M13" s="422"/>
      <c r="N13" s="425"/>
      <c r="O13" s="422"/>
      <c r="P13" s="422"/>
      <c r="Q13" s="422"/>
      <c r="R13" s="426"/>
      <c r="S13" s="427"/>
      <c r="T13" s="422"/>
      <c r="U13" s="427"/>
      <c r="V13" s="422"/>
      <c r="W13" s="423"/>
      <c r="X13" s="427"/>
      <c r="Y13" s="422"/>
      <c r="Z13" s="422"/>
      <c r="AA13" s="422"/>
      <c r="AB13" s="428"/>
    </row>
    <row r="14" spans="1:29" ht="13.5">
      <c r="A14" s="421"/>
      <c r="B14" s="227"/>
      <c r="C14" s="334"/>
      <c r="D14" s="334"/>
      <c r="E14" s="422"/>
      <c r="F14" s="423"/>
      <c r="G14" s="432"/>
      <c r="H14" s="431"/>
      <c r="I14" s="421"/>
      <c r="J14" s="422"/>
      <c r="K14" s="422"/>
      <c r="L14" s="62"/>
      <c r="M14" s="422"/>
      <c r="N14" s="425"/>
      <c r="O14" s="422"/>
      <c r="P14" s="422"/>
      <c r="Q14" s="422"/>
      <c r="R14" s="426"/>
      <c r="S14" s="427"/>
      <c r="T14" s="422"/>
      <c r="U14" s="427"/>
      <c r="V14" s="422"/>
      <c r="W14" s="423"/>
      <c r="X14" s="427"/>
      <c r="Y14" s="422"/>
      <c r="Z14" s="422"/>
      <c r="AA14" s="422"/>
      <c r="AB14" s="428"/>
    </row>
    <row r="15" spans="1:29" ht="13.5">
      <c r="A15" s="421"/>
      <c r="B15" s="227"/>
      <c r="C15" s="334"/>
      <c r="D15" s="334"/>
      <c r="E15" s="422"/>
      <c r="F15" s="423"/>
      <c r="G15" s="432"/>
      <c r="H15" s="431"/>
      <c r="I15" s="421"/>
      <c r="J15" s="422"/>
      <c r="K15" s="422"/>
      <c r="L15" s="62"/>
      <c r="M15" s="422"/>
      <c r="N15" s="425"/>
      <c r="O15" s="422"/>
      <c r="P15" s="422"/>
      <c r="Q15" s="422"/>
      <c r="R15" s="426"/>
      <c r="S15" s="427"/>
      <c r="T15" s="422"/>
      <c r="U15" s="427"/>
      <c r="V15" s="422"/>
      <c r="W15" s="423"/>
      <c r="X15" s="427"/>
      <c r="Y15" s="422"/>
      <c r="Z15" s="422"/>
      <c r="AA15" s="422"/>
      <c r="AB15" s="428"/>
    </row>
    <row r="16" spans="1:29" ht="13.5">
      <c r="A16" s="421"/>
      <c r="B16" s="227"/>
      <c r="C16" s="334"/>
      <c r="D16" s="334"/>
      <c r="E16" s="422"/>
      <c r="F16" s="423"/>
      <c r="G16" s="432"/>
      <c r="H16" s="431"/>
      <c r="I16" s="421"/>
      <c r="J16" s="422"/>
      <c r="K16" s="422"/>
      <c r="L16" s="62"/>
      <c r="M16" s="422"/>
      <c r="N16" s="425"/>
      <c r="O16" s="422"/>
      <c r="P16" s="422"/>
      <c r="Q16" s="422"/>
      <c r="R16" s="426"/>
      <c r="S16" s="427"/>
      <c r="T16" s="422"/>
      <c r="U16" s="427"/>
      <c r="V16" s="422"/>
      <c r="W16" s="423"/>
      <c r="X16" s="427"/>
      <c r="Y16" s="422"/>
      <c r="Z16" s="422"/>
      <c r="AA16" s="422"/>
      <c r="AB16" s="428"/>
    </row>
    <row r="17" spans="1:28" ht="13.5">
      <c r="A17" s="421"/>
      <c r="B17" s="227"/>
      <c r="C17" s="334"/>
      <c r="D17" s="334"/>
      <c r="E17" s="422"/>
      <c r="F17" s="423"/>
      <c r="G17" s="432"/>
      <c r="H17" s="431"/>
      <c r="I17" s="421"/>
      <c r="J17" s="422"/>
      <c r="K17" s="422"/>
      <c r="L17" s="62"/>
      <c r="M17" s="422"/>
      <c r="N17" s="425"/>
      <c r="O17" s="422"/>
      <c r="P17" s="422"/>
      <c r="Q17" s="422"/>
      <c r="R17" s="426"/>
      <c r="S17" s="427"/>
      <c r="T17" s="422"/>
      <c r="U17" s="427"/>
      <c r="V17" s="422"/>
      <c r="W17" s="423"/>
      <c r="X17" s="427"/>
      <c r="Y17" s="422"/>
      <c r="Z17" s="422"/>
      <c r="AA17" s="422"/>
      <c r="AB17" s="428"/>
    </row>
    <row r="18" spans="1:28" ht="13.5">
      <c r="A18" s="421"/>
      <c r="B18" s="227"/>
      <c r="C18" s="334"/>
      <c r="D18" s="334"/>
      <c r="E18" s="422"/>
      <c r="F18" s="423"/>
      <c r="G18" s="432"/>
      <c r="H18" s="431"/>
      <c r="I18" s="421"/>
      <c r="J18" s="422"/>
      <c r="K18" s="422"/>
      <c r="L18" s="62"/>
      <c r="M18" s="422"/>
      <c r="N18" s="425"/>
      <c r="O18" s="422"/>
      <c r="P18" s="422"/>
      <c r="Q18" s="422"/>
      <c r="R18" s="426"/>
      <c r="S18" s="427"/>
      <c r="T18" s="422"/>
      <c r="U18" s="427"/>
      <c r="V18" s="422"/>
      <c r="W18" s="423"/>
      <c r="X18" s="427"/>
      <c r="Y18" s="422"/>
      <c r="Z18" s="422"/>
      <c r="AA18" s="422"/>
      <c r="AB18" s="428"/>
    </row>
    <row r="19" spans="1:28" ht="13.5">
      <c r="A19" s="421"/>
      <c r="B19" s="227"/>
      <c r="C19" s="334"/>
      <c r="D19" s="334"/>
      <c r="E19" s="422"/>
      <c r="F19" s="423"/>
      <c r="G19" s="432"/>
      <c r="H19" s="431"/>
      <c r="I19" s="421"/>
      <c r="J19" s="422"/>
      <c r="K19" s="422"/>
      <c r="L19" s="62"/>
      <c r="M19" s="422"/>
      <c r="N19" s="425"/>
      <c r="O19" s="422"/>
      <c r="P19" s="422"/>
      <c r="Q19" s="422"/>
      <c r="R19" s="426"/>
      <c r="S19" s="427"/>
      <c r="T19" s="422"/>
      <c r="U19" s="427"/>
      <c r="V19" s="422"/>
      <c r="W19" s="423"/>
      <c r="X19" s="427"/>
      <c r="Y19" s="422"/>
      <c r="Z19" s="422"/>
      <c r="AA19" s="422"/>
      <c r="AB19" s="428"/>
    </row>
    <row r="20" spans="1:28" ht="13.5">
      <c r="A20" s="421"/>
      <c r="B20" s="227"/>
      <c r="C20" s="334"/>
      <c r="D20" s="334"/>
      <c r="E20" s="422"/>
      <c r="F20" s="423"/>
      <c r="G20" s="432"/>
      <c r="H20" s="431"/>
      <c r="I20" s="421"/>
      <c r="J20" s="422"/>
      <c r="K20" s="422"/>
      <c r="L20" s="62"/>
      <c r="M20" s="422"/>
      <c r="N20" s="425"/>
      <c r="O20" s="422"/>
      <c r="P20" s="422"/>
      <c r="Q20" s="422"/>
      <c r="R20" s="426"/>
      <c r="S20" s="427"/>
      <c r="T20" s="422"/>
      <c r="U20" s="427"/>
      <c r="V20" s="422"/>
      <c r="W20" s="423"/>
      <c r="X20" s="427"/>
      <c r="Y20" s="422"/>
      <c r="Z20" s="422"/>
      <c r="AA20" s="422"/>
      <c r="AB20" s="428"/>
    </row>
    <row r="21" spans="1:28" ht="13.5">
      <c r="A21" s="421"/>
      <c r="B21" s="227"/>
      <c r="C21" s="334"/>
      <c r="D21" s="334"/>
      <c r="E21" s="422"/>
      <c r="F21" s="423"/>
      <c r="G21" s="432"/>
      <c r="H21" s="431"/>
      <c r="I21" s="421"/>
      <c r="J21" s="422"/>
      <c r="K21" s="422"/>
      <c r="L21" s="62"/>
      <c r="M21" s="422"/>
      <c r="N21" s="425"/>
      <c r="O21" s="422"/>
      <c r="P21" s="422"/>
      <c r="Q21" s="422"/>
      <c r="R21" s="426"/>
      <c r="S21" s="427"/>
      <c r="T21" s="422"/>
      <c r="U21" s="427"/>
      <c r="V21" s="422"/>
      <c r="W21" s="423"/>
      <c r="X21" s="427"/>
      <c r="Y21" s="422"/>
      <c r="Z21" s="422"/>
      <c r="AA21" s="422"/>
      <c r="AB21" s="428"/>
    </row>
    <row r="22" spans="1:28" ht="13.5">
      <c r="A22" s="421"/>
      <c r="B22" s="227"/>
      <c r="C22" s="334"/>
      <c r="D22" s="334"/>
      <c r="E22" s="422"/>
      <c r="F22" s="423"/>
      <c r="G22" s="432"/>
      <c r="H22" s="431"/>
      <c r="I22" s="421"/>
      <c r="J22" s="422"/>
      <c r="K22" s="422"/>
      <c r="L22" s="62"/>
      <c r="M22" s="422"/>
      <c r="N22" s="425"/>
      <c r="O22" s="422"/>
      <c r="P22" s="422"/>
      <c r="Q22" s="422"/>
      <c r="R22" s="426"/>
      <c r="S22" s="427"/>
      <c r="T22" s="422"/>
      <c r="U22" s="427"/>
      <c r="V22" s="422"/>
      <c r="W22" s="423"/>
      <c r="X22" s="427"/>
      <c r="Y22" s="422"/>
      <c r="Z22" s="422"/>
      <c r="AA22" s="422"/>
      <c r="AB22" s="428"/>
    </row>
    <row r="23" spans="1:28" ht="13.5">
      <c r="A23" s="421"/>
      <c r="B23" s="227"/>
      <c r="C23" s="334"/>
      <c r="D23" s="334"/>
      <c r="E23" s="422"/>
      <c r="F23" s="423"/>
      <c r="G23" s="432"/>
      <c r="H23" s="431"/>
      <c r="I23" s="421"/>
      <c r="J23" s="422"/>
      <c r="K23" s="422"/>
      <c r="L23" s="62"/>
      <c r="M23" s="422"/>
      <c r="N23" s="425"/>
      <c r="O23" s="422"/>
      <c r="P23" s="422"/>
      <c r="Q23" s="422"/>
      <c r="R23" s="426"/>
      <c r="S23" s="427"/>
      <c r="T23" s="422"/>
      <c r="U23" s="427"/>
      <c r="V23" s="422"/>
      <c r="W23" s="423"/>
      <c r="X23" s="427"/>
      <c r="Y23" s="422"/>
      <c r="Z23" s="422"/>
      <c r="AA23" s="422"/>
      <c r="AB23" s="428"/>
    </row>
    <row r="24" spans="1:28" ht="13.5">
      <c r="A24" s="421"/>
      <c r="B24" s="227"/>
      <c r="C24" s="334"/>
      <c r="D24" s="334"/>
      <c r="E24" s="422"/>
      <c r="F24" s="423"/>
      <c r="G24" s="432"/>
      <c r="H24" s="431"/>
      <c r="I24" s="421"/>
      <c r="J24" s="422"/>
      <c r="K24" s="422"/>
      <c r="L24" s="62"/>
      <c r="M24" s="422"/>
      <c r="N24" s="425"/>
      <c r="O24" s="422"/>
      <c r="P24" s="422"/>
      <c r="Q24" s="422"/>
      <c r="R24" s="426"/>
      <c r="S24" s="427"/>
      <c r="T24" s="422"/>
      <c r="U24" s="427"/>
      <c r="V24" s="422"/>
      <c r="W24" s="423"/>
      <c r="X24" s="427"/>
      <c r="Y24" s="422"/>
      <c r="Z24" s="422"/>
      <c r="AA24" s="422"/>
      <c r="AB24" s="428"/>
    </row>
    <row r="25" spans="1:28" ht="13.5">
      <c r="A25" s="421"/>
      <c r="B25" s="227"/>
      <c r="C25" s="334"/>
      <c r="D25" s="334"/>
      <c r="E25" s="422"/>
      <c r="F25" s="423"/>
      <c r="G25" s="432"/>
      <c r="H25" s="431"/>
      <c r="I25" s="421"/>
      <c r="J25" s="422"/>
      <c r="K25" s="422"/>
      <c r="L25" s="62"/>
      <c r="M25" s="422"/>
      <c r="N25" s="425"/>
      <c r="O25" s="422"/>
      <c r="P25" s="422"/>
      <c r="Q25" s="422"/>
      <c r="R25" s="426"/>
      <c r="S25" s="427"/>
      <c r="T25" s="422"/>
      <c r="U25" s="427"/>
      <c r="V25" s="422"/>
      <c r="W25" s="423"/>
      <c r="X25" s="427"/>
      <c r="Y25" s="422"/>
      <c r="Z25" s="422"/>
      <c r="AA25" s="422"/>
      <c r="AB25" s="428"/>
    </row>
    <row r="26" spans="1:28" ht="13.5">
      <c r="A26" s="421"/>
      <c r="B26" s="227"/>
      <c r="C26" s="334"/>
      <c r="D26" s="334"/>
      <c r="E26" s="422"/>
      <c r="F26" s="423"/>
      <c r="G26" s="432"/>
      <c r="H26" s="431"/>
      <c r="I26" s="421"/>
      <c r="J26" s="422"/>
      <c r="K26" s="422"/>
      <c r="L26" s="62"/>
      <c r="M26" s="422"/>
      <c r="N26" s="425"/>
      <c r="O26" s="422"/>
      <c r="P26" s="422"/>
      <c r="Q26" s="422"/>
      <c r="R26" s="426"/>
      <c r="S26" s="427"/>
      <c r="T26" s="422"/>
      <c r="U26" s="427"/>
      <c r="V26" s="422"/>
      <c r="W26" s="423"/>
      <c r="X26" s="427"/>
      <c r="Y26" s="422"/>
      <c r="Z26" s="422"/>
      <c r="AA26" s="422"/>
      <c r="AB26" s="428"/>
    </row>
    <row r="27" spans="1:28" ht="13.5">
      <c r="A27" s="421"/>
      <c r="B27" s="227"/>
      <c r="C27" s="334"/>
      <c r="D27" s="334"/>
      <c r="E27" s="422"/>
      <c r="F27" s="423"/>
      <c r="G27" s="432"/>
      <c r="H27" s="431"/>
      <c r="I27" s="421"/>
      <c r="J27" s="422"/>
      <c r="K27" s="422"/>
      <c r="L27" s="62"/>
      <c r="M27" s="422"/>
      <c r="N27" s="425"/>
      <c r="O27" s="422"/>
      <c r="P27" s="422"/>
      <c r="Q27" s="422"/>
      <c r="R27" s="426"/>
      <c r="S27" s="427"/>
      <c r="T27" s="422"/>
      <c r="U27" s="427"/>
      <c r="V27" s="422"/>
      <c r="W27" s="423"/>
      <c r="X27" s="427"/>
      <c r="Y27" s="422"/>
      <c r="Z27" s="422"/>
      <c r="AA27" s="422"/>
      <c r="AB27" s="428"/>
    </row>
    <row r="28" spans="1:28" ht="13.5">
      <c r="A28" s="421"/>
      <c r="B28" s="227"/>
      <c r="C28" s="334"/>
      <c r="D28" s="334"/>
      <c r="E28" s="422"/>
      <c r="F28" s="423"/>
      <c r="G28" s="432"/>
      <c r="H28" s="431"/>
      <c r="I28" s="421"/>
      <c r="J28" s="422"/>
      <c r="K28" s="422"/>
      <c r="L28" s="62"/>
      <c r="M28" s="422"/>
      <c r="N28" s="425"/>
      <c r="O28" s="422"/>
      <c r="P28" s="422"/>
      <c r="Q28" s="422"/>
      <c r="R28" s="426"/>
      <c r="S28" s="427"/>
      <c r="T28" s="422"/>
      <c r="U28" s="427"/>
      <c r="V28" s="422"/>
      <c r="W28" s="423"/>
      <c r="X28" s="427"/>
      <c r="Y28" s="422"/>
      <c r="Z28" s="422"/>
      <c r="AA28" s="422"/>
      <c r="AB28" s="428"/>
    </row>
    <row r="29" spans="1:28" ht="13.5">
      <c r="A29" s="421"/>
      <c r="B29" s="227"/>
      <c r="C29" s="334"/>
      <c r="D29" s="334"/>
      <c r="E29" s="422"/>
      <c r="F29" s="423"/>
      <c r="G29" s="432"/>
      <c r="H29" s="431"/>
      <c r="I29" s="421"/>
      <c r="J29" s="422"/>
      <c r="K29" s="422"/>
      <c r="L29" s="62"/>
      <c r="M29" s="422"/>
      <c r="N29" s="425"/>
      <c r="O29" s="422"/>
      <c r="P29" s="422"/>
      <c r="Q29" s="422"/>
      <c r="R29" s="426"/>
      <c r="S29" s="427"/>
      <c r="T29" s="422"/>
      <c r="U29" s="427"/>
      <c r="V29" s="422"/>
      <c r="W29" s="423"/>
      <c r="X29" s="427"/>
      <c r="Y29" s="422"/>
      <c r="Z29" s="422"/>
      <c r="AA29" s="422"/>
      <c r="AB29" s="428"/>
    </row>
    <row r="30" spans="1:28" ht="13.5">
      <c r="A30" s="421"/>
      <c r="B30" s="227"/>
      <c r="C30" s="334"/>
      <c r="D30" s="334"/>
      <c r="E30" s="422"/>
      <c r="F30" s="423"/>
      <c r="G30" s="432"/>
      <c r="H30" s="431"/>
      <c r="I30" s="421"/>
      <c r="J30" s="422"/>
      <c r="K30" s="422"/>
      <c r="L30" s="62"/>
      <c r="M30" s="422"/>
      <c r="N30" s="425"/>
      <c r="O30" s="422"/>
      <c r="P30" s="422"/>
      <c r="Q30" s="422"/>
      <c r="R30" s="426"/>
      <c r="S30" s="427"/>
      <c r="T30" s="422"/>
      <c r="U30" s="427"/>
      <c r="V30" s="422"/>
      <c r="W30" s="423"/>
      <c r="X30" s="427"/>
      <c r="Y30" s="422"/>
      <c r="Z30" s="422"/>
      <c r="AA30" s="422"/>
      <c r="AB30" s="428"/>
    </row>
    <row r="31" spans="1:28" ht="13.5">
      <c r="A31" s="421"/>
      <c r="B31" s="227"/>
      <c r="C31" s="334"/>
      <c r="D31" s="334"/>
      <c r="E31" s="422"/>
      <c r="F31" s="423"/>
      <c r="G31" s="432"/>
      <c r="H31" s="431"/>
      <c r="I31" s="421"/>
      <c r="J31" s="422"/>
      <c r="K31" s="422"/>
      <c r="L31" s="62"/>
      <c r="M31" s="422"/>
      <c r="N31" s="425"/>
      <c r="O31" s="422"/>
      <c r="P31" s="422"/>
      <c r="Q31" s="422"/>
      <c r="R31" s="426"/>
      <c r="S31" s="427"/>
      <c r="T31" s="422"/>
      <c r="U31" s="427"/>
      <c r="V31" s="422"/>
      <c r="W31" s="423"/>
      <c r="X31" s="427"/>
      <c r="Y31" s="422"/>
      <c r="Z31" s="422"/>
      <c r="AA31" s="422"/>
      <c r="AB31" s="428"/>
    </row>
    <row r="32" spans="1:28" ht="13.5">
      <c r="A32" s="421"/>
      <c r="B32" s="227"/>
      <c r="C32" s="334"/>
      <c r="D32" s="334"/>
      <c r="E32" s="422"/>
      <c r="F32" s="423"/>
      <c r="G32" s="432"/>
      <c r="H32" s="431"/>
      <c r="I32" s="421"/>
      <c r="J32" s="422"/>
      <c r="K32" s="422"/>
      <c r="L32" s="62"/>
      <c r="M32" s="422"/>
      <c r="N32" s="425"/>
      <c r="O32" s="422"/>
      <c r="P32" s="422"/>
      <c r="Q32" s="422"/>
      <c r="R32" s="426"/>
      <c r="S32" s="427"/>
      <c r="T32" s="422"/>
      <c r="U32" s="427"/>
      <c r="V32" s="422"/>
      <c r="W32" s="423"/>
      <c r="X32" s="427"/>
      <c r="Y32" s="422"/>
      <c r="Z32" s="422"/>
      <c r="AA32" s="422"/>
      <c r="AB32" s="428"/>
    </row>
    <row r="33" spans="1:28" ht="13.5">
      <c r="A33" s="421"/>
      <c r="B33" s="227"/>
      <c r="C33" s="334"/>
      <c r="D33" s="334"/>
      <c r="E33" s="422"/>
      <c r="F33" s="423"/>
      <c r="G33" s="432"/>
      <c r="H33" s="431"/>
      <c r="I33" s="421"/>
      <c r="J33" s="422"/>
      <c r="K33" s="422"/>
      <c r="L33" s="62"/>
      <c r="M33" s="422"/>
      <c r="N33" s="425"/>
      <c r="O33" s="422"/>
      <c r="P33" s="422"/>
      <c r="Q33" s="422"/>
      <c r="R33" s="426"/>
      <c r="S33" s="427"/>
      <c r="T33" s="422"/>
      <c r="U33" s="427"/>
      <c r="V33" s="422"/>
      <c r="W33" s="423"/>
      <c r="X33" s="427"/>
      <c r="Y33" s="422"/>
      <c r="Z33" s="422"/>
      <c r="AA33" s="422"/>
      <c r="AB33" s="428"/>
    </row>
    <row r="34" spans="1:28" ht="13.5">
      <c r="A34" s="421"/>
      <c r="B34" s="227"/>
      <c r="C34" s="334"/>
      <c r="D34" s="334"/>
      <c r="E34" s="422"/>
      <c r="F34" s="423"/>
      <c r="G34" s="432"/>
      <c r="H34" s="431"/>
      <c r="I34" s="421"/>
      <c r="J34" s="422"/>
      <c r="K34" s="422"/>
      <c r="L34" s="62"/>
      <c r="M34" s="422"/>
      <c r="N34" s="425"/>
      <c r="O34" s="422"/>
      <c r="P34" s="422"/>
      <c r="Q34" s="422"/>
      <c r="R34" s="426"/>
      <c r="S34" s="427"/>
      <c r="T34" s="422"/>
      <c r="U34" s="427"/>
      <c r="V34" s="422"/>
      <c r="W34" s="423"/>
      <c r="X34" s="427"/>
      <c r="Y34" s="422"/>
      <c r="Z34" s="422"/>
      <c r="AA34" s="422"/>
      <c r="AB34" s="428"/>
    </row>
    <row r="35" spans="1:28" ht="13.5">
      <c r="A35" s="421"/>
      <c r="B35" s="227"/>
      <c r="C35" s="334"/>
      <c r="D35" s="334"/>
      <c r="E35" s="422"/>
      <c r="F35" s="423"/>
      <c r="G35" s="432"/>
      <c r="H35" s="431"/>
      <c r="I35" s="421"/>
      <c r="J35" s="422"/>
      <c r="K35" s="422"/>
      <c r="L35" s="62"/>
      <c r="M35" s="422"/>
      <c r="N35" s="425"/>
      <c r="O35" s="422"/>
      <c r="P35" s="422"/>
      <c r="Q35" s="422"/>
      <c r="R35" s="426"/>
      <c r="S35" s="427"/>
      <c r="T35" s="422"/>
      <c r="U35" s="427"/>
      <c r="V35" s="422"/>
      <c r="W35" s="423"/>
      <c r="X35" s="427"/>
      <c r="Y35" s="422"/>
      <c r="Z35" s="422"/>
      <c r="AA35" s="422"/>
      <c r="AB35" s="428"/>
    </row>
    <row r="36" spans="1:28" ht="13.5">
      <c r="A36" s="421"/>
      <c r="B36" s="227"/>
      <c r="C36" s="334"/>
      <c r="D36" s="334"/>
      <c r="E36" s="422"/>
      <c r="F36" s="423"/>
      <c r="G36" s="432"/>
      <c r="H36" s="431"/>
      <c r="I36" s="421"/>
      <c r="J36" s="422"/>
      <c r="K36" s="422"/>
      <c r="L36" s="62"/>
      <c r="M36" s="422"/>
      <c r="N36" s="425"/>
      <c r="O36" s="422"/>
      <c r="P36" s="422"/>
      <c r="Q36" s="422"/>
      <c r="R36" s="426"/>
      <c r="S36" s="427"/>
      <c r="T36" s="422"/>
      <c r="U36" s="427"/>
      <c r="V36" s="422"/>
      <c r="W36" s="423"/>
      <c r="X36" s="427"/>
      <c r="Y36" s="422"/>
      <c r="Z36" s="422"/>
      <c r="AA36" s="422"/>
      <c r="AB36" s="428"/>
    </row>
    <row r="37" spans="1:28" ht="13.5">
      <c r="A37" s="421"/>
      <c r="B37" s="227"/>
      <c r="C37" s="334"/>
      <c r="D37" s="334"/>
      <c r="E37" s="422"/>
      <c r="F37" s="423"/>
      <c r="G37" s="432"/>
      <c r="H37" s="431"/>
      <c r="I37" s="421"/>
      <c r="J37" s="422"/>
      <c r="K37" s="422"/>
      <c r="L37" s="62"/>
      <c r="M37" s="422"/>
      <c r="N37" s="425"/>
      <c r="O37" s="422"/>
      <c r="P37" s="422"/>
      <c r="Q37" s="422"/>
      <c r="R37" s="426"/>
      <c r="S37" s="427"/>
      <c r="T37" s="422"/>
      <c r="U37" s="427"/>
      <c r="V37" s="422"/>
      <c r="W37" s="423"/>
      <c r="X37" s="427"/>
      <c r="Y37" s="422"/>
      <c r="Z37" s="422"/>
      <c r="AA37" s="422"/>
      <c r="AB37" s="428"/>
    </row>
    <row r="38" spans="1:28" ht="13.5">
      <c r="A38" s="421"/>
      <c r="B38" s="227"/>
      <c r="C38" s="334"/>
      <c r="D38" s="334"/>
      <c r="E38" s="422"/>
      <c r="F38" s="423"/>
      <c r="G38" s="432"/>
      <c r="H38" s="431"/>
      <c r="I38" s="421"/>
      <c r="J38" s="422"/>
      <c r="K38" s="422"/>
      <c r="L38" s="62"/>
      <c r="M38" s="422"/>
      <c r="N38" s="425"/>
      <c r="O38" s="422"/>
      <c r="P38" s="422"/>
      <c r="Q38" s="422"/>
      <c r="R38" s="426"/>
      <c r="S38" s="427"/>
      <c r="T38" s="422"/>
      <c r="U38" s="427"/>
      <c r="V38" s="422"/>
      <c r="W38" s="423"/>
      <c r="X38" s="427"/>
      <c r="Y38" s="422"/>
      <c r="Z38" s="422"/>
      <c r="AA38" s="422"/>
      <c r="AB38" s="428"/>
    </row>
    <row r="39" spans="1:28" ht="13.5">
      <c r="A39" s="421"/>
      <c r="B39" s="227"/>
      <c r="C39" s="334"/>
      <c r="D39" s="334"/>
      <c r="E39" s="422"/>
      <c r="F39" s="423"/>
      <c r="G39" s="432"/>
      <c r="H39" s="431"/>
      <c r="I39" s="421"/>
      <c r="J39" s="422"/>
      <c r="K39" s="422"/>
      <c r="L39" s="62"/>
      <c r="M39" s="422"/>
      <c r="N39" s="425"/>
      <c r="O39" s="422"/>
      <c r="P39" s="422"/>
      <c r="Q39" s="422"/>
      <c r="R39" s="426"/>
      <c r="S39" s="427"/>
      <c r="T39" s="422"/>
      <c r="U39" s="427"/>
      <c r="V39" s="422"/>
      <c r="W39" s="423"/>
      <c r="X39" s="427"/>
      <c r="Y39" s="422"/>
      <c r="Z39" s="422"/>
      <c r="AA39" s="422"/>
      <c r="AB39" s="428"/>
    </row>
    <row r="40" spans="1:28" ht="13.5">
      <c r="A40" s="421"/>
      <c r="B40" s="227"/>
      <c r="C40" s="334"/>
      <c r="D40" s="334"/>
      <c r="E40" s="422"/>
      <c r="F40" s="423"/>
      <c r="G40" s="432"/>
      <c r="H40" s="431"/>
      <c r="I40" s="421"/>
      <c r="J40" s="422"/>
      <c r="K40" s="422"/>
      <c r="L40" s="62"/>
      <c r="M40" s="422"/>
      <c r="N40" s="425"/>
      <c r="O40" s="422"/>
      <c r="P40" s="422"/>
      <c r="Q40" s="422"/>
      <c r="R40" s="426"/>
      <c r="S40" s="427"/>
      <c r="T40" s="422"/>
      <c r="U40" s="427"/>
      <c r="V40" s="422"/>
      <c r="W40" s="423"/>
      <c r="X40" s="427"/>
      <c r="Y40" s="422"/>
      <c r="Z40" s="422"/>
      <c r="AA40" s="422"/>
      <c r="AB40" s="428"/>
    </row>
    <row r="41" spans="1:28" ht="13.5">
      <c r="A41" s="421"/>
      <c r="B41" s="227"/>
      <c r="C41" s="334"/>
      <c r="D41" s="334"/>
      <c r="E41" s="422"/>
      <c r="F41" s="423"/>
      <c r="G41" s="432"/>
      <c r="H41" s="431"/>
      <c r="I41" s="421"/>
      <c r="J41" s="422"/>
      <c r="K41" s="422"/>
      <c r="L41" s="62"/>
      <c r="M41" s="422"/>
      <c r="N41" s="425"/>
      <c r="O41" s="422"/>
      <c r="P41" s="422"/>
      <c r="Q41" s="422"/>
      <c r="R41" s="426"/>
      <c r="S41" s="427"/>
      <c r="T41" s="422"/>
      <c r="U41" s="427"/>
      <c r="V41" s="422"/>
      <c r="W41" s="423"/>
      <c r="X41" s="427"/>
      <c r="Y41" s="422"/>
      <c r="Z41" s="422"/>
      <c r="AA41" s="422"/>
      <c r="AB41" s="428"/>
    </row>
    <row r="42" spans="1:28" ht="13.5">
      <c r="A42" s="421"/>
      <c r="B42" s="227"/>
      <c r="C42" s="334"/>
      <c r="D42" s="334"/>
      <c r="E42" s="422"/>
      <c r="F42" s="423"/>
      <c r="G42" s="432"/>
      <c r="H42" s="431"/>
      <c r="I42" s="421"/>
      <c r="J42" s="422"/>
      <c r="K42" s="422"/>
      <c r="L42" s="62"/>
      <c r="M42" s="422"/>
      <c r="N42" s="425"/>
      <c r="O42" s="422"/>
      <c r="P42" s="422"/>
      <c r="Q42" s="422"/>
      <c r="R42" s="426"/>
      <c r="S42" s="427"/>
      <c r="T42" s="422"/>
      <c r="U42" s="427"/>
      <c r="V42" s="422"/>
      <c r="W42" s="423"/>
      <c r="X42" s="427"/>
      <c r="Y42" s="422"/>
      <c r="Z42" s="422"/>
      <c r="AA42" s="422"/>
      <c r="AB42" s="428"/>
    </row>
    <row r="43" spans="1:28" ht="13.5">
      <c r="A43" s="421"/>
      <c r="B43" s="227"/>
      <c r="C43" s="334"/>
      <c r="D43" s="334"/>
      <c r="E43" s="422"/>
      <c r="F43" s="423"/>
      <c r="G43" s="432"/>
      <c r="H43" s="431"/>
      <c r="I43" s="421"/>
      <c r="J43" s="422"/>
      <c r="K43" s="422"/>
      <c r="L43" s="62"/>
      <c r="M43" s="422"/>
      <c r="N43" s="425"/>
      <c r="O43" s="422"/>
      <c r="P43" s="422"/>
      <c r="Q43" s="422"/>
      <c r="R43" s="426"/>
      <c r="S43" s="427"/>
      <c r="T43" s="422"/>
      <c r="U43" s="427"/>
      <c r="V43" s="422"/>
      <c r="W43" s="423"/>
      <c r="X43" s="427"/>
      <c r="Y43" s="422"/>
      <c r="Z43" s="422"/>
      <c r="AA43" s="422"/>
      <c r="AB43" s="428"/>
    </row>
    <row r="44" spans="1:28" ht="13.5">
      <c r="A44" s="421"/>
      <c r="B44" s="227"/>
      <c r="C44" s="334"/>
      <c r="D44" s="334"/>
      <c r="E44" s="422"/>
      <c r="F44" s="423"/>
      <c r="G44" s="432"/>
      <c r="H44" s="431"/>
      <c r="I44" s="421"/>
      <c r="J44" s="422"/>
      <c r="K44" s="422"/>
      <c r="L44" s="62"/>
      <c r="M44" s="422"/>
      <c r="N44" s="425"/>
      <c r="O44" s="422"/>
      <c r="P44" s="422"/>
      <c r="Q44" s="422"/>
      <c r="R44" s="426"/>
      <c r="S44" s="427"/>
      <c r="T44" s="422"/>
      <c r="U44" s="427"/>
      <c r="V44" s="422"/>
      <c r="W44" s="423"/>
      <c r="X44" s="427"/>
      <c r="Y44" s="422"/>
      <c r="Z44" s="422"/>
      <c r="AA44" s="422"/>
      <c r="AB44" s="428"/>
    </row>
    <row r="45" spans="1:28" ht="13.5">
      <c r="A45" s="421"/>
      <c r="B45" s="227"/>
      <c r="C45" s="334"/>
      <c r="D45" s="334"/>
      <c r="E45" s="422"/>
      <c r="F45" s="423"/>
      <c r="G45" s="432"/>
      <c r="H45" s="431"/>
      <c r="I45" s="421"/>
      <c r="J45" s="422"/>
      <c r="K45" s="422"/>
      <c r="L45" s="62"/>
      <c r="M45" s="422"/>
      <c r="N45" s="425"/>
      <c r="O45" s="422"/>
      <c r="P45" s="422"/>
      <c r="Q45" s="422"/>
      <c r="R45" s="426"/>
      <c r="S45" s="427"/>
      <c r="T45" s="422"/>
      <c r="U45" s="427"/>
      <c r="V45" s="422"/>
      <c r="W45" s="423"/>
      <c r="X45" s="427"/>
      <c r="Y45" s="422"/>
      <c r="Z45" s="422"/>
      <c r="AA45" s="422"/>
      <c r="AB45" s="428"/>
    </row>
    <row r="46" spans="1:28" ht="13.5">
      <c r="A46" s="421"/>
      <c r="B46" s="227"/>
      <c r="C46" s="334"/>
      <c r="D46" s="334"/>
      <c r="E46" s="422"/>
      <c r="F46" s="423"/>
      <c r="G46" s="432"/>
      <c r="H46" s="431"/>
      <c r="I46" s="421"/>
      <c r="J46" s="422"/>
      <c r="K46" s="422"/>
      <c r="L46" s="62"/>
      <c r="M46" s="422"/>
      <c r="N46" s="425"/>
      <c r="O46" s="422"/>
      <c r="P46" s="422"/>
      <c r="Q46" s="422"/>
      <c r="R46" s="426"/>
      <c r="S46" s="427"/>
      <c r="T46" s="422"/>
      <c r="U46" s="427"/>
      <c r="V46" s="422"/>
      <c r="W46" s="423"/>
      <c r="X46" s="427"/>
      <c r="Y46" s="422"/>
      <c r="Z46" s="422"/>
      <c r="AA46" s="422"/>
      <c r="AB46" s="428"/>
    </row>
    <row r="47" spans="1:28" ht="13.5">
      <c r="A47" s="421"/>
      <c r="B47" s="227"/>
      <c r="C47" s="334"/>
      <c r="D47" s="334"/>
      <c r="E47" s="422"/>
      <c r="F47" s="423"/>
      <c r="G47" s="432"/>
      <c r="H47" s="431"/>
      <c r="I47" s="421"/>
      <c r="J47" s="422"/>
      <c r="K47" s="422"/>
      <c r="L47" s="62"/>
      <c r="M47" s="422"/>
      <c r="N47" s="425"/>
      <c r="O47" s="422"/>
      <c r="P47" s="422"/>
      <c r="Q47" s="422"/>
      <c r="R47" s="426"/>
      <c r="S47" s="427"/>
      <c r="T47" s="422"/>
      <c r="U47" s="427"/>
      <c r="V47" s="422"/>
      <c r="W47" s="423"/>
      <c r="X47" s="427"/>
      <c r="Y47" s="422"/>
      <c r="Z47" s="422"/>
      <c r="AA47" s="422"/>
      <c r="AB47" s="428"/>
    </row>
    <row r="48" spans="1:28" ht="13.5">
      <c r="A48" s="421"/>
      <c r="B48" s="227"/>
      <c r="C48" s="334"/>
      <c r="D48" s="334"/>
      <c r="E48" s="422"/>
      <c r="F48" s="423"/>
      <c r="G48" s="432"/>
      <c r="H48" s="431"/>
      <c r="I48" s="421"/>
      <c r="J48" s="422"/>
      <c r="K48" s="422"/>
      <c r="L48" s="62"/>
      <c r="M48" s="422"/>
      <c r="N48" s="425"/>
      <c r="O48" s="422"/>
      <c r="P48" s="422"/>
      <c r="Q48" s="422"/>
      <c r="R48" s="426"/>
      <c r="S48" s="427"/>
      <c r="T48" s="422"/>
      <c r="U48" s="427"/>
      <c r="V48" s="422"/>
      <c r="W48" s="423"/>
      <c r="X48" s="427"/>
      <c r="Y48" s="422"/>
      <c r="Z48" s="422"/>
      <c r="AA48" s="422"/>
      <c r="AB48" s="428"/>
    </row>
    <row r="49" spans="1:28" ht="13.5">
      <c r="A49" s="421"/>
      <c r="B49" s="227"/>
      <c r="C49" s="334"/>
      <c r="D49" s="334"/>
      <c r="E49" s="422"/>
      <c r="F49" s="423"/>
      <c r="G49" s="432"/>
      <c r="H49" s="431"/>
      <c r="I49" s="421"/>
      <c r="J49" s="422"/>
      <c r="K49" s="422"/>
      <c r="L49" s="62"/>
      <c r="M49" s="422"/>
      <c r="N49" s="425"/>
      <c r="O49" s="422"/>
      <c r="P49" s="422"/>
      <c r="Q49" s="422"/>
      <c r="R49" s="426"/>
      <c r="S49" s="427"/>
      <c r="T49" s="422"/>
      <c r="U49" s="427"/>
      <c r="V49" s="422"/>
      <c r="W49" s="423"/>
      <c r="X49" s="427"/>
      <c r="Y49" s="422"/>
      <c r="Z49" s="422"/>
      <c r="AA49" s="422"/>
      <c r="AB49" s="428"/>
    </row>
    <row r="50" spans="1:28" ht="13.5">
      <c r="A50" s="421"/>
      <c r="B50" s="227"/>
      <c r="C50" s="334"/>
      <c r="D50" s="334"/>
      <c r="E50" s="422"/>
      <c r="F50" s="423"/>
      <c r="G50" s="432"/>
      <c r="H50" s="431"/>
      <c r="I50" s="421"/>
      <c r="J50" s="422"/>
      <c r="K50" s="422"/>
      <c r="L50" s="62"/>
      <c r="M50" s="422"/>
      <c r="N50" s="425"/>
      <c r="O50" s="422"/>
      <c r="P50" s="422"/>
      <c r="Q50" s="422"/>
      <c r="R50" s="426"/>
      <c r="S50" s="427"/>
      <c r="T50" s="422"/>
      <c r="U50" s="427"/>
      <c r="V50" s="422"/>
      <c r="W50" s="423"/>
      <c r="X50" s="427"/>
      <c r="Y50" s="422"/>
      <c r="Z50" s="422"/>
      <c r="AA50" s="422"/>
      <c r="AB50" s="428"/>
    </row>
    <row r="51" spans="1:28" ht="13.5">
      <c r="A51" s="421"/>
      <c r="B51" s="227"/>
      <c r="C51" s="334"/>
      <c r="D51" s="334"/>
      <c r="E51" s="422"/>
      <c r="F51" s="423"/>
      <c r="G51" s="432"/>
      <c r="H51" s="431"/>
      <c r="I51" s="421"/>
      <c r="J51" s="422"/>
      <c r="K51" s="422"/>
      <c r="L51" s="62"/>
      <c r="M51" s="422"/>
      <c r="N51" s="425"/>
      <c r="O51" s="422"/>
      <c r="P51" s="422"/>
      <c r="Q51" s="422"/>
      <c r="R51" s="426"/>
      <c r="S51" s="427"/>
      <c r="T51" s="422"/>
      <c r="U51" s="427"/>
      <c r="V51" s="422"/>
      <c r="W51" s="423"/>
      <c r="X51" s="427"/>
      <c r="Y51" s="422"/>
      <c r="Z51" s="422"/>
      <c r="AA51" s="422"/>
      <c r="AB51" s="428"/>
    </row>
    <row r="52" spans="1:28" ht="13.5">
      <c r="A52" s="421"/>
      <c r="B52" s="227"/>
      <c r="C52" s="334"/>
      <c r="D52" s="334"/>
      <c r="E52" s="422"/>
      <c r="F52" s="423"/>
      <c r="G52" s="432"/>
      <c r="H52" s="431"/>
      <c r="I52" s="421"/>
      <c r="J52" s="422"/>
      <c r="K52" s="422"/>
      <c r="L52" s="62"/>
      <c r="M52" s="422"/>
      <c r="N52" s="425"/>
      <c r="O52" s="422"/>
      <c r="P52" s="422"/>
      <c r="Q52" s="422"/>
      <c r="R52" s="426"/>
      <c r="S52" s="427"/>
      <c r="T52" s="422"/>
      <c r="U52" s="427"/>
      <c r="V52" s="422"/>
      <c r="W52" s="423"/>
      <c r="X52" s="427"/>
      <c r="Y52" s="422"/>
      <c r="Z52" s="422"/>
      <c r="AA52" s="422"/>
      <c r="AB52" s="428"/>
    </row>
    <row r="53" spans="1:28" ht="13.5">
      <c r="A53" s="421"/>
      <c r="B53" s="227"/>
      <c r="C53" s="334"/>
      <c r="D53" s="334"/>
      <c r="E53" s="422"/>
      <c r="F53" s="423"/>
      <c r="G53" s="432"/>
      <c r="H53" s="431"/>
      <c r="I53" s="421"/>
      <c r="J53" s="422"/>
      <c r="K53" s="422"/>
      <c r="L53" s="62"/>
      <c r="M53" s="422"/>
      <c r="N53" s="425"/>
      <c r="O53" s="422"/>
      <c r="P53" s="422"/>
      <c r="Q53" s="422"/>
      <c r="R53" s="426"/>
      <c r="S53" s="427"/>
      <c r="T53" s="422"/>
      <c r="U53" s="427"/>
      <c r="V53" s="422"/>
      <c r="W53" s="423"/>
      <c r="X53" s="427"/>
      <c r="Y53" s="422"/>
      <c r="Z53" s="422"/>
      <c r="AA53" s="422"/>
      <c r="AB53" s="428"/>
    </row>
    <row r="54" spans="1:28" ht="13.5">
      <c r="A54" s="421"/>
      <c r="B54" s="227"/>
      <c r="C54" s="334"/>
      <c r="D54" s="334"/>
      <c r="E54" s="422"/>
      <c r="F54" s="423"/>
      <c r="G54" s="432"/>
      <c r="H54" s="431"/>
      <c r="I54" s="421"/>
      <c r="J54" s="422"/>
      <c r="K54" s="422"/>
      <c r="L54" s="62"/>
      <c r="M54" s="422"/>
      <c r="N54" s="425"/>
      <c r="O54" s="422"/>
      <c r="P54" s="422"/>
      <c r="Q54" s="422"/>
      <c r="R54" s="426"/>
      <c r="S54" s="427"/>
      <c r="T54" s="422"/>
      <c r="U54" s="427"/>
      <c r="V54" s="422"/>
      <c r="W54" s="423"/>
      <c r="X54" s="427"/>
      <c r="Y54" s="422"/>
      <c r="Z54" s="422"/>
      <c r="AA54" s="422"/>
      <c r="AB54" s="428"/>
    </row>
    <row r="55" spans="1:28" ht="13.5">
      <c r="A55" s="421"/>
      <c r="B55" s="227"/>
      <c r="C55" s="334"/>
      <c r="D55" s="334"/>
      <c r="E55" s="422"/>
      <c r="F55" s="423"/>
      <c r="G55" s="432"/>
      <c r="H55" s="431"/>
      <c r="I55" s="421"/>
      <c r="J55" s="422"/>
      <c r="K55" s="422"/>
      <c r="L55" s="62"/>
      <c r="M55" s="422"/>
      <c r="N55" s="425"/>
      <c r="O55" s="422"/>
      <c r="P55" s="422"/>
      <c r="Q55" s="422"/>
      <c r="R55" s="426"/>
      <c r="S55" s="427"/>
      <c r="T55" s="422"/>
      <c r="U55" s="427"/>
      <c r="V55" s="422"/>
      <c r="W55" s="423"/>
      <c r="X55" s="427"/>
      <c r="Y55" s="422"/>
      <c r="Z55" s="422"/>
      <c r="AA55" s="422"/>
      <c r="AB55" s="428"/>
    </row>
    <row r="56" spans="1:28" ht="13.5">
      <c r="A56" s="421"/>
      <c r="B56" s="227"/>
      <c r="C56" s="334"/>
      <c r="D56" s="334"/>
      <c r="E56" s="422"/>
      <c r="F56" s="423"/>
      <c r="G56" s="432"/>
      <c r="H56" s="431"/>
      <c r="I56" s="421"/>
      <c r="J56" s="422"/>
      <c r="K56" s="422"/>
      <c r="L56" s="62"/>
      <c r="M56" s="422"/>
      <c r="N56" s="425"/>
      <c r="O56" s="422"/>
      <c r="P56" s="422"/>
      <c r="Q56" s="422"/>
      <c r="R56" s="426"/>
      <c r="S56" s="427"/>
      <c r="T56" s="422"/>
      <c r="U56" s="427"/>
      <c r="V56" s="422"/>
      <c r="W56" s="423"/>
      <c r="X56" s="427"/>
      <c r="Y56" s="422"/>
      <c r="Z56" s="422"/>
      <c r="AA56" s="422"/>
      <c r="AB56" s="428"/>
    </row>
    <row r="57" spans="1:28" ht="13.5">
      <c r="A57" s="421"/>
      <c r="B57" s="227"/>
      <c r="C57" s="334"/>
      <c r="D57" s="334"/>
      <c r="E57" s="422"/>
      <c r="F57" s="423"/>
      <c r="G57" s="432"/>
      <c r="H57" s="431"/>
      <c r="I57" s="421"/>
      <c r="J57" s="422"/>
      <c r="K57" s="422"/>
      <c r="L57" s="62"/>
      <c r="M57" s="422"/>
      <c r="N57" s="425"/>
      <c r="O57" s="422"/>
      <c r="P57" s="422"/>
      <c r="Q57" s="422"/>
      <c r="R57" s="426"/>
      <c r="S57" s="427"/>
      <c r="T57" s="422"/>
      <c r="U57" s="427"/>
      <c r="V57" s="422"/>
      <c r="W57" s="423"/>
      <c r="X57" s="427"/>
      <c r="Y57" s="422"/>
      <c r="Z57" s="422"/>
      <c r="AA57" s="422"/>
      <c r="AB57" s="428"/>
    </row>
    <row r="58" spans="1:28" ht="13.5">
      <c r="A58" s="421"/>
      <c r="B58" s="227"/>
      <c r="C58" s="334"/>
      <c r="D58" s="334"/>
      <c r="E58" s="422"/>
      <c r="F58" s="423"/>
      <c r="G58" s="432"/>
      <c r="H58" s="431"/>
      <c r="I58" s="421"/>
      <c r="J58" s="422"/>
      <c r="K58" s="422"/>
      <c r="L58" s="62"/>
      <c r="M58" s="422"/>
      <c r="N58" s="425"/>
      <c r="O58" s="422"/>
      <c r="P58" s="422"/>
      <c r="Q58" s="422"/>
      <c r="R58" s="426"/>
      <c r="S58" s="427"/>
      <c r="T58" s="422"/>
      <c r="U58" s="427"/>
      <c r="V58" s="422"/>
      <c r="W58" s="423"/>
      <c r="X58" s="427"/>
      <c r="Y58" s="422"/>
      <c r="Z58" s="422"/>
      <c r="AA58" s="422"/>
      <c r="AB58" s="428"/>
    </row>
    <row r="59" spans="1:28" ht="13.5">
      <c r="A59" s="421"/>
      <c r="B59" s="227"/>
      <c r="C59" s="334"/>
      <c r="D59" s="334"/>
      <c r="E59" s="422"/>
      <c r="F59" s="423"/>
      <c r="G59" s="432"/>
      <c r="H59" s="433"/>
      <c r="I59" s="421"/>
      <c r="J59" s="422"/>
      <c r="K59" s="422"/>
      <c r="L59" s="62"/>
      <c r="M59" s="422"/>
      <c r="N59" s="425"/>
      <c r="O59" s="422"/>
      <c r="P59" s="422"/>
      <c r="Q59" s="422"/>
      <c r="R59" s="426"/>
      <c r="S59" s="427"/>
      <c r="T59" s="422"/>
      <c r="U59" s="427"/>
      <c r="V59" s="422"/>
      <c r="W59" s="423"/>
      <c r="X59" s="427"/>
      <c r="Y59" s="422"/>
      <c r="Z59" s="422"/>
      <c r="AA59" s="422"/>
      <c r="AB59" s="428"/>
    </row>
    <row r="60" spans="1:28" ht="13.5">
      <c r="A60" s="421"/>
      <c r="B60" s="227"/>
      <c r="C60" s="334"/>
      <c r="D60" s="334"/>
      <c r="E60" s="422"/>
      <c r="F60" s="423"/>
      <c r="G60" s="432"/>
      <c r="H60" s="431"/>
      <c r="I60" s="421"/>
      <c r="J60" s="422"/>
      <c r="K60" s="422"/>
      <c r="L60" s="62"/>
      <c r="M60" s="422"/>
      <c r="N60" s="425"/>
      <c r="O60" s="422"/>
      <c r="P60" s="422"/>
      <c r="Q60" s="422"/>
      <c r="R60" s="426"/>
      <c r="S60" s="427"/>
      <c r="T60" s="422"/>
      <c r="U60" s="427"/>
      <c r="V60" s="422"/>
      <c r="W60" s="423"/>
      <c r="X60" s="427"/>
      <c r="Y60" s="422"/>
      <c r="Z60" s="422"/>
      <c r="AA60" s="422"/>
      <c r="AB60" s="428"/>
    </row>
    <row r="61" spans="1:28" ht="13.5">
      <c r="A61" s="421"/>
      <c r="B61" s="227"/>
      <c r="C61" s="334"/>
      <c r="D61" s="334"/>
      <c r="E61" s="422"/>
      <c r="F61" s="423"/>
      <c r="G61" s="432"/>
      <c r="H61" s="431"/>
      <c r="I61" s="421"/>
      <c r="J61" s="422"/>
      <c r="K61" s="422"/>
      <c r="L61" s="62"/>
      <c r="M61" s="422"/>
      <c r="N61" s="425"/>
      <c r="O61" s="422"/>
      <c r="P61" s="422"/>
      <c r="Q61" s="422"/>
      <c r="R61" s="426"/>
      <c r="S61" s="427"/>
      <c r="T61" s="422"/>
      <c r="U61" s="427"/>
      <c r="V61" s="422"/>
      <c r="W61" s="423"/>
      <c r="X61" s="427"/>
      <c r="Y61" s="422"/>
      <c r="Z61" s="422"/>
      <c r="AA61" s="422"/>
      <c r="AB61" s="428"/>
    </row>
    <row r="62" spans="1:28" ht="13.5">
      <c r="A62" s="421"/>
      <c r="B62" s="227"/>
      <c r="C62" s="334"/>
      <c r="D62" s="334"/>
      <c r="E62" s="422"/>
      <c r="F62" s="423"/>
      <c r="G62" s="432"/>
      <c r="H62" s="431"/>
      <c r="I62" s="421"/>
      <c r="J62" s="422"/>
      <c r="K62" s="422"/>
      <c r="L62" s="62"/>
      <c r="M62" s="422"/>
      <c r="N62" s="425"/>
      <c r="O62" s="422"/>
      <c r="P62" s="422"/>
      <c r="Q62" s="422"/>
      <c r="R62" s="426"/>
      <c r="S62" s="427"/>
      <c r="T62" s="422"/>
      <c r="U62" s="427"/>
      <c r="V62" s="422"/>
      <c r="W62" s="423"/>
      <c r="X62" s="427"/>
      <c r="Y62" s="422"/>
      <c r="Z62" s="422"/>
      <c r="AA62" s="422"/>
      <c r="AB62" s="428"/>
    </row>
    <row r="63" spans="1:28" ht="13.5">
      <c r="A63" s="421"/>
      <c r="B63" s="227"/>
      <c r="C63" s="334"/>
      <c r="D63" s="334"/>
      <c r="E63" s="422"/>
      <c r="F63" s="423"/>
      <c r="G63" s="432"/>
      <c r="H63" s="431"/>
      <c r="I63" s="421"/>
      <c r="J63" s="422"/>
      <c r="K63" s="422"/>
      <c r="L63" s="62"/>
      <c r="M63" s="422"/>
      <c r="N63" s="425"/>
      <c r="O63" s="422"/>
      <c r="P63" s="422"/>
      <c r="Q63" s="422"/>
      <c r="R63" s="426"/>
      <c r="S63" s="427"/>
      <c r="T63" s="422"/>
      <c r="U63" s="427"/>
      <c r="V63" s="422"/>
      <c r="W63" s="423"/>
      <c r="X63" s="427"/>
      <c r="Y63" s="422"/>
      <c r="Z63" s="422"/>
      <c r="AA63" s="422"/>
      <c r="AB63" s="428"/>
    </row>
    <row r="64" spans="1:28" ht="13.5">
      <c r="A64" s="421"/>
      <c r="B64" s="227"/>
      <c r="C64" s="334"/>
      <c r="D64" s="334"/>
      <c r="E64" s="422"/>
      <c r="F64" s="423"/>
      <c r="G64" s="432"/>
      <c r="H64" s="431"/>
      <c r="I64" s="421"/>
      <c r="J64" s="422"/>
      <c r="K64" s="422"/>
      <c r="L64" s="62"/>
      <c r="M64" s="422"/>
      <c r="N64" s="425"/>
      <c r="O64" s="422"/>
      <c r="P64" s="422"/>
      <c r="Q64" s="422"/>
      <c r="R64" s="426"/>
      <c r="S64" s="427"/>
      <c r="T64" s="422"/>
      <c r="U64" s="427"/>
      <c r="V64" s="422"/>
      <c r="W64" s="423"/>
      <c r="X64" s="427"/>
      <c r="Y64" s="422"/>
      <c r="Z64" s="422"/>
      <c r="AA64" s="422"/>
      <c r="AB64" s="428"/>
    </row>
    <row r="65" spans="1:28" ht="13.5">
      <c r="A65" s="421"/>
      <c r="B65" s="227"/>
      <c r="C65" s="334"/>
      <c r="D65" s="334"/>
      <c r="E65" s="422"/>
      <c r="F65" s="423"/>
      <c r="G65" s="432"/>
      <c r="H65" s="431"/>
      <c r="I65" s="421"/>
      <c r="J65" s="422"/>
      <c r="K65" s="422"/>
      <c r="L65" s="62"/>
      <c r="M65" s="422"/>
      <c r="N65" s="425"/>
      <c r="O65" s="422"/>
      <c r="P65" s="422"/>
      <c r="Q65" s="422"/>
      <c r="R65" s="426"/>
      <c r="S65" s="427"/>
      <c r="T65" s="422"/>
      <c r="U65" s="427"/>
      <c r="V65" s="422"/>
      <c r="W65" s="423"/>
      <c r="X65" s="427"/>
      <c r="Y65" s="422"/>
      <c r="Z65" s="422"/>
      <c r="AA65" s="422"/>
      <c r="AB65" s="428"/>
    </row>
    <row r="66" spans="1:28" ht="13.5">
      <c r="A66" s="421"/>
      <c r="B66" s="227"/>
      <c r="C66" s="334"/>
      <c r="D66" s="334"/>
      <c r="E66" s="422"/>
      <c r="F66" s="423"/>
      <c r="G66" s="432"/>
      <c r="H66" s="431"/>
      <c r="I66" s="421"/>
      <c r="J66" s="422"/>
      <c r="K66" s="422"/>
      <c r="L66" s="62"/>
      <c r="M66" s="422"/>
      <c r="N66" s="425"/>
      <c r="O66" s="422"/>
      <c r="P66" s="422"/>
      <c r="Q66" s="422"/>
      <c r="R66" s="426"/>
      <c r="S66" s="427"/>
      <c r="T66" s="422"/>
      <c r="U66" s="427"/>
      <c r="V66" s="422"/>
      <c r="W66" s="423"/>
      <c r="X66" s="427"/>
      <c r="Y66" s="422"/>
      <c r="Z66" s="422"/>
      <c r="AA66" s="422"/>
      <c r="AB66" s="428"/>
    </row>
    <row r="67" spans="1:28" ht="13.5">
      <c r="A67" s="421"/>
      <c r="B67" s="227"/>
      <c r="C67" s="334"/>
      <c r="D67" s="334"/>
      <c r="E67" s="422"/>
      <c r="F67" s="423"/>
      <c r="G67" s="432"/>
      <c r="H67" s="431"/>
      <c r="I67" s="421"/>
      <c r="J67" s="422"/>
      <c r="K67" s="422"/>
      <c r="L67" s="62"/>
      <c r="M67" s="422"/>
      <c r="N67" s="425"/>
      <c r="O67" s="422"/>
      <c r="P67" s="422"/>
      <c r="Q67" s="422"/>
      <c r="R67" s="426"/>
      <c r="S67" s="427"/>
      <c r="T67" s="422"/>
      <c r="U67" s="427"/>
      <c r="V67" s="422"/>
      <c r="W67" s="423"/>
      <c r="X67" s="427"/>
      <c r="Y67" s="422"/>
      <c r="Z67" s="422"/>
      <c r="AA67" s="422"/>
      <c r="AB67" s="428"/>
    </row>
    <row r="68" spans="1:28" ht="13.5">
      <c r="A68" s="421"/>
      <c r="B68" s="227"/>
      <c r="C68" s="334"/>
      <c r="D68" s="334"/>
      <c r="E68" s="422"/>
      <c r="F68" s="423"/>
      <c r="G68" s="432"/>
      <c r="H68" s="431"/>
      <c r="I68" s="421"/>
      <c r="J68" s="422"/>
      <c r="K68" s="422"/>
      <c r="L68" s="62"/>
      <c r="M68" s="422"/>
      <c r="N68" s="425"/>
      <c r="O68" s="422"/>
      <c r="P68" s="422"/>
      <c r="Q68" s="422"/>
      <c r="R68" s="426"/>
      <c r="S68" s="427"/>
      <c r="T68" s="422"/>
      <c r="U68" s="427"/>
      <c r="V68" s="422"/>
      <c r="W68" s="423"/>
      <c r="X68" s="427"/>
      <c r="Y68" s="422"/>
      <c r="Z68" s="422"/>
      <c r="AA68" s="422"/>
      <c r="AB68" s="428"/>
    </row>
    <row r="69" spans="1:28" ht="13.5">
      <c r="A69" s="421"/>
      <c r="B69" s="227"/>
      <c r="C69" s="334"/>
      <c r="D69" s="334"/>
      <c r="E69" s="422"/>
      <c r="F69" s="423"/>
      <c r="G69" s="432"/>
      <c r="H69" s="431"/>
      <c r="I69" s="421"/>
      <c r="J69" s="422"/>
      <c r="K69" s="422"/>
      <c r="L69" s="62"/>
      <c r="M69" s="422"/>
      <c r="N69" s="425"/>
      <c r="O69" s="422"/>
      <c r="P69" s="422"/>
      <c r="Q69" s="422"/>
      <c r="R69" s="426"/>
      <c r="S69" s="427"/>
      <c r="T69" s="422"/>
      <c r="U69" s="427"/>
      <c r="V69" s="422"/>
      <c r="W69" s="423"/>
      <c r="X69" s="427"/>
      <c r="Y69" s="422"/>
      <c r="Z69" s="422"/>
      <c r="AA69" s="422"/>
      <c r="AB69" s="428"/>
    </row>
    <row r="70" spans="1:28" ht="13.5">
      <c r="A70" s="421"/>
      <c r="B70" s="227"/>
      <c r="C70" s="334"/>
      <c r="D70" s="334"/>
      <c r="E70" s="422"/>
      <c r="F70" s="423"/>
      <c r="G70" s="432"/>
      <c r="H70" s="431"/>
      <c r="I70" s="421"/>
      <c r="J70" s="422"/>
      <c r="K70" s="422"/>
      <c r="L70" s="62"/>
      <c r="M70" s="422"/>
      <c r="N70" s="425"/>
      <c r="O70" s="422"/>
      <c r="P70" s="422"/>
      <c r="Q70" s="422"/>
      <c r="R70" s="426"/>
      <c r="S70" s="427"/>
      <c r="T70" s="422"/>
      <c r="U70" s="427"/>
      <c r="V70" s="422"/>
      <c r="W70" s="423"/>
      <c r="X70" s="427"/>
      <c r="Y70" s="422"/>
      <c r="Z70" s="422"/>
      <c r="AA70" s="422"/>
      <c r="AB70" s="428"/>
    </row>
    <row r="71" spans="1:28" ht="13.5">
      <c r="A71" s="421"/>
      <c r="B71" s="227"/>
      <c r="C71" s="334"/>
      <c r="D71" s="334"/>
      <c r="E71" s="422"/>
      <c r="F71" s="423"/>
      <c r="G71" s="432"/>
      <c r="H71" s="431"/>
      <c r="I71" s="421"/>
      <c r="J71" s="422"/>
      <c r="K71" s="422"/>
      <c r="L71" s="62"/>
      <c r="M71" s="422"/>
      <c r="N71" s="425"/>
      <c r="O71" s="422"/>
      <c r="P71" s="422"/>
      <c r="Q71" s="422"/>
      <c r="R71" s="426"/>
      <c r="S71" s="427"/>
      <c r="T71" s="422"/>
      <c r="U71" s="427"/>
      <c r="V71" s="422"/>
      <c r="W71" s="423"/>
      <c r="X71" s="427"/>
      <c r="Y71" s="422"/>
      <c r="Z71" s="422"/>
      <c r="AA71" s="422"/>
      <c r="AB71" s="428"/>
    </row>
    <row r="72" spans="1:28" ht="13.5">
      <c r="A72" s="421"/>
      <c r="B72" s="227"/>
      <c r="C72" s="334"/>
      <c r="D72" s="334"/>
      <c r="E72" s="422"/>
      <c r="F72" s="423"/>
      <c r="G72" s="432"/>
      <c r="H72" s="431"/>
      <c r="I72" s="421"/>
      <c r="J72" s="422"/>
      <c r="K72" s="422"/>
      <c r="L72" s="62"/>
      <c r="M72" s="422"/>
      <c r="N72" s="425"/>
      <c r="O72" s="422"/>
      <c r="P72" s="422"/>
      <c r="Q72" s="422"/>
      <c r="R72" s="426"/>
      <c r="S72" s="427"/>
      <c r="T72" s="422"/>
      <c r="U72" s="427"/>
      <c r="V72" s="422"/>
      <c r="W72" s="423"/>
      <c r="X72" s="427"/>
      <c r="Y72" s="422"/>
      <c r="Z72" s="422"/>
      <c r="AA72" s="422"/>
      <c r="AB72" s="428"/>
    </row>
    <row r="73" spans="1:28" ht="13.5">
      <c r="A73" s="421"/>
      <c r="B73" s="227"/>
      <c r="C73" s="334"/>
      <c r="D73" s="334"/>
      <c r="E73" s="422"/>
      <c r="F73" s="423"/>
      <c r="G73" s="432"/>
      <c r="H73" s="431"/>
      <c r="I73" s="421"/>
      <c r="J73" s="422"/>
      <c r="K73" s="422"/>
      <c r="L73" s="62"/>
      <c r="M73" s="422"/>
      <c r="N73" s="425"/>
      <c r="O73" s="422"/>
      <c r="P73" s="422"/>
      <c r="Q73" s="422"/>
      <c r="R73" s="426"/>
      <c r="S73" s="427"/>
      <c r="T73" s="422"/>
      <c r="U73" s="427"/>
      <c r="V73" s="422"/>
      <c r="W73" s="423"/>
      <c r="X73" s="427"/>
      <c r="Y73" s="422"/>
      <c r="Z73" s="422"/>
      <c r="AA73" s="422"/>
      <c r="AB73" s="428"/>
    </row>
    <row r="74" spans="1:28" ht="13.5">
      <c r="A74" s="421"/>
      <c r="B74" s="227"/>
      <c r="C74" s="334"/>
      <c r="D74" s="334"/>
      <c r="E74" s="422"/>
      <c r="F74" s="423"/>
      <c r="G74" s="432"/>
      <c r="H74" s="431"/>
      <c r="I74" s="421"/>
      <c r="J74" s="422"/>
      <c r="K74" s="422"/>
      <c r="L74" s="62"/>
      <c r="M74" s="422"/>
      <c r="N74" s="425"/>
      <c r="O74" s="422"/>
      <c r="P74" s="422"/>
      <c r="Q74" s="422"/>
      <c r="R74" s="426"/>
      <c r="S74" s="427"/>
      <c r="T74" s="422"/>
      <c r="U74" s="427"/>
      <c r="V74" s="422"/>
      <c r="W74" s="423"/>
      <c r="X74" s="427"/>
      <c r="Y74" s="422"/>
      <c r="Z74" s="422"/>
      <c r="AA74" s="422"/>
      <c r="AB74" s="428"/>
    </row>
    <row r="75" spans="1:28" ht="13.5">
      <c r="A75" s="421"/>
      <c r="B75" s="227"/>
      <c r="C75" s="334"/>
      <c r="D75" s="334"/>
      <c r="E75" s="422"/>
      <c r="F75" s="423"/>
      <c r="G75" s="432"/>
      <c r="H75" s="431"/>
      <c r="I75" s="421"/>
      <c r="J75" s="422"/>
      <c r="K75" s="422"/>
      <c r="L75" s="62"/>
      <c r="M75" s="422"/>
      <c r="N75" s="425"/>
      <c r="O75" s="422"/>
      <c r="P75" s="422"/>
      <c r="Q75" s="422"/>
      <c r="R75" s="426"/>
      <c r="S75" s="427"/>
      <c r="T75" s="422"/>
      <c r="U75" s="427"/>
      <c r="V75" s="422"/>
      <c r="W75" s="423"/>
      <c r="X75" s="427"/>
      <c r="Y75" s="422"/>
      <c r="Z75" s="422"/>
      <c r="AA75" s="422"/>
      <c r="AB75" s="428"/>
    </row>
    <row r="76" spans="1:28" ht="13.5">
      <c r="A76" s="421"/>
      <c r="B76" s="227"/>
      <c r="C76" s="334"/>
      <c r="D76" s="334"/>
      <c r="E76" s="422"/>
      <c r="F76" s="423"/>
      <c r="G76" s="432"/>
      <c r="H76" s="431"/>
      <c r="I76" s="421"/>
      <c r="J76" s="422"/>
      <c r="K76" s="422"/>
      <c r="L76" s="62"/>
      <c r="M76" s="422"/>
      <c r="N76" s="425"/>
      <c r="O76" s="422"/>
      <c r="P76" s="422"/>
      <c r="Q76" s="422"/>
      <c r="R76" s="426"/>
      <c r="S76" s="427"/>
      <c r="T76" s="422"/>
      <c r="U76" s="427"/>
      <c r="V76" s="422"/>
      <c r="W76" s="423"/>
      <c r="X76" s="427"/>
      <c r="Y76" s="422"/>
      <c r="Z76" s="422"/>
      <c r="AA76" s="422"/>
      <c r="AB76" s="428"/>
    </row>
    <row r="77" spans="1:28" ht="13.5">
      <c r="A77" s="421"/>
      <c r="B77" s="227"/>
      <c r="C77" s="334"/>
      <c r="D77" s="334"/>
      <c r="E77" s="422"/>
      <c r="F77" s="423"/>
      <c r="G77" s="432"/>
      <c r="H77" s="431"/>
      <c r="I77" s="421"/>
      <c r="J77" s="422"/>
      <c r="K77" s="422"/>
      <c r="L77" s="62"/>
      <c r="M77" s="422"/>
      <c r="N77" s="425"/>
      <c r="O77" s="422"/>
      <c r="P77" s="422"/>
      <c r="Q77" s="422"/>
      <c r="R77" s="426"/>
      <c r="S77" s="427"/>
      <c r="T77" s="422"/>
      <c r="U77" s="427"/>
      <c r="V77" s="422"/>
      <c r="W77" s="423"/>
      <c r="X77" s="427"/>
      <c r="Y77" s="422"/>
      <c r="Z77" s="422"/>
      <c r="AA77" s="422"/>
      <c r="AB77" s="428"/>
    </row>
    <row r="78" spans="1:28" ht="13.5">
      <c r="A78" s="421"/>
      <c r="B78" s="227"/>
      <c r="C78" s="334"/>
      <c r="D78" s="334"/>
      <c r="E78" s="422"/>
      <c r="F78" s="423"/>
      <c r="G78" s="432"/>
      <c r="H78" s="431"/>
      <c r="I78" s="421"/>
      <c r="J78" s="422"/>
      <c r="K78" s="422"/>
      <c r="L78" s="62"/>
      <c r="M78" s="422"/>
      <c r="N78" s="425"/>
      <c r="O78" s="422"/>
      <c r="P78" s="422"/>
      <c r="Q78" s="422"/>
      <c r="R78" s="426"/>
      <c r="S78" s="427"/>
      <c r="T78" s="422"/>
      <c r="U78" s="427"/>
      <c r="V78" s="422"/>
      <c r="W78" s="423"/>
      <c r="X78" s="427"/>
      <c r="Y78" s="422"/>
      <c r="Z78" s="422"/>
      <c r="AA78" s="422"/>
      <c r="AB78" s="428"/>
    </row>
    <row r="79" spans="1:28" ht="13.5">
      <c r="A79" s="421"/>
      <c r="B79" s="227"/>
      <c r="C79" s="334"/>
      <c r="D79" s="334"/>
      <c r="E79" s="422"/>
      <c r="F79" s="423"/>
      <c r="G79" s="432"/>
      <c r="H79" s="431"/>
      <c r="I79" s="421"/>
      <c r="J79" s="422"/>
      <c r="K79" s="422"/>
      <c r="L79" s="62"/>
      <c r="M79" s="422"/>
      <c r="N79" s="425"/>
      <c r="O79" s="422"/>
      <c r="P79" s="422"/>
      <c r="Q79" s="422"/>
      <c r="R79" s="426"/>
      <c r="S79" s="427"/>
      <c r="T79" s="422"/>
      <c r="U79" s="427"/>
      <c r="V79" s="422"/>
      <c r="W79" s="423"/>
      <c r="X79" s="427"/>
      <c r="Y79" s="422"/>
      <c r="Z79" s="422"/>
      <c r="AA79" s="422"/>
      <c r="AB79" s="428"/>
    </row>
    <row r="80" spans="1:28" ht="13.5">
      <c r="A80" s="421"/>
      <c r="B80" s="227"/>
      <c r="C80" s="334"/>
      <c r="D80" s="334"/>
      <c r="E80" s="422"/>
      <c r="F80" s="423"/>
      <c r="G80" s="432"/>
      <c r="H80" s="431"/>
      <c r="I80" s="421"/>
      <c r="J80" s="422"/>
      <c r="K80" s="422"/>
      <c r="L80" s="62"/>
      <c r="M80" s="422"/>
      <c r="N80" s="425"/>
      <c r="O80" s="422"/>
      <c r="P80" s="422"/>
      <c r="Q80" s="422"/>
      <c r="R80" s="426"/>
      <c r="S80" s="427"/>
      <c r="T80" s="422"/>
      <c r="U80" s="427"/>
      <c r="V80" s="422"/>
      <c r="W80" s="423"/>
      <c r="X80" s="427"/>
      <c r="Y80" s="422"/>
      <c r="Z80" s="422"/>
      <c r="AA80" s="422"/>
      <c r="AB80" s="428"/>
    </row>
    <row r="81" spans="1:28" ht="13.5">
      <c r="A81" s="421"/>
      <c r="B81" s="227"/>
      <c r="C81" s="334"/>
      <c r="D81" s="334"/>
      <c r="E81" s="422"/>
      <c r="F81" s="423"/>
      <c r="G81" s="432"/>
      <c r="H81" s="431"/>
      <c r="I81" s="421"/>
      <c r="J81" s="422"/>
      <c r="K81" s="422"/>
      <c r="L81" s="62"/>
      <c r="M81" s="422"/>
      <c r="N81" s="425"/>
      <c r="O81" s="422"/>
      <c r="P81" s="422"/>
      <c r="Q81" s="422"/>
      <c r="R81" s="426"/>
      <c r="S81" s="427"/>
      <c r="T81" s="422"/>
      <c r="U81" s="427"/>
      <c r="V81" s="422"/>
      <c r="W81" s="423"/>
      <c r="X81" s="427"/>
      <c r="Y81" s="422"/>
      <c r="Z81" s="422"/>
      <c r="AA81" s="422"/>
      <c r="AB81" s="428"/>
    </row>
    <row r="82" spans="1:28" ht="13.5">
      <c r="A82" s="421"/>
      <c r="B82" s="227"/>
      <c r="C82" s="334"/>
      <c r="D82" s="334"/>
      <c r="E82" s="422"/>
      <c r="F82" s="423"/>
      <c r="G82" s="432"/>
      <c r="H82" s="431"/>
      <c r="I82" s="421"/>
      <c r="J82" s="422"/>
      <c r="K82" s="422"/>
      <c r="L82" s="62"/>
      <c r="M82" s="422"/>
      <c r="N82" s="425"/>
      <c r="O82" s="422"/>
      <c r="P82" s="422"/>
      <c r="Q82" s="422"/>
      <c r="R82" s="426"/>
      <c r="S82" s="427"/>
      <c r="T82" s="422"/>
      <c r="U82" s="427"/>
      <c r="V82" s="422"/>
      <c r="W82" s="423"/>
      <c r="X82" s="427"/>
      <c r="Y82" s="422"/>
      <c r="Z82" s="422"/>
      <c r="AA82" s="422"/>
      <c r="AB82" s="428"/>
    </row>
    <row r="83" spans="1:28" ht="13.5">
      <c r="A83" s="421"/>
      <c r="B83" s="227"/>
      <c r="C83" s="334"/>
      <c r="D83" s="334"/>
      <c r="E83" s="422"/>
      <c r="F83" s="423"/>
      <c r="G83" s="432"/>
      <c r="H83" s="431"/>
      <c r="I83" s="421"/>
      <c r="J83" s="422"/>
      <c r="K83" s="422"/>
      <c r="L83" s="62"/>
      <c r="M83" s="422"/>
      <c r="N83" s="425"/>
      <c r="O83" s="422"/>
      <c r="P83" s="422"/>
      <c r="Q83" s="422"/>
      <c r="R83" s="426"/>
      <c r="S83" s="427"/>
      <c r="T83" s="422"/>
      <c r="U83" s="427"/>
      <c r="V83" s="422"/>
      <c r="W83" s="423"/>
      <c r="X83" s="427"/>
      <c r="Y83" s="422"/>
      <c r="Z83" s="422"/>
      <c r="AA83" s="422"/>
      <c r="AB83" s="428"/>
    </row>
    <row r="84" spans="1:28" ht="13.5">
      <c r="A84" s="421"/>
      <c r="B84" s="227"/>
      <c r="C84" s="334"/>
      <c r="D84" s="334"/>
      <c r="E84" s="422"/>
      <c r="F84" s="423"/>
      <c r="G84" s="432"/>
      <c r="H84" s="431"/>
      <c r="I84" s="421"/>
      <c r="J84" s="422"/>
      <c r="K84" s="422"/>
      <c r="L84" s="62"/>
      <c r="M84" s="422"/>
      <c r="N84" s="425"/>
      <c r="O84" s="422"/>
      <c r="P84" s="422"/>
      <c r="Q84" s="422"/>
      <c r="R84" s="426"/>
      <c r="S84" s="427"/>
      <c r="T84" s="422"/>
      <c r="U84" s="427"/>
      <c r="V84" s="422"/>
      <c r="W84" s="423"/>
      <c r="X84" s="427"/>
      <c r="Y84" s="422"/>
      <c r="Z84" s="422"/>
      <c r="AA84" s="422"/>
      <c r="AB84" s="428"/>
    </row>
    <row r="85" spans="1:28" ht="13.5">
      <c r="A85" s="421"/>
      <c r="B85" s="227"/>
      <c r="C85" s="334"/>
      <c r="D85" s="334"/>
      <c r="E85" s="422"/>
      <c r="F85" s="423"/>
      <c r="G85" s="432"/>
      <c r="H85" s="431"/>
      <c r="I85" s="421"/>
      <c r="J85" s="422"/>
      <c r="K85" s="422"/>
      <c r="L85" s="62"/>
      <c r="M85" s="422"/>
      <c r="N85" s="425"/>
      <c r="O85" s="422"/>
      <c r="P85" s="422"/>
      <c r="Q85" s="422"/>
      <c r="R85" s="426"/>
      <c r="S85" s="427"/>
      <c r="T85" s="422"/>
      <c r="U85" s="427"/>
      <c r="V85" s="422"/>
      <c r="W85" s="423"/>
      <c r="X85" s="427"/>
      <c r="Y85" s="422"/>
      <c r="Z85" s="422"/>
      <c r="AA85" s="422"/>
      <c r="AB85" s="428"/>
    </row>
    <row r="86" spans="1:28" ht="13.5">
      <c r="A86" s="421"/>
      <c r="B86" s="227"/>
      <c r="C86" s="334"/>
      <c r="D86" s="334"/>
      <c r="E86" s="422"/>
      <c r="F86" s="423"/>
      <c r="G86" s="432"/>
      <c r="H86" s="431"/>
      <c r="I86" s="421"/>
      <c r="J86" s="422"/>
      <c r="K86" s="422"/>
      <c r="L86" s="62"/>
      <c r="M86" s="422"/>
      <c r="N86" s="425"/>
      <c r="O86" s="422"/>
      <c r="P86" s="422"/>
      <c r="Q86" s="422"/>
      <c r="R86" s="426"/>
      <c r="S86" s="427"/>
      <c r="T86" s="422"/>
      <c r="U86" s="427"/>
      <c r="V86" s="422"/>
      <c r="W86" s="423"/>
      <c r="X86" s="427"/>
      <c r="Y86" s="422"/>
      <c r="Z86" s="422"/>
      <c r="AA86" s="422"/>
      <c r="AB86" s="428"/>
    </row>
    <row r="87" spans="1:28" ht="13.5">
      <c r="A87" s="421"/>
      <c r="B87" s="227"/>
      <c r="C87" s="334"/>
      <c r="D87" s="334"/>
      <c r="E87" s="422"/>
      <c r="F87" s="423"/>
      <c r="G87" s="432"/>
      <c r="H87" s="431"/>
      <c r="I87" s="421"/>
      <c r="J87" s="422"/>
      <c r="K87" s="422"/>
      <c r="L87" s="62"/>
      <c r="M87" s="422"/>
      <c r="N87" s="425"/>
      <c r="O87" s="422"/>
      <c r="P87" s="422"/>
      <c r="Q87" s="422"/>
      <c r="R87" s="426"/>
      <c r="S87" s="427"/>
      <c r="T87" s="422"/>
      <c r="U87" s="427"/>
      <c r="V87" s="422"/>
      <c r="W87" s="423"/>
      <c r="X87" s="427"/>
      <c r="Y87" s="422"/>
      <c r="Z87" s="422"/>
      <c r="AA87" s="422"/>
      <c r="AB87" s="428"/>
    </row>
    <row r="88" spans="1:28" ht="13.5">
      <c r="A88" s="421"/>
      <c r="B88" s="227"/>
      <c r="C88" s="334"/>
      <c r="D88" s="334"/>
      <c r="E88" s="422"/>
      <c r="F88" s="423"/>
      <c r="G88" s="432"/>
      <c r="H88" s="431"/>
      <c r="I88" s="421"/>
      <c r="J88" s="422"/>
      <c r="K88" s="422"/>
      <c r="L88" s="62"/>
      <c r="M88" s="422"/>
      <c r="N88" s="425"/>
      <c r="O88" s="422"/>
      <c r="P88" s="422"/>
      <c r="Q88" s="422"/>
      <c r="R88" s="426"/>
      <c r="S88" s="427"/>
      <c r="T88" s="422"/>
      <c r="U88" s="427"/>
      <c r="V88" s="422"/>
      <c r="W88" s="423"/>
      <c r="X88" s="427"/>
      <c r="Y88" s="422"/>
      <c r="Z88" s="422"/>
      <c r="AA88" s="422"/>
      <c r="AB88" s="428"/>
    </row>
    <row r="89" spans="1:28" ht="13.5">
      <c r="A89" s="421"/>
      <c r="B89" s="227"/>
      <c r="C89" s="334"/>
      <c r="D89" s="334"/>
      <c r="E89" s="422"/>
      <c r="F89" s="423"/>
      <c r="G89" s="432"/>
      <c r="H89" s="431"/>
      <c r="I89" s="421"/>
      <c r="J89" s="422"/>
      <c r="K89" s="422"/>
      <c r="L89" s="62"/>
      <c r="M89" s="422"/>
      <c r="N89" s="425"/>
      <c r="O89" s="422"/>
      <c r="P89" s="422"/>
      <c r="Q89" s="422"/>
      <c r="R89" s="426"/>
      <c r="S89" s="427"/>
      <c r="T89" s="422"/>
      <c r="U89" s="427"/>
      <c r="V89" s="422"/>
      <c r="W89" s="423"/>
      <c r="X89" s="427"/>
      <c r="Y89" s="422"/>
      <c r="Z89" s="422"/>
      <c r="AA89" s="422"/>
      <c r="AB89" s="428"/>
    </row>
    <row r="90" spans="1:28" ht="13.5">
      <c r="A90" s="421"/>
      <c r="B90" s="227"/>
      <c r="C90" s="334"/>
      <c r="D90" s="334"/>
      <c r="E90" s="422"/>
      <c r="F90" s="423"/>
      <c r="G90" s="432"/>
      <c r="H90" s="431"/>
      <c r="I90" s="421"/>
      <c r="J90" s="422"/>
      <c r="K90" s="422"/>
      <c r="L90" s="62"/>
      <c r="M90" s="422"/>
      <c r="N90" s="425"/>
      <c r="O90" s="422"/>
      <c r="P90" s="422"/>
      <c r="Q90" s="422"/>
      <c r="R90" s="426"/>
      <c r="S90" s="427"/>
      <c r="T90" s="422"/>
      <c r="U90" s="427"/>
      <c r="V90" s="422"/>
      <c r="W90" s="423"/>
      <c r="X90" s="427"/>
      <c r="Y90" s="422"/>
      <c r="Z90" s="422"/>
      <c r="AA90" s="422"/>
      <c r="AB90" s="428"/>
    </row>
    <row r="91" spans="1:28" ht="13.5">
      <c r="A91" s="421"/>
      <c r="B91" s="227"/>
      <c r="C91" s="334"/>
      <c r="D91" s="334"/>
      <c r="E91" s="422"/>
      <c r="F91" s="423"/>
      <c r="G91" s="432"/>
      <c r="H91" s="431"/>
      <c r="I91" s="421"/>
      <c r="J91" s="422"/>
      <c r="K91" s="422"/>
      <c r="L91" s="62"/>
      <c r="M91" s="422"/>
      <c r="N91" s="425"/>
      <c r="O91" s="422"/>
      <c r="P91" s="422"/>
      <c r="Q91" s="422"/>
      <c r="R91" s="426"/>
      <c r="S91" s="427"/>
      <c r="T91" s="422"/>
      <c r="U91" s="427"/>
      <c r="V91" s="422"/>
      <c r="W91" s="423"/>
      <c r="X91" s="427"/>
      <c r="Y91" s="422"/>
      <c r="Z91" s="422"/>
      <c r="AA91" s="422"/>
      <c r="AB91" s="428"/>
    </row>
    <row r="92" spans="1:28" ht="13.5">
      <c r="A92" s="421"/>
      <c r="B92" s="227"/>
      <c r="C92" s="334"/>
      <c r="D92" s="334"/>
      <c r="E92" s="422"/>
      <c r="F92" s="423"/>
      <c r="G92" s="432"/>
      <c r="H92" s="431"/>
      <c r="I92" s="421"/>
      <c r="J92" s="422"/>
      <c r="K92" s="422"/>
      <c r="L92" s="62"/>
      <c r="M92" s="422"/>
      <c r="N92" s="425"/>
      <c r="O92" s="422"/>
      <c r="P92" s="422"/>
      <c r="Q92" s="422"/>
      <c r="R92" s="426"/>
      <c r="S92" s="427"/>
      <c r="T92" s="422"/>
      <c r="U92" s="427"/>
      <c r="V92" s="422"/>
      <c r="W92" s="423"/>
      <c r="X92" s="427"/>
      <c r="Y92" s="422"/>
      <c r="Z92" s="422"/>
      <c r="AA92" s="422"/>
      <c r="AB92" s="428"/>
    </row>
    <row r="93" spans="1:28" ht="13.5">
      <c r="A93" s="421"/>
      <c r="B93" s="227"/>
      <c r="C93" s="334"/>
      <c r="D93" s="334"/>
      <c r="E93" s="422"/>
      <c r="F93" s="423"/>
      <c r="G93" s="432"/>
      <c r="H93" s="431"/>
      <c r="I93" s="421"/>
      <c r="J93" s="422"/>
      <c r="K93" s="422"/>
      <c r="L93" s="62"/>
      <c r="M93" s="422"/>
      <c r="N93" s="425"/>
      <c r="O93" s="422"/>
      <c r="P93" s="422"/>
      <c r="Q93" s="422"/>
      <c r="R93" s="426"/>
      <c r="S93" s="427"/>
      <c r="T93" s="422"/>
      <c r="U93" s="427"/>
      <c r="V93" s="422"/>
      <c r="W93" s="423"/>
      <c r="X93" s="427"/>
      <c r="Y93" s="422"/>
      <c r="Z93" s="422"/>
      <c r="AA93" s="422"/>
      <c r="AB93" s="428"/>
    </row>
    <row r="94" spans="1:28" ht="13.5">
      <c r="A94" s="421"/>
      <c r="B94" s="227"/>
      <c r="C94" s="334"/>
      <c r="D94" s="334"/>
      <c r="E94" s="422"/>
      <c r="F94" s="423"/>
      <c r="G94" s="432"/>
      <c r="H94" s="431"/>
      <c r="I94" s="421"/>
      <c r="J94" s="422"/>
      <c r="K94" s="422"/>
      <c r="L94" s="62"/>
      <c r="M94" s="422"/>
      <c r="N94" s="425"/>
      <c r="O94" s="422"/>
      <c r="P94" s="422"/>
      <c r="Q94" s="422"/>
      <c r="R94" s="426"/>
      <c r="S94" s="427"/>
      <c r="T94" s="422"/>
      <c r="U94" s="427"/>
      <c r="V94" s="422"/>
      <c r="W94" s="423"/>
      <c r="X94" s="427"/>
      <c r="Y94" s="422"/>
      <c r="Z94" s="422"/>
      <c r="AA94" s="422"/>
      <c r="AB94" s="428"/>
    </row>
    <row r="95" spans="1:28" ht="13.5">
      <c r="A95" s="421"/>
      <c r="B95" s="227"/>
      <c r="C95" s="334"/>
      <c r="D95" s="334"/>
      <c r="E95" s="422"/>
      <c r="F95" s="423"/>
      <c r="G95" s="432"/>
      <c r="H95" s="431"/>
      <c r="I95" s="421"/>
      <c r="J95" s="422"/>
      <c r="K95" s="422"/>
      <c r="L95" s="62"/>
      <c r="M95" s="422"/>
      <c r="N95" s="425"/>
      <c r="O95" s="422"/>
      <c r="P95" s="422"/>
      <c r="Q95" s="422"/>
      <c r="R95" s="426"/>
      <c r="S95" s="427"/>
      <c r="T95" s="422"/>
      <c r="U95" s="427"/>
      <c r="V95" s="422"/>
      <c r="W95" s="423"/>
      <c r="X95" s="427"/>
      <c r="Y95" s="422"/>
      <c r="Z95" s="422"/>
      <c r="AA95" s="422"/>
      <c r="AB95" s="428"/>
    </row>
    <row r="96" spans="1:28" ht="13.5">
      <c r="A96" s="421"/>
      <c r="B96" s="227"/>
      <c r="C96" s="334"/>
      <c r="D96" s="334"/>
      <c r="E96" s="422"/>
      <c r="F96" s="423"/>
      <c r="G96" s="432"/>
      <c r="H96" s="431"/>
      <c r="I96" s="421"/>
      <c r="J96" s="422"/>
      <c r="K96" s="422"/>
      <c r="L96" s="62"/>
      <c r="M96" s="422"/>
      <c r="N96" s="425"/>
      <c r="O96" s="422"/>
      <c r="P96" s="422"/>
      <c r="Q96" s="422"/>
      <c r="R96" s="426"/>
      <c r="S96" s="427"/>
      <c r="T96" s="422"/>
      <c r="U96" s="427"/>
      <c r="V96" s="422"/>
      <c r="W96" s="423"/>
      <c r="X96" s="427"/>
      <c r="Y96" s="422"/>
      <c r="Z96" s="422"/>
      <c r="AA96" s="422"/>
      <c r="AB96" s="428"/>
    </row>
    <row r="97" spans="1:28" ht="13.5">
      <c r="A97" s="421"/>
      <c r="B97" s="227"/>
      <c r="C97" s="334"/>
      <c r="D97" s="334"/>
      <c r="E97" s="422"/>
      <c r="F97" s="423"/>
      <c r="G97" s="432"/>
      <c r="H97" s="431"/>
      <c r="I97" s="421"/>
      <c r="J97" s="422"/>
      <c r="K97" s="422"/>
      <c r="L97" s="62"/>
      <c r="M97" s="422"/>
      <c r="N97" s="425"/>
      <c r="O97" s="422"/>
      <c r="P97" s="422"/>
      <c r="Q97" s="422"/>
      <c r="R97" s="426"/>
      <c r="S97" s="427"/>
      <c r="T97" s="422"/>
      <c r="U97" s="427"/>
      <c r="V97" s="422"/>
      <c r="W97" s="423"/>
      <c r="X97" s="427"/>
      <c r="Y97" s="422"/>
      <c r="Z97" s="422"/>
      <c r="AA97" s="422"/>
      <c r="AB97" s="428"/>
    </row>
    <row r="98" spans="1:28" ht="13.5">
      <c r="A98" s="421"/>
      <c r="B98" s="227"/>
      <c r="C98" s="334"/>
      <c r="D98" s="334"/>
      <c r="E98" s="422"/>
      <c r="F98" s="423"/>
      <c r="G98" s="432"/>
      <c r="H98" s="431"/>
      <c r="I98" s="421"/>
      <c r="J98" s="422"/>
      <c r="K98" s="422"/>
      <c r="L98" s="62"/>
      <c r="M98" s="422"/>
      <c r="N98" s="425"/>
      <c r="O98" s="422"/>
      <c r="P98" s="422"/>
      <c r="Q98" s="422"/>
      <c r="R98" s="426"/>
      <c r="S98" s="427"/>
      <c r="T98" s="422"/>
      <c r="U98" s="427"/>
      <c r="V98" s="422"/>
      <c r="W98" s="423"/>
      <c r="X98" s="427"/>
      <c r="Y98" s="422"/>
      <c r="Z98" s="422"/>
      <c r="AA98" s="422"/>
      <c r="AB98" s="428"/>
    </row>
    <row r="99" spans="1:28" ht="13.5">
      <c r="A99" s="421"/>
      <c r="B99" s="227"/>
      <c r="C99" s="334"/>
      <c r="D99" s="334"/>
      <c r="E99" s="422"/>
      <c r="F99" s="423"/>
      <c r="G99" s="432"/>
      <c r="H99" s="431"/>
      <c r="I99" s="421"/>
      <c r="J99" s="422"/>
      <c r="K99" s="422"/>
      <c r="L99" s="62"/>
      <c r="M99" s="422"/>
      <c r="N99" s="425"/>
      <c r="O99" s="422"/>
      <c r="P99" s="422"/>
      <c r="Q99" s="422"/>
      <c r="R99" s="426"/>
      <c r="S99" s="427"/>
      <c r="T99" s="422"/>
      <c r="U99" s="427"/>
      <c r="V99" s="422"/>
      <c r="W99" s="423"/>
      <c r="X99" s="427"/>
      <c r="Y99" s="422"/>
      <c r="Z99" s="422"/>
      <c r="AA99" s="422"/>
      <c r="AB99" s="428"/>
    </row>
    <row r="100" spans="1:28" ht="13.5">
      <c r="A100" s="421"/>
      <c r="B100" s="227"/>
      <c r="C100" s="334"/>
      <c r="D100" s="334"/>
      <c r="E100" s="422"/>
      <c r="F100" s="423"/>
      <c r="G100" s="432"/>
      <c r="H100" s="431"/>
      <c r="I100" s="421"/>
      <c r="J100" s="422"/>
      <c r="K100" s="422"/>
      <c r="L100" s="62"/>
      <c r="M100" s="422"/>
      <c r="N100" s="425"/>
      <c r="O100" s="422"/>
      <c r="P100" s="422"/>
      <c r="Q100" s="422"/>
      <c r="R100" s="426"/>
      <c r="S100" s="427"/>
      <c r="T100" s="422"/>
      <c r="U100" s="427"/>
      <c r="V100" s="422"/>
      <c r="W100" s="423"/>
      <c r="X100" s="427"/>
      <c r="Y100" s="422"/>
      <c r="Z100" s="422"/>
      <c r="AA100" s="422"/>
      <c r="AB100" s="428"/>
    </row>
    <row r="101" spans="1:28" ht="13.5">
      <c r="A101" s="421"/>
      <c r="B101" s="227"/>
      <c r="C101" s="334"/>
      <c r="D101" s="334"/>
      <c r="E101" s="422"/>
      <c r="F101" s="423"/>
      <c r="G101" s="432"/>
      <c r="H101" s="431"/>
      <c r="I101" s="421"/>
      <c r="J101" s="422"/>
      <c r="K101" s="422"/>
      <c r="L101" s="62"/>
      <c r="M101" s="422"/>
      <c r="N101" s="425"/>
      <c r="O101" s="422"/>
      <c r="P101" s="422"/>
      <c r="Q101" s="422"/>
      <c r="R101" s="426"/>
      <c r="S101" s="427"/>
      <c r="T101" s="422"/>
      <c r="U101" s="427"/>
      <c r="V101" s="422"/>
      <c r="W101" s="423"/>
      <c r="X101" s="427"/>
      <c r="Y101" s="422"/>
      <c r="Z101" s="422"/>
      <c r="AA101" s="422"/>
      <c r="AB101" s="428"/>
    </row>
    <row r="102" spans="1:28" ht="13.5">
      <c r="A102" s="421"/>
      <c r="B102" s="227"/>
      <c r="C102" s="334"/>
      <c r="D102" s="334"/>
      <c r="E102" s="422"/>
      <c r="F102" s="423"/>
      <c r="G102" s="432"/>
      <c r="H102" s="431"/>
      <c r="I102" s="421"/>
      <c r="J102" s="422"/>
      <c r="K102" s="422"/>
      <c r="L102" s="62"/>
      <c r="M102" s="422"/>
      <c r="N102" s="425"/>
      <c r="O102" s="422"/>
      <c r="P102" s="422"/>
      <c r="Q102" s="422"/>
      <c r="R102" s="426"/>
      <c r="S102" s="427"/>
      <c r="T102" s="422"/>
      <c r="U102" s="427"/>
      <c r="V102" s="422"/>
      <c r="W102" s="423"/>
      <c r="X102" s="427"/>
      <c r="Y102" s="422"/>
      <c r="Z102" s="422"/>
      <c r="AA102" s="422"/>
      <c r="AB102" s="428"/>
    </row>
    <row r="103" spans="1:28" ht="13.5">
      <c r="A103" s="421"/>
      <c r="B103" s="227"/>
      <c r="C103" s="334"/>
      <c r="D103" s="334"/>
      <c r="E103" s="422"/>
      <c r="F103" s="423"/>
      <c r="G103" s="432"/>
      <c r="H103" s="431"/>
      <c r="I103" s="421"/>
      <c r="J103" s="422"/>
      <c r="K103" s="422"/>
      <c r="L103" s="62"/>
      <c r="M103" s="422"/>
      <c r="N103" s="425"/>
      <c r="O103" s="422"/>
      <c r="P103" s="422"/>
      <c r="Q103" s="422"/>
      <c r="R103" s="426"/>
      <c r="S103" s="427"/>
      <c r="T103" s="422"/>
      <c r="U103" s="427"/>
      <c r="V103" s="422"/>
      <c r="W103" s="423"/>
      <c r="X103" s="427"/>
      <c r="Y103" s="422"/>
      <c r="Z103" s="422"/>
      <c r="AA103" s="422"/>
      <c r="AB103" s="428"/>
    </row>
    <row r="104" spans="1:28" ht="13.5">
      <c r="A104" s="421"/>
      <c r="B104" s="227"/>
      <c r="C104" s="334"/>
      <c r="D104" s="334"/>
      <c r="E104" s="422"/>
      <c r="F104" s="423"/>
      <c r="G104" s="432"/>
      <c r="H104" s="431"/>
      <c r="I104" s="421"/>
      <c r="J104" s="422"/>
      <c r="K104" s="422"/>
      <c r="L104" s="62"/>
      <c r="M104" s="422"/>
      <c r="N104" s="425"/>
      <c r="O104" s="422"/>
      <c r="P104" s="422"/>
      <c r="Q104" s="422"/>
      <c r="R104" s="426"/>
      <c r="S104" s="427"/>
      <c r="T104" s="422"/>
      <c r="U104" s="427"/>
      <c r="V104" s="422"/>
      <c r="W104" s="423"/>
      <c r="X104" s="427"/>
      <c r="Y104" s="422"/>
      <c r="Z104" s="422"/>
      <c r="AA104" s="422"/>
      <c r="AB104" s="428"/>
    </row>
    <row r="105" spans="1:28" ht="13.5">
      <c r="A105" s="421"/>
      <c r="B105" s="227"/>
      <c r="C105" s="334"/>
      <c r="D105" s="334"/>
      <c r="E105" s="422"/>
      <c r="F105" s="423"/>
      <c r="G105" s="432"/>
      <c r="H105" s="431"/>
      <c r="I105" s="421"/>
      <c r="J105" s="422"/>
      <c r="K105" s="422"/>
      <c r="L105" s="62"/>
      <c r="M105" s="422"/>
      <c r="N105" s="425"/>
      <c r="O105" s="422"/>
      <c r="P105" s="422"/>
      <c r="Q105" s="422"/>
      <c r="R105" s="426"/>
      <c r="S105" s="427"/>
      <c r="T105" s="422"/>
      <c r="U105" s="427"/>
      <c r="V105" s="422"/>
      <c r="W105" s="423"/>
      <c r="X105" s="427"/>
      <c r="Y105" s="422"/>
      <c r="Z105" s="422"/>
      <c r="AA105" s="422"/>
      <c r="AB105" s="428"/>
    </row>
    <row r="106" spans="1:28" ht="13.5">
      <c r="A106" s="421"/>
      <c r="B106" s="227"/>
      <c r="C106" s="334"/>
      <c r="D106" s="334"/>
      <c r="E106" s="422"/>
      <c r="F106" s="423"/>
      <c r="G106" s="432"/>
      <c r="H106" s="431"/>
      <c r="I106" s="421"/>
      <c r="J106" s="422"/>
      <c r="K106" s="422"/>
      <c r="L106" s="62"/>
      <c r="M106" s="422"/>
      <c r="N106" s="425"/>
      <c r="O106" s="422"/>
      <c r="P106" s="422"/>
      <c r="Q106" s="422"/>
      <c r="R106" s="426"/>
      <c r="S106" s="427"/>
      <c r="T106" s="422"/>
      <c r="U106" s="427"/>
      <c r="V106" s="422"/>
      <c r="W106" s="423"/>
      <c r="X106" s="427"/>
      <c r="Y106" s="422"/>
      <c r="Z106" s="422"/>
      <c r="AA106" s="422"/>
      <c r="AB106" s="428"/>
    </row>
    <row r="107" spans="1:28" ht="13.5">
      <c r="A107" s="421"/>
      <c r="B107" s="227"/>
      <c r="C107" s="334"/>
      <c r="D107" s="334"/>
      <c r="E107" s="422"/>
      <c r="F107" s="423"/>
      <c r="G107" s="432"/>
      <c r="H107" s="431"/>
      <c r="I107" s="421"/>
      <c r="J107" s="422"/>
      <c r="K107" s="422"/>
      <c r="L107" s="62"/>
      <c r="M107" s="422"/>
      <c r="N107" s="425"/>
      <c r="O107" s="422"/>
      <c r="P107" s="422"/>
      <c r="Q107" s="422"/>
      <c r="R107" s="426"/>
      <c r="S107" s="427"/>
      <c r="T107" s="422"/>
      <c r="U107" s="427"/>
      <c r="V107" s="422"/>
      <c r="W107" s="423"/>
      <c r="X107" s="427"/>
      <c r="Y107" s="422"/>
      <c r="Z107" s="422"/>
      <c r="AA107" s="422"/>
      <c r="AB107" s="428"/>
    </row>
    <row r="108" spans="1:28" ht="13.5">
      <c r="A108" s="421"/>
      <c r="B108" s="227"/>
      <c r="C108" s="334"/>
      <c r="D108" s="334"/>
      <c r="E108" s="422"/>
      <c r="F108" s="423"/>
      <c r="G108" s="432"/>
      <c r="H108" s="431"/>
      <c r="I108" s="421"/>
      <c r="J108" s="422"/>
      <c r="K108" s="422"/>
      <c r="L108" s="62"/>
      <c r="M108" s="422"/>
      <c r="N108" s="425"/>
      <c r="O108" s="422"/>
      <c r="P108" s="422"/>
      <c r="Q108" s="422"/>
      <c r="R108" s="426"/>
      <c r="S108" s="427"/>
      <c r="T108" s="422"/>
      <c r="U108" s="427"/>
      <c r="V108" s="422"/>
      <c r="W108" s="423"/>
      <c r="X108" s="427"/>
      <c r="Y108" s="422"/>
      <c r="Z108" s="422"/>
      <c r="AA108" s="422"/>
      <c r="AB108" s="428"/>
    </row>
    <row r="109" spans="1:28" ht="13.5">
      <c r="A109" s="421"/>
      <c r="B109" s="227"/>
      <c r="C109" s="334"/>
      <c r="D109" s="334"/>
      <c r="E109" s="422"/>
      <c r="F109" s="423"/>
      <c r="G109" s="432"/>
      <c r="H109" s="431"/>
      <c r="I109" s="421"/>
      <c r="J109" s="422"/>
      <c r="K109" s="422"/>
      <c r="L109" s="62"/>
      <c r="M109" s="422"/>
      <c r="N109" s="425"/>
      <c r="O109" s="422"/>
      <c r="P109" s="422"/>
      <c r="Q109" s="422"/>
      <c r="R109" s="426"/>
      <c r="S109" s="427"/>
      <c r="T109" s="422"/>
      <c r="U109" s="427"/>
      <c r="V109" s="422"/>
      <c r="W109" s="423"/>
      <c r="X109" s="427"/>
      <c r="Y109" s="422"/>
      <c r="Z109" s="422"/>
      <c r="AA109" s="422"/>
      <c r="AB109" s="428"/>
    </row>
    <row r="110" spans="1:28" ht="13.5">
      <c r="A110" s="421"/>
      <c r="B110" s="227"/>
      <c r="C110" s="334"/>
      <c r="D110" s="334"/>
      <c r="E110" s="422"/>
      <c r="F110" s="423"/>
      <c r="G110" s="432"/>
      <c r="H110" s="431"/>
      <c r="I110" s="421"/>
      <c r="J110" s="422"/>
      <c r="K110" s="422"/>
      <c r="L110" s="62"/>
      <c r="M110" s="422"/>
      <c r="N110" s="425"/>
      <c r="O110" s="422"/>
      <c r="P110" s="422"/>
      <c r="Q110" s="422"/>
      <c r="R110" s="426"/>
      <c r="S110" s="427"/>
      <c r="T110" s="422"/>
      <c r="U110" s="427"/>
      <c r="V110" s="422"/>
      <c r="W110" s="423"/>
      <c r="X110" s="427"/>
      <c r="Y110" s="422"/>
      <c r="Z110" s="422"/>
      <c r="AA110" s="422"/>
      <c r="AB110" s="428"/>
    </row>
    <row r="111" spans="1:28" ht="13.5">
      <c r="A111" s="421"/>
      <c r="B111" s="227"/>
      <c r="C111" s="334"/>
      <c r="D111" s="334"/>
      <c r="E111" s="422"/>
      <c r="F111" s="423"/>
      <c r="G111" s="432"/>
      <c r="H111" s="431"/>
      <c r="I111" s="421"/>
      <c r="J111" s="422"/>
      <c r="K111" s="422"/>
      <c r="L111" s="62"/>
      <c r="M111" s="422"/>
      <c r="N111" s="425"/>
      <c r="O111" s="422"/>
      <c r="P111" s="422"/>
      <c r="Q111" s="422"/>
      <c r="R111" s="426"/>
      <c r="S111" s="427"/>
      <c r="T111" s="422"/>
      <c r="U111" s="427"/>
      <c r="V111" s="422"/>
      <c r="W111" s="423"/>
      <c r="X111" s="427"/>
      <c r="Y111" s="422"/>
      <c r="Z111" s="422"/>
      <c r="AA111" s="422"/>
      <c r="AB111" s="428"/>
    </row>
    <row r="112" spans="1:28" ht="13.5">
      <c r="A112" s="421"/>
      <c r="B112" s="227"/>
      <c r="C112" s="334"/>
      <c r="D112" s="334"/>
      <c r="E112" s="422"/>
      <c r="F112" s="423"/>
      <c r="G112" s="432"/>
      <c r="H112" s="431"/>
      <c r="I112" s="421"/>
      <c r="J112" s="422"/>
      <c r="K112" s="422"/>
      <c r="L112" s="62"/>
      <c r="M112" s="422"/>
      <c r="N112" s="425"/>
      <c r="O112" s="422"/>
      <c r="P112" s="422"/>
      <c r="Q112" s="422"/>
      <c r="R112" s="426"/>
      <c r="S112" s="427"/>
      <c r="T112" s="422"/>
      <c r="U112" s="427"/>
      <c r="V112" s="422"/>
      <c r="W112" s="423"/>
      <c r="X112" s="427"/>
      <c r="Y112" s="422"/>
      <c r="Z112" s="422"/>
      <c r="AA112" s="422"/>
      <c r="AB112" s="428"/>
    </row>
    <row r="113" spans="1:28" ht="13.5">
      <c r="A113" s="421"/>
      <c r="B113" s="227"/>
      <c r="C113" s="334"/>
      <c r="D113" s="334"/>
      <c r="E113" s="422"/>
      <c r="F113" s="423"/>
      <c r="G113" s="432"/>
      <c r="H113" s="431"/>
      <c r="I113" s="421"/>
      <c r="J113" s="422"/>
      <c r="K113" s="422"/>
      <c r="L113" s="62"/>
      <c r="M113" s="422"/>
      <c r="N113" s="425"/>
      <c r="O113" s="422"/>
      <c r="P113" s="422"/>
      <c r="Q113" s="422"/>
      <c r="R113" s="426"/>
      <c r="S113" s="427"/>
      <c r="T113" s="422"/>
      <c r="U113" s="427"/>
      <c r="V113" s="422"/>
      <c r="W113" s="423"/>
      <c r="X113" s="427"/>
      <c r="Y113" s="422"/>
      <c r="Z113" s="422"/>
      <c r="AA113" s="422"/>
      <c r="AB113" s="428"/>
    </row>
    <row r="114" spans="1:28" ht="13.5">
      <c r="A114" s="421"/>
      <c r="B114" s="227"/>
      <c r="C114" s="334"/>
      <c r="D114" s="334"/>
      <c r="E114" s="422"/>
      <c r="F114" s="423"/>
      <c r="G114" s="432"/>
      <c r="H114" s="431"/>
      <c r="I114" s="421"/>
      <c r="J114" s="422"/>
      <c r="K114" s="422"/>
      <c r="L114" s="62"/>
      <c r="M114" s="422"/>
      <c r="N114" s="425"/>
      <c r="O114" s="422"/>
      <c r="P114" s="422"/>
      <c r="Q114" s="422"/>
      <c r="R114" s="426"/>
      <c r="S114" s="427"/>
      <c r="T114" s="422"/>
      <c r="U114" s="427"/>
      <c r="V114" s="422"/>
      <c r="W114" s="423"/>
      <c r="X114" s="427"/>
      <c r="Y114" s="422"/>
      <c r="Z114" s="422"/>
      <c r="AA114" s="422"/>
      <c r="AB114" s="428"/>
    </row>
    <row r="115" spans="1:28" ht="13.5">
      <c r="A115" s="421"/>
      <c r="B115" s="227"/>
      <c r="C115" s="334"/>
      <c r="D115" s="334"/>
      <c r="E115" s="422"/>
      <c r="F115" s="423"/>
      <c r="G115" s="432"/>
      <c r="H115" s="431"/>
      <c r="I115" s="421"/>
      <c r="J115" s="422"/>
      <c r="K115" s="422"/>
      <c r="L115" s="62"/>
      <c r="M115" s="422"/>
      <c r="N115" s="425"/>
      <c r="O115" s="422"/>
      <c r="P115" s="422"/>
      <c r="Q115" s="422"/>
      <c r="R115" s="426"/>
      <c r="S115" s="427"/>
      <c r="T115" s="422"/>
      <c r="U115" s="427"/>
      <c r="V115" s="422"/>
      <c r="W115" s="423"/>
      <c r="X115" s="427"/>
      <c r="Y115" s="422"/>
      <c r="Z115" s="422"/>
      <c r="AA115" s="422"/>
      <c r="AB115" s="428"/>
    </row>
    <row r="116" spans="1:28" ht="13.5">
      <c r="A116" s="421"/>
      <c r="B116" s="227"/>
      <c r="C116" s="334"/>
      <c r="D116" s="334"/>
      <c r="E116" s="422"/>
      <c r="F116" s="423"/>
      <c r="G116" s="432"/>
      <c r="H116" s="431"/>
      <c r="I116" s="421"/>
      <c r="J116" s="422"/>
      <c r="K116" s="422"/>
      <c r="L116" s="62"/>
      <c r="M116" s="422"/>
      <c r="N116" s="425"/>
      <c r="O116" s="422"/>
      <c r="P116" s="422"/>
      <c r="Q116" s="422"/>
      <c r="R116" s="426"/>
      <c r="S116" s="427"/>
      <c r="T116" s="422"/>
      <c r="U116" s="427"/>
      <c r="V116" s="422"/>
      <c r="W116" s="423"/>
      <c r="X116" s="427"/>
      <c r="Y116" s="422"/>
      <c r="Z116" s="422"/>
      <c r="AA116" s="422"/>
      <c r="AB116" s="428"/>
    </row>
    <row r="117" spans="1:28" ht="13.5">
      <c r="A117" s="421"/>
      <c r="B117" s="227"/>
      <c r="C117" s="334"/>
      <c r="D117" s="334"/>
      <c r="E117" s="422"/>
      <c r="F117" s="423"/>
      <c r="G117" s="432"/>
      <c r="H117" s="431"/>
      <c r="I117" s="421"/>
      <c r="J117" s="422"/>
      <c r="K117" s="422"/>
      <c r="L117" s="62"/>
      <c r="M117" s="422"/>
      <c r="N117" s="425"/>
      <c r="O117" s="422"/>
      <c r="P117" s="422"/>
      <c r="Q117" s="422"/>
      <c r="R117" s="426"/>
      <c r="S117" s="427"/>
      <c r="T117" s="422"/>
      <c r="U117" s="427"/>
      <c r="V117" s="422"/>
      <c r="W117" s="423"/>
      <c r="X117" s="427"/>
      <c r="Y117" s="422"/>
      <c r="Z117" s="422"/>
      <c r="AA117" s="422"/>
      <c r="AB117" s="428"/>
    </row>
    <row r="118" spans="1:28" ht="13.5">
      <c r="A118" s="421"/>
      <c r="B118" s="227"/>
      <c r="C118" s="334"/>
      <c r="D118" s="334"/>
      <c r="E118" s="422"/>
      <c r="F118" s="423"/>
      <c r="G118" s="432"/>
      <c r="H118" s="431"/>
      <c r="I118" s="421"/>
      <c r="J118" s="422"/>
      <c r="K118" s="422"/>
      <c r="L118" s="62"/>
      <c r="M118" s="422"/>
      <c r="N118" s="425"/>
      <c r="O118" s="422"/>
      <c r="P118" s="422"/>
      <c r="Q118" s="422"/>
      <c r="R118" s="426"/>
      <c r="S118" s="427"/>
      <c r="T118" s="422"/>
      <c r="U118" s="427"/>
      <c r="V118" s="422"/>
      <c r="W118" s="423"/>
      <c r="X118" s="427"/>
      <c r="Y118" s="422"/>
      <c r="Z118" s="422"/>
      <c r="AA118" s="422"/>
      <c r="AB118" s="428"/>
    </row>
    <row r="119" spans="1:28" ht="13.5">
      <c r="A119" s="421"/>
      <c r="B119" s="227"/>
      <c r="C119" s="334"/>
      <c r="D119" s="334"/>
      <c r="E119" s="422"/>
      <c r="F119" s="423"/>
      <c r="G119" s="432"/>
      <c r="H119" s="431"/>
      <c r="I119" s="421"/>
      <c r="J119" s="422"/>
      <c r="K119" s="422"/>
      <c r="L119" s="62"/>
      <c r="M119" s="422"/>
      <c r="N119" s="425"/>
      <c r="O119" s="422"/>
      <c r="P119" s="422"/>
      <c r="Q119" s="422"/>
      <c r="R119" s="426"/>
      <c r="S119" s="427"/>
      <c r="T119" s="422"/>
      <c r="U119" s="427"/>
      <c r="V119" s="422"/>
      <c r="W119" s="423"/>
      <c r="X119" s="427"/>
      <c r="Y119" s="422"/>
      <c r="Z119" s="422"/>
      <c r="AA119" s="422"/>
      <c r="AB119" s="428"/>
    </row>
    <row r="120" spans="1:28" ht="13.5">
      <c r="A120" s="421"/>
      <c r="B120" s="227"/>
      <c r="C120" s="334"/>
      <c r="D120" s="334"/>
      <c r="E120" s="422"/>
      <c r="F120" s="423"/>
      <c r="G120" s="432"/>
      <c r="H120" s="431"/>
      <c r="I120" s="421"/>
      <c r="J120" s="422"/>
      <c r="K120" s="422"/>
      <c r="L120" s="62"/>
      <c r="M120" s="422"/>
      <c r="N120" s="425"/>
      <c r="O120" s="422"/>
      <c r="P120" s="422"/>
      <c r="Q120" s="422"/>
      <c r="R120" s="426"/>
      <c r="S120" s="427"/>
      <c r="T120" s="422"/>
      <c r="U120" s="427"/>
      <c r="V120" s="422"/>
      <c r="W120" s="423"/>
      <c r="X120" s="427"/>
      <c r="Y120" s="422"/>
      <c r="Z120" s="422"/>
      <c r="AA120" s="422"/>
      <c r="AB120" s="428"/>
    </row>
    <row r="121" spans="1:28" ht="13.5">
      <c r="A121" s="421"/>
      <c r="B121" s="227"/>
      <c r="C121" s="334"/>
      <c r="D121" s="334"/>
      <c r="E121" s="422"/>
      <c r="F121" s="423"/>
      <c r="G121" s="432"/>
      <c r="H121" s="431"/>
      <c r="I121" s="421"/>
      <c r="J121" s="422"/>
      <c r="K121" s="422"/>
      <c r="L121" s="62"/>
      <c r="M121" s="422"/>
      <c r="N121" s="425"/>
      <c r="O121" s="422"/>
      <c r="P121" s="422"/>
      <c r="Q121" s="422"/>
      <c r="R121" s="426"/>
      <c r="S121" s="427"/>
      <c r="T121" s="422"/>
      <c r="U121" s="427"/>
      <c r="V121" s="422"/>
      <c r="W121" s="423"/>
      <c r="X121" s="427"/>
      <c r="Y121" s="422"/>
      <c r="Z121" s="422"/>
      <c r="AA121" s="422"/>
      <c r="AB121" s="428"/>
    </row>
    <row r="122" spans="1:28" ht="13.5">
      <c r="A122" s="421"/>
      <c r="B122" s="227"/>
      <c r="C122" s="334"/>
      <c r="D122" s="334"/>
      <c r="E122" s="422"/>
      <c r="F122" s="423"/>
      <c r="G122" s="432"/>
      <c r="H122" s="431"/>
      <c r="I122" s="421"/>
      <c r="J122" s="422"/>
      <c r="K122" s="422"/>
      <c r="L122" s="62"/>
      <c r="M122" s="422"/>
      <c r="N122" s="425"/>
      <c r="O122" s="422"/>
      <c r="P122" s="422"/>
      <c r="Q122" s="422"/>
      <c r="R122" s="426"/>
      <c r="S122" s="427"/>
      <c r="T122" s="422"/>
      <c r="U122" s="427"/>
      <c r="V122" s="422"/>
      <c r="W122" s="423"/>
      <c r="X122" s="427"/>
      <c r="Y122" s="422"/>
      <c r="Z122" s="422"/>
      <c r="AA122" s="422"/>
      <c r="AB122" s="428"/>
    </row>
    <row r="123" spans="1:28" ht="13.5">
      <c r="A123" s="421"/>
      <c r="B123" s="227"/>
      <c r="C123" s="334"/>
      <c r="D123" s="334"/>
      <c r="E123" s="422"/>
      <c r="F123" s="423"/>
      <c r="G123" s="432"/>
      <c r="H123" s="431"/>
      <c r="I123" s="421"/>
      <c r="J123" s="422"/>
      <c r="K123" s="422"/>
      <c r="L123" s="62"/>
      <c r="M123" s="422"/>
      <c r="N123" s="425"/>
      <c r="O123" s="422"/>
      <c r="P123" s="422"/>
      <c r="Q123" s="422"/>
      <c r="R123" s="426"/>
      <c r="S123" s="427"/>
      <c r="T123" s="422"/>
      <c r="U123" s="427"/>
      <c r="V123" s="422"/>
      <c r="W123" s="423"/>
      <c r="X123" s="427"/>
      <c r="Y123" s="422"/>
      <c r="Z123" s="422"/>
      <c r="AA123" s="422"/>
      <c r="AB123" s="428"/>
    </row>
    <row r="124" spans="1:28" ht="13.5">
      <c r="A124" s="421"/>
      <c r="B124" s="227"/>
      <c r="C124" s="334"/>
      <c r="D124" s="334"/>
      <c r="E124" s="422"/>
      <c r="F124" s="423"/>
      <c r="G124" s="432"/>
      <c r="H124" s="431"/>
      <c r="I124" s="421"/>
      <c r="J124" s="422"/>
      <c r="K124" s="422"/>
      <c r="L124" s="62"/>
      <c r="M124" s="422"/>
      <c r="N124" s="425"/>
      <c r="O124" s="422"/>
      <c r="P124" s="422"/>
      <c r="Q124" s="422"/>
      <c r="R124" s="426"/>
      <c r="S124" s="427"/>
      <c r="T124" s="422"/>
      <c r="U124" s="427"/>
      <c r="V124" s="422"/>
      <c r="W124" s="423"/>
      <c r="X124" s="427"/>
      <c r="Y124" s="422"/>
      <c r="Z124" s="422"/>
      <c r="AA124" s="422"/>
      <c r="AB124" s="428"/>
    </row>
    <row r="125" spans="1:28" ht="13.5">
      <c r="A125" s="421"/>
      <c r="B125" s="227"/>
      <c r="C125" s="334"/>
      <c r="D125" s="334"/>
      <c r="E125" s="422"/>
      <c r="F125" s="423"/>
      <c r="G125" s="432"/>
      <c r="H125" s="431"/>
      <c r="I125" s="421"/>
      <c r="J125" s="422"/>
      <c r="K125" s="422"/>
      <c r="L125" s="62"/>
      <c r="M125" s="422"/>
      <c r="N125" s="425"/>
      <c r="O125" s="422"/>
      <c r="P125" s="422"/>
      <c r="Q125" s="422"/>
      <c r="R125" s="426"/>
      <c r="S125" s="427"/>
      <c r="T125" s="422"/>
      <c r="U125" s="427"/>
      <c r="V125" s="422"/>
      <c r="W125" s="423"/>
      <c r="X125" s="427"/>
      <c r="Y125" s="422"/>
      <c r="Z125" s="422"/>
      <c r="AA125" s="422"/>
      <c r="AB125" s="428"/>
    </row>
    <row r="126" spans="1:28" ht="13.5">
      <c r="A126" s="421"/>
      <c r="B126" s="227"/>
      <c r="C126" s="334"/>
      <c r="D126" s="334"/>
      <c r="E126" s="422"/>
      <c r="F126" s="423"/>
      <c r="G126" s="432"/>
      <c r="H126" s="431"/>
      <c r="I126" s="421"/>
      <c r="J126" s="422"/>
      <c r="K126" s="422"/>
      <c r="L126" s="62"/>
      <c r="M126" s="422"/>
      <c r="N126" s="425"/>
      <c r="O126" s="422"/>
      <c r="P126" s="422"/>
      <c r="Q126" s="422"/>
      <c r="R126" s="426"/>
      <c r="S126" s="427"/>
      <c r="T126" s="422"/>
      <c r="U126" s="427"/>
      <c r="V126" s="422"/>
      <c r="W126" s="423"/>
      <c r="X126" s="427"/>
      <c r="Y126" s="422"/>
      <c r="Z126" s="422"/>
      <c r="AA126" s="422"/>
      <c r="AB126" s="428"/>
    </row>
    <row r="127" spans="1:28" ht="13.5">
      <c r="A127" s="421"/>
      <c r="B127" s="227"/>
      <c r="C127" s="334"/>
      <c r="D127" s="334"/>
      <c r="E127" s="422"/>
      <c r="F127" s="423"/>
      <c r="G127" s="432"/>
      <c r="H127" s="431"/>
      <c r="I127" s="421"/>
      <c r="J127" s="422"/>
      <c r="K127" s="422"/>
      <c r="L127" s="62"/>
      <c r="M127" s="422"/>
      <c r="N127" s="425"/>
      <c r="O127" s="422"/>
      <c r="P127" s="422"/>
      <c r="Q127" s="422"/>
      <c r="R127" s="426"/>
      <c r="S127" s="427"/>
      <c r="T127" s="422"/>
      <c r="U127" s="427"/>
      <c r="V127" s="422"/>
      <c r="W127" s="423"/>
      <c r="X127" s="427"/>
      <c r="Y127" s="422"/>
      <c r="Z127" s="422"/>
      <c r="AA127" s="422"/>
      <c r="AB127" s="428"/>
    </row>
    <row r="128" spans="1:28" ht="13.5">
      <c r="A128" s="421"/>
      <c r="B128" s="227"/>
      <c r="C128" s="334"/>
      <c r="D128" s="334"/>
      <c r="E128" s="422"/>
      <c r="F128" s="423"/>
      <c r="G128" s="432"/>
      <c r="H128" s="431"/>
      <c r="I128" s="421"/>
      <c r="J128" s="422"/>
      <c r="K128" s="422"/>
      <c r="L128" s="62"/>
      <c r="M128" s="422"/>
      <c r="N128" s="425"/>
      <c r="O128" s="422"/>
      <c r="P128" s="422"/>
      <c r="Q128" s="422"/>
      <c r="R128" s="426"/>
      <c r="S128" s="427"/>
      <c r="T128" s="422"/>
      <c r="U128" s="427"/>
      <c r="V128" s="422"/>
      <c r="W128" s="423"/>
      <c r="X128" s="427"/>
      <c r="Y128" s="422"/>
      <c r="Z128" s="422"/>
      <c r="AA128" s="422"/>
      <c r="AB128" s="428"/>
    </row>
    <row r="129" spans="1:28" ht="13.5">
      <c r="A129" s="421"/>
      <c r="B129" s="227"/>
      <c r="C129" s="334"/>
      <c r="D129" s="334"/>
      <c r="E129" s="422"/>
      <c r="F129" s="423"/>
      <c r="G129" s="432"/>
      <c r="H129" s="431"/>
      <c r="I129" s="421"/>
      <c r="J129" s="422"/>
      <c r="K129" s="422"/>
      <c r="L129" s="62"/>
      <c r="M129" s="422"/>
      <c r="N129" s="425"/>
      <c r="O129" s="422"/>
      <c r="P129" s="422"/>
      <c r="Q129" s="422"/>
      <c r="R129" s="426"/>
      <c r="S129" s="427"/>
      <c r="T129" s="422"/>
      <c r="U129" s="427"/>
      <c r="V129" s="422"/>
      <c r="W129" s="423"/>
      <c r="X129" s="427"/>
      <c r="Y129" s="422"/>
      <c r="Z129" s="422"/>
      <c r="AA129" s="422"/>
      <c r="AB129" s="428"/>
    </row>
    <row r="130" spans="1:28" ht="13.5">
      <c r="A130" s="421"/>
      <c r="B130" s="227"/>
      <c r="C130" s="334"/>
      <c r="D130" s="334"/>
      <c r="E130" s="422"/>
      <c r="F130" s="423"/>
      <c r="G130" s="432"/>
      <c r="H130" s="431"/>
      <c r="I130" s="421"/>
      <c r="J130" s="422"/>
      <c r="K130" s="422"/>
      <c r="L130" s="62"/>
      <c r="M130" s="422"/>
      <c r="N130" s="425"/>
      <c r="O130" s="422"/>
      <c r="P130" s="422"/>
      <c r="Q130" s="422"/>
      <c r="R130" s="426"/>
      <c r="S130" s="427"/>
      <c r="T130" s="422"/>
      <c r="U130" s="427"/>
      <c r="V130" s="422"/>
      <c r="W130" s="423"/>
      <c r="X130" s="427"/>
      <c r="Y130" s="422"/>
      <c r="Z130" s="422"/>
      <c r="AA130" s="422"/>
      <c r="AB130" s="428"/>
    </row>
    <row r="131" spans="1:28" ht="13.5">
      <c r="A131" s="421"/>
      <c r="B131" s="227"/>
      <c r="C131" s="334"/>
      <c r="D131" s="334"/>
      <c r="E131" s="422"/>
      <c r="F131" s="423"/>
      <c r="G131" s="432"/>
      <c r="H131" s="431"/>
      <c r="I131" s="421"/>
      <c r="J131" s="422"/>
      <c r="K131" s="422"/>
      <c r="L131" s="62"/>
      <c r="M131" s="422"/>
      <c r="N131" s="425"/>
      <c r="O131" s="422"/>
      <c r="P131" s="422"/>
      <c r="Q131" s="422"/>
      <c r="R131" s="426"/>
      <c r="S131" s="427"/>
      <c r="T131" s="422"/>
      <c r="U131" s="427"/>
      <c r="V131" s="422"/>
      <c r="W131" s="423"/>
      <c r="X131" s="427"/>
      <c r="Y131" s="422"/>
      <c r="Z131" s="422"/>
      <c r="AA131" s="422"/>
      <c r="AB131" s="428"/>
    </row>
    <row r="132" spans="1:28" ht="13.5">
      <c r="A132" s="421"/>
      <c r="B132" s="227"/>
      <c r="C132" s="334"/>
      <c r="D132" s="334"/>
      <c r="E132" s="422"/>
      <c r="F132" s="423"/>
      <c r="G132" s="432"/>
      <c r="H132" s="431"/>
      <c r="I132" s="421"/>
      <c r="J132" s="422"/>
      <c r="K132" s="422"/>
      <c r="L132" s="62"/>
      <c r="M132" s="422"/>
      <c r="N132" s="425"/>
      <c r="O132" s="422"/>
      <c r="P132" s="422"/>
      <c r="Q132" s="422"/>
      <c r="R132" s="426"/>
      <c r="S132" s="427"/>
      <c r="T132" s="422"/>
      <c r="U132" s="427"/>
      <c r="V132" s="422"/>
      <c r="W132" s="423"/>
      <c r="X132" s="427"/>
      <c r="Y132" s="422"/>
      <c r="Z132" s="422"/>
      <c r="AA132" s="422"/>
      <c r="AB132" s="428"/>
    </row>
    <row r="133" spans="1:28" ht="13.5">
      <c r="A133" s="421"/>
      <c r="B133" s="227"/>
      <c r="C133" s="334"/>
      <c r="D133" s="334"/>
      <c r="E133" s="422"/>
      <c r="F133" s="423"/>
      <c r="G133" s="432"/>
      <c r="H133" s="431"/>
      <c r="I133" s="421"/>
      <c r="J133" s="422"/>
      <c r="K133" s="422"/>
      <c r="L133" s="62"/>
      <c r="M133" s="422"/>
      <c r="N133" s="425"/>
      <c r="O133" s="422"/>
      <c r="P133" s="422"/>
      <c r="Q133" s="422"/>
      <c r="R133" s="426"/>
      <c r="S133" s="427"/>
      <c r="T133" s="422"/>
      <c r="U133" s="427"/>
      <c r="V133" s="422"/>
      <c r="W133" s="423"/>
      <c r="X133" s="427"/>
      <c r="Y133" s="422"/>
      <c r="Z133" s="422"/>
      <c r="AA133" s="422"/>
      <c r="AB133" s="428"/>
    </row>
    <row r="134" spans="1:28" ht="13.5">
      <c r="A134" s="421"/>
      <c r="B134" s="227"/>
      <c r="C134" s="334"/>
      <c r="D134" s="334"/>
      <c r="E134" s="422"/>
      <c r="F134" s="423"/>
      <c r="G134" s="432"/>
      <c r="H134" s="431"/>
      <c r="I134" s="421"/>
      <c r="J134" s="422"/>
      <c r="K134" s="422"/>
      <c r="L134" s="62"/>
      <c r="M134" s="422"/>
      <c r="N134" s="425"/>
      <c r="O134" s="422"/>
      <c r="P134" s="422"/>
      <c r="Q134" s="422"/>
      <c r="R134" s="426"/>
      <c r="S134" s="427"/>
      <c r="T134" s="422"/>
      <c r="U134" s="427"/>
      <c r="V134" s="422"/>
      <c r="W134" s="423"/>
      <c r="X134" s="427"/>
      <c r="Y134" s="422"/>
      <c r="Z134" s="422"/>
      <c r="AA134" s="422"/>
      <c r="AB134" s="428"/>
    </row>
    <row r="135" spans="1:28" ht="13.5">
      <c r="A135" s="421"/>
      <c r="B135" s="227"/>
      <c r="C135" s="334"/>
      <c r="D135" s="334"/>
      <c r="E135" s="422"/>
      <c r="F135" s="423"/>
      <c r="G135" s="432"/>
      <c r="H135" s="431"/>
      <c r="I135" s="421"/>
      <c r="J135" s="422"/>
      <c r="K135" s="422"/>
      <c r="L135" s="62"/>
      <c r="M135" s="422"/>
      <c r="N135" s="425"/>
      <c r="O135" s="422"/>
      <c r="P135" s="422"/>
      <c r="Q135" s="422"/>
      <c r="R135" s="426"/>
      <c r="S135" s="427"/>
      <c r="T135" s="422"/>
      <c r="U135" s="427"/>
      <c r="V135" s="422"/>
      <c r="W135" s="423"/>
      <c r="X135" s="427"/>
      <c r="Y135" s="422"/>
      <c r="Z135" s="422"/>
      <c r="AA135" s="422"/>
      <c r="AB135" s="428"/>
    </row>
    <row r="136" spans="1:28" ht="13.5">
      <c r="A136" s="421"/>
      <c r="B136" s="227"/>
      <c r="C136" s="334"/>
      <c r="D136" s="334"/>
      <c r="E136" s="422"/>
      <c r="F136" s="423"/>
      <c r="G136" s="432"/>
      <c r="H136" s="431"/>
      <c r="I136" s="421"/>
      <c r="J136" s="422"/>
      <c r="K136" s="422"/>
      <c r="L136" s="62"/>
      <c r="M136" s="422"/>
      <c r="N136" s="425"/>
      <c r="O136" s="422"/>
      <c r="P136" s="422"/>
      <c r="Q136" s="422"/>
      <c r="R136" s="426"/>
      <c r="S136" s="427"/>
      <c r="T136" s="422"/>
      <c r="U136" s="427"/>
      <c r="V136" s="422"/>
      <c r="W136" s="423"/>
      <c r="X136" s="427"/>
      <c r="Y136" s="422"/>
      <c r="Z136" s="422"/>
      <c r="AA136" s="422"/>
      <c r="AB136" s="428"/>
    </row>
    <row r="137" spans="1:28" ht="13.5">
      <c r="A137" s="421"/>
      <c r="B137" s="227"/>
      <c r="C137" s="334"/>
      <c r="D137" s="334"/>
      <c r="E137" s="422"/>
      <c r="F137" s="423"/>
      <c r="G137" s="432"/>
      <c r="H137" s="431"/>
      <c r="I137" s="421"/>
      <c r="J137" s="422"/>
      <c r="K137" s="422"/>
      <c r="L137" s="62"/>
      <c r="M137" s="422"/>
      <c r="N137" s="425"/>
      <c r="O137" s="422"/>
      <c r="P137" s="422"/>
      <c r="Q137" s="422"/>
      <c r="R137" s="426"/>
      <c r="S137" s="427"/>
      <c r="T137" s="422"/>
      <c r="U137" s="427"/>
      <c r="V137" s="422"/>
      <c r="W137" s="423"/>
      <c r="X137" s="427"/>
      <c r="Y137" s="422"/>
      <c r="Z137" s="422"/>
      <c r="AA137" s="422"/>
      <c r="AB137" s="428"/>
    </row>
    <row r="138" spans="1:28" ht="13.5">
      <c r="A138" s="421"/>
      <c r="B138" s="227"/>
      <c r="C138" s="334"/>
      <c r="D138" s="334"/>
      <c r="E138" s="422"/>
      <c r="F138" s="423"/>
      <c r="G138" s="432"/>
      <c r="H138" s="431"/>
      <c r="I138" s="421"/>
      <c r="J138" s="422"/>
      <c r="K138" s="422"/>
      <c r="L138" s="62"/>
      <c r="M138" s="422"/>
      <c r="N138" s="425"/>
      <c r="O138" s="422"/>
      <c r="P138" s="422"/>
      <c r="Q138" s="422"/>
      <c r="R138" s="426"/>
      <c r="S138" s="427"/>
      <c r="T138" s="422"/>
      <c r="U138" s="427"/>
      <c r="V138" s="422"/>
      <c r="W138" s="423"/>
      <c r="X138" s="427"/>
      <c r="Y138" s="422"/>
      <c r="Z138" s="422"/>
      <c r="AA138" s="422"/>
      <c r="AB138" s="428"/>
    </row>
    <row r="139" spans="1:28" ht="13.5">
      <c r="A139" s="421"/>
      <c r="B139" s="227"/>
      <c r="C139" s="334"/>
      <c r="D139" s="334"/>
      <c r="E139" s="422"/>
      <c r="F139" s="423"/>
      <c r="G139" s="432"/>
      <c r="H139" s="431"/>
      <c r="I139" s="421"/>
      <c r="J139" s="422"/>
      <c r="K139" s="422"/>
      <c r="L139" s="62"/>
      <c r="M139" s="422"/>
      <c r="N139" s="425"/>
      <c r="O139" s="422"/>
      <c r="P139" s="422"/>
      <c r="Q139" s="422"/>
      <c r="R139" s="426"/>
      <c r="S139" s="427"/>
      <c r="T139" s="422"/>
      <c r="U139" s="427"/>
      <c r="V139" s="422"/>
      <c r="W139" s="423"/>
      <c r="X139" s="427"/>
      <c r="Y139" s="422"/>
      <c r="Z139" s="422"/>
      <c r="AA139" s="422"/>
      <c r="AB139" s="428"/>
    </row>
    <row r="140" spans="1:28" ht="13.5">
      <c r="A140" s="421"/>
      <c r="B140" s="227"/>
      <c r="C140" s="334"/>
      <c r="D140" s="334"/>
      <c r="E140" s="422"/>
      <c r="F140" s="423"/>
      <c r="G140" s="432"/>
      <c r="H140" s="431"/>
      <c r="I140" s="421"/>
      <c r="J140" s="422"/>
      <c r="K140" s="422"/>
      <c r="L140" s="62"/>
      <c r="M140" s="422"/>
      <c r="N140" s="425"/>
      <c r="O140" s="422"/>
      <c r="P140" s="422"/>
      <c r="Q140" s="422"/>
      <c r="R140" s="426"/>
      <c r="S140" s="427"/>
      <c r="T140" s="422"/>
      <c r="U140" s="427"/>
      <c r="V140" s="422"/>
      <c r="W140" s="423"/>
      <c r="X140" s="427"/>
      <c r="Y140" s="422"/>
      <c r="Z140" s="422"/>
      <c r="AA140" s="422"/>
      <c r="AB140" s="428"/>
    </row>
    <row r="141" spans="1:28" ht="13.5">
      <c r="A141" s="421"/>
      <c r="B141" s="227"/>
      <c r="C141" s="334"/>
      <c r="D141" s="334"/>
      <c r="E141" s="422"/>
      <c r="F141" s="423"/>
      <c r="G141" s="432"/>
      <c r="H141" s="431"/>
      <c r="I141" s="421"/>
      <c r="J141" s="422"/>
      <c r="K141" s="422"/>
      <c r="L141" s="62"/>
      <c r="M141" s="422"/>
      <c r="N141" s="425"/>
      <c r="O141" s="422"/>
      <c r="P141" s="422"/>
      <c r="Q141" s="422"/>
      <c r="R141" s="426"/>
      <c r="S141" s="427"/>
      <c r="T141" s="422"/>
      <c r="U141" s="427"/>
      <c r="V141" s="422"/>
      <c r="W141" s="423"/>
      <c r="X141" s="427"/>
      <c r="Y141" s="422"/>
      <c r="Z141" s="422"/>
      <c r="AA141" s="422"/>
      <c r="AB141" s="428"/>
    </row>
    <row r="142" spans="1:28" ht="13.5">
      <c r="A142" s="421"/>
      <c r="B142" s="227"/>
      <c r="C142" s="334"/>
      <c r="D142" s="334"/>
      <c r="E142" s="422"/>
      <c r="F142" s="423"/>
      <c r="G142" s="432"/>
      <c r="H142" s="431"/>
      <c r="I142" s="421"/>
      <c r="J142" s="422"/>
      <c r="K142" s="422"/>
      <c r="L142" s="62"/>
      <c r="M142" s="422"/>
      <c r="N142" s="425"/>
      <c r="O142" s="422"/>
      <c r="P142" s="422"/>
      <c r="Q142" s="422"/>
      <c r="R142" s="426"/>
      <c r="S142" s="427"/>
      <c r="T142" s="422"/>
      <c r="U142" s="427"/>
      <c r="V142" s="422"/>
      <c r="W142" s="423"/>
      <c r="X142" s="427"/>
      <c r="Y142" s="422"/>
      <c r="Z142" s="422"/>
      <c r="AA142" s="422"/>
      <c r="AB142" s="428"/>
    </row>
    <row r="143" spans="1:28" ht="13.5">
      <c r="A143" s="421"/>
      <c r="B143" s="227"/>
      <c r="C143" s="334"/>
      <c r="D143" s="334"/>
      <c r="E143" s="422"/>
      <c r="F143" s="423"/>
      <c r="G143" s="432"/>
      <c r="H143" s="431"/>
      <c r="I143" s="421"/>
      <c r="J143" s="422"/>
      <c r="K143" s="422"/>
      <c r="L143" s="62"/>
      <c r="M143" s="422"/>
      <c r="N143" s="425"/>
      <c r="O143" s="422"/>
      <c r="P143" s="422"/>
      <c r="Q143" s="422"/>
      <c r="R143" s="426"/>
      <c r="S143" s="427"/>
      <c r="T143" s="422"/>
      <c r="U143" s="427"/>
      <c r="V143" s="422"/>
      <c r="W143" s="423"/>
      <c r="X143" s="427"/>
      <c r="Y143" s="422"/>
      <c r="Z143" s="422"/>
      <c r="AA143" s="422"/>
      <c r="AB143" s="428"/>
    </row>
    <row r="144" spans="1:28" ht="13.5">
      <c r="A144" s="421"/>
      <c r="B144" s="227"/>
      <c r="C144" s="334"/>
      <c r="D144" s="334"/>
      <c r="E144" s="422"/>
      <c r="F144" s="423"/>
      <c r="G144" s="432"/>
      <c r="H144" s="431"/>
      <c r="I144" s="421"/>
      <c r="J144" s="422"/>
      <c r="K144" s="422"/>
      <c r="L144" s="62"/>
      <c r="M144" s="422"/>
      <c r="N144" s="425"/>
      <c r="O144" s="422"/>
      <c r="P144" s="422"/>
      <c r="Q144" s="422"/>
      <c r="R144" s="426"/>
      <c r="S144" s="427"/>
      <c r="T144" s="422"/>
      <c r="U144" s="427"/>
      <c r="V144" s="422"/>
      <c r="W144" s="423"/>
      <c r="X144" s="427"/>
      <c r="Y144" s="422"/>
      <c r="Z144" s="422"/>
      <c r="AA144" s="422"/>
      <c r="AB144" s="428"/>
    </row>
    <row r="145" spans="1:28" ht="13.5">
      <c r="A145" s="421"/>
      <c r="B145" s="227"/>
      <c r="C145" s="334"/>
      <c r="D145" s="334"/>
      <c r="E145" s="422"/>
      <c r="F145" s="423"/>
      <c r="G145" s="432"/>
      <c r="H145" s="431"/>
      <c r="I145" s="421"/>
      <c r="J145" s="422"/>
      <c r="K145" s="422"/>
      <c r="L145" s="62"/>
      <c r="M145" s="422"/>
      <c r="N145" s="425"/>
      <c r="O145" s="422"/>
      <c r="P145" s="422"/>
      <c r="Q145" s="422"/>
      <c r="R145" s="426"/>
      <c r="S145" s="427"/>
      <c r="T145" s="422"/>
      <c r="U145" s="427"/>
      <c r="V145" s="422"/>
      <c r="W145" s="423"/>
      <c r="X145" s="427"/>
      <c r="Y145" s="422"/>
      <c r="Z145" s="422"/>
      <c r="AA145" s="422"/>
      <c r="AB145" s="428"/>
    </row>
    <row r="146" spans="1:28" ht="13.5">
      <c r="A146" s="421"/>
      <c r="B146" s="227"/>
      <c r="C146" s="334"/>
      <c r="D146" s="334"/>
      <c r="E146" s="422"/>
      <c r="F146" s="423"/>
      <c r="G146" s="432"/>
      <c r="H146" s="431"/>
      <c r="I146" s="421"/>
      <c r="J146" s="422"/>
      <c r="K146" s="422"/>
      <c r="L146" s="62"/>
      <c r="M146" s="422"/>
      <c r="N146" s="425"/>
      <c r="O146" s="422"/>
      <c r="P146" s="422"/>
      <c r="Q146" s="422"/>
      <c r="R146" s="426"/>
      <c r="S146" s="427"/>
      <c r="T146" s="422"/>
      <c r="U146" s="427"/>
      <c r="V146" s="422"/>
      <c r="W146" s="423"/>
      <c r="X146" s="427"/>
      <c r="Y146" s="422"/>
      <c r="Z146" s="422"/>
      <c r="AA146" s="422"/>
      <c r="AB146" s="428"/>
    </row>
    <row r="147" spans="1:28" ht="13.5">
      <c r="A147" s="421"/>
      <c r="B147" s="227"/>
      <c r="C147" s="334"/>
      <c r="D147" s="334"/>
      <c r="E147" s="422"/>
      <c r="F147" s="423"/>
      <c r="G147" s="432"/>
      <c r="H147" s="431"/>
      <c r="I147" s="421"/>
      <c r="J147" s="422"/>
      <c r="K147" s="422"/>
      <c r="L147" s="62"/>
      <c r="M147" s="422"/>
      <c r="N147" s="425"/>
      <c r="O147" s="422"/>
      <c r="P147" s="422"/>
      <c r="Q147" s="422"/>
      <c r="R147" s="426"/>
      <c r="S147" s="427"/>
      <c r="T147" s="422"/>
      <c r="U147" s="427"/>
      <c r="V147" s="422"/>
      <c r="W147" s="423"/>
      <c r="X147" s="427"/>
      <c r="Y147" s="422"/>
      <c r="Z147" s="422"/>
      <c r="AA147" s="422"/>
      <c r="AB147" s="428"/>
    </row>
    <row r="148" spans="1:28" ht="13.5">
      <c r="A148" s="421"/>
      <c r="B148" s="227"/>
      <c r="C148" s="334"/>
      <c r="D148" s="334"/>
      <c r="E148" s="422"/>
      <c r="F148" s="423"/>
      <c r="G148" s="432"/>
      <c r="H148" s="431"/>
      <c r="I148" s="421"/>
      <c r="J148" s="422"/>
      <c r="K148" s="422"/>
      <c r="L148" s="62"/>
      <c r="M148" s="422"/>
      <c r="N148" s="425"/>
      <c r="O148" s="422"/>
      <c r="P148" s="422"/>
      <c r="Q148" s="422"/>
      <c r="R148" s="426"/>
      <c r="S148" s="427"/>
      <c r="T148" s="422"/>
      <c r="U148" s="427"/>
      <c r="V148" s="422"/>
      <c r="W148" s="423"/>
      <c r="X148" s="427"/>
      <c r="Y148" s="422"/>
      <c r="Z148" s="422"/>
      <c r="AA148" s="422"/>
      <c r="AB148" s="428"/>
    </row>
    <row r="149" spans="1:28" ht="13.5">
      <c r="A149" s="421"/>
      <c r="B149" s="227"/>
      <c r="C149" s="334"/>
      <c r="D149" s="334"/>
      <c r="E149" s="422"/>
      <c r="F149" s="423"/>
      <c r="G149" s="432"/>
      <c r="H149" s="431"/>
      <c r="I149" s="421"/>
      <c r="J149" s="422"/>
      <c r="K149" s="422"/>
      <c r="L149" s="62"/>
      <c r="M149" s="422"/>
      <c r="N149" s="425"/>
      <c r="O149" s="422"/>
      <c r="P149" s="422"/>
      <c r="Q149" s="422"/>
      <c r="R149" s="426"/>
      <c r="S149" s="427"/>
      <c r="T149" s="422"/>
      <c r="U149" s="427"/>
      <c r="V149" s="422"/>
      <c r="W149" s="423"/>
      <c r="X149" s="427"/>
      <c r="Y149" s="422"/>
      <c r="Z149" s="422"/>
      <c r="AA149" s="422"/>
      <c r="AB149" s="428"/>
    </row>
    <row r="150" spans="1:28" ht="13.5">
      <c r="A150" s="421"/>
      <c r="B150" s="227"/>
      <c r="C150" s="334"/>
      <c r="D150" s="334"/>
      <c r="E150" s="422"/>
      <c r="F150" s="423"/>
      <c r="G150" s="432"/>
      <c r="H150" s="431"/>
      <c r="I150" s="421"/>
      <c r="J150" s="422"/>
      <c r="K150" s="422"/>
      <c r="L150" s="62"/>
      <c r="M150" s="422"/>
      <c r="N150" s="425"/>
      <c r="O150" s="422"/>
      <c r="P150" s="422"/>
      <c r="Q150" s="422"/>
      <c r="R150" s="426"/>
      <c r="S150" s="427"/>
      <c r="T150" s="422"/>
      <c r="U150" s="427"/>
      <c r="V150" s="422"/>
      <c r="W150" s="423"/>
      <c r="X150" s="427"/>
      <c r="Y150" s="422"/>
      <c r="Z150" s="422"/>
      <c r="AA150" s="422"/>
      <c r="AB150" s="428"/>
    </row>
    <row r="151" spans="1:28" ht="13.5">
      <c r="A151" s="421"/>
      <c r="B151" s="227"/>
      <c r="C151" s="334"/>
      <c r="D151" s="334"/>
      <c r="E151" s="422"/>
      <c r="F151" s="423"/>
      <c r="G151" s="432"/>
      <c r="H151" s="431"/>
      <c r="I151" s="421"/>
      <c r="J151" s="422"/>
      <c r="K151" s="422"/>
      <c r="L151" s="62"/>
      <c r="M151" s="422"/>
      <c r="N151" s="425"/>
      <c r="O151" s="422"/>
      <c r="P151" s="422"/>
      <c r="Q151" s="422"/>
      <c r="R151" s="426"/>
      <c r="S151" s="427"/>
      <c r="T151" s="422"/>
      <c r="U151" s="427"/>
      <c r="V151" s="422"/>
      <c r="W151" s="423"/>
      <c r="X151" s="427"/>
      <c r="Y151" s="422"/>
      <c r="Z151" s="422"/>
      <c r="AA151" s="422"/>
      <c r="AB151" s="428"/>
    </row>
    <row r="152" spans="1:28" ht="13.5">
      <c r="A152" s="421"/>
      <c r="B152" s="227"/>
      <c r="C152" s="334"/>
      <c r="D152" s="334"/>
      <c r="E152" s="422"/>
      <c r="F152" s="423"/>
      <c r="G152" s="432"/>
      <c r="H152" s="431"/>
      <c r="I152" s="421"/>
      <c r="J152" s="422"/>
      <c r="K152" s="422"/>
      <c r="L152" s="62"/>
      <c r="M152" s="422"/>
      <c r="N152" s="425"/>
      <c r="O152" s="422"/>
      <c r="P152" s="422"/>
      <c r="Q152" s="422"/>
      <c r="R152" s="426"/>
      <c r="S152" s="427"/>
      <c r="T152" s="422"/>
      <c r="U152" s="427"/>
      <c r="V152" s="422"/>
      <c r="W152" s="423"/>
      <c r="X152" s="427"/>
      <c r="Y152" s="422"/>
      <c r="Z152" s="422"/>
      <c r="AA152" s="422"/>
      <c r="AB152" s="428"/>
    </row>
    <row r="153" spans="1:28" ht="13.5">
      <c r="A153" s="421"/>
      <c r="B153" s="227"/>
      <c r="C153" s="334"/>
      <c r="D153" s="334"/>
      <c r="E153" s="422"/>
      <c r="F153" s="423"/>
      <c r="G153" s="432"/>
      <c r="H153" s="431"/>
      <c r="I153" s="421"/>
      <c r="J153" s="422"/>
      <c r="K153" s="422"/>
      <c r="L153" s="62"/>
      <c r="M153" s="422"/>
      <c r="N153" s="425"/>
      <c r="O153" s="422"/>
      <c r="P153" s="422"/>
      <c r="Q153" s="422"/>
      <c r="R153" s="426"/>
      <c r="S153" s="427"/>
      <c r="T153" s="422"/>
      <c r="U153" s="427"/>
      <c r="V153" s="422"/>
      <c r="W153" s="423"/>
      <c r="X153" s="427"/>
      <c r="Y153" s="422"/>
      <c r="Z153" s="422"/>
      <c r="AA153" s="422"/>
      <c r="AB153" s="428"/>
    </row>
    <row r="154" spans="1:28" ht="13.5">
      <c r="A154" s="421"/>
      <c r="B154" s="227"/>
      <c r="C154" s="334"/>
      <c r="D154" s="334"/>
      <c r="E154" s="422"/>
      <c r="F154" s="423"/>
      <c r="G154" s="432"/>
      <c r="H154" s="431"/>
      <c r="I154" s="421"/>
      <c r="J154" s="422"/>
      <c r="K154" s="422"/>
      <c r="L154" s="62"/>
      <c r="M154" s="422"/>
      <c r="N154" s="425"/>
      <c r="O154" s="422"/>
      <c r="P154" s="422"/>
      <c r="Q154" s="422"/>
      <c r="R154" s="426"/>
      <c r="S154" s="427"/>
      <c r="T154" s="422"/>
      <c r="U154" s="427"/>
      <c r="V154" s="422"/>
      <c r="W154" s="423"/>
      <c r="X154" s="427"/>
      <c r="Y154" s="422"/>
      <c r="Z154" s="422"/>
      <c r="AA154" s="422"/>
      <c r="AB154" s="428"/>
    </row>
    <row r="155" spans="1:28" ht="13.5">
      <c r="A155" s="421"/>
      <c r="B155" s="227"/>
      <c r="C155" s="334"/>
      <c r="D155" s="334"/>
      <c r="E155" s="422"/>
      <c r="F155" s="423"/>
      <c r="G155" s="432"/>
      <c r="H155" s="431"/>
      <c r="I155" s="421"/>
      <c r="J155" s="422"/>
      <c r="K155" s="422"/>
      <c r="L155" s="62"/>
      <c r="M155" s="422"/>
      <c r="N155" s="425"/>
      <c r="O155" s="422"/>
      <c r="P155" s="422"/>
      <c r="Q155" s="422"/>
      <c r="R155" s="426"/>
      <c r="S155" s="427"/>
      <c r="T155" s="422"/>
      <c r="U155" s="427"/>
      <c r="V155" s="422"/>
      <c r="W155" s="423"/>
      <c r="X155" s="427"/>
      <c r="Y155" s="422"/>
      <c r="Z155" s="422"/>
      <c r="AA155" s="422"/>
      <c r="AB155" s="428"/>
    </row>
    <row r="156" spans="1:28" ht="13.5">
      <c r="A156" s="421"/>
      <c r="B156" s="227"/>
      <c r="C156" s="334"/>
      <c r="D156" s="334"/>
      <c r="E156" s="422"/>
      <c r="F156" s="423"/>
      <c r="G156" s="432"/>
      <c r="H156" s="431"/>
      <c r="I156" s="421"/>
      <c r="J156" s="422"/>
      <c r="K156" s="422"/>
      <c r="L156" s="62"/>
      <c r="M156" s="422"/>
      <c r="N156" s="425"/>
      <c r="O156" s="422"/>
      <c r="P156" s="422"/>
      <c r="Q156" s="422"/>
      <c r="R156" s="426"/>
      <c r="S156" s="427"/>
      <c r="T156" s="422"/>
      <c r="U156" s="427"/>
      <c r="V156" s="422"/>
      <c r="W156" s="423"/>
      <c r="X156" s="427"/>
      <c r="Y156" s="422"/>
      <c r="Z156" s="422"/>
      <c r="AA156" s="422"/>
      <c r="AB156" s="428"/>
    </row>
    <row r="157" spans="1:28" ht="13.5">
      <c r="A157" s="421"/>
      <c r="B157" s="227"/>
      <c r="C157" s="334"/>
      <c r="D157" s="334"/>
      <c r="E157" s="422"/>
      <c r="F157" s="423"/>
      <c r="G157" s="432"/>
      <c r="H157" s="431"/>
      <c r="I157" s="421"/>
      <c r="J157" s="422"/>
      <c r="K157" s="422"/>
      <c r="L157" s="62"/>
      <c r="M157" s="422"/>
      <c r="N157" s="425"/>
      <c r="O157" s="422"/>
      <c r="P157" s="422"/>
      <c r="Q157" s="422"/>
      <c r="R157" s="426"/>
      <c r="S157" s="427"/>
      <c r="T157" s="422"/>
      <c r="U157" s="427"/>
      <c r="V157" s="422"/>
      <c r="W157" s="423"/>
      <c r="X157" s="427"/>
      <c r="Y157" s="422"/>
      <c r="Z157" s="422"/>
      <c r="AA157" s="422"/>
      <c r="AB157" s="428"/>
    </row>
    <row r="158" spans="1:28" ht="13.5">
      <c r="A158" s="421"/>
      <c r="B158" s="227"/>
      <c r="C158" s="334"/>
      <c r="D158" s="334"/>
      <c r="E158" s="422"/>
      <c r="F158" s="423"/>
      <c r="G158" s="432"/>
      <c r="H158" s="431"/>
      <c r="I158" s="421"/>
      <c r="J158" s="422"/>
      <c r="K158" s="422"/>
      <c r="L158" s="62"/>
      <c r="M158" s="422"/>
      <c r="N158" s="425"/>
      <c r="O158" s="422"/>
      <c r="P158" s="422"/>
      <c r="Q158" s="422"/>
      <c r="R158" s="426"/>
      <c r="S158" s="427"/>
      <c r="T158" s="422"/>
      <c r="U158" s="427"/>
      <c r="V158" s="422"/>
      <c r="W158" s="423"/>
      <c r="X158" s="427"/>
      <c r="Y158" s="422"/>
      <c r="Z158" s="422"/>
      <c r="AA158" s="422"/>
      <c r="AB158" s="428"/>
    </row>
    <row r="159" spans="1:28" ht="13.5">
      <c r="A159" s="421"/>
      <c r="B159" s="227"/>
      <c r="C159" s="334"/>
      <c r="D159" s="334"/>
      <c r="E159" s="422"/>
      <c r="F159" s="423"/>
      <c r="G159" s="432"/>
      <c r="H159" s="431"/>
      <c r="I159" s="421"/>
      <c r="J159" s="422"/>
      <c r="K159" s="422"/>
      <c r="L159" s="62"/>
      <c r="M159" s="422"/>
      <c r="N159" s="425"/>
      <c r="O159" s="422"/>
      <c r="P159" s="422"/>
      <c r="Q159" s="422"/>
      <c r="R159" s="426"/>
      <c r="S159" s="427"/>
      <c r="T159" s="422"/>
      <c r="U159" s="427"/>
      <c r="V159" s="422"/>
      <c r="W159" s="423"/>
      <c r="X159" s="427"/>
      <c r="Y159" s="422"/>
      <c r="Z159" s="422"/>
      <c r="AA159" s="422"/>
      <c r="AB159" s="428"/>
    </row>
    <row r="160" spans="1:28" ht="13.5">
      <c r="A160" s="421"/>
      <c r="B160" s="227"/>
      <c r="C160" s="334"/>
      <c r="D160" s="334"/>
      <c r="E160" s="422"/>
      <c r="F160" s="423"/>
      <c r="G160" s="432"/>
      <c r="H160" s="431"/>
      <c r="I160" s="421"/>
      <c r="J160" s="422"/>
      <c r="K160" s="422"/>
      <c r="L160" s="62"/>
      <c r="M160" s="422"/>
      <c r="N160" s="425"/>
      <c r="O160" s="422"/>
      <c r="P160" s="422"/>
      <c r="Q160" s="422"/>
      <c r="R160" s="426"/>
      <c r="S160" s="427"/>
      <c r="T160" s="422"/>
      <c r="U160" s="427"/>
      <c r="V160" s="422"/>
      <c r="W160" s="423"/>
      <c r="X160" s="427"/>
      <c r="Y160" s="422"/>
      <c r="Z160" s="422"/>
      <c r="AA160" s="422"/>
      <c r="AB160" s="428"/>
    </row>
    <row r="161" spans="1:28" ht="13.5">
      <c r="A161" s="421"/>
      <c r="B161" s="227"/>
      <c r="C161" s="334"/>
      <c r="D161" s="334"/>
      <c r="E161" s="422"/>
      <c r="F161" s="423"/>
      <c r="G161" s="432"/>
      <c r="H161" s="431"/>
      <c r="I161" s="421"/>
      <c r="J161" s="422"/>
      <c r="K161" s="422"/>
      <c r="L161" s="62"/>
      <c r="M161" s="422"/>
      <c r="N161" s="425"/>
      <c r="O161" s="422"/>
      <c r="P161" s="422"/>
      <c r="Q161" s="422"/>
      <c r="R161" s="426"/>
      <c r="S161" s="427"/>
      <c r="T161" s="422"/>
      <c r="U161" s="427"/>
      <c r="V161" s="422"/>
      <c r="W161" s="423"/>
      <c r="X161" s="427"/>
      <c r="Y161" s="422"/>
      <c r="Z161" s="422"/>
      <c r="AA161" s="422"/>
      <c r="AB161" s="428"/>
    </row>
    <row r="162" spans="1:28" ht="13.5">
      <c r="A162" s="421"/>
      <c r="B162" s="227"/>
      <c r="C162" s="334"/>
      <c r="D162" s="334"/>
      <c r="E162" s="422"/>
      <c r="F162" s="423"/>
      <c r="G162" s="432"/>
      <c r="H162" s="431"/>
      <c r="I162" s="421"/>
      <c r="J162" s="422"/>
      <c r="K162" s="422"/>
      <c r="L162" s="62"/>
      <c r="M162" s="422"/>
      <c r="N162" s="425"/>
      <c r="O162" s="422"/>
      <c r="P162" s="422"/>
      <c r="Q162" s="422"/>
      <c r="R162" s="426"/>
      <c r="S162" s="427"/>
      <c r="T162" s="422"/>
      <c r="U162" s="427"/>
      <c r="V162" s="422"/>
      <c r="W162" s="423"/>
      <c r="X162" s="427"/>
      <c r="Y162" s="422"/>
      <c r="Z162" s="422"/>
      <c r="AA162" s="422"/>
      <c r="AB162" s="428"/>
    </row>
    <row r="163" spans="1:28" ht="13.5">
      <c r="A163" s="421"/>
      <c r="B163" s="227"/>
      <c r="C163" s="334"/>
      <c r="D163" s="334"/>
      <c r="E163" s="422"/>
      <c r="F163" s="423"/>
      <c r="G163" s="432"/>
      <c r="H163" s="431"/>
      <c r="I163" s="421"/>
      <c r="J163" s="422"/>
      <c r="K163" s="422"/>
      <c r="L163" s="62"/>
      <c r="M163" s="422"/>
      <c r="N163" s="425"/>
      <c r="O163" s="422"/>
      <c r="P163" s="422"/>
      <c r="Q163" s="422"/>
      <c r="R163" s="426"/>
      <c r="S163" s="427"/>
      <c r="T163" s="422"/>
      <c r="U163" s="427"/>
      <c r="V163" s="422"/>
      <c r="W163" s="423"/>
      <c r="X163" s="427"/>
      <c r="Y163" s="422"/>
      <c r="Z163" s="422"/>
      <c r="AA163" s="422"/>
      <c r="AB163" s="428"/>
    </row>
    <row r="164" spans="1:28" ht="13.5">
      <c r="A164" s="421"/>
      <c r="B164" s="227"/>
      <c r="C164" s="334"/>
      <c r="D164" s="334"/>
      <c r="E164" s="422"/>
      <c r="F164" s="423"/>
      <c r="G164" s="432"/>
      <c r="H164" s="431"/>
      <c r="I164" s="421"/>
      <c r="J164" s="422"/>
      <c r="K164" s="422"/>
      <c r="L164" s="62"/>
      <c r="M164" s="422"/>
      <c r="N164" s="425"/>
      <c r="O164" s="422"/>
      <c r="P164" s="422"/>
      <c r="Q164" s="422"/>
      <c r="R164" s="426"/>
      <c r="S164" s="427"/>
      <c r="T164" s="422"/>
      <c r="U164" s="427"/>
      <c r="V164" s="422"/>
      <c r="W164" s="423"/>
      <c r="X164" s="427"/>
      <c r="Y164" s="422"/>
      <c r="Z164" s="422"/>
      <c r="AA164" s="422"/>
      <c r="AB164" s="428"/>
    </row>
    <row r="165" spans="1:28" ht="13.5">
      <c r="A165" s="421"/>
      <c r="B165" s="227"/>
      <c r="C165" s="334"/>
      <c r="D165" s="334"/>
      <c r="E165" s="422"/>
      <c r="F165" s="423"/>
      <c r="G165" s="432"/>
      <c r="H165" s="431"/>
      <c r="I165" s="421"/>
      <c r="J165" s="422"/>
      <c r="K165" s="422"/>
      <c r="L165" s="62"/>
      <c r="M165" s="422"/>
      <c r="N165" s="425"/>
      <c r="O165" s="422"/>
      <c r="P165" s="422"/>
      <c r="Q165" s="422"/>
      <c r="R165" s="426"/>
      <c r="S165" s="427"/>
      <c r="T165" s="422"/>
      <c r="U165" s="427"/>
      <c r="V165" s="422"/>
      <c r="W165" s="423"/>
      <c r="X165" s="427"/>
      <c r="Y165" s="422"/>
      <c r="Z165" s="422"/>
      <c r="AA165" s="422"/>
      <c r="AB165" s="428"/>
    </row>
    <row r="166" spans="1:28" ht="13.5">
      <c r="A166" s="421"/>
      <c r="B166" s="227"/>
      <c r="C166" s="334"/>
      <c r="D166" s="334"/>
      <c r="E166" s="422"/>
      <c r="F166" s="423"/>
      <c r="G166" s="432"/>
      <c r="H166" s="431"/>
      <c r="I166" s="421"/>
      <c r="J166" s="422"/>
      <c r="K166" s="422"/>
      <c r="L166" s="62"/>
      <c r="M166" s="422"/>
      <c r="N166" s="425"/>
      <c r="O166" s="422"/>
      <c r="P166" s="422"/>
      <c r="Q166" s="422"/>
      <c r="R166" s="426"/>
      <c r="S166" s="427"/>
      <c r="T166" s="422"/>
      <c r="U166" s="427"/>
      <c r="V166" s="422"/>
      <c r="W166" s="423"/>
      <c r="X166" s="427"/>
      <c r="Y166" s="422"/>
      <c r="Z166" s="422"/>
      <c r="AA166" s="422"/>
      <c r="AB166" s="428"/>
    </row>
    <row r="167" spans="1:28" ht="13.5">
      <c r="A167" s="421"/>
      <c r="B167" s="227"/>
      <c r="C167" s="334"/>
      <c r="D167" s="334"/>
      <c r="E167" s="422"/>
      <c r="F167" s="423"/>
      <c r="G167" s="432"/>
      <c r="H167" s="431"/>
      <c r="I167" s="421"/>
      <c r="J167" s="422"/>
      <c r="K167" s="422"/>
      <c r="L167" s="62"/>
      <c r="M167" s="422"/>
      <c r="N167" s="425"/>
      <c r="O167" s="422"/>
      <c r="P167" s="422"/>
      <c r="Q167" s="422"/>
      <c r="R167" s="426"/>
      <c r="S167" s="427"/>
      <c r="T167" s="422"/>
      <c r="U167" s="427"/>
      <c r="V167" s="422"/>
      <c r="W167" s="423"/>
      <c r="X167" s="427"/>
      <c r="Y167" s="422"/>
      <c r="Z167" s="422"/>
      <c r="AA167" s="422"/>
      <c r="AB167" s="428"/>
    </row>
    <row r="168" spans="1:28" ht="13.5">
      <c r="A168" s="421"/>
      <c r="B168" s="227"/>
      <c r="C168" s="334"/>
      <c r="D168" s="334"/>
      <c r="E168" s="422"/>
      <c r="F168" s="423"/>
      <c r="G168" s="432"/>
      <c r="H168" s="431"/>
      <c r="I168" s="421"/>
      <c r="J168" s="422"/>
      <c r="K168" s="422"/>
      <c r="L168" s="62"/>
      <c r="M168" s="422"/>
      <c r="N168" s="425"/>
      <c r="O168" s="422"/>
      <c r="P168" s="422"/>
      <c r="Q168" s="422"/>
      <c r="R168" s="426"/>
      <c r="S168" s="427"/>
      <c r="T168" s="422"/>
      <c r="U168" s="427"/>
      <c r="V168" s="422"/>
      <c r="W168" s="423"/>
      <c r="X168" s="427"/>
      <c r="Y168" s="422"/>
      <c r="Z168" s="422"/>
      <c r="AA168" s="422"/>
      <c r="AB168" s="428"/>
    </row>
    <row r="169" spans="1:28" ht="13.5">
      <c r="A169" s="421"/>
      <c r="B169" s="227"/>
      <c r="C169" s="334"/>
      <c r="D169" s="334"/>
      <c r="E169" s="422"/>
      <c r="F169" s="423"/>
      <c r="G169" s="432"/>
      <c r="H169" s="431"/>
      <c r="I169" s="421"/>
      <c r="J169" s="422"/>
      <c r="K169" s="422"/>
      <c r="L169" s="62"/>
      <c r="M169" s="422"/>
      <c r="N169" s="425"/>
      <c r="O169" s="422"/>
      <c r="P169" s="422"/>
      <c r="Q169" s="422"/>
      <c r="R169" s="426"/>
      <c r="S169" s="427"/>
      <c r="T169" s="422"/>
      <c r="U169" s="427"/>
      <c r="V169" s="422"/>
      <c r="W169" s="423"/>
      <c r="X169" s="427"/>
      <c r="Y169" s="422"/>
      <c r="Z169" s="422"/>
      <c r="AA169" s="422"/>
      <c r="AB169" s="428"/>
    </row>
    <row r="170" spans="1:28" ht="13.5">
      <c r="A170" s="421"/>
      <c r="B170" s="227"/>
      <c r="C170" s="334"/>
      <c r="D170" s="334"/>
      <c r="E170" s="422"/>
      <c r="F170" s="423"/>
      <c r="G170" s="432"/>
      <c r="H170" s="431"/>
      <c r="I170" s="421"/>
      <c r="J170" s="422"/>
      <c r="K170" s="422"/>
      <c r="L170" s="62"/>
      <c r="M170" s="422"/>
      <c r="N170" s="425"/>
      <c r="O170" s="422"/>
      <c r="P170" s="422"/>
      <c r="Q170" s="422"/>
      <c r="R170" s="426"/>
      <c r="S170" s="427"/>
      <c r="T170" s="422"/>
      <c r="U170" s="427"/>
      <c r="V170" s="422"/>
      <c r="W170" s="423"/>
      <c r="X170" s="427"/>
      <c r="Y170" s="422"/>
      <c r="Z170" s="422"/>
      <c r="AA170" s="422"/>
      <c r="AB170" s="428"/>
    </row>
    <row r="171" spans="1:28" ht="13.5">
      <c r="A171" s="421"/>
      <c r="B171" s="227"/>
      <c r="C171" s="334"/>
      <c r="D171" s="334"/>
      <c r="E171" s="422"/>
      <c r="F171" s="423"/>
      <c r="G171" s="432"/>
      <c r="H171" s="431"/>
      <c r="I171" s="421"/>
      <c r="J171" s="422"/>
      <c r="K171" s="422"/>
      <c r="L171" s="62"/>
      <c r="M171" s="422"/>
      <c r="N171" s="425"/>
      <c r="O171" s="422"/>
      <c r="P171" s="422"/>
      <c r="Q171" s="422"/>
      <c r="R171" s="426"/>
      <c r="S171" s="427"/>
      <c r="T171" s="422"/>
      <c r="U171" s="427"/>
      <c r="V171" s="422"/>
      <c r="W171" s="423"/>
      <c r="X171" s="427"/>
      <c r="Y171" s="422"/>
      <c r="Z171" s="422"/>
      <c r="AA171" s="422"/>
      <c r="AB171" s="428"/>
    </row>
    <row r="172" spans="1:28" ht="13.5">
      <c r="A172" s="421"/>
      <c r="B172" s="227"/>
      <c r="C172" s="334"/>
      <c r="D172" s="334"/>
      <c r="E172" s="422"/>
      <c r="F172" s="423"/>
      <c r="G172" s="432"/>
      <c r="H172" s="431"/>
      <c r="I172" s="421"/>
      <c r="J172" s="422"/>
      <c r="K172" s="422"/>
      <c r="L172" s="62"/>
      <c r="M172" s="422"/>
      <c r="N172" s="425"/>
      <c r="O172" s="422"/>
      <c r="P172" s="422"/>
      <c r="Q172" s="422"/>
      <c r="R172" s="426"/>
      <c r="S172" s="427"/>
      <c r="T172" s="422"/>
      <c r="U172" s="427"/>
      <c r="V172" s="422"/>
      <c r="W172" s="423"/>
      <c r="X172" s="427"/>
      <c r="Y172" s="422"/>
      <c r="Z172" s="422"/>
      <c r="AA172" s="422"/>
      <c r="AB172" s="428"/>
    </row>
    <row r="173" spans="1:28" ht="13.5">
      <c r="A173" s="421"/>
      <c r="B173" s="227"/>
      <c r="C173" s="334"/>
      <c r="D173" s="334"/>
      <c r="E173" s="422"/>
      <c r="F173" s="423"/>
      <c r="G173" s="432"/>
      <c r="H173" s="431"/>
      <c r="I173" s="421"/>
      <c r="J173" s="422"/>
      <c r="K173" s="422"/>
      <c r="L173" s="62"/>
      <c r="M173" s="422"/>
      <c r="N173" s="425"/>
      <c r="O173" s="422"/>
      <c r="P173" s="422"/>
      <c r="Q173" s="422"/>
      <c r="R173" s="426"/>
      <c r="S173" s="427"/>
      <c r="T173" s="422"/>
      <c r="U173" s="427"/>
      <c r="V173" s="422"/>
      <c r="W173" s="423"/>
      <c r="X173" s="427"/>
      <c r="Y173" s="422"/>
      <c r="Z173" s="422"/>
      <c r="AA173" s="422"/>
      <c r="AB173" s="428"/>
    </row>
    <row r="174" spans="1:28" ht="13.5">
      <c r="A174" s="421"/>
      <c r="B174" s="227"/>
      <c r="C174" s="334"/>
      <c r="D174" s="334"/>
      <c r="E174" s="422"/>
      <c r="F174" s="423"/>
      <c r="G174" s="432"/>
      <c r="H174" s="431"/>
      <c r="I174" s="421"/>
      <c r="J174" s="422"/>
      <c r="K174" s="422"/>
      <c r="L174" s="62"/>
      <c r="M174" s="422"/>
      <c r="N174" s="425"/>
      <c r="O174" s="422"/>
      <c r="P174" s="422"/>
      <c r="Q174" s="422"/>
      <c r="R174" s="426"/>
      <c r="S174" s="427"/>
      <c r="T174" s="422"/>
      <c r="U174" s="427"/>
      <c r="V174" s="422"/>
      <c r="W174" s="423"/>
      <c r="X174" s="427"/>
      <c r="Y174" s="422"/>
      <c r="Z174" s="422"/>
      <c r="AA174" s="422"/>
      <c r="AB174" s="428"/>
    </row>
    <row r="175" spans="1:28" ht="13.5">
      <c r="A175" s="421"/>
      <c r="B175" s="227"/>
      <c r="C175" s="334"/>
      <c r="D175" s="334"/>
      <c r="E175" s="422"/>
      <c r="F175" s="423"/>
      <c r="G175" s="432"/>
      <c r="H175" s="431"/>
      <c r="I175" s="421"/>
      <c r="J175" s="422"/>
      <c r="K175" s="422"/>
      <c r="L175" s="62"/>
      <c r="M175" s="422"/>
      <c r="N175" s="425"/>
      <c r="O175" s="422"/>
      <c r="P175" s="422"/>
      <c r="Q175" s="422"/>
      <c r="R175" s="426"/>
      <c r="S175" s="427"/>
      <c r="T175" s="422"/>
      <c r="U175" s="427"/>
      <c r="V175" s="422"/>
      <c r="W175" s="423"/>
      <c r="X175" s="427"/>
      <c r="Y175" s="422"/>
      <c r="Z175" s="422"/>
      <c r="AA175" s="422"/>
      <c r="AB175" s="428"/>
    </row>
    <row r="176" spans="1:28" ht="13.5">
      <c r="A176" s="421"/>
      <c r="B176" s="227"/>
      <c r="C176" s="334"/>
      <c r="D176" s="334"/>
      <c r="E176" s="422"/>
      <c r="F176" s="423"/>
      <c r="G176" s="432"/>
      <c r="H176" s="431"/>
      <c r="I176" s="421"/>
      <c r="J176" s="422"/>
      <c r="K176" s="422"/>
      <c r="L176" s="62"/>
      <c r="M176" s="422"/>
      <c r="N176" s="425"/>
      <c r="O176" s="422"/>
      <c r="P176" s="422"/>
      <c r="Q176" s="422"/>
      <c r="R176" s="426"/>
      <c r="S176" s="427"/>
      <c r="T176" s="422"/>
      <c r="U176" s="427"/>
      <c r="V176" s="422"/>
      <c r="W176" s="423"/>
      <c r="X176" s="427"/>
      <c r="Y176" s="422"/>
      <c r="Z176" s="422"/>
      <c r="AA176" s="422"/>
      <c r="AB176" s="428"/>
    </row>
    <row r="177" spans="1:28" ht="13.5">
      <c r="A177" s="421"/>
      <c r="B177" s="227"/>
      <c r="C177" s="334"/>
      <c r="D177" s="334"/>
      <c r="E177" s="422"/>
      <c r="F177" s="423"/>
      <c r="G177" s="432"/>
      <c r="H177" s="431"/>
      <c r="I177" s="421"/>
      <c r="J177" s="422"/>
      <c r="K177" s="422"/>
      <c r="L177" s="62"/>
      <c r="M177" s="422"/>
      <c r="N177" s="425"/>
      <c r="O177" s="422"/>
      <c r="P177" s="422"/>
      <c r="Q177" s="422"/>
      <c r="R177" s="426"/>
      <c r="S177" s="427"/>
      <c r="T177" s="422"/>
      <c r="U177" s="427"/>
      <c r="V177" s="422"/>
      <c r="W177" s="423"/>
      <c r="X177" s="427"/>
      <c r="Y177" s="422"/>
      <c r="Z177" s="422"/>
      <c r="AA177" s="422"/>
      <c r="AB177" s="428"/>
    </row>
    <row r="178" spans="1:28" ht="13.5">
      <c r="A178" s="421"/>
      <c r="B178" s="227"/>
      <c r="C178" s="334"/>
      <c r="D178" s="334"/>
      <c r="E178" s="422"/>
      <c r="F178" s="423"/>
      <c r="G178" s="432"/>
      <c r="H178" s="431"/>
      <c r="I178" s="421"/>
      <c r="J178" s="422"/>
      <c r="K178" s="422"/>
      <c r="L178" s="62"/>
      <c r="M178" s="422"/>
      <c r="N178" s="425"/>
      <c r="O178" s="422"/>
      <c r="P178" s="422"/>
      <c r="Q178" s="422"/>
      <c r="R178" s="426"/>
      <c r="S178" s="427"/>
      <c r="T178" s="422"/>
      <c r="U178" s="427"/>
      <c r="V178" s="422"/>
      <c r="W178" s="423"/>
      <c r="X178" s="427"/>
      <c r="Y178" s="422"/>
      <c r="Z178" s="422"/>
      <c r="AA178" s="422"/>
      <c r="AB178" s="428"/>
    </row>
    <row r="179" spans="1:28" ht="13.5">
      <c r="A179" s="421"/>
      <c r="B179" s="227"/>
      <c r="C179" s="334"/>
      <c r="D179" s="334"/>
      <c r="E179" s="422"/>
      <c r="F179" s="423"/>
      <c r="G179" s="432"/>
      <c r="H179" s="431"/>
      <c r="I179" s="421"/>
      <c r="J179" s="422"/>
      <c r="K179" s="422"/>
      <c r="L179" s="62"/>
      <c r="M179" s="422"/>
      <c r="N179" s="425"/>
      <c r="O179" s="422"/>
      <c r="P179" s="422"/>
      <c r="Q179" s="422"/>
      <c r="R179" s="426"/>
      <c r="S179" s="427"/>
      <c r="T179" s="422"/>
      <c r="U179" s="427"/>
      <c r="V179" s="422"/>
      <c r="W179" s="423"/>
      <c r="X179" s="427"/>
      <c r="Y179" s="422"/>
      <c r="Z179" s="422"/>
      <c r="AA179" s="422"/>
      <c r="AB179" s="428"/>
    </row>
    <row r="180" spans="1:28" ht="13.5">
      <c r="A180" s="421"/>
      <c r="B180" s="227"/>
      <c r="C180" s="334"/>
      <c r="D180" s="334"/>
      <c r="E180" s="422"/>
      <c r="F180" s="423"/>
      <c r="G180" s="432"/>
      <c r="H180" s="431"/>
      <c r="I180" s="421"/>
      <c r="J180" s="422"/>
      <c r="K180" s="422"/>
      <c r="L180" s="62"/>
      <c r="M180" s="422"/>
      <c r="N180" s="425"/>
      <c r="O180" s="422"/>
      <c r="P180" s="422"/>
      <c r="Q180" s="422"/>
      <c r="R180" s="426"/>
      <c r="S180" s="427"/>
      <c r="T180" s="422"/>
      <c r="U180" s="427"/>
      <c r="V180" s="422"/>
      <c r="W180" s="423"/>
      <c r="X180" s="427"/>
      <c r="Y180" s="422"/>
      <c r="Z180" s="422"/>
      <c r="AA180" s="422"/>
      <c r="AB180" s="428"/>
    </row>
    <row r="181" spans="1:28" ht="13.5">
      <c r="A181" s="421"/>
      <c r="B181" s="227"/>
      <c r="C181" s="334"/>
      <c r="D181" s="334"/>
      <c r="E181" s="422"/>
      <c r="F181" s="423"/>
      <c r="G181" s="432"/>
      <c r="H181" s="431"/>
      <c r="I181" s="421"/>
      <c r="J181" s="422"/>
      <c r="K181" s="422"/>
      <c r="L181" s="62"/>
      <c r="M181" s="422"/>
      <c r="N181" s="425"/>
      <c r="O181" s="422"/>
      <c r="P181" s="422"/>
      <c r="Q181" s="422"/>
      <c r="R181" s="426"/>
      <c r="S181" s="427"/>
      <c r="T181" s="422"/>
      <c r="U181" s="427"/>
      <c r="V181" s="422"/>
      <c r="W181" s="423"/>
      <c r="X181" s="427"/>
      <c r="Y181" s="422"/>
      <c r="Z181" s="422"/>
      <c r="AA181" s="422"/>
      <c r="AB181" s="428"/>
    </row>
    <row r="182" spans="1:28" ht="13.5">
      <c r="A182" s="421"/>
      <c r="B182" s="227"/>
      <c r="C182" s="334"/>
      <c r="D182" s="334"/>
      <c r="E182" s="422"/>
      <c r="F182" s="423"/>
      <c r="G182" s="432"/>
      <c r="H182" s="431"/>
      <c r="I182" s="421"/>
      <c r="J182" s="422"/>
      <c r="K182" s="422"/>
      <c r="L182" s="62"/>
      <c r="M182" s="422"/>
      <c r="N182" s="425"/>
      <c r="O182" s="422"/>
      <c r="P182" s="422"/>
      <c r="Q182" s="422"/>
      <c r="R182" s="426"/>
      <c r="S182" s="427"/>
      <c r="T182" s="422"/>
      <c r="U182" s="427"/>
      <c r="V182" s="422"/>
      <c r="W182" s="423"/>
      <c r="X182" s="427"/>
      <c r="Y182" s="422"/>
      <c r="Z182" s="422"/>
      <c r="AA182" s="422"/>
      <c r="AB182" s="428"/>
    </row>
    <row r="183" spans="1:28" ht="13.5">
      <c r="A183" s="421"/>
      <c r="B183" s="227"/>
      <c r="C183" s="334"/>
      <c r="D183" s="334"/>
      <c r="E183" s="422"/>
      <c r="F183" s="423"/>
      <c r="G183" s="432"/>
      <c r="H183" s="431"/>
      <c r="I183" s="421"/>
      <c r="J183" s="422"/>
      <c r="K183" s="422"/>
      <c r="L183" s="62"/>
      <c r="M183" s="422"/>
      <c r="N183" s="425"/>
      <c r="O183" s="422"/>
      <c r="P183" s="422"/>
      <c r="Q183" s="422"/>
      <c r="R183" s="426"/>
      <c r="S183" s="427"/>
      <c r="T183" s="422"/>
      <c r="U183" s="427"/>
      <c r="V183" s="422"/>
      <c r="W183" s="423"/>
      <c r="X183" s="427"/>
      <c r="Y183" s="422"/>
      <c r="Z183" s="422"/>
      <c r="AA183" s="422"/>
      <c r="AB183" s="428"/>
    </row>
    <row r="184" spans="1:28" ht="13.5">
      <c r="A184" s="421"/>
      <c r="B184" s="227"/>
      <c r="C184" s="334"/>
      <c r="D184" s="334"/>
      <c r="E184" s="422"/>
      <c r="F184" s="423"/>
      <c r="G184" s="432"/>
      <c r="H184" s="431"/>
      <c r="I184" s="421"/>
      <c r="J184" s="422"/>
      <c r="K184" s="422"/>
      <c r="L184" s="62"/>
      <c r="M184" s="422"/>
      <c r="N184" s="425"/>
      <c r="O184" s="422"/>
      <c r="P184" s="422"/>
      <c r="Q184" s="422"/>
      <c r="R184" s="426"/>
      <c r="S184" s="427"/>
      <c r="T184" s="422"/>
      <c r="U184" s="427"/>
      <c r="V184" s="422"/>
      <c r="W184" s="423"/>
      <c r="X184" s="427"/>
      <c r="Y184" s="422"/>
      <c r="Z184" s="422"/>
      <c r="AA184" s="422"/>
      <c r="AB184" s="428"/>
    </row>
    <row r="185" spans="1:28" ht="13.5">
      <c r="A185" s="421"/>
      <c r="B185" s="227"/>
      <c r="C185" s="334"/>
      <c r="D185" s="334"/>
      <c r="E185" s="422"/>
      <c r="F185" s="423"/>
      <c r="G185" s="432"/>
      <c r="H185" s="431"/>
      <c r="I185" s="421"/>
      <c r="J185" s="422"/>
      <c r="K185" s="422"/>
      <c r="L185" s="62"/>
      <c r="M185" s="422"/>
      <c r="N185" s="425"/>
      <c r="O185" s="422"/>
      <c r="P185" s="422"/>
      <c r="Q185" s="422"/>
      <c r="R185" s="426"/>
      <c r="S185" s="427"/>
      <c r="T185" s="422"/>
      <c r="U185" s="427"/>
      <c r="V185" s="422"/>
      <c r="W185" s="423"/>
      <c r="X185" s="427"/>
      <c r="Y185" s="422"/>
      <c r="Z185" s="422"/>
      <c r="AA185" s="422"/>
      <c r="AB185" s="428"/>
    </row>
    <row r="186" spans="1:28" ht="13.5">
      <c r="A186" s="421"/>
      <c r="B186" s="227"/>
      <c r="C186" s="334"/>
      <c r="D186" s="334"/>
      <c r="E186" s="422"/>
      <c r="F186" s="423"/>
      <c r="G186" s="432"/>
      <c r="H186" s="431"/>
      <c r="I186" s="421"/>
      <c r="J186" s="422"/>
      <c r="K186" s="422"/>
      <c r="L186" s="62"/>
      <c r="M186" s="422"/>
      <c r="N186" s="425"/>
      <c r="O186" s="422"/>
      <c r="P186" s="422"/>
      <c r="Q186" s="422"/>
      <c r="R186" s="426"/>
      <c r="S186" s="427"/>
      <c r="T186" s="422"/>
      <c r="U186" s="427"/>
      <c r="V186" s="422"/>
      <c r="W186" s="423"/>
      <c r="X186" s="427"/>
      <c r="Y186" s="422"/>
      <c r="Z186" s="422"/>
      <c r="AA186" s="422"/>
      <c r="AB186" s="428"/>
    </row>
    <row r="187" spans="1:28" ht="13.5">
      <c r="A187" s="421"/>
      <c r="B187" s="227"/>
      <c r="C187" s="334"/>
      <c r="D187" s="334"/>
      <c r="E187" s="422"/>
      <c r="F187" s="423"/>
      <c r="G187" s="432"/>
      <c r="H187" s="431"/>
      <c r="I187" s="421"/>
      <c r="J187" s="422"/>
      <c r="K187" s="422"/>
      <c r="L187" s="62"/>
      <c r="M187" s="422"/>
      <c r="N187" s="425"/>
      <c r="O187" s="422"/>
      <c r="P187" s="422"/>
      <c r="Q187" s="422"/>
      <c r="R187" s="426"/>
      <c r="S187" s="427"/>
      <c r="T187" s="422"/>
      <c r="U187" s="427"/>
      <c r="V187" s="422"/>
      <c r="W187" s="423"/>
      <c r="X187" s="427"/>
      <c r="Y187" s="422"/>
      <c r="Z187" s="422"/>
      <c r="AA187" s="422"/>
      <c r="AB187" s="428"/>
    </row>
    <row r="188" spans="1:28" ht="13.5">
      <c r="A188" s="421"/>
      <c r="B188" s="227"/>
      <c r="C188" s="334"/>
      <c r="D188" s="334"/>
      <c r="E188" s="422"/>
      <c r="F188" s="423"/>
      <c r="G188" s="432"/>
      <c r="H188" s="431"/>
      <c r="I188" s="421"/>
      <c r="J188" s="422"/>
      <c r="K188" s="422"/>
      <c r="L188" s="62"/>
      <c r="M188" s="422"/>
      <c r="N188" s="425"/>
      <c r="O188" s="422"/>
      <c r="P188" s="422"/>
      <c r="Q188" s="422"/>
      <c r="R188" s="426"/>
      <c r="S188" s="427"/>
      <c r="T188" s="422"/>
      <c r="U188" s="427"/>
      <c r="V188" s="422"/>
      <c r="W188" s="423"/>
      <c r="X188" s="427"/>
      <c r="Y188" s="422"/>
      <c r="Z188" s="422"/>
      <c r="AA188" s="422"/>
      <c r="AB188" s="428"/>
    </row>
    <row r="189" spans="1:28" ht="13.5">
      <c r="A189" s="421"/>
      <c r="B189" s="227"/>
      <c r="C189" s="334"/>
      <c r="D189" s="334"/>
      <c r="E189" s="422"/>
      <c r="F189" s="423"/>
      <c r="G189" s="432"/>
      <c r="H189" s="431"/>
      <c r="I189" s="421"/>
      <c r="J189" s="422"/>
      <c r="K189" s="422"/>
      <c r="L189" s="62"/>
      <c r="M189" s="422"/>
      <c r="N189" s="425"/>
      <c r="O189" s="422"/>
      <c r="P189" s="422"/>
      <c r="Q189" s="422"/>
      <c r="R189" s="426"/>
      <c r="S189" s="427"/>
      <c r="T189" s="422"/>
      <c r="U189" s="427"/>
      <c r="V189" s="422"/>
      <c r="W189" s="423"/>
      <c r="X189" s="427"/>
      <c r="Y189" s="422"/>
      <c r="Z189" s="422"/>
      <c r="AA189" s="422"/>
      <c r="AB189" s="428"/>
    </row>
    <row r="190" spans="1:28" ht="13.5">
      <c r="A190" s="421"/>
      <c r="B190" s="227"/>
      <c r="C190" s="334"/>
      <c r="D190" s="334"/>
      <c r="E190" s="422"/>
      <c r="F190" s="423"/>
      <c r="G190" s="432"/>
      <c r="H190" s="431"/>
      <c r="I190" s="421"/>
      <c r="J190" s="422"/>
      <c r="K190" s="422"/>
      <c r="L190" s="62"/>
      <c r="M190" s="422"/>
      <c r="N190" s="425"/>
      <c r="O190" s="422"/>
      <c r="P190" s="422"/>
      <c r="Q190" s="422"/>
      <c r="R190" s="426"/>
      <c r="S190" s="427"/>
      <c r="T190" s="422"/>
      <c r="U190" s="427"/>
      <c r="V190" s="422"/>
      <c r="W190" s="423"/>
      <c r="X190" s="427"/>
      <c r="Y190" s="422"/>
      <c r="Z190" s="422"/>
      <c r="AA190" s="422"/>
      <c r="AB190" s="428"/>
    </row>
    <row r="191" spans="1:28" ht="13.5">
      <c r="A191" s="421"/>
      <c r="B191" s="227"/>
      <c r="C191" s="334"/>
      <c r="D191" s="334"/>
      <c r="E191" s="422"/>
      <c r="F191" s="423"/>
      <c r="G191" s="432"/>
      <c r="H191" s="431"/>
      <c r="I191" s="421"/>
      <c r="J191" s="422"/>
      <c r="K191" s="422"/>
      <c r="L191" s="62"/>
      <c r="M191" s="422"/>
      <c r="N191" s="425"/>
      <c r="O191" s="422"/>
      <c r="P191" s="422"/>
      <c r="Q191" s="422"/>
      <c r="R191" s="426"/>
      <c r="S191" s="427"/>
      <c r="T191" s="422"/>
      <c r="U191" s="427"/>
      <c r="V191" s="422"/>
      <c r="W191" s="423"/>
      <c r="X191" s="427"/>
      <c r="Y191" s="422"/>
      <c r="Z191" s="422"/>
      <c r="AA191" s="422"/>
      <c r="AB191" s="428"/>
    </row>
    <row r="192" spans="1:28" ht="13.5">
      <c r="A192" s="421"/>
      <c r="B192" s="227"/>
      <c r="C192" s="334"/>
      <c r="D192" s="334"/>
      <c r="E192" s="422"/>
      <c r="F192" s="423"/>
      <c r="G192" s="432"/>
      <c r="H192" s="431"/>
      <c r="I192" s="421"/>
      <c r="J192" s="422"/>
      <c r="K192" s="422"/>
      <c r="L192" s="62"/>
      <c r="M192" s="422"/>
      <c r="N192" s="425"/>
      <c r="O192" s="422"/>
      <c r="P192" s="422"/>
      <c r="Q192" s="422"/>
      <c r="R192" s="426"/>
      <c r="S192" s="427"/>
      <c r="T192" s="422"/>
      <c r="U192" s="427"/>
      <c r="V192" s="422"/>
      <c r="W192" s="423"/>
      <c r="X192" s="427"/>
      <c r="Y192" s="422"/>
      <c r="Z192" s="422"/>
      <c r="AA192" s="422"/>
      <c r="AB192" s="428"/>
    </row>
    <row r="193" spans="1:28" ht="13.5">
      <c r="A193" s="421"/>
      <c r="B193" s="227"/>
      <c r="C193" s="334"/>
      <c r="D193" s="334"/>
      <c r="E193" s="422"/>
      <c r="F193" s="423"/>
      <c r="G193" s="432"/>
      <c r="H193" s="431"/>
      <c r="I193" s="421"/>
      <c r="J193" s="422"/>
      <c r="K193" s="422"/>
      <c r="L193" s="62"/>
      <c r="M193" s="422"/>
      <c r="N193" s="425"/>
      <c r="O193" s="422"/>
      <c r="P193" s="422"/>
      <c r="Q193" s="422"/>
      <c r="R193" s="426"/>
      <c r="S193" s="427"/>
      <c r="T193" s="422"/>
      <c r="U193" s="427"/>
      <c r="V193" s="422"/>
      <c r="W193" s="423"/>
      <c r="X193" s="427"/>
      <c r="Y193" s="422"/>
      <c r="Z193" s="422"/>
      <c r="AA193" s="422"/>
      <c r="AB193" s="428"/>
    </row>
    <row r="194" spans="1:28" ht="13.5">
      <c r="A194" s="421"/>
      <c r="B194" s="227"/>
      <c r="C194" s="334"/>
      <c r="D194" s="334"/>
      <c r="E194" s="422"/>
      <c r="F194" s="423"/>
      <c r="G194" s="432"/>
      <c r="H194" s="431"/>
      <c r="I194" s="421"/>
      <c r="J194" s="422"/>
      <c r="K194" s="422"/>
      <c r="L194" s="62"/>
      <c r="M194" s="422"/>
      <c r="N194" s="425"/>
      <c r="O194" s="422"/>
      <c r="P194" s="422"/>
      <c r="Q194" s="422"/>
      <c r="R194" s="426"/>
      <c r="S194" s="427"/>
      <c r="T194" s="422"/>
      <c r="U194" s="427"/>
      <c r="V194" s="422"/>
      <c r="W194" s="423"/>
      <c r="X194" s="427"/>
      <c r="Y194" s="422"/>
      <c r="Z194" s="422"/>
      <c r="AA194" s="422"/>
      <c r="AB194" s="428"/>
    </row>
    <row r="195" spans="1:28" ht="13.5">
      <c r="A195" s="421"/>
      <c r="B195" s="227"/>
      <c r="C195" s="334"/>
      <c r="D195" s="334"/>
      <c r="E195" s="422"/>
      <c r="F195" s="423"/>
      <c r="G195" s="432"/>
      <c r="H195" s="431"/>
      <c r="I195" s="421"/>
      <c r="J195" s="422"/>
      <c r="K195" s="422"/>
      <c r="L195" s="62"/>
      <c r="M195" s="422"/>
      <c r="N195" s="425"/>
      <c r="O195" s="422"/>
      <c r="P195" s="422"/>
      <c r="Q195" s="422"/>
      <c r="R195" s="426"/>
      <c r="S195" s="427"/>
      <c r="T195" s="422"/>
      <c r="U195" s="427"/>
      <c r="V195" s="422"/>
      <c r="W195" s="423"/>
      <c r="X195" s="427"/>
      <c r="Y195" s="422"/>
      <c r="Z195" s="422"/>
      <c r="AA195" s="422"/>
      <c r="AB195" s="428"/>
    </row>
    <row r="196" spans="1:28" ht="13.5">
      <c r="A196" s="421"/>
      <c r="B196" s="227"/>
      <c r="C196" s="334"/>
      <c r="D196" s="334"/>
      <c r="E196" s="422"/>
      <c r="F196" s="423"/>
      <c r="G196" s="432"/>
      <c r="H196" s="431"/>
      <c r="I196" s="421"/>
      <c r="J196" s="422"/>
      <c r="K196" s="422"/>
      <c r="L196" s="62"/>
      <c r="M196" s="422"/>
      <c r="N196" s="425"/>
      <c r="O196" s="422"/>
      <c r="P196" s="422"/>
      <c r="Q196" s="422"/>
      <c r="R196" s="426"/>
      <c r="S196" s="427"/>
      <c r="T196" s="422"/>
      <c r="U196" s="427"/>
      <c r="V196" s="422"/>
      <c r="W196" s="423"/>
      <c r="X196" s="427"/>
      <c r="Y196" s="422"/>
      <c r="Z196" s="422"/>
      <c r="AA196" s="422"/>
      <c r="AB196" s="428"/>
    </row>
    <row r="197" spans="1:28" ht="13.5">
      <c r="A197" s="421"/>
      <c r="B197" s="227"/>
      <c r="C197" s="334"/>
      <c r="D197" s="334"/>
      <c r="E197" s="422"/>
      <c r="F197" s="423"/>
      <c r="G197" s="423"/>
      <c r="H197" s="424"/>
      <c r="I197" s="423"/>
      <c r="J197" s="422"/>
      <c r="K197" s="422"/>
      <c r="L197" s="62"/>
      <c r="M197" s="422"/>
      <c r="N197" s="425"/>
      <c r="O197" s="422"/>
      <c r="P197" s="422"/>
      <c r="Q197" s="422"/>
      <c r="R197" s="426"/>
      <c r="S197" s="427"/>
      <c r="T197" s="422"/>
      <c r="U197" s="427"/>
      <c r="V197" s="422"/>
      <c r="W197" s="423"/>
      <c r="X197" s="427"/>
      <c r="Y197" s="422"/>
      <c r="Z197" s="422"/>
      <c r="AA197" s="422"/>
      <c r="AB197" s="428"/>
    </row>
    <row r="198" spans="1:28" ht="13.5">
      <c r="A198" s="421"/>
      <c r="B198" s="227"/>
      <c r="C198" s="334"/>
      <c r="D198" s="334"/>
      <c r="E198" s="422"/>
      <c r="F198" s="423"/>
      <c r="G198" s="423"/>
      <c r="H198" s="424"/>
      <c r="I198" s="423"/>
      <c r="J198" s="422"/>
      <c r="K198" s="422"/>
      <c r="L198" s="62"/>
      <c r="M198" s="422"/>
      <c r="N198" s="425"/>
      <c r="O198" s="422"/>
      <c r="P198" s="422"/>
      <c r="Q198" s="422"/>
      <c r="R198" s="426"/>
      <c r="S198" s="427"/>
      <c r="T198" s="422"/>
      <c r="U198" s="427"/>
      <c r="V198" s="422"/>
      <c r="W198" s="423"/>
      <c r="X198" s="427"/>
      <c r="Y198" s="422"/>
      <c r="Z198" s="422"/>
      <c r="AA198" s="422"/>
      <c r="AB198" s="428"/>
    </row>
    <row r="199" spans="1:28" ht="13.5">
      <c r="A199" s="421"/>
      <c r="B199" s="227"/>
      <c r="C199" s="334"/>
      <c r="D199" s="334"/>
      <c r="E199" s="422"/>
      <c r="F199" s="423"/>
      <c r="G199" s="423"/>
      <c r="H199" s="424"/>
      <c r="I199" s="423"/>
      <c r="J199" s="422"/>
      <c r="K199" s="422"/>
      <c r="L199" s="62"/>
      <c r="M199" s="422"/>
      <c r="N199" s="425"/>
      <c r="O199" s="422"/>
      <c r="P199" s="422"/>
      <c r="Q199" s="422"/>
      <c r="R199" s="426"/>
      <c r="S199" s="427"/>
      <c r="T199" s="422"/>
      <c r="U199" s="427"/>
      <c r="V199" s="422"/>
      <c r="W199" s="423"/>
      <c r="X199" s="427"/>
      <c r="Y199" s="422"/>
      <c r="Z199" s="422"/>
      <c r="AA199" s="422"/>
      <c r="AB199" s="428"/>
    </row>
    <row r="200" spans="1:28" ht="13.5">
      <c r="A200" s="421"/>
      <c r="B200" s="227"/>
      <c r="C200" s="334"/>
      <c r="D200" s="334"/>
      <c r="E200" s="422"/>
      <c r="F200" s="423"/>
      <c r="G200" s="423"/>
      <c r="H200" s="424"/>
      <c r="I200" s="423"/>
      <c r="J200" s="422"/>
      <c r="K200" s="422"/>
      <c r="L200" s="62"/>
      <c r="M200" s="422"/>
      <c r="N200" s="425"/>
      <c r="O200" s="422"/>
      <c r="P200" s="422"/>
      <c r="Q200" s="422"/>
      <c r="R200" s="426"/>
      <c r="S200" s="427"/>
      <c r="T200" s="422"/>
      <c r="U200" s="427"/>
      <c r="V200" s="422"/>
      <c r="W200" s="423"/>
      <c r="X200" s="427"/>
      <c r="Y200" s="422"/>
      <c r="Z200" s="422"/>
      <c r="AA200" s="422"/>
      <c r="AB200" s="428"/>
    </row>
    <row r="201" spans="1:28" ht="13.5">
      <c r="A201" s="421"/>
      <c r="B201" s="227"/>
      <c r="C201" s="334"/>
      <c r="D201" s="334"/>
      <c r="E201" s="422"/>
      <c r="F201" s="423"/>
      <c r="G201" s="423"/>
      <c r="H201" s="424"/>
      <c r="I201" s="423"/>
      <c r="J201" s="422"/>
      <c r="K201" s="422"/>
      <c r="L201" s="62"/>
      <c r="M201" s="422"/>
      <c r="N201" s="425"/>
      <c r="O201" s="422"/>
      <c r="P201" s="422"/>
      <c r="Q201" s="422"/>
      <c r="R201" s="426"/>
      <c r="S201" s="427"/>
      <c r="T201" s="422"/>
      <c r="U201" s="427"/>
      <c r="V201" s="422"/>
      <c r="W201" s="423"/>
      <c r="X201" s="427"/>
      <c r="Y201" s="422"/>
      <c r="Z201" s="422"/>
      <c r="AA201" s="422"/>
      <c r="AB201" s="428"/>
    </row>
    <row r="202" spans="1:28" ht="13.5">
      <c r="A202" s="421"/>
      <c r="B202" s="227"/>
      <c r="C202" s="334"/>
      <c r="D202" s="334"/>
      <c r="E202" s="422"/>
      <c r="F202" s="423"/>
      <c r="G202" s="423"/>
      <c r="H202" s="424"/>
      <c r="I202" s="423"/>
      <c r="J202" s="422"/>
      <c r="K202" s="422"/>
      <c r="L202" s="62"/>
      <c r="M202" s="422"/>
      <c r="N202" s="425"/>
      <c r="O202" s="422"/>
      <c r="P202" s="422"/>
      <c r="Q202" s="422"/>
      <c r="R202" s="426"/>
      <c r="S202" s="427"/>
      <c r="T202" s="422"/>
      <c r="U202" s="427"/>
      <c r="V202" s="422"/>
      <c r="W202" s="423"/>
      <c r="X202" s="427"/>
      <c r="Y202" s="422"/>
      <c r="Z202" s="422"/>
      <c r="AA202" s="422"/>
      <c r="AB202" s="428"/>
    </row>
    <row r="203" spans="1:28" ht="13.5">
      <c r="A203" s="421"/>
      <c r="B203" s="227"/>
      <c r="C203" s="334"/>
      <c r="D203" s="334"/>
      <c r="E203" s="422"/>
      <c r="F203" s="423"/>
      <c r="G203" s="423"/>
      <c r="H203" s="424"/>
      <c r="I203" s="423"/>
      <c r="J203" s="422"/>
      <c r="K203" s="422"/>
      <c r="L203" s="62"/>
      <c r="M203" s="422"/>
      <c r="N203" s="425"/>
      <c r="O203" s="422"/>
      <c r="P203" s="422"/>
      <c r="Q203" s="422"/>
      <c r="R203" s="426"/>
      <c r="S203" s="427"/>
      <c r="T203" s="422"/>
      <c r="U203" s="427"/>
      <c r="V203" s="422"/>
      <c r="W203" s="423"/>
      <c r="X203" s="427"/>
      <c r="Y203" s="422"/>
      <c r="Z203" s="422"/>
      <c r="AA203" s="422"/>
      <c r="AB203" s="428"/>
    </row>
    <row r="204" spans="1:28" ht="13.5">
      <c r="A204" s="421"/>
      <c r="B204" s="227"/>
      <c r="C204" s="334"/>
      <c r="D204" s="334"/>
      <c r="E204" s="422"/>
      <c r="F204" s="423"/>
      <c r="G204" s="423"/>
      <c r="H204" s="424"/>
      <c r="I204" s="423"/>
      <c r="J204" s="422"/>
      <c r="K204" s="422"/>
      <c r="L204" s="62"/>
      <c r="M204" s="422"/>
      <c r="N204" s="425"/>
      <c r="O204" s="422"/>
      <c r="P204" s="422"/>
      <c r="Q204" s="422"/>
      <c r="R204" s="426"/>
      <c r="S204" s="427"/>
      <c r="T204" s="422"/>
      <c r="U204" s="427"/>
      <c r="V204" s="422"/>
      <c r="W204" s="423"/>
      <c r="X204" s="427"/>
      <c r="Y204" s="422"/>
      <c r="Z204" s="422"/>
      <c r="AA204" s="422"/>
      <c r="AB204" s="428"/>
    </row>
    <row r="205" spans="1:28" ht="13.5">
      <c r="A205" s="421"/>
      <c r="B205" s="227"/>
      <c r="C205" s="334"/>
      <c r="D205" s="334"/>
      <c r="E205" s="422"/>
      <c r="F205" s="423"/>
      <c r="G205" s="423"/>
      <c r="H205" s="424"/>
      <c r="I205" s="423"/>
      <c r="J205" s="422"/>
      <c r="K205" s="422"/>
      <c r="L205" s="62"/>
      <c r="M205" s="422"/>
      <c r="N205" s="425"/>
      <c r="O205" s="422"/>
      <c r="P205" s="422"/>
      <c r="Q205" s="422"/>
      <c r="R205" s="426"/>
      <c r="S205" s="427"/>
      <c r="T205" s="422"/>
      <c r="U205" s="427"/>
      <c r="V205" s="422"/>
      <c r="W205" s="423"/>
      <c r="X205" s="427"/>
      <c r="Y205" s="422"/>
      <c r="Z205" s="422"/>
      <c r="AA205" s="422"/>
      <c r="AB205" s="428"/>
    </row>
    <row r="206" spans="1:28" ht="13.5">
      <c r="A206" s="421"/>
      <c r="B206" s="227"/>
      <c r="C206" s="334"/>
      <c r="D206" s="334"/>
      <c r="E206" s="422"/>
      <c r="F206" s="423"/>
      <c r="G206" s="423"/>
      <c r="H206" s="424"/>
      <c r="I206" s="423"/>
      <c r="J206" s="422"/>
      <c r="K206" s="422"/>
      <c r="L206" s="62"/>
      <c r="M206" s="422"/>
      <c r="N206" s="425"/>
      <c r="O206" s="422"/>
      <c r="P206" s="422"/>
      <c r="Q206" s="422"/>
      <c r="R206" s="426"/>
      <c r="S206" s="427"/>
      <c r="T206" s="422"/>
      <c r="U206" s="427"/>
      <c r="V206" s="422"/>
      <c r="W206" s="423"/>
      <c r="X206" s="427"/>
      <c r="Y206" s="422"/>
      <c r="Z206" s="422"/>
      <c r="AA206" s="422"/>
      <c r="AB206" s="428"/>
    </row>
    <row r="207" spans="1:28" ht="13.5">
      <c r="A207" s="421"/>
      <c r="B207" s="227"/>
      <c r="C207" s="334"/>
      <c r="D207" s="334"/>
      <c r="E207" s="422"/>
      <c r="F207" s="423"/>
      <c r="G207" s="423"/>
      <c r="H207" s="424"/>
      <c r="I207" s="423"/>
      <c r="J207" s="422"/>
      <c r="K207" s="422"/>
      <c r="L207" s="62"/>
      <c r="M207" s="422"/>
      <c r="N207" s="425"/>
      <c r="O207" s="422"/>
      <c r="P207" s="422"/>
      <c r="Q207" s="422"/>
      <c r="R207" s="426"/>
      <c r="S207" s="427"/>
      <c r="T207" s="422"/>
      <c r="U207" s="427"/>
      <c r="V207" s="422"/>
      <c r="W207" s="423"/>
      <c r="X207" s="427"/>
      <c r="Y207" s="422"/>
      <c r="Z207" s="422"/>
      <c r="AA207" s="422"/>
      <c r="AB207" s="428"/>
    </row>
    <row r="208" spans="1:28" ht="13.5">
      <c r="A208" s="421"/>
      <c r="B208" s="227"/>
      <c r="C208" s="334"/>
      <c r="D208" s="334"/>
      <c r="E208" s="422"/>
      <c r="F208" s="423"/>
      <c r="G208" s="423"/>
      <c r="H208" s="424"/>
      <c r="I208" s="423"/>
      <c r="J208" s="422"/>
      <c r="K208" s="422"/>
      <c r="L208" s="62"/>
      <c r="M208" s="422"/>
      <c r="N208" s="425"/>
      <c r="O208" s="422"/>
      <c r="P208" s="422"/>
      <c r="Q208" s="422"/>
      <c r="R208" s="426"/>
      <c r="S208" s="427"/>
      <c r="T208" s="422"/>
      <c r="U208" s="427"/>
      <c r="V208" s="422"/>
      <c r="W208" s="423"/>
      <c r="X208" s="427"/>
      <c r="Y208" s="422"/>
      <c r="Z208" s="422"/>
      <c r="AA208" s="422"/>
      <c r="AB208" s="428"/>
    </row>
    <row r="209" spans="1:28" ht="13.5">
      <c r="A209" s="421"/>
      <c r="B209" s="227"/>
      <c r="C209" s="334"/>
      <c r="D209" s="334"/>
      <c r="E209" s="422"/>
      <c r="F209" s="423"/>
      <c r="G209" s="423"/>
      <c r="H209" s="424"/>
      <c r="I209" s="423"/>
      <c r="J209" s="422"/>
      <c r="K209" s="422"/>
      <c r="L209" s="62"/>
      <c r="M209" s="422"/>
      <c r="N209" s="425"/>
      <c r="O209" s="422"/>
      <c r="P209" s="422"/>
      <c r="Q209" s="422"/>
      <c r="R209" s="426"/>
      <c r="S209" s="427"/>
      <c r="T209" s="422"/>
      <c r="U209" s="427"/>
      <c r="V209" s="422"/>
      <c r="W209" s="423"/>
      <c r="X209" s="427"/>
      <c r="Y209" s="422"/>
      <c r="Z209" s="422"/>
      <c r="AA209" s="422"/>
      <c r="AB209" s="428"/>
    </row>
    <row r="210" spans="1:28" ht="13.5">
      <c r="A210" s="421"/>
      <c r="B210" s="227"/>
      <c r="C210" s="334"/>
      <c r="D210" s="334"/>
      <c r="E210" s="422"/>
      <c r="F210" s="423"/>
      <c r="G210" s="423"/>
      <c r="H210" s="424"/>
      <c r="I210" s="423"/>
      <c r="J210" s="422"/>
      <c r="K210" s="422"/>
      <c r="L210" s="62"/>
      <c r="M210" s="422"/>
      <c r="N210" s="425"/>
      <c r="O210" s="422"/>
      <c r="P210" s="422"/>
      <c r="Q210" s="422"/>
      <c r="R210" s="426"/>
      <c r="S210" s="427"/>
      <c r="T210" s="422"/>
      <c r="U210" s="427"/>
      <c r="V210" s="422"/>
      <c r="W210" s="423"/>
      <c r="X210" s="427"/>
      <c r="Y210" s="422"/>
      <c r="Z210" s="422"/>
      <c r="AA210" s="422"/>
      <c r="AB210" s="428"/>
    </row>
    <row r="211" spans="1:28" ht="13.5">
      <c r="A211" s="421"/>
      <c r="B211" s="227"/>
      <c r="C211" s="334"/>
      <c r="D211" s="334"/>
      <c r="E211" s="422"/>
      <c r="F211" s="423"/>
      <c r="G211" s="423"/>
      <c r="H211" s="424"/>
      <c r="I211" s="423"/>
      <c r="J211" s="422"/>
      <c r="K211" s="422"/>
      <c r="L211" s="62"/>
      <c r="M211" s="422"/>
      <c r="N211" s="425"/>
      <c r="O211" s="422"/>
      <c r="P211" s="422"/>
      <c r="Q211" s="422"/>
      <c r="R211" s="426"/>
      <c r="S211" s="427"/>
      <c r="T211" s="422"/>
      <c r="U211" s="427"/>
      <c r="V211" s="422"/>
      <c r="W211" s="423"/>
      <c r="X211" s="427"/>
      <c r="Y211" s="422"/>
      <c r="Z211" s="422"/>
      <c r="AA211" s="422"/>
      <c r="AB211" s="428"/>
    </row>
    <row r="212" spans="1:28" ht="13.5">
      <c r="A212" s="421"/>
      <c r="B212" s="227"/>
      <c r="C212" s="334"/>
      <c r="D212" s="334"/>
      <c r="E212" s="422"/>
      <c r="F212" s="423"/>
      <c r="G212" s="423"/>
      <c r="H212" s="424"/>
      <c r="I212" s="423"/>
      <c r="J212" s="422"/>
      <c r="K212" s="422"/>
      <c r="L212" s="62"/>
      <c r="M212" s="422"/>
      <c r="N212" s="425"/>
      <c r="O212" s="422"/>
      <c r="P212" s="422"/>
      <c r="Q212" s="422"/>
      <c r="R212" s="426"/>
      <c r="S212" s="427"/>
      <c r="T212" s="422"/>
      <c r="U212" s="427"/>
      <c r="V212" s="422"/>
      <c r="W212" s="423"/>
      <c r="X212" s="427"/>
      <c r="Y212" s="422"/>
      <c r="Z212" s="422"/>
      <c r="AA212" s="422"/>
      <c r="AB212" s="428"/>
    </row>
    <row r="213" spans="1:28" ht="13.5">
      <c r="A213" s="421"/>
      <c r="B213" s="227"/>
      <c r="C213" s="334"/>
      <c r="D213" s="334"/>
      <c r="E213" s="422"/>
      <c r="F213" s="423"/>
      <c r="G213" s="423"/>
      <c r="H213" s="424"/>
      <c r="I213" s="423"/>
      <c r="J213" s="422"/>
      <c r="K213" s="422"/>
      <c r="L213" s="62"/>
      <c r="M213" s="422"/>
      <c r="N213" s="425"/>
      <c r="O213" s="422"/>
      <c r="P213" s="422"/>
      <c r="Q213" s="422"/>
      <c r="R213" s="426"/>
      <c r="S213" s="427"/>
      <c r="T213" s="422"/>
      <c r="U213" s="427"/>
      <c r="V213" s="422"/>
      <c r="W213" s="423"/>
      <c r="X213" s="427"/>
      <c r="Y213" s="422"/>
      <c r="Z213" s="422"/>
      <c r="AA213" s="422"/>
      <c r="AB213" s="428"/>
    </row>
    <row r="214" spans="1:28" ht="13.5">
      <c r="A214" s="421"/>
      <c r="B214" s="227"/>
      <c r="C214" s="334"/>
      <c r="D214" s="334"/>
      <c r="E214" s="422"/>
      <c r="F214" s="423"/>
      <c r="G214" s="423"/>
      <c r="H214" s="424"/>
      <c r="I214" s="423"/>
      <c r="J214" s="422"/>
      <c r="K214" s="422"/>
      <c r="L214" s="62"/>
      <c r="M214" s="422"/>
      <c r="N214" s="425"/>
      <c r="O214" s="422"/>
      <c r="P214" s="422"/>
      <c r="Q214" s="422"/>
      <c r="R214" s="426"/>
      <c r="S214" s="427"/>
      <c r="T214" s="422"/>
      <c r="U214" s="427"/>
      <c r="V214" s="422"/>
      <c r="W214" s="423"/>
      <c r="X214" s="427"/>
      <c r="Y214" s="422"/>
      <c r="Z214" s="422"/>
      <c r="AA214" s="422"/>
      <c r="AB214" s="428"/>
    </row>
    <row r="215" spans="1:28" ht="13.5">
      <c r="A215" s="421"/>
      <c r="B215" s="227"/>
      <c r="C215" s="334"/>
      <c r="D215" s="334"/>
      <c r="E215" s="422"/>
      <c r="F215" s="423"/>
      <c r="G215" s="423"/>
      <c r="H215" s="424"/>
      <c r="I215" s="423"/>
      <c r="J215" s="422"/>
      <c r="K215" s="422"/>
      <c r="L215" s="62"/>
      <c r="M215" s="422"/>
      <c r="N215" s="425"/>
      <c r="O215" s="422"/>
      <c r="P215" s="422"/>
      <c r="Q215" s="422"/>
      <c r="R215" s="426"/>
      <c r="S215" s="427"/>
      <c r="T215" s="422"/>
      <c r="U215" s="427"/>
      <c r="V215" s="422"/>
      <c r="W215" s="423"/>
      <c r="X215" s="427"/>
      <c r="Y215" s="422"/>
      <c r="Z215" s="422"/>
      <c r="AA215" s="422"/>
      <c r="AB215" s="428"/>
    </row>
    <row r="216" spans="1:28" ht="13.5">
      <c r="A216" s="421"/>
      <c r="B216" s="227"/>
      <c r="C216" s="334"/>
      <c r="D216" s="334"/>
      <c r="E216" s="422"/>
      <c r="F216" s="423"/>
      <c r="G216" s="423"/>
      <c r="H216" s="424"/>
      <c r="I216" s="423"/>
      <c r="J216" s="422"/>
      <c r="K216" s="422"/>
      <c r="L216" s="62"/>
      <c r="M216" s="422"/>
      <c r="N216" s="425"/>
      <c r="O216" s="422"/>
      <c r="P216" s="422"/>
      <c r="Q216" s="422"/>
      <c r="R216" s="426"/>
      <c r="S216" s="427"/>
      <c r="T216" s="422"/>
      <c r="U216" s="427"/>
      <c r="V216" s="422"/>
      <c r="W216" s="423"/>
      <c r="X216" s="427"/>
      <c r="Y216" s="422"/>
      <c r="Z216" s="422"/>
      <c r="AA216" s="422"/>
      <c r="AB216" s="428"/>
    </row>
    <row r="217" spans="1:28" ht="13.5">
      <c r="A217" s="421"/>
      <c r="B217" s="227"/>
      <c r="C217" s="334"/>
      <c r="D217" s="334"/>
      <c r="E217" s="422"/>
      <c r="F217" s="423"/>
      <c r="G217" s="423"/>
      <c r="H217" s="424"/>
      <c r="I217" s="423"/>
      <c r="J217" s="422"/>
      <c r="K217" s="422"/>
      <c r="L217" s="62"/>
      <c r="M217" s="422"/>
      <c r="N217" s="425"/>
      <c r="O217" s="422"/>
      <c r="P217" s="422"/>
      <c r="Q217" s="422"/>
      <c r="R217" s="426"/>
      <c r="S217" s="427"/>
      <c r="T217" s="422"/>
      <c r="U217" s="427"/>
      <c r="V217" s="422"/>
      <c r="W217" s="423"/>
      <c r="X217" s="427"/>
      <c r="Y217" s="422"/>
      <c r="Z217" s="422"/>
      <c r="AA217" s="422"/>
      <c r="AB217" s="428"/>
    </row>
    <row r="218" spans="1:28" ht="13.5">
      <c r="A218" s="421"/>
      <c r="B218" s="227"/>
      <c r="C218" s="334"/>
      <c r="D218" s="334"/>
      <c r="E218" s="422"/>
      <c r="F218" s="423"/>
      <c r="G218" s="423"/>
      <c r="H218" s="424"/>
      <c r="I218" s="423"/>
      <c r="J218" s="422"/>
      <c r="K218" s="422"/>
      <c r="L218" s="62"/>
      <c r="M218" s="422"/>
      <c r="N218" s="425"/>
      <c r="O218" s="422"/>
      <c r="P218" s="422"/>
      <c r="Q218" s="422"/>
      <c r="R218" s="426"/>
      <c r="S218" s="427"/>
      <c r="T218" s="422"/>
      <c r="U218" s="427"/>
      <c r="V218" s="422"/>
      <c r="W218" s="423"/>
      <c r="X218" s="427"/>
      <c r="Y218" s="422"/>
      <c r="Z218" s="422"/>
      <c r="AA218" s="422"/>
      <c r="AB218" s="428"/>
    </row>
    <row r="219" spans="1:28" ht="13.5">
      <c r="A219" s="421"/>
      <c r="B219" s="227"/>
      <c r="C219" s="334"/>
      <c r="D219" s="334"/>
      <c r="E219" s="422"/>
      <c r="F219" s="423"/>
      <c r="G219" s="423"/>
      <c r="H219" s="424"/>
      <c r="I219" s="423"/>
      <c r="J219" s="422"/>
      <c r="K219" s="422"/>
      <c r="L219" s="62"/>
      <c r="M219" s="422"/>
      <c r="N219" s="425"/>
      <c r="O219" s="422"/>
      <c r="P219" s="422"/>
      <c r="Q219" s="422"/>
      <c r="R219" s="426"/>
      <c r="S219" s="427"/>
      <c r="T219" s="422"/>
      <c r="U219" s="427"/>
      <c r="V219" s="422"/>
      <c r="W219" s="423"/>
      <c r="X219" s="427"/>
      <c r="Y219" s="422"/>
      <c r="Z219" s="422"/>
      <c r="AA219" s="422"/>
      <c r="AB219" s="428"/>
    </row>
    <row r="220" spans="1:28" ht="13.5">
      <c r="A220" s="421"/>
      <c r="B220" s="227"/>
      <c r="C220" s="334"/>
      <c r="D220" s="334"/>
      <c r="E220" s="422"/>
      <c r="F220" s="423"/>
      <c r="G220" s="423"/>
      <c r="H220" s="424"/>
      <c r="I220" s="423"/>
      <c r="J220" s="422"/>
      <c r="K220" s="422"/>
      <c r="L220" s="62"/>
      <c r="M220" s="422"/>
      <c r="N220" s="425"/>
      <c r="O220" s="422"/>
      <c r="P220" s="422"/>
      <c r="Q220" s="422"/>
      <c r="R220" s="426"/>
      <c r="S220" s="427"/>
      <c r="T220" s="422"/>
      <c r="U220" s="427"/>
      <c r="V220" s="422"/>
      <c r="W220" s="423"/>
      <c r="X220" s="427"/>
      <c r="Y220" s="422"/>
      <c r="Z220" s="422"/>
      <c r="AA220" s="422"/>
      <c r="AB220" s="428"/>
    </row>
    <row r="221" spans="1:28" ht="13.5">
      <c r="A221" s="421"/>
      <c r="B221" s="227"/>
      <c r="C221" s="334"/>
      <c r="D221" s="334"/>
      <c r="E221" s="422"/>
      <c r="F221" s="423"/>
      <c r="G221" s="423"/>
      <c r="H221" s="424"/>
      <c r="I221" s="423"/>
      <c r="J221" s="422"/>
      <c r="K221" s="422"/>
      <c r="L221" s="62"/>
      <c r="M221" s="422"/>
      <c r="N221" s="425"/>
      <c r="O221" s="422"/>
      <c r="P221" s="422"/>
      <c r="Q221" s="422"/>
      <c r="R221" s="426"/>
      <c r="S221" s="427"/>
      <c r="T221" s="422"/>
      <c r="U221" s="427"/>
      <c r="V221" s="422"/>
      <c r="W221" s="423"/>
      <c r="X221" s="427"/>
      <c r="Y221" s="422"/>
      <c r="Z221" s="422"/>
      <c r="AA221" s="422"/>
      <c r="AB221" s="428"/>
    </row>
    <row r="222" spans="1:28" ht="13.5">
      <c r="A222" s="421"/>
      <c r="B222" s="227"/>
      <c r="C222" s="334"/>
      <c r="D222" s="334"/>
      <c r="E222" s="422"/>
      <c r="F222" s="423"/>
      <c r="G222" s="423"/>
      <c r="H222" s="424"/>
      <c r="I222" s="423"/>
      <c r="J222" s="422"/>
      <c r="K222" s="422"/>
      <c r="L222" s="62"/>
      <c r="M222" s="422"/>
      <c r="N222" s="425"/>
      <c r="O222" s="422"/>
      <c r="P222" s="422"/>
      <c r="Q222" s="422"/>
      <c r="R222" s="426"/>
      <c r="S222" s="427"/>
      <c r="T222" s="422"/>
      <c r="U222" s="427"/>
      <c r="V222" s="422"/>
      <c r="W222" s="423"/>
      <c r="X222" s="427"/>
      <c r="Y222" s="422"/>
      <c r="Z222" s="422"/>
      <c r="AA222" s="422"/>
      <c r="AB222" s="428"/>
    </row>
    <row r="223" spans="1:28" ht="13.5">
      <c r="A223" s="421"/>
      <c r="B223" s="227"/>
      <c r="C223" s="334"/>
      <c r="D223" s="334"/>
      <c r="E223" s="422"/>
      <c r="F223" s="423"/>
      <c r="G223" s="423"/>
      <c r="H223" s="424"/>
      <c r="I223" s="423"/>
      <c r="J223" s="422"/>
      <c r="K223" s="422"/>
      <c r="L223" s="62"/>
      <c r="M223" s="422"/>
      <c r="N223" s="425"/>
      <c r="O223" s="422"/>
      <c r="P223" s="422"/>
      <c r="Q223" s="422"/>
      <c r="R223" s="426"/>
      <c r="S223" s="427"/>
      <c r="T223" s="422"/>
      <c r="U223" s="427"/>
      <c r="V223" s="422"/>
      <c r="W223" s="423"/>
      <c r="X223" s="427"/>
      <c r="Y223" s="422"/>
      <c r="Z223" s="422"/>
      <c r="AA223" s="422"/>
      <c r="AB223" s="428"/>
    </row>
    <row r="224" spans="1:28" ht="13.5">
      <c r="A224" s="421"/>
      <c r="B224" s="227"/>
      <c r="C224" s="334"/>
      <c r="D224" s="334"/>
      <c r="E224" s="422"/>
      <c r="F224" s="423"/>
      <c r="G224" s="423"/>
      <c r="H224" s="424"/>
      <c r="I224" s="423"/>
      <c r="J224" s="422"/>
      <c r="K224" s="422"/>
      <c r="L224" s="62"/>
      <c r="M224" s="422"/>
      <c r="N224" s="425"/>
      <c r="O224" s="422"/>
      <c r="P224" s="422"/>
      <c r="Q224" s="422"/>
      <c r="R224" s="426"/>
      <c r="S224" s="427"/>
      <c r="T224" s="422"/>
      <c r="U224" s="427"/>
      <c r="V224" s="422"/>
      <c r="W224" s="423"/>
      <c r="X224" s="427"/>
      <c r="Y224" s="422"/>
      <c r="Z224" s="422"/>
      <c r="AA224" s="422"/>
      <c r="AB224" s="428"/>
    </row>
    <row r="225" spans="1:28" ht="13.5">
      <c r="A225" s="421"/>
      <c r="B225" s="227"/>
      <c r="C225" s="334"/>
      <c r="D225" s="334"/>
      <c r="E225" s="422"/>
      <c r="F225" s="423"/>
      <c r="G225" s="423"/>
      <c r="H225" s="424"/>
      <c r="I225" s="423"/>
      <c r="J225" s="422"/>
      <c r="K225" s="422"/>
      <c r="L225" s="62"/>
      <c r="M225" s="422"/>
      <c r="N225" s="425"/>
      <c r="O225" s="422"/>
      <c r="P225" s="422"/>
      <c r="Q225" s="422"/>
      <c r="R225" s="426"/>
      <c r="S225" s="427"/>
      <c r="T225" s="422"/>
      <c r="U225" s="427"/>
      <c r="V225" s="422"/>
      <c r="W225" s="423"/>
      <c r="X225" s="427"/>
      <c r="Y225" s="422"/>
      <c r="Z225" s="422"/>
      <c r="AA225" s="422"/>
      <c r="AB225" s="428"/>
    </row>
    <row r="226" spans="1:28" ht="13.5">
      <c r="A226" s="421"/>
      <c r="B226" s="227"/>
      <c r="C226" s="334"/>
      <c r="D226" s="334"/>
      <c r="E226" s="422"/>
      <c r="F226" s="423"/>
      <c r="G226" s="423"/>
      <c r="H226" s="424"/>
      <c r="I226" s="423"/>
      <c r="J226" s="422"/>
      <c r="K226" s="422"/>
      <c r="L226" s="62"/>
      <c r="M226" s="422"/>
      <c r="N226" s="425"/>
      <c r="O226" s="422"/>
      <c r="P226" s="422"/>
      <c r="Q226" s="422"/>
      <c r="R226" s="426"/>
      <c r="S226" s="427"/>
      <c r="T226" s="422"/>
      <c r="U226" s="427"/>
      <c r="V226" s="422"/>
      <c r="W226" s="423"/>
      <c r="X226" s="427"/>
      <c r="Y226" s="422"/>
      <c r="Z226" s="422"/>
      <c r="AA226" s="422"/>
      <c r="AB226" s="428"/>
    </row>
    <row r="227" spans="1:28" ht="13.5">
      <c r="A227" s="421"/>
      <c r="B227" s="227"/>
      <c r="C227" s="334"/>
      <c r="D227" s="334"/>
      <c r="E227" s="422"/>
      <c r="F227" s="423"/>
      <c r="G227" s="423"/>
      <c r="H227" s="424"/>
      <c r="I227" s="423"/>
      <c r="J227" s="422"/>
      <c r="K227" s="422"/>
      <c r="L227" s="62"/>
      <c r="M227" s="422"/>
      <c r="N227" s="425"/>
      <c r="O227" s="422"/>
      <c r="P227" s="422"/>
      <c r="Q227" s="422"/>
      <c r="R227" s="426"/>
      <c r="S227" s="427"/>
      <c r="T227" s="422"/>
      <c r="U227" s="427"/>
      <c r="V227" s="422"/>
      <c r="W227" s="423"/>
      <c r="X227" s="427"/>
      <c r="Y227" s="422"/>
      <c r="Z227" s="422"/>
      <c r="AA227" s="422"/>
      <c r="AB227" s="428"/>
    </row>
    <row r="228" spans="1:28" ht="13.5">
      <c r="A228" s="421"/>
      <c r="B228" s="227"/>
      <c r="C228" s="334"/>
      <c r="D228" s="334"/>
      <c r="E228" s="422"/>
      <c r="F228" s="423"/>
      <c r="G228" s="423"/>
      <c r="H228" s="424"/>
      <c r="I228" s="423"/>
      <c r="J228" s="422"/>
      <c r="K228" s="422"/>
      <c r="L228" s="62"/>
      <c r="M228" s="422"/>
      <c r="N228" s="425"/>
      <c r="O228" s="422"/>
      <c r="P228" s="422"/>
      <c r="Q228" s="422"/>
      <c r="R228" s="426"/>
      <c r="S228" s="427"/>
      <c r="T228" s="422"/>
      <c r="U228" s="427"/>
      <c r="V228" s="422"/>
      <c r="W228" s="423"/>
      <c r="X228" s="427"/>
      <c r="Y228" s="422"/>
      <c r="Z228" s="422"/>
      <c r="AA228" s="422"/>
      <c r="AB228" s="428"/>
    </row>
    <row r="229" spans="1:28" ht="13.5">
      <c r="A229" s="421"/>
      <c r="B229" s="227"/>
      <c r="C229" s="334"/>
      <c r="D229" s="334"/>
      <c r="E229" s="422"/>
      <c r="F229" s="423"/>
      <c r="G229" s="423"/>
      <c r="H229" s="424"/>
      <c r="I229" s="423"/>
      <c r="J229" s="422"/>
      <c r="K229" s="422"/>
      <c r="L229" s="62"/>
      <c r="M229" s="422"/>
      <c r="N229" s="425"/>
      <c r="O229" s="422"/>
      <c r="P229" s="422"/>
      <c r="Q229" s="422"/>
      <c r="R229" s="426"/>
      <c r="S229" s="427"/>
      <c r="T229" s="422"/>
      <c r="U229" s="427"/>
      <c r="V229" s="422"/>
      <c r="W229" s="423"/>
      <c r="X229" s="427"/>
      <c r="Y229" s="422"/>
      <c r="Z229" s="422"/>
      <c r="AA229" s="422"/>
      <c r="AB229" s="428"/>
    </row>
    <row r="230" spans="1:28" ht="13.5">
      <c r="A230" s="421"/>
      <c r="B230" s="227"/>
      <c r="C230" s="334"/>
      <c r="D230" s="334"/>
      <c r="E230" s="422"/>
      <c r="F230" s="423"/>
      <c r="G230" s="423"/>
      <c r="H230" s="424"/>
      <c r="I230" s="423"/>
      <c r="J230" s="422"/>
      <c r="K230" s="422"/>
      <c r="L230" s="62"/>
      <c r="M230" s="422"/>
      <c r="N230" s="425"/>
      <c r="O230" s="422"/>
      <c r="P230" s="422"/>
      <c r="Q230" s="422"/>
      <c r="R230" s="426"/>
      <c r="S230" s="427"/>
      <c r="T230" s="422"/>
      <c r="U230" s="427"/>
      <c r="V230" s="422"/>
      <c r="W230" s="423"/>
      <c r="X230" s="427"/>
      <c r="Y230" s="422"/>
      <c r="Z230" s="422"/>
      <c r="AA230" s="422"/>
      <c r="AB230" s="428"/>
    </row>
    <row r="231" spans="1:28" ht="13.5">
      <c r="A231" s="421"/>
      <c r="B231" s="227"/>
      <c r="C231" s="334"/>
      <c r="D231" s="334"/>
      <c r="E231" s="422"/>
      <c r="F231" s="423"/>
      <c r="G231" s="423"/>
      <c r="H231" s="424"/>
      <c r="I231" s="423"/>
      <c r="J231" s="422"/>
      <c r="K231" s="422"/>
      <c r="L231" s="62"/>
      <c r="M231" s="422"/>
      <c r="N231" s="425"/>
      <c r="O231" s="422"/>
      <c r="P231" s="422"/>
      <c r="Q231" s="422"/>
      <c r="R231" s="426"/>
      <c r="S231" s="427"/>
      <c r="T231" s="422"/>
      <c r="U231" s="427"/>
      <c r="V231" s="422"/>
      <c r="W231" s="423"/>
      <c r="X231" s="427"/>
      <c r="Y231" s="422"/>
      <c r="Z231" s="422"/>
      <c r="AA231" s="422"/>
      <c r="AB231" s="428"/>
    </row>
    <row r="232" spans="1:28" ht="13.5">
      <c r="A232" s="421"/>
      <c r="B232" s="227"/>
      <c r="C232" s="334"/>
      <c r="D232" s="334"/>
      <c r="E232" s="422"/>
      <c r="F232" s="423"/>
      <c r="G232" s="423"/>
      <c r="H232" s="424"/>
      <c r="I232" s="423"/>
      <c r="J232" s="422"/>
      <c r="K232" s="422"/>
      <c r="L232" s="62"/>
      <c r="M232" s="422"/>
      <c r="N232" s="425"/>
      <c r="O232" s="422"/>
      <c r="P232" s="422"/>
      <c r="Q232" s="422"/>
      <c r="R232" s="426"/>
      <c r="S232" s="427"/>
      <c r="T232" s="422"/>
      <c r="U232" s="427"/>
      <c r="V232" s="422"/>
      <c r="W232" s="423"/>
      <c r="X232" s="427"/>
      <c r="Y232" s="422"/>
      <c r="Z232" s="422"/>
      <c r="AA232" s="422"/>
      <c r="AB232" s="428"/>
    </row>
    <row r="233" spans="1:28" ht="13.5">
      <c r="A233" s="421"/>
      <c r="B233" s="227"/>
      <c r="C233" s="334"/>
      <c r="D233" s="334"/>
      <c r="E233" s="422"/>
      <c r="F233" s="423"/>
      <c r="G233" s="423"/>
      <c r="H233" s="424"/>
      <c r="I233" s="423"/>
      <c r="J233" s="422"/>
      <c r="K233" s="422"/>
      <c r="L233" s="62"/>
      <c r="M233" s="422"/>
      <c r="N233" s="425"/>
      <c r="O233" s="422"/>
      <c r="P233" s="422"/>
      <c r="Q233" s="422"/>
      <c r="R233" s="426"/>
      <c r="S233" s="427"/>
      <c r="T233" s="422"/>
      <c r="U233" s="427"/>
      <c r="V233" s="422"/>
      <c r="W233" s="423"/>
      <c r="X233" s="427"/>
      <c r="Y233" s="422"/>
      <c r="Z233" s="422"/>
      <c r="AA233" s="422"/>
      <c r="AB233" s="428"/>
    </row>
    <row r="234" spans="1:28" ht="13.5">
      <c r="A234" s="421"/>
      <c r="B234" s="227"/>
      <c r="C234" s="334"/>
      <c r="D234" s="334"/>
      <c r="E234" s="422"/>
      <c r="F234" s="423"/>
      <c r="G234" s="423"/>
      <c r="H234" s="424"/>
      <c r="I234" s="423"/>
      <c r="J234" s="422"/>
      <c r="K234" s="422"/>
      <c r="L234" s="62"/>
      <c r="M234" s="422"/>
      <c r="N234" s="425"/>
      <c r="O234" s="422"/>
      <c r="P234" s="422"/>
      <c r="Q234" s="422"/>
      <c r="R234" s="426"/>
      <c r="S234" s="427"/>
      <c r="T234" s="422"/>
      <c r="U234" s="427"/>
      <c r="V234" s="422"/>
      <c r="W234" s="423"/>
      <c r="X234" s="427"/>
      <c r="Y234" s="422"/>
      <c r="Z234" s="422"/>
      <c r="AA234" s="422"/>
      <c r="AB234" s="428"/>
    </row>
    <row r="235" spans="1:28" ht="13.5">
      <c r="A235" s="421"/>
      <c r="B235" s="227"/>
      <c r="C235" s="334"/>
      <c r="D235" s="334"/>
      <c r="E235" s="422"/>
      <c r="F235" s="423"/>
      <c r="G235" s="423"/>
      <c r="H235" s="424"/>
      <c r="I235" s="423"/>
      <c r="J235" s="422"/>
      <c r="K235" s="422"/>
      <c r="L235" s="62"/>
      <c r="M235" s="422"/>
      <c r="N235" s="425"/>
      <c r="O235" s="422"/>
      <c r="P235" s="422"/>
      <c r="Q235" s="422"/>
      <c r="R235" s="426"/>
      <c r="S235" s="427"/>
      <c r="T235" s="422"/>
      <c r="U235" s="427"/>
      <c r="V235" s="422"/>
      <c r="W235" s="423"/>
      <c r="X235" s="427"/>
      <c r="Y235" s="422"/>
      <c r="Z235" s="422"/>
      <c r="AA235" s="422"/>
      <c r="AB235" s="428"/>
    </row>
    <row r="236" spans="1:28" ht="13.5">
      <c r="A236" s="421"/>
      <c r="B236" s="227"/>
      <c r="C236" s="334"/>
      <c r="D236" s="334"/>
      <c r="E236" s="422"/>
      <c r="F236" s="423"/>
      <c r="G236" s="423"/>
      <c r="H236" s="424"/>
      <c r="I236" s="423"/>
      <c r="J236" s="422"/>
      <c r="K236" s="422"/>
      <c r="L236" s="62"/>
      <c r="M236" s="422"/>
      <c r="N236" s="425"/>
      <c r="O236" s="422"/>
      <c r="P236" s="422"/>
      <c r="Q236" s="422"/>
      <c r="R236" s="426"/>
      <c r="S236" s="427"/>
      <c r="T236" s="422"/>
      <c r="U236" s="427"/>
      <c r="V236" s="422"/>
      <c r="W236" s="423"/>
      <c r="X236" s="427"/>
      <c r="Y236" s="422"/>
      <c r="Z236" s="422"/>
      <c r="AA236" s="422"/>
      <c r="AB236" s="428"/>
    </row>
    <row r="237" spans="1:28" ht="13.5">
      <c r="A237" s="421"/>
      <c r="B237" s="227"/>
      <c r="C237" s="334"/>
      <c r="D237" s="334"/>
      <c r="E237" s="422"/>
      <c r="F237" s="423"/>
      <c r="G237" s="423"/>
      <c r="H237" s="424"/>
      <c r="I237" s="423"/>
      <c r="J237" s="422"/>
      <c r="K237" s="422"/>
      <c r="L237" s="62"/>
      <c r="M237" s="422"/>
      <c r="N237" s="425"/>
      <c r="O237" s="422"/>
      <c r="P237" s="422"/>
      <c r="Q237" s="422"/>
      <c r="R237" s="426"/>
      <c r="S237" s="427"/>
      <c r="T237" s="422"/>
      <c r="U237" s="427"/>
      <c r="V237" s="422"/>
      <c r="W237" s="423"/>
      <c r="X237" s="427"/>
      <c r="Y237" s="422"/>
      <c r="Z237" s="422"/>
      <c r="AA237" s="422"/>
      <c r="AB237" s="428"/>
    </row>
    <row r="238" spans="1:28" ht="13.5">
      <c r="A238" s="421"/>
      <c r="B238" s="227"/>
      <c r="C238" s="334"/>
      <c r="D238" s="334"/>
      <c r="E238" s="422"/>
      <c r="F238" s="423"/>
      <c r="G238" s="423"/>
      <c r="H238" s="424"/>
      <c r="I238" s="423"/>
      <c r="J238" s="422"/>
      <c r="K238" s="422"/>
      <c r="L238" s="62"/>
      <c r="M238" s="422"/>
      <c r="N238" s="425"/>
      <c r="O238" s="422"/>
      <c r="P238" s="422"/>
      <c r="Q238" s="422"/>
      <c r="R238" s="426"/>
      <c r="S238" s="427"/>
      <c r="T238" s="422"/>
      <c r="U238" s="427"/>
      <c r="V238" s="422"/>
      <c r="W238" s="423"/>
      <c r="X238" s="427"/>
      <c r="Y238" s="422"/>
      <c r="Z238" s="422"/>
      <c r="AA238" s="422"/>
      <c r="AB238" s="428"/>
    </row>
    <row r="239" spans="1:28" ht="13.5">
      <c r="A239" s="421"/>
      <c r="B239" s="227"/>
      <c r="C239" s="334"/>
      <c r="D239" s="334"/>
      <c r="E239" s="422"/>
      <c r="F239" s="423"/>
      <c r="G239" s="423"/>
      <c r="H239" s="424"/>
      <c r="I239" s="423"/>
      <c r="J239" s="422"/>
      <c r="K239" s="422"/>
      <c r="L239" s="62"/>
      <c r="M239" s="422"/>
      <c r="N239" s="425"/>
      <c r="O239" s="422"/>
      <c r="P239" s="422"/>
      <c r="Q239" s="422"/>
      <c r="R239" s="426"/>
      <c r="S239" s="427"/>
      <c r="T239" s="422"/>
      <c r="U239" s="427"/>
      <c r="V239" s="422"/>
      <c r="W239" s="423"/>
      <c r="X239" s="427"/>
      <c r="Y239" s="422"/>
      <c r="Z239" s="422"/>
      <c r="AA239" s="422"/>
      <c r="AB239" s="428"/>
    </row>
    <row r="240" spans="1:28" ht="13.5">
      <c r="A240" s="421"/>
      <c r="B240" s="227"/>
      <c r="C240" s="334"/>
      <c r="D240" s="334"/>
      <c r="E240" s="422"/>
      <c r="F240" s="423"/>
      <c r="G240" s="423"/>
      <c r="H240" s="424"/>
      <c r="I240" s="423"/>
      <c r="J240" s="422"/>
      <c r="K240" s="422"/>
      <c r="L240" s="62"/>
      <c r="M240" s="422"/>
      <c r="N240" s="425"/>
      <c r="O240" s="422"/>
      <c r="P240" s="422"/>
      <c r="Q240" s="422"/>
      <c r="R240" s="426"/>
      <c r="S240" s="427"/>
      <c r="T240" s="422"/>
      <c r="U240" s="427"/>
      <c r="V240" s="422"/>
      <c r="W240" s="423"/>
      <c r="X240" s="427"/>
      <c r="Y240" s="422"/>
      <c r="Z240" s="422"/>
      <c r="AA240" s="422"/>
      <c r="AB240" s="428"/>
    </row>
    <row r="241" spans="1:28" ht="13.5">
      <c r="A241" s="421"/>
      <c r="B241" s="227"/>
      <c r="C241" s="334"/>
      <c r="D241" s="334"/>
      <c r="E241" s="422"/>
      <c r="F241" s="423"/>
      <c r="G241" s="423"/>
      <c r="H241" s="424"/>
      <c r="I241" s="423"/>
      <c r="J241" s="422"/>
      <c r="K241" s="422"/>
      <c r="L241" s="62"/>
      <c r="M241" s="422"/>
      <c r="N241" s="425"/>
      <c r="O241" s="422"/>
      <c r="P241" s="422"/>
      <c r="Q241" s="422"/>
      <c r="R241" s="426"/>
      <c r="S241" s="427"/>
      <c r="T241" s="422"/>
      <c r="U241" s="427"/>
      <c r="V241" s="422"/>
      <c r="W241" s="423"/>
      <c r="X241" s="427"/>
      <c r="Y241" s="422"/>
      <c r="Z241" s="422"/>
      <c r="AA241" s="422"/>
      <c r="AB241" s="428"/>
    </row>
    <row r="242" spans="1:28" ht="13.5">
      <c r="A242" s="421"/>
      <c r="B242" s="227"/>
      <c r="C242" s="334"/>
      <c r="D242" s="334"/>
      <c r="E242" s="422"/>
      <c r="F242" s="423"/>
      <c r="G242" s="423"/>
      <c r="H242" s="424"/>
      <c r="I242" s="423"/>
      <c r="J242" s="422"/>
      <c r="K242" s="422"/>
      <c r="L242" s="62"/>
      <c r="M242" s="422"/>
      <c r="N242" s="425"/>
      <c r="O242" s="422"/>
      <c r="P242" s="422"/>
      <c r="Q242" s="422"/>
      <c r="R242" s="426"/>
      <c r="S242" s="427"/>
      <c r="T242" s="422"/>
      <c r="U242" s="427"/>
      <c r="V242" s="422"/>
      <c r="W242" s="423"/>
      <c r="X242" s="427"/>
      <c r="Y242" s="422"/>
      <c r="Z242" s="422"/>
      <c r="AA242" s="422"/>
      <c r="AB242" s="428"/>
    </row>
    <row r="243" spans="1:28" ht="13.5">
      <c r="A243" s="421"/>
      <c r="B243" s="227"/>
      <c r="C243" s="334"/>
      <c r="D243" s="334"/>
      <c r="E243" s="422"/>
      <c r="F243" s="423"/>
      <c r="G243" s="423"/>
      <c r="H243" s="424"/>
      <c r="I243" s="423"/>
      <c r="J243" s="422"/>
      <c r="K243" s="422"/>
      <c r="L243" s="62"/>
      <c r="M243" s="422"/>
      <c r="N243" s="425"/>
      <c r="O243" s="422"/>
      <c r="P243" s="422"/>
      <c r="Q243" s="422"/>
      <c r="R243" s="426"/>
      <c r="S243" s="427"/>
      <c r="T243" s="422"/>
      <c r="U243" s="427"/>
      <c r="V243" s="422"/>
      <c r="W243" s="423"/>
      <c r="X243" s="427"/>
      <c r="Y243" s="422"/>
      <c r="Z243" s="422"/>
      <c r="AA243" s="422"/>
      <c r="AB243" s="428"/>
    </row>
    <row r="244" spans="1:28" ht="13.5">
      <c r="A244" s="421"/>
      <c r="B244" s="227"/>
      <c r="C244" s="334"/>
      <c r="D244" s="334"/>
      <c r="E244" s="422"/>
      <c r="F244" s="423"/>
      <c r="G244" s="423"/>
      <c r="H244" s="424"/>
      <c r="I244" s="423"/>
      <c r="J244" s="422"/>
      <c r="K244" s="422"/>
      <c r="L244" s="62"/>
      <c r="M244" s="422"/>
      <c r="N244" s="425"/>
      <c r="O244" s="422"/>
      <c r="P244" s="422"/>
      <c r="Q244" s="422"/>
      <c r="R244" s="426"/>
      <c r="S244" s="427"/>
      <c r="T244" s="422"/>
      <c r="U244" s="427"/>
      <c r="V244" s="422"/>
      <c r="W244" s="423"/>
      <c r="X244" s="427"/>
      <c r="Y244" s="422"/>
      <c r="Z244" s="422"/>
      <c r="AA244" s="422"/>
      <c r="AB244" s="428"/>
    </row>
    <row r="245" spans="1:28" ht="13.5">
      <c r="A245" s="421"/>
      <c r="B245" s="227"/>
      <c r="C245" s="334"/>
      <c r="D245" s="334"/>
      <c r="E245" s="422"/>
      <c r="F245" s="423"/>
      <c r="G245" s="423"/>
      <c r="H245" s="424"/>
      <c r="I245" s="423"/>
      <c r="J245" s="422"/>
      <c r="K245" s="422"/>
      <c r="L245" s="62"/>
      <c r="M245" s="422"/>
      <c r="N245" s="425"/>
      <c r="O245" s="422"/>
      <c r="P245" s="422"/>
      <c r="Q245" s="422"/>
      <c r="R245" s="426"/>
      <c r="S245" s="427"/>
      <c r="T245" s="422"/>
      <c r="U245" s="427"/>
      <c r="V245" s="422"/>
      <c r="W245" s="423"/>
      <c r="X245" s="427"/>
      <c r="Y245" s="422"/>
      <c r="Z245" s="422"/>
      <c r="AA245" s="422"/>
      <c r="AB245" s="428"/>
    </row>
    <row r="246" spans="1:28" ht="13.5">
      <c r="A246" s="421"/>
      <c r="B246" s="227"/>
      <c r="C246" s="334"/>
      <c r="D246" s="334"/>
      <c r="E246" s="422"/>
      <c r="F246" s="423"/>
      <c r="G246" s="423"/>
      <c r="H246" s="424"/>
      <c r="I246" s="423"/>
      <c r="J246" s="422"/>
      <c r="K246" s="422"/>
      <c r="L246" s="62"/>
      <c r="M246" s="422"/>
      <c r="N246" s="425"/>
      <c r="O246" s="422"/>
      <c r="P246" s="422"/>
      <c r="Q246" s="422"/>
      <c r="R246" s="426"/>
      <c r="S246" s="427"/>
      <c r="T246" s="422"/>
      <c r="U246" s="427"/>
      <c r="V246" s="422"/>
      <c r="W246" s="423"/>
      <c r="X246" s="427"/>
      <c r="Y246" s="422"/>
      <c r="Z246" s="422"/>
      <c r="AA246" s="422"/>
      <c r="AB246" s="428"/>
    </row>
    <row r="247" spans="1:28" ht="13.5">
      <c r="A247" s="421"/>
      <c r="B247" s="227"/>
      <c r="C247" s="334"/>
      <c r="D247" s="334"/>
      <c r="E247" s="422"/>
      <c r="F247" s="423"/>
      <c r="G247" s="423"/>
      <c r="H247" s="424"/>
      <c r="I247" s="423"/>
      <c r="J247" s="422"/>
      <c r="K247" s="422"/>
      <c r="L247" s="62"/>
      <c r="M247" s="422"/>
      <c r="N247" s="425"/>
      <c r="O247" s="422"/>
      <c r="P247" s="422"/>
      <c r="Q247" s="422"/>
      <c r="R247" s="426"/>
      <c r="S247" s="427"/>
      <c r="T247" s="422"/>
      <c r="U247" s="427"/>
      <c r="V247" s="422"/>
      <c r="W247" s="423"/>
      <c r="X247" s="427"/>
      <c r="Y247" s="422"/>
      <c r="Z247" s="422"/>
      <c r="AA247" s="422"/>
      <c r="AB247" s="428"/>
    </row>
    <row r="248" spans="1:28" ht="13.5">
      <c r="A248" s="421"/>
      <c r="B248" s="227"/>
      <c r="C248" s="334"/>
      <c r="D248" s="334"/>
      <c r="E248" s="422"/>
      <c r="F248" s="423"/>
      <c r="G248" s="423"/>
      <c r="H248" s="424"/>
      <c r="I248" s="423"/>
      <c r="J248" s="422"/>
      <c r="K248" s="422"/>
      <c r="L248" s="62"/>
      <c r="M248" s="422"/>
      <c r="N248" s="425"/>
      <c r="O248" s="422"/>
      <c r="P248" s="422"/>
      <c r="Q248" s="422"/>
      <c r="R248" s="426"/>
      <c r="S248" s="427"/>
      <c r="T248" s="422"/>
      <c r="U248" s="427"/>
      <c r="V248" s="422"/>
      <c r="W248" s="423"/>
      <c r="X248" s="427"/>
      <c r="Y248" s="422"/>
      <c r="Z248" s="422"/>
      <c r="AA248" s="422"/>
      <c r="AB248" s="428"/>
    </row>
    <row r="249" spans="1:28" ht="13.5">
      <c r="A249" s="421"/>
      <c r="B249" s="227"/>
      <c r="C249" s="334"/>
      <c r="D249" s="334"/>
      <c r="E249" s="422"/>
      <c r="F249" s="423"/>
      <c r="G249" s="423"/>
      <c r="H249" s="424"/>
      <c r="I249" s="423"/>
      <c r="J249" s="422"/>
      <c r="K249" s="422"/>
      <c r="L249" s="62"/>
      <c r="M249" s="422"/>
      <c r="N249" s="425"/>
      <c r="O249" s="422"/>
      <c r="P249" s="422"/>
      <c r="Q249" s="422"/>
      <c r="R249" s="426"/>
      <c r="S249" s="427"/>
      <c r="T249" s="422"/>
      <c r="U249" s="427"/>
      <c r="V249" s="422"/>
      <c r="W249" s="423"/>
      <c r="X249" s="427"/>
      <c r="Y249" s="422"/>
      <c r="Z249" s="422"/>
      <c r="AA249" s="422"/>
      <c r="AB249" s="428"/>
    </row>
    <row r="250" spans="1:28" ht="13.5">
      <c r="A250" s="421"/>
      <c r="B250" s="227"/>
      <c r="C250" s="334"/>
      <c r="D250" s="334"/>
      <c r="E250" s="422"/>
      <c r="F250" s="423"/>
      <c r="G250" s="423"/>
      <c r="H250" s="424"/>
      <c r="I250" s="423"/>
      <c r="J250" s="422"/>
      <c r="K250" s="422"/>
      <c r="L250" s="62"/>
      <c r="M250" s="422"/>
      <c r="N250" s="425"/>
      <c r="O250" s="422"/>
      <c r="P250" s="422"/>
      <c r="Q250" s="422"/>
      <c r="R250" s="426"/>
      <c r="S250" s="427"/>
      <c r="T250" s="422"/>
      <c r="U250" s="427"/>
      <c r="V250" s="422"/>
      <c r="W250" s="423"/>
      <c r="X250" s="427"/>
      <c r="Y250" s="422"/>
      <c r="Z250" s="422"/>
      <c r="AA250" s="422"/>
      <c r="AB250" s="428"/>
    </row>
    <row r="251" spans="1:28" ht="13.5">
      <c r="A251" s="421"/>
      <c r="B251" s="227"/>
      <c r="C251" s="334"/>
      <c r="D251" s="334"/>
      <c r="E251" s="422"/>
      <c r="F251" s="423"/>
      <c r="G251" s="423"/>
      <c r="H251" s="424"/>
      <c r="I251" s="423"/>
      <c r="J251" s="422"/>
      <c r="K251" s="422"/>
      <c r="L251" s="62"/>
      <c r="M251" s="422"/>
      <c r="N251" s="425"/>
      <c r="O251" s="422"/>
      <c r="P251" s="422"/>
      <c r="Q251" s="422"/>
      <c r="R251" s="426"/>
      <c r="S251" s="427"/>
      <c r="T251" s="422"/>
      <c r="U251" s="427"/>
      <c r="V251" s="422"/>
      <c r="W251" s="423"/>
      <c r="X251" s="427"/>
      <c r="Y251" s="422"/>
      <c r="Z251" s="422"/>
      <c r="AA251" s="422"/>
      <c r="AB251" s="428"/>
    </row>
    <row r="252" spans="1:28" ht="13.5">
      <c r="A252" s="421"/>
      <c r="B252" s="227"/>
      <c r="C252" s="334"/>
      <c r="D252" s="334"/>
      <c r="E252" s="422"/>
      <c r="F252" s="423"/>
      <c r="G252" s="423"/>
      <c r="H252" s="424"/>
      <c r="I252" s="423"/>
      <c r="J252" s="422"/>
      <c r="K252" s="422"/>
      <c r="L252" s="62"/>
      <c r="M252" s="422"/>
      <c r="N252" s="425"/>
      <c r="O252" s="422"/>
      <c r="P252" s="422"/>
      <c r="Q252" s="422"/>
      <c r="R252" s="426"/>
      <c r="S252" s="427"/>
      <c r="T252" s="422"/>
      <c r="U252" s="427"/>
      <c r="V252" s="422"/>
      <c r="W252" s="423"/>
      <c r="X252" s="427"/>
      <c r="Y252" s="422"/>
      <c r="Z252" s="422"/>
      <c r="AA252" s="422"/>
      <c r="AB252" s="428"/>
    </row>
    <row r="253" spans="1:28" ht="13.5">
      <c r="A253" s="421"/>
      <c r="B253" s="227"/>
      <c r="C253" s="334"/>
      <c r="D253" s="334"/>
      <c r="E253" s="422"/>
      <c r="F253" s="423"/>
      <c r="G253" s="423"/>
      <c r="H253" s="424"/>
      <c r="I253" s="423"/>
      <c r="J253" s="422"/>
      <c r="K253" s="422"/>
      <c r="L253" s="62"/>
      <c r="M253" s="422"/>
      <c r="N253" s="425"/>
      <c r="O253" s="422"/>
      <c r="P253" s="422"/>
      <c r="Q253" s="422"/>
      <c r="R253" s="426"/>
      <c r="S253" s="427"/>
      <c r="T253" s="422"/>
      <c r="U253" s="427"/>
      <c r="V253" s="422"/>
      <c r="W253" s="423"/>
      <c r="X253" s="427"/>
      <c r="Y253" s="422"/>
      <c r="Z253" s="422"/>
      <c r="AA253" s="422"/>
      <c r="AB253" s="428"/>
    </row>
    <row r="254" spans="1:28" ht="13.5">
      <c r="A254" s="421"/>
      <c r="B254" s="227"/>
      <c r="C254" s="334"/>
      <c r="D254" s="334"/>
      <c r="E254" s="422"/>
      <c r="F254" s="423"/>
      <c r="G254" s="423"/>
      <c r="H254" s="424"/>
      <c r="I254" s="423"/>
      <c r="J254" s="422"/>
      <c r="K254" s="422"/>
      <c r="L254" s="62"/>
      <c r="M254" s="422"/>
      <c r="N254" s="425"/>
      <c r="O254" s="422"/>
      <c r="P254" s="422"/>
      <c r="Q254" s="422"/>
      <c r="R254" s="426"/>
      <c r="S254" s="427"/>
      <c r="T254" s="422"/>
      <c r="U254" s="427"/>
      <c r="V254" s="422"/>
      <c r="W254" s="423"/>
      <c r="X254" s="427"/>
      <c r="Y254" s="422"/>
      <c r="Z254" s="422"/>
      <c r="AA254" s="422"/>
      <c r="AB254" s="428"/>
    </row>
    <row r="255" spans="1:28" ht="13.5">
      <c r="A255" s="421"/>
      <c r="B255" s="227"/>
      <c r="C255" s="334"/>
      <c r="D255" s="334"/>
      <c r="E255" s="422"/>
      <c r="F255" s="423"/>
      <c r="G255" s="423"/>
      <c r="H255" s="424"/>
      <c r="I255" s="423"/>
      <c r="J255" s="422"/>
      <c r="K255" s="422"/>
      <c r="L255" s="62"/>
      <c r="M255" s="422"/>
      <c r="N255" s="425"/>
      <c r="O255" s="422"/>
      <c r="P255" s="422"/>
      <c r="Q255" s="422"/>
      <c r="R255" s="426"/>
      <c r="S255" s="427"/>
      <c r="T255" s="422"/>
      <c r="U255" s="427"/>
      <c r="V255" s="422"/>
      <c r="W255" s="423"/>
      <c r="X255" s="427"/>
      <c r="Y255" s="422"/>
      <c r="Z255" s="422"/>
      <c r="AA255" s="422"/>
      <c r="AB255" s="428"/>
    </row>
    <row r="256" spans="1:28" ht="13.5">
      <c r="A256" s="421"/>
      <c r="B256" s="227"/>
      <c r="C256" s="334"/>
      <c r="D256" s="334"/>
      <c r="E256" s="422"/>
      <c r="F256" s="423"/>
      <c r="G256" s="423"/>
      <c r="H256" s="424"/>
      <c r="I256" s="423"/>
      <c r="J256" s="422"/>
      <c r="K256" s="422"/>
      <c r="L256" s="62"/>
      <c r="M256" s="422"/>
      <c r="N256" s="425"/>
      <c r="O256" s="422"/>
      <c r="P256" s="422"/>
      <c r="Q256" s="422"/>
      <c r="R256" s="426"/>
      <c r="S256" s="427"/>
      <c r="T256" s="422"/>
      <c r="U256" s="427"/>
      <c r="V256" s="422"/>
      <c r="W256" s="423"/>
      <c r="X256" s="427"/>
      <c r="Y256" s="422"/>
      <c r="Z256" s="422"/>
      <c r="AA256" s="422"/>
      <c r="AB256" s="428"/>
    </row>
    <row r="257" spans="1:28" ht="13.5">
      <c r="A257" s="421"/>
      <c r="B257" s="227"/>
      <c r="C257" s="334"/>
      <c r="D257" s="334"/>
      <c r="E257" s="422"/>
      <c r="F257" s="423"/>
      <c r="G257" s="423"/>
      <c r="H257" s="424"/>
      <c r="I257" s="423"/>
      <c r="J257" s="422"/>
      <c r="K257" s="422"/>
      <c r="L257" s="62"/>
      <c r="M257" s="422"/>
      <c r="N257" s="425"/>
      <c r="O257" s="422"/>
      <c r="P257" s="422"/>
      <c r="Q257" s="422"/>
      <c r="R257" s="426"/>
      <c r="S257" s="427"/>
      <c r="T257" s="422"/>
      <c r="U257" s="427"/>
      <c r="V257" s="422"/>
      <c r="W257" s="423"/>
      <c r="X257" s="427"/>
      <c r="Y257" s="422"/>
      <c r="Z257" s="422"/>
      <c r="AA257" s="422"/>
      <c r="AB257" s="428"/>
    </row>
    <row r="258" spans="1:28" ht="13.5">
      <c r="A258" s="421"/>
      <c r="B258" s="227"/>
      <c r="C258" s="334"/>
      <c r="D258" s="334"/>
      <c r="E258" s="422"/>
      <c r="F258" s="423"/>
      <c r="G258" s="423"/>
      <c r="H258" s="424"/>
      <c r="I258" s="423"/>
      <c r="J258" s="422"/>
      <c r="K258" s="422"/>
      <c r="L258" s="62"/>
      <c r="M258" s="422"/>
      <c r="N258" s="425"/>
      <c r="O258" s="422"/>
      <c r="P258" s="422"/>
      <c r="Q258" s="422"/>
      <c r="R258" s="426"/>
      <c r="S258" s="427"/>
      <c r="T258" s="422"/>
      <c r="U258" s="427"/>
      <c r="V258" s="422"/>
      <c r="W258" s="423"/>
      <c r="X258" s="427"/>
      <c r="Y258" s="422"/>
      <c r="Z258" s="422"/>
      <c r="AA258" s="422"/>
      <c r="AB258" s="428"/>
    </row>
    <row r="259" spans="1:28" ht="13.5">
      <c r="A259" s="421"/>
      <c r="B259" s="227"/>
      <c r="C259" s="334"/>
      <c r="D259" s="334"/>
      <c r="E259" s="422"/>
      <c r="F259" s="423"/>
      <c r="G259" s="423"/>
      <c r="H259" s="424"/>
      <c r="I259" s="423"/>
      <c r="J259" s="422"/>
      <c r="K259" s="422"/>
      <c r="L259" s="62"/>
      <c r="M259" s="422"/>
      <c r="N259" s="425"/>
      <c r="O259" s="422"/>
      <c r="P259" s="422"/>
      <c r="Q259" s="422"/>
      <c r="R259" s="426"/>
      <c r="S259" s="427"/>
      <c r="T259" s="422"/>
      <c r="U259" s="427"/>
      <c r="V259" s="422"/>
      <c r="W259" s="423"/>
      <c r="X259" s="427"/>
      <c r="Y259" s="422"/>
      <c r="Z259" s="422"/>
      <c r="AA259" s="422"/>
      <c r="AB259" s="428"/>
    </row>
    <row r="260" spans="1:28" ht="13.5">
      <c r="A260" s="421"/>
      <c r="B260" s="227"/>
      <c r="C260" s="334"/>
      <c r="D260" s="334"/>
      <c r="E260" s="422"/>
      <c r="F260" s="423"/>
      <c r="G260" s="423"/>
      <c r="H260" s="424"/>
      <c r="I260" s="423"/>
      <c r="J260" s="422"/>
      <c r="K260" s="422"/>
      <c r="L260" s="62"/>
      <c r="M260" s="422"/>
      <c r="N260" s="425"/>
      <c r="O260" s="422"/>
      <c r="P260" s="422"/>
      <c r="Q260" s="422"/>
      <c r="R260" s="426"/>
      <c r="S260" s="427"/>
      <c r="T260" s="422"/>
      <c r="U260" s="427"/>
      <c r="V260" s="422"/>
      <c r="W260" s="423"/>
      <c r="X260" s="427"/>
      <c r="Y260" s="422"/>
      <c r="Z260" s="422"/>
      <c r="AA260" s="422"/>
      <c r="AB260" s="428"/>
    </row>
    <row r="261" spans="1:28" ht="13.5">
      <c r="A261" s="421"/>
      <c r="B261" s="227"/>
      <c r="C261" s="334"/>
      <c r="D261" s="334"/>
      <c r="E261" s="422"/>
      <c r="F261" s="423"/>
      <c r="G261" s="423"/>
      <c r="H261" s="424"/>
      <c r="I261" s="423"/>
      <c r="J261" s="422"/>
      <c r="K261" s="422"/>
      <c r="L261" s="62"/>
      <c r="M261" s="422"/>
      <c r="N261" s="425"/>
      <c r="O261" s="422"/>
      <c r="P261" s="422"/>
      <c r="Q261" s="422"/>
      <c r="R261" s="426"/>
      <c r="S261" s="427"/>
      <c r="T261" s="422"/>
      <c r="U261" s="427"/>
      <c r="V261" s="422"/>
      <c r="W261" s="423"/>
      <c r="X261" s="427"/>
      <c r="Y261" s="422"/>
      <c r="Z261" s="422"/>
      <c r="AA261" s="422"/>
      <c r="AB261" s="428"/>
    </row>
    <row r="262" spans="1:28" ht="13.5">
      <c r="A262" s="421"/>
      <c r="B262" s="227"/>
      <c r="C262" s="334"/>
      <c r="D262" s="334"/>
      <c r="E262" s="422"/>
      <c r="F262" s="423"/>
      <c r="G262" s="423"/>
      <c r="H262" s="424"/>
      <c r="I262" s="423"/>
      <c r="J262" s="422"/>
      <c r="K262" s="422"/>
      <c r="L262" s="62"/>
      <c r="M262" s="422"/>
      <c r="N262" s="425"/>
      <c r="O262" s="422"/>
      <c r="P262" s="422"/>
      <c r="Q262" s="422"/>
      <c r="R262" s="426"/>
      <c r="S262" s="427"/>
      <c r="T262" s="422"/>
      <c r="U262" s="427"/>
      <c r="V262" s="422"/>
      <c r="W262" s="423"/>
      <c r="X262" s="427"/>
      <c r="Y262" s="422"/>
      <c r="Z262" s="422"/>
      <c r="AA262" s="422"/>
      <c r="AB262" s="428"/>
    </row>
    <row r="263" spans="1:28" ht="13.5">
      <c r="A263" s="421"/>
      <c r="B263" s="227"/>
      <c r="C263" s="334"/>
      <c r="D263" s="334"/>
      <c r="E263" s="422"/>
      <c r="F263" s="423"/>
      <c r="G263" s="423"/>
      <c r="H263" s="424"/>
      <c r="I263" s="423"/>
      <c r="J263" s="422"/>
      <c r="K263" s="422"/>
      <c r="L263" s="62"/>
      <c r="M263" s="422"/>
      <c r="N263" s="425"/>
      <c r="O263" s="422"/>
      <c r="P263" s="422"/>
      <c r="Q263" s="422"/>
      <c r="R263" s="426"/>
      <c r="S263" s="427"/>
      <c r="T263" s="422"/>
      <c r="U263" s="427"/>
      <c r="V263" s="422"/>
      <c r="W263" s="423"/>
      <c r="X263" s="427"/>
      <c r="Y263" s="422"/>
      <c r="Z263" s="422"/>
      <c r="AA263" s="422"/>
      <c r="AB263" s="428"/>
    </row>
    <row r="264" spans="1:28" ht="13.5">
      <c r="A264" s="421"/>
      <c r="B264" s="227"/>
      <c r="C264" s="334"/>
      <c r="D264" s="334"/>
      <c r="E264" s="422"/>
      <c r="F264" s="423"/>
      <c r="G264" s="423"/>
      <c r="H264" s="424"/>
      <c r="I264" s="423"/>
      <c r="J264" s="422"/>
      <c r="K264" s="422"/>
      <c r="L264" s="62"/>
      <c r="M264" s="422"/>
      <c r="N264" s="425"/>
      <c r="O264" s="422"/>
      <c r="P264" s="422"/>
      <c r="Q264" s="422"/>
      <c r="R264" s="426"/>
      <c r="S264" s="427"/>
      <c r="T264" s="422"/>
      <c r="U264" s="427"/>
      <c r="V264" s="422"/>
      <c r="W264" s="423"/>
      <c r="X264" s="427"/>
      <c r="Y264" s="422"/>
      <c r="Z264" s="422"/>
      <c r="AA264" s="422"/>
      <c r="AB264" s="428"/>
    </row>
    <row r="265" spans="1:28" ht="13.5">
      <c r="A265" s="421"/>
      <c r="B265" s="227"/>
      <c r="C265" s="334"/>
      <c r="D265" s="334"/>
      <c r="E265" s="422"/>
      <c r="F265" s="423"/>
      <c r="G265" s="423"/>
      <c r="H265" s="424"/>
      <c r="I265" s="423"/>
      <c r="J265" s="422"/>
      <c r="K265" s="422"/>
      <c r="L265" s="62"/>
      <c r="M265" s="422"/>
      <c r="N265" s="425"/>
      <c r="O265" s="422"/>
      <c r="P265" s="422"/>
      <c r="Q265" s="422"/>
      <c r="R265" s="426"/>
      <c r="S265" s="427"/>
      <c r="T265" s="422"/>
      <c r="U265" s="427"/>
      <c r="V265" s="422"/>
      <c r="W265" s="423"/>
      <c r="X265" s="427"/>
      <c r="Y265" s="422"/>
      <c r="Z265" s="422"/>
      <c r="AA265" s="422"/>
      <c r="AB265" s="428"/>
    </row>
    <row r="266" spans="1:28" ht="13.5">
      <c r="A266" s="421"/>
      <c r="B266" s="227"/>
      <c r="C266" s="334"/>
      <c r="D266" s="334"/>
      <c r="E266" s="422"/>
      <c r="F266" s="423"/>
      <c r="G266" s="423"/>
      <c r="H266" s="424"/>
      <c r="I266" s="423"/>
      <c r="J266" s="422"/>
      <c r="K266" s="422"/>
      <c r="L266" s="62"/>
      <c r="M266" s="422"/>
      <c r="N266" s="425"/>
      <c r="O266" s="422"/>
      <c r="P266" s="422"/>
      <c r="Q266" s="422"/>
      <c r="R266" s="426"/>
      <c r="S266" s="427"/>
      <c r="T266" s="422"/>
      <c r="U266" s="427"/>
      <c r="V266" s="422"/>
      <c r="W266" s="423"/>
      <c r="X266" s="427"/>
      <c r="Y266" s="422"/>
      <c r="Z266" s="422"/>
      <c r="AA266" s="422"/>
      <c r="AB266" s="428"/>
    </row>
    <row r="267" spans="1:28" ht="13.5">
      <c r="A267" s="421"/>
      <c r="B267" s="227"/>
      <c r="C267" s="334"/>
      <c r="D267" s="334"/>
      <c r="E267" s="422"/>
      <c r="F267" s="423"/>
      <c r="G267" s="423"/>
      <c r="H267" s="424"/>
      <c r="I267" s="423"/>
      <c r="J267" s="422"/>
      <c r="K267" s="422"/>
      <c r="L267" s="62"/>
      <c r="M267" s="422"/>
      <c r="N267" s="425"/>
      <c r="O267" s="422"/>
      <c r="P267" s="422"/>
      <c r="Q267" s="422"/>
      <c r="R267" s="426"/>
      <c r="S267" s="427"/>
      <c r="T267" s="422"/>
      <c r="U267" s="427"/>
      <c r="V267" s="422"/>
      <c r="W267" s="423"/>
      <c r="X267" s="427"/>
      <c r="Y267" s="422"/>
      <c r="Z267" s="422"/>
      <c r="AA267" s="422"/>
      <c r="AB267" s="428"/>
    </row>
    <row r="268" spans="1:28" ht="13.5">
      <c r="A268" s="421"/>
      <c r="B268" s="227"/>
      <c r="C268" s="334"/>
      <c r="D268" s="334"/>
      <c r="E268" s="422"/>
      <c r="F268" s="423"/>
      <c r="G268" s="423"/>
      <c r="H268" s="424"/>
      <c r="I268" s="423"/>
      <c r="J268" s="422"/>
      <c r="K268" s="422"/>
      <c r="L268" s="62"/>
      <c r="M268" s="422"/>
      <c r="N268" s="425"/>
      <c r="O268" s="422"/>
      <c r="P268" s="422"/>
      <c r="Q268" s="422"/>
      <c r="R268" s="426"/>
      <c r="S268" s="427"/>
      <c r="T268" s="422"/>
      <c r="U268" s="427"/>
      <c r="V268" s="422"/>
      <c r="W268" s="423"/>
      <c r="X268" s="427"/>
      <c r="Y268" s="422"/>
      <c r="Z268" s="422"/>
      <c r="AA268" s="422"/>
      <c r="AB268" s="428"/>
    </row>
    <row r="269" spans="1:28" ht="13.5">
      <c r="A269" s="421"/>
      <c r="B269" s="227"/>
      <c r="C269" s="334"/>
      <c r="D269" s="334"/>
      <c r="E269" s="422"/>
      <c r="F269" s="423"/>
      <c r="G269" s="423"/>
      <c r="H269" s="424"/>
      <c r="I269" s="423"/>
      <c r="J269" s="422"/>
      <c r="K269" s="422"/>
      <c r="L269" s="62"/>
      <c r="M269" s="422"/>
      <c r="N269" s="425"/>
      <c r="O269" s="422"/>
      <c r="P269" s="422"/>
      <c r="Q269" s="422"/>
      <c r="R269" s="426"/>
      <c r="S269" s="427"/>
      <c r="T269" s="422"/>
      <c r="U269" s="427"/>
      <c r="V269" s="422"/>
      <c r="W269" s="423"/>
      <c r="X269" s="427"/>
      <c r="Y269" s="422"/>
      <c r="Z269" s="422"/>
      <c r="AA269" s="422"/>
      <c r="AB269" s="428"/>
    </row>
    <row r="270" spans="1:28" ht="13.5">
      <c r="A270" s="421"/>
      <c r="B270" s="227"/>
      <c r="C270" s="334"/>
      <c r="D270" s="334"/>
      <c r="E270" s="422"/>
      <c r="F270" s="423"/>
      <c r="G270" s="423"/>
      <c r="H270" s="424"/>
      <c r="I270" s="423"/>
      <c r="J270" s="422"/>
      <c r="K270" s="422"/>
      <c r="L270" s="62"/>
      <c r="M270" s="422"/>
      <c r="N270" s="425"/>
      <c r="O270" s="422"/>
      <c r="P270" s="422"/>
      <c r="Q270" s="422"/>
      <c r="R270" s="426"/>
      <c r="S270" s="427"/>
      <c r="T270" s="422"/>
      <c r="U270" s="427"/>
      <c r="V270" s="422"/>
      <c r="W270" s="423"/>
      <c r="X270" s="427"/>
      <c r="Y270" s="422"/>
      <c r="Z270" s="422"/>
      <c r="AA270" s="422"/>
      <c r="AB270" s="428"/>
    </row>
    <row r="271" spans="1:28" ht="13.5">
      <c r="A271" s="421"/>
      <c r="B271" s="227"/>
      <c r="C271" s="334"/>
      <c r="D271" s="334"/>
      <c r="E271" s="422"/>
      <c r="F271" s="423"/>
      <c r="G271" s="423"/>
      <c r="H271" s="424"/>
      <c r="I271" s="423"/>
      <c r="J271" s="422"/>
      <c r="K271" s="422"/>
      <c r="L271" s="62"/>
      <c r="M271" s="422"/>
      <c r="N271" s="425"/>
      <c r="O271" s="422"/>
      <c r="P271" s="422"/>
      <c r="Q271" s="422"/>
      <c r="R271" s="426"/>
      <c r="S271" s="427"/>
      <c r="T271" s="422"/>
      <c r="U271" s="427"/>
      <c r="V271" s="422"/>
      <c r="W271" s="423"/>
      <c r="X271" s="427"/>
      <c r="Y271" s="422"/>
      <c r="Z271" s="422"/>
      <c r="AA271" s="422"/>
      <c r="AB271" s="428"/>
    </row>
    <row r="272" spans="1:28" ht="13.5">
      <c r="A272" s="421"/>
      <c r="B272" s="227"/>
      <c r="C272" s="334"/>
      <c r="D272" s="334"/>
      <c r="E272" s="422"/>
      <c r="F272" s="423"/>
      <c r="G272" s="423"/>
      <c r="H272" s="424"/>
      <c r="I272" s="423"/>
      <c r="J272" s="422"/>
      <c r="K272" s="422"/>
      <c r="L272" s="62"/>
      <c r="M272" s="422"/>
      <c r="N272" s="425"/>
      <c r="O272" s="422"/>
      <c r="P272" s="422"/>
      <c r="Q272" s="422"/>
      <c r="R272" s="426"/>
      <c r="S272" s="427"/>
      <c r="T272" s="422"/>
      <c r="U272" s="427"/>
      <c r="V272" s="422"/>
      <c r="W272" s="423"/>
      <c r="X272" s="427"/>
      <c r="Y272" s="422"/>
      <c r="Z272" s="422"/>
      <c r="AA272" s="422"/>
      <c r="AB272" s="428"/>
    </row>
    <row r="273" spans="1:28" ht="13.5">
      <c r="A273" s="421"/>
      <c r="B273" s="227"/>
      <c r="C273" s="334"/>
      <c r="D273" s="334"/>
      <c r="E273" s="422"/>
      <c r="F273" s="423"/>
      <c r="G273" s="423"/>
      <c r="H273" s="424"/>
      <c r="I273" s="423"/>
      <c r="J273" s="422"/>
      <c r="K273" s="422"/>
      <c r="L273" s="62"/>
      <c r="M273" s="422"/>
      <c r="N273" s="425"/>
      <c r="O273" s="422"/>
      <c r="P273" s="422"/>
      <c r="Q273" s="422"/>
      <c r="R273" s="426"/>
      <c r="S273" s="427"/>
      <c r="T273" s="422"/>
      <c r="U273" s="427"/>
      <c r="V273" s="422"/>
      <c r="W273" s="423"/>
      <c r="X273" s="427"/>
      <c r="Y273" s="422"/>
      <c r="Z273" s="422"/>
      <c r="AA273" s="422"/>
      <c r="AB273" s="428"/>
    </row>
    <row r="274" spans="1:28" ht="13.5">
      <c r="A274" s="421"/>
      <c r="B274" s="227"/>
      <c r="C274" s="334"/>
      <c r="D274" s="334"/>
      <c r="E274" s="422"/>
      <c r="F274" s="423"/>
      <c r="G274" s="423"/>
      <c r="H274" s="424"/>
      <c r="I274" s="423"/>
      <c r="J274" s="422"/>
      <c r="K274" s="422"/>
      <c r="L274" s="62"/>
      <c r="M274" s="422"/>
      <c r="N274" s="425"/>
      <c r="O274" s="422"/>
      <c r="P274" s="422"/>
      <c r="Q274" s="422"/>
      <c r="R274" s="426"/>
      <c r="S274" s="427"/>
      <c r="T274" s="422"/>
      <c r="U274" s="427"/>
      <c r="V274" s="422"/>
      <c r="W274" s="423"/>
      <c r="X274" s="427"/>
      <c r="Y274" s="422"/>
      <c r="Z274" s="422"/>
      <c r="AA274" s="422"/>
      <c r="AB274" s="428"/>
    </row>
    <row r="275" spans="1:28" ht="13.5">
      <c r="A275" s="421"/>
      <c r="B275" s="227"/>
      <c r="C275" s="334"/>
      <c r="D275" s="334"/>
      <c r="E275" s="422"/>
      <c r="F275" s="423"/>
      <c r="G275" s="423"/>
      <c r="H275" s="424"/>
      <c r="I275" s="423"/>
      <c r="J275" s="422"/>
      <c r="K275" s="422"/>
      <c r="L275" s="62"/>
      <c r="M275" s="422"/>
      <c r="N275" s="425"/>
      <c r="O275" s="422"/>
      <c r="P275" s="422"/>
      <c r="Q275" s="422"/>
      <c r="R275" s="426"/>
      <c r="S275" s="427"/>
      <c r="T275" s="422"/>
      <c r="U275" s="427"/>
      <c r="V275" s="422"/>
      <c r="W275" s="423"/>
      <c r="X275" s="427"/>
      <c r="Y275" s="422"/>
      <c r="Z275" s="422"/>
      <c r="AA275" s="422"/>
      <c r="AB275" s="428"/>
    </row>
    <row r="276" spans="1:28" ht="13.5">
      <c r="A276" s="421"/>
      <c r="B276" s="227"/>
      <c r="C276" s="334"/>
      <c r="D276" s="334"/>
      <c r="E276" s="422"/>
      <c r="F276" s="423"/>
      <c r="G276" s="423"/>
      <c r="H276" s="424"/>
      <c r="I276" s="423"/>
      <c r="J276" s="422"/>
      <c r="K276" s="422"/>
      <c r="L276" s="62"/>
      <c r="M276" s="422"/>
      <c r="N276" s="425"/>
      <c r="O276" s="422"/>
      <c r="P276" s="422"/>
      <c r="Q276" s="422"/>
      <c r="R276" s="426"/>
      <c r="S276" s="427"/>
      <c r="T276" s="422"/>
      <c r="U276" s="427"/>
      <c r="V276" s="422"/>
      <c r="W276" s="423"/>
      <c r="X276" s="427"/>
      <c r="Y276" s="422"/>
      <c r="Z276" s="422"/>
      <c r="AA276" s="422"/>
      <c r="AB276" s="428"/>
    </row>
    <row r="277" spans="1:28" ht="13.5">
      <c r="A277" s="421"/>
      <c r="B277" s="227"/>
      <c r="C277" s="334"/>
      <c r="D277" s="334"/>
      <c r="E277" s="422"/>
      <c r="F277" s="423"/>
      <c r="G277" s="423"/>
      <c r="H277" s="424"/>
      <c r="I277" s="423"/>
      <c r="J277" s="422"/>
      <c r="K277" s="422"/>
      <c r="L277" s="62"/>
      <c r="M277" s="422"/>
      <c r="N277" s="425"/>
      <c r="O277" s="422"/>
      <c r="P277" s="422"/>
      <c r="Q277" s="422"/>
      <c r="R277" s="426"/>
      <c r="S277" s="427"/>
      <c r="T277" s="422"/>
      <c r="U277" s="427"/>
      <c r="V277" s="422"/>
      <c r="W277" s="423"/>
      <c r="X277" s="427"/>
      <c r="Y277" s="422"/>
      <c r="Z277" s="422"/>
      <c r="AA277" s="422"/>
      <c r="AB277" s="428"/>
    </row>
    <row r="278" spans="1:28" ht="13.5">
      <c r="A278" s="421"/>
      <c r="B278" s="227"/>
      <c r="C278" s="334"/>
      <c r="D278" s="334"/>
      <c r="E278" s="422"/>
      <c r="F278" s="423"/>
      <c r="G278" s="423"/>
      <c r="H278" s="424"/>
      <c r="I278" s="423"/>
      <c r="J278" s="422"/>
      <c r="K278" s="422"/>
      <c r="L278" s="62"/>
      <c r="M278" s="422"/>
      <c r="N278" s="425"/>
      <c r="O278" s="422"/>
      <c r="P278" s="422"/>
      <c r="Q278" s="422"/>
      <c r="R278" s="426"/>
      <c r="S278" s="427"/>
      <c r="T278" s="422"/>
      <c r="U278" s="427"/>
      <c r="V278" s="422"/>
      <c r="W278" s="423"/>
      <c r="X278" s="427"/>
      <c r="Y278" s="422"/>
      <c r="Z278" s="422"/>
      <c r="AA278" s="422"/>
      <c r="AB278" s="428"/>
    </row>
    <row r="279" spans="1:28" ht="13.5">
      <c r="A279" s="421"/>
      <c r="B279" s="227"/>
      <c r="C279" s="334"/>
      <c r="D279" s="334"/>
      <c r="E279" s="422"/>
      <c r="F279" s="423"/>
      <c r="G279" s="423"/>
      <c r="H279" s="424"/>
      <c r="I279" s="423"/>
      <c r="J279" s="422"/>
      <c r="K279" s="422"/>
      <c r="L279" s="62"/>
      <c r="M279" s="422"/>
      <c r="N279" s="425"/>
      <c r="O279" s="422"/>
      <c r="P279" s="422"/>
      <c r="Q279" s="422"/>
      <c r="R279" s="426"/>
      <c r="S279" s="427"/>
      <c r="T279" s="422"/>
      <c r="U279" s="427"/>
      <c r="V279" s="422"/>
      <c r="W279" s="423"/>
      <c r="X279" s="427"/>
      <c r="Y279" s="422"/>
      <c r="Z279" s="422"/>
      <c r="AA279" s="422"/>
      <c r="AB279" s="428"/>
    </row>
    <row r="280" spans="1:28" ht="13.5">
      <c r="A280" s="421"/>
      <c r="B280" s="227"/>
      <c r="C280" s="334"/>
      <c r="D280" s="334"/>
      <c r="E280" s="422"/>
      <c r="F280" s="423"/>
      <c r="G280" s="423"/>
      <c r="H280" s="424"/>
      <c r="I280" s="423"/>
      <c r="J280" s="422"/>
      <c r="K280" s="422"/>
      <c r="L280" s="62"/>
      <c r="M280" s="422"/>
      <c r="N280" s="425"/>
      <c r="O280" s="422"/>
      <c r="P280" s="422"/>
      <c r="Q280" s="422"/>
      <c r="R280" s="426"/>
      <c r="S280" s="427"/>
      <c r="T280" s="422"/>
      <c r="U280" s="427"/>
      <c r="V280" s="422"/>
      <c r="W280" s="423"/>
      <c r="X280" s="427"/>
      <c r="Y280" s="422"/>
      <c r="Z280" s="422"/>
      <c r="AA280" s="422"/>
      <c r="AB280" s="428"/>
    </row>
    <row r="281" spans="1:28" ht="13.5">
      <c r="A281" s="421"/>
      <c r="B281" s="227"/>
      <c r="C281" s="334"/>
      <c r="D281" s="334"/>
      <c r="E281" s="422"/>
      <c r="F281" s="423"/>
      <c r="G281" s="423"/>
      <c r="H281" s="424"/>
      <c r="I281" s="423"/>
      <c r="J281" s="422"/>
      <c r="K281" s="422"/>
      <c r="L281" s="62"/>
      <c r="M281" s="422"/>
      <c r="N281" s="425"/>
      <c r="O281" s="422"/>
      <c r="P281" s="422"/>
      <c r="Q281" s="422"/>
      <c r="R281" s="426"/>
      <c r="S281" s="427"/>
      <c r="T281" s="422"/>
      <c r="U281" s="427"/>
      <c r="V281" s="422"/>
      <c r="W281" s="423"/>
      <c r="X281" s="427"/>
      <c r="Y281" s="422"/>
      <c r="Z281" s="422"/>
      <c r="AA281" s="422"/>
      <c r="AB281" s="428"/>
    </row>
    <row r="282" spans="1:28" ht="13.5">
      <c r="A282" s="421"/>
      <c r="B282" s="227"/>
      <c r="C282" s="334"/>
      <c r="D282" s="334"/>
      <c r="E282" s="422"/>
      <c r="F282" s="423"/>
      <c r="G282" s="423"/>
      <c r="H282" s="424"/>
      <c r="I282" s="423"/>
      <c r="J282" s="422"/>
      <c r="K282" s="422"/>
      <c r="L282" s="62"/>
      <c r="M282" s="422"/>
      <c r="N282" s="425"/>
      <c r="O282" s="422"/>
      <c r="P282" s="422"/>
      <c r="Q282" s="422"/>
      <c r="R282" s="426"/>
      <c r="S282" s="427"/>
      <c r="T282" s="422"/>
      <c r="U282" s="427"/>
      <c r="V282" s="422"/>
      <c r="W282" s="423"/>
      <c r="X282" s="427"/>
      <c r="Y282" s="422"/>
      <c r="Z282" s="422"/>
      <c r="AA282" s="422"/>
      <c r="AB282" s="428"/>
    </row>
    <row r="283" spans="1:28" ht="13.5">
      <c r="A283" s="421"/>
      <c r="B283" s="227"/>
      <c r="C283" s="334"/>
      <c r="D283" s="334"/>
      <c r="E283" s="422"/>
      <c r="F283" s="423"/>
      <c r="G283" s="423"/>
      <c r="H283" s="424"/>
      <c r="I283" s="423"/>
      <c r="J283" s="422"/>
      <c r="K283" s="422"/>
      <c r="L283" s="62"/>
      <c r="M283" s="422"/>
      <c r="N283" s="425"/>
      <c r="O283" s="422"/>
      <c r="P283" s="422"/>
      <c r="Q283" s="422"/>
      <c r="R283" s="426"/>
      <c r="S283" s="427"/>
      <c r="T283" s="422"/>
      <c r="U283" s="427"/>
      <c r="V283" s="422"/>
      <c r="W283" s="423"/>
      <c r="X283" s="427"/>
      <c r="Y283" s="422"/>
      <c r="Z283" s="422"/>
      <c r="AA283" s="422"/>
      <c r="AB283" s="428"/>
    </row>
    <row r="284" spans="1:28" ht="13.5">
      <c r="A284" s="421"/>
      <c r="B284" s="227"/>
      <c r="C284" s="334"/>
      <c r="D284" s="334"/>
      <c r="E284" s="422"/>
      <c r="F284" s="423"/>
      <c r="G284" s="423"/>
      <c r="H284" s="424"/>
      <c r="I284" s="423"/>
      <c r="J284" s="422"/>
      <c r="K284" s="422"/>
      <c r="L284" s="62"/>
      <c r="M284" s="422"/>
      <c r="N284" s="425"/>
      <c r="O284" s="422"/>
      <c r="P284" s="422"/>
      <c r="Q284" s="422"/>
      <c r="R284" s="426"/>
      <c r="S284" s="427"/>
      <c r="T284" s="422"/>
      <c r="U284" s="427"/>
      <c r="V284" s="422"/>
      <c r="W284" s="423"/>
      <c r="X284" s="427"/>
      <c r="Y284" s="422"/>
      <c r="Z284" s="422"/>
      <c r="AA284" s="422"/>
      <c r="AB284" s="428"/>
    </row>
    <row r="285" spans="1:28" ht="13.5">
      <c r="A285" s="421"/>
      <c r="B285" s="227"/>
      <c r="C285" s="334"/>
      <c r="D285" s="334"/>
      <c r="E285" s="422"/>
      <c r="F285" s="423"/>
      <c r="G285" s="423"/>
      <c r="H285" s="424"/>
      <c r="I285" s="423"/>
      <c r="J285" s="422"/>
      <c r="K285" s="422"/>
      <c r="L285" s="62"/>
      <c r="M285" s="422"/>
      <c r="N285" s="425"/>
      <c r="O285" s="422"/>
      <c r="P285" s="422"/>
      <c r="Q285" s="422"/>
      <c r="R285" s="426"/>
      <c r="S285" s="427"/>
      <c r="T285" s="422"/>
      <c r="U285" s="427"/>
      <c r="V285" s="422"/>
      <c r="W285" s="423"/>
      <c r="X285" s="427"/>
      <c r="Y285" s="422"/>
      <c r="Z285" s="422"/>
      <c r="AA285" s="422"/>
      <c r="AB285" s="428"/>
    </row>
    <row r="286" spans="1:28" ht="13.5">
      <c r="A286" s="421"/>
      <c r="B286" s="227"/>
      <c r="C286" s="334"/>
      <c r="D286" s="334"/>
      <c r="E286" s="422"/>
      <c r="F286" s="423"/>
      <c r="G286" s="423"/>
      <c r="H286" s="424"/>
      <c r="I286" s="423"/>
      <c r="J286" s="422"/>
      <c r="K286" s="422"/>
      <c r="L286" s="62"/>
      <c r="M286" s="422"/>
      <c r="N286" s="425"/>
      <c r="O286" s="422"/>
      <c r="P286" s="422"/>
      <c r="Q286" s="422"/>
      <c r="R286" s="426"/>
      <c r="S286" s="427"/>
      <c r="T286" s="422"/>
      <c r="U286" s="427"/>
      <c r="V286" s="422"/>
      <c r="W286" s="423"/>
      <c r="X286" s="427"/>
      <c r="Y286" s="422"/>
      <c r="Z286" s="422"/>
      <c r="AA286" s="422"/>
      <c r="AB286" s="428"/>
    </row>
    <row r="287" spans="1:28" ht="13.5">
      <c r="A287" s="421"/>
      <c r="B287" s="227"/>
      <c r="C287" s="334"/>
      <c r="D287" s="334"/>
      <c r="E287" s="422"/>
      <c r="F287" s="423"/>
      <c r="G287" s="423"/>
      <c r="H287" s="424"/>
      <c r="I287" s="423"/>
      <c r="J287" s="422"/>
      <c r="K287" s="422"/>
      <c r="L287" s="62"/>
      <c r="M287" s="422"/>
      <c r="N287" s="425"/>
      <c r="O287" s="422"/>
      <c r="P287" s="422"/>
      <c r="Q287" s="422"/>
      <c r="R287" s="426"/>
      <c r="S287" s="427"/>
      <c r="T287" s="422"/>
      <c r="U287" s="427"/>
      <c r="V287" s="422"/>
      <c r="W287" s="423"/>
      <c r="X287" s="427"/>
      <c r="Y287" s="422"/>
      <c r="Z287" s="422"/>
      <c r="AA287" s="422"/>
      <c r="AB287" s="428"/>
    </row>
    <row r="288" spans="1:28" ht="13.5">
      <c r="A288" s="421"/>
      <c r="B288" s="227"/>
      <c r="C288" s="334"/>
      <c r="D288" s="334"/>
      <c r="E288" s="422"/>
      <c r="F288" s="423"/>
      <c r="G288" s="423"/>
      <c r="H288" s="424"/>
      <c r="I288" s="423"/>
      <c r="J288" s="422"/>
      <c r="K288" s="422"/>
      <c r="L288" s="62"/>
      <c r="M288" s="422"/>
      <c r="N288" s="425"/>
      <c r="O288" s="422"/>
      <c r="P288" s="422"/>
      <c r="Q288" s="422"/>
      <c r="R288" s="426"/>
      <c r="S288" s="427"/>
      <c r="T288" s="422"/>
      <c r="U288" s="427"/>
      <c r="V288" s="422"/>
      <c r="W288" s="423"/>
      <c r="X288" s="427"/>
      <c r="Y288" s="422"/>
      <c r="Z288" s="422"/>
      <c r="AA288" s="422"/>
      <c r="AB288" s="428"/>
    </row>
    <row r="289" spans="1:28" ht="13.5">
      <c r="A289" s="421"/>
      <c r="B289" s="227"/>
      <c r="C289" s="334"/>
      <c r="D289" s="334"/>
      <c r="E289" s="422"/>
      <c r="F289" s="423"/>
      <c r="G289" s="423"/>
      <c r="H289" s="424"/>
      <c r="I289" s="423"/>
      <c r="J289" s="422"/>
      <c r="K289" s="422"/>
      <c r="L289" s="62"/>
      <c r="M289" s="422"/>
      <c r="N289" s="425"/>
      <c r="O289" s="422"/>
      <c r="P289" s="422"/>
      <c r="Q289" s="422"/>
      <c r="R289" s="426"/>
      <c r="S289" s="427"/>
      <c r="T289" s="422"/>
      <c r="U289" s="427"/>
      <c r="V289" s="422"/>
      <c r="W289" s="423"/>
      <c r="X289" s="427"/>
      <c r="Y289" s="422"/>
      <c r="Z289" s="422"/>
      <c r="AA289" s="422"/>
      <c r="AB289" s="428"/>
    </row>
    <row r="290" spans="1:28" ht="13.5">
      <c r="A290" s="421"/>
      <c r="B290" s="227"/>
      <c r="C290" s="334"/>
      <c r="D290" s="334"/>
      <c r="E290" s="422"/>
      <c r="F290" s="423"/>
      <c r="G290" s="423"/>
      <c r="H290" s="424"/>
      <c r="I290" s="423"/>
      <c r="J290" s="422"/>
      <c r="K290" s="422"/>
      <c r="L290" s="62"/>
      <c r="M290" s="422"/>
      <c r="N290" s="425"/>
      <c r="O290" s="422"/>
      <c r="P290" s="422"/>
      <c r="Q290" s="422"/>
      <c r="R290" s="426"/>
      <c r="S290" s="427"/>
      <c r="T290" s="422"/>
      <c r="U290" s="427"/>
      <c r="V290" s="422"/>
      <c r="W290" s="423"/>
      <c r="X290" s="427"/>
      <c r="Y290" s="422"/>
      <c r="Z290" s="422"/>
      <c r="AA290" s="422"/>
      <c r="AB290" s="428"/>
    </row>
    <row r="291" spans="1:28" ht="13.5">
      <c r="A291" s="421"/>
      <c r="B291" s="227"/>
      <c r="C291" s="334"/>
      <c r="D291" s="334"/>
      <c r="E291" s="422"/>
      <c r="F291" s="423"/>
      <c r="G291" s="423"/>
      <c r="H291" s="424"/>
      <c r="I291" s="423"/>
      <c r="J291" s="422"/>
      <c r="K291" s="422"/>
      <c r="L291" s="62"/>
      <c r="M291" s="422"/>
      <c r="N291" s="425"/>
      <c r="O291" s="422"/>
      <c r="P291" s="422"/>
      <c r="Q291" s="422"/>
      <c r="R291" s="426"/>
      <c r="S291" s="427"/>
      <c r="T291" s="422"/>
      <c r="U291" s="427"/>
      <c r="V291" s="422"/>
      <c r="W291" s="423"/>
      <c r="X291" s="427"/>
      <c r="Y291" s="422"/>
      <c r="Z291" s="422"/>
      <c r="AA291" s="422"/>
      <c r="AB291" s="428"/>
    </row>
    <row r="292" spans="1:28" ht="13.5">
      <c r="A292" s="421"/>
      <c r="B292" s="227"/>
      <c r="C292" s="334"/>
      <c r="D292" s="334"/>
      <c r="E292" s="422"/>
      <c r="F292" s="423"/>
      <c r="G292" s="423"/>
      <c r="H292" s="424"/>
      <c r="I292" s="423"/>
      <c r="J292" s="422"/>
      <c r="K292" s="422"/>
      <c r="L292" s="62"/>
      <c r="M292" s="422"/>
      <c r="N292" s="425"/>
      <c r="O292" s="422"/>
      <c r="P292" s="422"/>
      <c r="Q292" s="422"/>
      <c r="R292" s="426"/>
      <c r="S292" s="427"/>
      <c r="T292" s="422"/>
      <c r="U292" s="427"/>
      <c r="V292" s="422"/>
      <c r="W292" s="423"/>
      <c r="X292" s="427"/>
      <c r="Y292" s="422"/>
      <c r="Z292" s="422"/>
      <c r="AA292" s="422"/>
      <c r="AB292" s="428"/>
    </row>
    <row r="293" spans="1:28" ht="13.5">
      <c r="A293" s="421"/>
      <c r="B293" s="227"/>
      <c r="C293" s="334"/>
      <c r="D293" s="334"/>
      <c r="E293" s="422"/>
      <c r="F293" s="423"/>
      <c r="G293" s="423"/>
      <c r="H293" s="424"/>
      <c r="I293" s="423"/>
      <c r="J293" s="422"/>
      <c r="K293" s="422"/>
      <c r="L293" s="62"/>
      <c r="M293" s="422"/>
      <c r="N293" s="425"/>
      <c r="O293" s="422"/>
      <c r="P293" s="422"/>
      <c r="Q293" s="422"/>
      <c r="R293" s="426"/>
      <c r="S293" s="427"/>
      <c r="T293" s="422"/>
      <c r="U293" s="427"/>
      <c r="V293" s="422"/>
      <c r="W293" s="423"/>
      <c r="X293" s="427"/>
      <c r="Y293" s="422"/>
      <c r="Z293" s="422"/>
      <c r="AA293" s="422"/>
      <c r="AB293" s="428"/>
    </row>
    <row r="294" spans="1:28" ht="13.5">
      <c r="A294" s="421"/>
      <c r="B294" s="227"/>
      <c r="C294" s="334"/>
      <c r="D294" s="334"/>
      <c r="E294" s="422"/>
      <c r="F294" s="423"/>
      <c r="G294" s="423"/>
      <c r="H294" s="424"/>
      <c r="I294" s="423"/>
      <c r="J294" s="422"/>
      <c r="K294" s="422"/>
      <c r="L294" s="62"/>
      <c r="M294" s="422"/>
      <c r="N294" s="425"/>
      <c r="O294" s="422"/>
      <c r="P294" s="422"/>
      <c r="Q294" s="422"/>
      <c r="R294" s="426"/>
      <c r="S294" s="427"/>
      <c r="T294" s="422"/>
      <c r="U294" s="427"/>
      <c r="V294" s="422"/>
      <c r="W294" s="423"/>
      <c r="X294" s="427"/>
      <c r="Y294" s="422"/>
      <c r="Z294" s="422"/>
      <c r="AA294" s="422"/>
      <c r="AB294" s="428"/>
    </row>
    <row r="295" spans="1:28" ht="13.5">
      <c r="A295" s="421"/>
      <c r="B295" s="227"/>
      <c r="C295" s="334"/>
      <c r="D295" s="334"/>
      <c r="E295" s="422"/>
      <c r="F295" s="423"/>
      <c r="G295" s="423"/>
      <c r="H295" s="424"/>
      <c r="I295" s="423"/>
      <c r="J295" s="422"/>
      <c r="K295" s="422"/>
      <c r="L295" s="62"/>
      <c r="M295" s="422"/>
      <c r="N295" s="425"/>
      <c r="O295" s="422"/>
      <c r="P295" s="422"/>
      <c r="Q295" s="422"/>
      <c r="R295" s="426"/>
      <c r="S295" s="427"/>
      <c r="T295" s="422"/>
      <c r="U295" s="427"/>
      <c r="V295" s="422"/>
      <c r="W295" s="423"/>
      <c r="X295" s="427"/>
      <c r="Y295" s="422"/>
      <c r="Z295" s="422"/>
      <c r="AA295" s="422"/>
      <c r="AB295" s="428"/>
    </row>
    <row r="296" spans="1:28" ht="13.5">
      <c r="A296" s="421"/>
      <c r="B296" s="227"/>
      <c r="C296" s="334"/>
      <c r="D296" s="334"/>
      <c r="E296" s="422"/>
      <c r="F296" s="423"/>
      <c r="G296" s="423"/>
      <c r="H296" s="424"/>
      <c r="I296" s="423"/>
      <c r="J296" s="422"/>
      <c r="K296" s="422"/>
      <c r="L296" s="62"/>
      <c r="M296" s="422"/>
      <c r="N296" s="425"/>
      <c r="O296" s="422"/>
      <c r="P296" s="422"/>
      <c r="Q296" s="422"/>
      <c r="R296" s="426"/>
      <c r="S296" s="427"/>
      <c r="T296" s="422"/>
      <c r="U296" s="427"/>
      <c r="V296" s="422"/>
      <c r="W296" s="423"/>
      <c r="X296" s="427"/>
      <c r="Y296" s="422"/>
      <c r="Z296" s="422"/>
      <c r="AA296" s="422"/>
      <c r="AB296" s="428"/>
    </row>
    <row r="297" spans="1:28" ht="13.5">
      <c r="A297" s="421"/>
      <c r="B297" s="227"/>
      <c r="C297" s="334"/>
      <c r="D297" s="334"/>
      <c r="E297" s="422"/>
      <c r="F297" s="423"/>
      <c r="G297" s="423"/>
      <c r="H297" s="424"/>
      <c r="I297" s="423"/>
      <c r="J297" s="422"/>
      <c r="K297" s="422"/>
      <c r="L297" s="62"/>
      <c r="M297" s="422"/>
      <c r="N297" s="425"/>
      <c r="O297" s="422"/>
      <c r="P297" s="422"/>
      <c r="Q297" s="422"/>
      <c r="R297" s="426"/>
      <c r="S297" s="427"/>
      <c r="T297" s="422"/>
      <c r="U297" s="427"/>
      <c r="V297" s="422"/>
      <c r="W297" s="423"/>
      <c r="X297" s="427"/>
      <c r="Y297" s="422"/>
      <c r="Z297" s="422"/>
      <c r="AA297" s="422"/>
      <c r="AB297" s="428"/>
    </row>
    <row r="298" spans="1:28" ht="13.5">
      <c r="A298" s="421"/>
      <c r="B298" s="227"/>
      <c r="C298" s="334"/>
      <c r="D298" s="334"/>
      <c r="E298" s="422"/>
      <c r="F298" s="423"/>
      <c r="G298" s="423"/>
      <c r="H298" s="424"/>
      <c r="I298" s="423"/>
      <c r="J298" s="422"/>
      <c r="K298" s="422"/>
      <c r="L298" s="62"/>
      <c r="M298" s="422"/>
      <c r="N298" s="425"/>
      <c r="O298" s="422"/>
      <c r="P298" s="422"/>
      <c r="Q298" s="422"/>
      <c r="R298" s="426"/>
      <c r="S298" s="427"/>
      <c r="T298" s="422"/>
      <c r="U298" s="427"/>
      <c r="V298" s="422"/>
      <c r="W298" s="423"/>
      <c r="X298" s="427"/>
      <c r="Y298" s="422"/>
      <c r="Z298" s="422"/>
      <c r="AA298" s="422"/>
      <c r="AB298" s="428"/>
    </row>
    <row r="299" spans="1:28" ht="13.5">
      <c r="A299" s="421"/>
      <c r="B299" s="227"/>
      <c r="C299" s="334"/>
      <c r="D299" s="334"/>
      <c r="E299" s="422"/>
      <c r="F299" s="423"/>
      <c r="G299" s="423"/>
      <c r="H299" s="424"/>
      <c r="I299" s="423"/>
      <c r="J299" s="422"/>
      <c r="K299" s="422"/>
      <c r="L299" s="62"/>
      <c r="M299" s="422"/>
      <c r="N299" s="425"/>
      <c r="O299" s="422"/>
      <c r="P299" s="422"/>
      <c r="Q299" s="422"/>
      <c r="R299" s="426"/>
      <c r="S299" s="427"/>
      <c r="T299" s="422"/>
      <c r="U299" s="427"/>
      <c r="V299" s="422"/>
      <c r="W299" s="423"/>
      <c r="X299" s="427"/>
      <c r="Y299" s="422"/>
      <c r="Z299" s="422"/>
      <c r="AA299" s="422"/>
      <c r="AB299" s="428"/>
    </row>
    <row r="300" spans="1:28" ht="13.5">
      <c r="A300" s="421"/>
      <c r="B300" s="227"/>
      <c r="C300" s="334"/>
      <c r="D300" s="334"/>
      <c r="E300" s="422"/>
      <c r="F300" s="423"/>
      <c r="G300" s="423"/>
      <c r="H300" s="424"/>
      <c r="I300" s="423"/>
      <c r="J300" s="422"/>
      <c r="K300" s="422"/>
      <c r="L300" s="62"/>
      <c r="M300" s="422"/>
      <c r="N300" s="425"/>
      <c r="O300" s="422"/>
      <c r="P300" s="422"/>
      <c r="Q300" s="422"/>
      <c r="R300" s="426"/>
      <c r="S300" s="427"/>
      <c r="T300" s="422"/>
      <c r="U300" s="427"/>
      <c r="V300" s="422"/>
      <c r="W300" s="423"/>
      <c r="X300" s="427"/>
      <c r="Y300" s="422"/>
      <c r="Z300" s="422"/>
      <c r="AA300" s="422"/>
      <c r="AB300" s="428"/>
    </row>
    <row r="301" spans="1:28" ht="13.5">
      <c r="A301" s="421"/>
      <c r="B301" s="227"/>
      <c r="C301" s="334"/>
      <c r="D301" s="334"/>
      <c r="E301" s="422"/>
      <c r="F301" s="423"/>
      <c r="G301" s="423"/>
      <c r="H301" s="424"/>
      <c r="I301" s="423"/>
      <c r="J301" s="422"/>
      <c r="K301" s="422"/>
      <c r="L301" s="62"/>
      <c r="M301" s="422"/>
      <c r="N301" s="425"/>
      <c r="O301" s="422"/>
      <c r="P301" s="422"/>
      <c r="Q301" s="422"/>
      <c r="R301" s="426"/>
      <c r="S301" s="427"/>
      <c r="T301" s="422"/>
      <c r="U301" s="427"/>
      <c r="V301" s="422"/>
      <c r="W301" s="423"/>
      <c r="X301" s="427"/>
      <c r="Y301" s="422"/>
      <c r="Z301" s="422"/>
      <c r="AA301" s="422"/>
      <c r="AB301" s="428"/>
    </row>
    <row r="302" spans="1:28" ht="13.5">
      <c r="A302" s="421"/>
      <c r="B302" s="227"/>
      <c r="C302" s="334"/>
      <c r="D302" s="334"/>
      <c r="E302" s="422"/>
      <c r="F302" s="423"/>
      <c r="G302" s="423"/>
      <c r="H302" s="424"/>
      <c r="I302" s="423"/>
      <c r="J302" s="422"/>
      <c r="K302" s="422"/>
      <c r="L302" s="62"/>
      <c r="M302" s="422"/>
      <c r="N302" s="425"/>
      <c r="O302" s="422"/>
      <c r="P302" s="422"/>
      <c r="Q302" s="422"/>
      <c r="R302" s="426"/>
      <c r="S302" s="427"/>
      <c r="T302" s="422"/>
      <c r="U302" s="427"/>
      <c r="V302" s="422"/>
      <c r="W302" s="423"/>
      <c r="X302" s="427"/>
      <c r="Y302" s="422"/>
      <c r="Z302" s="422"/>
      <c r="AA302" s="422"/>
      <c r="AB302" s="428"/>
    </row>
    <row r="303" spans="1:28" ht="13.5">
      <c r="A303" s="421"/>
      <c r="B303" s="227"/>
      <c r="C303" s="334"/>
      <c r="D303" s="334"/>
      <c r="E303" s="422"/>
      <c r="F303" s="423"/>
      <c r="G303" s="423"/>
      <c r="H303" s="424"/>
      <c r="I303" s="423"/>
      <c r="J303" s="422"/>
      <c r="K303" s="422"/>
      <c r="L303" s="62"/>
      <c r="M303" s="422"/>
      <c r="N303" s="425"/>
      <c r="O303" s="422"/>
      <c r="P303" s="422"/>
      <c r="Q303" s="422"/>
      <c r="R303" s="426"/>
      <c r="S303" s="427"/>
      <c r="T303" s="422"/>
      <c r="U303" s="427"/>
      <c r="V303" s="422"/>
      <c r="W303" s="423"/>
      <c r="X303" s="427"/>
      <c r="Y303" s="422"/>
      <c r="Z303" s="422"/>
      <c r="AA303" s="422"/>
      <c r="AB303" s="428"/>
    </row>
    <row r="304" spans="1:28" ht="13.5">
      <c r="A304" s="421"/>
      <c r="B304" s="227"/>
      <c r="C304" s="334"/>
      <c r="D304" s="334"/>
      <c r="E304" s="422"/>
      <c r="F304" s="423"/>
      <c r="G304" s="423"/>
      <c r="H304" s="424"/>
      <c r="I304" s="423"/>
      <c r="J304" s="422"/>
      <c r="K304" s="422"/>
      <c r="L304" s="62"/>
      <c r="M304" s="422"/>
      <c r="N304" s="425"/>
      <c r="O304" s="422"/>
      <c r="P304" s="422"/>
      <c r="Q304" s="422"/>
      <c r="R304" s="426"/>
      <c r="S304" s="427"/>
      <c r="T304" s="422"/>
      <c r="U304" s="427"/>
      <c r="V304" s="422"/>
      <c r="W304" s="423"/>
      <c r="X304" s="427"/>
      <c r="Y304" s="422"/>
      <c r="Z304" s="422"/>
      <c r="AA304" s="422"/>
      <c r="AB304" s="428"/>
    </row>
    <row r="305" spans="1:28" ht="13.5">
      <c r="A305" s="421"/>
      <c r="B305" s="227"/>
      <c r="C305" s="334"/>
      <c r="D305" s="334"/>
      <c r="E305" s="422"/>
      <c r="F305" s="423"/>
      <c r="G305" s="423"/>
      <c r="H305" s="424"/>
      <c r="I305" s="423"/>
      <c r="J305" s="422"/>
      <c r="K305" s="422"/>
      <c r="L305" s="62"/>
      <c r="M305" s="422"/>
      <c r="N305" s="425"/>
      <c r="O305" s="422"/>
      <c r="P305" s="422"/>
      <c r="Q305" s="422"/>
      <c r="R305" s="426"/>
      <c r="S305" s="427"/>
      <c r="T305" s="422"/>
      <c r="U305" s="427"/>
      <c r="V305" s="422"/>
      <c r="W305" s="423"/>
      <c r="X305" s="427"/>
      <c r="Y305" s="422"/>
      <c r="Z305" s="422"/>
      <c r="AA305" s="422"/>
      <c r="AB305" s="428"/>
    </row>
    <row r="306" spans="1:28" ht="13.5">
      <c r="A306" s="421"/>
      <c r="B306" s="227"/>
      <c r="C306" s="334"/>
      <c r="D306" s="334"/>
      <c r="E306" s="422"/>
      <c r="F306" s="423"/>
      <c r="G306" s="423"/>
      <c r="H306" s="424"/>
      <c r="I306" s="423"/>
      <c r="J306" s="422"/>
      <c r="K306" s="422"/>
      <c r="L306" s="62"/>
      <c r="M306" s="422"/>
      <c r="N306" s="425"/>
      <c r="O306" s="422"/>
      <c r="P306" s="422"/>
      <c r="Q306" s="422"/>
      <c r="R306" s="426"/>
      <c r="S306" s="427"/>
      <c r="T306" s="422"/>
      <c r="U306" s="427"/>
      <c r="V306" s="422"/>
      <c r="W306" s="423"/>
      <c r="X306" s="427"/>
      <c r="Y306" s="422"/>
      <c r="Z306" s="422"/>
      <c r="AA306" s="422"/>
      <c r="AB306" s="428"/>
    </row>
    <row r="307" spans="1:28" ht="13.5">
      <c r="A307" s="421"/>
      <c r="B307" s="227"/>
      <c r="C307" s="334"/>
      <c r="D307" s="334"/>
      <c r="E307" s="422"/>
      <c r="F307" s="423"/>
      <c r="G307" s="423"/>
      <c r="H307" s="424"/>
      <c r="I307" s="423"/>
      <c r="J307" s="422"/>
      <c r="K307" s="422"/>
      <c r="L307" s="62"/>
      <c r="M307" s="422"/>
      <c r="N307" s="425"/>
      <c r="O307" s="422"/>
      <c r="P307" s="422"/>
      <c r="Q307" s="422"/>
      <c r="R307" s="426"/>
      <c r="S307" s="427"/>
      <c r="T307" s="422"/>
      <c r="U307" s="427"/>
      <c r="V307" s="422"/>
      <c r="W307" s="423"/>
      <c r="X307" s="427"/>
      <c r="Y307" s="422"/>
      <c r="Z307" s="422"/>
      <c r="AA307" s="422"/>
      <c r="AB307" s="428"/>
    </row>
    <row r="308" spans="1:28" ht="13.5">
      <c r="A308" s="421"/>
      <c r="B308" s="227"/>
      <c r="C308" s="334"/>
      <c r="D308" s="334"/>
      <c r="E308" s="422"/>
      <c r="F308" s="423"/>
      <c r="G308" s="423"/>
      <c r="H308" s="424"/>
      <c r="I308" s="423"/>
      <c r="J308" s="422"/>
      <c r="K308" s="422"/>
      <c r="L308" s="62"/>
      <c r="M308" s="422"/>
      <c r="N308" s="425"/>
      <c r="O308" s="422"/>
      <c r="P308" s="422"/>
      <c r="Q308" s="422"/>
      <c r="R308" s="426"/>
      <c r="S308" s="427"/>
      <c r="T308" s="422"/>
      <c r="U308" s="427"/>
      <c r="V308" s="422"/>
      <c r="W308" s="423"/>
      <c r="X308" s="427"/>
      <c r="Y308" s="422"/>
      <c r="Z308" s="422"/>
      <c r="AA308" s="422"/>
      <c r="AB308" s="428"/>
    </row>
    <row r="309" spans="1:28" ht="13.5">
      <c r="A309" s="421"/>
      <c r="B309" s="227"/>
      <c r="C309" s="334"/>
      <c r="D309" s="334"/>
      <c r="E309" s="422"/>
      <c r="F309" s="423"/>
      <c r="G309" s="423"/>
      <c r="H309" s="424"/>
      <c r="I309" s="423"/>
      <c r="J309" s="422"/>
      <c r="K309" s="422"/>
      <c r="L309" s="62"/>
      <c r="M309" s="422"/>
      <c r="N309" s="425"/>
      <c r="O309" s="422"/>
      <c r="P309" s="422"/>
      <c r="Q309" s="422"/>
      <c r="R309" s="426"/>
      <c r="S309" s="427"/>
      <c r="T309" s="422"/>
      <c r="U309" s="427"/>
      <c r="V309" s="422"/>
      <c r="W309" s="423"/>
      <c r="X309" s="427"/>
      <c r="Y309" s="422"/>
      <c r="Z309" s="422"/>
      <c r="AA309" s="422"/>
      <c r="AB309" s="428"/>
    </row>
    <row r="310" spans="1:28" ht="13.5">
      <c r="A310" s="421"/>
      <c r="B310" s="227"/>
      <c r="C310" s="334"/>
      <c r="D310" s="334"/>
      <c r="E310" s="422"/>
      <c r="F310" s="423"/>
      <c r="G310" s="423"/>
      <c r="H310" s="424"/>
      <c r="I310" s="423"/>
      <c r="J310" s="422"/>
      <c r="K310" s="422"/>
      <c r="L310" s="62"/>
      <c r="M310" s="422"/>
      <c r="N310" s="425"/>
      <c r="O310" s="422"/>
      <c r="P310" s="422"/>
      <c r="Q310" s="422"/>
      <c r="R310" s="426"/>
      <c r="S310" s="427"/>
      <c r="T310" s="422"/>
      <c r="U310" s="427"/>
      <c r="V310" s="422"/>
      <c r="W310" s="423"/>
      <c r="X310" s="427"/>
      <c r="Y310" s="422"/>
      <c r="Z310" s="422"/>
      <c r="AA310" s="422"/>
      <c r="AB310" s="428"/>
    </row>
    <row r="311" spans="1:28" ht="13.5">
      <c r="A311" s="421"/>
      <c r="B311" s="227"/>
      <c r="C311" s="334"/>
      <c r="D311" s="334"/>
      <c r="E311" s="422"/>
      <c r="F311" s="423"/>
      <c r="G311" s="423"/>
      <c r="H311" s="424"/>
      <c r="I311" s="423"/>
      <c r="J311" s="422"/>
      <c r="K311" s="422"/>
      <c r="L311" s="62"/>
      <c r="M311" s="422"/>
      <c r="N311" s="425"/>
      <c r="O311" s="422"/>
      <c r="P311" s="422"/>
      <c r="Q311" s="422"/>
      <c r="R311" s="426"/>
      <c r="S311" s="427"/>
      <c r="T311" s="422"/>
      <c r="U311" s="427"/>
      <c r="V311" s="422"/>
      <c r="W311" s="423"/>
      <c r="X311" s="427"/>
      <c r="Y311" s="422"/>
      <c r="Z311" s="422"/>
      <c r="AA311" s="422"/>
      <c r="AB311" s="428"/>
    </row>
    <row r="312" spans="1:28" ht="13.5">
      <c r="A312" s="421"/>
      <c r="B312" s="227"/>
      <c r="C312" s="334"/>
      <c r="D312" s="334"/>
      <c r="E312" s="422"/>
      <c r="F312" s="423"/>
      <c r="G312" s="423"/>
      <c r="H312" s="424"/>
      <c r="I312" s="423"/>
      <c r="J312" s="422"/>
      <c r="K312" s="422"/>
      <c r="L312" s="62"/>
      <c r="M312" s="422"/>
      <c r="N312" s="425"/>
      <c r="O312" s="422"/>
      <c r="P312" s="422"/>
      <c r="Q312" s="422"/>
      <c r="R312" s="426"/>
      <c r="S312" s="427"/>
      <c r="T312" s="422"/>
      <c r="U312" s="427"/>
      <c r="V312" s="422"/>
      <c r="W312" s="423"/>
      <c r="X312" s="427"/>
      <c r="Y312" s="422"/>
      <c r="Z312" s="422"/>
      <c r="AA312" s="422"/>
      <c r="AB312" s="428"/>
    </row>
    <row r="313" spans="1:28" ht="13.5">
      <c r="A313" s="421"/>
      <c r="B313" s="227"/>
      <c r="C313" s="334"/>
      <c r="D313" s="334"/>
      <c r="E313" s="422"/>
      <c r="F313" s="423"/>
      <c r="G313" s="423"/>
      <c r="H313" s="424"/>
      <c r="I313" s="423"/>
      <c r="J313" s="422"/>
      <c r="K313" s="422"/>
      <c r="L313" s="62"/>
      <c r="M313" s="422"/>
      <c r="N313" s="425"/>
      <c r="O313" s="422"/>
      <c r="P313" s="422"/>
      <c r="Q313" s="422"/>
      <c r="R313" s="426"/>
      <c r="S313" s="427"/>
      <c r="T313" s="422"/>
      <c r="U313" s="427"/>
      <c r="V313" s="422"/>
      <c r="W313" s="423"/>
      <c r="X313" s="427"/>
      <c r="Y313" s="422"/>
      <c r="Z313" s="422"/>
      <c r="AA313" s="422"/>
      <c r="AB313" s="428"/>
    </row>
    <row r="314" spans="1:28" ht="13.5">
      <c r="A314" s="421"/>
      <c r="B314" s="227"/>
      <c r="C314" s="334"/>
      <c r="D314" s="334"/>
      <c r="E314" s="422"/>
      <c r="F314" s="423"/>
      <c r="G314" s="423"/>
      <c r="H314" s="424"/>
      <c r="I314" s="423"/>
      <c r="J314" s="422"/>
      <c r="K314" s="422"/>
      <c r="L314" s="62"/>
      <c r="M314" s="422"/>
      <c r="N314" s="425"/>
      <c r="O314" s="422"/>
      <c r="P314" s="422"/>
      <c r="Q314" s="422"/>
      <c r="R314" s="426"/>
      <c r="S314" s="427"/>
      <c r="T314" s="422"/>
      <c r="U314" s="427"/>
      <c r="V314" s="422"/>
      <c r="W314" s="423"/>
      <c r="X314" s="427"/>
      <c r="Y314" s="422"/>
      <c r="Z314" s="422"/>
      <c r="AA314" s="422"/>
      <c r="AB314" s="428"/>
    </row>
    <row r="315" spans="1:28" ht="13.5">
      <c r="A315" s="421"/>
      <c r="B315" s="227"/>
      <c r="C315" s="334"/>
      <c r="D315" s="334"/>
      <c r="E315" s="422"/>
      <c r="F315" s="423"/>
      <c r="G315" s="423"/>
      <c r="H315" s="424"/>
      <c r="I315" s="423"/>
      <c r="J315" s="422"/>
      <c r="K315" s="422"/>
      <c r="L315" s="62"/>
      <c r="M315" s="422"/>
      <c r="N315" s="425"/>
      <c r="O315" s="422"/>
      <c r="P315" s="422"/>
      <c r="Q315" s="422"/>
      <c r="R315" s="426"/>
      <c r="S315" s="427"/>
      <c r="T315" s="422"/>
      <c r="U315" s="427"/>
      <c r="V315" s="422"/>
      <c r="W315" s="423"/>
      <c r="X315" s="427"/>
      <c r="Y315" s="422"/>
      <c r="Z315" s="422"/>
      <c r="AA315" s="422"/>
      <c r="AB315" s="428"/>
    </row>
    <row r="316" spans="1:28" ht="13.5">
      <c r="A316" s="421"/>
      <c r="B316" s="227"/>
      <c r="C316" s="334"/>
      <c r="D316" s="334"/>
      <c r="E316" s="422"/>
      <c r="F316" s="423"/>
      <c r="G316" s="423"/>
      <c r="H316" s="424"/>
      <c r="I316" s="423"/>
      <c r="J316" s="422"/>
      <c r="K316" s="422"/>
      <c r="L316" s="62"/>
      <c r="M316" s="422"/>
      <c r="N316" s="425"/>
      <c r="O316" s="422"/>
      <c r="P316" s="422"/>
      <c r="Q316" s="422"/>
      <c r="R316" s="426"/>
      <c r="S316" s="427"/>
      <c r="T316" s="422"/>
      <c r="U316" s="427"/>
      <c r="V316" s="422"/>
      <c r="W316" s="423"/>
      <c r="X316" s="427"/>
      <c r="Y316" s="422"/>
      <c r="Z316" s="422"/>
      <c r="AA316" s="422"/>
      <c r="AB316" s="428"/>
    </row>
    <row r="317" spans="1:28" ht="13.5">
      <c r="A317" s="421"/>
      <c r="B317" s="227"/>
      <c r="C317" s="334"/>
      <c r="D317" s="334"/>
      <c r="E317" s="422"/>
      <c r="F317" s="423"/>
      <c r="G317" s="423"/>
      <c r="H317" s="424"/>
      <c r="I317" s="423"/>
      <c r="J317" s="422"/>
      <c r="K317" s="422"/>
      <c r="L317" s="62"/>
      <c r="M317" s="422"/>
      <c r="N317" s="425"/>
      <c r="O317" s="422"/>
      <c r="P317" s="422"/>
      <c r="Q317" s="422"/>
      <c r="R317" s="426"/>
      <c r="S317" s="427"/>
      <c r="T317" s="422"/>
      <c r="U317" s="427"/>
      <c r="V317" s="422"/>
      <c r="W317" s="423"/>
      <c r="X317" s="427"/>
      <c r="Y317" s="422"/>
      <c r="Z317" s="422"/>
      <c r="AA317" s="422"/>
      <c r="AB317" s="428"/>
    </row>
    <row r="318" spans="1:28" ht="13.5">
      <c r="A318" s="421"/>
      <c r="B318" s="227"/>
      <c r="C318" s="334"/>
      <c r="D318" s="334"/>
      <c r="E318" s="422"/>
      <c r="F318" s="423"/>
      <c r="G318" s="423"/>
      <c r="H318" s="424"/>
      <c r="I318" s="423"/>
      <c r="J318" s="422"/>
      <c r="K318" s="422"/>
      <c r="L318" s="62"/>
      <c r="M318" s="422"/>
      <c r="N318" s="425"/>
      <c r="O318" s="422"/>
      <c r="P318" s="422"/>
      <c r="Q318" s="422"/>
      <c r="R318" s="426"/>
      <c r="S318" s="427"/>
      <c r="T318" s="422"/>
      <c r="U318" s="427"/>
      <c r="V318" s="422"/>
      <c r="W318" s="423"/>
      <c r="X318" s="427"/>
      <c r="Y318" s="422"/>
      <c r="Z318" s="422"/>
      <c r="AA318" s="422"/>
      <c r="AB318" s="428"/>
    </row>
    <row r="319" spans="1:28" ht="13.5">
      <c r="A319" s="421"/>
      <c r="B319" s="227"/>
      <c r="C319" s="334"/>
      <c r="D319" s="334"/>
      <c r="E319" s="422"/>
      <c r="F319" s="423"/>
      <c r="G319" s="423"/>
      <c r="H319" s="424"/>
      <c r="I319" s="423"/>
      <c r="J319" s="422"/>
      <c r="K319" s="422"/>
      <c r="L319" s="62"/>
      <c r="M319" s="422"/>
      <c r="N319" s="425"/>
      <c r="O319" s="422"/>
      <c r="P319" s="422"/>
      <c r="Q319" s="422"/>
      <c r="R319" s="426"/>
      <c r="S319" s="427"/>
      <c r="T319" s="422"/>
      <c r="U319" s="427"/>
      <c r="V319" s="422"/>
      <c r="W319" s="423"/>
      <c r="X319" s="427"/>
      <c r="Y319" s="422"/>
      <c r="Z319" s="422"/>
      <c r="AA319" s="422"/>
      <c r="AB319" s="428"/>
    </row>
    <row r="320" spans="1:28" ht="13.5">
      <c r="A320" s="421"/>
      <c r="B320" s="227"/>
      <c r="C320" s="334"/>
      <c r="D320" s="334"/>
      <c r="E320" s="422"/>
      <c r="F320" s="423"/>
      <c r="G320" s="423"/>
      <c r="H320" s="424"/>
      <c r="I320" s="423"/>
      <c r="J320" s="422"/>
      <c r="K320" s="422"/>
      <c r="L320" s="62"/>
      <c r="M320" s="422"/>
      <c r="N320" s="425"/>
      <c r="O320" s="422"/>
      <c r="P320" s="422"/>
      <c r="Q320" s="422"/>
      <c r="R320" s="426"/>
      <c r="S320" s="427"/>
      <c r="T320" s="422"/>
      <c r="U320" s="427"/>
      <c r="V320" s="422"/>
      <c r="W320" s="423"/>
      <c r="X320" s="427"/>
      <c r="Y320" s="422"/>
      <c r="Z320" s="422"/>
      <c r="AA320" s="422"/>
      <c r="AB320" s="428"/>
    </row>
    <row r="321" spans="1:28" ht="13.5">
      <c r="A321" s="421"/>
      <c r="B321" s="227"/>
      <c r="C321" s="334"/>
      <c r="D321" s="334"/>
      <c r="E321" s="422"/>
      <c r="F321" s="423"/>
      <c r="G321" s="423"/>
      <c r="H321" s="424"/>
      <c r="I321" s="423"/>
      <c r="J321" s="422"/>
      <c r="K321" s="422"/>
      <c r="L321" s="62"/>
      <c r="M321" s="422"/>
      <c r="N321" s="425"/>
      <c r="O321" s="422"/>
      <c r="P321" s="422"/>
      <c r="Q321" s="422"/>
      <c r="R321" s="426"/>
      <c r="S321" s="427"/>
      <c r="T321" s="422"/>
      <c r="U321" s="427"/>
      <c r="V321" s="422"/>
      <c r="W321" s="423"/>
      <c r="X321" s="427"/>
      <c r="Y321" s="422"/>
      <c r="Z321" s="422"/>
      <c r="AA321" s="422"/>
      <c r="AB321" s="428"/>
    </row>
    <row r="322" spans="1:28" ht="13.5">
      <c r="A322" s="421"/>
      <c r="B322" s="227"/>
      <c r="C322" s="334"/>
      <c r="D322" s="334"/>
      <c r="E322" s="422"/>
      <c r="F322" s="423"/>
      <c r="G322" s="423"/>
      <c r="H322" s="424"/>
      <c r="I322" s="423"/>
      <c r="J322" s="422"/>
      <c r="K322" s="422"/>
      <c r="L322" s="62"/>
      <c r="M322" s="422"/>
      <c r="N322" s="425"/>
      <c r="O322" s="422"/>
      <c r="P322" s="422"/>
      <c r="Q322" s="422"/>
      <c r="R322" s="426"/>
      <c r="S322" s="427"/>
      <c r="T322" s="422"/>
      <c r="U322" s="427"/>
      <c r="V322" s="422"/>
      <c r="W322" s="423"/>
      <c r="X322" s="427"/>
      <c r="Y322" s="422"/>
      <c r="Z322" s="422"/>
      <c r="AA322" s="422"/>
      <c r="AB322" s="428"/>
    </row>
    <row r="323" spans="1:28" ht="13.5">
      <c r="A323" s="421"/>
      <c r="B323" s="227"/>
      <c r="C323" s="334"/>
      <c r="D323" s="334"/>
      <c r="E323" s="422"/>
      <c r="F323" s="423"/>
      <c r="G323" s="423"/>
      <c r="H323" s="424"/>
      <c r="I323" s="423"/>
      <c r="J323" s="422"/>
      <c r="K323" s="422"/>
      <c r="L323" s="62"/>
      <c r="M323" s="422"/>
      <c r="N323" s="425"/>
      <c r="O323" s="422"/>
      <c r="P323" s="422"/>
      <c r="Q323" s="422"/>
      <c r="R323" s="426"/>
      <c r="S323" s="427"/>
      <c r="T323" s="422"/>
      <c r="U323" s="427"/>
      <c r="V323" s="422"/>
      <c r="W323" s="423"/>
      <c r="X323" s="427"/>
      <c r="Y323" s="422"/>
      <c r="Z323" s="422"/>
      <c r="AA323" s="422"/>
      <c r="AB323" s="428"/>
    </row>
    <row r="324" spans="1:28" ht="13.5">
      <c r="A324" s="421"/>
      <c r="B324" s="227"/>
      <c r="C324" s="334"/>
      <c r="D324" s="334"/>
      <c r="E324" s="422"/>
      <c r="F324" s="423"/>
      <c r="G324" s="423"/>
      <c r="H324" s="424"/>
      <c r="I324" s="423"/>
      <c r="J324" s="422"/>
      <c r="K324" s="422"/>
      <c r="L324" s="62"/>
      <c r="M324" s="422"/>
      <c r="N324" s="425"/>
      <c r="O324" s="422"/>
      <c r="P324" s="422"/>
      <c r="Q324" s="422"/>
      <c r="R324" s="426"/>
      <c r="S324" s="427"/>
      <c r="T324" s="422"/>
      <c r="U324" s="427"/>
      <c r="V324" s="422"/>
      <c r="W324" s="423"/>
      <c r="X324" s="427"/>
      <c r="Y324" s="422"/>
      <c r="Z324" s="422"/>
      <c r="AA324" s="422"/>
      <c r="AB324" s="428"/>
    </row>
    <row r="325" spans="1:28" ht="13.5">
      <c r="A325" s="421"/>
      <c r="B325" s="227"/>
      <c r="C325" s="334"/>
      <c r="D325" s="334"/>
      <c r="E325" s="422"/>
      <c r="F325" s="423"/>
      <c r="G325" s="423"/>
      <c r="H325" s="424"/>
      <c r="I325" s="423"/>
      <c r="J325" s="422"/>
      <c r="K325" s="422"/>
      <c r="L325" s="62"/>
      <c r="M325" s="422"/>
      <c r="N325" s="425"/>
      <c r="O325" s="422"/>
      <c r="P325" s="422"/>
      <c r="Q325" s="422"/>
      <c r="R325" s="426"/>
      <c r="S325" s="427"/>
      <c r="T325" s="422"/>
      <c r="U325" s="427"/>
      <c r="V325" s="422"/>
      <c r="W325" s="423"/>
      <c r="X325" s="427"/>
      <c r="Y325" s="422"/>
      <c r="Z325" s="422"/>
      <c r="AA325" s="422"/>
      <c r="AB325" s="428"/>
    </row>
    <row r="326" spans="1:28" ht="13.5">
      <c r="A326" s="421"/>
      <c r="B326" s="227"/>
      <c r="C326" s="334"/>
      <c r="D326" s="334"/>
      <c r="E326" s="422"/>
      <c r="F326" s="423"/>
      <c r="G326" s="423"/>
      <c r="H326" s="424"/>
      <c r="I326" s="423"/>
      <c r="J326" s="422"/>
      <c r="K326" s="422"/>
      <c r="L326" s="62"/>
      <c r="M326" s="422"/>
      <c r="N326" s="425"/>
      <c r="O326" s="422"/>
      <c r="P326" s="422"/>
      <c r="Q326" s="422"/>
      <c r="R326" s="426"/>
      <c r="S326" s="427"/>
      <c r="T326" s="422"/>
      <c r="U326" s="427"/>
      <c r="V326" s="422"/>
      <c r="W326" s="423"/>
      <c r="X326" s="427"/>
      <c r="Y326" s="422"/>
      <c r="Z326" s="422"/>
      <c r="AA326" s="422"/>
      <c r="AB326" s="428"/>
    </row>
    <row r="327" spans="1:28" ht="13.5">
      <c r="A327" s="421"/>
      <c r="B327" s="227"/>
      <c r="C327" s="334"/>
      <c r="D327" s="334"/>
      <c r="E327" s="422"/>
      <c r="F327" s="423"/>
      <c r="G327" s="423"/>
      <c r="H327" s="424"/>
      <c r="I327" s="423"/>
      <c r="J327" s="422"/>
      <c r="K327" s="422"/>
      <c r="L327" s="62"/>
      <c r="M327" s="422"/>
      <c r="N327" s="425"/>
      <c r="O327" s="422"/>
      <c r="P327" s="422"/>
      <c r="Q327" s="422"/>
      <c r="R327" s="426"/>
      <c r="S327" s="427"/>
      <c r="T327" s="422"/>
      <c r="U327" s="427"/>
      <c r="V327" s="422"/>
      <c r="W327" s="423"/>
      <c r="X327" s="427"/>
      <c r="Y327" s="422"/>
      <c r="Z327" s="422"/>
      <c r="AA327" s="422"/>
      <c r="AB327" s="428"/>
    </row>
    <row r="328" spans="1:28" ht="13.5">
      <c r="A328" s="421"/>
      <c r="B328" s="227"/>
      <c r="C328" s="334"/>
      <c r="D328" s="334"/>
      <c r="E328" s="422"/>
      <c r="F328" s="423"/>
      <c r="G328" s="423"/>
      <c r="H328" s="424"/>
      <c r="I328" s="423"/>
      <c r="J328" s="422"/>
      <c r="K328" s="422"/>
      <c r="L328" s="62"/>
      <c r="M328" s="422"/>
      <c r="N328" s="425"/>
      <c r="O328" s="422"/>
      <c r="P328" s="422"/>
      <c r="Q328" s="422"/>
      <c r="R328" s="426"/>
      <c r="S328" s="427"/>
      <c r="T328" s="422"/>
      <c r="U328" s="427"/>
      <c r="V328" s="422"/>
      <c r="W328" s="423"/>
      <c r="X328" s="427"/>
      <c r="Y328" s="422"/>
      <c r="Z328" s="422"/>
      <c r="AA328" s="422"/>
      <c r="AB328" s="428"/>
    </row>
    <row r="329" spans="1:28" ht="13.5">
      <c r="A329" s="421"/>
      <c r="B329" s="227"/>
      <c r="C329" s="334"/>
      <c r="D329" s="334"/>
      <c r="E329" s="422"/>
      <c r="F329" s="423"/>
      <c r="G329" s="423"/>
      <c r="H329" s="424"/>
      <c r="I329" s="423"/>
      <c r="J329" s="422"/>
      <c r="K329" s="422"/>
      <c r="L329" s="62"/>
      <c r="M329" s="422"/>
      <c r="N329" s="425"/>
      <c r="O329" s="422"/>
      <c r="P329" s="422"/>
      <c r="Q329" s="422"/>
      <c r="R329" s="426"/>
      <c r="S329" s="427"/>
      <c r="T329" s="422"/>
      <c r="U329" s="427"/>
      <c r="V329" s="422"/>
      <c r="W329" s="423"/>
      <c r="X329" s="427"/>
      <c r="Y329" s="422"/>
      <c r="Z329" s="422"/>
      <c r="AA329" s="422"/>
      <c r="AB329" s="428"/>
    </row>
    <row r="330" spans="1:28" ht="13.5">
      <c r="A330" s="421"/>
      <c r="B330" s="227"/>
      <c r="C330" s="334"/>
      <c r="D330" s="334"/>
      <c r="E330" s="422"/>
      <c r="F330" s="423"/>
      <c r="G330" s="423"/>
      <c r="H330" s="424"/>
      <c r="I330" s="423"/>
      <c r="J330" s="422"/>
      <c r="K330" s="422"/>
      <c r="L330" s="62"/>
      <c r="M330" s="422"/>
      <c r="N330" s="425"/>
      <c r="O330" s="422"/>
      <c r="P330" s="422"/>
      <c r="Q330" s="422"/>
      <c r="R330" s="426"/>
      <c r="S330" s="427"/>
      <c r="T330" s="422"/>
      <c r="U330" s="427"/>
      <c r="V330" s="422"/>
      <c r="W330" s="423"/>
      <c r="X330" s="427"/>
      <c r="Y330" s="422"/>
      <c r="Z330" s="422"/>
      <c r="AA330" s="422"/>
      <c r="AB330" s="428"/>
    </row>
    <row r="331" spans="1:28" ht="13.5">
      <c r="A331" s="421"/>
      <c r="B331" s="227"/>
      <c r="C331" s="334"/>
      <c r="D331" s="334"/>
      <c r="E331" s="422"/>
      <c r="F331" s="423"/>
      <c r="G331" s="423"/>
      <c r="H331" s="424"/>
      <c r="I331" s="423"/>
      <c r="J331" s="422"/>
      <c r="K331" s="422"/>
      <c r="L331" s="62"/>
      <c r="M331" s="422"/>
      <c r="N331" s="425"/>
      <c r="O331" s="422"/>
      <c r="P331" s="422"/>
      <c r="Q331" s="422"/>
      <c r="R331" s="426"/>
      <c r="S331" s="427"/>
      <c r="T331" s="422"/>
      <c r="U331" s="427"/>
      <c r="V331" s="422"/>
      <c r="W331" s="423"/>
      <c r="X331" s="427"/>
      <c r="Y331" s="422"/>
      <c r="Z331" s="422"/>
      <c r="AA331" s="422"/>
      <c r="AB331" s="428"/>
    </row>
    <row r="332" spans="1:28" ht="13.5">
      <c r="A332" s="421"/>
      <c r="B332" s="227"/>
      <c r="C332" s="334"/>
      <c r="D332" s="334"/>
      <c r="E332" s="422"/>
      <c r="F332" s="423"/>
      <c r="G332" s="423"/>
      <c r="H332" s="424"/>
      <c r="I332" s="423"/>
      <c r="J332" s="422"/>
      <c r="K332" s="422"/>
      <c r="L332" s="62"/>
      <c r="M332" s="422"/>
      <c r="N332" s="425"/>
      <c r="O332" s="422"/>
      <c r="P332" s="422"/>
      <c r="Q332" s="422"/>
      <c r="R332" s="426"/>
      <c r="S332" s="427"/>
      <c r="T332" s="422"/>
      <c r="U332" s="427"/>
      <c r="V332" s="422"/>
      <c r="W332" s="423"/>
      <c r="X332" s="427"/>
      <c r="Y332" s="422"/>
      <c r="Z332" s="422"/>
      <c r="AA332" s="422"/>
      <c r="AB332" s="428"/>
    </row>
    <row r="333" spans="1:28" ht="13.5">
      <c r="A333" s="421"/>
      <c r="B333" s="227"/>
      <c r="C333" s="334"/>
      <c r="D333" s="334"/>
      <c r="E333" s="422"/>
      <c r="F333" s="423"/>
      <c r="G333" s="423"/>
      <c r="H333" s="424"/>
      <c r="I333" s="423"/>
      <c r="J333" s="422"/>
      <c r="K333" s="422"/>
      <c r="L333" s="62"/>
      <c r="M333" s="422"/>
      <c r="N333" s="425"/>
      <c r="O333" s="422"/>
      <c r="P333" s="422"/>
      <c r="Q333" s="422"/>
      <c r="R333" s="426"/>
      <c r="S333" s="427"/>
      <c r="T333" s="422"/>
      <c r="U333" s="427"/>
      <c r="V333" s="422"/>
      <c r="W333" s="423"/>
      <c r="X333" s="427"/>
      <c r="Y333" s="422"/>
      <c r="Z333" s="422"/>
      <c r="AA333" s="422"/>
      <c r="AB333" s="428"/>
    </row>
    <row r="334" spans="1:28" ht="13.5">
      <c r="A334" s="421"/>
      <c r="B334" s="227"/>
      <c r="C334" s="334"/>
      <c r="D334" s="334"/>
      <c r="E334" s="422"/>
      <c r="F334" s="423"/>
      <c r="G334" s="423"/>
      <c r="H334" s="424"/>
      <c r="I334" s="423"/>
      <c r="J334" s="422"/>
      <c r="K334" s="422"/>
      <c r="L334" s="62"/>
      <c r="M334" s="422"/>
      <c r="N334" s="425"/>
      <c r="O334" s="422"/>
      <c r="P334" s="422"/>
      <c r="Q334" s="422"/>
      <c r="R334" s="426"/>
      <c r="S334" s="427"/>
      <c r="T334" s="422"/>
      <c r="U334" s="427"/>
      <c r="V334" s="422"/>
      <c r="W334" s="423"/>
      <c r="X334" s="427"/>
      <c r="Y334" s="422"/>
      <c r="Z334" s="422"/>
      <c r="AA334" s="422"/>
      <c r="AB334" s="428"/>
    </row>
    <row r="335" spans="1:28" ht="13.5">
      <c r="A335" s="421"/>
      <c r="B335" s="227"/>
      <c r="C335" s="334"/>
      <c r="D335" s="334"/>
      <c r="E335" s="422"/>
      <c r="F335" s="423"/>
      <c r="G335" s="423"/>
      <c r="H335" s="424"/>
      <c r="I335" s="423"/>
      <c r="J335" s="422"/>
      <c r="K335" s="422"/>
      <c r="L335" s="62"/>
      <c r="M335" s="422"/>
      <c r="N335" s="425"/>
      <c r="O335" s="422"/>
      <c r="P335" s="422"/>
      <c r="Q335" s="422"/>
      <c r="R335" s="426"/>
      <c r="S335" s="427"/>
      <c r="T335" s="422"/>
      <c r="U335" s="427"/>
      <c r="V335" s="422"/>
      <c r="W335" s="423"/>
      <c r="X335" s="427"/>
      <c r="Y335" s="422"/>
      <c r="Z335" s="422"/>
      <c r="AA335" s="422"/>
      <c r="AB335" s="428"/>
    </row>
    <row r="336" spans="1:28" ht="13.5">
      <c r="A336" s="421"/>
      <c r="B336" s="227"/>
      <c r="C336" s="334"/>
      <c r="D336" s="334"/>
      <c r="E336" s="422"/>
      <c r="F336" s="423"/>
      <c r="G336" s="423"/>
      <c r="H336" s="424"/>
      <c r="I336" s="423"/>
      <c r="J336" s="422"/>
      <c r="K336" s="422"/>
      <c r="L336" s="62"/>
      <c r="M336" s="422"/>
      <c r="N336" s="425"/>
      <c r="O336" s="422"/>
      <c r="P336" s="422"/>
      <c r="Q336" s="422"/>
      <c r="R336" s="426"/>
      <c r="S336" s="427"/>
      <c r="T336" s="422"/>
      <c r="U336" s="427"/>
      <c r="V336" s="422"/>
      <c r="W336" s="423"/>
      <c r="X336" s="427"/>
      <c r="Y336" s="422"/>
      <c r="Z336" s="422"/>
      <c r="AA336" s="422"/>
      <c r="AB336" s="428"/>
    </row>
    <row r="337" spans="1:28" ht="13.5">
      <c r="A337" s="421"/>
      <c r="B337" s="227"/>
      <c r="C337" s="334"/>
      <c r="D337" s="334"/>
      <c r="E337" s="422"/>
      <c r="F337" s="423"/>
      <c r="G337" s="423"/>
      <c r="H337" s="424"/>
      <c r="I337" s="423"/>
      <c r="J337" s="422"/>
      <c r="K337" s="422"/>
      <c r="L337" s="62"/>
      <c r="M337" s="422"/>
      <c r="N337" s="425"/>
      <c r="O337" s="422"/>
      <c r="P337" s="422"/>
      <c r="Q337" s="422"/>
      <c r="R337" s="426"/>
      <c r="S337" s="427"/>
      <c r="T337" s="422"/>
      <c r="U337" s="427"/>
      <c r="V337" s="422"/>
      <c r="W337" s="423"/>
      <c r="X337" s="427"/>
      <c r="Y337" s="422"/>
      <c r="Z337" s="422"/>
      <c r="AA337" s="422"/>
      <c r="AB337" s="428"/>
    </row>
    <row r="338" spans="1:28" ht="13.5">
      <c r="A338" s="421"/>
      <c r="B338" s="227"/>
      <c r="C338" s="334"/>
      <c r="D338" s="334"/>
      <c r="E338" s="422"/>
      <c r="F338" s="423"/>
      <c r="G338" s="423"/>
      <c r="H338" s="424"/>
      <c r="I338" s="423"/>
      <c r="J338" s="422"/>
      <c r="K338" s="422"/>
      <c r="L338" s="62"/>
      <c r="M338" s="422"/>
      <c r="N338" s="425"/>
      <c r="O338" s="422"/>
      <c r="P338" s="422"/>
      <c r="Q338" s="422"/>
      <c r="R338" s="426"/>
      <c r="S338" s="427"/>
      <c r="T338" s="422"/>
      <c r="U338" s="427"/>
      <c r="V338" s="422"/>
      <c r="W338" s="423"/>
      <c r="X338" s="427"/>
      <c r="Y338" s="422"/>
      <c r="Z338" s="422"/>
      <c r="AA338" s="422"/>
      <c r="AB338" s="428"/>
    </row>
    <row r="339" spans="1:28" ht="13.5">
      <c r="A339" s="421"/>
      <c r="B339" s="227"/>
      <c r="C339" s="334"/>
      <c r="D339" s="334"/>
      <c r="E339" s="422"/>
      <c r="F339" s="423"/>
      <c r="G339" s="423"/>
      <c r="H339" s="424"/>
      <c r="I339" s="423"/>
      <c r="J339" s="422"/>
      <c r="K339" s="422"/>
      <c r="L339" s="62"/>
      <c r="M339" s="422"/>
      <c r="N339" s="425"/>
      <c r="O339" s="422"/>
      <c r="P339" s="422"/>
      <c r="Q339" s="422"/>
      <c r="R339" s="426"/>
      <c r="S339" s="427"/>
      <c r="T339" s="422"/>
      <c r="U339" s="427"/>
      <c r="V339" s="422"/>
      <c r="W339" s="423"/>
      <c r="X339" s="427"/>
      <c r="Y339" s="422"/>
      <c r="Z339" s="422"/>
      <c r="AA339" s="422"/>
      <c r="AB339" s="428"/>
    </row>
    <row r="340" spans="1:28" ht="13.5">
      <c r="A340" s="421"/>
      <c r="B340" s="227"/>
      <c r="C340" s="334"/>
      <c r="D340" s="334"/>
      <c r="E340" s="422"/>
      <c r="F340" s="423"/>
      <c r="G340" s="423"/>
      <c r="H340" s="424"/>
      <c r="I340" s="423"/>
      <c r="J340" s="422"/>
      <c r="K340" s="422"/>
      <c r="L340" s="62"/>
      <c r="M340" s="422"/>
      <c r="N340" s="425"/>
      <c r="O340" s="422"/>
      <c r="P340" s="422"/>
      <c r="Q340" s="422"/>
      <c r="R340" s="426"/>
      <c r="S340" s="427"/>
      <c r="T340" s="422"/>
      <c r="U340" s="427"/>
      <c r="V340" s="422"/>
      <c r="W340" s="423"/>
      <c r="X340" s="427"/>
      <c r="Y340" s="422"/>
      <c r="Z340" s="422"/>
      <c r="AA340" s="422"/>
      <c r="AB340" s="428"/>
    </row>
    <row r="341" spans="1:28" ht="13.5">
      <c r="A341" s="421"/>
      <c r="B341" s="227"/>
      <c r="C341" s="334"/>
      <c r="D341" s="334"/>
      <c r="E341" s="422"/>
      <c r="F341" s="423"/>
      <c r="G341" s="423"/>
      <c r="H341" s="424"/>
      <c r="I341" s="423"/>
      <c r="J341" s="422"/>
      <c r="K341" s="422"/>
      <c r="L341" s="62"/>
      <c r="M341" s="422"/>
      <c r="N341" s="425"/>
      <c r="O341" s="422"/>
      <c r="P341" s="422"/>
      <c r="Q341" s="422"/>
      <c r="R341" s="426"/>
      <c r="S341" s="427"/>
      <c r="T341" s="422"/>
      <c r="U341" s="427"/>
      <c r="V341" s="422"/>
      <c r="W341" s="423"/>
      <c r="X341" s="427"/>
      <c r="Y341" s="422"/>
      <c r="Z341" s="422"/>
      <c r="AA341" s="422"/>
      <c r="AB341" s="428"/>
    </row>
    <row r="342" spans="1:28" ht="13.5">
      <c r="A342" s="421"/>
      <c r="B342" s="227"/>
      <c r="C342" s="334"/>
      <c r="D342" s="334"/>
      <c r="E342" s="422"/>
      <c r="F342" s="423"/>
      <c r="G342" s="423"/>
      <c r="H342" s="424"/>
      <c r="I342" s="423"/>
      <c r="J342" s="422"/>
      <c r="K342" s="422"/>
      <c r="L342" s="62"/>
      <c r="M342" s="422"/>
      <c r="N342" s="425"/>
      <c r="O342" s="422"/>
      <c r="P342" s="422"/>
      <c r="Q342" s="422"/>
      <c r="R342" s="426"/>
      <c r="S342" s="427"/>
      <c r="T342" s="422"/>
      <c r="U342" s="427"/>
      <c r="V342" s="422"/>
      <c r="W342" s="423"/>
      <c r="X342" s="427"/>
      <c r="Y342" s="422"/>
      <c r="Z342" s="422"/>
      <c r="AA342" s="422"/>
      <c r="AB342" s="428"/>
    </row>
    <row r="343" spans="1:28" ht="13.5">
      <c r="A343" s="421"/>
      <c r="B343" s="227"/>
      <c r="C343" s="334"/>
      <c r="D343" s="334"/>
      <c r="E343" s="422"/>
      <c r="F343" s="423"/>
      <c r="G343" s="423"/>
      <c r="H343" s="424"/>
      <c r="I343" s="423"/>
      <c r="J343" s="422"/>
      <c r="K343" s="422"/>
      <c r="L343" s="62"/>
      <c r="M343" s="422"/>
      <c r="N343" s="425"/>
      <c r="O343" s="422"/>
      <c r="P343" s="422"/>
      <c r="Q343" s="422"/>
      <c r="R343" s="426"/>
      <c r="S343" s="427"/>
      <c r="T343" s="422"/>
      <c r="U343" s="427"/>
      <c r="V343" s="422"/>
      <c r="W343" s="423"/>
      <c r="X343" s="427"/>
      <c r="Y343" s="422"/>
      <c r="Z343" s="422"/>
      <c r="AA343" s="422"/>
      <c r="AB343" s="428"/>
    </row>
    <row r="344" spans="1:28" ht="13.5">
      <c r="A344" s="421"/>
      <c r="B344" s="227"/>
      <c r="C344" s="334"/>
      <c r="D344" s="334"/>
      <c r="E344" s="422"/>
      <c r="F344" s="423"/>
      <c r="G344" s="423"/>
      <c r="H344" s="424"/>
      <c r="I344" s="423"/>
      <c r="J344" s="422"/>
      <c r="K344" s="422"/>
      <c r="L344" s="62"/>
      <c r="M344" s="422"/>
      <c r="N344" s="425"/>
      <c r="O344" s="422"/>
      <c r="P344" s="422"/>
      <c r="Q344" s="422"/>
      <c r="R344" s="426"/>
      <c r="S344" s="427"/>
      <c r="T344" s="422"/>
      <c r="U344" s="427"/>
      <c r="V344" s="422"/>
      <c r="W344" s="423"/>
      <c r="X344" s="427"/>
      <c r="Y344" s="422"/>
      <c r="Z344" s="422"/>
      <c r="AA344" s="422"/>
      <c r="AB344" s="428"/>
    </row>
    <row r="345" spans="1:28" ht="13.5">
      <c r="A345" s="421"/>
      <c r="B345" s="227"/>
      <c r="C345" s="334"/>
      <c r="D345" s="334"/>
      <c r="E345" s="422"/>
      <c r="F345" s="423"/>
      <c r="G345" s="423"/>
      <c r="H345" s="424"/>
      <c r="I345" s="423"/>
      <c r="J345" s="422"/>
      <c r="K345" s="422"/>
      <c r="L345" s="62"/>
      <c r="M345" s="422"/>
      <c r="N345" s="425"/>
      <c r="O345" s="422"/>
      <c r="P345" s="422"/>
      <c r="Q345" s="422"/>
      <c r="R345" s="426"/>
      <c r="S345" s="427"/>
      <c r="T345" s="422"/>
      <c r="U345" s="427"/>
      <c r="V345" s="422"/>
      <c r="W345" s="423"/>
      <c r="X345" s="427"/>
      <c r="Y345" s="422"/>
      <c r="Z345" s="422"/>
      <c r="AA345" s="422"/>
      <c r="AB345" s="428"/>
    </row>
    <row r="346" spans="1:28" ht="13.5">
      <c r="A346" s="421"/>
      <c r="B346" s="227"/>
      <c r="C346" s="334"/>
      <c r="D346" s="334"/>
      <c r="E346" s="422"/>
      <c r="F346" s="423"/>
      <c r="G346" s="423"/>
      <c r="H346" s="424"/>
      <c r="I346" s="423"/>
      <c r="J346" s="422"/>
      <c r="K346" s="422"/>
      <c r="L346" s="62"/>
      <c r="M346" s="422"/>
      <c r="N346" s="425"/>
      <c r="O346" s="422"/>
      <c r="P346" s="422"/>
      <c r="Q346" s="422"/>
      <c r="R346" s="426"/>
      <c r="S346" s="427"/>
      <c r="T346" s="422"/>
      <c r="U346" s="427"/>
      <c r="V346" s="422"/>
      <c r="W346" s="423"/>
      <c r="X346" s="427"/>
      <c r="Y346" s="422"/>
      <c r="Z346" s="422"/>
      <c r="AA346" s="422"/>
      <c r="AB346" s="428"/>
    </row>
    <row r="347" spans="1:28" ht="13.5">
      <c r="A347" s="421"/>
      <c r="B347" s="227"/>
      <c r="C347" s="334"/>
      <c r="D347" s="334"/>
      <c r="E347" s="422"/>
      <c r="F347" s="423"/>
      <c r="G347" s="423"/>
      <c r="H347" s="424"/>
      <c r="I347" s="423"/>
      <c r="J347" s="422"/>
      <c r="K347" s="422"/>
      <c r="L347" s="62"/>
      <c r="M347" s="422"/>
      <c r="N347" s="425"/>
      <c r="O347" s="422"/>
      <c r="P347" s="422"/>
      <c r="Q347" s="422"/>
      <c r="R347" s="426"/>
      <c r="S347" s="427"/>
      <c r="T347" s="422"/>
      <c r="U347" s="427"/>
      <c r="V347" s="422"/>
      <c r="W347" s="423"/>
      <c r="X347" s="427"/>
      <c r="Y347" s="422"/>
      <c r="Z347" s="422"/>
      <c r="AA347" s="422"/>
      <c r="AB347" s="428"/>
    </row>
    <row r="348" spans="1:28" ht="13.5">
      <c r="A348" s="421"/>
      <c r="B348" s="227"/>
      <c r="C348" s="334"/>
      <c r="D348" s="334"/>
      <c r="E348" s="422"/>
      <c r="F348" s="423"/>
      <c r="G348" s="423"/>
      <c r="H348" s="424"/>
      <c r="I348" s="423"/>
      <c r="J348" s="422"/>
      <c r="K348" s="422"/>
      <c r="L348" s="62"/>
      <c r="M348" s="422"/>
      <c r="N348" s="425"/>
      <c r="O348" s="422"/>
      <c r="P348" s="422"/>
      <c r="Q348" s="422"/>
      <c r="R348" s="426"/>
      <c r="S348" s="427"/>
      <c r="T348" s="422"/>
      <c r="U348" s="427"/>
      <c r="V348" s="422"/>
      <c r="W348" s="423"/>
      <c r="X348" s="427"/>
      <c r="Y348" s="422"/>
      <c r="Z348" s="422"/>
      <c r="AA348" s="422"/>
      <c r="AB348" s="428"/>
    </row>
    <row r="349" spans="1:28" ht="13.5">
      <c r="A349" s="421"/>
      <c r="B349" s="227"/>
      <c r="C349" s="334"/>
      <c r="D349" s="334"/>
      <c r="E349" s="422"/>
      <c r="F349" s="423"/>
      <c r="G349" s="423"/>
      <c r="H349" s="424"/>
      <c r="I349" s="423"/>
      <c r="J349" s="422"/>
      <c r="K349" s="422"/>
      <c r="L349" s="62"/>
      <c r="M349" s="422"/>
      <c r="N349" s="425"/>
      <c r="O349" s="422"/>
      <c r="P349" s="422"/>
      <c r="Q349" s="422"/>
      <c r="R349" s="426"/>
      <c r="S349" s="427"/>
      <c r="T349" s="422"/>
      <c r="U349" s="427"/>
      <c r="V349" s="422"/>
      <c r="W349" s="423"/>
      <c r="X349" s="427"/>
      <c r="Y349" s="422"/>
      <c r="Z349" s="422"/>
      <c r="AA349" s="422"/>
      <c r="AB349" s="428"/>
    </row>
    <row r="350" spans="1:28" ht="13.5">
      <c r="A350" s="421"/>
      <c r="B350" s="227"/>
      <c r="C350" s="334"/>
      <c r="D350" s="334"/>
      <c r="E350" s="422"/>
      <c r="F350" s="423"/>
      <c r="G350" s="423"/>
      <c r="H350" s="424"/>
      <c r="I350" s="423"/>
      <c r="J350" s="422"/>
      <c r="K350" s="422"/>
      <c r="L350" s="62"/>
      <c r="M350" s="422"/>
      <c r="N350" s="425"/>
      <c r="O350" s="422"/>
      <c r="P350" s="422"/>
      <c r="Q350" s="422"/>
      <c r="R350" s="426"/>
      <c r="S350" s="427"/>
      <c r="T350" s="422"/>
      <c r="U350" s="427"/>
      <c r="V350" s="422"/>
      <c r="W350" s="423"/>
      <c r="X350" s="427"/>
      <c r="Y350" s="422"/>
      <c r="Z350" s="422"/>
      <c r="AA350" s="422"/>
      <c r="AB350" s="428"/>
    </row>
    <row r="351" spans="1:28" ht="13.5">
      <c r="A351" s="421"/>
      <c r="B351" s="227"/>
      <c r="C351" s="334"/>
      <c r="D351" s="334"/>
      <c r="E351" s="422"/>
      <c r="F351" s="423"/>
      <c r="G351" s="423"/>
      <c r="H351" s="424"/>
      <c r="I351" s="423"/>
      <c r="J351" s="422"/>
      <c r="K351" s="422"/>
      <c r="L351" s="62"/>
      <c r="M351" s="422"/>
      <c r="N351" s="425"/>
      <c r="O351" s="422"/>
      <c r="P351" s="422"/>
      <c r="Q351" s="422"/>
      <c r="R351" s="426"/>
      <c r="S351" s="427"/>
      <c r="T351" s="422"/>
      <c r="U351" s="427"/>
      <c r="V351" s="422"/>
      <c r="W351" s="423"/>
      <c r="X351" s="427"/>
      <c r="Y351" s="422"/>
      <c r="Z351" s="422"/>
      <c r="AA351" s="422"/>
      <c r="AB351" s="428"/>
    </row>
    <row r="352" spans="1:28" ht="13.5">
      <c r="A352" s="421"/>
      <c r="B352" s="227"/>
      <c r="C352" s="334"/>
      <c r="D352" s="334"/>
      <c r="E352" s="422"/>
      <c r="F352" s="423"/>
      <c r="G352" s="423"/>
      <c r="H352" s="424"/>
      <c r="I352" s="423"/>
      <c r="J352" s="422"/>
      <c r="K352" s="422"/>
      <c r="L352" s="62"/>
      <c r="M352" s="422"/>
      <c r="N352" s="425"/>
      <c r="O352" s="422"/>
      <c r="P352" s="422"/>
      <c r="Q352" s="422"/>
      <c r="R352" s="426"/>
      <c r="S352" s="427"/>
      <c r="T352" s="422"/>
      <c r="U352" s="427"/>
      <c r="V352" s="422"/>
      <c r="W352" s="423"/>
      <c r="X352" s="427"/>
      <c r="Y352" s="422"/>
      <c r="Z352" s="422"/>
      <c r="AA352" s="422"/>
      <c r="AB352" s="428"/>
    </row>
    <row r="353" spans="1:28" ht="13.5">
      <c r="A353" s="421"/>
      <c r="B353" s="227"/>
      <c r="C353" s="334"/>
      <c r="D353" s="334"/>
      <c r="E353" s="422"/>
      <c r="F353" s="423"/>
      <c r="G353" s="423"/>
      <c r="H353" s="424"/>
      <c r="I353" s="423"/>
      <c r="J353" s="422"/>
      <c r="K353" s="422"/>
      <c r="L353" s="62"/>
      <c r="M353" s="422"/>
      <c r="N353" s="425"/>
      <c r="O353" s="422"/>
      <c r="P353" s="422"/>
      <c r="Q353" s="422"/>
      <c r="R353" s="426"/>
      <c r="S353" s="427"/>
      <c r="T353" s="422"/>
      <c r="U353" s="427"/>
      <c r="V353" s="422"/>
      <c r="W353" s="423"/>
      <c r="X353" s="427"/>
      <c r="Y353" s="422"/>
      <c r="Z353" s="422"/>
      <c r="AA353" s="422"/>
      <c r="AB353" s="428"/>
    </row>
    <row r="354" spans="1:28" ht="13.5">
      <c r="A354" s="421"/>
      <c r="B354" s="227"/>
      <c r="C354" s="334"/>
      <c r="D354" s="334"/>
      <c r="E354" s="422"/>
      <c r="F354" s="423"/>
      <c r="G354" s="423"/>
      <c r="H354" s="424"/>
      <c r="I354" s="423"/>
      <c r="J354" s="422"/>
      <c r="K354" s="422"/>
      <c r="L354" s="62"/>
      <c r="M354" s="422"/>
      <c r="N354" s="425"/>
      <c r="O354" s="422"/>
      <c r="P354" s="422"/>
      <c r="Q354" s="422"/>
      <c r="R354" s="426"/>
      <c r="S354" s="427"/>
      <c r="T354" s="422"/>
      <c r="U354" s="427"/>
      <c r="V354" s="422"/>
      <c r="W354" s="423"/>
      <c r="X354" s="427"/>
      <c r="Y354" s="422"/>
      <c r="Z354" s="422"/>
      <c r="AA354" s="422"/>
      <c r="AB354" s="428"/>
    </row>
    <row r="355" spans="1:28" ht="13.5">
      <c r="A355" s="421"/>
      <c r="B355" s="227"/>
      <c r="C355" s="334"/>
      <c r="D355" s="334"/>
      <c r="E355" s="422"/>
      <c r="F355" s="423"/>
      <c r="G355" s="423"/>
      <c r="H355" s="424"/>
      <c r="I355" s="423"/>
      <c r="J355" s="422"/>
      <c r="K355" s="422"/>
      <c r="L355" s="62"/>
      <c r="M355" s="422"/>
      <c r="N355" s="425"/>
      <c r="O355" s="422"/>
      <c r="P355" s="422"/>
      <c r="Q355" s="422"/>
      <c r="R355" s="426"/>
      <c r="S355" s="427"/>
      <c r="T355" s="422"/>
      <c r="U355" s="427"/>
      <c r="V355" s="422"/>
      <c r="W355" s="423"/>
      <c r="X355" s="427"/>
      <c r="Y355" s="422"/>
      <c r="Z355" s="422"/>
      <c r="AA355" s="422"/>
      <c r="AB355" s="428"/>
    </row>
    <row r="356" spans="1:28" ht="13.5">
      <c r="A356" s="421"/>
      <c r="B356" s="227"/>
      <c r="C356" s="334"/>
      <c r="D356" s="334"/>
      <c r="E356" s="422"/>
      <c r="F356" s="423"/>
      <c r="G356" s="423"/>
      <c r="H356" s="424"/>
      <c r="I356" s="423"/>
      <c r="J356" s="422"/>
      <c r="K356" s="422"/>
      <c r="L356" s="62"/>
      <c r="M356" s="422"/>
      <c r="N356" s="425"/>
      <c r="O356" s="422"/>
      <c r="P356" s="422"/>
      <c r="Q356" s="422"/>
      <c r="R356" s="426"/>
      <c r="S356" s="427"/>
      <c r="T356" s="422"/>
      <c r="U356" s="427"/>
      <c r="V356" s="422"/>
      <c r="W356" s="423"/>
      <c r="X356" s="427"/>
      <c r="Y356" s="422"/>
      <c r="Z356" s="422"/>
      <c r="AA356" s="422"/>
      <c r="AB356" s="428"/>
    </row>
    <row r="357" spans="1:28" ht="13.5">
      <c r="A357" s="421"/>
      <c r="B357" s="227"/>
      <c r="C357" s="334"/>
      <c r="D357" s="334"/>
      <c r="E357" s="422"/>
      <c r="F357" s="423"/>
      <c r="G357" s="423"/>
      <c r="H357" s="424"/>
      <c r="I357" s="423"/>
      <c r="J357" s="422"/>
      <c r="K357" s="422"/>
      <c r="L357" s="62"/>
      <c r="M357" s="422"/>
      <c r="N357" s="425"/>
      <c r="O357" s="422"/>
      <c r="P357" s="422"/>
      <c r="Q357" s="422"/>
      <c r="R357" s="426"/>
      <c r="S357" s="427"/>
      <c r="T357" s="422"/>
      <c r="U357" s="427"/>
      <c r="V357" s="422"/>
      <c r="W357" s="423"/>
      <c r="X357" s="427"/>
      <c r="Y357" s="422"/>
      <c r="Z357" s="422"/>
      <c r="AA357" s="422"/>
      <c r="AB357" s="428"/>
    </row>
    <row r="358" spans="1:28" ht="13.5">
      <c r="A358" s="421"/>
      <c r="B358" s="227"/>
      <c r="C358" s="334"/>
      <c r="D358" s="334"/>
      <c r="E358" s="422"/>
      <c r="F358" s="423"/>
      <c r="G358" s="423"/>
      <c r="H358" s="424"/>
      <c r="I358" s="423"/>
      <c r="J358" s="422"/>
      <c r="K358" s="422"/>
      <c r="L358" s="62"/>
      <c r="M358" s="422"/>
      <c r="N358" s="425"/>
      <c r="O358" s="422"/>
      <c r="P358" s="422"/>
      <c r="Q358" s="422"/>
      <c r="R358" s="426"/>
      <c r="S358" s="427"/>
      <c r="T358" s="422"/>
      <c r="U358" s="427"/>
      <c r="V358" s="422"/>
      <c r="W358" s="423"/>
      <c r="X358" s="427"/>
      <c r="Y358" s="422"/>
      <c r="Z358" s="422"/>
      <c r="AA358" s="422"/>
      <c r="AB358" s="428"/>
    </row>
    <row r="359" spans="1:28" ht="13.5">
      <c r="A359" s="421"/>
      <c r="B359" s="227"/>
      <c r="C359" s="334"/>
      <c r="D359" s="334"/>
      <c r="E359" s="422"/>
      <c r="F359" s="423"/>
      <c r="G359" s="423"/>
      <c r="H359" s="424"/>
      <c r="I359" s="423"/>
      <c r="J359" s="422"/>
      <c r="K359" s="422"/>
      <c r="L359" s="62"/>
      <c r="M359" s="422"/>
      <c r="N359" s="425"/>
      <c r="O359" s="422"/>
      <c r="P359" s="422"/>
      <c r="Q359" s="422"/>
      <c r="R359" s="426"/>
      <c r="S359" s="427"/>
      <c r="T359" s="422"/>
      <c r="U359" s="427"/>
      <c r="V359" s="422"/>
      <c r="W359" s="423"/>
      <c r="X359" s="427"/>
      <c r="Y359" s="422"/>
      <c r="Z359" s="422"/>
      <c r="AA359" s="422"/>
      <c r="AB359" s="428"/>
    </row>
    <row r="360" spans="1:28" ht="13.5">
      <c r="A360" s="421"/>
      <c r="B360" s="227"/>
      <c r="C360" s="334"/>
      <c r="D360" s="334"/>
      <c r="E360" s="422"/>
      <c r="F360" s="423"/>
      <c r="G360" s="423"/>
      <c r="H360" s="424"/>
      <c r="I360" s="423"/>
      <c r="J360" s="422"/>
      <c r="K360" s="422"/>
      <c r="L360" s="62"/>
      <c r="M360" s="422"/>
      <c r="N360" s="425"/>
      <c r="O360" s="422"/>
      <c r="P360" s="422"/>
      <c r="Q360" s="422"/>
      <c r="R360" s="426"/>
      <c r="S360" s="427"/>
      <c r="T360" s="422"/>
      <c r="U360" s="427"/>
      <c r="V360" s="422"/>
      <c r="W360" s="423"/>
      <c r="X360" s="427"/>
      <c r="Y360" s="422"/>
      <c r="Z360" s="422"/>
      <c r="AA360" s="422"/>
      <c r="AB360" s="428"/>
    </row>
    <row r="361" spans="1:28" ht="13.5">
      <c r="A361" s="421"/>
      <c r="B361" s="227"/>
      <c r="C361" s="334"/>
      <c r="D361" s="334"/>
      <c r="E361" s="422"/>
      <c r="F361" s="423"/>
      <c r="G361" s="423"/>
      <c r="H361" s="424"/>
      <c r="I361" s="423"/>
      <c r="J361" s="422"/>
      <c r="K361" s="422"/>
      <c r="L361" s="62"/>
      <c r="M361" s="422"/>
      <c r="N361" s="425"/>
      <c r="O361" s="422"/>
      <c r="P361" s="422"/>
      <c r="Q361" s="422"/>
      <c r="R361" s="426"/>
      <c r="S361" s="427"/>
      <c r="T361" s="422"/>
      <c r="U361" s="427"/>
      <c r="V361" s="422"/>
      <c r="W361" s="423"/>
      <c r="X361" s="427"/>
      <c r="Y361" s="422"/>
      <c r="Z361" s="422"/>
      <c r="AA361" s="422"/>
      <c r="AB361" s="428"/>
    </row>
    <row r="362" spans="1:28" ht="13.5">
      <c r="A362" s="421"/>
      <c r="B362" s="227"/>
      <c r="C362" s="334"/>
      <c r="D362" s="334"/>
      <c r="E362" s="422"/>
      <c r="F362" s="423"/>
      <c r="G362" s="423"/>
      <c r="H362" s="424"/>
      <c r="I362" s="423"/>
      <c r="J362" s="422"/>
      <c r="K362" s="422"/>
      <c r="L362" s="62"/>
      <c r="M362" s="422"/>
      <c r="N362" s="425"/>
      <c r="O362" s="422"/>
      <c r="P362" s="422"/>
      <c r="Q362" s="422"/>
      <c r="R362" s="426"/>
      <c r="S362" s="427"/>
      <c r="T362" s="422"/>
      <c r="U362" s="427"/>
      <c r="V362" s="422"/>
      <c r="W362" s="423"/>
      <c r="X362" s="427"/>
      <c r="Y362" s="422"/>
      <c r="Z362" s="422"/>
      <c r="AA362" s="422"/>
      <c r="AB362" s="428"/>
    </row>
    <row r="363" spans="1:28" ht="13.5">
      <c r="A363" s="421"/>
      <c r="B363" s="227"/>
      <c r="C363" s="334"/>
      <c r="D363" s="334"/>
      <c r="E363" s="422"/>
      <c r="F363" s="423"/>
      <c r="G363" s="423"/>
      <c r="H363" s="424"/>
      <c r="I363" s="423"/>
      <c r="J363" s="422"/>
      <c r="K363" s="422"/>
      <c r="L363" s="62"/>
      <c r="M363" s="422"/>
      <c r="N363" s="425"/>
      <c r="O363" s="422"/>
      <c r="P363" s="422"/>
      <c r="Q363" s="422"/>
      <c r="R363" s="426"/>
      <c r="S363" s="427"/>
      <c r="T363" s="422"/>
      <c r="U363" s="427"/>
      <c r="V363" s="422"/>
      <c r="W363" s="423"/>
      <c r="X363" s="427"/>
      <c r="Y363" s="422"/>
      <c r="Z363" s="422"/>
      <c r="AA363" s="422"/>
      <c r="AB363" s="428"/>
    </row>
    <row r="364" spans="1:28" ht="13.5">
      <c r="A364" s="421"/>
      <c r="B364" s="227"/>
      <c r="C364" s="334"/>
      <c r="D364" s="334"/>
      <c r="E364" s="422"/>
      <c r="F364" s="423"/>
      <c r="G364" s="423"/>
      <c r="H364" s="424"/>
      <c r="I364" s="423"/>
      <c r="J364" s="422"/>
      <c r="K364" s="422"/>
      <c r="L364" s="62"/>
      <c r="M364" s="422"/>
      <c r="N364" s="425"/>
      <c r="O364" s="422"/>
      <c r="P364" s="422"/>
      <c r="Q364" s="422"/>
      <c r="R364" s="426"/>
      <c r="S364" s="427"/>
      <c r="T364" s="422"/>
      <c r="U364" s="427"/>
      <c r="V364" s="422"/>
      <c r="W364" s="423"/>
      <c r="X364" s="427"/>
      <c r="Y364" s="422"/>
      <c r="Z364" s="422"/>
      <c r="AA364" s="422"/>
      <c r="AB364" s="428"/>
    </row>
    <row r="365" spans="1:28" ht="13.5">
      <c r="A365" s="421"/>
      <c r="B365" s="227"/>
      <c r="C365" s="334"/>
      <c r="D365" s="334"/>
      <c r="E365" s="422"/>
      <c r="F365" s="423"/>
      <c r="G365" s="423"/>
      <c r="H365" s="424"/>
      <c r="I365" s="423"/>
      <c r="J365" s="422"/>
      <c r="K365" s="422"/>
      <c r="L365" s="62"/>
      <c r="M365" s="422"/>
      <c r="N365" s="425"/>
      <c r="O365" s="422"/>
      <c r="P365" s="422"/>
      <c r="Q365" s="422"/>
      <c r="R365" s="426"/>
      <c r="S365" s="427"/>
      <c r="T365" s="422"/>
      <c r="U365" s="427"/>
      <c r="V365" s="422"/>
      <c r="W365" s="423"/>
      <c r="X365" s="427"/>
      <c r="Y365" s="422"/>
      <c r="Z365" s="422"/>
      <c r="AA365" s="422"/>
      <c r="AB365" s="428"/>
    </row>
    <row r="366" spans="1:28" ht="13.5">
      <c r="A366" s="421"/>
      <c r="B366" s="227"/>
      <c r="C366" s="334"/>
      <c r="D366" s="334"/>
      <c r="E366" s="422"/>
      <c r="F366" s="423"/>
      <c r="G366" s="423"/>
      <c r="H366" s="424"/>
      <c r="I366" s="423"/>
      <c r="J366" s="422"/>
      <c r="K366" s="422"/>
      <c r="L366" s="62"/>
      <c r="M366" s="422"/>
      <c r="N366" s="425"/>
      <c r="O366" s="422"/>
      <c r="P366" s="422"/>
      <c r="Q366" s="422"/>
      <c r="R366" s="426"/>
      <c r="S366" s="427"/>
      <c r="T366" s="422"/>
      <c r="U366" s="427"/>
      <c r="V366" s="422"/>
      <c r="W366" s="423"/>
      <c r="X366" s="427"/>
      <c r="Y366" s="422"/>
      <c r="Z366" s="422"/>
      <c r="AA366" s="422"/>
      <c r="AB366" s="428"/>
    </row>
    <row r="367" spans="1:28" ht="13.5">
      <c r="A367" s="421"/>
      <c r="B367" s="227"/>
      <c r="C367" s="334"/>
      <c r="D367" s="334"/>
      <c r="E367" s="422"/>
      <c r="F367" s="423"/>
      <c r="G367" s="423"/>
      <c r="H367" s="424"/>
      <c r="I367" s="423"/>
      <c r="J367" s="422"/>
      <c r="K367" s="422"/>
      <c r="L367" s="62"/>
      <c r="M367" s="422"/>
      <c r="N367" s="425"/>
      <c r="O367" s="422"/>
      <c r="P367" s="422"/>
      <c r="Q367" s="422"/>
      <c r="R367" s="426"/>
      <c r="S367" s="427"/>
      <c r="T367" s="422"/>
      <c r="U367" s="427"/>
      <c r="V367" s="422"/>
      <c r="W367" s="423"/>
      <c r="X367" s="427"/>
      <c r="Y367" s="422"/>
      <c r="Z367" s="422"/>
      <c r="AA367" s="422"/>
      <c r="AB367" s="428"/>
    </row>
    <row r="368" spans="1:28" ht="13.5">
      <c r="A368" s="421"/>
      <c r="B368" s="227"/>
      <c r="C368" s="334"/>
      <c r="D368" s="334"/>
      <c r="E368" s="422"/>
      <c r="F368" s="423"/>
      <c r="G368" s="423"/>
      <c r="H368" s="424"/>
      <c r="I368" s="423"/>
      <c r="J368" s="422"/>
      <c r="K368" s="422"/>
      <c r="L368" s="62"/>
      <c r="M368" s="422"/>
      <c r="N368" s="425"/>
      <c r="O368" s="422"/>
      <c r="P368" s="422"/>
      <c r="Q368" s="422"/>
      <c r="R368" s="426"/>
      <c r="S368" s="427"/>
      <c r="T368" s="422"/>
      <c r="U368" s="427"/>
      <c r="V368" s="422"/>
      <c r="W368" s="423"/>
      <c r="X368" s="427"/>
      <c r="Y368" s="422"/>
      <c r="Z368" s="422"/>
      <c r="AA368" s="422"/>
      <c r="AB368" s="428"/>
    </row>
    <row r="369" spans="1:28" ht="13.5">
      <c r="A369" s="421"/>
      <c r="B369" s="227"/>
      <c r="C369" s="334"/>
      <c r="D369" s="334"/>
      <c r="E369" s="422"/>
      <c r="F369" s="423"/>
      <c r="G369" s="423"/>
      <c r="H369" s="424"/>
      <c r="I369" s="423"/>
      <c r="J369" s="422"/>
      <c r="K369" s="422"/>
      <c r="L369" s="62"/>
      <c r="M369" s="422"/>
      <c r="N369" s="425"/>
      <c r="O369" s="422"/>
      <c r="P369" s="422"/>
      <c r="Q369" s="422"/>
      <c r="R369" s="426"/>
      <c r="S369" s="427"/>
      <c r="T369" s="422"/>
      <c r="U369" s="427"/>
      <c r="V369" s="422"/>
      <c r="W369" s="423"/>
      <c r="X369" s="427"/>
      <c r="Y369" s="422"/>
      <c r="Z369" s="422"/>
      <c r="AA369" s="422"/>
      <c r="AB369" s="428"/>
    </row>
    <row r="370" spans="1:28" ht="13.5">
      <c r="A370" s="421"/>
      <c r="B370" s="227"/>
      <c r="C370" s="334"/>
      <c r="D370" s="334"/>
      <c r="E370" s="422"/>
      <c r="F370" s="423"/>
      <c r="G370" s="423"/>
      <c r="H370" s="424"/>
      <c r="I370" s="423"/>
      <c r="J370" s="422"/>
      <c r="K370" s="422"/>
      <c r="L370" s="62"/>
      <c r="M370" s="422"/>
      <c r="N370" s="425"/>
      <c r="O370" s="422"/>
      <c r="P370" s="422"/>
      <c r="Q370" s="422"/>
      <c r="R370" s="426"/>
      <c r="S370" s="427"/>
      <c r="T370" s="422"/>
      <c r="U370" s="427"/>
      <c r="V370" s="422"/>
      <c r="W370" s="423"/>
      <c r="X370" s="427"/>
      <c r="Y370" s="422"/>
      <c r="Z370" s="422"/>
      <c r="AA370" s="422"/>
      <c r="AB370" s="428"/>
    </row>
    <row r="371" spans="1:28" ht="13.5">
      <c r="A371" s="421"/>
      <c r="B371" s="227"/>
      <c r="C371" s="334"/>
      <c r="D371" s="334"/>
      <c r="E371" s="422"/>
      <c r="F371" s="423"/>
      <c r="G371" s="423"/>
      <c r="H371" s="424"/>
      <c r="I371" s="423"/>
      <c r="J371" s="422"/>
      <c r="K371" s="422"/>
      <c r="L371" s="62"/>
      <c r="M371" s="422"/>
      <c r="N371" s="425"/>
      <c r="O371" s="422"/>
      <c r="P371" s="422"/>
      <c r="Q371" s="422"/>
      <c r="R371" s="426"/>
      <c r="S371" s="427"/>
      <c r="T371" s="422"/>
      <c r="U371" s="427"/>
      <c r="V371" s="422"/>
      <c r="W371" s="423"/>
      <c r="X371" s="427"/>
      <c r="Y371" s="422"/>
      <c r="Z371" s="422"/>
      <c r="AA371" s="422"/>
      <c r="AB371" s="428"/>
    </row>
    <row r="372" spans="1:28" ht="13.5">
      <c r="A372" s="421"/>
      <c r="B372" s="227"/>
      <c r="C372" s="334"/>
      <c r="D372" s="334"/>
      <c r="E372" s="422"/>
      <c r="F372" s="423"/>
      <c r="G372" s="423"/>
      <c r="H372" s="424"/>
      <c r="I372" s="423"/>
      <c r="J372" s="422"/>
      <c r="K372" s="422"/>
      <c r="L372" s="62"/>
      <c r="M372" s="422"/>
      <c r="N372" s="425"/>
      <c r="O372" s="422"/>
      <c r="P372" s="422"/>
      <c r="Q372" s="422"/>
      <c r="R372" s="426"/>
      <c r="S372" s="427"/>
      <c r="T372" s="422"/>
      <c r="U372" s="427"/>
      <c r="V372" s="422"/>
      <c r="W372" s="423"/>
      <c r="X372" s="427"/>
      <c r="Y372" s="422"/>
      <c r="Z372" s="422"/>
      <c r="AA372" s="422"/>
      <c r="AB372" s="428"/>
    </row>
    <row r="373" spans="1:28" ht="13.5">
      <c r="A373" s="421"/>
      <c r="B373" s="227"/>
      <c r="C373" s="334"/>
      <c r="D373" s="334"/>
      <c r="E373" s="422"/>
      <c r="F373" s="423"/>
      <c r="G373" s="423"/>
      <c r="H373" s="424"/>
      <c r="I373" s="423"/>
      <c r="J373" s="422"/>
      <c r="K373" s="422"/>
      <c r="L373" s="62"/>
      <c r="M373" s="422"/>
      <c r="N373" s="425"/>
      <c r="O373" s="422"/>
      <c r="P373" s="422"/>
      <c r="Q373" s="422"/>
      <c r="R373" s="426"/>
      <c r="S373" s="427"/>
      <c r="T373" s="422"/>
      <c r="U373" s="427"/>
      <c r="V373" s="422"/>
      <c r="W373" s="423"/>
      <c r="X373" s="427"/>
      <c r="Y373" s="422"/>
      <c r="Z373" s="422"/>
      <c r="AA373" s="422"/>
      <c r="AB373" s="428"/>
    </row>
    <row r="374" spans="1:28" ht="13.5">
      <c r="A374" s="421"/>
      <c r="B374" s="227"/>
      <c r="C374" s="334"/>
      <c r="D374" s="334"/>
      <c r="E374" s="422"/>
      <c r="F374" s="423"/>
      <c r="G374" s="423"/>
      <c r="H374" s="424"/>
      <c r="I374" s="423"/>
      <c r="J374" s="422"/>
      <c r="K374" s="422"/>
      <c r="L374" s="62"/>
      <c r="M374" s="422"/>
      <c r="N374" s="425"/>
      <c r="O374" s="422"/>
      <c r="P374" s="422"/>
      <c r="Q374" s="422"/>
      <c r="R374" s="426"/>
      <c r="S374" s="427"/>
      <c r="T374" s="422"/>
      <c r="U374" s="427"/>
      <c r="V374" s="422"/>
      <c r="W374" s="423"/>
      <c r="X374" s="427"/>
      <c r="Y374" s="422"/>
      <c r="Z374" s="422"/>
      <c r="AA374" s="422"/>
      <c r="AB374" s="428"/>
    </row>
    <row r="375" spans="1:28" ht="13.5">
      <c r="A375" s="421"/>
      <c r="B375" s="227"/>
      <c r="C375" s="334"/>
      <c r="D375" s="334"/>
      <c r="E375" s="422"/>
      <c r="F375" s="423"/>
      <c r="G375" s="423"/>
      <c r="H375" s="424"/>
      <c r="I375" s="423"/>
      <c r="J375" s="422"/>
      <c r="K375" s="422"/>
      <c r="L375" s="62"/>
      <c r="M375" s="422"/>
      <c r="N375" s="425"/>
      <c r="O375" s="422"/>
      <c r="P375" s="422"/>
      <c r="Q375" s="422"/>
      <c r="R375" s="426"/>
      <c r="S375" s="427"/>
      <c r="T375" s="422"/>
      <c r="U375" s="427"/>
      <c r="V375" s="422"/>
      <c r="W375" s="423"/>
      <c r="X375" s="427"/>
      <c r="Y375" s="422"/>
      <c r="Z375" s="422"/>
      <c r="AA375" s="422"/>
      <c r="AB375" s="428"/>
    </row>
    <row r="376" spans="1:28" ht="13.5">
      <c r="A376" s="421"/>
      <c r="B376" s="227"/>
      <c r="C376" s="334"/>
      <c r="D376" s="334"/>
      <c r="E376" s="422"/>
      <c r="F376" s="423"/>
      <c r="G376" s="423"/>
      <c r="H376" s="424"/>
      <c r="I376" s="423"/>
      <c r="J376" s="422"/>
      <c r="K376" s="422"/>
      <c r="L376" s="62"/>
      <c r="M376" s="422"/>
      <c r="N376" s="425"/>
      <c r="O376" s="422"/>
      <c r="P376" s="422"/>
      <c r="Q376" s="422"/>
      <c r="R376" s="426"/>
      <c r="S376" s="427"/>
      <c r="T376" s="422"/>
      <c r="U376" s="427"/>
      <c r="V376" s="422"/>
      <c r="W376" s="423"/>
      <c r="X376" s="427"/>
      <c r="Y376" s="422"/>
      <c r="Z376" s="422"/>
      <c r="AA376" s="422"/>
      <c r="AB376" s="428"/>
    </row>
    <row r="377" spans="1:28" ht="13.5">
      <c r="A377" s="421"/>
      <c r="B377" s="227"/>
      <c r="C377" s="334"/>
      <c r="D377" s="334"/>
      <c r="E377" s="422"/>
      <c r="F377" s="423"/>
      <c r="G377" s="423"/>
      <c r="H377" s="424"/>
      <c r="I377" s="423"/>
      <c r="J377" s="422"/>
      <c r="K377" s="422"/>
      <c r="L377" s="62"/>
      <c r="M377" s="422"/>
      <c r="N377" s="425"/>
      <c r="O377" s="422"/>
      <c r="P377" s="422"/>
      <c r="Q377" s="422"/>
      <c r="R377" s="426"/>
      <c r="S377" s="427"/>
      <c r="T377" s="422"/>
      <c r="U377" s="427"/>
      <c r="V377" s="422"/>
      <c r="W377" s="423"/>
      <c r="X377" s="427"/>
      <c r="Y377" s="422"/>
      <c r="Z377" s="422"/>
      <c r="AA377" s="422"/>
      <c r="AB377" s="428"/>
    </row>
    <row r="378" spans="1:28" ht="13.5">
      <c r="A378" s="421"/>
      <c r="B378" s="227"/>
      <c r="C378" s="334"/>
      <c r="D378" s="334"/>
      <c r="E378" s="422"/>
      <c r="F378" s="423"/>
      <c r="G378" s="423"/>
      <c r="H378" s="424"/>
      <c r="I378" s="423"/>
      <c r="J378" s="422"/>
      <c r="K378" s="422"/>
      <c r="L378" s="62"/>
      <c r="M378" s="422"/>
      <c r="N378" s="425"/>
      <c r="O378" s="422"/>
      <c r="P378" s="422"/>
      <c r="Q378" s="422"/>
      <c r="R378" s="426"/>
      <c r="S378" s="427"/>
      <c r="T378" s="422"/>
      <c r="U378" s="427"/>
      <c r="V378" s="422"/>
      <c r="W378" s="423"/>
      <c r="X378" s="427"/>
      <c r="Y378" s="422"/>
      <c r="Z378" s="422"/>
      <c r="AA378" s="422"/>
      <c r="AB378" s="428"/>
    </row>
    <row r="379" spans="1:28" ht="13.5">
      <c r="A379" s="421"/>
      <c r="B379" s="227"/>
      <c r="C379" s="334"/>
      <c r="D379" s="334"/>
      <c r="E379" s="422"/>
      <c r="F379" s="423"/>
      <c r="G379" s="423"/>
      <c r="H379" s="424"/>
      <c r="I379" s="423"/>
      <c r="J379" s="422"/>
      <c r="K379" s="422"/>
      <c r="L379" s="62"/>
      <c r="M379" s="422"/>
      <c r="N379" s="425"/>
      <c r="O379" s="422"/>
      <c r="P379" s="422"/>
      <c r="Q379" s="422"/>
      <c r="R379" s="426"/>
      <c r="S379" s="427"/>
      <c r="T379" s="422"/>
      <c r="U379" s="427"/>
      <c r="V379" s="422"/>
      <c r="W379" s="423"/>
      <c r="X379" s="427"/>
      <c r="Y379" s="422"/>
      <c r="Z379" s="422"/>
      <c r="AA379" s="422"/>
      <c r="AB379" s="428"/>
    </row>
    <row r="380" spans="1:28" ht="13.5">
      <c r="A380" s="421"/>
      <c r="B380" s="227"/>
      <c r="C380" s="334"/>
      <c r="D380" s="334"/>
      <c r="E380" s="422"/>
      <c r="F380" s="423"/>
      <c r="G380" s="423"/>
      <c r="H380" s="424"/>
      <c r="I380" s="423"/>
      <c r="J380" s="422"/>
      <c r="K380" s="422"/>
      <c r="L380" s="62"/>
      <c r="M380" s="422"/>
      <c r="N380" s="425"/>
      <c r="O380" s="422"/>
      <c r="P380" s="422"/>
      <c r="Q380" s="422"/>
      <c r="R380" s="426"/>
      <c r="S380" s="427"/>
      <c r="T380" s="422"/>
      <c r="U380" s="427"/>
      <c r="V380" s="422"/>
      <c r="W380" s="423"/>
      <c r="X380" s="427"/>
      <c r="Y380" s="422"/>
      <c r="Z380" s="422"/>
      <c r="AA380" s="422"/>
      <c r="AB380" s="428"/>
    </row>
    <row r="381" spans="1:28" ht="13.5">
      <c r="A381" s="421"/>
      <c r="B381" s="227"/>
      <c r="C381" s="334"/>
      <c r="D381" s="334"/>
      <c r="E381" s="422"/>
      <c r="F381" s="423"/>
      <c r="G381" s="423"/>
      <c r="H381" s="424"/>
      <c r="I381" s="423"/>
      <c r="J381" s="422"/>
      <c r="K381" s="422"/>
      <c r="L381" s="62"/>
      <c r="M381" s="422"/>
      <c r="N381" s="425"/>
      <c r="O381" s="422"/>
      <c r="P381" s="422"/>
      <c r="Q381" s="422"/>
      <c r="R381" s="426"/>
      <c r="S381" s="427"/>
      <c r="T381" s="422"/>
      <c r="U381" s="427"/>
      <c r="V381" s="422"/>
      <c r="W381" s="423"/>
      <c r="X381" s="427"/>
      <c r="Y381" s="422"/>
      <c r="Z381" s="422"/>
      <c r="AA381" s="422"/>
      <c r="AB381" s="428"/>
    </row>
    <row r="382" spans="1:28" ht="13.5">
      <c r="A382" s="421"/>
      <c r="B382" s="227"/>
      <c r="C382" s="334"/>
      <c r="D382" s="334"/>
      <c r="E382" s="422"/>
      <c r="F382" s="423"/>
      <c r="G382" s="423"/>
      <c r="H382" s="424"/>
      <c r="I382" s="423"/>
      <c r="J382" s="422"/>
      <c r="K382" s="422"/>
      <c r="L382" s="62"/>
      <c r="M382" s="422"/>
      <c r="N382" s="425"/>
      <c r="O382" s="422"/>
      <c r="P382" s="422"/>
      <c r="Q382" s="422"/>
      <c r="R382" s="426"/>
      <c r="S382" s="427"/>
      <c r="T382" s="422"/>
      <c r="U382" s="427"/>
      <c r="V382" s="422"/>
      <c r="W382" s="423"/>
      <c r="X382" s="427"/>
      <c r="Y382" s="422"/>
      <c r="Z382" s="422"/>
      <c r="AA382" s="422"/>
      <c r="AB382" s="428"/>
    </row>
    <row r="383" spans="1:28" ht="13.5">
      <c r="A383" s="421"/>
      <c r="B383" s="227"/>
      <c r="C383" s="334"/>
      <c r="D383" s="334"/>
      <c r="E383" s="422"/>
      <c r="F383" s="423"/>
      <c r="G383" s="423"/>
      <c r="H383" s="424"/>
      <c r="I383" s="423"/>
      <c r="J383" s="422"/>
      <c r="K383" s="422"/>
      <c r="L383" s="62"/>
      <c r="M383" s="422"/>
      <c r="N383" s="425"/>
      <c r="O383" s="422"/>
      <c r="P383" s="422"/>
      <c r="Q383" s="422"/>
      <c r="R383" s="426"/>
      <c r="S383" s="427"/>
      <c r="T383" s="422"/>
      <c r="U383" s="427"/>
      <c r="V383" s="422"/>
      <c r="W383" s="423"/>
      <c r="X383" s="427"/>
      <c r="Y383" s="422"/>
      <c r="Z383" s="422"/>
      <c r="AA383" s="422"/>
      <c r="AB383" s="428"/>
    </row>
    <row r="384" spans="1:28" ht="13.5">
      <c r="A384" s="421"/>
      <c r="B384" s="227"/>
      <c r="C384" s="334"/>
      <c r="D384" s="334"/>
      <c r="E384" s="422"/>
      <c r="F384" s="423"/>
      <c r="G384" s="423"/>
      <c r="H384" s="424"/>
      <c r="I384" s="423"/>
      <c r="J384" s="422"/>
      <c r="K384" s="422"/>
      <c r="L384" s="62"/>
      <c r="M384" s="422"/>
      <c r="N384" s="425"/>
      <c r="O384" s="422"/>
      <c r="P384" s="422"/>
      <c r="Q384" s="422"/>
      <c r="R384" s="426"/>
      <c r="S384" s="427"/>
      <c r="T384" s="422"/>
      <c r="U384" s="427"/>
      <c r="V384" s="422"/>
      <c r="W384" s="423"/>
      <c r="X384" s="427"/>
      <c r="Y384" s="422"/>
      <c r="Z384" s="422"/>
      <c r="AA384" s="422"/>
      <c r="AB384" s="428"/>
    </row>
    <row r="385" spans="1:28" ht="13.5">
      <c r="A385" s="421"/>
      <c r="B385" s="227"/>
      <c r="C385" s="334"/>
      <c r="D385" s="334"/>
      <c r="E385" s="422"/>
      <c r="F385" s="423"/>
      <c r="G385" s="423"/>
      <c r="H385" s="424"/>
      <c r="I385" s="423"/>
      <c r="J385" s="422"/>
      <c r="K385" s="422"/>
      <c r="L385" s="62"/>
      <c r="M385" s="422"/>
      <c r="N385" s="425"/>
      <c r="O385" s="422"/>
      <c r="P385" s="422"/>
      <c r="Q385" s="422"/>
      <c r="R385" s="426"/>
      <c r="S385" s="427"/>
      <c r="T385" s="422"/>
      <c r="U385" s="427"/>
      <c r="V385" s="422"/>
      <c r="W385" s="423"/>
      <c r="X385" s="427"/>
      <c r="Y385" s="422"/>
      <c r="Z385" s="422"/>
      <c r="AA385" s="422"/>
      <c r="AB385" s="428"/>
    </row>
    <row r="386" spans="1:28" ht="13.5">
      <c r="A386" s="421"/>
      <c r="B386" s="227"/>
      <c r="C386" s="334"/>
      <c r="D386" s="334"/>
      <c r="E386" s="422"/>
      <c r="F386" s="423"/>
      <c r="G386" s="423"/>
      <c r="H386" s="424"/>
      <c r="I386" s="423"/>
      <c r="J386" s="422"/>
      <c r="K386" s="422"/>
      <c r="L386" s="62"/>
      <c r="M386" s="422"/>
      <c r="N386" s="425"/>
      <c r="O386" s="422"/>
      <c r="P386" s="422"/>
      <c r="Q386" s="422"/>
      <c r="R386" s="426"/>
      <c r="S386" s="427"/>
      <c r="T386" s="422"/>
      <c r="U386" s="427"/>
      <c r="V386" s="422"/>
      <c r="W386" s="423"/>
      <c r="X386" s="427"/>
      <c r="Y386" s="422"/>
      <c r="Z386" s="422"/>
      <c r="AA386" s="422"/>
      <c r="AB386" s="428"/>
    </row>
    <row r="387" spans="1:28" ht="13.5">
      <c r="A387" s="421"/>
      <c r="B387" s="227"/>
      <c r="C387" s="334"/>
      <c r="D387" s="334"/>
      <c r="E387" s="422"/>
      <c r="F387" s="423"/>
      <c r="G387" s="423"/>
      <c r="H387" s="424"/>
      <c r="I387" s="423"/>
      <c r="J387" s="422"/>
      <c r="K387" s="422"/>
      <c r="L387" s="62"/>
      <c r="M387" s="422"/>
      <c r="N387" s="425"/>
      <c r="O387" s="422"/>
      <c r="P387" s="422"/>
      <c r="Q387" s="422"/>
      <c r="R387" s="426"/>
      <c r="S387" s="427"/>
      <c r="T387" s="422"/>
      <c r="U387" s="427"/>
      <c r="V387" s="422"/>
      <c r="W387" s="423"/>
      <c r="X387" s="427"/>
      <c r="Y387" s="422"/>
      <c r="Z387" s="422"/>
      <c r="AA387" s="422"/>
      <c r="AB387" s="428"/>
    </row>
    <row r="388" spans="1:28" ht="13.5">
      <c r="A388" s="421"/>
      <c r="B388" s="227"/>
      <c r="C388" s="334"/>
      <c r="D388" s="334"/>
      <c r="E388" s="422"/>
      <c r="F388" s="423"/>
      <c r="G388" s="423"/>
      <c r="H388" s="424"/>
      <c r="I388" s="423"/>
      <c r="J388" s="422"/>
      <c r="K388" s="422"/>
      <c r="L388" s="62"/>
      <c r="M388" s="422"/>
      <c r="N388" s="425"/>
      <c r="O388" s="422"/>
      <c r="P388" s="422"/>
      <c r="Q388" s="422"/>
      <c r="R388" s="426"/>
      <c r="S388" s="427"/>
      <c r="T388" s="422"/>
      <c r="U388" s="427"/>
      <c r="V388" s="422"/>
      <c r="W388" s="423"/>
      <c r="X388" s="427"/>
      <c r="Y388" s="422"/>
      <c r="Z388" s="422"/>
      <c r="AA388" s="422"/>
      <c r="AB388" s="428"/>
    </row>
    <row r="389" spans="1:28" ht="13.5">
      <c r="A389" s="421"/>
      <c r="B389" s="227"/>
      <c r="C389" s="334"/>
      <c r="D389" s="334"/>
      <c r="E389" s="422"/>
      <c r="F389" s="423"/>
      <c r="G389" s="423"/>
      <c r="H389" s="424"/>
      <c r="I389" s="423"/>
      <c r="J389" s="422"/>
      <c r="K389" s="422"/>
      <c r="L389" s="62"/>
      <c r="M389" s="422"/>
      <c r="N389" s="425"/>
      <c r="O389" s="422"/>
      <c r="P389" s="422"/>
      <c r="Q389" s="422"/>
      <c r="R389" s="426"/>
      <c r="S389" s="427"/>
      <c r="T389" s="422"/>
      <c r="U389" s="427"/>
      <c r="V389" s="422"/>
      <c r="W389" s="423"/>
      <c r="X389" s="427"/>
      <c r="Y389" s="422"/>
      <c r="Z389" s="422"/>
      <c r="AA389" s="422"/>
      <c r="AB389" s="428"/>
    </row>
    <row r="390" spans="1:28" ht="13.5">
      <c r="A390" s="421"/>
      <c r="B390" s="227"/>
      <c r="C390" s="334"/>
      <c r="D390" s="334"/>
      <c r="E390" s="422"/>
      <c r="F390" s="423"/>
      <c r="G390" s="423"/>
      <c r="H390" s="424"/>
      <c r="I390" s="423"/>
      <c r="J390" s="422"/>
      <c r="K390" s="422"/>
      <c r="L390" s="62"/>
      <c r="M390" s="422"/>
      <c r="N390" s="425"/>
      <c r="O390" s="422"/>
      <c r="P390" s="422"/>
      <c r="Q390" s="422"/>
      <c r="R390" s="426"/>
      <c r="S390" s="427"/>
      <c r="T390" s="422"/>
      <c r="U390" s="427"/>
      <c r="V390" s="422"/>
      <c r="W390" s="423"/>
      <c r="X390" s="427"/>
      <c r="Y390" s="422"/>
      <c r="Z390" s="422"/>
      <c r="AA390" s="422"/>
      <c r="AB390" s="428"/>
    </row>
    <row r="391" spans="1:28" ht="13.5">
      <c r="A391" s="421"/>
      <c r="B391" s="227"/>
      <c r="C391" s="334"/>
      <c r="D391" s="334"/>
      <c r="E391" s="422"/>
      <c r="F391" s="423"/>
      <c r="G391" s="423"/>
      <c r="H391" s="424"/>
      <c r="I391" s="423"/>
      <c r="J391" s="422"/>
      <c r="K391" s="422"/>
      <c r="L391" s="62"/>
      <c r="M391" s="422"/>
      <c r="N391" s="425"/>
      <c r="O391" s="422"/>
      <c r="P391" s="422"/>
      <c r="Q391" s="422"/>
      <c r="R391" s="426"/>
      <c r="S391" s="427"/>
      <c r="T391" s="422"/>
      <c r="U391" s="427"/>
      <c r="V391" s="422"/>
      <c r="W391" s="423"/>
      <c r="X391" s="427"/>
      <c r="Y391" s="422"/>
      <c r="Z391" s="422"/>
      <c r="AA391" s="422"/>
      <c r="AB391" s="428"/>
    </row>
    <row r="392" spans="1:28" ht="13.5">
      <c r="A392" s="421"/>
      <c r="B392" s="227"/>
      <c r="C392" s="334"/>
      <c r="D392" s="334"/>
      <c r="E392" s="422"/>
      <c r="F392" s="423"/>
      <c r="G392" s="423"/>
      <c r="H392" s="424"/>
      <c r="I392" s="423"/>
      <c r="J392" s="422"/>
      <c r="K392" s="422"/>
      <c r="L392" s="62"/>
      <c r="M392" s="422"/>
      <c r="N392" s="425"/>
      <c r="O392" s="422"/>
      <c r="P392" s="422"/>
      <c r="Q392" s="422"/>
      <c r="R392" s="426"/>
      <c r="S392" s="427"/>
      <c r="T392" s="422"/>
      <c r="U392" s="427"/>
      <c r="V392" s="422"/>
      <c r="W392" s="423"/>
      <c r="X392" s="427"/>
      <c r="Y392" s="422"/>
      <c r="Z392" s="422"/>
      <c r="AA392" s="422"/>
      <c r="AB392" s="428"/>
    </row>
    <row r="393" spans="1:28" ht="13.5">
      <c r="A393" s="421"/>
      <c r="B393" s="227"/>
      <c r="C393" s="334"/>
      <c r="D393" s="334"/>
      <c r="E393" s="422"/>
      <c r="F393" s="423"/>
      <c r="G393" s="423"/>
      <c r="H393" s="424"/>
      <c r="I393" s="423"/>
      <c r="J393" s="422"/>
      <c r="K393" s="422"/>
      <c r="L393" s="62"/>
      <c r="M393" s="422"/>
      <c r="N393" s="425"/>
      <c r="O393" s="422"/>
      <c r="P393" s="422"/>
      <c r="Q393" s="422"/>
      <c r="R393" s="426"/>
      <c r="S393" s="427"/>
      <c r="T393" s="422"/>
      <c r="U393" s="427"/>
      <c r="V393" s="422"/>
      <c r="W393" s="423"/>
      <c r="X393" s="427"/>
      <c r="Y393" s="422"/>
      <c r="Z393" s="422"/>
      <c r="AA393" s="422"/>
      <c r="AB393" s="428"/>
    </row>
    <row r="394" spans="1:28" ht="13.5">
      <c r="A394" s="421"/>
      <c r="B394" s="227"/>
      <c r="C394" s="334"/>
      <c r="D394" s="334"/>
      <c r="E394" s="422"/>
      <c r="F394" s="423"/>
      <c r="G394" s="423"/>
      <c r="H394" s="424"/>
      <c r="I394" s="423"/>
      <c r="J394" s="422"/>
      <c r="K394" s="422"/>
      <c r="L394" s="62"/>
      <c r="M394" s="422"/>
      <c r="N394" s="425"/>
      <c r="O394" s="422"/>
      <c r="P394" s="422"/>
      <c r="Q394" s="422"/>
      <c r="R394" s="426"/>
      <c r="S394" s="427"/>
      <c r="T394" s="422"/>
      <c r="U394" s="427"/>
      <c r="V394" s="422"/>
      <c r="W394" s="423"/>
      <c r="X394" s="427"/>
      <c r="Y394" s="422"/>
      <c r="Z394" s="422"/>
      <c r="AA394" s="422"/>
      <c r="AB394" s="428"/>
    </row>
    <row r="395" spans="1:28" ht="13.5">
      <c r="A395" s="421"/>
      <c r="B395" s="227"/>
      <c r="C395" s="334"/>
      <c r="D395" s="334"/>
      <c r="E395" s="422"/>
      <c r="F395" s="423"/>
      <c r="G395" s="423"/>
      <c r="H395" s="424"/>
      <c r="I395" s="423"/>
      <c r="J395" s="422"/>
      <c r="K395" s="422"/>
      <c r="L395" s="62"/>
      <c r="M395" s="422"/>
      <c r="N395" s="425"/>
      <c r="O395" s="422"/>
      <c r="P395" s="422"/>
      <c r="Q395" s="422"/>
      <c r="R395" s="426"/>
      <c r="S395" s="427"/>
      <c r="T395" s="422"/>
      <c r="U395" s="427"/>
      <c r="V395" s="422"/>
      <c r="W395" s="423"/>
      <c r="X395" s="427"/>
      <c r="Y395" s="422"/>
      <c r="Z395" s="422"/>
      <c r="AA395" s="422"/>
      <c r="AB395" s="428"/>
    </row>
    <row r="396" spans="1:28" ht="13.5">
      <c r="A396" s="421"/>
      <c r="B396" s="227"/>
      <c r="C396" s="334"/>
      <c r="D396" s="334"/>
      <c r="E396" s="422"/>
      <c r="F396" s="423"/>
      <c r="G396" s="423"/>
      <c r="H396" s="424"/>
      <c r="I396" s="423"/>
      <c r="J396" s="422"/>
      <c r="K396" s="422"/>
      <c r="L396" s="62"/>
      <c r="M396" s="422"/>
      <c r="N396" s="425"/>
      <c r="O396" s="422"/>
      <c r="P396" s="422"/>
      <c r="Q396" s="422"/>
      <c r="R396" s="426"/>
      <c r="S396" s="427"/>
      <c r="T396" s="422"/>
      <c r="U396" s="427"/>
      <c r="V396" s="422"/>
      <c r="W396" s="423"/>
      <c r="X396" s="427"/>
      <c r="Y396" s="422"/>
      <c r="Z396" s="422"/>
      <c r="AA396" s="422"/>
      <c r="AB396" s="428"/>
    </row>
    <row r="397" spans="1:28" ht="13.5">
      <c r="A397" s="421"/>
      <c r="B397" s="227"/>
      <c r="C397" s="334"/>
      <c r="D397" s="334"/>
      <c r="E397" s="422"/>
      <c r="F397" s="423"/>
      <c r="G397" s="423"/>
      <c r="H397" s="424"/>
      <c r="I397" s="423"/>
      <c r="J397" s="422"/>
      <c r="K397" s="422"/>
      <c r="L397" s="62"/>
      <c r="M397" s="422"/>
      <c r="N397" s="425"/>
      <c r="O397" s="422"/>
      <c r="P397" s="422"/>
      <c r="Q397" s="422"/>
      <c r="R397" s="426"/>
      <c r="S397" s="427"/>
      <c r="T397" s="422"/>
      <c r="U397" s="427"/>
      <c r="V397" s="422"/>
      <c r="W397" s="423"/>
      <c r="X397" s="427"/>
      <c r="Y397" s="422"/>
      <c r="Z397" s="422"/>
      <c r="AA397" s="422"/>
      <c r="AB397" s="428"/>
    </row>
    <row r="398" spans="1:28" ht="13.5">
      <c r="A398" s="421"/>
      <c r="B398" s="227"/>
      <c r="C398" s="334"/>
      <c r="D398" s="334"/>
      <c r="E398" s="422"/>
      <c r="F398" s="423"/>
      <c r="G398" s="423"/>
      <c r="H398" s="424"/>
      <c r="I398" s="423"/>
      <c r="J398" s="422"/>
      <c r="K398" s="422"/>
      <c r="L398" s="62"/>
      <c r="M398" s="422"/>
      <c r="N398" s="425"/>
      <c r="O398" s="422"/>
      <c r="P398" s="422"/>
      <c r="Q398" s="422"/>
      <c r="R398" s="426"/>
      <c r="S398" s="427"/>
      <c r="T398" s="422"/>
      <c r="U398" s="427"/>
      <c r="V398" s="422"/>
      <c r="W398" s="423"/>
      <c r="X398" s="427"/>
      <c r="Y398" s="422"/>
      <c r="Z398" s="422"/>
      <c r="AA398" s="422"/>
      <c r="AB398" s="428"/>
    </row>
    <row r="399" spans="1:28" ht="13.5">
      <c r="A399" s="421"/>
      <c r="B399" s="227"/>
      <c r="C399" s="334"/>
      <c r="D399" s="334"/>
      <c r="E399" s="422"/>
      <c r="F399" s="423"/>
      <c r="G399" s="423"/>
      <c r="H399" s="424"/>
      <c r="I399" s="423"/>
      <c r="J399" s="422"/>
      <c r="K399" s="422"/>
      <c r="L399" s="62"/>
      <c r="M399" s="422"/>
      <c r="N399" s="425"/>
      <c r="O399" s="422"/>
      <c r="P399" s="422"/>
      <c r="Q399" s="422"/>
      <c r="R399" s="426"/>
      <c r="S399" s="427"/>
      <c r="T399" s="422"/>
      <c r="U399" s="427"/>
      <c r="V399" s="422"/>
      <c r="W399" s="423"/>
      <c r="X399" s="427"/>
      <c r="Y399" s="422"/>
      <c r="Z399" s="422"/>
      <c r="AA399" s="422"/>
      <c r="AB399" s="428"/>
    </row>
    <row r="400" spans="1:28" ht="13.5">
      <c r="A400" s="421"/>
      <c r="B400" s="227"/>
      <c r="C400" s="334"/>
      <c r="D400" s="334"/>
      <c r="E400" s="422"/>
      <c r="F400" s="423"/>
      <c r="G400" s="423"/>
      <c r="H400" s="424"/>
      <c r="I400" s="423"/>
      <c r="J400" s="422"/>
      <c r="K400" s="422"/>
      <c r="L400" s="62"/>
      <c r="M400" s="422"/>
      <c r="N400" s="425"/>
      <c r="O400" s="422"/>
      <c r="P400" s="422"/>
      <c r="Q400" s="422"/>
      <c r="R400" s="426"/>
      <c r="S400" s="427"/>
      <c r="T400" s="422"/>
      <c r="U400" s="427"/>
      <c r="V400" s="422"/>
      <c r="W400" s="423"/>
      <c r="X400" s="427"/>
      <c r="Y400" s="422"/>
      <c r="Z400" s="422"/>
      <c r="AA400" s="422"/>
      <c r="AB400" s="428"/>
    </row>
    <row r="401" spans="1:28" ht="13.5">
      <c r="A401" s="421"/>
      <c r="B401" s="227"/>
      <c r="C401" s="334"/>
      <c r="D401" s="334"/>
      <c r="E401" s="422"/>
      <c r="F401" s="423"/>
      <c r="G401" s="423"/>
      <c r="H401" s="424"/>
      <c r="I401" s="423"/>
      <c r="J401" s="422"/>
      <c r="K401" s="422"/>
      <c r="L401" s="62"/>
      <c r="M401" s="422"/>
      <c r="N401" s="425"/>
      <c r="O401" s="422"/>
      <c r="P401" s="422"/>
      <c r="Q401" s="422"/>
      <c r="R401" s="426"/>
      <c r="S401" s="427"/>
      <c r="T401" s="422"/>
      <c r="U401" s="427"/>
      <c r="V401" s="422"/>
      <c r="W401" s="423"/>
      <c r="X401" s="427"/>
      <c r="Y401" s="422"/>
      <c r="Z401" s="422"/>
      <c r="AA401" s="422"/>
      <c r="AB401" s="428"/>
    </row>
    <row r="402" spans="1:28" ht="13.5">
      <c r="A402" s="421"/>
      <c r="B402" s="227"/>
      <c r="C402" s="334"/>
      <c r="D402" s="334"/>
      <c r="E402" s="422"/>
      <c r="F402" s="423"/>
      <c r="G402" s="423"/>
      <c r="H402" s="424"/>
      <c r="I402" s="423"/>
      <c r="J402" s="422"/>
      <c r="K402" s="422"/>
      <c r="L402" s="62"/>
      <c r="M402" s="422"/>
      <c r="N402" s="425"/>
      <c r="O402" s="422"/>
      <c r="P402" s="422"/>
      <c r="Q402" s="422"/>
      <c r="R402" s="426"/>
      <c r="S402" s="427"/>
      <c r="T402" s="422"/>
      <c r="U402" s="427"/>
      <c r="V402" s="422"/>
      <c r="W402" s="423"/>
      <c r="X402" s="427"/>
      <c r="Y402" s="422"/>
      <c r="Z402" s="422"/>
      <c r="AA402" s="422"/>
      <c r="AB402" s="428"/>
    </row>
    <row r="403" spans="1:28" ht="13.5">
      <c r="A403" s="421"/>
      <c r="B403" s="227"/>
      <c r="C403" s="334"/>
      <c r="D403" s="334"/>
      <c r="E403" s="422"/>
      <c r="F403" s="423"/>
      <c r="G403" s="423"/>
      <c r="H403" s="424"/>
      <c r="I403" s="423"/>
      <c r="J403" s="422"/>
      <c r="K403" s="422"/>
      <c r="L403" s="62"/>
      <c r="M403" s="422"/>
      <c r="N403" s="425"/>
      <c r="O403" s="422"/>
      <c r="P403" s="422"/>
      <c r="Q403" s="422"/>
      <c r="R403" s="426"/>
      <c r="S403" s="427"/>
      <c r="T403" s="422"/>
      <c r="U403" s="427"/>
      <c r="V403" s="422"/>
      <c r="W403" s="423"/>
      <c r="X403" s="427"/>
      <c r="Y403" s="422"/>
      <c r="Z403" s="422"/>
      <c r="AA403" s="422"/>
      <c r="AB403" s="428"/>
    </row>
    <row r="404" spans="1:28" ht="13.5">
      <c r="A404" s="421"/>
      <c r="B404" s="227"/>
      <c r="C404" s="334"/>
      <c r="D404" s="334"/>
      <c r="E404" s="422"/>
      <c r="F404" s="423"/>
      <c r="G404" s="423"/>
      <c r="H404" s="424"/>
      <c r="I404" s="423"/>
      <c r="J404" s="422"/>
      <c r="K404" s="422"/>
      <c r="L404" s="62"/>
      <c r="M404" s="422"/>
      <c r="N404" s="425"/>
      <c r="O404" s="422"/>
      <c r="P404" s="422"/>
      <c r="Q404" s="422"/>
      <c r="R404" s="426"/>
      <c r="S404" s="427"/>
      <c r="T404" s="422"/>
      <c r="U404" s="427"/>
      <c r="V404" s="422"/>
      <c r="W404" s="423"/>
      <c r="X404" s="427"/>
      <c r="Y404" s="422"/>
      <c r="Z404" s="422"/>
      <c r="AA404" s="422"/>
      <c r="AB404" s="428"/>
    </row>
    <row r="405" spans="1:28" ht="13.5">
      <c r="A405" s="421"/>
      <c r="B405" s="227"/>
      <c r="C405" s="334"/>
      <c r="D405" s="334"/>
      <c r="E405" s="422"/>
      <c r="F405" s="423"/>
      <c r="G405" s="423"/>
      <c r="H405" s="424"/>
      <c r="I405" s="423"/>
      <c r="J405" s="422"/>
      <c r="K405" s="422"/>
      <c r="L405" s="62"/>
      <c r="M405" s="422"/>
      <c r="N405" s="425"/>
      <c r="O405" s="422"/>
      <c r="P405" s="422"/>
      <c r="Q405" s="422"/>
      <c r="R405" s="426"/>
      <c r="S405" s="427"/>
      <c r="T405" s="422"/>
      <c r="U405" s="427"/>
      <c r="V405" s="422"/>
      <c r="W405" s="423"/>
      <c r="X405" s="427"/>
      <c r="Y405" s="422"/>
      <c r="Z405" s="422"/>
      <c r="AA405" s="422"/>
      <c r="AB405" s="428"/>
    </row>
    <row r="406" spans="1:28" ht="13.5">
      <c r="A406" s="421"/>
      <c r="B406" s="227"/>
      <c r="C406" s="334"/>
      <c r="D406" s="334"/>
      <c r="E406" s="422"/>
      <c r="F406" s="423"/>
      <c r="G406" s="423"/>
      <c r="H406" s="424"/>
      <c r="I406" s="423"/>
      <c r="J406" s="422"/>
      <c r="K406" s="422"/>
      <c r="L406" s="62"/>
      <c r="M406" s="422"/>
      <c r="N406" s="425"/>
      <c r="O406" s="422"/>
      <c r="P406" s="422"/>
      <c r="Q406" s="422"/>
      <c r="R406" s="426"/>
      <c r="S406" s="427"/>
      <c r="T406" s="422"/>
      <c r="U406" s="427"/>
      <c r="V406" s="422"/>
      <c r="W406" s="423"/>
      <c r="X406" s="427"/>
      <c r="Y406" s="422"/>
      <c r="Z406" s="422"/>
      <c r="AA406" s="422"/>
      <c r="AB406" s="428"/>
    </row>
    <row r="407" spans="1:28" ht="13.5">
      <c r="A407" s="421"/>
      <c r="B407" s="227"/>
      <c r="C407" s="334"/>
      <c r="D407" s="334"/>
      <c r="E407" s="422"/>
      <c r="F407" s="423"/>
      <c r="G407" s="423"/>
      <c r="H407" s="424"/>
      <c r="I407" s="423"/>
      <c r="J407" s="422"/>
      <c r="K407" s="422"/>
      <c r="L407" s="62"/>
      <c r="M407" s="422"/>
      <c r="N407" s="425"/>
      <c r="O407" s="422"/>
      <c r="P407" s="422"/>
      <c r="Q407" s="422"/>
      <c r="R407" s="426"/>
      <c r="S407" s="427"/>
      <c r="T407" s="422"/>
      <c r="U407" s="427"/>
      <c r="V407" s="422"/>
      <c r="W407" s="423"/>
      <c r="X407" s="427"/>
      <c r="Y407" s="422"/>
      <c r="Z407" s="422"/>
      <c r="AA407" s="422"/>
      <c r="AB407" s="428"/>
    </row>
    <row r="408" spans="1:28" ht="13.5">
      <c r="A408" s="421"/>
      <c r="B408" s="227"/>
      <c r="C408" s="334"/>
      <c r="D408" s="334"/>
      <c r="E408" s="422"/>
      <c r="F408" s="423"/>
      <c r="G408" s="423"/>
      <c r="H408" s="424"/>
      <c r="I408" s="423"/>
      <c r="J408" s="422"/>
      <c r="K408" s="422"/>
      <c r="L408" s="62"/>
      <c r="M408" s="422"/>
      <c r="N408" s="425"/>
      <c r="O408" s="422"/>
      <c r="P408" s="422"/>
      <c r="Q408" s="422"/>
      <c r="R408" s="426"/>
      <c r="S408" s="427"/>
      <c r="T408" s="422"/>
      <c r="U408" s="427"/>
      <c r="V408" s="422"/>
      <c r="W408" s="423"/>
      <c r="X408" s="427"/>
      <c r="Y408" s="422"/>
      <c r="Z408" s="422"/>
      <c r="AA408" s="422"/>
      <c r="AB408" s="428"/>
    </row>
    <row r="409" spans="1:28" ht="13.5">
      <c r="A409" s="421"/>
      <c r="B409" s="227"/>
      <c r="C409" s="334"/>
      <c r="D409" s="334"/>
      <c r="E409" s="422"/>
      <c r="F409" s="423"/>
      <c r="G409" s="423"/>
      <c r="H409" s="424"/>
      <c r="I409" s="423"/>
      <c r="J409" s="422"/>
      <c r="K409" s="422"/>
      <c r="L409" s="62"/>
      <c r="M409" s="422"/>
      <c r="N409" s="425"/>
      <c r="O409" s="422"/>
      <c r="P409" s="422"/>
      <c r="Q409" s="422"/>
      <c r="R409" s="426"/>
      <c r="S409" s="427"/>
      <c r="T409" s="422"/>
      <c r="U409" s="427"/>
      <c r="V409" s="422"/>
      <c r="W409" s="423"/>
      <c r="X409" s="427"/>
      <c r="Y409" s="422"/>
      <c r="Z409" s="422"/>
      <c r="AA409" s="422"/>
      <c r="AB409" s="428"/>
    </row>
    <row r="410" spans="1:28" ht="13.5">
      <c r="A410" s="421"/>
      <c r="B410" s="227"/>
      <c r="C410" s="334"/>
      <c r="D410" s="334"/>
      <c r="E410" s="422"/>
      <c r="F410" s="423"/>
      <c r="G410" s="423"/>
      <c r="H410" s="424"/>
      <c r="I410" s="423"/>
      <c r="J410" s="422"/>
      <c r="K410" s="422"/>
      <c r="L410" s="62"/>
      <c r="M410" s="422"/>
      <c r="N410" s="425"/>
      <c r="O410" s="422"/>
      <c r="P410" s="422"/>
      <c r="Q410" s="422"/>
      <c r="R410" s="426"/>
      <c r="S410" s="427"/>
      <c r="T410" s="422"/>
      <c r="U410" s="427"/>
      <c r="V410" s="422"/>
      <c r="W410" s="423"/>
      <c r="X410" s="427"/>
      <c r="Y410" s="422"/>
      <c r="Z410" s="422"/>
      <c r="AA410" s="422"/>
      <c r="AB410" s="428"/>
    </row>
    <row r="411" spans="1:28" ht="13.5">
      <c r="A411" s="421"/>
      <c r="B411" s="227"/>
      <c r="C411" s="334"/>
      <c r="D411" s="334"/>
      <c r="E411" s="422"/>
      <c r="F411" s="423"/>
      <c r="G411" s="423"/>
      <c r="H411" s="424"/>
      <c r="I411" s="423"/>
      <c r="J411" s="422"/>
      <c r="K411" s="422"/>
      <c r="L411" s="62"/>
      <c r="M411" s="422"/>
      <c r="N411" s="425"/>
      <c r="O411" s="422"/>
      <c r="P411" s="422"/>
      <c r="Q411" s="422"/>
      <c r="R411" s="426"/>
      <c r="S411" s="427"/>
      <c r="T411" s="422"/>
      <c r="U411" s="427"/>
      <c r="V411" s="422"/>
      <c r="W411" s="423"/>
      <c r="X411" s="427"/>
      <c r="Y411" s="422"/>
      <c r="Z411" s="422"/>
      <c r="AA411" s="422"/>
      <c r="AB411" s="428"/>
    </row>
    <row r="412" spans="1:28" ht="13.5">
      <c r="A412" s="421"/>
      <c r="B412" s="227"/>
      <c r="C412" s="334"/>
      <c r="D412" s="334"/>
      <c r="E412" s="422"/>
      <c r="F412" s="423"/>
      <c r="G412" s="423"/>
      <c r="H412" s="424"/>
      <c r="I412" s="423"/>
      <c r="J412" s="422"/>
      <c r="K412" s="422"/>
      <c r="L412" s="62"/>
      <c r="M412" s="422"/>
      <c r="N412" s="425"/>
      <c r="O412" s="422"/>
      <c r="P412" s="422"/>
      <c r="Q412" s="422"/>
      <c r="R412" s="426"/>
      <c r="S412" s="427"/>
      <c r="T412" s="422"/>
      <c r="U412" s="427"/>
      <c r="V412" s="422"/>
      <c r="W412" s="423"/>
      <c r="X412" s="427"/>
      <c r="Y412" s="422"/>
      <c r="Z412" s="422"/>
      <c r="AA412" s="422"/>
      <c r="AB412" s="428"/>
    </row>
    <row r="413" spans="1:28" ht="13.5">
      <c r="A413" s="421"/>
      <c r="B413" s="227"/>
      <c r="C413" s="334"/>
      <c r="D413" s="334"/>
      <c r="E413" s="422"/>
      <c r="F413" s="423"/>
      <c r="G413" s="423"/>
      <c r="H413" s="424"/>
      <c r="I413" s="423"/>
      <c r="J413" s="422"/>
      <c r="K413" s="422"/>
      <c r="L413" s="62"/>
      <c r="M413" s="422"/>
      <c r="N413" s="425"/>
      <c r="O413" s="422"/>
      <c r="P413" s="422"/>
      <c r="Q413" s="422"/>
      <c r="R413" s="426"/>
      <c r="S413" s="427"/>
      <c r="T413" s="422"/>
      <c r="U413" s="427"/>
      <c r="V413" s="422"/>
      <c r="W413" s="423"/>
      <c r="X413" s="427"/>
      <c r="Y413" s="422"/>
      <c r="Z413" s="422"/>
      <c r="AA413" s="422"/>
      <c r="AB413" s="428"/>
    </row>
    <row r="414" spans="1:28" ht="13.5">
      <c r="A414" s="421"/>
      <c r="B414" s="227"/>
      <c r="C414" s="334"/>
      <c r="D414" s="334"/>
      <c r="E414" s="422"/>
      <c r="F414" s="423"/>
      <c r="G414" s="423"/>
      <c r="H414" s="424"/>
      <c r="I414" s="423"/>
      <c r="J414" s="422"/>
      <c r="K414" s="422"/>
      <c r="L414" s="62"/>
      <c r="M414" s="422"/>
      <c r="N414" s="425"/>
      <c r="O414" s="422"/>
      <c r="P414" s="422"/>
      <c r="Q414" s="422"/>
      <c r="R414" s="426"/>
      <c r="S414" s="427"/>
      <c r="T414" s="422"/>
      <c r="U414" s="427"/>
      <c r="V414" s="422"/>
      <c r="W414" s="423"/>
      <c r="X414" s="427"/>
      <c r="Y414" s="422"/>
      <c r="Z414" s="422"/>
      <c r="AA414" s="422"/>
      <c r="AB414" s="428"/>
    </row>
    <row r="415" spans="1:28" ht="13.5">
      <c r="A415" s="421"/>
      <c r="B415" s="227"/>
      <c r="C415" s="334"/>
      <c r="D415" s="334"/>
      <c r="E415" s="422"/>
      <c r="F415" s="423"/>
      <c r="G415" s="423"/>
      <c r="H415" s="424"/>
      <c r="I415" s="423"/>
      <c r="J415" s="422"/>
      <c r="K415" s="422"/>
      <c r="L415" s="62"/>
      <c r="M415" s="422"/>
      <c r="N415" s="425"/>
      <c r="O415" s="422"/>
      <c r="P415" s="422"/>
      <c r="Q415" s="422"/>
      <c r="R415" s="426"/>
      <c r="S415" s="427"/>
      <c r="T415" s="422"/>
      <c r="U415" s="427"/>
      <c r="V415" s="422"/>
      <c r="W415" s="423"/>
      <c r="X415" s="427"/>
      <c r="Y415" s="422"/>
      <c r="Z415" s="422"/>
      <c r="AA415" s="422"/>
      <c r="AB415" s="428"/>
    </row>
    <row r="416" spans="1:28" ht="13.5">
      <c r="A416" s="421"/>
      <c r="B416" s="227"/>
      <c r="C416" s="334"/>
      <c r="D416" s="334"/>
      <c r="E416" s="422"/>
      <c r="F416" s="423"/>
      <c r="G416" s="423"/>
      <c r="H416" s="424"/>
      <c r="I416" s="423"/>
      <c r="J416" s="422"/>
      <c r="K416" s="422"/>
      <c r="L416" s="62"/>
      <c r="M416" s="422"/>
      <c r="N416" s="425"/>
      <c r="O416" s="422"/>
      <c r="P416" s="422"/>
      <c r="Q416" s="422"/>
      <c r="R416" s="426"/>
      <c r="S416" s="427"/>
      <c r="T416" s="422"/>
      <c r="U416" s="427"/>
      <c r="V416" s="422"/>
      <c r="W416" s="423"/>
      <c r="X416" s="427"/>
      <c r="Y416" s="422"/>
      <c r="Z416" s="422"/>
      <c r="AA416" s="422"/>
      <c r="AB416" s="428"/>
    </row>
    <row r="417" spans="1:28" ht="13.5">
      <c r="A417" s="421"/>
      <c r="B417" s="227"/>
      <c r="C417" s="334"/>
      <c r="D417" s="334"/>
      <c r="E417" s="422"/>
      <c r="F417" s="423"/>
      <c r="G417" s="423"/>
      <c r="H417" s="424"/>
      <c r="I417" s="423"/>
      <c r="J417" s="422"/>
      <c r="K417" s="422"/>
      <c r="L417" s="62"/>
      <c r="M417" s="422"/>
      <c r="N417" s="425"/>
      <c r="O417" s="422"/>
      <c r="P417" s="422"/>
      <c r="Q417" s="422"/>
      <c r="R417" s="426"/>
      <c r="S417" s="427"/>
      <c r="T417" s="422"/>
      <c r="U417" s="427"/>
      <c r="V417" s="422"/>
      <c r="W417" s="423"/>
      <c r="X417" s="427"/>
      <c r="Y417" s="422"/>
      <c r="Z417" s="422"/>
      <c r="AA417" s="422"/>
      <c r="AB417" s="428"/>
    </row>
    <row r="418" spans="1:28" ht="13.5">
      <c r="A418" s="421"/>
      <c r="B418" s="227"/>
      <c r="C418" s="334"/>
      <c r="D418" s="334"/>
      <c r="E418" s="422"/>
      <c r="F418" s="423"/>
      <c r="G418" s="423"/>
      <c r="H418" s="424"/>
      <c r="I418" s="423"/>
      <c r="J418" s="422"/>
      <c r="K418" s="422"/>
      <c r="L418" s="62"/>
      <c r="M418" s="422"/>
      <c r="N418" s="425"/>
      <c r="O418" s="422"/>
      <c r="P418" s="422"/>
      <c r="Q418" s="422"/>
      <c r="R418" s="426"/>
      <c r="S418" s="427"/>
      <c r="T418" s="422"/>
      <c r="U418" s="427"/>
      <c r="V418" s="422"/>
      <c r="W418" s="423"/>
      <c r="X418" s="427"/>
      <c r="Y418" s="422"/>
      <c r="Z418" s="422"/>
      <c r="AA418" s="422"/>
      <c r="AB418" s="428"/>
    </row>
    <row r="419" spans="1:28" ht="13.5">
      <c r="A419" s="421"/>
      <c r="B419" s="227"/>
      <c r="C419" s="334"/>
      <c r="D419" s="334"/>
      <c r="E419" s="422"/>
      <c r="F419" s="423"/>
      <c r="G419" s="423"/>
      <c r="H419" s="424"/>
      <c r="I419" s="423"/>
      <c r="J419" s="422"/>
      <c r="K419" s="422"/>
      <c r="L419" s="62"/>
      <c r="M419" s="422"/>
      <c r="N419" s="425"/>
      <c r="O419" s="422"/>
      <c r="P419" s="422"/>
      <c r="Q419" s="422"/>
      <c r="R419" s="426"/>
      <c r="S419" s="427"/>
      <c r="T419" s="422"/>
      <c r="U419" s="427"/>
      <c r="V419" s="422"/>
      <c r="W419" s="423"/>
      <c r="X419" s="427"/>
      <c r="Y419" s="422"/>
      <c r="Z419" s="422"/>
      <c r="AA419" s="422"/>
      <c r="AB419" s="428"/>
    </row>
    <row r="420" spans="1:28" ht="13.5">
      <c r="A420" s="421"/>
      <c r="B420" s="227"/>
      <c r="C420" s="334"/>
      <c r="D420" s="334"/>
      <c r="E420" s="422"/>
      <c r="F420" s="423"/>
      <c r="G420" s="423"/>
      <c r="H420" s="424"/>
      <c r="I420" s="423"/>
      <c r="J420" s="422"/>
      <c r="K420" s="422"/>
      <c r="L420" s="62"/>
      <c r="M420" s="422"/>
      <c r="N420" s="425"/>
      <c r="O420" s="422"/>
      <c r="P420" s="422"/>
      <c r="Q420" s="422"/>
      <c r="R420" s="426"/>
      <c r="S420" s="427"/>
      <c r="T420" s="422"/>
      <c r="U420" s="427"/>
      <c r="V420" s="422"/>
      <c r="W420" s="423"/>
      <c r="X420" s="427"/>
      <c r="Y420" s="422"/>
      <c r="Z420" s="422"/>
      <c r="AA420" s="422"/>
      <c r="AB420" s="428"/>
    </row>
    <row r="421" spans="1:28" ht="13.5">
      <c r="A421" s="421"/>
      <c r="B421" s="227"/>
      <c r="C421" s="334"/>
      <c r="D421" s="334"/>
      <c r="E421" s="422"/>
      <c r="F421" s="423"/>
      <c r="G421" s="423"/>
      <c r="H421" s="424"/>
      <c r="I421" s="423"/>
      <c r="J421" s="422"/>
      <c r="K421" s="422"/>
      <c r="L421" s="62"/>
      <c r="M421" s="422"/>
      <c r="N421" s="425"/>
      <c r="O421" s="422"/>
      <c r="P421" s="422"/>
      <c r="Q421" s="422"/>
      <c r="R421" s="426"/>
      <c r="S421" s="427"/>
      <c r="T421" s="422"/>
      <c r="U421" s="427"/>
      <c r="V421" s="422"/>
      <c r="W421" s="423"/>
      <c r="X421" s="427"/>
      <c r="Y421" s="422"/>
      <c r="Z421" s="422"/>
      <c r="AA421" s="422"/>
      <c r="AB421" s="428"/>
    </row>
    <row r="422" spans="1:28" ht="13.5">
      <c r="A422" s="421"/>
      <c r="B422" s="227"/>
      <c r="C422" s="334"/>
      <c r="D422" s="334"/>
      <c r="E422" s="422"/>
      <c r="F422" s="423"/>
      <c r="G422" s="423"/>
      <c r="H422" s="424"/>
      <c r="I422" s="423"/>
      <c r="J422" s="422"/>
      <c r="K422" s="422"/>
      <c r="L422" s="62"/>
      <c r="M422" s="422"/>
      <c r="N422" s="425"/>
      <c r="O422" s="422"/>
      <c r="P422" s="422"/>
      <c r="Q422" s="422"/>
      <c r="R422" s="426"/>
      <c r="S422" s="427"/>
      <c r="T422" s="422"/>
      <c r="U422" s="427"/>
      <c r="V422" s="422"/>
      <c r="W422" s="423"/>
      <c r="X422" s="427"/>
      <c r="Y422" s="422"/>
      <c r="Z422" s="422"/>
      <c r="AA422" s="422"/>
      <c r="AB422" s="428"/>
    </row>
    <row r="423" spans="1:28" ht="13.5">
      <c r="A423" s="421"/>
      <c r="B423" s="227"/>
      <c r="C423" s="334"/>
      <c r="D423" s="334"/>
      <c r="E423" s="422"/>
      <c r="F423" s="423"/>
      <c r="G423" s="423"/>
      <c r="H423" s="424"/>
      <c r="I423" s="423"/>
      <c r="J423" s="422"/>
      <c r="K423" s="422"/>
      <c r="L423" s="62"/>
      <c r="M423" s="422"/>
      <c r="N423" s="425"/>
      <c r="O423" s="422"/>
      <c r="P423" s="422"/>
      <c r="Q423" s="422"/>
      <c r="R423" s="426"/>
      <c r="S423" s="427"/>
      <c r="T423" s="422"/>
      <c r="U423" s="427"/>
      <c r="V423" s="422"/>
      <c r="W423" s="423"/>
      <c r="X423" s="427"/>
      <c r="Y423" s="422"/>
      <c r="Z423" s="422"/>
      <c r="AA423" s="422"/>
      <c r="AB423" s="428"/>
    </row>
    <row r="424" spans="1:28" ht="13.5">
      <c r="A424" s="421"/>
      <c r="B424" s="227"/>
      <c r="C424" s="334"/>
      <c r="D424" s="334"/>
      <c r="E424" s="422"/>
      <c r="F424" s="423"/>
      <c r="G424" s="423"/>
      <c r="H424" s="424"/>
      <c r="I424" s="423"/>
      <c r="J424" s="422"/>
      <c r="K424" s="422"/>
      <c r="L424" s="62"/>
      <c r="M424" s="422"/>
      <c r="N424" s="425"/>
      <c r="O424" s="422"/>
      <c r="P424" s="422"/>
      <c r="Q424" s="422"/>
      <c r="R424" s="426"/>
      <c r="S424" s="427"/>
      <c r="T424" s="422"/>
      <c r="U424" s="427"/>
      <c r="V424" s="422"/>
      <c r="W424" s="423"/>
      <c r="X424" s="427"/>
      <c r="Y424" s="422"/>
      <c r="Z424" s="422"/>
      <c r="AA424" s="422"/>
      <c r="AB424" s="428"/>
    </row>
    <row r="425" spans="1:28" ht="13.5">
      <c r="A425" s="421"/>
      <c r="B425" s="227"/>
      <c r="C425" s="334"/>
      <c r="D425" s="334"/>
      <c r="E425" s="422"/>
      <c r="F425" s="423"/>
      <c r="G425" s="423"/>
      <c r="H425" s="424"/>
      <c r="I425" s="423"/>
      <c r="J425" s="422"/>
      <c r="K425" s="422"/>
      <c r="L425" s="62"/>
      <c r="M425" s="422"/>
      <c r="N425" s="425"/>
      <c r="O425" s="422"/>
      <c r="P425" s="422"/>
      <c r="Q425" s="422"/>
      <c r="R425" s="426"/>
      <c r="S425" s="427"/>
      <c r="T425" s="422"/>
      <c r="U425" s="427"/>
      <c r="V425" s="422"/>
      <c r="W425" s="423"/>
      <c r="X425" s="427"/>
      <c r="Y425" s="422"/>
      <c r="Z425" s="422"/>
      <c r="AA425" s="422"/>
      <c r="AB425" s="428"/>
    </row>
    <row r="426" spans="1:28" ht="13.5">
      <c r="A426" s="421"/>
      <c r="B426" s="227"/>
      <c r="C426" s="334"/>
      <c r="D426" s="334"/>
      <c r="E426" s="422"/>
      <c r="F426" s="423"/>
      <c r="G426" s="423"/>
      <c r="H426" s="424"/>
      <c r="I426" s="423"/>
      <c r="J426" s="422"/>
      <c r="K426" s="422"/>
      <c r="L426" s="62"/>
      <c r="M426" s="422"/>
      <c r="N426" s="425"/>
      <c r="O426" s="422"/>
      <c r="P426" s="422"/>
      <c r="Q426" s="422"/>
      <c r="R426" s="426"/>
      <c r="S426" s="427"/>
      <c r="T426" s="422"/>
      <c r="U426" s="427"/>
      <c r="V426" s="422"/>
      <c r="W426" s="423"/>
      <c r="X426" s="427"/>
      <c r="Y426" s="422"/>
      <c r="Z426" s="422"/>
      <c r="AA426" s="422"/>
      <c r="AB426" s="428"/>
    </row>
    <row r="427" spans="1:28" ht="13.5">
      <c r="A427" s="421"/>
      <c r="B427" s="227"/>
      <c r="C427" s="334"/>
      <c r="D427" s="334"/>
      <c r="E427" s="422"/>
      <c r="F427" s="423"/>
      <c r="G427" s="423"/>
      <c r="H427" s="424"/>
      <c r="I427" s="423"/>
      <c r="J427" s="422"/>
      <c r="K427" s="422"/>
      <c r="L427" s="62"/>
      <c r="M427" s="422"/>
      <c r="N427" s="425"/>
      <c r="O427" s="422"/>
      <c r="P427" s="422"/>
      <c r="Q427" s="422"/>
      <c r="R427" s="426"/>
      <c r="S427" s="427"/>
      <c r="T427" s="422"/>
      <c r="U427" s="427"/>
      <c r="V427" s="422"/>
      <c r="W427" s="423"/>
      <c r="X427" s="427"/>
      <c r="Y427" s="422"/>
      <c r="Z427" s="422"/>
      <c r="AA427" s="422"/>
      <c r="AB427" s="428"/>
    </row>
    <row r="428" spans="1:28" ht="13.5">
      <c r="A428" s="421"/>
      <c r="B428" s="227"/>
      <c r="C428" s="334"/>
      <c r="D428" s="334"/>
      <c r="E428" s="422"/>
      <c r="F428" s="423"/>
      <c r="G428" s="423"/>
      <c r="H428" s="424"/>
      <c r="I428" s="423"/>
      <c r="J428" s="422"/>
      <c r="K428" s="422"/>
      <c r="L428" s="62"/>
      <c r="M428" s="422"/>
      <c r="N428" s="425"/>
      <c r="O428" s="422"/>
      <c r="P428" s="422"/>
      <c r="Q428" s="422"/>
      <c r="R428" s="426"/>
      <c r="S428" s="427"/>
      <c r="T428" s="422"/>
      <c r="U428" s="427"/>
      <c r="V428" s="422"/>
      <c r="W428" s="423"/>
      <c r="X428" s="427"/>
      <c r="Y428" s="422"/>
      <c r="Z428" s="422"/>
      <c r="AA428" s="422"/>
      <c r="AB428" s="428"/>
    </row>
    <row r="429" spans="1:28" ht="13.5">
      <c r="A429" s="421"/>
      <c r="B429" s="227"/>
      <c r="C429" s="334"/>
      <c r="D429" s="334"/>
      <c r="E429" s="422"/>
      <c r="F429" s="423"/>
      <c r="G429" s="423"/>
      <c r="H429" s="424"/>
      <c r="I429" s="423"/>
      <c r="J429" s="422"/>
      <c r="K429" s="422"/>
      <c r="L429" s="62"/>
      <c r="M429" s="422"/>
      <c r="N429" s="425"/>
      <c r="O429" s="422"/>
      <c r="P429" s="422"/>
      <c r="Q429" s="422"/>
      <c r="R429" s="426"/>
      <c r="S429" s="427"/>
      <c r="T429" s="422"/>
      <c r="U429" s="427"/>
      <c r="V429" s="422"/>
      <c r="W429" s="423"/>
      <c r="X429" s="427"/>
      <c r="Y429" s="422"/>
      <c r="Z429" s="422"/>
      <c r="AA429" s="422"/>
      <c r="AB429" s="428"/>
    </row>
    <row r="430" spans="1:28" ht="13.5">
      <c r="A430" s="421"/>
      <c r="B430" s="227"/>
      <c r="C430" s="334"/>
      <c r="D430" s="334"/>
      <c r="E430" s="422"/>
      <c r="F430" s="423"/>
      <c r="G430" s="423"/>
      <c r="H430" s="424"/>
      <c r="I430" s="423"/>
      <c r="J430" s="422"/>
      <c r="K430" s="422"/>
      <c r="L430" s="62"/>
      <c r="M430" s="422"/>
      <c r="N430" s="425"/>
      <c r="O430" s="422"/>
      <c r="P430" s="422"/>
      <c r="Q430" s="422"/>
      <c r="R430" s="426"/>
      <c r="S430" s="427"/>
      <c r="T430" s="422"/>
      <c r="U430" s="427"/>
      <c r="V430" s="422"/>
      <c r="W430" s="423"/>
      <c r="X430" s="427"/>
      <c r="Y430" s="422"/>
      <c r="Z430" s="422"/>
      <c r="AA430" s="422"/>
      <c r="AB430" s="428"/>
    </row>
    <row r="431" spans="1:28" ht="13.5">
      <c r="A431" s="421"/>
      <c r="B431" s="227"/>
      <c r="C431" s="334"/>
      <c r="D431" s="334"/>
      <c r="E431" s="422"/>
      <c r="F431" s="423"/>
      <c r="G431" s="423"/>
      <c r="H431" s="424"/>
      <c r="I431" s="423"/>
      <c r="J431" s="422"/>
      <c r="K431" s="422"/>
      <c r="L431" s="62"/>
      <c r="M431" s="422"/>
      <c r="N431" s="425"/>
      <c r="O431" s="422"/>
      <c r="P431" s="422"/>
      <c r="Q431" s="422"/>
      <c r="R431" s="426"/>
      <c r="S431" s="427"/>
      <c r="T431" s="422"/>
      <c r="U431" s="427"/>
      <c r="V431" s="422"/>
      <c r="W431" s="423"/>
      <c r="X431" s="427"/>
      <c r="Y431" s="422"/>
      <c r="Z431" s="422"/>
      <c r="AA431" s="422"/>
      <c r="AB431" s="428"/>
    </row>
    <row r="432" spans="1:28" ht="13.5">
      <c r="A432" s="421"/>
      <c r="B432" s="227"/>
      <c r="C432" s="334"/>
      <c r="D432" s="334"/>
      <c r="E432" s="422"/>
      <c r="F432" s="423"/>
      <c r="G432" s="423"/>
      <c r="H432" s="424"/>
      <c r="I432" s="423"/>
      <c r="J432" s="422"/>
      <c r="K432" s="422"/>
      <c r="L432" s="62"/>
      <c r="M432" s="422"/>
      <c r="N432" s="425"/>
      <c r="O432" s="422"/>
      <c r="P432" s="422"/>
      <c r="Q432" s="422"/>
      <c r="R432" s="426"/>
      <c r="S432" s="427"/>
      <c r="T432" s="422"/>
      <c r="U432" s="427"/>
      <c r="V432" s="422"/>
      <c r="W432" s="423"/>
      <c r="X432" s="427"/>
      <c r="Y432" s="422"/>
      <c r="Z432" s="422"/>
      <c r="AA432" s="422"/>
      <c r="AB432" s="428"/>
    </row>
    <row r="433" spans="1:28" ht="13.5">
      <c r="A433" s="421"/>
      <c r="B433" s="227"/>
      <c r="C433" s="334"/>
      <c r="D433" s="334"/>
      <c r="E433" s="422"/>
      <c r="F433" s="423"/>
      <c r="G433" s="423"/>
      <c r="H433" s="424"/>
      <c r="I433" s="423"/>
      <c r="J433" s="422"/>
      <c r="K433" s="422"/>
      <c r="L433" s="62"/>
      <c r="M433" s="422"/>
      <c r="N433" s="425"/>
      <c r="O433" s="422"/>
      <c r="P433" s="422"/>
      <c r="Q433" s="422"/>
      <c r="R433" s="426"/>
      <c r="S433" s="427"/>
      <c r="T433" s="422"/>
      <c r="U433" s="427"/>
      <c r="V433" s="422"/>
      <c r="W433" s="423"/>
      <c r="X433" s="427"/>
      <c r="Y433" s="422"/>
      <c r="Z433" s="422"/>
      <c r="AA433" s="422"/>
      <c r="AB433" s="428"/>
    </row>
    <row r="434" spans="1:28" ht="13.5">
      <c r="A434" s="421"/>
      <c r="B434" s="227"/>
      <c r="C434" s="334"/>
      <c r="D434" s="334"/>
      <c r="E434" s="422"/>
      <c r="F434" s="423"/>
      <c r="G434" s="423"/>
      <c r="H434" s="424"/>
      <c r="I434" s="423"/>
      <c r="J434" s="422"/>
      <c r="K434" s="422"/>
      <c r="L434" s="62"/>
      <c r="M434" s="422"/>
      <c r="N434" s="425"/>
      <c r="O434" s="422"/>
      <c r="P434" s="422"/>
      <c r="Q434" s="422"/>
      <c r="R434" s="426"/>
      <c r="S434" s="427"/>
      <c r="T434" s="422"/>
      <c r="U434" s="427"/>
      <c r="V434" s="422"/>
      <c r="W434" s="423"/>
      <c r="X434" s="427"/>
      <c r="Y434" s="422"/>
      <c r="Z434" s="422"/>
      <c r="AA434" s="422"/>
      <c r="AB434" s="428"/>
    </row>
    <row r="435" spans="1:28" ht="13.5">
      <c r="A435" s="421"/>
      <c r="B435" s="227"/>
      <c r="C435" s="334"/>
      <c r="D435" s="334"/>
      <c r="E435" s="422"/>
      <c r="F435" s="423"/>
      <c r="G435" s="423"/>
      <c r="H435" s="424"/>
      <c r="I435" s="423"/>
      <c r="J435" s="422"/>
      <c r="K435" s="422"/>
      <c r="L435" s="62"/>
      <c r="M435" s="422"/>
      <c r="N435" s="425"/>
      <c r="O435" s="422"/>
      <c r="P435" s="422"/>
      <c r="Q435" s="422"/>
      <c r="R435" s="426"/>
      <c r="S435" s="427"/>
      <c r="T435" s="422"/>
      <c r="U435" s="427"/>
      <c r="V435" s="422"/>
      <c r="W435" s="423"/>
      <c r="X435" s="427"/>
      <c r="Y435" s="422"/>
      <c r="Z435" s="422"/>
      <c r="AA435" s="422"/>
      <c r="AB435" s="428"/>
    </row>
    <row r="436" spans="1:28" ht="13.5">
      <c r="A436" s="421"/>
      <c r="B436" s="227"/>
      <c r="C436" s="334"/>
      <c r="D436" s="334"/>
      <c r="E436" s="422"/>
      <c r="F436" s="423"/>
      <c r="G436" s="423"/>
      <c r="H436" s="424"/>
      <c r="I436" s="423"/>
      <c r="J436" s="422"/>
      <c r="K436" s="422"/>
      <c r="L436" s="62"/>
      <c r="M436" s="422"/>
      <c r="N436" s="425"/>
      <c r="O436" s="422"/>
      <c r="P436" s="422"/>
      <c r="Q436" s="422"/>
      <c r="R436" s="426"/>
      <c r="S436" s="427"/>
      <c r="T436" s="422"/>
      <c r="U436" s="427"/>
      <c r="V436" s="422"/>
      <c r="W436" s="423"/>
      <c r="X436" s="427"/>
      <c r="Y436" s="422"/>
      <c r="Z436" s="422"/>
      <c r="AA436" s="422"/>
      <c r="AB436" s="428"/>
    </row>
    <row r="437" spans="1:28" ht="13.5">
      <c r="A437" s="421"/>
      <c r="B437" s="227"/>
      <c r="C437" s="334"/>
      <c r="D437" s="334"/>
      <c r="E437" s="422"/>
      <c r="F437" s="423"/>
      <c r="G437" s="423"/>
      <c r="H437" s="424"/>
      <c r="I437" s="423"/>
      <c r="J437" s="422"/>
      <c r="K437" s="422"/>
      <c r="L437" s="62"/>
      <c r="M437" s="422"/>
      <c r="N437" s="425"/>
      <c r="O437" s="422"/>
      <c r="P437" s="422"/>
      <c r="Q437" s="422"/>
      <c r="R437" s="426"/>
      <c r="S437" s="427"/>
      <c r="T437" s="422"/>
      <c r="U437" s="427"/>
      <c r="V437" s="422"/>
      <c r="W437" s="423"/>
      <c r="X437" s="427"/>
      <c r="Y437" s="422"/>
      <c r="Z437" s="422"/>
      <c r="AA437" s="422"/>
      <c r="AB437" s="428"/>
    </row>
    <row r="438" spans="1:28" ht="13.5">
      <c r="A438" s="421"/>
      <c r="B438" s="227"/>
      <c r="C438" s="334"/>
      <c r="D438" s="334"/>
      <c r="E438" s="422"/>
      <c r="F438" s="423"/>
      <c r="G438" s="423"/>
      <c r="H438" s="424"/>
      <c r="I438" s="423"/>
      <c r="J438" s="422"/>
      <c r="K438" s="422"/>
      <c r="L438" s="62"/>
      <c r="M438" s="422"/>
      <c r="N438" s="425"/>
      <c r="O438" s="422"/>
      <c r="P438" s="422"/>
      <c r="Q438" s="422"/>
      <c r="R438" s="426"/>
      <c r="S438" s="427"/>
      <c r="T438" s="422"/>
      <c r="U438" s="427"/>
      <c r="V438" s="422"/>
      <c r="W438" s="423"/>
      <c r="X438" s="427"/>
      <c r="Y438" s="422"/>
      <c r="Z438" s="422"/>
      <c r="AA438" s="422"/>
      <c r="AB438" s="428"/>
    </row>
    <row r="439" spans="1:28" ht="13.5">
      <c r="A439" s="421"/>
      <c r="B439" s="227"/>
      <c r="C439" s="334"/>
      <c r="D439" s="334"/>
      <c r="E439" s="422"/>
      <c r="F439" s="423"/>
      <c r="G439" s="423"/>
      <c r="H439" s="424"/>
      <c r="I439" s="423"/>
      <c r="J439" s="422"/>
      <c r="K439" s="422"/>
      <c r="L439" s="62"/>
      <c r="M439" s="422"/>
      <c r="N439" s="425"/>
      <c r="O439" s="422"/>
      <c r="P439" s="422"/>
      <c r="Q439" s="422"/>
      <c r="R439" s="426"/>
      <c r="S439" s="427"/>
      <c r="T439" s="422"/>
      <c r="U439" s="427"/>
      <c r="V439" s="422"/>
      <c r="W439" s="423"/>
      <c r="X439" s="427"/>
      <c r="Y439" s="422"/>
      <c r="Z439" s="422"/>
      <c r="AA439" s="422"/>
      <c r="AB439" s="428"/>
    </row>
    <row r="440" spans="1:28" ht="13.5">
      <c r="A440" s="421"/>
      <c r="B440" s="227"/>
      <c r="C440" s="334"/>
      <c r="D440" s="334"/>
      <c r="E440" s="422"/>
      <c r="F440" s="423"/>
      <c r="G440" s="423"/>
      <c r="H440" s="424"/>
      <c r="I440" s="423"/>
      <c r="J440" s="422"/>
      <c r="K440" s="422"/>
      <c r="L440" s="62"/>
      <c r="M440" s="422"/>
      <c r="N440" s="425"/>
      <c r="O440" s="422"/>
      <c r="P440" s="422"/>
      <c r="Q440" s="422"/>
      <c r="R440" s="426"/>
      <c r="S440" s="427"/>
      <c r="T440" s="422"/>
      <c r="U440" s="427"/>
      <c r="V440" s="422"/>
      <c r="W440" s="423"/>
      <c r="X440" s="427"/>
      <c r="Y440" s="422"/>
      <c r="Z440" s="422"/>
      <c r="AA440" s="422"/>
      <c r="AB440" s="428"/>
    </row>
    <row r="441" spans="1:28" ht="13.5">
      <c r="A441" s="421"/>
      <c r="B441" s="227"/>
      <c r="C441" s="334"/>
      <c r="D441" s="334"/>
      <c r="E441" s="422"/>
      <c r="F441" s="423"/>
      <c r="G441" s="423"/>
      <c r="H441" s="424"/>
      <c r="I441" s="423"/>
      <c r="J441" s="422"/>
      <c r="K441" s="422"/>
      <c r="L441" s="62"/>
      <c r="M441" s="422"/>
      <c r="N441" s="425"/>
      <c r="O441" s="422"/>
      <c r="P441" s="422"/>
      <c r="Q441" s="422"/>
      <c r="R441" s="426"/>
      <c r="S441" s="427"/>
      <c r="T441" s="422"/>
      <c r="U441" s="427"/>
      <c r="V441" s="422"/>
      <c r="W441" s="423"/>
      <c r="X441" s="427"/>
      <c r="Y441" s="422"/>
      <c r="Z441" s="422"/>
      <c r="AA441" s="422"/>
      <c r="AB441" s="428"/>
    </row>
    <row r="442" spans="1:28" ht="13.5">
      <c r="A442" s="421"/>
      <c r="B442" s="227"/>
      <c r="C442" s="334"/>
      <c r="D442" s="334"/>
      <c r="E442" s="422"/>
      <c r="F442" s="423"/>
      <c r="G442" s="423"/>
      <c r="H442" s="424"/>
      <c r="I442" s="423"/>
      <c r="J442" s="422"/>
      <c r="K442" s="422"/>
      <c r="L442" s="62"/>
      <c r="M442" s="422"/>
      <c r="N442" s="425"/>
      <c r="O442" s="422"/>
      <c r="P442" s="422"/>
      <c r="Q442" s="422"/>
      <c r="R442" s="426"/>
      <c r="S442" s="427"/>
      <c r="T442" s="422"/>
      <c r="U442" s="427"/>
      <c r="V442" s="422"/>
      <c r="W442" s="423"/>
      <c r="X442" s="427"/>
      <c r="Y442" s="422"/>
      <c r="Z442" s="422"/>
      <c r="AA442" s="422"/>
      <c r="AB442" s="428"/>
    </row>
    <row r="443" spans="1:28" ht="13.5">
      <c r="A443" s="421"/>
      <c r="B443" s="227"/>
      <c r="C443" s="334"/>
      <c r="D443" s="334"/>
      <c r="E443" s="422"/>
      <c r="F443" s="423"/>
      <c r="G443" s="423"/>
      <c r="H443" s="424"/>
      <c r="I443" s="423"/>
      <c r="J443" s="422"/>
      <c r="K443" s="422"/>
      <c r="L443" s="62"/>
      <c r="M443" s="422"/>
      <c r="N443" s="425"/>
      <c r="O443" s="422"/>
      <c r="P443" s="422"/>
      <c r="Q443" s="422"/>
      <c r="R443" s="426"/>
      <c r="S443" s="427"/>
      <c r="T443" s="422"/>
      <c r="U443" s="427"/>
      <c r="V443" s="422"/>
      <c r="W443" s="423"/>
      <c r="X443" s="427"/>
      <c r="Y443" s="422"/>
      <c r="Z443" s="422"/>
      <c r="AA443" s="422"/>
      <c r="AB443" s="428"/>
    </row>
    <row r="444" spans="1:28" ht="13.5">
      <c r="A444" s="421"/>
      <c r="B444" s="227"/>
      <c r="C444" s="334"/>
      <c r="D444" s="334"/>
      <c r="E444" s="422"/>
      <c r="F444" s="423"/>
      <c r="G444" s="423"/>
      <c r="H444" s="424"/>
      <c r="I444" s="423"/>
      <c r="J444" s="422"/>
      <c r="K444" s="422"/>
      <c r="L444" s="62"/>
      <c r="M444" s="422"/>
      <c r="N444" s="425"/>
      <c r="O444" s="422"/>
      <c r="P444" s="422"/>
      <c r="Q444" s="422"/>
      <c r="R444" s="426"/>
      <c r="S444" s="427"/>
      <c r="T444" s="422"/>
      <c r="U444" s="427"/>
      <c r="V444" s="422"/>
      <c r="W444" s="423"/>
      <c r="X444" s="427"/>
      <c r="Y444" s="422"/>
      <c r="Z444" s="422"/>
      <c r="AA444" s="422"/>
      <c r="AB444" s="428"/>
    </row>
    <row r="445" spans="1:28" ht="13.5">
      <c r="A445" s="421"/>
      <c r="B445" s="227"/>
      <c r="C445" s="334"/>
      <c r="D445" s="334"/>
      <c r="E445" s="422"/>
      <c r="F445" s="423"/>
      <c r="G445" s="423"/>
      <c r="H445" s="424"/>
      <c r="I445" s="423"/>
      <c r="J445" s="422"/>
      <c r="K445" s="422"/>
      <c r="L445" s="62"/>
      <c r="M445" s="422"/>
      <c r="N445" s="425"/>
      <c r="O445" s="422"/>
      <c r="P445" s="422"/>
      <c r="Q445" s="422"/>
      <c r="R445" s="426"/>
      <c r="S445" s="427"/>
      <c r="T445" s="422"/>
      <c r="U445" s="427"/>
      <c r="V445" s="422"/>
      <c r="W445" s="423"/>
      <c r="X445" s="427"/>
      <c r="Y445" s="422"/>
      <c r="Z445" s="422"/>
      <c r="AA445" s="422"/>
      <c r="AB445" s="428"/>
    </row>
    <row r="446" spans="1:28" ht="13.5">
      <c r="A446" s="421"/>
      <c r="B446" s="227"/>
      <c r="C446" s="334"/>
      <c r="D446" s="334"/>
      <c r="E446" s="422"/>
      <c r="F446" s="423"/>
      <c r="G446" s="423"/>
      <c r="H446" s="424"/>
      <c r="I446" s="423"/>
      <c r="J446" s="422"/>
      <c r="K446" s="422"/>
      <c r="L446" s="62"/>
      <c r="M446" s="422"/>
      <c r="N446" s="425"/>
      <c r="O446" s="422"/>
      <c r="P446" s="422"/>
      <c r="Q446" s="422"/>
      <c r="R446" s="426"/>
      <c r="S446" s="427"/>
      <c r="T446" s="422"/>
      <c r="U446" s="427"/>
      <c r="V446" s="422"/>
      <c r="W446" s="423"/>
      <c r="X446" s="427"/>
      <c r="Y446" s="422"/>
      <c r="Z446" s="422"/>
      <c r="AA446" s="422"/>
      <c r="AB446" s="428"/>
    </row>
    <row r="447" spans="1:28" ht="13.5">
      <c r="A447" s="421"/>
      <c r="B447" s="227"/>
      <c r="C447" s="334"/>
      <c r="D447" s="334"/>
      <c r="E447" s="422"/>
      <c r="F447" s="423"/>
      <c r="G447" s="423"/>
      <c r="H447" s="424"/>
      <c r="I447" s="423"/>
      <c r="J447" s="422"/>
      <c r="K447" s="422"/>
      <c r="L447" s="62"/>
      <c r="M447" s="422"/>
      <c r="N447" s="425"/>
      <c r="O447" s="422"/>
      <c r="P447" s="422"/>
      <c r="Q447" s="422"/>
      <c r="R447" s="426"/>
      <c r="S447" s="427"/>
      <c r="T447" s="422"/>
      <c r="U447" s="427"/>
      <c r="V447" s="422"/>
      <c r="W447" s="423"/>
      <c r="X447" s="427"/>
      <c r="Y447" s="422"/>
      <c r="Z447" s="422"/>
      <c r="AA447" s="422"/>
      <c r="AB447" s="428"/>
    </row>
    <row r="448" spans="1:28" ht="13.5">
      <c r="A448" s="421"/>
      <c r="B448" s="227"/>
      <c r="C448" s="334"/>
      <c r="D448" s="334"/>
      <c r="E448" s="422"/>
      <c r="F448" s="423"/>
      <c r="G448" s="423"/>
      <c r="H448" s="424"/>
      <c r="I448" s="423"/>
      <c r="J448" s="422"/>
      <c r="K448" s="422"/>
      <c r="L448" s="62"/>
      <c r="M448" s="422"/>
      <c r="N448" s="425"/>
      <c r="O448" s="422"/>
      <c r="P448" s="422"/>
      <c r="Q448" s="422"/>
      <c r="R448" s="426"/>
      <c r="S448" s="427"/>
      <c r="T448" s="422"/>
      <c r="U448" s="427"/>
      <c r="V448" s="422"/>
      <c r="W448" s="423"/>
      <c r="X448" s="427"/>
      <c r="Y448" s="422"/>
      <c r="Z448" s="422"/>
      <c r="AA448" s="422"/>
      <c r="AB448" s="428"/>
    </row>
    <row r="449" spans="1:28" ht="13.5">
      <c r="A449" s="421"/>
      <c r="B449" s="227"/>
      <c r="C449" s="334"/>
      <c r="D449" s="334"/>
      <c r="E449" s="422"/>
      <c r="F449" s="423"/>
      <c r="G449" s="423"/>
      <c r="H449" s="424"/>
      <c r="I449" s="423"/>
      <c r="J449" s="422"/>
      <c r="K449" s="422"/>
      <c r="L449" s="62"/>
      <c r="M449" s="422"/>
      <c r="N449" s="425"/>
      <c r="O449" s="422"/>
      <c r="P449" s="422"/>
      <c r="Q449" s="422"/>
      <c r="R449" s="426"/>
      <c r="S449" s="427"/>
      <c r="T449" s="422"/>
      <c r="U449" s="427"/>
      <c r="V449" s="422"/>
      <c r="W449" s="423"/>
      <c r="X449" s="427"/>
      <c r="Y449" s="422"/>
      <c r="Z449" s="422"/>
      <c r="AA449" s="422"/>
      <c r="AB449" s="428"/>
    </row>
    <row r="450" spans="1:28" ht="13.5">
      <c r="A450" s="421"/>
      <c r="B450" s="227"/>
      <c r="C450" s="334"/>
      <c r="D450" s="334"/>
      <c r="E450" s="422"/>
      <c r="F450" s="423"/>
      <c r="G450" s="423"/>
      <c r="H450" s="424"/>
      <c r="I450" s="423"/>
      <c r="J450" s="422"/>
      <c r="K450" s="422"/>
      <c r="L450" s="62"/>
      <c r="M450" s="422"/>
      <c r="N450" s="425"/>
      <c r="O450" s="422"/>
      <c r="P450" s="422"/>
      <c r="Q450" s="422"/>
      <c r="R450" s="426"/>
      <c r="S450" s="427"/>
      <c r="T450" s="422"/>
      <c r="U450" s="427"/>
      <c r="V450" s="422"/>
      <c r="W450" s="423"/>
      <c r="X450" s="427"/>
      <c r="Y450" s="422"/>
      <c r="Z450" s="422"/>
      <c r="AA450" s="422"/>
      <c r="AB450" s="428"/>
    </row>
    <row r="451" spans="1:28" ht="13.5">
      <c r="A451" s="421"/>
      <c r="B451" s="227"/>
      <c r="C451" s="334"/>
      <c r="D451" s="334"/>
      <c r="E451" s="422"/>
      <c r="F451" s="423"/>
      <c r="G451" s="423"/>
      <c r="H451" s="424"/>
      <c r="I451" s="423"/>
      <c r="J451" s="422"/>
      <c r="K451" s="422"/>
      <c r="L451" s="62"/>
      <c r="M451" s="422"/>
      <c r="N451" s="425"/>
      <c r="O451" s="422"/>
      <c r="P451" s="422"/>
      <c r="Q451" s="422"/>
      <c r="R451" s="426"/>
      <c r="S451" s="427"/>
      <c r="T451" s="422"/>
      <c r="U451" s="427"/>
      <c r="V451" s="422"/>
      <c r="W451" s="423"/>
      <c r="X451" s="427"/>
      <c r="Y451" s="422"/>
      <c r="Z451" s="422"/>
      <c r="AA451" s="422"/>
      <c r="AB451" s="428"/>
    </row>
    <row r="452" spans="1:28" ht="13.5">
      <c r="A452" s="421"/>
      <c r="B452" s="227"/>
      <c r="C452" s="334"/>
      <c r="D452" s="334"/>
      <c r="E452" s="422"/>
      <c r="F452" s="423"/>
      <c r="G452" s="423"/>
      <c r="H452" s="424"/>
      <c r="I452" s="423"/>
      <c r="J452" s="422"/>
      <c r="K452" s="422"/>
      <c r="L452" s="62"/>
      <c r="M452" s="422"/>
      <c r="N452" s="425"/>
      <c r="O452" s="422"/>
      <c r="P452" s="422"/>
      <c r="Q452" s="422"/>
      <c r="R452" s="426"/>
      <c r="S452" s="427"/>
      <c r="T452" s="422"/>
      <c r="U452" s="427"/>
      <c r="V452" s="422"/>
      <c r="W452" s="423"/>
      <c r="X452" s="427"/>
      <c r="Y452" s="422"/>
      <c r="Z452" s="422"/>
      <c r="AA452" s="422"/>
      <c r="AB452" s="428"/>
    </row>
    <row r="453" spans="1:28" ht="13.5">
      <c r="A453" s="421"/>
      <c r="B453" s="227"/>
      <c r="C453" s="334"/>
      <c r="D453" s="334"/>
      <c r="E453" s="422"/>
      <c r="F453" s="423"/>
      <c r="G453" s="423"/>
      <c r="H453" s="424"/>
      <c r="I453" s="423"/>
      <c r="J453" s="422"/>
      <c r="K453" s="422"/>
      <c r="L453" s="62"/>
      <c r="M453" s="422"/>
      <c r="N453" s="425"/>
      <c r="O453" s="422"/>
      <c r="P453" s="422"/>
      <c r="Q453" s="422"/>
      <c r="R453" s="426"/>
      <c r="S453" s="427"/>
      <c r="T453" s="422"/>
      <c r="U453" s="427"/>
      <c r="V453" s="422"/>
      <c r="W453" s="423"/>
      <c r="X453" s="427"/>
      <c r="Y453" s="422"/>
      <c r="Z453" s="422"/>
      <c r="AA453" s="422"/>
      <c r="AB453" s="428"/>
    </row>
    <row r="454" spans="1:28" ht="13.5">
      <c r="A454" s="421"/>
      <c r="B454" s="227"/>
      <c r="C454" s="334"/>
      <c r="D454" s="334"/>
      <c r="E454" s="422"/>
      <c r="F454" s="423"/>
      <c r="G454" s="423"/>
      <c r="H454" s="424"/>
      <c r="I454" s="423"/>
      <c r="J454" s="422"/>
      <c r="K454" s="422"/>
      <c r="L454" s="62"/>
      <c r="M454" s="422"/>
      <c r="N454" s="425"/>
      <c r="O454" s="422"/>
      <c r="P454" s="422"/>
      <c r="Q454" s="422"/>
      <c r="R454" s="426"/>
      <c r="S454" s="427"/>
      <c r="T454" s="422"/>
      <c r="U454" s="427"/>
      <c r="V454" s="422"/>
      <c r="W454" s="423"/>
      <c r="X454" s="427"/>
      <c r="Y454" s="422"/>
      <c r="Z454" s="422"/>
      <c r="AA454" s="422"/>
      <c r="AB454" s="428"/>
    </row>
    <row r="455" spans="1:28" ht="13.5">
      <c r="A455" s="421"/>
      <c r="B455" s="227"/>
      <c r="C455" s="334"/>
      <c r="D455" s="334"/>
      <c r="E455" s="422"/>
      <c r="F455" s="423"/>
      <c r="G455" s="423"/>
      <c r="H455" s="424"/>
      <c r="I455" s="423"/>
      <c r="J455" s="422"/>
      <c r="K455" s="422"/>
      <c r="L455" s="62"/>
      <c r="M455" s="422"/>
      <c r="N455" s="425"/>
      <c r="O455" s="422"/>
      <c r="P455" s="422"/>
      <c r="Q455" s="422"/>
      <c r="R455" s="426"/>
      <c r="S455" s="427"/>
      <c r="T455" s="422"/>
      <c r="U455" s="427"/>
      <c r="V455" s="422"/>
      <c r="W455" s="423"/>
      <c r="X455" s="427"/>
      <c r="Y455" s="422"/>
      <c r="Z455" s="422"/>
      <c r="AA455" s="422"/>
      <c r="AB455" s="428"/>
    </row>
    <row r="456" spans="1:28" ht="13.5">
      <c r="A456" s="421"/>
      <c r="B456" s="227"/>
      <c r="C456" s="334"/>
      <c r="D456" s="334"/>
      <c r="E456" s="422"/>
      <c r="F456" s="423"/>
      <c r="G456" s="423"/>
      <c r="H456" s="424"/>
      <c r="I456" s="423"/>
      <c r="J456" s="422"/>
      <c r="K456" s="422"/>
      <c r="L456" s="62"/>
      <c r="M456" s="422"/>
      <c r="N456" s="425"/>
      <c r="O456" s="422"/>
      <c r="P456" s="422"/>
      <c r="Q456" s="422"/>
      <c r="R456" s="426"/>
      <c r="S456" s="427"/>
      <c r="T456" s="422"/>
      <c r="U456" s="427"/>
      <c r="V456" s="422"/>
      <c r="W456" s="423"/>
      <c r="X456" s="427"/>
      <c r="Y456" s="422"/>
      <c r="Z456" s="422"/>
      <c r="AA456" s="422"/>
      <c r="AB456" s="428"/>
    </row>
    <row r="457" spans="1:28" ht="13.5">
      <c r="A457" s="421"/>
      <c r="B457" s="227"/>
      <c r="C457" s="334"/>
      <c r="D457" s="334"/>
      <c r="E457" s="422"/>
      <c r="F457" s="423"/>
      <c r="G457" s="423"/>
      <c r="H457" s="424"/>
      <c r="I457" s="423"/>
      <c r="J457" s="422"/>
      <c r="K457" s="422"/>
      <c r="L457" s="62"/>
      <c r="M457" s="422"/>
      <c r="N457" s="425"/>
      <c r="O457" s="422"/>
      <c r="P457" s="422"/>
      <c r="Q457" s="422"/>
      <c r="R457" s="426"/>
      <c r="S457" s="427"/>
      <c r="T457" s="422"/>
      <c r="U457" s="427"/>
      <c r="V457" s="422"/>
      <c r="W457" s="423"/>
      <c r="X457" s="427"/>
      <c r="Y457" s="422"/>
      <c r="Z457" s="422"/>
      <c r="AA457" s="422"/>
      <c r="AB457" s="428"/>
    </row>
    <row r="458" spans="1:28" ht="13.5">
      <c r="A458" s="421"/>
      <c r="B458" s="227"/>
      <c r="C458" s="334"/>
      <c r="D458" s="334"/>
      <c r="E458" s="422"/>
      <c r="F458" s="423"/>
      <c r="G458" s="423"/>
      <c r="H458" s="424"/>
      <c r="I458" s="423"/>
      <c r="J458" s="422"/>
      <c r="K458" s="422"/>
      <c r="L458" s="62"/>
      <c r="M458" s="422"/>
      <c r="N458" s="425"/>
      <c r="O458" s="422"/>
      <c r="P458" s="422"/>
      <c r="Q458" s="422"/>
      <c r="R458" s="426"/>
      <c r="S458" s="427"/>
      <c r="T458" s="422"/>
      <c r="U458" s="427"/>
      <c r="V458" s="422"/>
      <c r="W458" s="423"/>
      <c r="X458" s="427"/>
      <c r="Y458" s="422"/>
      <c r="Z458" s="422"/>
      <c r="AA458" s="422"/>
      <c r="AB458" s="428"/>
    </row>
    <row r="459" spans="1:28" ht="13.5">
      <c r="A459" s="421"/>
      <c r="B459" s="227"/>
      <c r="C459" s="334"/>
      <c r="D459" s="334"/>
      <c r="E459" s="422"/>
      <c r="F459" s="423"/>
      <c r="G459" s="423"/>
      <c r="H459" s="424"/>
      <c r="I459" s="423"/>
      <c r="J459" s="422"/>
      <c r="K459" s="422"/>
      <c r="L459" s="62"/>
      <c r="M459" s="422"/>
      <c r="N459" s="425"/>
      <c r="O459" s="422"/>
      <c r="P459" s="422"/>
      <c r="Q459" s="422"/>
      <c r="R459" s="426"/>
      <c r="S459" s="427"/>
      <c r="T459" s="422"/>
      <c r="U459" s="427"/>
      <c r="V459" s="422"/>
      <c r="W459" s="423"/>
      <c r="X459" s="427"/>
      <c r="Y459" s="422"/>
      <c r="Z459" s="422"/>
      <c r="AA459" s="422"/>
      <c r="AB459" s="428"/>
    </row>
    <row r="460" spans="1:28" ht="13.5">
      <c r="A460" s="421"/>
      <c r="B460" s="227"/>
      <c r="C460" s="334"/>
      <c r="D460" s="334"/>
      <c r="E460" s="422"/>
      <c r="F460" s="423"/>
      <c r="G460" s="423"/>
      <c r="H460" s="424"/>
      <c r="I460" s="423"/>
      <c r="J460" s="422"/>
      <c r="K460" s="422"/>
      <c r="L460" s="62"/>
      <c r="M460" s="422"/>
      <c r="N460" s="425"/>
      <c r="O460" s="422"/>
      <c r="P460" s="422"/>
      <c r="Q460" s="422"/>
      <c r="R460" s="426"/>
      <c r="S460" s="427"/>
      <c r="T460" s="422"/>
      <c r="U460" s="427"/>
      <c r="V460" s="422"/>
      <c r="W460" s="423"/>
      <c r="X460" s="427"/>
      <c r="Y460" s="422"/>
      <c r="Z460" s="422"/>
      <c r="AA460" s="422"/>
      <c r="AB460" s="428"/>
    </row>
    <row r="461" spans="1:28" ht="13.5">
      <c r="A461" s="421"/>
      <c r="B461" s="227"/>
      <c r="C461" s="334"/>
      <c r="D461" s="334"/>
      <c r="E461" s="422"/>
      <c r="F461" s="423"/>
      <c r="G461" s="423"/>
      <c r="H461" s="424"/>
      <c r="I461" s="423"/>
      <c r="J461" s="422"/>
      <c r="K461" s="422"/>
      <c r="L461" s="62"/>
      <c r="M461" s="422"/>
      <c r="N461" s="425"/>
      <c r="O461" s="422"/>
      <c r="P461" s="422"/>
      <c r="Q461" s="422"/>
      <c r="R461" s="426"/>
      <c r="S461" s="427"/>
      <c r="T461" s="422"/>
      <c r="U461" s="427"/>
      <c r="V461" s="422"/>
      <c r="W461" s="423"/>
      <c r="X461" s="427"/>
      <c r="Y461" s="422"/>
      <c r="Z461" s="422"/>
      <c r="AA461" s="422"/>
      <c r="AB461" s="428"/>
    </row>
    <row r="462" spans="1:28" ht="13.5">
      <c r="A462" s="421"/>
      <c r="B462" s="227"/>
      <c r="C462" s="334"/>
      <c r="D462" s="334"/>
      <c r="E462" s="422"/>
      <c r="F462" s="423"/>
      <c r="G462" s="423"/>
      <c r="H462" s="424"/>
      <c r="I462" s="423"/>
      <c r="J462" s="422"/>
      <c r="K462" s="422"/>
      <c r="L462" s="62"/>
      <c r="M462" s="422"/>
      <c r="N462" s="425"/>
      <c r="O462" s="422"/>
      <c r="P462" s="422"/>
      <c r="Q462" s="422"/>
      <c r="R462" s="426"/>
      <c r="S462" s="427"/>
      <c r="T462" s="422"/>
      <c r="U462" s="427"/>
      <c r="V462" s="422"/>
      <c r="W462" s="423"/>
      <c r="X462" s="427"/>
      <c r="Y462" s="422"/>
      <c r="Z462" s="422"/>
      <c r="AA462" s="422"/>
      <c r="AB462" s="428"/>
    </row>
    <row r="463" spans="1:28" ht="13.5">
      <c r="A463" s="421"/>
      <c r="B463" s="227"/>
      <c r="C463" s="334"/>
      <c r="D463" s="334"/>
      <c r="E463" s="422"/>
      <c r="F463" s="423"/>
      <c r="G463" s="423"/>
      <c r="H463" s="424"/>
      <c r="I463" s="423"/>
      <c r="J463" s="422"/>
      <c r="K463" s="422"/>
      <c r="L463" s="62"/>
      <c r="M463" s="422"/>
      <c r="N463" s="425"/>
      <c r="O463" s="422"/>
      <c r="P463" s="422"/>
      <c r="Q463" s="422"/>
      <c r="R463" s="426"/>
      <c r="S463" s="427"/>
      <c r="T463" s="422"/>
      <c r="U463" s="427"/>
      <c r="V463" s="422"/>
      <c r="W463" s="423"/>
      <c r="X463" s="427"/>
      <c r="Y463" s="422"/>
      <c r="Z463" s="422"/>
      <c r="AA463" s="422"/>
      <c r="AB463" s="428"/>
    </row>
    <row r="464" spans="1:28" ht="13.5">
      <c r="A464" s="421"/>
      <c r="B464" s="227"/>
      <c r="C464" s="334"/>
      <c r="D464" s="334"/>
      <c r="E464" s="422"/>
      <c r="F464" s="423"/>
      <c r="G464" s="423"/>
      <c r="H464" s="424"/>
      <c r="I464" s="423"/>
      <c r="J464" s="422"/>
      <c r="K464" s="422"/>
      <c r="L464" s="62"/>
      <c r="M464" s="422"/>
      <c r="N464" s="425"/>
      <c r="O464" s="422"/>
      <c r="P464" s="422"/>
      <c r="Q464" s="422"/>
      <c r="R464" s="426"/>
      <c r="S464" s="427"/>
      <c r="T464" s="422"/>
      <c r="U464" s="427"/>
      <c r="V464" s="422"/>
      <c r="W464" s="423"/>
      <c r="X464" s="427"/>
      <c r="Y464" s="422"/>
      <c r="Z464" s="422"/>
      <c r="AA464" s="422"/>
      <c r="AB464" s="428"/>
    </row>
    <row r="465" spans="1:28" ht="13.5">
      <c r="A465" s="421"/>
      <c r="B465" s="227"/>
      <c r="C465" s="334"/>
      <c r="D465" s="334"/>
      <c r="E465" s="422"/>
      <c r="F465" s="423"/>
      <c r="G465" s="423"/>
      <c r="H465" s="424"/>
      <c r="I465" s="423"/>
      <c r="J465" s="422"/>
      <c r="K465" s="422"/>
      <c r="L465" s="62"/>
      <c r="M465" s="422"/>
      <c r="N465" s="425"/>
      <c r="O465" s="422"/>
      <c r="P465" s="422"/>
      <c r="Q465" s="422"/>
      <c r="R465" s="426"/>
      <c r="S465" s="427"/>
      <c r="T465" s="422"/>
      <c r="U465" s="427"/>
      <c r="V465" s="422"/>
      <c r="W465" s="423"/>
      <c r="X465" s="427"/>
      <c r="Y465" s="422"/>
      <c r="Z465" s="422"/>
      <c r="AA465" s="422"/>
      <c r="AB465" s="428"/>
    </row>
    <row r="466" spans="1:28" ht="13.5">
      <c r="A466" s="421"/>
      <c r="B466" s="227"/>
      <c r="C466" s="334"/>
      <c r="D466" s="334"/>
      <c r="E466" s="422"/>
      <c r="F466" s="423"/>
      <c r="G466" s="423"/>
      <c r="H466" s="424"/>
      <c r="I466" s="423"/>
      <c r="J466" s="422"/>
      <c r="K466" s="422"/>
      <c r="L466" s="62"/>
      <c r="M466" s="422"/>
      <c r="N466" s="425"/>
      <c r="O466" s="422"/>
      <c r="P466" s="422"/>
      <c r="Q466" s="422"/>
      <c r="R466" s="426"/>
      <c r="S466" s="427"/>
      <c r="T466" s="422"/>
      <c r="U466" s="427"/>
      <c r="V466" s="422"/>
      <c r="W466" s="423"/>
      <c r="X466" s="427"/>
      <c r="Y466" s="422"/>
      <c r="Z466" s="422"/>
      <c r="AA466" s="422"/>
      <c r="AB466" s="428"/>
    </row>
    <row r="467" spans="1:28" ht="13.5">
      <c r="A467" s="421"/>
      <c r="B467" s="227"/>
      <c r="C467" s="334"/>
      <c r="D467" s="334"/>
      <c r="E467" s="422"/>
      <c r="F467" s="423"/>
      <c r="G467" s="423"/>
      <c r="H467" s="424"/>
      <c r="I467" s="423"/>
      <c r="J467" s="422"/>
      <c r="K467" s="422"/>
      <c r="L467" s="62"/>
      <c r="M467" s="422"/>
      <c r="N467" s="425"/>
      <c r="O467" s="422"/>
      <c r="P467" s="422"/>
      <c r="Q467" s="422"/>
      <c r="R467" s="426"/>
      <c r="S467" s="427"/>
      <c r="T467" s="422"/>
      <c r="U467" s="427"/>
      <c r="V467" s="422"/>
      <c r="W467" s="423"/>
      <c r="X467" s="427"/>
      <c r="Y467" s="422"/>
      <c r="Z467" s="422"/>
      <c r="AA467" s="422"/>
      <c r="AB467" s="428"/>
    </row>
    <row r="468" spans="1:28" ht="13.5">
      <c r="A468" s="421"/>
      <c r="B468" s="227"/>
      <c r="C468" s="334"/>
      <c r="D468" s="334"/>
      <c r="E468" s="422"/>
      <c r="F468" s="423"/>
      <c r="G468" s="423"/>
      <c r="H468" s="424"/>
      <c r="I468" s="423"/>
      <c r="J468" s="422"/>
      <c r="K468" s="422"/>
      <c r="L468" s="62"/>
      <c r="M468" s="422"/>
      <c r="N468" s="425"/>
      <c r="O468" s="422"/>
      <c r="P468" s="422"/>
      <c r="Q468" s="422"/>
      <c r="R468" s="426"/>
      <c r="S468" s="427"/>
      <c r="T468" s="422"/>
      <c r="U468" s="427"/>
      <c r="V468" s="422"/>
      <c r="W468" s="423"/>
      <c r="X468" s="427"/>
      <c r="Y468" s="422"/>
      <c r="Z468" s="422"/>
      <c r="AA468" s="422"/>
      <c r="AB468" s="428"/>
    </row>
    <row r="469" spans="1:28" ht="13.5">
      <c r="A469" s="421"/>
      <c r="B469" s="227"/>
      <c r="C469" s="334"/>
      <c r="D469" s="334"/>
      <c r="E469" s="422"/>
      <c r="F469" s="423"/>
      <c r="G469" s="423"/>
      <c r="H469" s="424"/>
      <c r="I469" s="423"/>
      <c r="J469" s="422"/>
      <c r="K469" s="422"/>
      <c r="L469" s="62"/>
      <c r="M469" s="422"/>
      <c r="N469" s="425"/>
      <c r="O469" s="422"/>
      <c r="P469" s="422"/>
      <c r="Q469" s="422"/>
      <c r="R469" s="426"/>
      <c r="S469" s="427"/>
      <c r="T469" s="422"/>
      <c r="U469" s="427"/>
      <c r="V469" s="422"/>
      <c r="W469" s="423"/>
      <c r="X469" s="427"/>
      <c r="Y469" s="422"/>
      <c r="Z469" s="422"/>
      <c r="AA469" s="422"/>
      <c r="AB469" s="428"/>
    </row>
    <row r="470" spans="1:28" ht="13.5">
      <c r="A470" s="421"/>
      <c r="B470" s="227"/>
      <c r="C470" s="334"/>
      <c r="D470" s="334"/>
      <c r="E470" s="422"/>
      <c r="F470" s="423"/>
      <c r="G470" s="423"/>
      <c r="H470" s="424"/>
      <c r="I470" s="423"/>
      <c r="J470" s="422"/>
      <c r="K470" s="422"/>
      <c r="L470" s="62"/>
      <c r="M470" s="422"/>
      <c r="N470" s="425"/>
      <c r="O470" s="422"/>
      <c r="P470" s="422"/>
      <c r="Q470" s="422"/>
      <c r="R470" s="426"/>
      <c r="S470" s="427"/>
      <c r="T470" s="422"/>
      <c r="U470" s="427"/>
      <c r="V470" s="422"/>
      <c r="W470" s="423"/>
      <c r="X470" s="427"/>
      <c r="Y470" s="422"/>
      <c r="Z470" s="422"/>
      <c r="AA470" s="422"/>
      <c r="AB470" s="428"/>
    </row>
    <row r="471" spans="1:28" ht="13.5">
      <c r="A471" s="421"/>
      <c r="B471" s="227"/>
      <c r="C471" s="334"/>
      <c r="D471" s="334"/>
      <c r="E471" s="422"/>
      <c r="F471" s="423"/>
      <c r="G471" s="423"/>
      <c r="H471" s="424"/>
      <c r="I471" s="423"/>
      <c r="J471" s="422"/>
      <c r="K471" s="422"/>
      <c r="L471" s="62"/>
      <c r="M471" s="422"/>
      <c r="N471" s="425"/>
      <c r="O471" s="422"/>
      <c r="P471" s="422"/>
      <c r="Q471" s="422"/>
      <c r="R471" s="426"/>
      <c r="S471" s="427"/>
      <c r="T471" s="422"/>
      <c r="U471" s="427"/>
      <c r="V471" s="422"/>
      <c r="W471" s="423"/>
      <c r="X471" s="427"/>
      <c r="Y471" s="422"/>
      <c r="Z471" s="422"/>
      <c r="AA471" s="422"/>
      <c r="AB471" s="428"/>
    </row>
    <row r="472" spans="1:28" ht="13.5">
      <c r="A472" s="421"/>
      <c r="B472" s="227"/>
      <c r="C472" s="334"/>
      <c r="D472" s="334"/>
      <c r="E472" s="422"/>
      <c r="F472" s="423"/>
      <c r="G472" s="423"/>
      <c r="H472" s="424"/>
      <c r="I472" s="423"/>
      <c r="J472" s="422"/>
      <c r="K472" s="422"/>
      <c r="L472" s="62"/>
      <c r="M472" s="422"/>
      <c r="N472" s="425"/>
      <c r="O472" s="422"/>
      <c r="P472" s="422"/>
      <c r="Q472" s="422"/>
      <c r="R472" s="426"/>
      <c r="S472" s="427"/>
      <c r="T472" s="422"/>
      <c r="U472" s="427"/>
      <c r="V472" s="422"/>
      <c r="W472" s="423"/>
      <c r="X472" s="427"/>
      <c r="Y472" s="422"/>
      <c r="Z472" s="422"/>
      <c r="AA472" s="422"/>
      <c r="AB472" s="428"/>
    </row>
    <row r="473" spans="1:28" ht="13.5">
      <c r="A473" s="421"/>
      <c r="B473" s="227"/>
      <c r="C473" s="334"/>
      <c r="D473" s="334"/>
      <c r="E473" s="422"/>
      <c r="F473" s="423"/>
      <c r="G473" s="423"/>
      <c r="H473" s="424"/>
      <c r="I473" s="423"/>
      <c r="J473" s="422"/>
      <c r="K473" s="422"/>
      <c r="L473" s="62"/>
      <c r="M473" s="422"/>
      <c r="N473" s="425"/>
      <c r="O473" s="422"/>
      <c r="P473" s="422"/>
      <c r="Q473" s="422"/>
      <c r="R473" s="426"/>
      <c r="S473" s="427"/>
      <c r="T473" s="422"/>
      <c r="U473" s="427"/>
      <c r="V473" s="422"/>
      <c r="W473" s="423"/>
      <c r="X473" s="427"/>
      <c r="Y473" s="422"/>
      <c r="Z473" s="422"/>
      <c r="AA473" s="422"/>
      <c r="AB473" s="428"/>
    </row>
    <row r="474" spans="1:28" ht="13.5">
      <c r="A474" s="421"/>
      <c r="B474" s="227"/>
      <c r="C474" s="334"/>
      <c r="D474" s="334"/>
      <c r="E474" s="422"/>
      <c r="F474" s="423"/>
      <c r="G474" s="423"/>
      <c r="H474" s="424"/>
      <c r="I474" s="423"/>
      <c r="J474" s="422"/>
      <c r="K474" s="422"/>
      <c r="L474" s="62"/>
      <c r="M474" s="422"/>
      <c r="N474" s="425"/>
      <c r="O474" s="422"/>
      <c r="P474" s="422"/>
      <c r="Q474" s="422"/>
      <c r="R474" s="426"/>
      <c r="S474" s="427"/>
      <c r="T474" s="422"/>
      <c r="U474" s="427"/>
      <c r="V474" s="422"/>
      <c r="W474" s="423"/>
      <c r="X474" s="427"/>
      <c r="Y474" s="422"/>
      <c r="Z474" s="422"/>
      <c r="AA474" s="422"/>
      <c r="AB474" s="428"/>
    </row>
    <row r="475" spans="1:28" ht="13.5">
      <c r="A475" s="421"/>
      <c r="B475" s="227"/>
      <c r="C475" s="334"/>
      <c r="D475" s="334"/>
      <c r="E475" s="422"/>
      <c r="F475" s="423"/>
      <c r="G475" s="423"/>
      <c r="H475" s="424"/>
      <c r="I475" s="423"/>
      <c r="J475" s="422"/>
      <c r="K475" s="422"/>
      <c r="L475" s="62"/>
      <c r="M475" s="422"/>
      <c r="N475" s="425"/>
      <c r="O475" s="422"/>
      <c r="P475" s="422"/>
      <c r="Q475" s="422"/>
      <c r="R475" s="426"/>
      <c r="S475" s="427"/>
      <c r="T475" s="422"/>
      <c r="U475" s="427"/>
      <c r="V475" s="422"/>
      <c r="W475" s="423"/>
      <c r="X475" s="427"/>
      <c r="Y475" s="422"/>
      <c r="Z475" s="422"/>
      <c r="AA475" s="422"/>
      <c r="AB475" s="428"/>
    </row>
    <row r="476" spans="1:28" ht="13.5">
      <c r="A476" s="421"/>
      <c r="B476" s="227"/>
      <c r="C476" s="334"/>
      <c r="D476" s="334"/>
      <c r="E476" s="422"/>
      <c r="F476" s="423"/>
      <c r="G476" s="423"/>
      <c r="H476" s="424"/>
      <c r="I476" s="423"/>
      <c r="J476" s="422"/>
      <c r="K476" s="422"/>
      <c r="L476" s="62"/>
      <c r="M476" s="422"/>
      <c r="N476" s="425"/>
      <c r="O476" s="422"/>
      <c r="P476" s="422"/>
      <c r="Q476" s="422"/>
      <c r="R476" s="426"/>
      <c r="S476" s="427"/>
      <c r="T476" s="422"/>
      <c r="U476" s="427"/>
      <c r="V476" s="422"/>
      <c r="W476" s="423"/>
      <c r="X476" s="427"/>
      <c r="Y476" s="422"/>
      <c r="Z476" s="422"/>
      <c r="AA476" s="422"/>
      <c r="AB476" s="428"/>
    </row>
    <row r="477" spans="1:28" ht="13.5">
      <c r="A477" s="421"/>
      <c r="B477" s="227"/>
      <c r="C477" s="334"/>
      <c r="D477" s="334"/>
      <c r="E477" s="422"/>
      <c r="F477" s="423"/>
      <c r="G477" s="423"/>
      <c r="H477" s="424"/>
      <c r="I477" s="423"/>
      <c r="J477" s="422"/>
      <c r="K477" s="422"/>
      <c r="L477" s="62"/>
      <c r="M477" s="422"/>
      <c r="N477" s="425"/>
      <c r="O477" s="422"/>
      <c r="P477" s="422"/>
      <c r="Q477" s="422"/>
      <c r="R477" s="426"/>
      <c r="S477" s="427"/>
      <c r="T477" s="422"/>
      <c r="U477" s="427"/>
      <c r="V477" s="422"/>
      <c r="W477" s="423"/>
      <c r="X477" s="427"/>
      <c r="Y477" s="422"/>
      <c r="Z477" s="422"/>
      <c r="AA477" s="422"/>
      <c r="AB477" s="428"/>
    </row>
    <row r="478" spans="1:28" ht="13.5">
      <c r="A478" s="421"/>
      <c r="B478" s="227"/>
      <c r="C478" s="334"/>
      <c r="D478" s="334"/>
      <c r="E478" s="422"/>
      <c r="F478" s="423"/>
      <c r="G478" s="423"/>
      <c r="H478" s="424"/>
      <c r="I478" s="423"/>
      <c r="J478" s="422"/>
      <c r="K478" s="422"/>
      <c r="L478" s="62"/>
      <c r="M478" s="422"/>
      <c r="N478" s="425"/>
      <c r="O478" s="422"/>
      <c r="P478" s="422"/>
      <c r="Q478" s="422"/>
      <c r="R478" s="426"/>
      <c r="S478" s="427"/>
      <c r="T478" s="422"/>
      <c r="U478" s="427"/>
      <c r="V478" s="422"/>
      <c r="W478" s="423"/>
      <c r="X478" s="427"/>
      <c r="Y478" s="422"/>
      <c r="Z478" s="422"/>
      <c r="AA478" s="422"/>
      <c r="AB478" s="428"/>
    </row>
    <row r="479" spans="1:28" ht="13.5">
      <c r="A479" s="421"/>
      <c r="B479" s="227"/>
      <c r="C479" s="334"/>
      <c r="D479" s="334"/>
      <c r="E479" s="422"/>
      <c r="F479" s="423"/>
      <c r="G479" s="423"/>
      <c r="H479" s="424"/>
      <c r="I479" s="423"/>
      <c r="J479" s="422"/>
      <c r="K479" s="422"/>
      <c r="L479" s="62"/>
      <c r="M479" s="422"/>
      <c r="N479" s="425"/>
      <c r="O479" s="422"/>
      <c r="P479" s="422"/>
      <c r="Q479" s="422"/>
      <c r="R479" s="426"/>
      <c r="S479" s="427"/>
      <c r="T479" s="422"/>
      <c r="U479" s="427"/>
      <c r="V479" s="422"/>
      <c r="W479" s="423"/>
      <c r="X479" s="427"/>
      <c r="Y479" s="422"/>
      <c r="Z479" s="422"/>
      <c r="AA479" s="422"/>
      <c r="AB479" s="428"/>
    </row>
    <row r="480" spans="1:28" ht="13.5">
      <c r="A480" s="421"/>
      <c r="B480" s="227"/>
      <c r="C480" s="334"/>
      <c r="D480" s="334"/>
      <c r="E480" s="422"/>
      <c r="F480" s="423"/>
      <c r="G480" s="423"/>
      <c r="H480" s="424"/>
      <c r="I480" s="423"/>
      <c r="J480" s="422"/>
      <c r="K480" s="422"/>
      <c r="L480" s="62"/>
      <c r="M480" s="422"/>
      <c r="N480" s="425"/>
      <c r="O480" s="422"/>
      <c r="P480" s="422"/>
      <c r="Q480" s="422"/>
      <c r="R480" s="426"/>
      <c r="S480" s="427"/>
      <c r="T480" s="422"/>
      <c r="U480" s="427"/>
      <c r="V480" s="422"/>
      <c r="W480" s="423"/>
      <c r="X480" s="427"/>
      <c r="Y480" s="422"/>
      <c r="Z480" s="422"/>
      <c r="AA480" s="422"/>
      <c r="AB480" s="428"/>
    </row>
    <row r="481" spans="1:28" ht="13.5">
      <c r="A481" s="421"/>
      <c r="B481" s="227"/>
      <c r="C481" s="334"/>
      <c r="D481" s="334"/>
      <c r="E481" s="422"/>
      <c r="F481" s="423"/>
      <c r="G481" s="423"/>
      <c r="H481" s="424"/>
      <c r="I481" s="423"/>
      <c r="J481" s="422"/>
      <c r="K481" s="422"/>
      <c r="L481" s="62"/>
      <c r="M481" s="422"/>
      <c r="N481" s="425"/>
      <c r="O481" s="422"/>
      <c r="P481" s="422"/>
      <c r="Q481" s="422"/>
      <c r="R481" s="426"/>
      <c r="S481" s="427"/>
      <c r="T481" s="422"/>
      <c r="U481" s="427"/>
      <c r="V481" s="422"/>
      <c r="W481" s="423"/>
      <c r="X481" s="427"/>
      <c r="Y481" s="422"/>
      <c r="Z481" s="422"/>
      <c r="AA481" s="422"/>
      <c r="AB481" s="428"/>
    </row>
    <row r="482" spans="1:28" ht="13.5">
      <c r="A482" s="421"/>
      <c r="B482" s="227"/>
      <c r="C482" s="334"/>
      <c r="D482" s="334"/>
      <c r="E482" s="422"/>
      <c r="F482" s="423"/>
      <c r="G482" s="423"/>
      <c r="H482" s="424"/>
      <c r="I482" s="423"/>
      <c r="J482" s="422"/>
      <c r="K482" s="422"/>
      <c r="L482" s="62"/>
      <c r="M482" s="422"/>
      <c r="N482" s="425"/>
      <c r="O482" s="422"/>
      <c r="P482" s="422"/>
      <c r="Q482" s="422"/>
      <c r="R482" s="426"/>
      <c r="S482" s="427"/>
      <c r="T482" s="422"/>
      <c r="U482" s="427"/>
      <c r="V482" s="422"/>
      <c r="W482" s="423"/>
      <c r="X482" s="427"/>
      <c r="Y482" s="422"/>
      <c r="Z482" s="422"/>
      <c r="AA482" s="422"/>
      <c r="AB482" s="428"/>
    </row>
    <row r="483" spans="1:28" ht="13.5">
      <c r="A483" s="421"/>
      <c r="B483" s="227"/>
      <c r="C483" s="334"/>
      <c r="D483" s="334"/>
      <c r="E483" s="422"/>
      <c r="F483" s="423"/>
      <c r="G483" s="423"/>
      <c r="H483" s="424"/>
      <c r="I483" s="423"/>
      <c r="J483" s="422"/>
      <c r="K483" s="422"/>
      <c r="L483" s="62"/>
      <c r="M483" s="422"/>
      <c r="N483" s="425"/>
      <c r="O483" s="422"/>
      <c r="P483" s="422"/>
      <c r="Q483" s="422"/>
      <c r="R483" s="426"/>
      <c r="S483" s="427"/>
      <c r="T483" s="422"/>
      <c r="U483" s="427"/>
      <c r="V483" s="422"/>
      <c r="W483" s="423"/>
      <c r="X483" s="427"/>
      <c r="Y483" s="422"/>
      <c r="Z483" s="422"/>
      <c r="AA483" s="422"/>
      <c r="AB483" s="428"/>
    </row>
    <row r="484" spans="1:28" ht="13.5">
      <c r="A484" s="421"/>
      <c r="B484" s="227"/>
      <c r="C484" s="334"/>
      <c r="D484" s="334"/>
      <c r="E484" s="422"/>
      <c r="F484" s="423"/>
      <c r="G484" s="423"/>
      <c r="H484" s="424"/>
      <c r="I484" s="423"/>
      <c r="J484" s="422"/>
      <c r="K484" s="422"/>
      <c r="L484" s="62"/>
      <c r="M484" s="422"/>
      <c r="N484" s="425"/>
      <c r="O484" s="422"/>
      <c r="P484" s="422"/>
      <c r="Q484" s="422"/>
      <c r="R484" s="426"/>
      <c r="S484" s="427"/>
      <c r="T484" s="422"/>
      <c r="U484" s="427"/>
      <c r="V484" s="422"/>
      <c r="W484" s="423"/>
      <c r="X484" s="427"/>
      <c r="Y484" s="422"/>
      <c r="Z484" s="422"/>
      <c r="AA484" s="422"/>
      <c r="AB484" s="428"/>
    </row>
    <row r="485" spans="1:28" ht="13.5">
      <c r="A485" s="421"/>
      <c r="B485" s="227"/>
      <c r="C485" s="334"/>
      <c r="D485" s="334"/>
      <c r="E485" s="422"/>
      <c r="F485" s="423"/>
      <c r="G485" s="423"/>
      <c r="H485" s="424"/>
      <c r="I485" s="423"/>
      <c r="J485" s="422"/>
      <c r="K485" s="422"/>
      <c r="L485" s="62"/>
      <c r="M485" s="422"/>
      <c r="N485" s="425"/>
      <c r="O485" s="422"/>
      <c r="P485" s="422"/>
      <c r="Q485" s="422"/>
      <c r="R485" s="426"/>
      <c r="S485" s="427"/>
      <c r="T485" s="422"/>
      <c r="U485" s="427"/>
      <c r="V485" s="422"/>
      <c r="W485" s="423"/>
      <c r="X485" s="427"/>
      <c r="Y485" s="422"/>
      <c r="Z485" s="422"/>
      <c r="AA485" s="422"/>
      <c r="AB485" s="428"/>
    </row>
    <row r="486" spans="1:28" ht="13.5">
      <c r="A486" s="421"/>
      <c r="B486" s="227"/>
      <c r="C486" s="334"/>
      <c r="D486" s="334"/>
      <c r="E486" s="422"/>
      <c r="F486" s="423"/>
      <c r="G486" s="423"/>
      <c r="H486" s="424"/>
      <c r="I486" s="423"/>
      <c r="J486" s="422"/>
      <c r="K486" s="422"/>
      <c r="L486" s="62"/>
      <c r="M486" s="422"/>
      <c r="N486" s="425"/>
      <c r="O486" s="422"/>
      <c r="P486" s="422"/>
      <c r="Q486" s="422"/>
      <c r="R486" s="426"/>
      <c r="S486" s="427"/>
      <c r="T486" s="422"/>
      <c r="U486" s="427"/>
      <c r="V486" s="422"/>
      <c r="W486" s="423"/>
      <c r="X486" s="427"/>
      <c r="Y486" s="422"/>
      <c r="Z486" s="422"/>
      <c r="AA486" s="422"/>
      <c r="AB486" s="428"/>
    </row>
    <row r="487" spans="1:28" ht="13.5">
      <c r="A487" s="421"/>
      <c r="B487" s="227"/>
      <c r="C487" s="334"/>
      <c r="D487" s="334"/>
      <c r="E487" s="422"/>
      <c r="F487" s="423"/>
      <c r="G487" s="423"/>
      <c r="H487" s="424"/>
      <c r="I487" s="423"/>
      <c r="J487" s="422"/>
      <c r="K487" s="422"/>
      <c r="L487" s="62"/>
      <c r="M487" s="422"/>
      <c r="N487" s="425"/>
      <c r="O487" s="422"/>
      <c r="P487" s="422"/>
      <c r="Q487" s="422"/>
      <c r="R487" s="426"/>
      <c r="S487" s="427"/>
      <c r="T487" s="422"/>
      <c r="U487" s="427"/>
      <c r="V487" s="422"/>
      <c r="W487" s="423"/>
      <c r="X487" s="427"/>
      <c r="Y487" s="422"/>
      <c r="Z487" s="422"/>
      <c r="AA487" s="422"/>
      <c r="AB487" s="428"/>
    </row>
    <row r="488" spans="1:28" ht="13.5">
      <c r="A488" s="421"/>
      <c r="B488" s="227"/>
      <c r="C488" s="334"/>
      <c r="D488" s="334"/>
      <c r="E488" s="422"/>
      <c r="F488" s="423"/>
      <c r="G488" s="423"/>
      <c r="H488" s="424"/>
      <c r="I488" s="423"/>
      <c r="J488" s="422"/>
      <c r="K488" s="422"/>
      <c r="L488" s="62"/>
      <c r="M488" s="422"/>
      <c r="N488" s="425"/>
      <c r="O488" s="422"/>
      <c r="P488" s="422"/>
      <c r="Q488" s="422"/>
      <c r="R488" s="426"/>
      <c r="S488" s="427"/>
      <c r="T488" s="422"/>
      <c r="U488" s="427"/>
      <c r="V488" s="422"/>
      <c r="W488" s="423"/>
      <c r="X488" s="427"/>
      <c r="Y488" s="422"/>
      <c r="Z488" s="422"/>
      <c r="AA488" s="422"/>
      <c r="AB488" s="428"/>
    </row>
    <row r="489" spans="1:28" ht="13.5">
      <c r="A489" s="421"/>
      <c r="B489" s="227"/>
      <c r="C489" s="334"/>
      <c r="D489" s="334"/>
      <c r="E489" s="422"/>
      <c r="F489" s="423"/>
      <c r="G489" s="423"/>
      <c r="H489" s="424"/>
      <c r="I489" s="423"/>
      <c r="J489" s="422"/>
      <c r="K489" s="422"/>
      <c r="L489" s="62"/>
      <c r="M489" s="422"/>
      <c r="N489" s="425"/>
      <c r="O489" s="422"/>
      <c r="P489" s="422"/>
      <c r="Q489" s="422"/>
      <c r="R489" s="426"/>
      <c r="S489" s="427"/>
      <c r="T489" s="422"/>
      <c r="U489" s="427"/>
      <c r="V489" s="422"/>
      <c r="W489" s="423"/>
      <c r="X489" s="427"/>
      <c r="Y489" s="422"/>
      <c r="Z489" s="422"/>
      <c r="AA489" s="422"/>
      <c r="AB489" s="428"/>
    </row>
    <row r="490" spans="1:28" ht="13.5">
      <c r="A490" s="421"/>
      <c r="B490" s="227"/>
      <c r="C490" s="334"/>
      <c r="D490" s="334"/>
      <c r="E490" s="422"/>
      <c r="F490" s="423"/>
      <c r="G490" s="423"/>
      <c r="H490" s="424"/>
      <c r="I490" s="423"/>
      <c r="J490" s="422"/>
      <c r="K490" s="422"/>
      <c r="L490" s="62"/>
      <c r="M490" s="422"/>
      <c r="N490" s="425"/>
      <c r="O490" s="422"/>
      <c r="P490" s="422"/>
      <c r="Q490" s="422"/>
      <c r="R490" s="426"/>
      <c r="S490" s="427"/>
      <c r="T490" s="422"/>
      <c r="U490" s="427"/>
      <c r="V490" s="422"/>
      <c r="W490" s="423"/>
      <c r="X490" s="427"/>
      <c r="Y490" s="422"/>
      <c r="Z490" s="422"/>
      <c r="AA490" s="422"/>
      <c r="AB490" s="428"/>
    </row>
    <row r="491" spans="1:28" ht="13.5">
      <c r="A491" s="421"/>
      <c r="B491" s="227"/>
      <c r="C491" s="334"/>
      <c r="D491" s="334"/>
      <c r="E491" s="422"/>
      <c r="F491" s="423"/>
      <c r="G491" s="423"/>
      <c r="H491" s="424"/>
      <c r="I491" s="423"/>
      <c r="J491" s="422"/>
      <c r="K491" s="422"/>
      <c r="L491" s="62"/>
      <c r="M491" s="422"/>
      <c r="N491" s="425"/>
      <c r="O491" s="422"/>
      <c r="P491" s="422"/>
      <c r="Q491" s="422"/>
      <c r="R491" s="426"/>
      <c r="S491" s="427"/>
      <c r="T491" s="422"/>
      <c r="U491" s="427"/>
      <c r="V491" s="422"/>
      <c r="W491" s="423"/>
      <c r="X491" s="427"/>
      <c r="Y491" s="422"/>
      <c r="Z491" s="422"/>
      <c r="AA491" s="422"/>
      <c r="AB491" s="428"/>
    </row>
    <row r="492" spans="1:28" ht="13.5">
      <c r="A492" s="421"/>
      <c r="B492" s="227"/>
      <c r="C492" s="334"/>
      <c r="D492" s="334"/>
      <c r="E492" s="422"/>
      <c r="F492" s="423"/>
      <c r="G492" s="423"/>
      <c r="H492" s="424"/>
      <c r="I492" s="423"/>
      <c r="J492" s="422"/>
      <c r="K492" s="422"/>
      <c r="L492" s="62"/>
      <c r="M492" s="422"/>
      <c r="N492" s="425"/>
      <c r="O492" s="422"/>
      <c r="P492" s="422"/>
      <c r="Q492" s="422"/>
      <c r="R492" s="426"/>
      <c r="S492" s="427"/>
      <c r="T492" s="422"/>
      <c r="U492" s="427"/>
      <c r="V492" s="422"/>
      <c r="W492" s="423"/>
      <c r="X492" s="427"/>
      <c r="Y492" s="422"/>
      <c r="Z492" s="422"/>
      <c r="AA492" s="422"/>
      <c r="AB492" s="428"/>
    </row>
    <row r="493" spans="1:28" ht="13.5">
      <c r="A493" s="421"/>
      <c r="B493" s="227"/>
      <c r="C493" s="334"/>
      <c r="D493" s="334"/>
      <c r="E493" s="422"/>
      <c r="F493" s="423"/>
      <c r="G493" s="423"/>
      <c r="H493" s="424"/>
      <c r="I493" s="423"/>
      <c r="J493" s="422"/>
      <c r="K493" s="422"/>
      <c r="L493" s="62"/>
      <c r="M493" s="422"/>
      <c r="N493" s="425"/>
      <c r="O493" s="422"/>
      <c r="P493" s="422"/>
      <c r="Q493" s="422"/>
      <c r="R493" s="426"/>
      <c r="S493" s="427"/>
      <c r="T493" s="422"/>
      <c r="U493" s="427"/>
      <c r="V493" s="422"/>
      <c r="W493" s="423"/>
      <c r="X493" s="427"/>
      <c r="Y493" s="422"/>
      <c r="Z493" s="422"/>
      <c r="AA493" s="422"/>
      <c r="AB493" s="428"/>
    </row>
    <row r="494" spans="1:28" ht="13.5">
      <c r="A494" s="421"/>
      <c r="B494" s="227"/>
      <c r="C494" s="334"/>
      <c r="D494" s="334"/>
      <c r="E494" s="422"/>
      <c r="F494" s="423"/>
      <c r="G494" s="423"/>
      <c r="H494" s="424"/>
      <c r="I494" s="423"/>
      <c r="J494" s="422"/>
      <c r="K494" s="422"/>
      <c r="L494" s="62"/>
      <c r="M494" s="422"/>
      <c r="N494" s="425"/>
      <c r="O494" s="422"/>
      <c r="P494" s="422"/>
      <c r="Q494" s="422"/>
      <c r="R494" s="426"/>
      <c r="S494" s="427"/>
      <c r="T494" s="422"/>
      <c r="U494" s="427"/>
      <c r="V494" s="422"/>
      <c r="W494" s="423"/>
      <c r="X494" s="427"/>
      <c r="Y494" s="422"/>
      <c r="Z494" s="422"/>
      <c r="AA494" s="422"/>
      <c r="AB494" s="428"/>
    </row>
    <row r="495" spans="1:28" ht="13.5">
      <c r="A495" s="421"/>
      <c r="B495" s="227"/>
      <c r="C495" s="334"/>
      <c r="D495" s="334"/>
      <c r="E495" s="422"/>
      <c r="F495" s="423"/>
      <c r="G495" s="423"/>
      <c r="H495" s="424"/>
      <c r="I495" s="423"/>
      <c r="J495" s="422"/>
      <c r="K495" s="422"/>
      <c r="L495" s="62"/>
      <c r="M495" s="422"/>
      <c r="N495" s="425"/>
      <c r="O495" s="422"/>
      <c r="P495" s="422"/>
      <c r="Q495" s="422"/>
      <c r="R495" s="426"/>
      <c r="S495" s="427"/>
      <c r="T495" s="422"/>
      <c r="U495" s="427"/>
      <c r="V495" s="422"/>
      <c r="W495" s="423"/>
      <c r="X495" s="427"/>
      <c r="Y495" s="422"/>
      <c r="Z495" s="422"/>
      <c r="AA495" s="422"/>
      <c r="AB495" s="428"/>
    </row>
    <row r="496" spans="1:28" ht="13.5">
      <c r="A496" s="421"/>
      <c r="B496" s="227"/>
      <c r="C496" s="334"/>
      <c r="D496" s="334"/>
      <c r="E496" s="422"/>
      <c r="F496" s="423"/>
      <c r="G496" s="423"/>
      <c r="H496" s="424"/>
      <c r="I496" s="423"/>
      <c r="J496" s="422"/>
      <c r="K496" s="422"/>
      <c r="L496" s="62"/>
      <c r="M496" s="422"/>
      <c r="N496" s="425"/>
      <c r="O496" s="422"/>
      <c r="P496" s="422"/>
      <c r="Q496" s="422"/>
      <c r="R496" s="426"/>
      <c r="S496" s="427"/>
      <c r="T496" s="422"/>
      <c r="U496" s="427"/>
      <c r="V496" s="422"/>
      <c r="W496" s="423"/>
      <c r="X496" s="427"/>
      <c r="Y496" s="422"/>
      <c r="Z496" s="422"/>
      <c r="AA496" s="422"/>
      <c r="AB496" s="428"/>
    </row>
    <row r="497" spans="1:28" ht="13.5">
      <c r="A497" s="421"/>
      <c r="B497" s="227"/>
      <c r="C497" s="334"/>
      <c r="D497" s="334"/>
      <c r="E497" s="422"/>
      <c r="F497" s="423"/>
      <c r="G497" s="423"/>
      <c r="H497" s="424"/>
      <c r="I497" s="423"/>
      <c r="J497" s="422"/>
      <c r="K497" s="422"/>
      <c r="L497" s="62"/>
      <c r="M497" s="422"/>
      <c r="N497" s="425"/>
      <c r="O497" s="422"/>
      <c r="P497" s="422"/>
      <c r="Q497" s="422"/>
      <c r="R497" s="426"/>
      <c r="S497" s="427"/>
      <c r="T497" s="422"/>
      <c r="U497" s="427"/>
      <c r="V497" s="422"/>
      <c r="W497" s="423"/>
      <c r="X497" s="427"/>
      <c r="Y497" s="422"/>
      <c r="Z497" s="422"/>
      <c r="AA497" s="422"/>
      <c r="AB497" s="428"/>
    </row>
    <row r="498" spans="1:28" ht="13.5">
      <c r="A498" s="421"/>
      <c r="B498" s="227"/>
      <c r="C498" s="334"/>
      <c r="D498" s="334"/>
      <c r="E498" s="422"/>
      <c r="F498" s="423"/>
      <c r="G498" s="423"/>
      <c r="H498" s="424"/>
      <c r="I498" s="423"/>
      <c r="J498" s="422"/>
      <c r="K498" s="422"/>
      <c r="L498" s="62"/>
      <c r="M498" s="422"/>
      <c r="N498" s="425"/>
      <c r="O498" s="422"/>
      <c r="P498" s="422"/>
      <c r="Q498" s="422"/>
      <c r="R498" s="426"/>
      <c r="S498" s="427"/>
      <c r="T498" s="422"/>
      <c r="U498" s="427"/>
      <c r="V498" s="422"/>
      <c r="W498" s="423"/>
      <c r="X498" s="427"/>
      <c r="Y498" s="422"/>
      <c r="Z498" s="422"/>
      <c r="AA498" s="422"/>
      <c r="AB498" s="428"/>
    </row>
    <row r="499" spans="1:28" ht="13.5">
      <c r="A499" s="421"/>
      <c r="B499" s="227"/>
      <c r="C499" s="334"/>
      <c r="D499" s="334"/>
      <c r="E499" s="422"/>
      <c r="F499" s="423"/>
      <c r="G499" s="423"/>
      <c r="H499" s="424"/>
      <c r="I499" s="423"/>
      <c r="J499" s="422"/>
      <c r="K499" s="422"/>
      <c r="L499" s="62"/>
      <c r="M499" s="422"/>
      <c r="N499" s="425"/>
      <c r="O499" s="422"/>
      <c r="P499" s="422"/>
      <c r="Q499" s="422"/>
      <c r="R499" s="426"/>
      <c r="S499" s="427"/>
      <c r="T499" s="422"/>
      <c r="U499" s="427"/>
      <c r="V499" s="422"/>
      <c r="W499" s="423"/>
      <c r="X499" s="427"/>
      <c r="Y499" s="422"/>
      <c r="Z499" s="422"/>
      <c r="AA499" s="422"/>
      <c r="AB499" s="428"/>
    </row>
    <row r="500" spans="1:28" ht="13.5">
      <c r="A500" s="421"/>
      <c r="B500" s="227"/>
      <c r="C500" s="334"/>
      <c r="D500" s="334"/>
      <c r="E500" s="422"/>
      <c r="F500" s="423"/>
      <c r="G500" s="423"/>
      <c r="H500" s="424"/>
      <c r="I500" s="423"/>
      <c r="J500" s="422"/>
      <c r="K500" s="422"/>
      <c r="L500" s="62"/>
      <c r="M500" s="422"/>
      <c r="N500" s="425"/>
      <c r="O500" s="422"/>
      <c r="P500" s="422"/>
      <c r="Q500" s="422"/>
      <c r="R500" s="426"/>
      <c r="S500" s="427"/>
      <c r="T500" s="422"/>
      <c r="U500" s="427"/>
      <c r="V500" s="422"/>
      <c r="W500" s="423"/>
      <c r="X500" s="427"/>
      <c r="Y500" s="422"/>
      <c r="Z500" s="422"/>
      <c r="AA500" s="422"/>
      <c r="AB500" s="428"/>
    </row>
    <row r="501" spans="1:28" ht="13.5">
      <c r="A501" s="421"/>
      <c r="B501" s="227"/>
      <c r="C501" s="334"/>
      <c r="D501" s="334"/>
      <c r="E501" s="422"/>
      <c r="F501" s="423"/>
      <c r="G501" s="423"/>
      <c r="H501" s="424"/>
      <c r="I501" s="423"/>
      <c r="J501" s="422"/>
      <c r="K501" s="422"/>
      <c r="L501" s="62"/>
      <c r="M501" s="422"/>
      <c r="N501" s="425"/>
      <c r="O501" s="422"/>
      <c r="P501" s="422"/>
      <c r="Q501" s="422"/>
      <c r="R501" s="426"/>
      <c r="S501" s="427"/>
      <c r="T501" s="422"/>
      <c r="U501" s="427"/>
      <c r="V501" s="422"/>
      <c r="W501" s="423"/>
      <c r="X501" s="427"/>
      <c r="Y501" s="422"/>
      <c r="Z501" s="422"/>
      <c r="AA501" s="422"/>
      <c r="AB501" s="428"/>
    </row>
    <row r="502" spans="1:28" ht="13.5">
      <c r="A502" s="421"/>
      <c r="B502" s="227"/>
      <c r="C502" s="334"/>
      <c r="D502" s="334"/>
      <c r="E502" s="422"/>
      <c r="F502" s="423"/>
      <c r="G502" s="423"/>
      <c r="H502" s="424"/>
      <c r="I502" s="423"/>
      <c r="J502" s="422"/>
      <c r="K502" s="422"/>
      <c r="L502" s="62"/>
      <c r="M502" s="422"/>
      <c r="N502" s="425"/>
      <c r="O502" s="422"/>
      <c r="P502" s="422"/>
      <c r="Q502" s="422"/>
      <c r="R502" s="426"/>
      <c r="S502" s="427"/>
      <c r="T502" s="422"/>
      <c r="U502" s="427"/>
      <c r="V502" s="422"/>
      <c r="W502" s="423"/>
      <c r="X502" s="427"/>
      <c r="Y502" s="422"/>
      <c r="Z502" s="422"/>
      <c r="AA502" s="422"/>
      <c r="AB502" s="428"/>
    </row>
    <row r="503" spans="1:28" ht="13.5">
      <c r="A503" s="421"/>
      <c r="B503" s="227"/>
      <c r="C503" s="334"/>
      <c r="D503" s="334"/>
      <c r="E503" s="422"/>
      <c r="F503" s="423"/>
      <c r="G503" s="423"/>
      <c r="H503" s="424"/>
      <c r="I503" s="423"/>
      <c r="J503" s="422"/>
      <c r="K503" s="422"/>
      <c r="L503" s="62"/>
      <c r="M503" s="422"/>
      <c r="N503" s="425"/>
      <c r="O503" s="422"/>
      <c r="P503" s="422"/>
      <c r="Q503" s="422"/>
      <c r="R503" s="426"/>
      <c r="S503" s="427"/>
      <c r="T503" s="422"/>
      <c r="U503" s="427"/>
      <c r="V503" s="422"/>
      <c r="W503" s="423"/>
      <c r="X503" s="427"/>
      <c r="Y503" s="422"/>
      <c r="Z503" s="422"/>
      <c r="AA503" s="422"/>
      <c r="AB503" s="428"/>
    </row>
    <row r="504" spans="1:28" ht="13.5">
      <c r="A504" s="421"/>
      <c r="B504" s="227"/>
      <c r="C504" s="334"/>
      <c r="D504" s="334"/>
      <c r="E504" s="422"/>
      <c r="F504" s="423"/>
      <c r="G504" s="423"/>
      <c r="H504" s="424"/>
      <c r="I504" s="423"/>
      <c r="J504" s="422"/>
      <c r="K504" s="422"/>
      <c r="L504" s="62"/>
      <c r="M504" s="422"/>
      <c r="N504" s="425"/>
      <c r="O504" s="422"/>
      <c r="P504" s="422"/>
      <c r="Q504" s="422"/>
      <c r="R504" s="426"/>
      <c r="S504" s="427"/>
      <c r="T504" s="422"/>
      <c r="U504" s="427"/>
      <c r="V504" s="422"/>
      <c r="W504" s="423"/>
      <c r="X504" s="427"/>
      <c r="Y504" s="422"/>
      <c r="Z504" s="422"/>
      <c r="AA504" s="422"/>
      <c r="AB504" s="428"/>
    </row>
    <row r="505" spans="1:28" ht="13.5">
      <c r="A505" s="421"/>
      <c r="B505" s="227"/>
      <c r="C505" s="334"/>
      <c r="D505" s="334"/>
      <c r="E505" s="422"/>
      <c r="F505" s="423"/>
      <c r="G505" s="423"/>
      <c r="H505" s="424"/>
      <c r="I505" s="423"/>
      <c r="J505" s="422"/>
      <c r="K505" s="422"/>
      <c r="L505" s="62"/>
      <c r="M505" s="422"/>
      <c r="N505" s="425"/>
      <c r="O505" s="422"/>
      <c r="P505" s="422"/>
      <c r="Q505" s="422"/>
      <c r="R505" s="426"/>
      <c r="S505" s="427"/>
      <c r="T505" s="422"/>
      <c r="U505" s="427"/>
      <c r="V505" s="422"/>
      <c r="W505" s="423"/>
      <c r="X505" s="427"/>
      <c r="Y505" s="422"/>
      <c r="Z505" s="422"/>
      <c r="AA505" s="422"/>
      <c r="AB505" s="428"/>
    </row>
    <row r="506" spans="1:28" ht="13.5">
      <c r="A506" s="421"/>
      <c r="B506" s="227"/>
      <c r="C506" s="334"/>
      <c r="D506" s="334"/>
      <c r="E506" s="422"/>
      <c r="F506" s="423"/>
      <c r="G506" s="423"/>
      <c r="H506" s="424"/>
      <c r="I506" s="423"/>
      <c r="J506" s="422"/>
      <c r="K506" s="422"/>
      <c r="L506" s="62"/>
      <c r="M506" s="422"/>
      <c r="N506" s="425"/>
      <c r="O506" s="422"/>
      <c r="P506" s="422"/>
      <c r="Q506" s="422"/>
      <c r="R506" s="426"/>
      <c r="S506" s="427"/>
      <c r="T506" s="422"/>
      <c r="U506" s="427"/>
      <c r="V506" s="422"/>
      <c r="W506" s="423"/>
      <c r="X506" s="427"/>
      <c r="Y506" s="422"/>
      <c r="Z506" s="422"/>
      <c r="AA506" s="422"/>
      <c r="AB506" s="428"/>
    </row>
    <row r="507" spans="1:28" ht="13.5">
      <c r="A507" s="421"/>
      <c r="B507" s="227"/>
      <c r="C507" s="334"/>
      <c r="D507" s="334"/>
      <c r="E507" s="422"/>
      <c r="F507" s="423"/>
      <c r="G507" s="423"/>
      <c r="H507" s="424"/>
      <c r="I507" s="423"/>
      <c r="J507" s="422"/>
      <c r="K507" s="422"/>
      <c r="L507" s="62"/>
      <c r="M507" s="422"/>
      <c r="N507" s="425"/>
      <c r="O507" s="422"/>
      <c r="P507" s="422"/>
      <c r="Q507" s="422"/>
      <c r="R507" s="426"/>
      <c r="S507" s="427"/>
      <c r="T507" s="422"/>
      <c r="U507" s="427"/>
      <c r="V507" s="422"/>
      <c r="W507" s="423"/>
      <c r="X507" s="427"/>
      <c r="Y507" s="422"/>
      <c r="Z507" s="422"/>
      <c r="AA507" s="422"/>
      <c r="AB507" s="428"/>
    </row>
    <row r="508" spans="1:28" ht="13.5">
      <c r="A508" s="421"/>
      <c r="B508" s="227"/>
      <c r="C508" s="334"/>
      <c r="D508" s="334"/>
      <c r="E508" s="422"/>
      <c r="F508" s="423"/>
      <c r="G508" s="423"/>
      <c r="H508" s="424"/>
      <c r="I508" s="423"/>
      <c r="J508" s="422"/>
      <c r="K508" s="422"/>
      <c r="L508" s="62"/>
      <c r="M508" s="422"/>
      <c r="N508" s="425"/>
      <c r="O508" s="422"/>
      <c r="P508" s="422"/>
      <c r="Q508" s="422"/>
      <c r="R508" s="426"/>
      <c r="S508" s="427"/>
      <c r="T508" s="422"/>
      <c r="U508" s="427"/>
      <c r="V508" s="422"/>
      <c r="W508" s="423"/>
      <c r="X508" s="427"/>
      <c r="Y508" s="422"/>
      <c r="Z508" s="422"/>
      <c r="AA508" s="422"/>
      <c r="AB508" s="428"/>
    </row>
    <row r="509" spans="1:28" ht="13.5">
      <c r="A509" s="421"/>
      <c r="B509" s="227"/>
      <c r="C509" s="334"/>
      <c r="D509" s="334"/>
      <c r="E509" s="422"/>
      <c r="F509" s="423"/>
      <c r="G509" s="423"/>
      <c r="H509" s="424"/>
      <c r="I509" s="423"/>
      <c r="J509" s="422"/>
      <c r="K509" s="422"/>
      <c r="L509" s="62"/>
      <c r="M509" s="422"/>
      <c r="N509" s="425"/>
      <c r="O509" s="422"/>
      <c r="P509" s="422"/>
      <c r="Q509" s="422"/>
      <c r="R509" s="426"/>
      <c r="S509" s="427"/>
      <c r="T509" s="422"/>
      <c r="U509" s="427"/>
      <c r="V509" s="422"/>
      <c r="W509" s="423"/>
      <c r="X509" s="427"/>
      <c r="Y509" s="422"/>
      <c r="Z509" s="422"/>
      <c r="AA509" s="422"/>
      <c r="AB509" s="428"/>
    </row>
    <row r="510" spans="1:28" ht="13.5">
      <c r="A510" s="421"/>
      <c r="B510" s="227"/>
      <c r="C510" s="334"/>
      <c r="D510" s="334"/>
      <c r="E510" s="422"/>
      <c r="F510" s="423"/>
      <c r="G510" s="423"/>
      <c r="H510" s="424"/>
      <c r="I510" s="423"/>
      <c r="J510" s="422"/>
      <c r="K510" s="422"/>
      <c r="L510" s="62"/>
      <c r="M510" s="422"/>
      <c r="N510" s="425"/>
      <c r="O510" s="422"/>
      <c r="P510" s="422"/>
      <c r="Q510" s="422"/>
      <c r="R510" s="426"/>
      <c r="S510" s="427"/>
      <c r="T510" s="422"/>
      <c r="U510" s="427"/>
      <c r="V510" s="422"/>
      <c r="W510" s="423"/>
      <c r="X510" s="427"/>
      <c r="Y510" s="422"/>
      <c r="Z510" s="422"/>
      <c r="AA510" s="422"/>
      <c r="AB510" s="428"/>
    </row>
    <row r="511" spans="1:28" ht="13.5">
      <c r="A511" s="421"/>
      <c r="B511" s="227"/>
      <c r="C511" s="334"/>
      <c r="D511" s="334"/>
      <c r="E511" s="422"/>
      <c r="F511" s="423"/>
      <c r="G511" s="423"/>
      <c r="H511" s="424"/>
      <c r="I511" s="423"/>
      <c r="J511" s="422"/>
      <c r="K511" s="422"/>
      <c r="L511" s="62"/>
      <c r="M511" s="422"/>
      <c r="N511" s="425"/>
      <c r="O511" s="422"/>
      <c r="P511" s="422"/>
      <c r="Q511" s="422"/>
      <c r="R511" s="426"/>
      <c r="S511" s="427"/>
      <c r="T511" s="422"/>
      <c r="U511" s="427"/>
      <c r="V511" s="422"/>
      <c r="W511" s="423"/>
      <c r="X511" s="427"/>
      <c r="Y511" s="422"/>
      <c r="Z511" s="422"/>
      <c r="AA511" s="422"/>
      <c r="AB511" s="428"/>
    </row>
    <row r="512" spans="1:28" ht="13.5">
      <c r="A512" s="421"/>
      <c r="B512" s="227"/>
      <c r="C512" s="334"/>
      <c r="D512" s="334"/>
      <c r="E512" s="422"/>
      <c r="F512" s="423"/>
      <c r="G512" s="423"/>
      <c r="H512" s="424"/>
      <c r="I512" s="423"/>
      <c r="J512" s="422"/>
      <c r="K512" s="422"/>
      <c r="L512" s="62"/>
      <c r="M512" s="422"/>
      <c r="N512" s="425"/>
      <c r="O512" s="422"/>
      <c r="P512" s="422"/>
      <c r="Q512" s="422"/>
      <c r="R512" s="426"/>
      <c r="S512" s="427"/>
      <c r="T512" s="422"/>
      <c r="U512" s="427"/>
      <c r="V512" s="422"/>
      <c r="W512" s="423"/>
      <c r="X512" s="427"/>
      <c r="Y512" s="422"/>
      <c r="Z512" s="422"/>
      <c r="AA512" s="422"/>
      <c r="AB512" s="428"/>
    </row>
    <row r="513" spans="1:28" ht="13.5">
      <c r="A513" s="421"/>
      <c r="B513" s="227"/>
      <c r="C513" s="334"/>
      <c r="D513" s="334"/>
      <c r="E513" s="422"/>
      <c r="F513" s="423"/>
      <c r="G513" s="423"/>
      <c r="H513" s="424"/>
      <c r="I513" s="423"/>
      <c r="J513" s="422"/>
      <c r="K513" s="422"/>
      <c r="L513" s="62"/>
      <c r="M513" s="422"/>
      <c r="N513" s="425"/>
      <c r="O513" s="422"/>
      <c r="P513" s="422"/>
      <c r="Q513" s="422"/>
      <c r="R513" s="426"/>
      <c r="S513" s="427"/>
      <c r="T513" s="422"/>
      <c r="U513" s="427"/>
      <c r="V513" s="422"/>
      <c r="W513" s="423"/>
      <c r="X513" s="427"/>
      <c r="Y513" s="422"/>
      <c r="Z513" s="422"/>
      <c r="AA513" s="422"/>
      <c r="AB513" s="428"/>
    </row>
    <row r="514" spans="1:28" ht="13.5">
      <c r="A514" s="421"/>
      <c r="B514" s="227"/>
      <c r="C514" s="334"/>
      <c r="D514" s="334"/>
      <c r="E514" s="422"/>
      <c r="F514" s="423"/>
      <c r="G514" s="423"/>
      <c r="H514" s="424"/>
      <c r="I514" s="423"/>
      <c r="J514" s="422"/>
      <c r="K514" s="422"/>
      <c r="L514" s="62"/>
      <c r="M514" s="422"/>
      <c r="N514" s="425"/>
      <c r="O514" s="422"/>
      <c r="P514" s="422"/>
      <c r="Q514" s="422"/>
      <c r="R514" s="426"/>
      <c r="S514" s="427"/>
      <c r="T514" s="422"/>
      <c r="U514" s="427"/>
      <c r="V514" s="422"/>
      <c r="W514" s="423"/>
      <c r="X514" s="427"/>
      <c r="Y514" s="422"/>
      <c r="Z514" s="422"/>
      <c r="AA514" s="422"/>
      <c r="AB514" s="428"/>
    </row>
    <row r="515" spans="1:28" ht="13.5">
      <c r="A515" s="421"/>
      <c r="B515" s="227"/>
      <c r="C515" s="334"/>
      <c r="D515" s="334"/>
      <c r="E515" s="422"/>
      <c r="F515" s="423"/>
      <c r="G515" s="423"/>
      <c r="H515" s="424"/>
      <c r="I515" s="423"/>
      <c r="J515" s="422"/>
      <c r="K515" s="422"/>
      <c r="L515" s="62"/>
      <c r="M515" s="422"/>
      <c r="N515" s="425"/>
      <c r="O515" s="422"/>
      <c r="P515" s="422"/>
      <c r="Q515" s="422"/>
      <c r="R515" s="426"/>
      <c r="S515" s="427"/>
      <c r="T515" s="422"/>
      <c r="U515" s="427"/>
      <c r="V515" s="422"/>
      <c r="W515" s="423"/>
      <c r="X515" s="427"/>
      <c r="Y515" s="422"/>
      <c r="Z515" s="422"/>
      <c r="AA515" s="422"/>
      <c r="AB515" s="428"/>
    </row>
    <row r="516" spans="1:28" ht="13.5">
      <c r="A516" s="421"/>
      <c r="B516" s="227"/>
      <c r="C516" s="334"/>
      <c r="D516" s="334"/>
      <c r="E516" s="422"/>
      <c r="F516" s="423"/>
      <c r="G516" s="423"/>
      <c r="H516" s="424"/>
      <c r="I516" s="423"/>
      <c r="J516" s="422"/>
      <c r="K516" s="422"/>
      <c r="L516" s="62"/>
      <c r="M516" s="422"/>
      <c r="N516" s="425"/>
      <c r="O516" s="422"/>
      <c r="P516" s="422"/>
      <c r="Q516" s="422"/>
      <c r="R516" s="426"/>
      <c r="S516" s="427"/>
      <c r="T516" s="422"/>
      <c r="U516" s="427"/>
      <c r="V516" s="422"/>
      <c r="W516" s="423"/>
      <c r="X516" s="427"/>
      <c r="Y516" s="422"/>
      <c r="Z516" s="422"/>
      <c r="AA516" s="422"/>
      <c r="AB516" s="428"/>
    </row>
    <row r="517" spans="1:28" ht="13.5">
      <c r="A517" s="421"/>
      <c r="B517" s="227"/>
      <c r="C517" s="334"/>
      <c r="D517" s="334"/>
      <c r="E517" s="422"/>
      <c r="F517" s="423"/>
      <c r="G517" s="423"/>
      <c r="H517" s="424"/>
      <c r="I517" s="423"/>
      <c r="J517" s="422"/>
      <c r="K517" s="422"/>
      <c r="L517" s="62"/>
      <c r="M517" s="422"/>
      <c r="N517" s="425"/>
      <c r="O517" s="422"/>
      <c r="P517" s="422"/>
      <c r="Q517" s="422"/>
      <c r="R517" s="426"/>
      <c r="S517" s="427"/>
      <c r="T517" s="422"/>
      <c r="U517" s="427"/>
      <c r="V517" s="422"/>
      <c r="W517" s="423"/>
      <c r="X517" s="427"/>
      <c r="Y517" s="422"/>
      <c r="Z517" s="422"/>
      <c r="AA517" s="422"/>
      <c r="AB517" s="428"/>
    </row>
    <row r="518" spans="1:28" ht="13.5">
      <c r="A518" s="421"/>
      <c r="B518" s="227"/>
      <c r="C518" s="334"/>
      <c r="D518" s="334"/>
      <c r="E518" s="422"/>
      <c r="F518" s="423"/>
      <c r="G518" s="423"/>
      <c r="H518" s="424"/>
      <c r="I518" s="423"/>
      <c r="J518" s="422"/>
      <c r="K518" s="422"/>
      <c r="L518" s="62"/>
      <c r="M518" s="422"/>
      <c r="N518" s="425"/>
      <c r="O518" s="422"/>
      <c r="P518" s="422"/>
      <c r="Q518" s="422"/>
      <c r="R518" s="426"/>
      <c r="S518" s="427"/>
      <c r="T518" s="422"/>
      <c r="U518" s="427"/>
      <c r="V518" s="422"/>
      <c r="W518" s="423"/>
      <c r="X518" s="427"/>
      <c r="Y518" s="422"/>
      <c r="Z518" s="422"/>
      <c r="AA518" s="422"/>
      <c r="AB518" s="428"/>
    </row>
    <row r="519" spans="1:28" ht="13.5">
      <c r="A519" s="421"/>
      <c r="B519" s="227"/>
      <c r="C519" s="334"/>
      <c r="D519" s="334"/>
      <c r="E519" s="422"/>
      <c r="F519" s="423"/>
      <c r="G519" s="423"/>
      <c r="H519" s="424"/>
      <c r="I519" s="423"/>
      <c r="J519" s="422"/>
      <c r="K519" s="422"/>
      <c r="L519" s="62"/>
      <c r="M519" s="422"/>
      <c r="N519" s="425"/>
      <c r="O519" s="422"/>
      <c r="P519" s="422"/>
      <c r="Q519" s="422"/>
      <c r="R519" s="426"/>
      <c r="S519" s="427"/>
      <c r="T519" s="422"/>
      <c r="U519" s="427"/>
      <c r="V519" s="422"/>
      <c r="W519" s="423"/>
      <c r="X519" s="427"/>
      <c r="Y519" s="422"/>
      <c r="Z519" s="422"/>
      <c r="AA519" s="422"/>
      <c r="AB519" s="428"/>
    </row>
    <row r="520" spans="1:28" ht="13.5">
      <c r="A520" s="421"/>
      <c r="B520" s="227"/>
      <c r="C520" s="334"/>
      <c r="D520" s="334"/>
      <c r="E520" s="422"/>
      <c r="F520" s="423"/>
      <c r="G520" s="423"/>
      <c r="H520" s="424"/>
      <c r="I520" s="423"/>
      <c r="J520" s="422"/>
      <c r="K520" s="422"/>
      <c r="L520" s="62"/>
      <c r="M520" s="422"/>
      <c r="N520" s="425"/>
      <c r="O520" s="422"/>
      <c r="P520" s="422"/>
      <c r="Q520" s="422"/>
      <c r="R520" s="426"/>
      <c r="S520" s="427"/>
      <c r="T520" s="422"/>
      <c r="U520" s="427"/>
      <c r="V520" s="422"/>
      <c r="W520" s="423"/>
      <c r="X520" s="427"/>
      <c r="Y520" s="422"/>
      <c r="Z520" s="422"/>
      <c r="AA520" s="422"/>
      <c r="AB520" s="428"/>
    </row>
    <row r="521" spans="1:28" ht="13.5">
      <c r="A521" s="421"/>
      <c r="B521" s="227"/>
      <c r="C521" s="334"/>
      <c r="D521" s="334"/>
      <c r="E521" s="422"/>
      <c r="F521" s="423"/>
      <c r="G521" s="423"/>
      <c r="H521" s="424"/>
      <c r="I521" s="423"/>
      <c r="J521" s="422"/>
      <c r="K521" s="422"/>
      <c r="L521" s="62"/>
      <c r="M521" s="422"/>
      <c r="N521" s="425"/>
      <c r="O521" s="422"/>
      <c r="P521" s="422"/>
      <c r="Q521" s="422"/>
      <c r="R521" s="426"/>
      <c r="S521" s="427"/>
      <c r="T521" s="422"/>
      <c r="U521" s="427"/>
      <c r="V521" s="422"/>
      <c r="W521" s="423"/>
      <c r="X521" s="427"/>
      <c r="Y521" s="422"/>
      <c r="Z521" s="422"/>
      <c r="AA521" s="422"/>
      <c r="AB521" s="428"/>
    </row>
    <row r="522" spans="1:28" ht="13.5">
      <c r="A522" s="421"/>
      <c r="B522" s="227"/>
      <c r="C522" s="334"/>
      <c r="D522" s="334"/>
      <c r="E522" s="422"/>
      <c r="F522" s="423"/>
      <c r="G522" s="423"/>
      <c r="H522" s="424"/>
      <c r="I522" s="423"/>
      <c r="J522" s="422"/>
      <c r="K522" s="422"/>
      <c r="L522" s="62"/>
      <c r="M522" s="422"/>
      <c r="N522" s="425"/>
      <c r="O522" s="422"/>
      <c r="P522" s="422"/>
      <c r="Q522" s="422"/>
      <c r="R522" s="426"/>
      <c r="S522" s="427"/>
      <c r="T522" s="422"/>
      <c r="U522" s="427"/>
      <c r="V522" s="422"/>
      <c r="W522" s="423"/>
      <c r="X522" s="427"/>
      <c r="Y522" s="422"/>
      <c r="Z522" s="422"/>
      <c r="AA522" s="422"/>
      <c r="AB522" s="428"/>
    </row>
    <row r="523" spans="1:28" ht="13.5">
      <c r="A523" s="421"/>
      <c r="B523" s="227"/>
      <c r="C523" s="334"/>
      <c r="D523" s="334"/>
      <c r="E523" s="422"/>
      <c r="F523" s="423"/>
      <c r="G523" s="423"/>
      <c r="H523" s="424"/>
      <c r="I523" s="423"/>
      <c r="J523" s="422"/>
      <c r="K523" s="422"/>
      <c r="L523" s="62"/>
      <c r="M523" s="422"/>
      <c r="N523" s="425"/>
      <c r="O523" s="422"/>
      <c r="P523" s="422"/>
      <c r="Q523" s="422"/>
      <c r="R523" s="426"/>
      <c r="S523" s="427"/>
      <c r="T523" s="422"/>
      <c r="U523" s="427"/>
      <c r="V523" s="422"/>
      <c r="W523" s="423"/>
      <c r="X523" s="427"/>
      <c r="Y523" s="422"/>
      <c r="Z523" s="422"/>
      <c r="AA523" s="422"/>
      <c r="AB523" s="428"/>
    </row>
    <row r="524" spans="1:28" ht="13.5">
      <c r="A524" s="421"/>
      <c r="B524" s="227"/>
      <c r="C524" s="334"/>
      <c r="D524" s="334"/>
      <c r="E524" s="422"/>
      <c r="F524" s="423"/>
      <c r="G524" s="423"/>
      <c r="H524" s="424"/>
      <c r="I524" s="423"/>
      <c r="J524" s="422"/>
      <c r="K524" s="422"/>
      <c r="L524" s="62"/>
      <c r="M524" s="422"/>
      <c r="N524" s="425"/>
      <c r="O524" s="422"/>
      <c r="P524" s="422"/>
      <c r="Q524" s="422"/>
      <c r="R524" s="426"/>
      <c r="S524" s="427"/>
      <c r="T524" s="422"/>
      <c r="U524" s="427"/>
      <c r="V524" s="422"/>
      <c r="W524" s="423"/>
      <c r="X524" s="427"/>
      <c r="Y524" s="422"/>
      <c r="Z524" s="422"/>
      <c r="AA524" s="422"/>
      <c r="AB524" s="428"/>
    </row>
    <row r="525" spans="1:28" ht="13.5">
      <c r="A525" s="421"/>
      <c r="B525" s="227"/>
      <c r="C525" s="334"/>
      <c r="D525" s="334"/>
      <c r="E525" s="422"/>
      <c r="F525" s="423"/>
      <c r="G525" s="423"/>
      <c r="H525" s="424"/>
      <c r="I525" s="423"/>
      <c r="J525" s="422"/>
      <c r="K525" s="422"/>
      <c r="L525" s="62"/>
      <c r="M525" s="422"/>
      <c r="N525" s="425"/>
      <c r="O525" s="422"/>
      <c r="P525" s="422"/>
      <c r="Q525" s="422"/>
      <c r="R525" s="426"/>
      <c r="S525" s="427"/>
      <c r="T525" s="422"/>
      <c r="U525" s="427"/>
      <c r="V525" s="422"/>
      <c r="W525" s="423"/>
      <c r="X525" s="427"/>
      <c r="Y525" s="422"/>
      <c r="Z525" s="422"/>
      <c r="AA525" s="422"/>
      <c r="AB525" s="428"/>
    </row>
    <row r="526" spans="1:28" ht="13.5">
      <c r="A526" s="421"/>
      <c r="B526" s="227"/>
      <c r="C526" s="334"/>
      <c r="D526" s="334"/>
      <c r="E526" s="422"/>
      <c r="F526" s="423"/>
      <c r="G526" s="423"/>
      <c r="H526" s="424"/>
      <c r="I526" s="423"/>
      <c r="J526" s="422"/>
      <c r="K526" s="422"/>
      <c r="L526" s="62"/>
      <c r="M526" s="422"/>
      <c r="N526" s="425"/>
      <c r="O526" s="422"/>
      <c r="P526" s="422"/>
      <c r="Q526" s="422"/>
      <c r="R526" s="426"/>
      <c r="S526" s="427"/>
      <c r="T526" s="422"/>
      <c r="U526" s="427"/>
      <c r="V526" s="422"/>
      <c r="W526" s="423"/>
      <c r="X526" s="427"/>
      <c r="Y526" s="422"/>
      <c r="Z526" s="422"/>
      <c r="AA526" s="422"/>
      <c r="AB526" s="428"/>
    </row>
    <row r="527" spans="1:28" ht="13.5">
      <c r="A527" s="421"/>
      <c r="B527" s="227"/>
      <c r="C527" s="334"/>
      <c r="D527" s="334"/>
      <c r="E527" s="422"/>
      <c r="F527" s="423"/>
      <c r="G527" s="423"/>
      <c r="H527" s="424"/>
      <c r="I527" s="423"/>
      <c r="J527" s="422"/>
      <c r="K527" s="422"/>
      <c r="L527" s="62"/>
      <c r="M527" s="422"/>
      <c r="N527" s="425"/>
      <c r="O527" s="422"/>
      <c r="P527" s="422"/>
      <c r="Q527" s="422"/>
      <c r="R527" s="426"/>
      <c r="S527" s="427"/>
      <c r="T527" s="422"/>
      <c r="U527" s="427"/>
      <c r="V527" s="422"/>
      <c r="W527" s="423"/>
      <c r="X527" s="427"/>
      <c r="Y527" s="422"/>
      <c r="Z527" s="422"/>
      <c r="AA527" s="422"/>
      <c r="AB527" s="428"/>
    </row>
    <row r="528" spans="1:28" ht="13.5">
      <c r="A528" s="421"/>
      <c r="B528" s="227"/>
      <c r="C528" s="334"/>
      <c r="D528" s="334"/>
      <c r="E528" s="422"/>
      <c r="F528" s="423"/>
      <c r="G528" s="423"/>
      <c r="H528" s="424"/>
      <c r="I528" s="423"/>
      <c r="J528" s="422"/>
      <c r="K528" s="422"/>
      <c r="L528" s="62"/>
      <c r="M528" s="422"/>
      <c r="N528" s="425"/>
      <c r="O528" s="422"/>
      <c r="P528" s="422"/>
      <c r="Q528" s="422"/>
      <c r="R528" s="426"/>
      <c r="S528" s="427"/>
      <c r="T528" s="422"/>
      <c r="U528" s="427"/>
      <c r="V528" s="422"/>
      <c r="W528" s="423"/>
      <c r="X528" s="427"/>
      <c r="Y528" s="422"/>
      <c r="Z528" s="422"/>
      <c r="AA528" s="422"/>
      <c r="AB528" s="428"/>
    </row>
    <row r="529" spans="1:28" ht="13.5">
      <c r="A529" s="421"/>
      <c r="B529" s="227"/>
      <c r="C529" s="334"/>
      <c r="D529" s="334"/>
      <c r="E529" s="422"/>
      <c r="F529" s="423"/>
      <c r="G529" s="423"/>
      <c r="H529" s="424"/>
      <c r="I529" s="423"/>
      <c r="J529" s="422"/>
      <c r="K529" s="422"/>
      <c r="L529" s="62"/>
      <c r="M529" s="422"/>
      <c r="N529" s="425"/>
      <c r="O529" s="422"/>
      <c r="P529" s="422"/>
      <c r="Q529" s="422"/>
      <c r="R529" s="426"/>
      <c r="S529" s="427"/>
      <c r="T529" s="422"/>
      <c r="U529" s="427"/>
      <c r="V529" s="422"/>
      <c r="W529" s="423"/>
      <c r="X529" s="427"/>
      <c r="Y529" s="422"/>
      <c r="Z529" s="422"/>
      <c r="AA529" s="422"/>
      <c r="AB529" s="428"/>
    </row>
    <row r="530" spans="1:28" ht="13.5">
      <c r="A530" s="421"/>
      <c r="B530" s="227"/>
      <c r="C530" s="334"/>
      <c r="D530" s="334"/>
      <c r="E530" s="422"/>
      <c r="F530" s="423"/>
      <c r="G530" s="423"/>
      <c r="H530" s="424"/>
      <c r="I530" s="423"/>
      <c r="J530" s="422"/>
      <c r="K530" s="422"/>
      <c r="L530" s="62"/>
      <c r="M530" s="422"/>
      <c r="N530" s="425"/>
      <c r="O530" s="422"/>
      <c r="P530" s="422"/>
      <c r="Q530" s="422"/>
      <c r="R530" s="426"/>
      <c r="S530" s="427"/>
      <c r="T530" s="422"/>
      <c r="U530" s="427"/>
      <c r="V530" s="422"/>
      <c r="W530" s="423"/>
      <c r="X530" s="427"/>
      <c r="Y530" s="422"/>
      <c r="Z530" s="422"/>
      <c r="AA530" s="422"/>
      <c r="AB530" s="428"/>
    </row>
    <row r="531" spans="1:28" ht="13.5">
      <c r="A531" s="421"/>
      <c r="B531" s="227"/>
      <c r="C531" s="334"/>
      <c r="D531" s="334"/>
      <c r="E531" s="422"/>
      <c r="F531" s="423"/>
      <c r="G531" s="423"/>
      <c r="H531" s="424"/>
      <c r="I531" s="423"/>
      <c r="J531" s="422"/>
      <c r="K531" s="422"/>
      <c r="L531" s="62"/>
      <c r="M531" s="422"/>
      <c r="N531" s="425"/>
      <c r="O531" s="422"/>
      <c r="P531" s="422"/>
      <c r="Q531" s="422"/>
      <c r="R531" s="426"/>
      <c r="S531" s="427"/>
      <c r="T531" s="422"/>
      <c r="U531" s="427"/>
      <c r="V531" s="422"/>
      <c r="W531" s="423"/>
      <c r="X531" s="427"/>
      <c r="Y531" s="422"/>
      <c r="Z531" s="422"/>
      <c r="AA531" s="422"/>
      <c r="AB531" s="428"/>
    </row>
    <row r="532" spans="1:28" ht="13.5">
      <c r="A532" s="421"/>
      <c r="B532" s="227"/>
      <c r="C532" s="334"/>
      <c r="D532" s="334"/>
      <c r="E532" s="422"/>
      <c r="F532" s="423"/>
      <c r="G532" s="423"/>
      <c r="H532" s="424"/>
      <c r="I532" s="423"/>
      <c r="J532" s="422"/>
      <c r="K532" s="422"/>
      <c r="L532" s="62"/>
      <c r="M532" s="422"/>
      <c r="N532" s="425"/>
      <c r="O532" s="422"/>
      <c r="P532" s="422"/>
      <c r="Q532" s="422"/>
      <c r="R532" s="426"/>
      <c r="S532" s="427"/>
      <c r="T532" s="422"/>
      <c r="U532" s="427"/>
      <c r="V532" s="422"/>
      <c r="W532" s="423"/>
      <c r="X532" s="427"/>
      <c r="Y532" s="422"/>
      <c r="Z532" s="422"/>
      <c r="AA532" s="422"/>
      <c r="AB532" s="428"/>
    </row>
    <row r="533" spans="1:28" ht="13.5">
      <c r="A533" s="421"/>
      <c r="B533" s="227"/>
      <c r="C533" s="334"/>
      <c r="D533" s="334"/>
      <c r="E533" s="422"/>
      <c r="F533" s="423"/>
      <c r="G533" s="423"/>
      <c r="H533" s="424"/>
      <c r="I533" s="423"/>
      <c r="J533" s="422"/>
      <c r="K533" s="422"/>
      <c r="L533" s="62"/>
      <c r="M533" s="422"/>
      <c r="N533" s="425"/>
      <c r="O533" s="422"/>
      <c r="P533" s="422"/>
      <c r="Q533" s="422"/>
      <c r="R533" s="426"/>
      <c r="S533" s="427"/>
      <c r="T533" s="422"/>
      <c r="U533" s="427"/>
      <c r="V533" s="422"/>
      <c r="W533" s="423"/>
      <c r="X533" s="427"/>
      <c r="Y533" s="422"/>
      <c r="Z533" s="422"/>
      <c r="AA533" s="422"/>
      <c r="AB533" s="428"/>
    </row>
    <row r="534" spans="1:28" ht="13.5">
      <c r="A534" s="421"/>
      <c r="B534" s="227"/>
      <c r="C534" s="334"/>
      <c r="D534" s="334"/>
      <c r="E534" s="422"/>
      <c r="F534" s="423"/>
      <c r="G534" s="423"/>
      <c r="H534" s="424"/>
      <c r="I534" s="423"/>
      <c r="J534" s="422"/>
      <c r="K534" s="422"/>
      <c r="L534" s="62"/>
      <c r="M534" s="422"/>
      <c r="N534" s="425"/>
      <c r="O534" s="422"/>
      <c r="P534" s="422"/>
      <c r="Q534" s="422"/>
      <c r="R534" s="426"/>
      <c r="S534" s="427"/>
      <c r="T534" s="422"/>
      <c r="U534" s="427"/>
      <c r="V534" s="422"/>
      <c r="W534" s="423"/>
      <c r="X534" s="427"/>
      <c r="Y534" s="422"/>
      <c r="Z534" s="422"/>
      <c r="AA534" s="422"/>
      <c r="AB534" s="428"/>
    </row>
    <row r="535" spans="1:28" ht="13.5">
      <c r="A535" s="421"/>
      <c r="B535" s="227"/>
      <c r="C535" s="334"/>
      <c r="D535" s="334"/>
      <c r="E535" s="422"/>
      <c r="F535" s="423"/>
      <c r="G535" s="423"/>
      <c r="H535" s="424"/>
      <c r="I535" s="423"/>
      <c r="J535" s="422"/>
      <c r="K535" s="422"/>
      <c r="L535" s="62"/>
      <c r="M535" s="422"/>
      <c r="N535" s="425"/>
      <c r="O535" s="422"/>
      <c r="P535" s="422"/>
      <c r="Q535" s="422"/>
      <c r="R535" s="426"/>
      <c r="S535" s="427"/>
      <c r="T535" s="422"/>
      <c r="U535" s="427"/>
      <c r="V535" s="422"/>
      <c r="W535" s="423"/>
      <c r="X535" s="427"/>
      <c r="Y535" s="422"/>
      <c r="Z535" s="422"/>
      <c r="AA535" s="422"/>
      <c r="AB535" s="428"/>
    </row>
    <row r="536" spans="1:28" ht="13.5">
      <c r="A536" s="421"/>
      <c r="B536" s="227"/>
      <c r="C536" s="334"/>
      <c r="D536" s="334"/>
      <c r="E536" s="422"/>
      <c r="F536" s="423"/>
      <c r="G536" s="423"/>
      <c r="H536" s="424"/>
      <c r="I536" s="423"/>
      <c r="J536" s="422"/>
      <c r="K536" s="422"/>
      <c r="L536" s="62"/>
      <c r="M536" s="422"/>
      <c r="N536" s="425"/>
      <c r="O536" s="422"/>
      <c r="P536" s="422"/>
      <c r="Q536" s="422"/>
      <c r="R536" s="426"/>
      <c r="S536" s="427"/>
      <c r="T536" s="422"/>
      <c r="U536" s="427"/>
      <c r="V536" s="422"/>
      <c r="W536" s="423"/>
      <c r="X536" s="427"/>
      <c r="Y536" s="422"/>
      <c r="Z536" s="422"/>
      <c r="AA536" s="422"/>
      <c r="AB536" s="428"/>
    </row>
    <row r="537" spans="1:28" ht="13.5">
      <c r="A537" s="421"/>
      <c r="B537" s="227"/>
      <c r="C537" s="334"/>
      <c r="D537" s="334"/>
      <c r="E537" s="422"/>
      <c r="F537" s="423"/>
      <c r="G537" s="423"/>
      <c r="H537" s="424"/>
      <c r="I537" s="423"/>
      <c r="J537" s="422"/>
      <c r="K537" s="422"/>
      <c r="L537" s="62"/>
      <c r="M537" s="422"/>
      <c r="N537" s="425"/>
      <c r="O537" s="422"/>
      <c r="P537" s="422"/>
      <c r="Q537" s="422"/>
      <c r="R537" s="426"/>
      <c r="S537" s="427"/>
      <c r="T537" s="422"/>
      <c r="U537" s="427"/>
      <c r="V537" s="422"/>
      <c r="W537" s="423"/>
      <c r="X537" s="427"/>
      <c r="Y537" s="422"/>
      <c r="Z537" s="422"/>
      <c r="AA537" s="422"/>
      <c r="AB537" s="428"/>
    </row>
    <row r="538" spans="1:28" ht="13.5">
      <c r="A538" s="421"/>
      <c r="B538" s="227"/>
      <c r="C538" s="334"/>
      <c r="D538" s="334"/>
      <c r="E538" s="422"/>
      <c r="F538" s="423"/>
      <c r="G538" s="423"/>
      <c r="H538" s="424"/>
      <c r="I538" s="423"/>
      <c r="J538" s="422"/>
      <c r="K538" s="422"/>
      <c r="L538" s="62"/>
      <c r="M538" s="422"/>
      <c r="N538" s="425"/>
      <c r="O538" s="422"/>
      <c r="P538" s="422"/>
      <c r="Q538" s="422"/>
      <c r="R538" s="426"/>
      <c r="S538" s="427"/>
      <c r="T538" s="422"/>
      <c r="U538" s="427"/>
      <c r="V538" s="422"/>
      <c r="W538" s="423"/>
      <c r="X538" s="427"/>
      <c r="Y538" s="422"/>
      <c r="Z538" s="422"/>
      <c r="AA538" s="422"/>
      <c r="AB538" s="428"/>
    </row>
    <row r="539" spans="1:28" ht="13.5">
      <c r="A539" s="421"/>
      <c r="B539" s="227"/>
      <c r="C539" s="334"/>
      <c r="D539" s="334"/>
      <c r="E539" s="422"/>
      <c r="F539" s="423"/>
      <c r="G539" s="423"/>
      <c r="H539" s="424"/>
      <c r="I539" s="423"/>
      <c r="J539" s="422"/>
      <c r="K539" s="422"/>
      <c r="L539" s="62"/>
      <c r="M539" s="422"/>
      <c r="N539" s="425"/>
      <c r="O539" s="422"/>
      <c r="P539" s="422"/>
      <c r="Q539" s="422"/>
      <c r="R539" s="426"/>
      <c r="S539" s="427"/>
      <c r="T539" s="422"/>
      <c r="U539" s="427"/>
      <c r="V539" s="422"/>
      <c r="W539" s="423"/>
      <c r="X539" s="427"/>
      <c r="Y539" s="422"/>
      <c r="Z539" s="422"/>
      <c r="AA539" s="422"/>
      <c r="AB539" s="428"/>
    </row>
    <row r="540" spans="1:28" ht="13.5">
      <c r="A540" s="421"/>
      <c r="B540" s="227"/>
      <c r="C540" s="334"/>
      <c r="D540" s="334"/>
      <c r="E540" s="422"/>
      <c r="F540" s="423"/>
      <c r="G540" s="423"/>
      <c r="H540" s="424"/>
      <c r="I540" s="423"/>
      <c r="J540" s="422"/>
      <c r="K540" s="422"/>
      <c r="L540" s="62"/>
      <c r="M540" s="422"/>
      <c r="N540" s="425"/>
      <c r="O540" s="422"/>
      <c r="P540" s="422"/>
      <c r="Q540" s="422"/>
      <c r="R540" s="426"/>
      <c r="S540" s="427"/>
      <c r="T540" s="422"/>
      <c r="U540" s="427"/>
      <c r="V540" s="422"/>
      <c r="W540" s="423"/>
      <c r="X540" s="427"/>
      <c r="Y540" s="422"/>
      <c r="Z540" s="422"/>
      <c r="AA540" s="422"/>
      <c r="AB540" s="428"/>
    </row>
    <row r="541" spans="1:28" ht="13.5">
      <c r="A541" s="421"/>
      <c r="B541" s="227"/>
      <c r="C541" s="334"/>
      <c r="D541" s="334"/>
      <c r="E541" s="422"/>
      <c r="F541" s="423"/>
      <c r="G541" s="423"/>
      <c r="H541" s="424"/>
      <c r="I541" s="423"/>
      <c r="J541" s="422"/>
      <c r="K541" s="422"/>
      <c r="L541" s="62"/>
      <c r="M541" s="422"/>
      <c r="N541" s="425"/>
      <c r="O541" s="422"/>
      <c r="P541" s="422"/>
      <c r="Q541" s="422"/>
      <c r="R541" s="426"/>
      <c r="S541" s="427"/>
      <c r="T541" s="422"/>
      <c r="U541" s="427"/>
      <c r="V541" s="422"/>
      <c r="W541" s="423"/>
      <c r="X541" s="427"/>
      <c r="Y541" s="422"/>
      <c r="Z541" s="422"/>
      <c r="AA541" s="422"/>
      <c r="AB541" s="428"/>
    </row>
    <row r="542" spans="1:28" ht="13.5">
      <c r="A542" s="421"/>
      <c r="B542" s="227"/>
      <c r="C542" s="334"/>
      <c r="D542" s="334"/>
      <c r="E542" s="422"/>
      <c r="F542" s="423"/>
      <c r="G542" s="423"/>
      <c r="H542" s="424"/>
      <c r="I542" s="423"/>
      <c r="J542" s="422"/>
      <c r="K542" s="422"/>
      <c r="L542" s="62"/>
      <c r="M542" s="422"/>
      <c r="N542" s="425"/>
      <c r="O542" s="422"/>
      <c r="P542" s="422"/>
      <c r="Q542" s="422"/>
      <c r="R542" s="426"/>
      <c r="S542" s="427"/>
      <c r="T542" s="422"/>
      <c r="U542" s="427"/>
      <c r="V542" s="422"/>
      <c r="W542" s="423"/>
      <c r="X542" s="427"/>
      <c r="Y542" s="422"/>
      <c r="Z542" s="422"/>
      <c r="AA542" s="422"/>
      <c r="AB542" s="428"/>
    </row>
    <row r="543" spans="1:28" ht="13.5">
      <c r="A543" s="421"/>
      <c r="B543" s="227"/>
      <c r="C543" s="334"/>
      <c r="D543" s="334"/>
      <c r="E543" s="422"/>
      <c r="F543" s="423"/>
      <c r="G543" s="423"/>
      <c r="H543" s="424"/>
      <c r="I543" s="423"/>
      <c r="J543" s="422"/>
      <c r="K543" s="422"/>
      <c r="L543" s="62"/>
      <c r="M543" s="422"/>
      <c r="N543" s="425"/>
      <c r="O543" s="422"/>
      <c r="P543" s="422"/>
      <c r="Q543" s="422"/>
      <c r="R543" s="426"/>
      <c r="S543" s="427"/>
      <c r="T543" s="422"/>
      <c r="U543" s="427"/>
      <c r="V543" s="422"/>
      <c r="W543" s="423"/>
      <c r="X543" s="427"/>
      <c r="Y543" s="422"/>
      <c r="Z543" s="422"/>
      <c r="AA543" s="422"/>
      <c r="AB543" s="428"/>
    </row>
    <row r="544" spans="1:28" ht="13.5">
      <c r="A544" s="421"/>
      <c r="B544" s="227"/>
      <c r="C544" s="334"/>
      <c r="D544" s="334"/>
      <c r="E544" s="422"/>
      <c r="F544" s="423"/>
      <c r="G544" s="423"/>
      <c r="H544" s="424"/>
      <c r="I544" s="423"/>
      <c r="J544" s="422"/>
      <c r="K544" s="422"/>
      <c r="L544" s="62"/>
      <c r="M544" s="422"/>
      <c r="N544" s="425"/>
      <c r="O544" s="422"/>
      <c r="P544" s="422"/>
      <c r="Q544" s="422"/>
      <c r="R544" s="426"/>
      <c r="S544" s="427"/>
      <c r="T544" s="422"/>
      <c r="U544" s="427"/>
      <c r="V544" s="422"/>
      <c r="W544" s="423"/>
      <c r="X544" s="427"/>
      <c r="Y544" s="422"/>
      <c r="Z544" s="422"/>
      <c r="AA544" s="422"/>
      <c r="AB544" s="428"/>
    </row>
    <row r="545" spans="1:28" ht="13.5">
      <c r="A545" s="421"/>
      <c r="B545" s="227"/>
      <c r="C545" s="334"/>
      <c r="D545" s="334"/>
      <c r="E545" s="422"/>
      <c r="F545" s="423"/>
      <c r="G545" s="423"/>
      <c r="H545" s="424"/>
      <c r="I545" s="423"/>
      <c r="J545" s="422"/>
      <c r="K545" s="422"/>
      <c r="L545" s="62"/>
      <c r="M545" s="422"/>
      <c r="N545" s="425"/>
      <c r="O545" s="422"/>
      <c r="P545" s="422"/>
      <c r="Q545" s="422"/>
      <c r="R545" s="426"/>
      <c r="S545" s="427"/>
      <c r="T545" s="422"/>
      <c r="U545" s="427"/>
      <c r="V545" s="422"/>
      <c r="W545" s="423"/>
      <c r="X545" s="427"/>
      <c r="Y545" s="422"/>
      <c r="Z545" s="422"/>
      <c r="AA545" s="422"/>
      <c r="AB545" s="428"/>
    </row>
    <row r="546" spans="1:28" ht="13.5">
      <c r="A546" s="421"/>
      <c r="B546" s="227"/>
      <c r="C546" s="334"/>
      <c r="D546" s="334"/>
      <c r="E546" s="422"/>
      <c r="F546" s="423"/>
      <c r="G546" s="423"/>
      <c r="H546" s="424"/>
      <c r="I546" s="423"/>
      <c r="J546" s="422"/>
      <c r="K546" s="422"/>
      <c r="L546" s="62"/>
      <c r="M546" s="422"/>
      <c r="N546" s="425"/>
      <c r="O546" s="422"/>
      <c r="P546" s="422"/>
      <c r="Q546" s="422"/>
      <c r="R546" s="426"/>
      <c r="S546" s="427"/>
      <c r="T546" s="422"/>
      <c r="U546" s="427"/>
      <c r="V546" s="422"/>
      <c r="W546" s="423"/>
      <c r="X546" s="427"/>
      <c r="Y546" s="422"/>
      <c r="Z546" s="422"/>
      <c r="AA546" s="422"/>
      <c r="AB546" s="428"/>
    </row>
    <row r="547" spans="1:28" ht="13.5">
      <c r="A547" s="421"/>
      <c r="B547" s="227"/>
      <c r="C547" s="334"/>
      <c r="D547" s="334"/>
      <c r="E547" s="422"/>
      <c r="F547" s="423"/>
      <c r="G547" s="423"/>
      <c r="H547" s="424"/>
      <c r="I547" s="423"/>
      <c r="J547" s="422"/>
      <c r="K547" s="422"/>
      <c r="L547" s="62"/>
      <c r="M547" s="422"/>
      <c r="N547" s="425"/>
      <c r="O547" s="422"/>
      <c r="P547" s="422"/>
      <c r="Q547" s="422"/>
      <c r="R547" s="426"/>
      <c r="S547" s="427"/>
      <c r="T547" s="422"/>
      <c r="U547" s="427"/>
      <c r="V547" s="422"/>
      <c r="W547" s="423"/>
      <c r="X547" s="427"/>
      <c r="Y547" s="422"/>
      <c r="Z547" s="422"/>
      <c r="AA547" s="422"/>
      <c r="AB547" s="428"/>
    </row>
    <row r="548" spans="1:28" ht="13.5">
      <c r="A548" s="421"/>
      <c r="B548" s="227"/>
      <c r="C548" s="334"/>
      <c r="D548" s="334"/>
      <c r="E548" s="422"/>
      <c r="F548" s="423"/>
      <c r="G548" s="423"/>
      <c r="H548" s="424"/>
      <c r="I548" s="423"/>
      <c r="J548" s="422"/>
      <c r="K548" s="422"/>
      <c r="L548" s="62"/>
      <c r="M548" s="422"/>
      <c r="N548" s="425"/>
      <c r="O548" s="422"/>
      <c r="P548" s="422"/>
      <c r="Q548" s="422"/>
      <c r="R548" s="426"/>
      <c r="S548" s="427"/>
      <c r="T548" s="422"/>
      <c r="U548" s="427"/>
      <c r="V548" s="422"/>
      <c r="W548" s="423"/>
      <c r="X548" s="427"/>
      <c r="Y548" s="422"/>
      <c r="Z548" s="422"/>
      <c r="AA548" s="422"/>
      <c r="AB548" s="428"/>
    </row>
    <row r="549" spans="1:28" ht="13.5">
      <c r="A549" s="421"/>
      <c r="B549" s="227"/>
      <c r="C549" s="334"/>
      <c r="D549" s="334"/>
      <c r="E549" s="422"/>
      <c r="F549" s="423"/>
      <c r="G549" s="423"/>
      <c r="H549" s="424"/>
      <c r="I549" s="423"/>
      <c r="J549" s="422"/>
      <c r="K549" s="422"/>
      <c r="L549" s="62"/>
      <c r="M549" s="422"/>
      <c r="N549" s="425"/>
      <c r="O549" s="422"/>
      <c r="P549" s="422"/>
      <c r="Q549" s="422"/>
      <c r="R549" s="426"/>
      <c r="S549" s="427"/>
      <c r="T549" s="422"/>
      <c r="U549" s="427"/>
      <c r="V549" s="422"/>
      <c r="W549" s="423"/>
      <c r="X549" s="427"/>
      <c r="Y549" s="422"/>
      <c r="Z549" s="422"/>
      <c r="AA549" s="422"/>
      <c r="AB549" s="428"/>
    </row>
    <row r="550" spans="1:28" ht="13.5">
      <c r="A550" s="421"/>
      <c r="B550" s="227"/>
      <c r="C550" s="334"/>
      <c r="D550" s="334"/>
      <c r="E550" s="422"/>
      <c r="F550" s="423"/>
      <c r="G550" s="423"/>
      <c r="H550" s="424"/>
      <c r="I550" s="423"/>
      <c r="J550" s="422"/>
      <c r="K550" s="422"/>
      <c r="L550" s="62"/>
      <c r="M550" s="422"/>
      <c r="N550" s="425"/>
      <c r="O550" s="422"/>
      <c r="P550" s="422"/>
      <c r="Q550" s="422"/>
      <c r="R550" s="426"/>
      <c r="S550" s="427"/>
      <c r="T550" s="422"/>
      <c r="U550" s="427"/>
      <c r="V550" s="422"/>
      <c r="W550" s="423"/>
      <c r="X550" s="427"/>
      <c r="Y550" s="422"/>
      <c r="Z550" s="422"/>
      <c r="AA550" s="422"/>
      <c r="AB550" s="428"/>
    </row>
    <row r="551" spans="1:28" ht="13.5">
      <c r="A551" s="421"/>
      <c r="B551" s="227"/>
      <c r="C551" s="334"/>
      <c r="D551" s="334"/>
      <c r="E551" s="422"/>
      <c r="F551" s="423"/>
      <c r="G551" s="423"/>
      <c r="H551" s="424"/>
      <c r="I551" s="423"/>
      <c r="J551" s="422"/>
      <c r="K551" s="422"/>
      <c r="L551" s="62"/>
      <c r="M551" s="422"/>
      <c r="N551" s="425"/>
      <c r="O551" s="422"/>
      <c r="P551" s="422"/>
      <c r="Q551" s="422"/>
      <c r="R551" s="426"/>
      <c r="S551" s="427"/>
      <c r="T551" s="422"/>
      <c r="U551" s="427"/>
      <c r="V551" s="422"/>
      <c r="W551" s="423"/>
      <c r="X551" s="427"/>
      <c r="Y551" s="422"/>
      <c r="Z551" s="422"/>
      <c r="AA551" s="422"/>
      <c r="AB551" s="428"/>
    </row>
    <row r="552" spans="1:28" ht="13.5">
      <c r="A552" s="421"/>
      <c r="B552" s="227"/>
      <c r="C552" s="334"/>
      <c r="D552" s="334"/>
      <c r="E552" s="422"/>
      <c r="F552" s="423"/>
      <c r="G552" s="423"/>
      <c r="H552" s="424"/>
      <c r="I552" s="423"/>
      <c r="J552" s="422"/>
      <c r="K552" s="422"/>
      <c r="L552" s="62"/>
      <c r="M552" s="422"/>
      <c r="N552" s="425"/>
      <c r="O552" s="422"/>
      <c r="P552" s="422"/>
      <c r="Q552" s="422"/>
      <c r="R552" s="426"/>
      <c r="S552" s="427"/>
      <c r="T552" s="422"/>
      <c r="U552" s="427"/>
      <c r="V552" s="422"/>
      <c r="W552" s="423"/>
      <c r="X552" s="427"/>
      <c r="Y552" s="422"/>
      <c r="Z552" s="422"/>
      <c r="AA552" s="422"/>
      <c r="AB552" s="428"/>
    </row>
    <row r="553" spans="1:28" ht="13.5">
      <c r="A553" s="421"/>
      <c r="B553" s="227"/>
      <c r="C553" s="334"/>
      <c r="D553" s="334"/>
      <c r="E553" s="422"/>
      <c r="F553" s="423"/>
      <c r="G553" s="423"/>
      <c r="H553" s="424"/>
      <c r="I553" s="423"/>
      <c r="J553" s="422"/>
      <c r="K553" s="422"/>
      <c r="L553" s="62"/>
      <c r="M553" s="422"/>
      <c r="N553" s="425"/>
      <c r="O553" s="422"/>
      <c r="P553" s="422"/>
      <c r="Q553" s="422"/>
      <c r="R553" s="426"/>
      <c r="S553" s="427"/>
      <c r="T553" s="422"/>
      <c r="U553" s="427"/>
      <c r="V553" s="422"/>
      <c r="W553" s="423"/>
      <c r="X553" s="427"/>
      <c r="Y553" s="422"/>
      <c r="Z553" s="422"/>
      <c r="AA553" s="422"/>
      <c r="AB553" s="428"/>
    </row>
    <row r="554" spans="1:28" ht="13.5">
      <c r="A554" s="421"/>
      <c r="B554" s="227"/>
      <c r="C554" s="334"/>
      <c r="D554" s="334"/>
      <c r="E554" s="422"/>
      <c r="F554" s="423"/>
      <c r="G554" s="423"/>
      <c r="H554" s="424"/>
      <c r="I554" s="423"/>
      <c r="J554" s="422"/>
      <c r="K554" s="422"/>
      <c r="L554" s="62"/>
      <c r="M554" s="422"/>
      <c r="N554" s="425"/>
      <c r="O554" s="422"/>
      <c r="P554" s="422"/>
      <c r="Q554" s="422"/>
      <c r="R554" s="426"/>
      <c r="S554" s="427"/>
      <c r="T554" s="422"/>
      <c r="U554" s="427"/>
      <c r="V554" s="422"/>
      <c r="W554" s="423"/>
      <c r="X554" s="427"/>
      <c r="Y554" s="422"/>
      <c r="Z554" s="422"/>
      <c r="AA554" s="422"/>
      <c r="AB554" s="428"/>
    </row>
    <row r="555" spans="1:28" ht="13.5">
      <c r="A555" s="421"/>
      <c r="B555" s="227"/>
      <c r="C555" s="334"/>
      <c r="D555" s="334"/>
      <c r="E555" s="422"/>
      <c r="F555" s="423"/>
      <c r="G555" s="423"/>
      <c r="H555" s="424"/>
      <c r="I555" s="423"/>
      <c r="J555" s="422"/>
      <c r="K555" s="422"/>
      <c r="L555" s="62"/>
      <c r="M555" s="422"/>
      <c r="N555" s="425"/>
      <c r="O555" s="422"/>
      <c r="P555" s="422"/>
      <c r="Q555" s="422"/>
      <c r="R555" s="426"/>
      <c r="S555" s="427"/>
      <c r="T555" s="422"/>
      <c r="U555" s="427"/>
      <c r="V555" s="422"/>
      <c r="W555" s="423"/>
      <c r="X555" s="427"/>
      <c r="Y555" s="422"/>
      <c r="Z555" s="422"/>
      <c r="AA555" s="422"/>
      <c r="AB555" s="428"/>
    </row>
    <row r="556" spans="1:28" ht="13.5">
      <c r="A556" s="421"/>
      <c r="B556" s="227"/>
      <c r="C556" s="334"/>
      <c r="D556" s="334"/>
      <c r="E556" s="422"/>
      <c r="F556" s="423"/>
      <c r="G556" s="423"/>
      <c r="H556" s="424"/>
      <c r="I556" s="423"/>
      <c r="J556" s="422"/>
      <c r="K556" s="422"/>
      <c r="L556" s="62"/>
      <c r="M556" s="422"/>
      <c r="N556" s="425"/>
      <c r="O556" s="422"/>
      <c r="P556" s="422"/>
      <c r="Q556" s="422"/>
      <c r="R556" s="426"/>
      <c r="S556" s="427"/>
      <c r="T556" s="422"/>
      <c r="U556" s="427"/>
      <c r="V556" s="422"/>
      <c r="W556" s="423"/>
      <c r="X556" s="427"/>
      <c r="Y556" s="422"/>
      <c r="Z556" s="422"/>
      <c r="AA556" s="422"/>
      <c r="AB556" s="428"/>
    </row>
    <row r="557" spans="1:28" ht="13.5">
      <c r="A557" s="421"/>
      <c r="B557" s="227"/>
      <c r="C557" s="334"/>
      <c r="D557" s="334"/>
      <c r="E557" s="422"/>
      <c r="F557" s="423"/>
      <c r="G557" s="423"/>
      <c r="H557" s="424"/>
      <c r="I557" s="423"/>
      <c r="J557" s="422"/>
      <c r="K557" s="422"/>
      <c r="L557" s="62"/>
      <c r="M557" s="422"/>
      <c r="N557" s="425"/>
      <c r="O557" s="422"/>
      <c r="P557" s="422"/>
      <c r="Q557" s="422"/>
      <c r="R557" s="426"/>
      <c r="S557" s="427"/>
      <c r="T557" s="422"/>
      <c r="U557" s="427"/>
      <c r="V557" s="422"/>
      <c r="W557" s="423"/>
      <c r="X557" s="427"/>
      <c r="Y557" s="422"/>
      <c r="Z557" s="422"/>
      <c r="AA557" s="422"/>
      <c r="AB557" s="428"/>
    </row>
    <row r="558" spans="1:28" ht="13.5">
      <c r="A558" s="421"/>
      <c r="B558" s="227"/>
      <c r="C558" s="334"/>
      <c r="D558" s="334"/>
      <c r="E558" s="422"/>
      <c r="F558" s="423"/>
      <c r="G558" s="423"/>
      <c r="H558" s="424"/>
      <c r="I558" s="423"/>
      <c r="J558" s="422"/>
      <c r="K558" s="422"/>
      <c r="L558" s="62"/>
      <c r="M558" s="422"/>
      <c r="N558" s="425"/>
      <c r="O558" s="422"/>
      <c r="P558" s="422"/>
      <c r="Q558" s="422"/>
      <c r="R558" s="426"/>
      <c r="S558" s="427"/>
      <c r="T558" s="422"/>
      <c r="U558" s="427"/>
      <c r="V558" s="422"/>
      <c r="W558" s="423"/>
      <c r="X558" s="427"/>
      <c r="Y558" s="422"/>
      <c r="Z558" s="422"/>
      <c r="AA558" s="422"/>
      <c r="AB558" s="428"/>
    </row>
    <row r="559" spans="1:28" ht="13.5">
      <c r="A559" s="421"/>
      <c r="B559" s="227"/>
      <c r="C559" s="334"/>
      <c r="D559" s="334"/>
      <c r="E559" s="422"/>
      <c r="F559" s="423"/>
      <c r="G559" s="423"/>
      <c r="H559" s="424"/>
      <c r="I559" s="423"/>
      <c r="J559" s="422"/>
      <c r="K559" s="422"/>
      <c r="L559" s="62"/>
      <c r="M559" s="422"/>
      <c r="N559" s="425"/>
      <c r="O559" s="422"/>
      <c r="P559" s="422"/>
      <c r="Q559" s="422"/>
      <c r="R559" s="426"/>
      <c r="S559" s="427"/>
      <c r="T559" s="422"/>
      <c r="U559" s="427"/>
      <c r="V559" s="422"/>
      <c r="W559" s="423"/>
      <c r="X559" s="427"/>
      <c r="Y559" s="422"/>
      <c r="Z559" s="422"/>
      <c r="AA559" s="422"/>
      <c r="AB559" s="428"/>
    </row>
    <row r="560" spans="1:28" ht="13.5">
      <c r="A560" s="421"/>
      <c r="B560" s="227"/>
      <c r="C560" s="334"/>
      <c r="D560" s="334"/>
      <c r="E560" s="422"/>
      <c r="F560" s="423"/>
      <c r="G560" s="423"/>
      <c r="H560" s="424"/>
      <c r="I560" s="423"/>
      <c r="J560" s="422"/>
      <c r="K560" s="422"/>
      <c r="L560" s="62"/>
      <c r="M560" s="422"/>
      <c r="N560" s="425"/>
      <c r="O560" s="422"/>
      <c r="P560" s="422"/>
      <c r="Q560" s="422"/>
      <c r="R560" s="426"/>
      <c r="S560" s="427"/>
      <c r="T560" s="422"/>
      <c r="U560" s="427"/>
      <c r="V560" s="422"/>
      <c r="W560" s="423"/>
      <c r="X560" s="427"/>
      <c r="Y560" s="422"/>
      <c r="Z560" s="422"/>
      <c r="AA560" s="422"/>
      <c r="AB560" s="428"/>
    </row>
    <row r="561" spans="1:28" ht="13.5">
      <c r="A561" s="421"/>
      <c r="B561" s="227"/>
      <c r="C561" s="334"/>
      <c r="D561" s="334"/>
      <c r="E561" s="422"/>
      <c r="F561" s="423"/>
      <c r="G561" s="423"/>
      <c r="H561" s="424"/>
      <c r="I561" s="423"/>
      <c r="J561" s="422"/>
      <c r="K561" s="422"/>
      <c r="L561" s="62"/>
      <c r="M561" s="422"/>
      <c r="N561" s="425"/>
      <c r="O561" s="422"/>
      <c r="P561" s="422"/>
      <c r="Q561" s="422"/>
      <c r="R561" s="426"/>
      <c r="S561" s="427"/>
      <c r="T561" s="422"/>
      <c r="U561" s="427"/>
      <c r="V561" s="422"/>
      <c r="W561" s="423"/>
      <c r="X561" s="427"/>
      <c r="Y561" s="422"/>
      <c r="Z561" s="422"/>
      <c r="AA561" s="422"/>
      <c r="AB561" s="428"/>
    </row>
    <row r="562" spans="1:28" ht="13.5">
      <c r="A562" s="421"/>
      <c r="B562" s="227"/>
      <c r="C562" s="334"/>
      <c r="D562" s="334"/>
      <c r="E562" s="422"/>
      <c r="F562" s="423"/>
      <c r="G562" s="423"/>
      <c r="H562" s="424"/>
      <c r="I562" s="423"/>
      <c r="J562" s="422"/>
      <c r="K562" s="422"/>
      <c r="L562" s="62"/>
      <c r="M562" s="422"/>
      <c r="N562" s="425"/>
      <c r="O562" s="422"/>
      <c r="P562" s="422"/>
      <c r="Q562" s="422"/>
      <c r="R562" s="426"/>
      <c r="S562" s="427"/>
      <c r="T562" s="422"/>
      <c r="U562" s="427"/>
      <c r="V562" s="422"/>
      <c r="W562" s="423"/>
      <c r="X562" s="427"/>
      <c r="Y562" s="422"/>
      <c r="Z562" s="422"/>
      <c r="AA562" s="422"/>
      <c r="AB562" s="428"/>
    </row>
    <row r="563" spans="1:28" ht="13.5">
      <c r="A563" s="421"/>
      <c r="B563" s="227"/>
      <c r="C563" s="334"/>
      <c r="D563" s="334"/>
      <c r="E563" s="422"/>
      <c r="F563" s="423"/>
      <c r="G563" s="423"/>
      <c r="H563" s="424"/>
      <c r="I563" s="423"/>
      <c r="J563" s="422"/>
      <c r="K563" s="422"/>
      <c r="L563" s="62"/>
      <c r="M563" s="422"/>
      <c r="N563" s="425"/>
      <c r="O563" s="422"/>
      <c r="P563" s="422"/>
      <c r="Q563" s="422"/>
      <c r="R563" s="426"/>
      <c r="S563" s="427"/>
      <c r="T563" s="422"/>
      <c r="U563" s="427"/>
      <c r="V563" s="422"/>
      <c r="W563" s="423"/>
      <c r="X563" s="427"/>
      <c r="Y563" s="422"/>
      <c r="Z563" s="422"/>
      <c r="AA563" s="422"/>
      <c r="AB563" s="428"/>
    </row>
    <row r="564" spans="1:28" ht="13.5">
      <c r="A564" s="421"/>
      <c r="B564" s="227"/>
      <c r="C564" s="334"/>
      <c r="D564" s="334"/>
      <c r="E564" s="422"/>
      <c r="F564" s="423"/>
      <c r="G564" s="423"/>
      <c r="H564" s="424"/>
      <c r="I564" s="423"/>
      <c r="J564" s="422"/>
      <c r="K564" s="422"/>
      <c r="L564" s="62"/>
      <c r="M564" s="422"/>
      <c r="N564" s="425"/>
      <c r="O564" s="422"/>
      <c r="P564" s="422"/>
      <c r="Q564" s="422"/>
      <c r="R564" s="426"/>
      <c r="S564" s="427"/>
      <c r="T564" s="422"/>
      <c r="U564" s="427"/>
      <c r="V564" s="422"/>
      <c r="W564" s="423"/>
      <c r="X564" s="427"/>
      <c r="Y564" s="422"/>
      <c r="Z564" s="422"/>
      <c r="AA564" s="422"/>
      <c r="AB564" s="428"/>
    </row>
    <row r="565" spans="1:28" ht="13.5">
      <c r="A565" s="421"/>
      <c r="B565" s="227"/>
      <c r="C565" s="334"/>
      <c r="D565" s="334"/>
      <c r="E565" s="422"/>
      <c r="F565" s="423"/>
      <c r="G565" s="423"/>
      <c r="H565" s="424"/>
      <c r="I565" s="423"/>
      <c r="J565" s="422"/>
      <c r="K565" s="422"/>
      <c r="L565" s="62"/>
      <c r="M565" s="422"/>
      <c r="N565" s="425"/>
      <c r="O565" s="422"/>
      <c r="P565" s="422"/>
      <c r="Q565" s="422"/>
      <c r="R565" s="426"/>
      <c r="S565" s="427"/>
      <c r="T565" s="422"/>
      <c r="U565" s="427"/>
      <c r="V565" s="422"/>
      <c r="W565" s="423"/>
      <c r="X565" s="427"/>
      <c r="Y565" s="422"/>
      <c r="Z565" s="422"/>
      <c r="AA565" s="422"/>
      <c r="AB565" s="428"/>
    </row>
    <row r="566" spans="1:28" ht="13.5">
      <c r="A566" s="421"/>
      <c r="B566" s="227"/>
      <c r="C566" s="334"/>
      <c r="D566" s="334"/>
      <c r="E566" s="422"/>
      <c r="F566" s="423"/>
      <c r="G566" s="423"/>
      <c r="H566" s="424"/>
      <c r="I566" s="423"/>
      <c r="J566" s="422"/>
      <c r="K566" s="422"/>
      <c r="L566" s="62"/>
      <c r="M566" s="422"/>
      <c r="N566" s="425"/>
      <c r="O566" s="422"/>
      <c r="P566" s="422"/>
      <c r="Q566" s="422"/>
      <c r="R566" s="426"/>
      <c r="S566" s="427"/>
      <c r="T566" s="422"/>
      <c r="U566" s="427"/>
      <c r="V566" s="422"/>
      <c r="W566" s="423"/>
      <c r="X566" s="427"/>
      <c r="Y566" s="422"/>
      <c r="Z566" s="422"/>
      <c r="AA566" s="422"/>
      <c r="AB566" s="428"/>
    </row>
    <row r="567" spans="1:28" ht="13.5">
      <c r="A567" s="421"/>
      <c r="B567" s="227"/>
      <c r="C567" s="334"/>
      <c r="D567" s="334"/>
      <c r="E567" s="422"/>
      <c r="F567" s="423"/>
      <c r="G567" s="423"/>
      <c r="H567" s="424"/>
      <c r="I567" s="423"/>
      <c r="J567" s="422"/>
      <c r="K567" s="422"/>
      <c r="L567" s="62"/>
      <c r="M567" s="422"/>
      <c r="N567" s="425"/>
      <c r="O567" s="422"/>
      <c r="P567" s="422"/>
      <c r="Q567" s="422"/>
      <c r="R567" s="426"/>
      <c r="S567" s="427"/>
      <c r="T567" s="422"/>
      <c r="U567" s="427"/>
      <c r="V567" s="422"/>
      <c r="W567" s="423"/>
      <c r="X567" s="427"/>
      <c r="Y567" s="422"/>
      <c r="Z567" s="422"/>
      <c r="AA567" s="422"/>
      <c r="AB567" s="428"/>
    </row>
    <row r="568" spans="1:28" ht="13.5">
      <c r="A568" s="421"/>
      <c r="B568" s="227"/>
      <c r="C568" s="334"/>
      <c r="D568" s="334"/>
      <c r="E568" s="422"/>
      <c r="F568" s="423"/>
      <c r="G568" s="423"/>
      <c r="H568" s="424"/>
      <c r="I568" s="423"/>
      <c r="J568" s="422"/>
      <c r="K568" s="422"/>
      <c r="L568" s="62"/>
      <c r="M568" s="422"/>
      <c r="N568" s="425"/>
      <c r="O568" s="422"/>
      <c r="P568" s="422"/>
      <c r="Q568" s="422"/>
      <c r="R568" s="426"/>
      <c r="S568" s="427"/>
      <c r="T568" s="422"/>
      <c r="U568" s="427"/>
      <c r="V568" s="422"/>
      <c r="W568" s="423"/>
      <c r="X568" s="427"/>
      <c r="Y568" s="422"/>
      <c r="Z568" s="422"/>
      <c r="AA568" s="422"/>
      <c r="AB568" s="428"/>
    </row>
    <row r="569" spans="1:28" ht="13.5">
      <c r="A569" s="421"/>
      <c r="B569" s="227"/>
      <c r="C569" s="334"/>
      <c r="D569" s="334"/>
      <c r="E569" s="422"/>
      <c r="F569" s="423"/>
      <c r="G569" s="423"/>
      <c r="H569" s="424"/>
      <c r="I569" s="423"/>
      <c r="J569" s="422"/>
      <c r="K569" s="422"/>
      <c r="L569" s="62"/>
      <c r="M569" s="422"/>
      <c r="N569" s="425"/>
      <c r="O569" s="422"/>
      <c r="P569" s="422"/>
      <c r="Q569" s="422"/>
      <c r="R569" s="426"/>
      <c r="S569" s="427"/>
      <c r="T569" s="422"/>
      <c r="U569" s="427"/>
      <c r="V569" s="422"/>
      <c r="W569" s="423"/>
      <c r="X569" s="427"/>
      <c r="Y569" s="422"/>
      <c r="Z569" s="422"/>
      <c r="AA569" s="422"/>
      <c r="AB569" s="428"/>
    </row>
    <row r="570" spans="1:28" ht="13.5">
      <c r="A570" s="421"/>
      <c r="B570" s="227"/>
      <c r="C570" s="334"/>
      <c r="D570" s="334"/>
      <c r="E570" s="422"/>
      <c r="F570" s="423"/>
      <c r="G570" s="423"/>
      <c r="H570" s="424"/>
      <c r="I570" s="423"/>
      <c r="J570" s="422"/>
      <c r="K570" s="422"/>
      <c r="L570" s="62"/>
      <c r="M570" s="422"/>
      <c r="N570" s="425"/>
      <c r="O570" s="422"/>
      <c r="P570" s="422"/>
      <c r="Q570" s="422"/>
      <c r="R570" s="426"/>
      <c r="S570" s="427"/>
      <c r="T570" s="422"/>
      <c r="U570" s="427"/>
      <c r="V570" s="422"/>
      <c r="W570" s="423"/>
      <c r="X570" s="427"/>
      <c r="Y570" s="422"/>
      <c r="Z570" s="422"/>
      <c r="AA570" s="422"/>
      <c r="AB570" s="428"/>
    </row>
    <row r="571" spans="1:28" ht="13.5">
      <c r="A571" s="421"/>
      <c r="B571" s="227"/>
      <c r="C571" s="334"/>
      <c r="D571" s="334"/>
      <c r="E571" s="422"/>
      <c r="F571" s="423"/>
      <c r="G571" s="423"/>
      <c r="H571" s="424"/>
      <c r="I571" s="423"/>
      <c r="J571" s="422"/>
      <c r="K571" s="422"/>
      <c r="L571" s="62"/>
      <c r="M571" s="422"/>
      <c r="N571" s="425"/>
      <c r="O571" s="422"/>
      <c r="P571" s="422"/>
      <c r="Q571" s="422"/>
      <c r="R571" s="426"/>
      <c r="S571" s="427"/>
      <c r="T571" s="422"/>
      <c r="U571" s="427"/>
      <c r="V571" s="422"/>
      <c r="W571" s="423"/>
      <c r="X571" s="427"/>
      <c r="Y571" s="422"/>
      <c r="Z571" s="422"/>
      <c r="AA571" s="422"/>
      <c r="AB571" s="428"/>
    </row>
    <row r="572" spans="1:28" ht="13.5">
      <c r="A572" s="421"/>
      <c r="B572" s="227"/>
      <c r="C572" s="334"/>
      <c r="D572" s="334"/>
      <c r="E572" s="422"/>
      <c r="F572" s="423"/>
      <c r="G572" s="423"/>
      <c r="H572" s="424"/>
      <c r="I572" s="423"/>
      <c r="J572" s="422"/>
      <c r="K572" s="422"/>
      <c r="L572" s="62"/>
      <c r="M572" s="422"/>
      <c r="N572" s="425"/>
      <c r="O572" s="422"/>
      <c r="P572" s="422"/>
      <c r="Q572" s="422"/>
      <c r="R572" s="426"/>
      <c r="S572" s="427"/>
      <c r="T572" s="422"/>
      <c r="U572" s="427"/>
      <c r="V572" s="422"/>
      <c r="W572" s="423"/>
      <c r="X572" s="427"/>
      <c r="Y572" s="422"/>
      <c r="Z572" s="422"/>
      <c r="AA572" s="422"/>
      <c r="AB572" s="428"/>
    </row>
    <row r="573" spans="1:28" ht="13.5">
      <c r="A573" s="421"/>
      <c r="B573" s="227"/>
      <c r="C573" s="334"/>
      <c r="D573" s="334"/>
      <c r="E573" s="422"/>
      <c r="F573" s="423"/>
      <c r="G573" s="423"/>
      <c r="H573" s="424"/>
      <c r="I573" s="423"/>
      <c r="J573" s="422"/>
      <c r="K573" s="422"/>
      <c r="L573" s="62"/>
      <c r="M573" s="422"/>
      <c r="N573" s="425"/>
      <c r="O573" s="422"/>
      <c r="P573" s="422"/>
      <c r="Q573" s="422"/>
      <c r="R573" s="426"/>
      <c r="S573" s="427"/>
      <c r="T573" s="422"/>
      <c r="U573" s="427"/>
      <c r="V573" s="422"/>
      <c r="W573" s="423"/>
      <c r="X573" s="427"/>
      <c r="Y573" s="422"/>
      <c r="Z573" s="422"/>
      <c r="AA573" s="422"/>
      <c r="AB573" s="428"/>
    </row>
    <row r="574" spans="1:28" ht="13.5">
      <c r="A574" s="421"/>
      <c r="B574" s="227"/>
      <c r="C574" s="334"/>
      <c r="D574" s="334"/>
      <c r="E574" s="422"/>
      <c r="F574" s="423"/>
      <c r="G574" s="423"/>
      <c r="H574" s="424"/>
      <c r="I574" s="423"/>
      <c r="J574" s="422"/>
      <c r="K574" s="422"/>
      <c r="L574" s="62"/>
      <c r="M574" s="422"/>
      <c r="N574" s="425"/>
      <c r="O574" s="422"/>
      <c r="P574" s="422"/>
      <c r="Q574" s="422"/>
      <c r="R574" s="426"/>
      <c r="S574" s="427"/>
      <c r="T574" s="422"/>
      <c r="U574" s="427"/>
      <c r="V574" s="422"/>
      <c r="W574" s="423"/>
      <c r="X574" s="427"/>
      <c r="Y574" s="422"/>
      <c r="Z574" s="422"/>
      <c r="AA574" s="422"/>
      <c r="AB574" s="428"/>
    </row>
    <row r="575" spans="1:28" ht="13.5">
      <c r="A575" s="421"/>
      <c r="B575" s="227"/>
      <c r="C575" s="334"/>
      <c r="D575" s="334"/>
      <c r="E575" s="422"/>
      <c r="F575" s="423"/>
      <c r="G575" s="423"/>
      <c r="H575" s="424"/>
      <c r="I575" s="423"/>
      <c r="J575" s="422"/>
      <c r="K575" s="422"/>
      <c r="L575" s="62"/>
      <c r="M575" s="422"/>
      <c r="N575" s="425"/>
      <c r="O575" s="422"/>
      <c r="P575" s="422"/>
      <c r="Q575" s="422"/>
      <c r="R575" s="426"/>
      <c r="S575" s="427"/>
      <c r="T575" s="422"/>
      <c r="U575" s="427"/>
      <c r="V575" s="422"/>
      <c r="W575" s="423"/>
      <c r="X575" s="427"/>
      <c r="Y575" s="422"/>
      <c r="Z575" s="422"/>
      <c r="AA575" s="422"/>
      <c r="AB575" s="428"/>
    </row>
    <row r="576" spans="1:28" ht="13.5">
      <c r="A576" s="421"/>
      <c r="B576" s="227"/>
      <c r="C576" s="334"/>
      <c r="D576" s="334"/>
      <c r="E576" s="422"/>
      <c r="F576" s="423"/>
      <c r="G576" s="423"/>
      <c r="H576" s="424"/>
      <c r="I576" s="423"/>
      <c r="J576" s="422"/>
      <c r="K576" s="422"/>
      <c r="L576" s="62"/>
      <c r="M576" s="422"/>
      <c r="N576" s="425"/>
      <c r="O576" s="422"/>
      <c r="P576" s="422"/>
      <c r="Q576" s="422"/>
      <c r="R576" s="426"/>
      <c r="S576" s="427"/>
      <c r="T576" s="422"/>
      <c r="U576" s="427"/>
      <c r="V576" s="422"/>
      <c r="W576" s="423"/>
      <c r="X576" s="427"/>
      <c r="Y576" s="422"/>
      <c r="Z576" s="422"/>
      <c r="AA576" s="422"/>
      <c r="AB576" s="428"/>
    </row>
    <row r="577" spans="1:28" ht="13.5">
      <c r="A577" s="421"/>
      <c r="B577" s="227"/>
      <c r="C577" s="334"/>
      <c r="D577" s="334"/>
      <c r="E577" s="422"/>
      <c r="F577" s="423"/>
      <c r="G577" s="423"/>
      <c r="H577" s="424"/>
      <c r="I577" s="423"/>
      <c r="J577" s="422"/>
      <c r="K577" s="422"/>
      <c r="L577" s="62"/>
      <c r="M577" s="422"/>
      <c r="N577" s="425"/>
      <c r="O577" s="422"/>
      <c r="P577" s="422"/>
      <c r="Q577" s="422"/>
      <c r="R577" s="426"/>
      <c r="S577" s="427"/>
      <c r="T577" s="422"/>
      <c r="U577" s="427"/>
      <c r="V577" s="422"/>
      <c r="W577" s="423"/>
      <c r="X577" s="427"/>
      <c r="Y577" s="422"/>
      <c r="Z577" s="422"/>
      <c r="AA577" s="422"/>
      <c r="AB577" s="428"/>
    </row>
    <row r="578" spans="1:28" ht="13.5">
      <c r="A578" s="421"/>
      <c r="B578" s="227"/>
      <c r="C578" s="334"/>
      <c r="D578" s="334"/>
      <c r="E578" s="422"/>
      <c r="F578" s="423"/>
      <c r="G578" s="423"/>
      <c r="H578" s="424"/>
      <c r="I578" s="423"/>
      <c r="J578" s="422"/>
      <c r="K578" s="422"/>
      <c r="L578" s="62"/>
      <c r="M578" s="422"/>
      <c r="N578" s="425"/>
      <c r="O578" s="422"/>
      <c r="P578" s="422"/>
      <c r="Q578" s="422"/>
      <c r="R578" s="426"/>
      <c r="S578" s="427"/>
      <c r="T578" s="422"/>
      <c r="U578" s="427"/>
      <c r="V578" s="422"/>
      <c r="W578" s="423"/>
      <c r="X578" s="427"/>
      <c r="Y578" s="422"/>
      <c r="Z578" s="422"/>
      <c r="AA578" s="422"/>
      <c r="AB578" s="428"/>
    </row>
    <row r="579" spans="1:28" ht="13.5">
      <c r="A579" s="421"/>
      <c r="B579" s="227"/>
      <c r="C579" s="334"/>
      <c r="D579" s="334"/>
      <c r="E579" s="422"/>
      <c r="F579" s="423"/>
      <c r="G579" s="423"/>
      <c r="H579" s="424"/>
      <c r="I579" s="423"/>
      <c r="J579" s="422"/>
      <c r="K579" s="422"/>
      <c r="L579" s="62"/>
      <c r="M579" s="422"/>
      <c r="N579" s="425"/>
      <c r="O579" s="422"/>
      <c r="P579" s="422"/>
      <c r="Q579" s="422"/>
      <c r="R579" s="426"/>
      <c r="S579" s="427"/>
      <c r="T579" s="422"/>
      <c r="U579" s="427"/>
      <c r="V579" s="422"/>
      <c r="W579" s="423"/>
      <c r="X579" s="427"/>
      <c r="Y579" s="422"/>
      <c r="Z579" s="422"/>
      <c r="AA579" s="422"/>
      <c r="AB579" s="428"/>
    </row>
    <row r="580" spans="1:28" ht="13.5">
      <c r="A580" s="421"/>
      <c r="B580" s="227"/>
      <c r="C580" s="334"/>
      <c r="D580" s="334"/>
      <c r="E580" s="422"/>
      <c r="F580" s="423"/>
      <c r="G580" s="423"/>
      <c r="H580" s="424"/>
      <c r="I580" s="423"/>
      <c r="J580" s="422"/>
      <c r="K580" s="422"/>
      <c r="L580" s="62"/>
      <c r="M580" s="422"/>
      <c r="N580" s="425"/>
      <c r="O580" s="422"/>
      <c r="P580" s="422"/>
      <c r="Q580" s="422"/>
      <c r="R580" s="426"/>
      <c r="S580" s="427"/>
      <c r="T580" s="422"/>
      <c r="U580" s="427"/>
      <c r="V580" s="422"/>
      <c r="W580" s="423"/>
      <c r="X580" s="427"/>
      <c r="Y580" s="422"/>
      <c r="Z580" s="422"/>
      <c r="AA580" s="422"/>
      <c r="AB580" s="428"/>
    </row>
    <row r="581" spans="1:28" ht="13.5">
      <c r="A581" s="421"/>
      <c r="B581" s="227"/>
      <c r="C581" s="334"/>
      <c r="D581" s="334"/>
      <c r="E581" s="422"/>
      <c r="F581" s="423"/>
      <c r="G581" s="423"/>
      <c r="H581" s="424"/>
      <c r="I581" s="423"/>
      <c r="J581" s="422"/>
      <c r="K581" s="422"/>
      <c r="L581" s="62"/>
      <c r="M581" s="422"/>
      <c r="N581" s="425"/>
      <c r="O581" s="422"/>
      <c r="P581" s="422"/>
      <c r="Q581" s="422"/>
      <c r="R581" s="426"/>
      <c r="S581" s="427"/>
      <c r="T581" s="422"/>
      <c r="U581" s="427"/>
      <c r="V581" s="422"/>
      <c r="W581" s="423"/>
      <c r="X581" s="427"/>
      <c r="Y581" s="422"/>
      <c r="Z581" s="422"/>
      <c r="AA581" s="422"/>
      <c r="AB581" s="428"/>
    </row>
    <row r="582" spans="1:28" ht="13.5">
      <c r="A582" s="421"/>
      <c r="B582" s="227"/>
      <c r="C582" s="334"/>
      <c r="D582" s="334"/>
      <c r="E582" s="422"/>
      <c r="F582" s="423"/>
      <c r="G582" s="423"/>
      <c r="H582" s="424"/>
      <c r="I582" s="423"/>
      <c r="J582" s="422"/>
      <c r="K582" s="422"/>
      <c r="L582" s="62"/>
      <c r="M582" s="422"/>
      <c r="N582" s="425"/>
      <c r="O582" s="422"/>
      <c r="P582" s="422"/>
      <c r="Q582" s="422"/>
      <c r="R582" s="426"/>
      <c r="S582" s="427"/>
      <c r="T582" s="422"/>
      <c r="U582" s="427"/>
      <c r="V582" s="422"/>
      <c r="W582" s="423"/>
      <c r="X582" s="427"/>
      <c r="Y582" s="422"/>
      <c r="Z582" s="422"/>
      <c r="AA582" s="422"/>
      <c r="AB582" s="428"/>
    </row>
    <row r="583" spans="1:28" ht="13.5">
      <c r="A583" s="421"/>
      <c r="B583" s="227"/>
      <c r="C583" s="334"/>
      <c r="D583" s="334"/>
      <c r="E583" s="422"/>
      <c r="F583" s="423"/>
      <c r="G583" s="423"/>
      <c r="H583" s="424"/>
      <c r="I583" s="423"/>
      <c r="J583" s="422"/>
      <c r="K583" s="422"/>
      <c r="L583" s="62"/>
      <c r="M583" s="422"/>
      <c r="N583" s="425"/>
      <c r="O583" s="422"/>
      <c r="P583" s="422"/>
      <c r="Q583" s="422"/>
      <c r="R583" s="426"/>
      <c r="S583" s="427"/>
      <c r="T583" s="422"/>
      <c r="U583" s="427"/>
      <c r="V583" s="422"/>
      <c r="W583" s="423"/>
      <c r="X583" s="427"/>
      <c r="Y583" s="422"/>
      <c r="Z583" s="422"/>
      <c r="AA583" s="422"/>
      <c r="AB583" s="428"/>
    </row>
    <row r="584" spans="1:28" ht="13.5">
      <c r="A584" s="421"/>
      <c r="B584" s="227"/>
      <c r="C584" s="334"/>
      <c r="D584" s="334"/>
      <c r="E584" s="422"/>
      <c r="F584" s="423"/>
      <c r="G584" s="423"/>
      <c r="H584" s="424"/>
      <c r="I584" s="423"/>
      <c r="J584" s="422"/>
      <c r="K584" s="422"/>
      <c r="L584" s="62"/>
      <c r="M584" s="422"/>
      <c r="N584" s="425"/>
      <c r="O584" s="422"/>
      <c r="P584" s="422"/>
      <c r="Q584" s="422"/>
      <c r="R584" s="426"/>
      <c r="S584" s="427"/>
      <c r="T584" s="422"/>
      <c r="U584" s="427"/>
      <c r="V584" s="422"/>
      <c r="W584" s="423"/>
      <c r="X584" s="427"/>
      <c r="Y584" s="422"/>
      <c r="Z584" s="422"/>
      <c r="AA584" s="422"/>
      <c r="AB584" s="428"/>
    </row>
    <row r="585" spans="1:28" ht="13.5">
      <c r="A585" s="421"/>
      <c r="B585" s="227"/>
      <c r="C585" s="334"/>
      <c r="D585" s="334"/>
      <c r="E585" s="422"/>
      <c r="F585" s="423"/>
      <c r="G585" s="423"/>
      <c r="H585" s="424"/>
      <c r="I585" s="423"/>
      <c r="J585" s="422"/>
      <c r="K585" s="422"/>
      <c r="L585" s="62"/>
      <c r="M585" s="422"/>
      <c r="N585" s="425"/>
      <c r="O585" s="422"/>
      <c r="P585" s="422"/>
      <c r="Q585" s="422"/>
      <c r="R585" s="426"/>
      <c r="S585" s="427"/>
      <c r="T585" s="422"/>
      <c r="U585" s="427"/>
      <c r="V585" s="422"/>
      <c r="W585" s="423"/>
      <c r="X585" s="427"/>
      <c r="Y585" s="422"/>
      <c r="Z585" s="422"/>
      <c r="AA585" s="422"/>
      <c r="AB585" s="428"/>
    </row>
    <row r="586" spans="1:28" ht="13.5">
      <c r="A586" s="421"/>
      <c r="B586" s="227"/>
      <c r="C586" s="334"/>
      <c r="D586" s="334"/>
      <c r="E586" s="422"/>
      <c r="F586" s="423"/>
      <c r="G586" s="423"/>
      <c r="H586" s="424"/>
      <c r="I586" s="423"/>
      <c r="J586" s="422"/>
      <c r="K586" s="422"/>
      <c r="L586" s="62"/>
      <c r="M586" s="422"/>
      <c r="N586" s="425"/>
      <c r="O586" s="422"/>
      <c r="P586" s="422"/>
      <c r="Q586" s="422"/>
      <c r="R586" s="426"/>
      <c r="S586" s="427"/>
      <c r="T586" s="422"/>
      <c r="U586" s="427"/>
      <c r="V586" s="422"/>
      <c r="W586" s="423"/>
      <c r="X586" s="427"/>
      <c r="Y586" s="422"/>
      <c r="Z586" s="422"/>
      <c r="AA586" s="422"/>
      <c r="AB586" s="428"/>
    </row>
    <row r="587" spans="1:28" ht="13.5">
      <c r="A587" s="421"/>
      <c r="B587" s="227"/>
      <c r="C587" s="334"/>
      <c r="D587" s="334"/>
      <c r="E587" s="422"/>
      <c r="F587" s="423"/>
      <c r="G587" s="423"/>
      <c r="H587" s="424"/>
      <c r="I587" s="423"/>
      <c r="J587" s="422"/>
      <c r="K587" s="422"/>
      <c r="L587" s="62"/>
      <c r="M587" s="422"/>
      <c r="N587" s="425"/>
      <c r="O587" s="422"/>
      <c r="P587" s="422"/>
      <c r="Q587" s="422"/>
      <c r="R587" s="426"/>
      <c r="S587" s="427"/>
      <c r="T587" s="422"/>
      <c r="U587" s="427"/>
      <c r="V587" s="422"/>
      <c r="W587" s="423"/>
      <c r="X587" s="427"/>
      <c r="Y587" s="422"/>
      <c r="Z587" s="422"/>
      <c r="AA587" s="422"/>
      <c r="AB587" s="428"/>
    </row>
    <row r="588" spans="1:28" ht="13.5">
      <c r="A588" s="421"/>
      <c r="B588" s="227"/>
      <c r="C588" s="334"/>
      <c r="D588" s="334"/>
      <c r="E588" s="422"/>
      <c r="F588" s="423"/>
      <c r="G588" s="423"/>
      <c r="H588" s="424"/>
      <c r="I588" s="423"/>
      <c r="J588" s="422"/>
      <c r="K588" s="422"/>
      <c r="L588" s="62"/>
      <c r="M588" s="422"/>
      <c r="N588" s="425"/>
      <c r="O588" s="422"/>
      <c r="P588" s="422"/>
      <c r="Q588" s="422"/>
      <c r="R588" s="426"/>
      <c r="S588" s="427"/>
      <c r="T588" s="422"/>
      <c r="U588" s="427"/>
      <c r="V588" s="422"/>
      <c r="W588" s="423"/>
      <c r="X588" s="427"/>
      <c r="Y588" s="422"/>
      <c r="Z588" s="422"/>
      <c r="AA588" s="422"/>
      <c r="AB588" s="428"/>
    </row>
    <row r="589" spans="1:28" ht="13.5">
      <c r="A589" s="421"/>
      <c r="B589" s="227"/>
      <c r="C589" s="334"/>
      <c r="D589" s="334"/>
      <c r="E589" s="422"/>
      <c r="F589" s="423"/>
      <c r="G589" s="423"/>
      <c r="H589" s="424"/>
      <c r="I589" s="423"/>
      <c r="J589" s="422"/>
      <c r="K589" s="422"/>
      <c r="L589" s="62"/>
      <c r="M589" s="422"/>
      <c r="N589" s="425"/>
      <c r="O589" s="422"/>
      <c r="P589" s="422"/>
      <c r="Q589" s="422"/>
      <c r="R589" s="426"/>
      <c r="S589" s="427"/>
      <c r="T589" s="422"/>
      <c r="U589" s="427"/>
      <c r="V589" s="422"/>
      <c r="W589" s="423"/>
      <c r="X589" s="427"/>
      <c r="Y589" s="422"/>
      <c r="Z589" s="422"/>
      <c r="AA589" s="422"/>
      <c r="AB589" s="428"/>
    </row>
    <row r="590" spans="1:28" ht="13.5">
      <c r="A590" s="421"/>
      <c r="B590" s="227"/>
      <c r="C590" s="334"/>
      <c r="D590" s="334"/>
      <c r="E590" s="422"/>
      <c r="F590" s="423"/>
      <c r="G590" s="423"/>
      <c r="H590" s="424"/>
      <c r="I590" s="423"/>
      <c r="J590" s="422"/>
      <c r="K590" s="422"/>
      <c r="L590" s="62"/>
      <c r="M590" s="422"/>
      <c r="N590" s="425"/>
      <c r="O590" s="422"/>
      <c r="P590" s="422"/>
      <c r="Q590" s="422"/>
      <c r="R590" s="426"/>
      <c r="S590" s="427"/>
      <c r="T590" s="422"/>
      <c r="U590" s="427"/>
      <c r="V590" s="422"/>
      <c r="W590" s="423"/>
      <c r="X590" s="427"/>
      <c r="Y590" s="422"/>
      <c r="Z590" s="422"/>
      <c r="AA590" s="422"/>
      <c r="AB590" s="428"/>
    </row>
    <row r="591" spans="1:28" ht="13.5">
      <c r="A591" s="421"/>
      <c r="B591" s="227"/>
      <c r="C591" s="334"/>
      <c r="D591" s="334"/>
      <c r="E591" s="422"/>
      <c r="F591" s="423"/>
      <c r="G591" s="423"/>
      <c r="H591" s="424"/>
      <c r="I591" s="423"/>
      <c r="J591" s="422"/>
      <c r="K591" s="422"/>
      <c r="L591" s="62"/>
      <c r="M591" s="422"/>
      <c r="N591" s="425"/>
      <c r="O591" s="422"/>
      <c r="P591" s="422"/>
      <c r="Q591" s="422"/>
      <c r="R591" s="426"/>
      <c r="S591" s="427"/>
      <c r="T591" s="422"/>
      <c r="U591" s="427"/>
      <c r="V591" s="422"/>
      <c r="W591" s="423"/>
      <c r="X591" s="427"/>
      <c r="Y591" s="422"/>
      <c r="Z591" s="422"/>
      <c r="AA591" s="422"/>
      <c r="AB591" s="428"/>
    </row>
    <row r="592" spans="1:28" ht="13.5">
      <c r="A592" s="421"/>
      <c r="B592" s="227"/>
      <c r="C592" s="334"/>
      <c r="D592" s="334"/>
      <c r="E592" s="422"/>
      <c r="F592" s="423"/>
      <c r="G592" s="423"/>
      <c r="H592" s="424"/>
      <c r="I592" s="423"/>
      <c r="J592" s="422"/>
      <c r="K592" s="422"/>
      <c r="L592" s="62"/>
      <c r="M592" s="422"/>
      <c r="N592" s="425"/>
      <c r="O592" s="422"/>
      <c r="P592" s="422"/>
      <c r="Q592" s="422"/>
      <c r="R592" s="426"/>
      <c r="S592" s="427"/>
      <c r="T592" s="422"/>
      <c r="U592" s="427"/>
      <c r="V592" s="422"/>
      <c r="W592" s="423"/>
      <c r="X592" s="427"/>
      <c r="Y592" s="422"/>
      <c r="Z592" s="422"/>
      <c r="AA592" s="422"/>
      <c r="AB592" s="428"/>
    </row>
    <row r="593" spans="1:28" ht="13.5">
      <c r="A593" s="421"/>
      <c r="B593" s="227"/>
      <c r="C593" s="334"/>
      <c r="D593" s="334"/>
      <c r="E593" s="422"/>
      <c r="F593" s="423"/>
      <c r="G593" s="423"/>
      <c r="H593" s="424"/>
      <c r="I593" s="423"/>
      <c r="J593" s="422"/>
      <c r="K593" s="422"/>
      <c r="L593" s="62"/>
      <c r="M593" s="422"/>
      <c r="N593" s="425"/>
      <c r="O593" s="422"/>
      <c r="P593" s="422"/>
      <c r="Q593" s="422"/>
      <c r="R593" s="426"/>
      <c r="S593" s="427"/>
      <c r="T593" s="422"/>
      <c r="U593" s="427"/>
      <c r="V593" s="422"/>
      <c r="W593" s="423"/>
      <c r="X593" s="427"/>
      <c r="Y593" s="422"/>
      <c r="Z593" s="422"/>
      <c r="AA593" s="422"/>
      <c r="AB593" s="428"/>
    </row>
    <row r="594" spans="1:28" ht="13.5">
      <c r="A594" s="421"/>
      <c r="B594" s="227"/>
      <c r="C594" s="334"/>
      <c r="D594" s="334"/>
      <c r="E594" s="422"/>
      <c r="F594" s="423"/>
      <c r="G594" s="423"/>
      <c r="H594" s="424"/>
      <c r="I594" s="423"/>
      <c r="J594" s="422"/>
      <c r="K594" s="422"/>
      <c r="L594" s="62"/>
      <c r="M594" s="422"/>
      <c r="N594" s="425"/>
      <c r="O594" s="422"/>
      <c r="P594" s="422"/>
      <c r="Q594" s="422"/>
      <c r="R594" s="426"/>
      <c r="S594" s="427"/>
      <c r="T594" s="422"/>
      <c r="U594" s="427"/>
      <c r="V594" s="422"/>
      <c r="W594" s="423"/>
      <c r="X594" s="427"/>
      <c r="Y594" s="422"/>
      <c r="Z594" s="422"/>
      <c r="AA594" s="422"/>
      <c r="AB594" s="428"/>
    </row>
    <row r="595" spans="1:28" ht="13.5">
      <c r="A595" s="421"/>
      <c r="B595" s="227"/>
      <c r="C595" s="334"/>
      <c r="D595" s="334"/>
      <c r="E595" s="422"/>
      <c r="F595" s="423"/>
      <c r="G595" s="423"/>
      <c r="H595" s="424"/>
      <c r="I595" s="423"/>
      <c r="J595" s="422"/>
      <c r="K595" s="422"/>
      <c r="L595" s="62"/>
      <c r="M595" s="422"/>
      <c r="N595" s="425"/>
      <c r="O595" s="422"/>
      <c r="P595" s="422"/>
      <c r="Q595" s="422"/>
      <c r="R595" s="426"/>
      <c r="S595" s="427"/>
      <c r="T595" s="422"/>
      <c r="U595" s="427"/>
      <c r="V595" s="422"/>
      <c r="W595" s="423"/>
      <c r="X595" s="427"/>
      <c r="Y595" s="422"/>
      <c r="Z595" s="422"/>
      <c r="AA595" s="422"/>
      <c r="AB595" s="428"/>
    </row>
    <row r="596" spans="1:28" ht="13.5">
      <c r="A596" s="421"/>
      <c r="B596" s="227"/>
      <c r="C596" s="334"/>
      <c r="D596" s="334"/>
      <c r="E596" s="422"/>
      <c r="F596" s="423"/>
      <c r="G596" s="423"/>
      <c r="H596" s="424"/>
      <c r="I596" s="423"/>
      <c r="J596" s="422"/>
      <c r="K596" s="422"/>
      <c r="L596" s="62"/>
      <c r="M596" s="422"/>
      <c r="N596" s="425"/>
      <c r="O596" s="422"/>
      <c r="P596" s="422"/>
      <c r="Q596" s="422"/>
      <c r="R596" s="426"/>
      <c r="S596" s="427"/>
      <c r="T596" s="422"/>
      <c r="U596" s="427"/>
      <c r="V596" s="422"/>
      <c r="W596" s="423"/>
      <c r="X596" s="427"/>
      <c r="Y596" s="422"/>
      <c r="Z596" s="422"/>
      <c r="AA596" s="422"/>
      <c r="AB596" s="428"/>
    </row>
    <row r="597" spans="1:28" ht="13.5">
      <c r="A597" s="421"/>
      <c r="B597" s="227"/>
      <c r="C597" s="334"/>
      <c r="D597" s="334"/>
      <c r="E597" s="422"/>
      <c r="F597" s="423"/>
      <c r="G597" s="423"/>
      <c r="H597" s="424"/>
      <c r="I597" s="423"/>
      <c r="J597" s="422"/>
      <c r="K597" s="422"/>
      <c r="L597" s="62"/>
      <c r="M597" s="422"/>
      <c r="N597" s="425"/>
      <c r="O597" s="422"/>
      <c r="P597" s="422"/>
      <c r="Q597" s="422"/>
      <c r="R597" s="426"/>
      <c r="S597" s="427"/>
      <c r="T597" s="422"/>
      <c r="U597" s="427"/>
      <c r="V597" s="422"/>
      <c r="W597" s="423"/>
      <c r="X597" s="427"/>
      <c r="Y597" s="422"/>
      <c r="Z597" s="422"/>
      <c r="AA597" s="422"/>
      <c r="AB597" s="428"/>
    </row>
    <row r="598" spans="1:28" ht="13.5">
      <c r="A598" s="421"/>
      <c r="B598" s="227"/>
      <c r="C598" s="334"/>
      <c r="D598" s="334"/>
      <c r="E598" s="422"/>
      <c r="F598" s="423"/>
      <c r="G598" s="423"/>
      <c r="H598" s="424"/>
      <c r="I598" s="423"/>
      <c r="J598" s="422"/>
      <c r="K598" s="422"/>
      <c r="L598" s="62"/>
      <c r="M598" s="422"/>
      <c r="N598" s="425"/>
      <c r="O598" s="422"/>
      <c r="P598" s="422"/>
      <c r="Q598" s="422"/>
      <c r="R598" s="426"/>
      <c r="S598" s="427"/>
      <c r="T598" s="422"/>
      <c r="U598" s="427"/>
      <c r="V598" s="422"/>
      <c r="W598" s="423"/>
      <c r="X598" s="427"/>
      <c r="Y598" s="422"/>
      <c r="Z598" s="422"/>
      <c r="AA598" s="422"/>
      <c r="AB598" s="428"/>
    </row>
    <row r="599" spans="1:28" ht="13.5">
      <c r="A599" s="421"/>
      <c r="B599" s="227"/>
      <c r="C599" s="334"/>
      <c r="D599" s="334"/>
      <c r="E599" s="422"/>
      <c r="F599" s="423"/>
      <c r="G599" s="423"/>
      <c r="H599" s="424"/>
      <c r="I599" s="423"/>
      <c r="J599" s="422"/>
      <c r="K599" s="422"/>
      <c r="L599" s="62"/>
      <c r="M599" s="422"/>
      <c r="N599" s="425"/>
      <c r="O599" s="422"/>
      <c r="P599" s="422"/>
      <c r="Q599" s="422"/>
      <c r="R599" s="426"/>
      <c r="S599" s="427"/>
      <c r="T599" s="422"/>
      <c r="U599" s="427"/>
      <c r="V599" s="422"/>
      <c r="W599" s="423"/>
      <c r="X599" s="427"/>
      <c r="Y599" s="422"/>
      <c r="Z599" s="422"/>
      <c r="AA599" s="422"/>
      <c r="AB599" s="428"/>
    </row>
    <row r="600" spans="1:28" ht="13.5">
      <c r="A600" s="421"/>
      <c r="B600" s="227"/>
      <c r="C600" s="334"/>
      <c r="D600" s="334"/>
      <c r="E600" s="422"/>
      <c r="F600" s="423"/>
      <c r="G600" s="423"/>
      <c r="H600" s="424"/>
      <c r="I600" s="423"/>
      <c r="J600" s="422"/>
      <c r="K600" s="422"/>
      <c r="L600" s="62"/>
      <c r="M600" s="422"/>
      <c r="N600" s="425"/>
      <c r="O600" s="422"/>
      <c r="P600" s="422"/>
      <c r="Q600" s="422"/>
      <c r="R600" s="426"/>
      <c r="S600" s="427"/>
      <c r="T600" s="422"/>
      <c r="U600" s="427"/>
      <c r="V600" s="422"/>
      <c r="W600" s="423"/>
      <c r="X600" s="427"/>
      <c r="Y600" s="422"/>
      <c r="Z600" s="422"/>
      <c r="AA600" s="422"/>
      <c r="AB600" s="428"/>
    </row>
    <row r="601" spans="1:28" ht="13.5">
      <c r="A601" s="421"/>
      <c r="B601" s="227"/>
      <c r="C601" s="334"/>
      <c r="D601" s="334"/>
      <c r="E601" s="422"/>
      <c r="F601" s="423"/>
      <c r="G601" s="423"/>
      <c r="H601" s="424"/>
      <c r="I601" s="423"/>
      <c r="J601" s="422"/>
      <c r="K601" s="422"/>
      <c r="L601" s="62"/>
      <c r="M601" s="422"/>
      <c r="N601" s="425"/>
      <c r="O601" s="422"/>
      <c r="P601" s="422"/>
      <c r="Q601" s="422"/>
      <c r="R601" s="426"/>
      <c r="S601" s="427"/>
      <c r="T601" s="422"/>
      <c r="U601" s="427"/>
      <c r="V601" s="422"/>
      <c r="W601" s="423"/>
      <c r="X601" s="427"/>
      <c r="Y601" s="422"/>
      <c r="Z601" s="422"/>
      <c r="AA601" s="422"/>
      <c r="AB601" s="428"/>
    </row>
    <row r="602" spans="1:28" ht="13.5">
      <c r="A602" s="421"/>
      <c r="B602" s="227"/>
      <c r="C602" s="334"/>
      <c r="D602" s="334"/>
      <c r="E602" s="422"/>
      <c r="F602" s="423"/>
      <c r="G602" s="423"/>
      <c r="H602" s="424"/>
      <c r="I602" s="423"/>
      <c r="J602" s="422"/>
      <c r="K602" s="422"/>
      <c r="L602" s="62"/>
      <c r="M602" s="422"/>
      <c r="N602" s="425"/>
      <c r="O602" s="422"/>
      <c r="P602" s="422"/>
      <c r="Q602" s="422"/>
      <c r="R602" s="426"/>
      <c r="S602" s="427"/>
      <c r="T602" s="422"/>
      <c r="U602" s="427"/>
      <c r="V602" s="422"/>
      <c r="W602" s="423"/>
      <c r="X602" s="427"/>
      <c r="Y602" s="422"/>
      <c r="Z602" s="422"/>
      <c r="AA602" s="422"/>
      <c r="AB602" s="428"/>
    </row>
    <row r="603" spans="1:28" ht="13.5">
      <c r="A603" s="421"/>
      <c r="B603" s="227"/>
      <c r="C603" s="334"/>
      <c r="D603" s="334"/>
      <c r="E603" s="422"/>
      <c r="F603" s="423"/>
      <c r="G603" s="423"/>
      <c r="H603" s="424"/>
      <c r="I603" s="423"/>
      <c r="J603" s="422"/>
      <c r="K603" s="422"/>
      <c r="L603" s="62"/>
      <c r="M603" s="422"/>
      <c r="N603" s="425"/>
      <c r="O603" s="422"/>
      <c r="P603" s="422"/>
      <c r="Q603" s="422"/>
      <c r="R603" s="426"/>
      <c r="S603" s="427"/>
      <c r="T603" s="422"/>
      <c r="U603" s="427"/>
      <c r="V603" s="422"/>
      <c r="W603" s="423"/>
      <c r="X603" s="427"/>
      <c r="Y603" s="422"/>
      <c r="Z603" s="422"/>
      <c r="AA603" s="422"/>
      <c r="AB603" s="428"/>
    </row>
    <row r="604" spans="1:28" ht="13.5">
      <c r="A604" s="421"/>
      <c r="B604" s="227"/>
      <c r="C604" s="334"/>
      <c r="D604" s="334"/>
      <c r="E604" s="422"/>
      <c r="F604" s="423"/>
      <c r="G604" s="423"/>
      <c r="H604" s="424"/>
      <c r="I604" s="423"/>
      <c r="J604" s="422"/>
      <c r="K604" s="422"/>
      <c r="L604" s="62"/>
      <c r="M604" s="422"/>
      <c r="N604" s="425"/>
      <c r="O604" s="422"/>
      <c r="P604" s="422"/>
      <c r="Q604" s="422"/>
      <c r="R604" s="426"/>
      <c r="S604" s="427"/>
      <c r="T604" s="422"/>
      <c r="U604" s="427"/>
      <c r="V604" s="422"/>
      <c r="W604" s="423"/>
      <c r="X604" s="427"/>
      <c r="Y604" s="422"/>
      <c r="Z604" s="422"/>
      <c r="AA604" s="422"/>
      <c r="AB604" s="428"/>
    </row>
    <row r="605" spans="1:28" ht="13.5">
      <c r="A605" s="421"/>
      <c r="B605" s="227"/>
      <c r="C605" s="334"/>
      <c r="D605" s="334"/>
      <c r="E605" s="422"/>
      <c r="F605" s="423"/>
      <c r="G605" s="423"/>
      <c r="H605" s="424"/>
      <c r="I605" s="423"/>
      <c r="J605" s="422"/>
      <c r="K605" s="422"/>
      <c r="L605" s="62"/>
      <c r="M605" s="422"/>
      <c r="N605" s="425"/>
      <c r="O605" s="422"/>
      <c r="P605" s="422"/>
      <c r="Q605" s="422"/>
      <c r="R605" s="426"/>
      <c r="S605" s="427"/>
      <c r="T605" s="422"/>
      <c r="U605" s="427"/>
      <c r="V605" s="422"/>
      <c r="W605" s="423"/>
      <c r="X605" s="427"/>
      <c r="Y605" s="422"/>
      <c r="Z605" s="422"/>
      <c r="AA605" s="422"/>
      <c r="AB605" s="428"/>
    </row>
    <row r="606" spans="1:28" ht="13.5">
      <c r="A606" s="421"/>
      <c r="B606" s="227"/>
      <c r="C606" s="334"/>
      <c r="D606" s="334"/>
      <c r="E606" s="422"/>
      <c r="F606" s="423"/>
      <c r="G606" s="423"/>
      <c r="H606" s="424"/>
      <c r="I606" s="423"/>
      <c r="J606" s="422"/>
      <c r="K606" s="422"/>
      <c r="L606" s="62"/>
      <c r="M606" s="422"/>
      <c r="N606" s="425"/>
      <c r="O606" s="422"/>
      <c r="P606" s="422"/>
      <c r="Q606" s="422"/>
      <c r="R606" s="426"/>
      <c r="S606" s="427"/>
      <c r="T606" s="422"/>
      <c r="U606" s="427"/>
      <c r="V606" s="422"/>
      <c r="W606" s="423"/>
      <c r="X606" s="427"/>
      <c r="Y606" s="422"/>
      <c r="Z606" s="422"/>
      <c r="AA606" s="422"/>
      <c r="AB606" s="428"/>
    </row>
    <row r="607" spans="1:28" ht="13.5">
      <c r="A607" s="421"/>
      <c r="B607" s="227"/>
      <c r="C607" s="334"/>
      <c r="D607" s="334"/>
      <c r="E607" s="422"/>
      <c r="F607" s="423"/>
      <c r="G607" s="423"/>
      <c r="H607" s="424"/>
      <c r="I607" s="423"/>
      <c r="J607" s="422"/>
      <c r="K607" s="422"/>
      <c r="L607" s="62"/>
      <c r="M607" s="422"/>
      <c r="N607" s="425"/>
      <c r="O607" s="422"/>
      <c r="P607" s="422"/>
      <c r="Q607" s="422"/>
      <c r="R607" s="426"/>
      <c r="S607" s="427"/>
      <c r="T607" s="422"/>
      <c r="U607" s="427"/>
      <c r="V607" s="422"/>
      <c r="W607" s="423"/>
      <c r="X607" s="427"/>
      <c r="Y607" s="422"/>
      <c r="Z607" s="422"/>
      <c r="AA607" s="422"/>
      <c r="AB607" s="428"/>
    </row>
    <row r="608" spans="1:28" ht="13.5">
      <c r="A608" s="421"/>
      <c r="B608" s="227"/>
      <c r="C608" s="334"/>
      <c r="D608" s="334"/>
      <c r="E608" s="422"/>
      <c r="F608" s="423"/>
      <c r="G608" s="423"/>
      <c r="H608" s="424"/>
      <c r="I608" s="423"/>
      <c r="J608" s="422"/>
      <c r="K608" s="422"/>
      <c r="L608" s="62"/>
      <c r="M608" s="422"/>
      <c r="N608" s="425"/>
      <c r="O608" s="422"/>
      <c r="P608" s="422"/>
      <c r="Q608" s="422"/>
      <c r="R608" s="426"/>
      <c r="S608" s="427"/>
      <c r="T608" s="422"/>
      <c r="U608" s="427"/>
      <c r="V608" s="422"/>
      <c r="W608" s="423"/>
      <c r="X608" s="427"/>
      <c r="Y608" s="422"/>
      <c r="Z608" s="422"/>
      <c r="AA608" s="422"/>
      <c r="AB608" s="428"/>
    </row>
    <row r="609" spans="1:28" ht="13.5">
      <c r="A609" s="421"/>
      <c r="B609" s="227"/>
      <c r="C609" s="334"/>
      <c r="D609" s="334"/>
      <c r="E609" s="422"/>
      <c r="F609" s="423"/>
      <c r="G609" s="423"/>
      <c r="H609" s="424"/>
      <c r="I609" s="423"/>
      <c r="J609" s="422"/>
      <c r="K609" s="422"/>
      <c r="L609" s="62"/>
      <c r="M609" s="422"/>
      <c r="N609" s="425"/>
      <c r="O609" s="422"/>
      <c r="P609" s="422"/>
      <c r="Q609" s="422"/>
      <c r="R609" s="426"/>
      <c r="S609" s="427"/>
      <c r="T609" s="422"/>
      <c r="U609" s="427"/>
      <c r="V609" s="422"/>
      <c r="W609" s="423"/>
      <c r="X609" s="427"/>
      <c r="Y609" s="422"/>
      <c r="Z609" s="422"/>
      <c r="AA609" s="422"/>
      <c r="AB609" s="428"/>
    </row>
    <row r="610" spans="1:28" ht="13.5">
      <c r="A610" s="421"/>
      <c r="B610" s="227"/>
      <c r="C610" s="334"/>
      <c r="D610" s="334"/>
      <c r="E610" s="422"/>
      <c r="F610" s="423"/>
      <c r="G610" s="423"/>
      <c r="H610" s="424"/>
      <c r="I610" s="423"/>
      <c r="J610" s="422"/>
      <c r="K610" s="422"/>
      <c r="L610" s="62"/>
      <c r="M610" s="422"/>
      <c r="N610" s="425"/>
      <c r="O610" s="422"/>
      <c r="P610" s="422"/>
      <c r="Q610" s="422"/>
      <c r="R610" s="426"/>
      <c r="S610" s="427"/>
      <c r="T610" s="422"/>
      <c r="U610" s="427"/>
      <c r="V610" s="422"/>
      <c r="W610" s="423"/>
      <c r="X610" s="427"/>
      <c r="Y610" s="422"/>
      <c r="Z610" s="422"/>
      <c r="AA610" s="422"/>
      <c r="AB610" s="428"/>
    </row>
    <row r="611" spans="1:28" ht="13.5">
      <c r="A611" s="421"/>
      <c r="B611" s="227"/>
      <c r="C611" s="334"/>
      <c r="D611" s="334"/>
      <c r="E611" s="422"/>
      <c r="F611" s="423"/>
      <c r="G611" s="423"/>
      <c r="H611" s="424"/>
      <c r="I611" s="423"/>
      <c r="J611" s="422"/>
      <c r="K611" s="422"/>
      <c r="L611" s="62"/>
      <c r="M611" s="422"/>
      <c r="N611" s="425"/>
      <c r="O611" s="422"/>
      <c r="P611" s="422"/>
      <c r="Q611" s="422"/>
      <c r="R611" s="426"/>
      <c r="S611" s="427"/>
      <c r="T611" s="422"/>
      <c r="U611" s="427"/>
      <c r="V611" s="422"/>
      <c r="W611" s="423"/>
      <c r="X611" s="427"/>
      <c r="Y611" s="422"/>
      <c r="Z611" s="422"/>
      <c r="AA611" s="422"/>
      <c r="AB611" s="428"/>
    </row>
    <row r="612" spans="1:28" ht="13.5">
      <c r="A612" s="421"/>
      <c r="B612" s="227"/>
      <c r="C612" s="334"/>
      <c r="D612" s="334"/>
      <c r="E612" s="422"/>
      <c r="F612" s="423"/>
      <c r="G612" s="423"/>
      <c r="H612" s="424"/>
      <c r="I612" s="423"/>
      <c r="J612" s="422"/>
      <c r="K612" s="422"/>
      <c r="L612" s="62"/>
      <c r="M612" s="422"/>
      <c r="N612" s="425"/>
      <c r="O612" s="422"/>
      <c r="P612" s="422"/>
      <c r="Q612" s="422"/>
      <c r="R612" s="426"/>
      <c r="S612" s="427"/>
      <c r="T612" s="422"/>
      <c r="U612" s="427"/>
      <c r="V612" s="422"/>
      <c r="W612" s="423"/>
      <c r="X612" s="427"/>
      <c r="Y612" s="422"/>
      <c r="Z612" s="422"/>
      <c r="AA612" s="422"/>
      <c r="AB612" s="428"/>
    </row>
    <row r="613" spans="1:28" ht="13.5">
      <c r="A613" s="421"/>
      <c r="B613" s="227"/>
      <c r="C613" s="334"/>
      <c r="D613" s="334"/>
      <c r="E613" s="422"/>
      <c r="F613" s="423"/>
      <c r="G613" s="423"/>
      <c r="H613" s="424"/>
      <c r="I613" s="423"/>
      <c r="J613" s="422"/>
      <c r="K613" s="422"/>
      <c r="L613" s="62"/>
      <c r="M613" s="422"/>
      <c r="N613" s="425"/>
      <c r="O613" s="422"/>
      <c r="P613" s="422"/>
      <c r="Q613" s="422"/>
      <c r="R613" s="426"/>
      <c r="S613" s="427"/>
      <c r="T613" s="422"/>
      <c r="U613" s="427"/>
      <c r="V613" s="422"/>
      <c r="W613" s="423"/>
      <c r="X613" s="427"/>
      <c r="Y613" s="422"/>
      <c r="Z613" s="422"/>
      <c r="AA613" s="422"/>
      <c r="AB613" s="428"/>
    </row>
    <row r="614" spans="1:28" ht="13.5">
      <c r="A614" s="421"/>
      <c r="B614" s="227"/>
      <c r="C614" s="334"/>
      <c r="D614" s="334"/>
      <c r="E614" s="422"/>
      <c r="F614" s="423"/>
      <c r="G614" s="423"/>
      <c r="H614" s="424"/>
      <c r="I614" s="423"/>
      <c r="J614" s="422"/>
      <c r="K614" s="422"/>
      <c r="L614" s="62"/>
      <c r="M614" s="422"/>
      <c r="N614" s="425"/>
      <c r="O614" s="422"/>
      <c r="P614" s="422"/>
      <c r="Q614" s="422"/>
      <c r="R614" s="426"/>
      <c r="S614" s="427"/>
      <c r="T614" s="422"/>
      <c r="U614" s="427"/>
      <c r="V614" s="422"/>
      <c r="W614" s="423"/>
      <c r="X614" s="427"/>
      <c r="Y614" s="422"/>
      <c r="Z614" s="422"/>
      <c r="AA614" s="422"/>
      <c r="AB614" s="428"/>
    </row>
    <row r="615" spans="1:28" ht="13.5">
      <c r="A615" s="421"/>
      <c r="B615" s="227"/>
      <c r="C615" s="334"/>
      <c r="D615" s="334"/>
      <c r="E615" s="422"/>
      <c r="F615" s="423"/>
      <c r="G615" s="423"/>
      <c r="H615" s="424"/>
      <c r="I615" s="423"/>
      <c r="J615" s="422"/>
      <c r="K615" s="422"/>
      <c r="L615" s="62"/>
      <c r="M615" s="422"/>
      <c r="N615" s="425"/>
      <c r="O615" s="422"/>
      <c r="P615" s="422"/>
      <c r="Q615" s="422"/>
      <c r="R615" s="426"/>
      <c r="S615" s="427"/>
      <c r="T615" s="422"/>
      <c r="U615" s="427"/>
      <c r="V615" s="422"/>
      <c r="W615" s="423"/>
      <c r="X615" s="427"/>
      <c r="Y615" s="422"/>
      <c r="Z615" s="422"/>
      <c r="AA615" s="422"/>
      <c r="AB615" s="428"/>
    </row>
    <row r="616" spans="1:28" ht="13.5">
      <c r="A616" s="421"/>
      <c r="B616" s="227"/>
      <c r="C616" s="334"/>
      <c r="D616" s="334"/>
      <c r="E616" s="422"/>
      <c r="F616" s="423"/>
      <c r="G616" s="423"/>
      <c r="H616" s="424"/>
      <c r="I616" s="423"/>
      <c r="J616" s="422"/>
      <c r="K616" s="422"/>
      <c r="L616" s="62"/>
      <c r="M616" s="422"/>
      <c r="N616" s="425"/>
      <c r="O616" s="422"/>
      <c r="P616" s="422"/>
      <c r="Q616" s="422"/>
      <c r="R616" s="426"/>
      <c r="S616" s="427"/>
      <c r="T616" s="422"/>
      <c r="U616" s="427"/>
      <c r="V616" s="422"/>
      <c r="W616" s="423"/>
      <c r="X616" s="427"/>
      <c r="Y616" s="422"/>
      <c r="Z616" s="422"/>
      <c r="AA616" s="422"/>
      <c r="AB616" s="428"/>
    </row>
    <row r="617" spans="1:28" ht="13.5">
      <c r="A617" s="421"/>
      <c r="B617" s="227"/>
      <c r="C617" s="334"/>
      <c r="D617" s="334"/>
      <c r="E617" s="422"/>
      <c r="F617" s="423"/>
      <c r="G617" s="423"/>
      <c r="H617" s="424"/>
      <c r="I617" s="423"/>
      <c r="J617" s="422"/>
      <c r="K617" s="422"/>
      <c r="L617" s="62"/>
      <c r="M617" s="422"/>
      <c r="N617" s="425"/>
      <c r="O617" s="422"/>
      <c r="P617" s="422"/>
      <c r="Q617" s="422"/>
      <c r="R617" s="426"/>
      <c r="S617" s="427"/>
      <c r="T617" s="422"/>
      <c r="U617" s="427"/>
      <c r="V617" s="422"/>
      <c r="W617" s="423"/>
      <c r="X617" s="427"/>
      <c r="Y617" s="422"/>
      <c r="Z617" s="422"/>
      <c r="AA617" s="422"/>
      <c r="AB617" s="428"/>
    </row>
    <row r="618" spans="1:28" ht="13.5">
      <c r="A618" s="421"/>
      <c r="B618" s="227"/>
      <c r="C618" s="334"/>
      <c r="D618" s="334"/>
      <c r="E618" s="422"/>
      <c r="F618" s="423"/>
      <c r="G618" s="423"/>
      <c r="H618" s="424"/>
      <c r="I618" s="423"/>
      <c r="J618" s="422"/>
      <c r="K618" s="422"/>
      <c r="L618" s="62"/>
      <c r="M618" s="422"/>
      <c r="N618" s="425"/>
      <c r="O618" s="422"/>
      <c r="P618" s="422"/>
      <c r="Q618" s="422"/>
      <c r="R618" s="426"/>
      <c r="S618" s="427"/>
      <c r="T618" s="422"/>
      <c r="U618" s="427"/>
      <c r="V618" s="422"/>
      <c r="W618" s="423"/>
      <c r="X618" s="427"/>
      <c r="Y618" s="422"/>
      <c r="Z618" s="422"/>
      <c r="AA618" s="422"/>
      <c r="AB618" s="428"/>
    </row>
    <row r="619" spans="1:28" ht="13.5">
      <c r="A619" s="421"/>
      <c r="B619" s="227"/>
      <c r="C619" s="334"/>
      <c r="D619" s="334"/>
      <c r="E619" s="422"/>
      <c r="F619" s="423"/>
      <c r="G619" s="423"/>
      <c r="H619" s="424"/>
      <c r="I619" s="423"/>
      <c r="J619" s="422"/>
      <c r="K619" s="422"/>
      <c r="L619" s="62"/>
      <c r="M619" s="422"/>
      <c r="N619" s="425"/>
      <c r="O619" s="422"/>
      <c r="P619" s="422"/>
      <c r="Q619" s="422"/>
      <c r="R619" s="426"/>
      <c r="S619" s="427"/>
      <c r="T619" s="422"/>
      <c r="U619" s="427"/>
      <c r="V619" s="422"/>
      <c r="W619" s="423"/>
      <c r="X619" s="427"/>
      <c r="Y619" s="422"/>
      <c r="Z619" s="422"/>
      <c r="AA619" s="422"/>
      <c r="AB619" s="428"/>
    </row>
    <row r="620" spans="1:28" ht="13.5">
      <c r="A620" s="421"/>
      <c r="B620" s="227"/>
      <c r="C620" s="334"/>
      <c r="D620" s="334"/>
      <c r="E620" s="422"/>
      <c r="F620" s="423"/>
      <c r="G620" s="423"/>
      <c r="H620" s="424"/>
      <c r="I620" s="423"/>
      <c r="J620" s="422"/>
      <c r="K620" s="422"/>
      <c r="L620" s="62"/>
      <c r="M620" s="422"/>
      <c r="N620" s="425"/>
      <c r="O620" s="422"/>
      <c r="P620" s="422"/>
      <c r="Q620" s="422"/>
      <c r="R620" s="426"/>
      <c r="S620" s="427"/>
      <c r="T620" s="422"/>
      <c r="U620" s="427"/>
      <c r="V620" s="422"/>
      <c r="W620" s="423"/>
      <c r="X620" s="427"/>
      <c r="Y620" s="422"/>
      <c r="Z620" s="422"/>
      <c r="AA620" s="422"/>
      <c r="AB620" s="428"/>
    </row>
    <row r="621" spans="1:28" ht="13.5">
      <c r="A621" s="421"/>
      <c r="B621" s="227"/>
      <c r="C621" s="334"/>
      <c r="D621" s="334"/>
      <c r="E621" s="422"/>
      <c r="F621" s="423"/>
      <c r="G621" s="423"/>
      <c r="H621" s="424"/>
      <c r="I621" s="423"/>
      <c r="J621" s="422"/>
      <c r="K621" s="422"/>
      <c r="L621" s="62"/>
      <c r="M621" s="422"/>
      <c r="N621" s="425"/>
      <c r="O621" s="422"/>
      <c r="P621" s="422"/>
      <c r="Q621" s="422"/>
      <c r="R621" s="426"/>
      <c r="S621" s="427"/>
      <c r="T621" s="422"/>
      <c r="U621" s="427"/>
      <c r="V621" s="422"/>
      <c r="W621" s="423"/>
      <c r="X621" s="427"/>
      <c r="Y621" s="422"/>
      <c r="Z621" s="422"/>
      <c r="AA621" s="422"/>
      <c r="AB621" s="428"/>
    </row>
    <row r="622" spans="1:28" ht="13.5">
      <c r="A622" s="421"/>
      <c r="B622" s="227"/>
      <c r="C622" s="334"/>
      <c r="D622" s="334"/>
      <c r="E622" s="422"/>
      <c r="F622" s="423"/>
      <c r="G622" s="423"/>
      <c r="H622" s="424"/>
      <c r="I622" s="423"/>
      <c r="J622" s="422"/>
      <c r="K622" s="422"/>
      <c r="L622" s="62"/>
      <c r="M622" s="422"/>
      <c r="N622" s="425"/>
      <c r="O622" s="422"/>
      <c r="P622" s="422"/>
      <c r="Q622" s="422"/>
      <c r="R622" s="426"/>
      <c r="S622" s="427"/>
      <c r="T622" s="422"/>
      <c r="U622" s="427"/>
      <c r="V622" s="422"/>
      <c r="W622" s="423"/>
      <c r="X622" s="427"/>
      <c r="Y622" s="422"/>
      <c r="Z622" s="422"/>
      <c r="AA622" s="422"/>
      <c r="AB622" s="428"/>
    </row>
    <row r="623" spans="1:28" ht="13.5">
      <c r="A623" s="421"/>
      <c r="B623" s="227"/>
      <c r="C623" s="334"/>
      <c r="D623" s="334"/>
      <c r="E623" s="422"/>
      <c r="F623" s="423"/>
      <c r="G623" s="423"/>
      <c r="H623" s="424"/>
      <c r="I623" s="423"/>
      <c r="J623" s="422"/>
      <c r="K623" s="422"/>
      <c r="L623" s="62"/>
      <c r="M623" s="422"/>
      <c r="N623" s="425"/>
      <c r="O623" s="422"/>
      <c r="P623" s="422"/>
      <c r="Q623" s="422"/>
      <c r="R623" s="426"/>
      <c r="S623" s="427"/>
      <c r="T623" s="422"/>
      <c r="U623" s="427"/>
      <c r="V623" s="422"/>
      <c r="W623" s="423"/>
      <c r="X623" s="427"/>
      <c r="Y623" s="422"/>
      <c r="Z623" s="422"/>
      <c r="AA623" s="422"/>
      <c r="AB623" s="428"/>
    </row>
    <row r="624" spans="1:28" ht="13.5">
      <c r="A624" s="421"/>
      <c r="B624" s="227"/>
      <c r="C624" s="334"/>
      <c r="D624" s="334"/>
      <c r="E624" s="422"/>
      <c r="F624" s="423"/>
      <c r="G624" s="423"/>
      <c r="H624" s="424"/>
      <c r="I624" s="423"/>
      <c r="J624" s="422"/>
      <c r="K624" s="422"/>
      <c r="L624" s="62"/>
      <c r="M624" s="422"/>
      <c r="N624" s="425"/>
      <c r="O624" s="422"/>
      <c r="P624" s="422"/>
      <c r="Q624" s="422"/>
      <c r="R624" s="426"/>
      <c r="S624" s="427"/>
      <c r="T624" s="422"/>
      <c r="U624" s="427"/>
      <c r="V624" s="422"/>
      <c r="W624" s="423"/>
      <c r="X624" s="427"/>
      <c r="Y624" s="422"/>
      <c r="Z624" s="422"/>
      <c r="AA624" s="422"/>
      <c r="AB624" s="428"/>
    </row>
    <row r="625" spans="1:28" ht="13.5">
      <c r="A625" s="421"/>
      <c r="B625" s="227"/>
      <c r="C625" s="334"/>
      <c r="D625" s="334"/>
      <c r="E625" s="422"/>
      <c r="F625" s="423"/>
      <c r="G625" s="423"/>
      <c r="H625" s="424"/>
      <c r="I625" s="423"/>
      <c r="J625" s="422"/>
      <c r="K625" s="422"/>
      <c r="L625" s="62"/>
      <c r="M625" s="422"/>
      <c r="N625" s="425"/>
      <c r="O625" s="422"/>
      <c r="P625" s="422"/>
      <c r="Q625" s="422"/>
      <c r="R625" s="426"/>
      <c r="S625" s="427"/>
      <c r="T625" s="422"/>
      <c r="U625" s="427"/>
      <c r="V625" s="422"/>
      <c r="W625" s="423"/>
      <c r="X625" s="427"/>
      <c r="Y625" s="422"/>
      <c r="Z625" s="422"/>
      <c r="AA625" s="422"/>
      <c r="AB625" s="428"/>
    </row>
    <row r="626" spans="1:28" ht="13.5">
      <c r="A626" s="421"/>
      <c r="B626" s="227"/>
      <c r="C626" s="334"/>
      <c r="D626" s="334"/>
      <c r="E626" s="422"/>
      <c r="F626" s="423"/>
      <c r="G626" s="423"/>
      <c r="H626" s="424"/>
      <c r="I626" s="423"/>
      <c r="J626" s="422"/>
      <c r="K626" s="422"/>
      <c r="L626" s="62"/>
      <c r="M626" s="422"/>
      <c r="N626" s="425"/>
      <c r="O626" s="422"/>
      <c r="P626" s="422"/>
      <c r="Q626" s="422"/>
      <c r="R626" s="426"/>
      <c r="S626" s="427"/>
      <c r="T626" s="422"/>
      <c r="U626" s="427"/>
      <c r="V626" s="422"/>
      <c r="W626" s="423"/>
      <c r="X626" s="427"/>
      <c r="Y626" s="422"/>
      <c r="Z626" s="422"/>
      <c r="AA626" s="422"/>
      <c r="AB626" s="428"/>
    </row>
    <row r="627" spans="1:28" ht="13.5">
      <c r="A627" s="421"/>
      <c r="B627" s="227"/>
      <c r="C627" s="334"/>
      <c r="D627" s="334"/>
      <c r="E627" s="422"/>
      <c r="F627" s="423"/>
      <c r="G627" s="423"/>
      <c r="H627" s="424"/>
      <c r="I627" s="423"/>
      <c r="J627" s="422"/>
      <c r="K627" s="422"/>
      <c r="L627" s="62"/>
      <c r="M627" s="422"/>
      <c r="N627" s="425"/>
      <c r="O627" s="422"/>
      <c r="P627" s="422"/>
      <c r="Q627" s="422"/>
      <c r="R627" s="426"/>
      <c r="S627" s="427"/>
      <c r="T627" s="422"/>
      <c r="U627" s="427"/>
      <c r="V627" s="422"/>
      <c r="W627" s="423"/>
      <c r="X627" s="427"/>
      <c r="Y627" s="422"/>
      <c r="Z627" s="422"/>
      <c r="AA627" s="422"/>
      <c r="AB627" s="428"/>
    </row>
    <row r="628" spans="1:28" ht="13.5">
      <c r="A628" s="421"/>
      <c r="B628" s="227"/>
      <c r="C628" s="334"/>
      <c r="D628" s="334"/>
      <c r="E628" s="422"/>
      <c r="F628" s="423"/>
      <c r="G628" s="423"/>
      <c r="H628" s="424"/>
      <c r="I628" s="423"/>
      <c r="J628" s="422"/>
      <c r="K628" s="422"/>
      <c r="L628" s="62"/>
      <c r="M628" s="422"/>
      <c r="N628" s="425"/>
      <c r="O628" s="422"/>
      <c r="P628" s="422"/>
      <c r="Q628" s="422"/>
      <c r="R628" s="426"/>
      <c r="S628" s="427"/>
      <c r="T628" s="422"/>
      <c r="U628" s="427"/>
      <c r="V628" s="422"/>
      <c r="W628" s="423"/>
      <c r="X628" s="427"/>
      <c r="Y628" s="422"/>
      <c r="Z628" s="422"/>
      <c r="AA628" s="422"/>
      <c r="AB628" s="428"/>
    </row>
    <row r="629" spans="1:28" ht="13.5">
      <c r="A629" s="421"/>
      <c r="B629" s="227"/>
      <c r="C629" s="334"/>
      <c r="D629" s="334"/>
      <c r="E629" s="422"/>
      <c r="F629" s="423"/>
      <c r="G629" s="423"/>
      <c r="H629" s="424"/>
      <c r="I629" s="423"/>
      <c r="J629" s="422"/>
      <c r="K629" s="422"/>
      <c r="L629" s="62"/>
      <c r="M629" s="422"/>
      <c r="N629" s="425"/>
      <c r="O629" s="422"/>
      <c r="P629" s="422"/>
      <c r="Q629" s="422"/>
      <c r="R629" s="426"/>
      <c r="S629" s="427"/>
      <c r="T629" s="422"/>
      <c r="U629" s="427"/>
      <c r="V629" s="422"/>
      <c r="W629" s="423"/>
      <c r="X629" s="427"/>
      <c r="Y629" s="422"/>
      <c r="Z629" s="422"/>
      <c r="AA629" s="422"/>
      <c r="AB629" s="428"/>
    </row>
    <row r="630" spans="1:28" ht="13.5">
      <c r="A630" s="421"/>
      <c r="B630" s="227"/>
      <c r="C630" s="334"/>
      <c r="D630" s="334"/>
      <c r="E630" s="422"/>
      <c r="F630" s="423"/>
      <c r="G630" s="423"/>
      <c r="H630" s="424"/>
      <c r="I630" s="423"/>
      <c r="J630" s="422"/>
      <c r="K630" s="422"/>
      <c r="L630" s="62"/>
      <c r="M630" s="422"/>
      <c r="N630" s="425"/>
      <c r="O630" s="422"/>
      <c r="P630" s="422"/>
      <c r="Q630" s="422"/>
      <c r="R630" s="426"/>
      <c r="S630" s="427"/>
      <c r="T630" s="422"/>
      <c r="U630" s="427"/>
      <c r="V630" s="422"/>
      <c r="W630" s="423"/>
      <c r="X630" s="427"/>
      <c r="Y630" s="422"/>
      <c r="Z630" s="422"/>
      <c r="AA630" s="422"/>
      <c r="AB630" s="428"/>
    </row>
    <row r="631" spans="1:28" ht="13.5">
      <c r="A631" s="421"/>
      <c r="B631" s="227"/>
      <c r="C631" s="334"/>
      <c r="D631" s="334"/>
      <c r="E631" s="422"/>
      <c r="F631" s="423"/>
      <c r="G631" s="423"/>
      <c r="H631" s="424"/>
      <c r="I631" s="423"/>
      <c r="J631" s="422"/>
      <c r="K631" s="422"/>
      <c r="L631" s="62"/>
      <c r="M631" s="422"/>
      <c r="N631" s="425"/>
      <c r="O631" s="422"/>
      <c r="P631" s="422"/>
      <c r="Q631" s="422"/>
      <c r="R631" s="426"/>
      <c r="S631" s="427"/>
      <c r="T631" s="422"/>
      <c r="U631" s="427"/>
      <c r="V631" s="422"/>
      <c r="W631" s="423"/>
      <c r="X631" s="427"/>
      <c r="Y631" s="422"/>
      <c r="Z631" s="422"/>
      <c r="AA631" s="422"/>
      <c r="AB631" s="428"/>
    </row>
    <row r="632" spans="1:28" ht="13.5">
      <c r="A632" s="421"/>
      <c r="B632" s="227"/>
      <c r="C632" s="334"/>
      <c r="D632" s="334"/>
      <c r="E632" s="422"/>
      <c r="F632" s="423"/>
      <c r="G632" s="423"/>
      <c r="H632" s="424"/>
      <c r="I632" s="423"/>
      <c r="J632" s="422"/>
      <c r="K632" s="422"/>
      <c r="L632" s="62"/>
      <c r="M632" s="422"/>
      <c r="N632" s="425"/>
      <c r="O632" s="422"/>
      <c r="P632" s="422"/>
      <c r="Q632" s="422"/>
      <c r="R632" s="426"/>
      <c r="S632" s="427"/>
      <c r="T632" s="422"/>
      <c r="U632" s="427"/>
      <c r="V632" s="422"/>
      <c r="W632" s="423"/>
      <c r="X632" s="427"/>
      <c r="Y632" s="422"/>
      <c r="Z632" s="422"/>
      <c r="AA632" s="422"/>
      <c r="AB632" s="428"/>
    </row>
    <row r="633" spans="1:28" ht="13.5">
      <c r="A633" s="421"/>
      <c r="B633" s="227"/>
      <c r="C633" s="334"/>
      <c r="D633" s="334"/>
      <c r="E633" s="422"/>
      <c r="F633" s="423"/>
      <c r="G633" s="423"/>
      <c r="H633" s="424"/>
      <c r="I633" s="423"/>
      <c r="J633" s="422"/>
      <c r="K633" s="422"/>
      <c r="L633" s="62"/>
      <c r="M633" s="422"/>
      <c r="N633" s="425"/>
      <c r="O633" s="422"/>
      <c r="P633" s="422"/>
      <c r="Q633" s="422"/>
      <c r="R633" s="426"/>
      <c r="S633" s="427"/>
      <c r="T633" s="422"/>
      <c r="U633" s="427"/>
      <c r="V633" s="422"/>
      <c r="W633" s="423"/>
      <c r="X633" s="427"/>
      <c r="Y633" s="422"/>
      <c r="Z633" s="422"/>
      <c r="AA633" s="422"/>
      <c r="AB633" s="428"/>
    </row>
    <row r="634" spans="1:28" ht="13.5">
      <c r="A634" s="421"/>
      <c r="B634" s="227"/>
      <c r="C634" s="334"/>
      <c r="D634" s="334"/>
      <c r="E634" s="422"/>
      <c r="F634" s="423"/>
      <c r="G634" s="423"/>
      <c r="H634" s="424"/>
      <c r="I634" s="423"/>
      <c r="J634" s="422"/>
      <c r="K634" s="422"/>
      <c r="L634" s="62"/>
      <c r="M634" s="422"/>
      <c r="N634" s="425"/>
      <c r="O634" s="422"/>
      <c r="P634" s="422"/>
      <c r="Q634" s="422"/>
      <c r="R634" s="426"/>
      <c r="S634" s="427"/>
      <c r="T634" s="422"/>
      <c r="U634" s="427"/>
      <c r="V634" s="422"/>
      <c r="W634" s="423"/>
      <c r="X634" s="427"/>
      <c r="Y634" s="422"/>
      <c r="Z634" s="422"/>
      <c r="AA634" s="422"/>
      <c r="AB634" s="428"/>
    </row>
    <row r="635" spans="1:28" ht="13.5">
      <c r="A635" s="421"/>
      <c r="B635" s="227"/>
      <c r="C635" s="334"/>
      <c r="D635" s="334"/>
      <c r="E635" s="422"/>
      <c r="F635" s="423"/>
      <c r="G635" s="423"/>
      <c r="H635" s="424"/>
      <c r="I635" s="423"/>
      <c r="J635" s="422"/>
      <c r="K635" s="422"/>
      <c r="L635" s="62"/>
      <c r="M635" s="422"/>
      <c r="N635" s="425"/>
      <c r="O635" s="422"/>
      <c r="P635" s="422"/>
      <c r="Q635" s="422"/>
      <c r="R635" s="426"/>
      <c r="S635" s="427"/>
      <c r="T635" s="422"/>
      <c r="U635" s="427"/>
      <c r="V635" s="422"/>
      <c r="W635" s="423"/>
      <c r="X635" s="427"/>
      <c r="Y635" s="422"/>
      <c r="Z635" s="422"/>
      <c r="AA635" s="422"/>
      <c r="AB635" s="428"/>
    </row>
    <row r="636" spans="1:28" ht="13.5">
      <c r="A636" s="421"/>
      <c r="B636" s="227"/>
      <c r="C636" s="334"/>
      <c r="D636" s="334"/>
      <c r="E636" s="422"/>
      <c r="F636" s="423"/>
      <c r="G636" s="423"/>
      <c r="H636" s="424"/>
      <c r="I636" s="423"/>
      <c r="J636" s="422"/>
      <c r="K636" s="422"/>
      <c r="L636" s="62"/>
      <c r="M636" s="422"/>
      <c r="N636" s="425"/>
      <c r="O636" s="422"/>
      <c r="P636" s="422"/>
      <c r="Q636" s="422"/>
      <c r="R636" s="426"/>
      <c r="S636" s="427"/>
      <c r="T636" s="422"/>
      <c r="U636" s="427"/>
      <c r="V636" s="422"/>
      <c r="W636" s="423"/>
      <c r="X636" s="427"/>
      <c r="Y636" s="422"/>
      <c r="Z636" s="422"/>
      <c r="AA636" s="422"/>
      <c r="AB636" s="428"/>
    </row>
    <row r="637" spans="1:28" ht="13.5">
      <c r="A637" s="421"/>
      <c r="B637" s="227"/>
      <c r="C637" s="334"/>
      <c r="D637" s="334"/>
      <c r="E637" s="422"/>
      <c r="F637" s="423"/>
      <c r="G637" s="423"/>
      <c r="H637" s="424"/>
      <c r="I637" s="423"/>
      <c r="J637" s="422"/>
      <c r="K637" s="422"/>
      <c r="L637" s="62"/>
      <c r="M637" s="422"/>
      <c r="N637" s="425"/>
      <c r="O637" s="422"/>
      <c r="P637" s="422"/>
      <c r="Q637" s="422"/>
      <c r="R637" s="426"/>
      <c r="S637" s="427"/>
      <c r="T637" s="422"/>
      <c r="U637" s="427"/>
      <c r="V637" s="422"/>
      <c r="W637" s="423"/>
      <c r="X637" s="427"/>
      <c r="Y637" s="422"/>
      <c r="Z637" s="422"/>
      <c r="AA637" s="422"/>
      <c r="AB637" s="428"/>
    </row>
    <row r="638" spans="1:28" ht="13.5">
      <c r="A638" s="421"/>
      <c r="B638" s="227"/>
      <c r="C638" s="334"/>
      <c r="D638" s="334"/>
      <c r="E638" s="422"/>
      <c r="F638" s="423"/>
      <c r="G638" s="423"/>
      <c r="H638" s="424"/>
      <c r="I638" s="423"/>
      <c r="J638" s="422"/>
      <c r="K638" s="422"/>
      <c r="L638" s="62"/>
      <c r="M638" s="422"/>
      <c r="N638" s="425"/>
      <c r="O638" s="422"/>
      <c r="P638" s="422"/>
      <c r="Q638" s="422"/>
      <c r="R638" s="426"/>
      <c r="S638" s="427"/>
      <c r="T638" s="422"/>
      <c r="U638" s="427"/>
      <c r="V638" s="422"/>
      <c r="W638" s="423"/>
      <c r="X638" s="427"/>
      <c r="Y638" s="422"/>
      <c r="Z638" s="422"/>
      <c r="AA638" s="422"/>
      <c r="AB638" s="428"/>
    </row>
    <row r="639" spans="1:28" ht="13.5">
      <c r="A639" s="421"/>
      <c r="B639" s="227"/>
      <c r="C639" s="334"/>
      <c r="D639" s="334"/>
      <c r="E639" s="422"/>
      <c r="F639" s="423"/>
      <c r="G639" s="423"/>
      <c r="H639" s="424"/>
      <c r="I639" s="423"/>
      <c r="J639" s="422"/>
      <c r="K639" s="422"/>
      <c r="L639" s="62"/>
      <c r="M639" s="422"/>
      <c r="N639" s="425"/>
      <c r="O639" s="422"/>
      <c r="P639" s="422"/>
      <c r="Q639" s="422"/>
      <c r="R639" s="426"/>
      <c r="S639" s="427"/>
      <c r="T639" s="422"/>
      <c r="U639" s="427"/>
      <c r="V639" s="422"/>
      <c r="W639" s="423"/>
      <c r="X639" s="427"/>
      <c r="Y639" s="422"/>
      <c r="Z639" s="422"/>
      <c r="AA639" s="422"/>
      <c r="AB639" s="428"/>
    </row>
    <row r="640" spans="1:28" ht="13.5">
      <c r="A640" s="421"/>
      <c r="B640" s="227"/>
      <c r="C640" s="334"/>
      <c r="D640" s="334"/>
      <c r="E640" s="422"/>
      <c r="F640" s="423"/>
      <c r="G640" s="423"/>
      <c r="H640" s="424"/>
      <c r="I640" s="423"/>
      <c r="J640" s="422"/>
      <c r="K640" s="422"/>
      <c r="L640" s="62"/>
      <c r="M640" s="422"/>
      <c r="N640" s="425"/>
      <c r="O640" s="422"/>
      <c r="P640" s="422"/>
      <c r="Q640" s="422"/>
      <c r="R640" s="426"/>
      <c r="S640" s="427"/>
      <c r="T640" s="422"/>
      <c r="U640" s="427"/>
      <c r="V640" s="422"/>
      <c r="W640" s="423"/>
      <c r="X640" s="427"/>
      <c r="Y640" s="422"/>
      <c r="Z640" s="422"/>
      <c r="AA640" s="422"/>
      <c r="AB640" s="428"/>
    </row>
    <row r="641" spans="1:28" ht="13.5">
      <c r="A641" s="421"/>
      <c r="B641" s="227"/>
      <c r="C641" s="334"/>
      <c r="D641" s="334"/>
      <c r="E641" s="422"/>
      <c r="F641" s="423"/>
      <c r="G641" s="423"/>
      <c r="H641" s="424"/>
      <c r="I641" s="423"/>
      <c r="J641" s="422"/>
      <c r="K641" s="422"/>
      <c r="L641" s="62"/>
      <c r="M641" s="422"/>
      <c r="N641" s="425"/>
      <c r="O641" s="422"/>
      <c r="P641" s="422"/>
      <c r="Q641" s="422"/>
      <c r="R641" s="426"/>
      <c r="S641" s="427"/>
      <c r="T641" s="422"/>
      <c r="U641" s="427"/>
      <c r="V641" s="422"/>
      <c r="W641" s="423"/>
      <c r="X641" s="427"/>
      <c r="Y641" s="422"/>
      <c r="Z641" s="422"/>
      <c r="AA641" s="422"/>
      <c r="AB641" s="428"/>
    </row>
    <row r="642" spans="1:28" ht="13.5">
      <c r="A642" s="421"/>
      <c r="B642" s="227"/>
      <c r="C642" s="334"/>
      <c r="D642" s="334"/>
      <c r="E642" s="422"/>
      <c r="F642" s="423"/>
      <c r="G642" s="423"/>
      <c r="H642" s="424"/>
      <c r="I642" s="423"/>
      <c r="J642" s="422"/>
      <c r="K642" s="422"/>
      <c r="L642" s="62"/>
      <c r="M642" s="422"/>
      <c r="N642" s="425"/>
      <c r="O642" s="422"/>
      <c r="P642" s="422"/>
      <c r="Q642" s="422"/>
      <c r="R642" s="426"/>
      <c r="S642" s="427"/>
      <c r="T642" s="422"/>
      <c r="U642" s="427"/>
      <c r="V642" s="422"/>
      <c r="W642" s="423"/>
      <c r="X642" s="427"/>
      <c r="Y642" s="422"/>
      <c r="Z642" s="422"/>
      <c r="AA642" s="422"/>
      <c r="AB642" s="428"/>
    </row>
    <row r="643" spans="1:28" ht="13.5">
      <c r="A643" s="421"/>
      <c r="B643" s="227"/>
      <c r="C643" s="334"/>
      <c r="D643" s="334"/>
      <c r="E643" s="422"/>
      <c r="F643" s="423"/>
      <c r="G643" s="423"/>
      <c r="H643" s="424"/>
      <c r="I643" s="423"/>
      <c r="J643" s="422"/>
      <c r="K643" s="422"/>
      <c r="L643" s="62"/>
      <c r="M643" s="422"/>
      <c r="N643" s="425"/>
      <c r="O643" s="422"/>
      <c r="P643" s="422"/>
      <c r="Q643" s="422"/>
      <c r="R643" s="426"/>
      <c r="S643" s="427"/>
      <c r="T643" s="422"/>
      <c r="U643" s="427"/>
      <c r="V643" s="422"/>
      <c r="W643" s="423"/>
      <c r="X643" s="427"/>
      <c r="Y643" s="422"/>
      <c r="Z643" s="422"/>
      <c r="AA643" s="422"/>
      <c r="AB643" s="428"/>
    </row>
    <row r="644" spans="1:28" ht="13.5">
      <c r="A644" s="421"/>
      <c r="B644" s="227"/>
      <c r="C644" s="334"/>
      <c r="D644" s="334"/>
      <c r="E644" s="422"/>
      <c r="F644" s="423"/>
      <c r="G644" s="423"/>
      <c r="H644" s="424"/>
      <c r="I644" s="423"/>
      <c r="J644" s="422"/>
      <c r="K644" s="422"/>
      <c r="L644" s="62"/>
      <c r="M644" s="422"/>
      <c r="N644" s="425"/>
      <c r="O644" s="422"/>
      <c r="P644" s="422"/>
      <c r="Q644" s="422"/>
      <c r="R644" s="426"/>
      <c r="S644" s="427"/>
      <c r="T644" s="422"/>
      <c r="U644" s="427"/>
      <c r="V644" s="422"/>
      <c r="W644" s="423"/>
      <c r="X644" s="427"/>
      <c r="Y644" s="422"/>
      <c r="Z644" s="422"/>
      <c r="AA644" s="422"/>
      <c r="AB644" s="428"/>
    </row>
    <row r="645" spans="1:28" ht="13.5">
      <c r="A645" s="421"/>
      <c r="B645" s="227"/>
      <c r="C645" s="334"/>
      <c r="D645" s="334"/>
      <c r="E645" s="422"/>
      <c r="F645" s="423"/>
      <c r="G645" s="423"/>
      <c r="H645" s="424"/>
      <c r="I645" s="423"/>
      <c r="J645" s="422"/>
      <c r="K645" s="422"/>
      <c r="L645" s="62"/>
      <c r="M645" s="422"/>
      <c r="N645" s="425"/>
      <c r="O645" s="422"/>
      <c r="P645" s="422"/>
      <c r="Q645" s="422"/>
      <c r="R645" s="426"/>
      <c r="S645" s="427"/>
      <c r="T645" s="422"/>
      <c r="U645" s="427"/>
      <c r="V645" s="422"/>
      <c r="W645" s="423"/>
      <c r="X645" s="427"/>
      <c r="Y645" s="422"/>
      <c r="Z645" s="422"/>
      <c r="AA645" s="422"/>
      <c r="AB645" s="428"/>
    </row>
    <row r="646" spans="1:28" ht="13.5">
      <c r="A646" s="421"/>
      <c r="B646" s="227"/>
      <c r="C646" s="334"/>
      <c r="D646" s="334"/>
      <c r="E646" s="422"/>
      <c r="F646" s="423"/>
      <c r="G646" s="423"/>
      <c r="H646" s="424"/>
      <c r="I646" s="423"/>
      <c r="J646" s="422"/>
      <c r="K646" s="422"/>
      <c r="L646" s="62"/>
      <c r="M646" s="422"/>
      <c r="N646" s="425"/>
      <c r="O646" s="422"/>
      <c r="P646" s="422"/>
      <c r="Q646" s="422"/>
      <c r="R646" s="426"/>
      <c r="S646" s="427"/>
      <c r="T646" s="422"/>
      <c r="U646" s="427"/>
      <c r="V646" s="422"/>
      <c r="W646" s="423"/>
      <c r="X646" s="427"/>
      <c r="Y646" s="422"/>
      <c r="Z646" s="422"/>
      <c r="AA646" s="422"/>
      <c r="AB646" s="428"/>
    </row>
    <row r="647" spans="1:28" ht="13.5">
      <c r="A647" s="421"/>
      <c r="B647" s="227"/>
      <c r="C647" s="334"/>
      <c r="D647" s="334"/>
      <c r="E647" s="422"/>
      <c r="F647" s="423"/>
      <c r="G647" s="423"/>
      <c r="H647" s="424"/>
      <c r="I647" s="423"/>
      <c r="J647" s="422"/>
      <c r="K647" s="422"/>
      <c r="L647" s="62"/>
      <c r="M647" s="422"/>
      <c r="N647" s="425"/>
      <c r="O647" s="422"/>
      <c r="P647" s="422"/>
      <c r="Q647" s="422"/>
      <c r="R647" s="426"/>
      <c r="S647" s="427"/>
      <c r="T647" s="422"/>
      <c r="U647" s="427"/>
      <c r="V647" s="422"/>
      <c r="W647" s="423"/>
      <c r="X647" s="427"/>
      <c r="Y647" s="422"/>
      <c r="Z647" s="422"/>
      <c r="AA647" s="422"/>
      <c r="AB647" s="428"/>
    </row>
    <row r="648" spans="1:28" ht="13.5">
      <c r="A648" s="421"/>
      <c r="B648" s="227"/>
      <c r="C648" s="334"/>
      <c r="D648" s="334"/>
      <c r="E648" s="422"/>
      <c r="F648" s="423"/>
      <c r="G648" s="423"/>
      <c r="H648" s="424"/>
      <c r="I648" s="423"/>
      <c r="J648" s="422"/>
      <c r="K648" s="422"/>
      <c r="L648" s="62"/>
      <c r="M648" s="422"/>
      <c r="N648" s="425"/>
      <c r="O648" s="422"/>
      <c r="P648" s="422"/>
      <c r="Q648" s="422"/>
      <c r="R648" s="426"/>
      <c r="S648" s="427"/>
      <c r="T648" s="422"/>
      <c r="U648" s="427"/>
      <c r="V648" s="422"/>
      <c r="W648" s="423"/>
      <c r="X648" s="427"/>
      <c r="Y648" s="422"/>
      <c r="Z648" s="422"/>
      <c r="AA648" s="422"/>
      <c r="AB648" s="428"/>
    </row>
    <row r="649" spans="1:28" ht="13.5">
      <c r="A649" s="421"/>
      <c r="B649" s="227"/>
      <c r="C649" s="334"/>
      <c r="D649" s="334"/>
      <c r="E649" s="422"/>
      <c r="F649" s="423"/>
      <c r="G649" s="423"/>
      <c r="H649" s="424"/>
      <c r="I649" s="423"/>
      <c r="J649" s="422"/>
      <c r="K649" s="422"/>
      <c r="L649" s="62"/>
      <c r="M649" s="422"/>
      <c r="N649" s="425"/>
      <c r="O649" s="422"/>
      <c r="P649" s="422"/>
      <c r="Q649" s="422"/>
      <c r="R649" s="426"/>
      <c r="S649" s="427"/>
      <c r="T649" s="422"/>
      <c r="U649" s="427"/>
      <c r="V649" s="422"/>
      <c r="W649" s="423"/>
      <c r="X649" s="427"/>
      <c r="Y649" s="422"/>
      <c r="Z649" s="422"/>
      <c r="AA649" s="422"/>
      <c r="AB649" s="428"/>
    </row>
    <row r="650" spans="1:28" ht="13.5">
      <c r="A650" s="421"/>
      <c r="B650" s="227"/>
      <c r="C650" s="334"/>
      <c r="D650" s="334"/>
      <c r="E650" s="422"/>
      <c r="F650" s="423"/>
      <c r="G650" s="423"/>
      <c r="H650" s="424"/>
      <c r="I650" s="423"/>
      <c r="J650" s="422"/>
      <c r="K650" s="422"/>
      <c r="L650" s="62"/>
      <c r="M650" s="422"/>
      <c r="N650" s="425"/>
      <c r="O650" s="422"/>
      <c r="P650" s="422"/>
      <c r="Q650" s="422"/>
      <c r="R650" s="426"/>
      <c r="S650" s="427"/>
      <c r="T650" s="422"/>
      <c r="U650" s="427"/>
      <c r="V650" s="422"/>
      <c r="W650" s="423"/>
      <c r="X650" s="427"/>
      <c r="Y650" s="422"/>
      <c r="Z650" s="422"/>
      <c r="AA650" s="422"/>
      <c r="AB650" s="428"/>
    </row>
    <row r="651" spans="1:28" ht="13.5">
      <c r="A651" s="421"/>
      <c r="B651" s="227"/>
      <c r="C651" s="334"/>
      <c r="D651" s="334"/>
      <c r="E651" s="422"/>
      <c r="F651" s="423"/>
      <c r="G651" s="423"/>
      <c r="H651" s="424"/>
      <c r="I651" s="423"/>
      <c r="J651" s="422"/>
      <c r="K651" s="422"/>
      <c r="L651" s="62"/>
      <c r="M651" s="422"/>
      <c r="N651" s="425"/>
      <c r="O651" s="422"/>
      <c r="P651" s="422"/>
      <c r="Q651" s="422"/>
      <c r="R651" s="426"/>
      <c r="S651" s="427"/>
      <c r="T651" s="422"/>
      <c r="U651" s="427"/>
      <c r="V651" s="422"/>
      <c r="W651" s="423"/>
      <c r="X651" s="427"/>
      <c r="Y651" s="422"/>
      <c r="Z651" s="422"/>
      <c r="AA651" s="422"/>
      <c r="AB651" s="428"/>
    </row>
    <row r="652" spans="1:28" ht="13.5">
      <c r="A652" s="421"/>
      <c r="B652" s="227"/>
      <c r="C652" s="334"/>
      <c r="D652" s="334"/>
      <c r="E652" s="422"/>
      <c r="F652" s="423"/>
      <c r="G652" s="423"/>
      <c r="H652" s="424"/>
      <c r="I652" s="423"/>
      <c r="J652" s="422"/>
      <c r="K652" s="422"/>
      <c r="L652" s="62"/>
      <c r="M652" s="422"/>
      <c r="N652" s="425"/>
      <c r="O652" s="422"/>
      <c r="P652" s="422"/>
      <c r="Q652" s="422"/>
      <c r="R652" s="426"/>
      <c r="S652" s="427"/>
      <c r="T652" s="422"/>
      <c r="U652" s="427"/>
      <c r="V652" s="422"/>
      <c r="W652" s="423"/>
      <c r="X652" s="427"/>
      <c r="Y652" s="422"/>
      <c r="Z652" s="422"/>
      <c r="AA652" s="422"/>
      <c r="AB652" s="428"/>
    </row>
    <row r="653" spans="1:28" ht="13.5">
      <c r="A653" s="421"/>
      <c r="B653" s="227"/>
      <c r="C653" s="334"/>
      <c r="D653" s="334"/>
      <c r="E653" s="422"/>
      <c r="F653" s="423"/>
      <c r="G653" s="423"/>
      <c r="H653" s="424"/>
      <c r="I653" s="423"/>
      <c r="J653" s="422"/>
      <c r="K653" s="422"/>
      <c r="L653" s="62"/>
      <c r="M653" s="422"/>
      <c r="N653" s="425"/>
      <c r="O653" s="422"/>
      <c r="P653" s="422"/>
      <c r="Q653" s="422"/>
      <c r="R653" s="426"/>
      <c r="S653" s="427"/>
      <c r="T653" s="422"/>
      <c r="U653" s="427"/>
      <c r="V653" s="422"/>
      <c r="W653" s="423"/>
      <c r="X653" s="427"/>
      <c r="Y653" s="422"/>
      <c r="Z653" s="422"/>
      <c r="AA653" s="422"/>
      <c r="AB653" s="428"/>
    </row>
    <row r="654" spans="1:28" ht="13.5">
      <c r="A654" s="421"/>
      <c r="B654" s="227"/>
      <c r="C654" s="334"/>
      <c r="D654" s="334"/>
      <c r="E654" s="422"/>
      <c r="F654" s="423"/>
      <c r="G654" s="423"/>
      <c r="H654" s="424"/>
      <c r="I654" s="423"/>
      <c r="J654" s="422"/>
      <c r="K654" s="422"/>
      <c r="L654" s="62"/>
      <c r="M654" s="422"/>
      <c r="N654" s="425"/>
      <c r="O654" s="422"/>
      <c r="P654" s="422"/>
      <c r="Q654" s="422"/>
      <c r="R654" s="426"/>
      <c r="S654" s="427"/>
      <c r="T654" s="422"/>
      <c r="U654" s="427"/>
      <c r="V654" s="422"/>
      <c r="W654" s="423"/>
      <c r="X654" s="427"/>
      <c r="Y654" s="422"/>
      <c r="Z654" s="422"/>
      <c r="AA654" s="422"/>
      <c r="AB654" s="428"/>
    </row>
    <row r="655" spans="1:28" ht="13.5">
      <c r="A655" s="421"/>
      <c r="B655" s="227"/>
      <c r="C655" s="334"/>
      <c r="D655" s="334"/>
      <c r="E655" s="422"/>
      <c r="F655" s="423"/>
      <c r="G655" s="423"/>
      <c r="H655" s="424"/>
      <c r="I655" s="423"/>
      <c r="J655" s="422"/>
      <c r="K655" s="422"/>
      <c r="L655" s="62"/>
      <c r="M655" s="422"/>
      <c r="N655" s="425"/>
      <c r="O655" s="422"/>
      <c r="P655" s="422"/>
      <c r="Q655" s="422"/>
      <c r="R655" s="426"/>
      <c r="S655" s="427"/>
      <c r="T655" s="422"/>
      <c r="U655" s="427"/>
      <c r="V655" s="422"/>
      <c r="W655" s="423"/>
      <c r="X655" s="427"/>
      <c r="Y655" s="422"/>
      <c r="Z655" s="422"/>
      <c r="AA655" s="422"/>
      <c r="AB655" s="428"/>
    </row>
    <row r="656" spans="1:28" ht="13.5">
      <c r="A656" s="421"/>
      <c r="B656" s="227"/>
      <c r="C656" s="334"/>
      <c r="D656" s="334"/>
      <c r="E656" s="422"/>
      <c r="F656" s="423"/>
      <c r="G656" s="423"/>
      <c r="H656" s="424"/>
      <c r="I656" s="423"/>
      <c r="J656" s="422"/>
      <c r="K656" s="422"/>
      <c r="L656" s="62"/>
      <c r="M656" s="422"/>
      <c r="N656" s="425"/>
      <c r="O656" s="422"/>
      <c r="P656" s="422"/>
      <c r="Q656" s="422"/>
      <c r="R656" s="426"/>
      <c r="S656" s="427"/>
      <c r="T656" s="422"/>
      <c r="U656" s="427"/>
      <c r="V656" s="422"/>
      <c r="W656" s="423"/>
      <c r="X656" s="427"/>
      <c r="Y656" s="422"/>
      <c r="Z656" s="422"/>
      <c r="AA656" s="422"/>
      <c r="AB656" s="428"/>
    </row>
    <row r="657" spans="1:28" ht="13.5">
      <c r="A657" s="421"/>
      <c r="B657" s="227"/>
      <c r="C657" s="334"/>
      <c r="D657" s="334"/>
      <c r="E657" s="422"/>
      <c r="F657" s="423"/>
      <c r="G657" s="423"/>
      <c r="H657" s="424"/>
      <c r="I657" s="423"/>
      <c r="J657" s="422"/>
      <c r="K657" s="422"/>
      <c r="L657" s="62"/>
      <c r="M657" s="422"/>
      <c r="N657" s="425"/>
      <c r="O657" s="422"/>
      <c r="P657" s="422"/>
      <c r="Q657" s="422"/>
      <c r="R657" s="426"/>
      <c r="S657" s="427"/>
      <c r="T657" s="422"/>
      <c r="U657" s="427"/>
      <c r="V657" s="422"/>
      <c r="W657" s="423"/>
      <c r="X657" s="427"/>
      <c r="Y657" s="422"/>
      <c r="Z657" s="422"/>
      <c r="AA657" s="422"/>
      <c r="AB657" s="428"/>
    </row>
    <row r="658" spans="1:28" ht="13.5">
      <c r="A658" s="421"/>
      <c r="B658" s="227"/>
      <c r="C658" s="334"/>
      <c r="D658" s="334"/>
      <c r="E658" s="422"/>
      <c r="F658" s="423"/>
      <c r="G658" s="423"/>
      <c r="H658" s="424"/>
      <c r="I658" s="423"/>
      <c r="J658" s="422"/>
      <c r="K658" s="422"/>
      <c r="L658" s="62"/>
      <c r="M658" s="422"/>
      <c r="N658" s="425"/>
      <c r="O658" s="422"/>
      <c r="P658" s="422"/>
      <c r="Q658" s="422"/>
      <c r="R658" s="426"/>
      <c r="S658" s="427"/>
      <c r="T658" s="422"/>
      <c r="U658" s="427"/>
      <c r="V658" s="422"/>
      <c r="W658" s="423"/>
      <c r="X658" s="427"/>
      <c r="Y658" s="422"/>
      <c r="Z658" s="422"/>
      <c r="AA658" s="422"/>
      <c r="AB658" s="428"/>
    </row>
    <row r="659" spans="1:28" ht="13.5">
      <c r="A659" s="421"/>
      <c r="B659" s="227"/>
      <c r="C659" s="334"/>
      <c r="D659" s="334"/>
      <c r="E659" s="422"/>
      <c r="F659" s="423"/>
      <c r="G659" s="423"/>
      <c r="H659" s="424"/>
      <c r="I659" s="423"/>
      <c r="J659" s="422"/>
      <c r="K659" s="422"/>
      <c r="L659" s="62"/>
      <c r="M659" s="422"/>
      <c r="N659" s="425"/>
      <c r="O659" s="422"/>
      <c r="P659" s="422"/>
      <c r="Q659" s="422"/>
      <c r="R659" s="426"/>
      <c r="S659" s="427"/>
      <c r="T659" s="422"/>
      <c r="U659" s="427"/>
      <c r="V659" s="422"/>
      <c r="W659" s="423"/>
      <c r="X659" s="427"/>
      <c r="Y659" s="422"/>
      <c r="Z659" s="422"/>
      <c r="AA659" s="422"/>
      <c r="AB659" s="428"/>
    </row>
    <row r="660" spans="1:28" ht="13.5">
      <c r="A660" s="421"/>
      <c r="B660" s="227"/>
      <c r="C660" s="334"/>
      <c r="D660" s="334"/>
      <c r="E660" s="422"/>
      <c r="F660" s="423"/>
      <c r="G660" s="423"/>
      <c r="H660" s="424"/>
      <c r="I660" s="423"/>
      <c r="J660" s="422"/>
      <c r="K660" s="422"/>
      <c r="L660" s="62"/>
      <c r="M660" s="422"/>
      <c r="N660" s="425"/>
      <c r="O660" s="422"/>
      <c r="P660" s="422"/>
      <c r="Q660" s="422"/>
      <c r="R660" s="426"/>
      <c r="S660" s="427"/>
      <c r="T660" s="422"/>
      <c r="U660" s="427"/>
      <c r="V660" s="422"/>
      <c r="W660" s="423"/>
      <c r="X660" s="427"/>
      <c r="Y660" s="422"/>
      <c r="Z660" s="422"/>
      <c r="AA660" s="422"/>
      <c r="AB660" s="428"/>
    </row>
    <row r="661" spans="1:28" ht="13.5">
      <c r="A661" s="421"/>
      <c r="B661" s="227"/>
      <c r="C661" s="334"/>
      <c r="D661" s="334"/>
      <c r="E661" s="422"/>
      <c r="F661" s="423"/>
      <c r="G661" s="423"/>
      <c r="H661" s="424"/>
      <c r="I661" s="423"/>
      <c r="J661" s="422"/>
      <c r="K661" s="422"/>
      <c r="L661" s="62"/>
      <c r="M661" s="422"/>
      <c r="N661" s="425"/>
      <c r="O661" s="422"/>
      <c r="P661" s="422"/>
      <c r="Q661" s="422"/>
      <c r="R661" s="426"/>
      <c r="S661" s="427"/>
      <c r="T661" s="422"/>
      <c r="U661" s="427"/>
      <c r="V661" s="422"/>
      <c r="W661" s="423"/>
      <c r="X661" s="427"/>
      <c r="Y661" s="422"/>
      <c r="Z661" s="422"/>
      <c r="AA661" s="422"/>
      <c r="AB661" s="428"/>
    </row>
    <row r="662" spans="1:28" ht="13.5">
      <c r="A662" s="421"/>
      <c r="B662" s="227"/>
      <c r="C662" s="334"/>
      <c r="D662" s="334"/>
      <c r="E662" s="422"/>
      <c r="F662" s="423"/>
      <c r="G662" s="423"/>
      <c r="H662" s="424"/>
      <c r="I662" s="423"/>
      <c r="J662" s="422"/>
      <c r="K662" s="422"/>
      <c r="L662" s="62"/>
      <c r="M662" s="422"/>
      <c r="N662" s="425"/>
      <c r="O662" s="422"/>
      <c r="P662" s="422"/>
      <c r="Q662" s="422"/>
      <c r="R662" s="426"/>
      <c r="S662" s="427"/>
      <c r="T662" s="422"/>
      <c r="U662" s="427"/>
      <c r="V662" s="422"/>
      <c r="W662" s="423"/>
      <c r="X662" s="427"/>
      <c r="Y662" s="422"/>
      <c r="Z662" s="422"/>
      <c r="AA662" s="422"/>
      <c r="AB662" s="428"/>
    </row>
    <row r="663" spans="1:28" ht="13.5">
      <c r="A663" s="421"/>
      <c r="B663" s="227"/>
      <c r="C663" s="334"/>
      <c r="D663" s="334"/>
      <c r="E663" s="422"/>
      <c r="F663" s="423"/>
      <c r="G663" s="423"/>
      <c r="H663" s="424"/>
      <c r="I663" s="423"/>
      <c r="J663" s="422"/>
      <c r="K663" s="422"/>
      <c r="L663" s="62"/>
      <c r="M663" s="422"/>
      <c r="N663" s="425"/>
      <c r="O663" s="422"/>
      <c r="P663" s="422"/>
      <c r="Q663" s="422"/>
      <c r="R663" s="426"/>
      <c r="S663" s="427"/>
      <c r="T663" s="422"/>
      <c r="U663" s="427"/>
      <c r="V663" s="422"/>
      <c r="W663" s="423"/>
      <c r="X663" s="427"/>
      <c r="Y663" s="422"/>
      <c r="Z663" s="422"/>
      <c r="AA663" s="422"/>
      <c r="AB663" s="428"/>
    </row>
    <row r="664" spans="1:28" ht="13.5">
      <c r="A664" s="421"/>
      <c r="B664" s="227"/>
      <c r="C664" s="334"/>
      <c r="D664" s="334"/>
      <c r="E664" s="422"/>
      <c r="F664" s="423"/>
      <c r="G664" s="423"/>
      <c r="H664" s="424"/>
      <c r="I664" s="423"/>
      <c r="J664" s="422"/>
      <c r="K664" s="422"/>
      <c r="L664" s="62"/>
      <c r="M664" s="422"/>
      <c r="N664" s="425"/>
      <c r="O664" s="422"/>
      <c r="P664" s="422"/>
      <c r="Q664" s="422"/>
      <c r="R664" s="426"/>
      <c r="S664" s="427"/>
      <c r="T664" s="422"/>
      <c r="U664" s="427"/>
      <c r="V664" s="422"/>
      <c r="W664" s="423"/>
      <c r="X664" s="427"/>
      <c r="Y664" s="422"/>
      <c r="Z664" s="422"/>
      <c r="AA664" s="422"/>
      <c r="AB664" s="428"/>
    </row>
    <row r="665" spans="1:28" ht="13.5">
      <c r="A665" s="421"/>
      <c r="B665" s="227"/>
      <c r="C665" s="334"/>
      <c r="D665" s="334"/>
      <c r="E665" s="422"/>
      <c r="F665" s="423"/>
      <c r="G665" s="423"/>
      <c r="H665" s="424"/>
      <c r="I665" s="423"/>
      <c r="J665" s="422"/>
      <c r="K665" s="422"/>
      <c r="L665" s="62"/>
      <c r="M665" s="422"/>
      <c r="N665" s="425"/>
      <c r="O665" s="422"/>
      <c r="P665" s="422"/>
      <c r="Q665" s="422"/>
      <c r="R665" s="426"/>
      <c r="S665" s="427"/>
      <c r="T665" s="422"/>
      <c r="U665" s="427"/>
      <c r="V665" s="422"/>
      <c r="W665" s="423"/>
      <c r="X665" s="427"/>
      <c r="Y665" s="422"/>
      <c r="Z665" s="422"/>
      <c r="AA665" s="422"/>
      <c r="AB665" s="428"/>
    </row>
    <row r="666" spans="1:28" ht="13.5">
      <c r="A666" s="421"/>
      <c r="B666" s="227"/>
      <c r="C666" s="334"/>
      <c r="D666" s="334"/>
      <c r="E666" s="422"/>
      <c r="F666" s="423"/>
      <c r="G666" s="423"/>
      <c r="H666" s="424"/>
      <c r="I666" s="423"/>
      <c r="J666" s="422"/>
      <c r="K666" s="422"/>
      <c r="L666" s="62"/>
      <c r="M666" s="422"/>
      <c r="N666" s="425"/>
      <c r="O666" s="422"/>
      <c r="P666" s="422"/>
      <c r="Q666" s="422"/>
      <c r="R666" s="426"/>
      <c r="S666" s="427"/>
      <c r="T666" s="422"/>
      <c r="U666" s="427"/>
      <c r="V666" s="422"/>
      <c r="W666" s="423"/>
      <c r="X666" s="427"/>
      <c r="Y666" s="422"/>
      <c r="Z666" s="422"/>
      <c r="AA666" s="422"/>
      <c r="AB666" s="428"/>
    </row>
    <row r="667" spans="1:28" ht="13.5">
      <c r="A667" s="421"/>
      <c r="B667" s="227"/>
      <c r="C667" s="334"/>
      <c r="D667" s="334"/>
      <c r="E667" s="422"/>
      <c r="F667" s="423"/>
      <c r="G667" s="423"/>
      <c r="H667" s="424"/>
      <c r="I667" s="423"/>
      <c r="J667" s="422"/>
      <c r="K667" s="422"/>
      <c r="L667" s="62"/>
      <c r="M667" s="422"/>
      <c r="N667" s="425"/>
      <c r="O667" s="422"/>
      <c r="P667" s="422"/>
      <c r="Q667" s="422"/>
      <c r="R667" s="426"/>
      <c r="S667" s="427"/>
      <c r="T667" s="422"/>
      <c r="U667" s="427"/>
      <c r="V667" s="422"/>
      <c r="W667" s="423"/>
      <c r="X667" s="427"/>
      <c r="Y667" s="422"/>
      <c r="Z667" s="422"/>
      <c r="AA667" s="422"/>
      <c r="AB667" s="428"/>
    </row>
    <row r="668" spans="1:28" ht="13.5">
      <c r="A668" s="421"/>
      <c r="B668" s="227"/>
      <c r="C668" s="334"/>
      <c r="D668" s="334"/>
      <c r="E668" s="422"/>
      <c r="F668" s="423"/>
      <c r="G668" s="423"/>
      <c r="H668" s="424"/>
      <c r="I668" s="423"/>
      <c r="J668" s="422"/>
      <c r="K668" s="422"/>
      <c r="L668" s="62"/>
      <c r="M668" s="422"/>
      <c r="N668" s="425"/>
      <c r="O668" s="422"/>
      <c r="P668" s="422"/>
      <c r="Q668" s="422"/>
      <c r="R668" s="426"/>
      <c r="S668" s="427"/>
      <c r="T668" s="422"/>
      <c r="U668" s="427"/>
      <c r="V668" s="422"/>
      <c r="W668" s="423"/>
      <c r="X668" s="427"/>
      <c r="Y668" s="422"/>
      <c r="Z668" s="422"/>
      <c r="AA668" s="422"/>
      <c r="AB668" s="428"/>
    </row>
    <row r="669" spans="1:28" ht="13.5">
      <c r="A669" s="421"/>
      <c r="B669" s="227"/>
      <c r="C669" s="334"/>
      <c r="D669" s="334"/>
      <c r="E669" s="422"/>
      <c r="F669" s="423"/>
      <c r="G669" s="423"/>
      <c r="H669" s="424"/>
      <c r="I669" s="423"/>
      <c r="J669" s="422"/>
      <c r="K669" s="422"/>
      <c r="L669" s="62"/>
      <c r="M669" s="422"/>
      <c r="N669" s="425"/>
      <c r="O669" s="422"/>
      <c r="P669" s="422"/>
      <c r="Q669" s="422"/>
      <c r="R669" s="426"/>
      <c r="S669" s="427"/>
      <c r="T669" s="422"/>
      <c r="U669" s="427"/>
      <c r="V669" s="422"/>
      <c r="W669" s="423"/>
      <c r="X669" s="427"/>
      <c r="Y669" s="422"/>
      <c r="Z669" s="422"/>
      <c r="AA669" s="422"/>
      <c r="AB669" s="428"/>
    </row>
    <row r="670" spans="1:28" ht="13.5">
      <c r="A670" s="421"/>
      <c r="B670" s="227"/>
      <c r="C670" s="334"/>
      <c r="D670" s="334"/>
      <c r="E670" s="422"/>
      <c r="F670" s="423"/>
      <c r="G670" s="423"/>
      <c r="H670" s="424"/>
      <c r="I670" s="423"/>
      <c r="J670" s="422"/>
      <c r="K670" s="422"/>
      <c r="L670" s="62"/>
      <c r="M670" s="422"/>
      <c r="N670" s="425"/>
      <c r="O670" s="422"/>
      <c r="P670" s="422"/>
      <c r="Q670" s="422"/>
      <c r="R670" s="426"/>
      <c r="S670" s="427"/>
      <c r="T670" s="422"/>
      <c r="U670" s="427"/>
      <c r="V670" s="422"/>
      <c r="W670" s="423"/>
      <c r="X670" s="427"/>
      <c r="Y670" s="422"/>
      <c r="Z670" s="422"/>
      <c r="AA670" s="422"/>
      <c r="AB670" s="428"/>
    </row>
    <row r="671" spans="1:28" ht="13.5">
      <c r="A671" s="421"/>
      <c r="B671" s="227"/>
      <c r="C671" s="334"/>
      <c r="D671" s="334"/>
      <c r="E671" s="422"/>
      <c r="F671" s="423"/>
      <c r="G671" s="423"/>
      <c r="H671" s="424"/>
      <c r="I671" s="423"/>
      <c r="J671" s="422"/>
      <c r="K671" s="422"/>
      <c r="L671" s="62"/>
      <c r="M671" s="422"/>
      <c r="N671" s="425"/>
      <c r="O671" s="422"/>
      <c r="P671" s="422"/>
      <c r="Q671" s="422"/>
      <c r="R671" s="426"/>
      <c r="S671" s="427"/>
      <c r="T671" s="422"/>
      <c r="U671" s="427"/>
      <c r="V671" s="422"/>
      <c r="W671" s="423"/>
      <c r="X671" s="427"/>
      <c r="Y671" s="422"/>
      <c r="Z671" s="422"/>
      <c r="AA671" s="422"/>
      <c r="AB671" s="428"/>
    </row>
    <row r="672" spans="1:28" ht="13.5">
      <c r="A672" s="421"/>
      <c r="B672" s="227"/>
      <c r="C672" s="334"/>
      <c r="D672" s="334"/>
      <c r="E672" s="422"/>
      <c r="F672" s="423"/>
      <c r="G672" s="423"/>
      <c r="H672" s="424"/>
      <c r="I672" s="423"/>
      <c r="J672" s="422"/>
      <c r="K672" s="422"/>
      <c r="L672" s="62"/>
      <c r="M672" s="422"/>
      <c r="N672" s="425"/>
      <c r="O672" s="422"/>
      <c r="P672" s="422"/>
      <c r="Q672" s="422"/>
      <c r="R672" s="426"/>
      <c r="S672" s="427"/>
      <c r="T672" s="422"/>
      <c r="U672" s="427"/>
      <c r="V672" s="422"/>
      <c r="W672" s="423"/>
      <c r="X672" s="427"/>
      <c r="Y672" s="422"/>
      <c r="Z672" s="422"/>
      <c r="AA672" s="422"/>
      <c r="AB672" s="428"/>
    </row>
    <row r="673" spans="1:28" ht="13.5">
      <c r="A673" s="421"/>
      <c r="B673" s="227"/>
      <c r="C673" s="334"/>
      <c r="D673" s="334"/>
      <c r="E673" s="422"/>
      <c r="F673" s="423"/>
      <c r="G673" s="423"/>
      <c r="H673" s="424"/>
      <c r="I673" s="423"/>
      <c r="J673" s="422"/>
      <c r="K673" s="422"/>
      <c r="L673" s="62"/>
      <c r="M673" s="422"/>
      <c r="N673" s="425"/>
      <c r="O673" s="422"/>
      <c r="P673" s="422"/>
      <c r="Q673" s="422"/>
      <c r="R673" s="426"/>
      <c r="S673" s="427"/>
      <c r="T673" s="422"/>
      <c r="U673" s="427"/>
      <c r="V673" s="422"/>
      <c r="W673" s="423"/>
      <c r="X673" s="427"/>
      <c r="Y673" s="422"/>
      <c r="Z673" s="422"/>
      <c r="AA673" s="422"/>
      <c r="AB673" s="428"/>
    </row>
    <row r="674" spans="1:28" ht="13.5">
      <c r="A674" s="421"/>
      <c r="B674" s="227"/>
      <c r="C674" s="334"/>
      <c r="D674" s="334"/>
      <c r="E674" s="422"/>
      <c r="F674" s="423"/>
      <c r="G674" s="423"/>
      <c r="H674" s="424"/>
      <c r="I674" s="423"/>
      <c r="J674" s="422"/>
      <c r="K674" s="422"/>
      <c r="L674" s="62"/>
      <c r="M674" s="422"/>
      <c r="N674" s="425"/>
      <c r="O674" s="422"/>
      <c r="P674" s="422"/>
      <c r="Q674" s="422"/>
      <c r="R674" s="426"/>
      <c r="S674" s="427"/>
      <c r="T674" s="422"/>
      <c r="U674" s="427"/>
      <c r="V674" s="422"/>
      <c r="W674" s="423"/>
      <c r="X674" s="427"/>
      <c r="Y674" s="422"/>
      <c r="Z674" s="422"/>
      <c r="AA674" s="422"/>
      <c r="AB674" s="428"/>
    </row>
    <row r="675" spans="1:28" ht="13.5">
      <c r="A675" s="421"/>
      <c r="B675" s="227"/>
      <c r="C675" s="334"/>
      <c r="D675" s="334"/>
      <c r="E675" s="422"/>
      <c r="F675" s="423"/>
      <c r="G675" s="423"/>
      <c r="H675" s="424"/>
      <c r="I675" s="423"/>
      <c r="J675" s="422"/>
      <c r="K675" s="422"/>
      <c r="L675" s="62"/>
      <c r="M675" s="422"/>
      <c r="N675" s="425"/>
      <c r="O675" s="422"/>
      <c r="P675" s="422"/>
      <c r="Q675" s="422"/>
      <c r="R675" s="426"/>
      <c r="S675" s="427"/>
      <c r="T675" s="422"/>
      <c r="U675" s="427"/>
      <c r="V675" s="422"/>
      <c r="W675" s="423"/>
      <c r="X675" s="427"/>
      <c r="Y675" s="422"/>
      <c r="Z675" s="422"/>
      <c r="AA675" s="422"/>
      <c r="AB675" s="428"/>
    </row>
    <row r="676" spans="1:28" ht="13.5">
      <c r="A676" s="421"/>
      <c r="B676" s="227"/>
      <c r="C676" s="334"/>
      <c r="D676" s="334"/>
      <c r="E676" s="422"/>
      <c r="F676" s="423"/>
      <c r="G676" s="423"/>
      <c r="H676" s="424"/>
      <c r="I676" s="423"/>
      <c r="J676" s="422"/>
      <c r="K676" s="422"/>
      <c r="L676" s="62"/>
      <c r="M676" s="422"/>
      <c r="N676" s="425"/>
      <c r="O676" s="422"/>
      <c r="P676" s="422"/>
      <c r="Q676" s="422"/>
      <c r="R676" s="426"/>
      <c r="S676" s="427"/>
      <c r="T676" s="422"/>
      <c r="U676" s="427"/>
      <c r="V676" s="422"/>
      <c r="W676" s="423"/>
      <c r="X676" s="427"/>
      <c r="Y676" s="422"/>
      <c r="Z676" s="422"/>
      <c r="AA676" s="422"/>
      <c r="AB676" s="428"/>
    </row>
    <row r="677" spans="1:28" ht="13.5">
      <c r="A677" s="421"/>
      <c r="B677" s="227"/>
      <c r="C677" s="334"/>
      <c r="D677" s="334"/>
      <c r="E677" s="422"/>
      <c r="F677" s="423"/>
      <c r="G677" s="423"/>
      <c r="H677" s="424"/>
      <c r="I677" s="423"/>
      <c r="J677" s="422"/>
      <c r="K677" s="422"/>
      <c r="L677" s="62"/>
      <c r="M677" s="422"/>
      <c r="N677" s="425"/>
      <c r="O677" s="422"/>
      <c r="P677" s="422"/>
      <c r="Q677" s="422"/>
      <c r="R677" s="426"/>
      <c r="S677" s="427"/>
      <c r="T677" s="422"/>
      <c r="U677" s="427"/>
      <c r="V677" s="422"/>
      <c r="W677" s="423"/>
      <c r="X677" s="427"/>
      <c r="Y677" s="422"/>
      <c r="Z677" s="422"/>
      <c r="AA677" s="422"/>
      <c r="AB677" s="428"/>
    </row>
    <row r="678" spans="1:28" ht="13.5">
      <c r="A678" s="421"/>
      <c r="B678" s="227"/>
      <c r="C678" s="334"/>
      <c r="D678" s="334"/>
      <c r="E678" s="422"/>
      <c r="F678" s="423"/>
      <c r="G678" s="423"/>
      <c r="H678" s="424"/>
      <c r="I678" s="423"/>
      <c r="J678" s="422"/>
      <c r="K678" s="422"/>
      <c r="L678" s="62"/>
      <c r="M678" s="422"/>
      <c r="N678" s="425"/>
      <c r="O678" s="422"/>
      <c r="P678" s="422"/>
      <c r="Q678" s="422"/>
      <c r="R678" s="426"/>
      <c r="S678" s="427"/>
      <c r="T678" s="422"/>
      <c r="U678" s="427"/>
      <c r="V678" s="422"/>
      <c r="W678" s="423"/>
      <c r="X678" s="427"/>
      <c r="Y678" s="422"/>
      <c r="Z678" s="422"/>
      <c r="AA678" s="422"/>
      <c r="AB678" s="428"/>
    </row>
    <row r="679" spans="1:28" ht="13.5">
      <c r="A679" s="421"/>
      <c r="B679" s="227"/>
      <c r="C679" s="334"/>
      <c r="D679" s="334"/>
      <c r="E679" s="422"/>
      <c r="F679" s="423"/>
      <c r="G679" s="423"/>
      <c r="H679" s="424"/>
      <c r="I679" s="423"/>
      <c r="J679" s="422"/>
      <c r="K679" s="422"/>
      <c r="L679" s="62"/>
      <c r="M679" s="422"/>
      <c r="N679" s="425"/>
      <c r="O679" s="422"/>
      <c r="P679" s="422"/>
      <c r="Q679" s="422"/>
      <c r="R679" s="426"/>
      <c r="S679" s="427"/>
      <c r="T679" s="422"/>
      <c r="U679" s="427"/>
      <c r="V679" s="422"/>
      <c r="W679" s="423"/>
      <c r="X679" s="427"/>
      <c r="Y679" s="422"/>
      <c r="Z679" s="422"/>
      <c r="AA679" s="422"/>
      <c r="AB679" s="428"/>
    </row>
    <row r="680" spans="1:28" ht="13.5">
      <c r="A680" s="421"/>
      <c r="B680" s="227"/>
      <c r="C680" s="334"/>
      <c r="D680" s="334"/>
      <c r="E680" s="422"/>
      <c r="F680" s="423"/>
      <c r="G680" s="423"/>
      <c r="H680" s="424"/>
      <c r="I680" s="423"/>
      <c r="J680" s="422"/>
      <c r="K680" s="422"/>
      <c r="L680" s="62"/>
      <c r="M680" s="422"/>
      <c r="N680" s="425"/>
      <c r="O680" s="422"/>
      <c r="P680" s="422"/>
      <c r="Q680" s="422"/>
      <c r="R680" s="426"/>
      <c r="S680" s="427"/>
      <c r="T680" s="422"/>
      <c r="U680" s="427"/>
      <c r="V680" s="422"/>
      <c r="W680" s="423"/>
      <c r="X680" s="427"/>
      <c r="Y680" s="422"/>
      <c r="Z680" s="422"/>
      <c r="AA680" s="422"/>
      <c r="AB680" s="428"/>
    </row>
    <row r="681" spans="1:28" ht="13.5">
      <c r="A681" s="421"/>
      <c r="B681" s="227"/>
      <c r="C681" s="334"/>
      <c r="D681" s="334"/>
      <c r="E681" s="422"/>
      <c r="F681" s="423"/>
      <c r="G681" s="423"/>
      <c r="H681" s="424"/>
      <c r="I681" s="423"/>
      <c r="J681" s="422"/>
      <c r="K681" s="422"/>
      <c r="L681" s="62"/>
      <c r="M681" s="422"/>
      <c r="N681" s="425"/>
      <c r="O681" s="422"/>
      <c r="P681" s="422"/>
      <c r="Q681" s="422"/>
      <c r="R681" s="426"/>
      <c r="S681" s="427"/>
      <c r="T681" s="422"/>
      <c r="U681" s="427"/>
      <c r="V681" s="422"/>
      <c r="W681" s="423"/>
      <c r="X681" s="427"/>
      <c r="Y681" s="422"/>
      <c r="Z681" s="422"/>
      <c r="AA681" s="422"/>
      <c r="AB681" s="428"/>
    </row>
    <row r="682" spans="1:28" ht="13.5">
      <c r="A682" s="421"/>
      <c r="B682" s="227"/>
      <c r="C682" s="334"/>
      <c r="D682" s="334"/>
      <c r="E682" s="422"/>
      <c r="F682" s="423"/>
      <c r="G682" s="423"/>
      <c r="H682" s="424"/>
      <c r="I682" s="423"/>
      <c r="J682" s="422"/>
      <c r="K682" s="422"/>
      <c r="L682" s="62"/>
      <c r="M682" s="422"/>
      <c r="N682" s="425"/>
      <c r="O682" s="422"/>
      <c r="P682" s="422"/>
      <c r="Q682" s="422"/>
      <c r="R682" s="426"/>
      <c r="S682" s="427"/>
      <c r="T682" s="422"/>
      <c r="U682" s="427"/>
      <c r="V682" s="422"/>
      <c r="W682" s="423"/>
      <c r="X682" s="427"/>
      <c r="Y682" s="422"/>
      <c r="Z682" s="422"/>
      <c r="AA682" s="422"/>
      <c r="AB682" s="428"/>
    </row>
    <row r="683" spans="1:28" ht="13.5">
      <c r="A683" s="421"/>
      <c r="B683" s="227"/>
      <c r="C683" s="334"/>
      <c r="D683" s="334"/>
      <c r="E683" s="422"/>
      <c r="F683" s="423"/>
      <c r="G683" s="423"/>
      <c r="H683" s="424"/>
      <c r="I683" s="423"/>
      <c r="J683" s="422"/>
      <c r="K683" s="422"/>
      <c r="L683" s="62"/>
      <c r="M683" s="422"/>
      <c r="N683" s="425"/>
      <c r="O683" s="422"/>
      <c r="P683" s="422"/>
      <c r="Q683" s="422"/>
      <c r="R683" s="426"/>
      <c r="S683" s="427"/>
      <c r="T683" s="422"/>
      <c r="U683" s="427"/>
      <c r="V683" s="422"/>
      <c r="W683" s="423"/>
      <c r="X683" s="427"/>
      <c r="Y683" s="422"/>
      <c r="Z683" s="422"/>
      <c r="AA683" s="422"/>
      <c r="AB683" s="428"/>
    </row>
    <row r="684" spans="1:28" ht="13.5">
      <c r="A684" s="421"/>
      <c r="B684" s="227"/>
      <c r="C684" s="334"/>
      <c r="D684" s="334"/>
      <c r="E684" s="422"/>
      <c r="F684" s="423"/>
      <c r="G684" s="423"/>
      <c r="H684" s="424"/>
      <c r="I684" s="423"/>
      <c r="J684" s="422"/>
      <c r="K684" s="422"/>
      <c r="L684" s="62"/>
      <c r="M684" s="422"/>
      <c r="N684" s="425"/>
      <c r="O684" s="422"/>
      <c r="P684" s="422"/>
      <c r="Q684" s="422"/>
      <c r="R684" s="426"/>
      <c r="S684" s="427"/>
      <c r="T684" s="422"/>
      <c r="U684" s="427"/>
      <c r="V684" s="422"/>
      <c r="W684" s="423"/>
      <c r="X684" s="427"/>
      <c r="Y684" s="422"/>
      <c r="Z684" s="422"/>
      <c r="AA684" s="422"/>
      <c r="AB684" s="428"/>
    </row>
    <row r="685" spans="1:28" ht="13.5">
      <c r="A685" s="421"/>
      <c r="B685" s="227"/>
      <c r="C685" s="334"/>
      <c r="D685" s="334"/>
      <c r="E685" s="422"/>
      <c r="F685" s="423"/>
      <c r="G685" s="423"/>
      <c r="H685" s="424"/>
      <c r="I685" s="423"/>
      <c r="J685" s="422"/>
      <c r="K685" s="422"/>
      <c r="L685" s="62"/>
      <c r="M685" s="422"/>
      <c r="N685" s="425"/>
      <c r="O685" s="422"/>
      <c r="P685" s="422"/>
      <c r="Q685" s="422"/>
      <c r="R685" s="426"/>
      <c r="S685" s="427"/>
      <c r="T685" s="422"/>
      <c r="U685" s="427"/>
      <c r="V685" s="422"/>
      <c r="W685" s="423"/>
      <c r="X685" s="427"/>
      <c r="Y685" s="422"/>
      <c r="Z685" s="422"/>
      <c r="AA685" s="422"/>
      <c r="AB685" s="428"/>
    </row>
    <row r="686" spans="1:28" ht="13.5">
      <c r="A686" s="421"/>
      <c r="B686" s="227"/>
      <c r="C686" s="334"/>
      <c r="D686" s="334"/>
      <c r="E686" s="422"/>
      <c r="F686" s="423"/>
      <c r="G686" s="423"/>
      <c r="H686" s="424"/>
      <c r="I686" s="423"/>
      <c r="J686" s="422"/>
      <c r="K686" s="422"/>
      <c r="L686" s="62"/>
      <c r="M686" s="422"/>
      <c r="N686" s="425"/>
      <c r="O686" s="422"/>
      <c r="P686" s="422"/>
      <c r="Q686" s="422"/>
      <c r="R686" s="426"/>
      <c r="S686" s="427"/>
      <c r="T686" s="422"/>
      <c r="U686" s="427"/>
      <c r="V686" s="422"/>
      <c r="W686" s="423"/>
      <c r="X686" s="427"/>
      <c r="Y686" s="422"/>
      <c r="Z686" s="422"/>
      <c r="AA686" s="422"/>
      <c r="AB686" s="428"/>
    </row>
    <row r="687" spans="1:28" ht="13.5">
      <c r="A687" s="421"/>
      <c r="B687" s="227"/>
      <c r="C687" s="334"/>
      <c r="D687" s="334"/>
      <c r="E687" s="422"/>
      <c r="F687" s="423"/>
      <c r="G687" s="423"/>
      <c r="H687" s="424"/>
      <c r="I687" s="423"/>
      <c r="J687" s="422"/>
      <c r="K687" s="422"/>
      <c r="L687" s="62"/>
      <c r="M687" s="422"/>
      <c r="N687" s="425"/>
      <c r="O687" s="422"/>
      <c r="P687" s="422"/>
      <c r="Q687" s="422"/>
      <c r="R687" s="426"/>
      <c r="S687" s="427"/>
      <c r="T687" s="422"/>
      <c r="U687" s="427"/>
      <c r="V687" s="422"/>
      <c r="W687" s="423"/>
      <c r="X687" s="427"/>
      <c r="Y687" s="422"/>
      <c r="Z687" s="422"/>
      <c r="AA687" s="422"/>
      <c r="AB687" s="428"/>
    </row>
    <row r="688" spans="1:28" ht="13.5">
      <c r="A688" s="421"/>
      <c r="B688" s="227"/>
      <c r="C688" s="334"/>
      <c r="D688" s="334"/>
      <c r="E688" s="422"/>
      <c r="F688" s="423"/>
      <c r="G688" s="423"/>
      <c r="H688" s="424"/>
      <c r="I688" s="423"/>
      <c r="J688" s="422"/>
      <c r="K688" s="422"/>
      <c r="L688" s="62"/>
      <c r="M688" s="422"/>
      <c r="N688" s="425"/>
      <c r="O688" s="422"/>
      <c r="P688" s="422"/>
      <c r="Q688" s="422"/>
      <c r="R688" s="426"/>
      <c r="S688" s="427"/>
      <c r="T688" s="422"/>
      <c r="U688" s="427"/>
      <c r="V688" s="422"/>
      <c r="W688" s="423"/>
      <c r="X688" s="427"/>
      <c r="Y688" s="422"/>
      <c r="Z688" s="422"/>
      <c r="AA688" s="422"/>
      <c r="AB688" s="428"/>
    </row>
    <row r="689" spans="1:28" ht="13.5">
      <c r="A689" s="421"/>
      <c r="B689" s="227"/>
      <c r="C689" s="334"/>
      <c r="D689" s="334"/>
      <c r="E689" s="422"/>
      <c r="F689" s="423"/>
      <c r="G689" s="423"/>
      <c r="H689" s="424"/>
      <c r="I689" s="423"/>
      <c r="J689" s="422"/>
      <c r="K689" s="422"/>
      <c r="L689" s="62"/>
      <c r="M689" s="422"/>
      <c r="N689" s="425"/>
      <c r="O689" s="422"/>
      <c r="P689" s="422"/>
      <c r="Q689" s="422"/>
      <c r="R689" s="426"/>
      <c r="S689" s="427"/>
      <c r="T689" s="422"/>
      <c r="U689" s="427"/>
      <c r="V689" s="422"/>
      <c r="W689" s="423"/>
      <c r="X689" s="427"/>
      <c r="Y689" s="422"/>
      <c r="Z689" s="422"/>
      <c r="AA689" s="422"/>
      <c r="AB689" s="428"/>
    </row>
    <row r="690" spans="1:28" ht="13.5">
      <c r="A690" s="421"/>
      <c r="B690" s="227"/>
      <c r="C690" s="334"/>
      <c r="D690" s="334"/>
      <c r="E690" s="422"/>
      <c r="F690" s="423"/>
      <c r="G690" s="423"/>
      <c r="H690" s="424"/>
      <c r="I690" s="423"/>
      <c r="J690" s="422"/>
      <c r="K690" s="422"/>
      <c r="L690" s="62"/>
      <c r="M690" s="422"/>
      <c r="N690" s="425"/>
      <c r="O690" s="422"/>
      <c r="P690" s="422"/>
      <c r="Q690" s="422"/>
      <c r="R690" s="426"/>
      <c r="S690" s="427"/>
      <c r="T690" s="422"/>
      <c r="U690" s="427"/>
      <c r="V690" s="422"/>
      <c r="W690" s="423"/>
      <c r="X690" s="427"/>
      <c r="Y690" s="422"/>
      <c r="Z690" s="422"/>
      <c r="AA690" s="422"/>
      <c r="AB690" s="428"/>
    </row>
    <row r="691" spans="1:28" ht="13.5">
      <c r="A691" s="421"/>
      <c r="B691" s="227"/>
      <c r="C691" s="334"/>
      <c r="D691" s="334"/>
      <c r="E691" s="422"/>
      <c r="F691" s="423"/>
      <c r="G691" s="423"/>
      <c r="H691" s="424"/>
      <c r="I691" s="423"/>
      <c r="J691" s="422"/>
      <c r="K691" s="422"/>
      <c r="L691" s="62"/>
      <c r="M691" s="422"/>
      <c r="N691" s="425"/>
      <c r="O691" s="422"/>
      <c r="P691" s="422"/>
      <c r="Q691" s="422"/>
      <c r="R691" s="426"/>
      <c r="S691" s="427"/>
      <c r="T691" s="422"/>
      <c r="U691" s="427"/>
      <c r="V691" s="422"/>
      <c r="W691" s="423"/>
      <c r="X691" s="427"/>
      <c r="Y691" s="422"/>
      <c r="Z691" s="422"/>
      <c r="AA691" s="422"/>
      <c r="AB691" s="428"/>
    </row>
    <row r="692" spans="1:28" ht="13.5">
      <c r="A692" s="421"/>
      <c r="B692" s="227"/>
      <c r="C692" s="334"/>
      <c r="D692" s="334"/>
      <c r="E692" s="422"/>
      <c r="F692" s="423"/>
      <c r="G692" s="423"/>
      <c r="H692" s="424"/>
      <c r="I692" s="423"/>
      <c r="J692" s="422"/>
      <c r="K692" s="422"/>
      <c r="L692" s="62"/>
      <c r="M692" s="422"/>
      <c r="N692" s="425"/>
      <c r="O692" s="422"/>
      <c r="P692" s="422"/>
      <c r="Q692" s="422"/>
      <c r="R692" s="426"/>
      <c r="S692" s="427"/>
      <c r="T692" s="422"/>
      <c r="U692" s="427"/>
      <c r="V692" s="422"/>
      <c r="W692" s="423"/>
      <c r="X692" s="427"/>
      <c r="Y692" s="422"/>
      <c r="Z692" s="422"/>
      <c r="AA692" s="422"/>
      <c r="AB692" s="428"/>
    </row>
    <row r="693" spans="1:28" ht="13.5">
      <c r="A693" s="421"/>
      <c r="B693" s="227"/>
      <c r="C693" s="334"/>
      <c r="D693" s="334"/>
      <c r="E693" s="422"/>
      <c r="F693" s="423"/>
      <c r="G693" s="423"/>
      <c r="H693" s="424"/>
      <c r="I693" s="423"/>
      <c r="J693" s="422"/>
      <c r="K693" s="422"/>
      <c r="L693" s="62"/>
      <c r="M693" s="422"/>
      <c r="N693" s="425"/>
      <c r="O693" s="422"/>
      <c r="P693" s="422"/>
      <c r="Q693" s="422"/>
      <c r="R693" s="426"/>
      <c r="S693" s="427"/>
      <c r="T693" s="422"/>
      <c r="U693" s="427"/>
      <c r="V693" s="422"/>
      <c r="W693" s="423"/>
      <c r="X693" s="427"/>
      <c r="Y693" s="422"/>
      <c r="Z693" s="422"/>
      <c r="AA693" s="422"/>
      <c r="AB693" s="428"/>
    </row>
    <row r="694" spans="1:28" ht="13.5">
      <c r="A694" s="421"/>
      <c r="B694" s="227"/>
      <c r="C694" s="334"/>
      <c r="D694" s="334"/>
      <c r="E694" s="422"/>
      <c r="F694" s="423"/>
      <c r="G694" s="423"/>
      <c r="H694" s="424"/>
      <c r="I694" s="423"/>
      <c r="J694" s="422"/>
      <c r="K694" s="422"/>
      <c r="L694" s="62"/>
      <c r="M694" s="422"/>
      <c r="N694" s="425"/>
      <c r="O694" s="422"/>
      <c r="P694" s="422"/>
      <c r="Q694" s="422"/>
      <c r="R694" s="426"/>
      <c r="S694" s="427"/>
      <c r="T694" s="422"/>
      <c r="U694" s="427"/>
      <c r="V694" s="422"/>
      <c r="W694" s="423"/>
      <c r="X694" s="427"/>
      <c r="Y694" s="422"/>
      <c r="Z694" s="422"/>
      <c r="AA694" s="422"/>
      <c r="AB694" s="428"/>
    </row>
    <row r="695" spans="1:28" ht="13.5">
      <c r="A695" s="421"/>
      <c r="B695" s="227"/>
      <c r="C695" s="334"/>
      <c r="D695" s="334"/>
      <c r="E695" s="422"/>
      <c r="F695" s="423"/>
      <c r="G695" s="423"/>
      <c r="H695" s="424"/>
      <c r="I695" s="423"/>
      <c r="J695" s="422"/>
      <c r="K695" s="422"/>
      <c r="L695" s="62"/>
      <c r="M695" s="422"/>
      <c r="N695" s="425"/>
      <c r="O695" s="422"/>
      <c r="P695" s="422"/>
      <c r="Q695" s="422"/>
      <c r="R695" s="426"/>
      <c r="S695" s="427"/>
      <c r="T695" s="422"/>
      <c r="U695" s="427"/>
      <c r="V695" s="422"/>
      <c r="W695" s="423"/>
      <c r="X695" s="427"/>
      <c r="Y695" s="422"/>
      <c r="Z695" s="422"/>
      <c r="AA695" s="422"/>
      <c r="AB695" s="428"/>
    </row>
    <row r="696" spans="1:28" ht="13.5">
      <c r="A696" s="421"/>
      <c r="B696" s="227"/>
      <c r="C696" s="334"/>
      <c r="D696" s="334"/>
      <c r="E696" s="422"/>
      <c r="F696" s="423"/>
      <c r="G696" s="423"/>
      <c r="H696" s="424"/>
      <c r="I696" s="423"/>
      <c r="J696" s="422"/>
      <c r="K696" s="422"/>
      <c r="L696" s="62"/>
      <c r="M696" s="422"/>
      <c r="N696" s="425"/>
      <c r="O696" s="422"/>
      <c r="P696" s="422"/>
      <c r="Q696" s="422"/>
      <c r="R696" s="426"/>
      <c r="S696" s="427"/>
      <c r="T696" s="422"/>
      <c r="U696" s="427"/>
      <c r="V696" s="422"/>
      <c r="W696" s="423"/>
      <c r="X696" s="427"/>
      <c r="Y696" s="422"/>
      <c r="Z696" s="422"/>
      <c r="AA696" s="422"/>
      <c r="AB696" s="428"/>
    </row>
    <row r="697" spans="1:28" ht="13.5">
      <c r="A697" s="421"/>
      <c r="B697" s="227"/>
      <c r="C697" s="334"/>
      <c r="D697" s="334"/>
      <c r="E697" s="422"/>
      <c r="F697" s="423"/>
      <c r="G697" s="423"/>
      <c r="H697" s="424"/>
      <c r="I697" s="423"/>
      <c r="J697" s="422"/>
      <c r="K697" s="422"/>
      <c r="L697" s="62"/>
      <c r="M697" s="422"/>
      <c r="N697" s="425"/>
      <c r="O697" s="422"/>
      <c r="P697" s="422"/>
      <c r="Q697" s="422"/>
      <c r="R697" s="426"/>
      <c r="S697" s="427"/>
      <c r="T697" s="422"/>
      <c r="U697" s="427"/>
      <c r="V697" s="422"/>
      <c r="W697" s="423"/>
      <c r="X697" s="427"/>
      <c r="Y697" s="422"/>
      <c r="Z697" s="422"/>
      <c r="AA697" s="422"/>
      <c r="AB697" s="428"/>
    </row>
    <row r="698" spans="1:28" ht="13.5">
      <c r="A698" s="421"/>
      <c r="B698" s="227"/>
      <c r="C698" s="334"/>
      <c r="D698" s="334"/>
      <c r="E698" s="422"/>
      <c r="F698" s="423"/>
      <c r="G698" s="423"/>
      <c r="H698" s="424"/>
      <c r="I698" s="423"/>
      <c r="J698" s="422"/>
      <c r="K698" s="422"/>
      <c r="L698" s="62"/>
      <c r="M698" s="422"/>
      <c r="N698" s="425"/>
      <c r="O698" s="422"/>
      <c r="P698" s="422"/>
      <c r="Q698" s="422"/>
      <c r="R698" s="426"/>
      <c r="S698" s="427"/>
      <c r="T698" s="422"/>
      <c r="U698" s="427"/>
      <c r="V698" s="422"/>
      <c r="W698" s="423"/>
      <c r="X698" s="427"/>
      <c r="Y698" s="422"/>
      <c r="Z698" s="422"/>
      <c r="AA698" s="422"/>
      <c r="AB698" s="428"/>
    </row>
    <row r="699" spans="1:28" ht="13.5">
      <c r="A699" s="421"/>
      <c r="B699" s="227"/>
      <c r="C699" s="334"/>
      <c r="D699" s="334"/>
      <c r="E699" s="422"/>
      <c r="F699" s="423"/>
      <c r="G699" s="423"/>
      <c r="H699" s="424"/>
      <c r="I699" s="423"/>
      <c r="J699" s="422"/>
      <c r="K699" s="422"/>
      <c r="L699" s="62"/>
      <c r="M699" s="422"/>
      <c r="N699" s="425"/>
      <c r="O699" s="422"/>
      <c r="P699" s="422"/>
      <c r="Q699" s="422"/>
      <c r="R699" s="426"/>
      <c r="S699" s="427"/>
      <c r="T699" s="422"/>
      <c r="U699" s="427"/>
      <c r="V699" s="422"/>
      <c r="W699" s="423"/>
      <c r="X699" s="427"/>
      <c r="Y699" s="422"/>
      <c r="Z699" s="422"/>
      <c r="AA699" s="422"/>
      <c r="AB699" s="428"/>
    </row>
    <row r="700" spans="1:28" ht="13.5">
      <c r="A700" s="421"/>
      <c r="B700" s="227"/>
      <c r="C700" s="334"/>
      <c r="D700" s="334"/>
      <c r="E700" s="422"/>
      <c r="F700" s="423"/>
      <c r="G700" s="423"/>
      <c r="H700" s="424"/>
      <c r="I700" s="423"/>
      <c r="J700" s="422"/>
      <c r="K700" s="422"/>
      <c r="L700" s="62"/>
      <c r="M700" s="422"/>
      <c r="N700" s="425"/>
      <c r="O700" s="422"/>
      <c r="P700" s="422"/>
      <c r="Q700" s="422"/>
      <c r="R700" s="426"/>
      <c r="S700" s="427"/>
      <c r="T700" s="422"/>
      <c r="U700" s="427"/>
      <c r="V700" s="422"/>
      <c r="W700" s="423"/>
      <c r="X700" s="427"/>
      <c r="Y700" s="422"/>
      <c r="Z700" s="422"/>
      <c r="AA700" s="422"/>
      <c r="AB700" s="428"/>
    </row>
    <row r="701" spans="1:28" ht="13.5">
      <c r="A701" s="421"/>
      <c r="B701" s="227"/>
      <c r="C701" s="334"/>
      <c r="D701" s="334"/>
      <c r="E701" s="422"/>
      <c r="F701" s="423"/>
      <c r="G701" s="423"/>
      <c r="H701" s="424"/>
      <c r="I701" s="423"/>
      <c r="J701" s="422"/>
      <c r="K701" s="422"/>
      <c r="L701" s="62"/>
      <c r="M701" s="422"/>
      <c r="N701" s="425"/>
      <c r="O701" s="422"/>
      <c r="P701" s="422"/>
      <c r="Q701" s="422"/>
      <c r="R701" s="426"/>
      <c r="S701" s="427"/>
      <c r="T701" s="422"/>
      <c r="U701" s="427"/>
      <c r="V701" s="422"/>
      <c r="W701" s="423"/>
      <c r="X701" s="427"/>
      <c r="Y701" s="422"/>
      <c r="Z701" s="422"/>
      <c r="AA701" s="422"/>
      <c r="AB701" s="428"/>
    </row>
    <row r="702" spans="1:28" ht="13.5">
      <c r="A702" s="421"/>
      <c r="B702" s="227"/>
      <c r="C702" s="334"/>
      <c r="D702" s="334"/>
      <c r="E702" s="422"/>
      <c r="F702" s="423"/>
      <c r="G702" s="423"/>
      <c r="H702" s="424"/>
      <c r="I702" s="423"/>
      <c r="J702" s="422"/>
      <c r="K702" s="422"/>
      <c r="L702" s="62"/>
      <c r="M702" s="422"/>
      <c r="N702" s="425"/>
      <c r="O702" s="422"/>
      <c r="P702" s="422"/>
      <c r="Q702" s="422"/>
      <c r="R702" s="426"/>
      <c r="S702" s="427"/>
      <c r="T702" s="422"/>
      <c r="U702" s="427"/>
      <c r="V702" s="422"/>
      <c r="W702" s="423"/>
      <c r="X702" s="427"/>
      <c r="Y702" s="422"/>
      <c r="Z702" s="422"/>
      <c r="AA702" s="422"/>
      <c r="AB702" s="428"/>
    </row>
    <row r="703" spans="1:28" ht="13.5">
      <c r="A703" s="421"/>
      <c r="B703" s="227"/>
      <c r="C703" s="334"/>
      <c r="D703" s="334"/>
      <c r="E703" s="422"/>
      <c r="F703" s="423"/>
      <c r="G703" s="423"/>
      <c r="H703" s="424"/>
      <c r="I703" s="423"/>
      <c r="J703" s="422"/>
      <c r="K703" s="422"/>
      <c r="L703" s="62"/>
      <c r="M703" s="422"/>
      <c r="N703" s="425"/>
      <c r="O703" s="422"/>
      <c r="P703" s="422"/>
      <c r="Q703" s="422"/>
      <c r="R703" s="426"/>
      <c r="S703" s="427"/>
      <c r="T703" s="422"/>
      <c r="U703" s="427"/>
      <c r="V703" s="422"/>
      <c r="W703" s="423"/>
      <c r="X703" s="427"/>
      <c r="Y703" s="422"/>
      <c r="Z703" s="422"/>
      <c r="AA703" s="422"/>
      <c r="AB703" s="428"/>
    </row>
    <row r="704" spans="1:28" ht="13.5">
      <c r="A704" s="421"/>
      <c r="B704" s="227"/>
      <c r="C704" s="334"/>
      <c r="D704" s="334"/>
      <c r="E704" s="422"/>
      <c r="F704" s="423"/>
      <c r="G704" s="423"/>
      <c r="H704" s="424"/>
      <c r="I704" s="423"/>
      <c r="J704" s="422"/>
      <c r="K704" s="422"/>
      <c r="L704" s="62"/>
      <c r="M704" s="422"/>
      <c r="N704" s="425"/>
      <c r="O704" s="422"/>
      <c r="P704" s="422"/>
      <c r="Q704" s="422"/>
      <c r="R704" s="426"/>
      <c r="S704" s="427"/>
      <c r="T704" s="422"/>
      <c r="U704" s="427"/>
      <c r="V704" s="422"/>
      <c r="W704" s="423"/>
      <c r="X704" s="427"/>
      <c r="Y704" s="422"/>
      <c r="Z704" s="422"/>
      <c r="AA704" s="422"/>
      <c r="AB704" s="428"/>
    </row>
    <row r="705" spans="1:28" ht="13.5">
      <c r="A705" s="421"/>
      <c r="B705" s="227"/>
      <c r="C705" s="334"/>
      <c r="D705" s="334"/>
      <c r="E705" s="422"/>
      <c r="F705" s="423"/>
      <c r="G705" s="423"/>
      <c r="H705" s="424"/>
      <c r="I705" s="423"/>
      <c r="J705" s="422"/>
      <c r="K705" s="422"/>
      <c r="L705" s="62"/>
      <c r="M705" s="422"/>
      <c r="N705" s="425"/>
      <c r="O705" s="422"/>
      <c r="P705" s="422"/>
      <c r="Q705" s="422"/>
      <c r="R705" s="426"/>
      <c r="S705" s="427"/>
      <c r="T705" s="422"/>
      <c r="U705" s="427"/>
      <c r="V705" s="422"/>
      <c r="W705" s="423"/>
      <c r="X705" s="427"/>
      <c r="Y705" s="422"/>
      <c r="Z705" s="422"/>
      <c r="AA705" s="422"/>
      <c r="AB705" s="428"/>
    </row>
    <row r="706" spans="1:28" ht="13.5">
      <c r="A706" s="421"/>
      <c r="B706" s="227"/>
      <c r="C706" s="334"/>
      <c r="D706" s="334"/>
      <c r="E706" s="422"/>
      <c r="F706" s="423"/>
      <c r="G706" s="423"/>
      <c r="H706" s="424"/>
      <c r="I706" s="423"/>
      <c r="J706" s="422"/>
      <c r="K706" s="422"/>
      <c r="L706" s="62"/>
      <c r="M706" s="422"/>
      <c r="N706" s="425"/>
      <c r="O706" s="422"/>
      <c r="P706" s="422"/>
      <c r="Q706" s="422"/>
      <c r="R706" s="426"/>
      <c r="S706" s="427"/>
      <c r="T706" s="422"/>
      <c r="U706" s="427"/>
      <c r="V706" s="422"/>
      <c r="W706" s="423"/>
      <c r="X706" s="427"/>
      <c r="Y706" s="422"/>
      <c r="Z706" s="422"/>
      <c r="AA706" s="422"/>
      <c r="AB706" s="428"/>
    </row>
    <row r="707" spans="1:28" ht="13.5">
      <c r="A707" s="421"/>
      <c r="B707" s="227"/>
      <c r="C707" s="334"/>
      <c r="D707" s="334"/>
      <c r="E707" s="422"/>
      <c r="F707" s="423"/>
      <c r="G707" s="423"/>
      <c r="H707" s="424"/>
      <c r="I707" s="423"/>
      <c r="J707" s="422"/>
      <c r="K707" s="422"/>
      <c r="L707" s="62"/>
      <c r="M707" s="422"/>
      <c r="N707" s="425"/>
      <c r="O707" s="422"/>
      <c r="P707" s="422"/>
      <c r="Q707" s="422"/>
      <c r="R707" s="426"/>
      <c r="S707" s="427"/>
      <c r="T707" s="422"/>
      <c r="U707" s="427"/>
      <c r="V707" s="422"/>
      <c r="W707" s="423"/>
      <c r="X707" s="427"/>
      <c r="Y707" s="422"/>
      <c r="Z707" s="422"/>
      <c r="AA707" s="422"/>
      <c r="AB707" s="428"/>
    </row>
    <row r="708" spans="1:28" ht="13.5">
      <c r="A708" s="421"/>
      <c r="B708" s="227"/>
      <c r="C708" s="334"/>
      <c r="D708" s="334"/>
      <c r="E708" s="422"/>
      <c r="F708" s="423"/>
      <c r="G708" s="423"/>
      <c r="H708" s="424"/>
      <c r="I708" s="423"/>
      <c r="J708" s="422"/>
      <c r="K708" s="422"/>
      <c r="L708" s="62"/>
      <c r="M708" s="422"/>
      <c r="N708" s="425"/>
      <c r="O708" s="422"/>
      <c r="P708" s="422"/>
      <c r="Q708" s="422"/>
      <c r="R708" s="426"/>
      <c r="S708" s="427"/>
      <c r="T708" s="422"/>
      <c r="U708" s="427"/>
      <c r="V708" s="422"/>
      <c r="W708" s="423"/>
      <c r="X708" s="427"/>
      <c r="Y708" s="422"/>
      <c r="Z708" s="422"/>
      <c r="AA708" s="422"/>
      <c r="AB708" s="428"/>
    </row>
    <row r="709" spans="1:28" ht="13.5">
      <c r="A709" s="421"/>
      <c r="B709" s="227"/>
      <c r="C709" s="334"/>
      <c r="D709" s="334"/>
      <c r="E709" s="422"/>
      <c r="F709" s="423"/>
      <c r="G709" s="423"/>
      <c r="H709" s="424"/>
      <c r="I709" s="423"/>
      <c r="J709" s="422"/>
      <c r="K709" s="422"/>
      <c r="L709" s="62"/>
      <c r="M709" s="422"/>
      <c r="N709" s="425"/>
      <c r="O709" s="422"/>
      <c r="P709" s="422"/>
      <c r="Q709" s="422"/>
      <c r="R709" s="426"/>
      <c r="S709" s="427"/>
      <c r="T709" s="422"/>
      <c r="U709" s="427"/>
      <c r="V709" s="422"/>
      <c r="W709" s="423"/>
      <c r="X709" s="427"/>
      <c r="Y709" s="422"/>
      <c r="Z709" s="422"/>
      <c r="AA709" s="422"/>
      <c r="AB709" s="428"/>
    </row>
    <row r="710" spans="1:28" ht="13.5">
      <c r="A710" s="421"/>
      <c r="B710" s="227"/>
      <c r="C710" s="334"/>
      <c r="D710" s="334"/>
      <c r="E710" s="422"/>
      <c r="F710" s="423"/>
      <c r="G710" s="423"/>
      <c r="H710" s="424"/>
      <c r="I710" s="423"/>
      <c r="J710" s="422"/>
      <c r="K710" s="422"/>
      <c r="L710" s="62"/>
      <c r="M710" s="422"/>
      <c r="N710" s="425"/>
      <c r="O710" s="422"/>
      <c r="P710" s="422"/>
      <c r="Q710" s="422"/>
      <c r="R710" s="426"/>
      <c r="S710" s="427"/>
      <c r="T710" s="422"/>
      <c r="U710" s="427"/>
      <c r="V710" s="422"/>
      <c r="W710" s="423"/>
      <c r="X710" s="427"/>
      <c r="Y710" s="422"/>
      <c r="Z710" s="422"/>
      <c r="AA710" s="422"/>
      <c r="AB710" s="428"/>
    </row>
    <row r="711" spans="1:28" ht="13.5">
      <c r="A711" s="421"/>
      <c r="B711" s="227"/>
      <c r="C711" s="334"/>
      <c r="D711" s="334"/>
      <c r="E711" s="422"/>
      <c r="F711" s="423"/>
      <c r="G711" s="423"/>
      <c r="H711" s="424"/>
      <c r="I711" s="423"/>
      <c r="J711" s="422"/>
      <c r="K711" s="422"/>
      <c r="L711" s="62"/>
      <c r="M711" s="422"/>
      <c r="N711" s="425"/>
      <c r="O711" s="422"/>
      <c r="P711" s="422"/>
      <c r="Q711" s="422"/>
      <c r="R711" s="426"/>
      <c r="S711" s="427"/>
      <c r="T711" s="422"/>
      <c r="U711" s="427"/>
      <c r="V711" s="422"/>
      <c r="W711" s="423"/>
      <c r="X711" s="427"/>
      <c r="Y711" s="422"/>
      <c r="Z711" s="422"/>
      <c r="AA711" s="422"/>
      <c r="AB711" s="428"/>
    </row>
    <row r="712" spans="1:28" ht="13.5">
      <c r="A712" s="421"/>
      <c r="B712" s="227"/>
      <c r="C712" s="334"/>
      <c r="D712" s="334"/>
      <c r="E712" s="422"/>
      <c r="F712" s="423"/>
      <c r="G712" s="423"/>
      <c r="H712" s="424"/>
      <c r="I712" s="423"/>
      <c r="J712" s="422"/>
      <c r="K712" s="422"/>
      <c r="L712" s="62"/>
      <c r="M712" s="422"/>
      <c r="N712" s="425"/>
      <c r="O712" s="422"/>
      <c r="P712" s="422"/>
      <c r="Q712" s="422"/>
      <c r="R712" s="426"/>
      <c r="S712" s="427"/>
      <c r="T712" s="422"/>
      <c r="U712" s="427"/>
      <c r="V712" s="422"/>
      <c r="W712" s="423"/>
      <c r="X712" s="427"/>
      <c r="Y712" s="422"/>
      <c r="Z712" s="422"/>
      <c r="AA712" s="422"/>
      <c r="AB712" s="428"/>
    </row>
    <row r="713" spans="1:28" ht="13.5">
      <c r="A713" s="421"/>
      <c r="B713" s="227"/>
      <c r="C713" s="334"/>
      <c r="D713" s="334"/>
      <c r="E713" s="422"/>
      <c r="F713" s="423"/>
      <c r="G713" s="423"/>
      <c r="H713" s="424"/>
      <c r="I713" s="423"/>
      <c r="J713" s="422"/>
      <c r="K713" s="422"/>
      <c r="L713" s="62"/>
      <c r="M713" s="422"/>
      <c r="N713" s="425"/>
      <c r="O713" s="422"/>
      <c r="P713" s="422"/>
      <c r="Q713" s="422"/>
      <c r="R713" s="426"/>
      <c r="S713" s="427"/>
      <c r="T713" s="422"/>
      <c r="U713" s="427"/>
      <c r="V713" s="422"/>
      <c r="W713" s="423"/>
      <c r="X713" s="427"/>
      <c r="Y713" s="422"/>
      <c r="Z713" s="422"/>
      <c r="AA713" s="422"/>
      <c r="AB713" s="428"/>
    </row>
    <row r="714" spans="1:28" ht="13.5">
      <c r="A714" s="421"/>
      <c r="B714" s="227"/>
      <c r="C714" s="334"/>
      <c r="D714" s="334"/>
      <c r="E714" s="422"/>
      <c r="F714" s="423"/>
      <c r="G714" s="423"/>
      <c r="H714" s="424"/>
      <c r="I714" s="423"/>
      <c r="J714" s="422"/>
      <c r="K714" s="422"/>
      <c r="L714" s="62"/>
      <c r="M714" s="422"/>
      <c r="N714" s="425"/>
      <c r="O714" s="422"/>
      <c r="P714" s="422"/>
      <c r="Q714" s="422"/>
      <c r="R714" s="426"/>
      <c r="S714" s="427"/>
      <c r="T714" s="422"/>
      <c r="U714" s="427"/>
      <c r="V714" s="422"/>
      <c r="W714" s="423"/>
      <c r="X714" s="427"/>
      <c r="Y714" s="422"/>
      <c r="Z714" s="422"/>
      <c r="AA714" s="422"/>
      <c r="AB714" s="428"/>
    </row>
    <row r="715" spans="1:28" ht="13.5">
      <c r="A715" s="421"/>
      <c r="B715" s="227"/>
      <c r="C715" s="334"/>
      <c r="D715" s="334"/>
      <c r="E715" s="422"/>
      <c r="F715" s="423"/>
      <c r="G715" s="423"/>
      <c r="H715" s="424"/>
      <c r="I715" s="423"/>
      <c r="J715" s="422"/>
      <c r="K715" s="422"/>
      <c r="L715" s="62"/>
      <c r="M715" s="422"/>
      <c r="N715" s="425"/>
      <c r="O715" s="422"/>
      <c r="P715" s="422"/>
      <c r="Q715" s="422"/>
      <c r="R715" s="426"/>
      <c r="S715" s="427"/>
      <c r="T715" s="422"/>
      <c r="U715" s="427"/>
      <c r="V715" s="422"/>
      <c r="W715" s="423"/>
      <c r="X715" s="427"/>
      <c r="Y715" s="422"/>
      <c r="Z715" s="422"/>
      <c r="AA715" s="422"/>
      <c r="AB715" s="428"/>
    </row>
    <row r="716" spans="1:28" ht="13.5">
      <c r="A716" s="421"/>
      <c r="B716" s="227"/>
      <c r="C716" s="334"/>
      <c r="D716" s="334"/>
      <c r="E716" s="422"/>
      <c r="F716" s="423"/>
      <c r="G716" s="423"/>
      <c r="H716" s="424"/>
      <c r="I716" s="423"/>
      <c r="J716" s="422"/>
      <c r="K716" s="422"/>
      <c r="L716" s="62"/>
      <c r="M716" s="422"/>
      <c r="N716" s="425"/>
      <c r="O716" s="422"/>
      <c r="P716" s="422"/>
      <c r="Q716" s="422"/>
      <c r="R716" s="426"/>
      <c r="S716" s="427"/>
      <c r="T716" s="422"/>
      <c r="U716" s="427"/>
      <c r="V716" s="422"/>
      <c r="W716" s="423"/>
      <c r="X716" s="427"/>
      <c r="Y716" s="422"/>
      <c r="Z716" s="422"/>
      <c r="AA716" s="422"/>
      <c r="AB716" s="428"/>
    </row>
    <row r="717" spans="1:28" ht="13.5">
      <c r="A717" s="421"/>
      <c r="B717" s="227"/>
      <c r="C717" s="334"/>
      <c r="D717" s="334"/>
      <c r="E717" s="422"/>
      <c r="F717" s="423"/>
      <c r="G717" s="423"/>
      <c r="H717" s="424"/>
      <c r="I717" s="423"/>
      <c r="J717" s="422"/>
      <c r="K717" s="422"/>
      <c r="L717" s="62"/>
      <c r="M717" s="422"/>
      <c r="N717" s="425"/>
      <c r="O717" s="422"/>
      <c r="P717" s="422"/>
      <c r="Q717" s="422"/>
      <c r="R717" s="426"/>
      <c r="S717" s="427"/>
      <c r="T717" s="422"/>
      <c r="U717" s="427"/>
      <c r="V717" s="422"/>
      <c r="W717" s="423"/>
      <c r="X717" s="427"/>
      <c r="Y717" s="422"/>
      <c r="Z717" s="422"/>
      <c r="AA717" s="422"/>
      <c r="AB717" s="428"/>
    </row>
    <row r="718" spans="1:28" ht="13.5">
      <c r="A718" s="421"/>
      <c r="B718" s="227"/>
      <c r="C718" s="334"/>
      <c r="D718" s="334"/>
      <c r="E718" s="422"/>
      <c r="F718" s="423"/>
      <c r="G718" s="423"/>
      <c r="H718" s="424"/>
      <c r="I718" s="423"/>
      <c r="J718" s="422"/>
      <c r="K718" s="422"/>
      <c r="L718" s="62"/>
      <c r="M718" s="422"/>
      <c r="N718" s="425"/>
      <c r="O718" s="422"/>
      <c r="P718" s="422"/>
      <c r="Q718" s="422"/>
      <c r="R718" s="426"/>
      <c r="S718" s="427"/>
      <c r="T718" s="422"/>
      <c r="U718" s="427"/>
      <c r="V718" s="422"/>
      <c r="W718" s="423"/>
      <c r="X718" s="427"/>
      <c r="Y718" s="422"/>
      <c r="Z718" s="422"/>
      <c r="AA718" s="422"/>
      <c r="AB718" s="428"/>
    </row>
    <row r="719" spans="1:28" ht="13.5">
      <c r="A719" s="421"/>
      <c r="B719" s="227"/>
      <c r="C719" s="334"/>
      <c r="D719" s="334"/>
      <c r="E719" s="422"/>
      <c r="F719" s="423"/>
      <c r="G719" s="423"/>
      <c r="H719" s="424"/>
      <c r="I719" s="423"/>
      <c r="J719" s="422"/>
      <c r="K719" s="422"/>
      <c r="L719" s="62"/>
      <c r="M719" s="422"/>
      <c r="N719" s="425"/>
      <c r="O719" s="422"/>
      <c r="P719" s="422"/>
      <c r="Q719" s="422"/>
      <c r="R719" s="426"/>
      <c r="S719" s="427"/>
      <c r="T719" s="422"/>
      <c r="U719" s="427"/>
      <c r="V719" s="422"/>
      <c r="W719" s="423"/>
      <c r="X719" s="427"/>
      <c r="Y719" s="422"/>
      <c r="Z719" s="422"/>
      <c r="AA719" s="422"/>
      <c r="AB719" s="428"/>
    </row>
    <row r="720" spans="1:28" ht="13.5">
      <c r="A720" s="421"/>
      <c r="B720" s="227"/>
      <c r="C720" s="334"/>
      <c r="D720" s="334"/>
      <c r="E720" s="422"/>
      <c r="F720" s="423"/>
      <c r="G720" s="423"/>
      <c r="H720" s="424"/>
      <c r="I720" s="423"/>
      <c r="J720" s="422"/>
      <c r="K720" s="422"/>
      <c r="L720" s="62"/>
      <c r="M720" s="422"/>
      <c r="N720" s="425"/>
      <c r="O720" s="422"/>
      <c r="P720" s="422"/>
      <c r="Q720" s="422"/>
      <c r="R720" s="426"/>
      <c r="S720" s="427"/>
      <c r="T720" s="422"/>
      <c r="U720" s="427"/>
      <c r="V720" s="422"/>
      <c r="W720" s="423"/>
      <c r="X720" s="427"/>
      <c r="Y720" s="422"/>
      <c r="Z720" s="422"/>
      <c r="AA720" s="422"/>
      <c r="AB720" s="428"/>
    </row>
    <row r="721" spans="1:28" ht="13.5">
      <c r="A721" s="421"/>
      <c r="B721" s="227"/>
      <c r="C721" s="334"/>
      <c r="D721" s="334"/>
      <c r="E721" s="422"/>
      <c r="F721" s="423"/>
      <c r="G721" s="423"/>
      <c r="H721" s="424"/>
      <c r="I721" s="423"/>
      <c r="J721" s="422"/>
      <c r="K721" s="422"/>
      <c r="L721" s="62"/>
      <c r="M721" s="422"/>
      <c r="N721" s="425"/>
      <c r="O721" s="422"/>
      <c r="P721" s="422"/>
      <c r="Q721" s="422"/>
      <c r="R721" s="426"/>
      <c r="S721" s="427"/>
      <c r="T721" s="422"/>
      <c r="U721" s="427"/>
      <c r="V721" s="422"/>
      <c r="W721" s="423"/>
      <c r="X721" s="427"/>
      <c r="Y721" s="422"/>
      <c r="Z721" s="422"/>
      <c r="AA721" s="422"/>
      <c r="AB721" s="428"/>
    </row>
    <row r="722" spans="1:28" ht="13.5">
      <c r="A722" s="421"/>
      <c r="B722" s="227"/>
      <c r="C722" s="334"/>
      <c r="D722" s="334"/>
      <c r="E722" s="422"/>
      <c r="F722" s="423"/>
      <c r="G722" s="423"/>
      <c r="H722" s="424"/>
      <c r="I722" s="423"/>
      <c r="J722" s="422"/>
      <c r="K722" s="422"/>
      <c r="L722" s="62"/>
      <c r="M722" s="422"/>
      <c r="N722" s="425"/>
      <c r="O722" s="422"/>
      <c r="P722" s="422"/>
      <c r="Q722" s="422"/>
      <c r="R722" s="426"/>
      <c r="S722" s="427"/>
      <c r="T722" s="422"/>
      <c r="U722" s="427"/>
      <c r="V722" s="422"/>
      <c r="W722" s="423"/>
      <c r="X722" s="427"/>
      <c r="Y722" s="422"/>
      <c r="Z722" s="422"/>
      <c r="AA722" s="422"/>
      <c r="AB722" s="428"/>
    </row>
    <row r="723" spans="1:28" ht="13.5">
      <c r="A723" s="421"/>
      <c r="B723" s="227"/>
      <c r="C723" s="334"/>
      <c r="D723" s="334"/>
      <c r="E723" s="422"/>
      <c r="F723" s="423"/>
      <c r="G723" s="423"/>
      <c r="H723" s="424"/>
      <c r="I723" s="423"/>
      <c r="J723" s="422"/>
      <c r="K723" s="422"/>
      <c r="L723" s="62"/>
      <c r="M723" s="422"/>
      <c r="N723" s="425"/>
      <c r="O723" s="422"/>
      <c r="P723" s="422"/>
      <c r="Q723" s="422"/>
      <c r="R723" s="426"/>
      <c r="S723" s="427"/>
      <c r="T723" s="422"/>
      <c r="U723" s="427"/>
      <c r="V723" s="422"/>
      <c r="W723" s="423"/>
      <c r="X723" s="427"/>
      <c r="Y723" s="422"/>
      <c r="Z723" s="422"/>
      <c r="AA723" s="422"/>
      <c r="AB723" s="428"/>
    </row>
    <row r="724" spans="1:28" ht="13.5">
      <c r="A724" s="421"/>
      <c r="B724" s="227"/>
      <c r="C724" s="334"/>
      <c r="D724" s="334"/>
      <c r="E724" s="422"/>
      <c r="F724" s="423"/>
      <c r="G724" s="423"/>
      <c r="H724" s="424"/>
      <c r="I724" s="423"/>
      <c r="J724" s="422"/>
      <c r="K724" s="422"/>
      <c r="L724" s="62"/>
      <c r="M724" s="422"/>
      <c r="N724" s="425"/>
      <c r="O724" s="422"/>
      <c r="P724" s="422"/>
      <c r="Q724" s="422"/>
      <c r="R724" s="426"/>
      <c r="S724" s="427"/>
      <c r="T724" s="422"/>
      <c r="U724" s="427"/>
      <c r="V724" s="422"/>
      <c r="W724" s="423"/>
      <c r="X724" s="427"/>
      <c r="Y724" s="422"/>
      <c r="Z724" s="422"/>
      <c r="AA724" s="422"/>
      <c r="AB724" s="428"/>
    </row>
    <row r="725" spans="1:28" ht="13.5">
      <c r="A725" s="421"/>
      <c r="B725" s="227"/>
      <c r="C725" s="334"/>
      <c r="D725" s="334"/>
      <c r="E725" s="422"/>
      <c r="F725" s="423"/>
      <c r="G725" s="423"/>
      <c r="H725" s="424"/>
      <c r="I725" s="423"/>
      <c r="J725" s="422"/>
      <c r="K725" s="422"/>
      <c r="L725" s="62"/>
      <c r="M725" s="422"/>
      <c r="N725" s="425"/>
      <c r="O725" s="422"/>
      <c r="P725" s="422"/>
      <c r="Q725" s="422"/>
      <c r="R725" s="426"/>
      <c r="S725" s="427"/>
      <c r="T725" s="422"/>
      <c r="U725" s="427"/>
      <c r="V725" s="422"/>
      <c r="W725" s="423"/>
      <c r="X725" s="427"/>
      <c r="Y725" s="422"/>
      <c r="Z725" s="422"/>
      <c r="AA725" s="422"/>
      <c r="AB725" s="428"/>
    </row>
    <row r="726" spans="1:28" ht="13.5">
      <c r="A726" s="421"/>
      <c r="B726" s="227"/>
      <c r="C726" s="334"/>
      <c r="D726" s="334"/>
      <c r="E726" s="422"/>
      <c r="F726" s="423"/>
      <c r="G726" s="423"/>
      <c r="H726" s="424"/>
      <c r="I726" s="423"/>
      <c r="J726" s="422"/>
      <c r="K726" s="422"/>
      <c r="L726" s="62"/>
      <c r="M726" s="422"/>
      <c r="N726" s="425"/>
      <c r="O726" s="422"/>
      <c r="P726" s="422"/>
      <c r="Q726" s="422"/>
      <c r="R726" s="426"/>
      <c r="S726" s="427"/>
      <c r="T726" s="422"/>
      <c r="U726" s="427"/>
      <c r="V726" s="422"/>
      <c r="W726" s="423"/>
      <c r="X726" s="427"/>
      <c r="Y726" s="422"/>
      <c r="Z726" s="422"/>
      <c r="AA726" s="422"/>
      <c r="AB726" s="428"/>
    </row>
    <row r="727" spans="1:28" ht="13.5">
      <c r="A727" s="421"/>
      <c r="B727" s="227"/>
      <c r="C727" s="334"/>
      <c r="D727" s="334"/>
      <c r="E727" s="422"/>
      <c r="F727" s="423"/>
      <c r="G727" s="423"/>
      <c r="H727" s="424"/>
      <c r="I727" s="423"/>
      <c r="J727" s="422"/>
      <c r="K727" s="422"/>
      <c r="L727" s="62"/>
      <c r="M727" s="422"/>
      <c r="N727" s="425"/>
      <c r="O727" s="422"/>
      <c r="P727" s="422"/>
      <c r="Q727" s="422"/>
      <c r="R727" s="426"/>
      <c r="S727" s="427"/>
      <c r="T727" s="422"/>
      <c r="U727" s="427"/>
      <c r="V727" s="422"/>
      <c r="W727" s="423"/>
      <c r="X727" s="427"/>
      <c r="Y727" s="422"/>
      <c r="Z727" s="422"/>
      <c r="AA727" s="422"/>
      <c r="AB727" s="428"/>
    </row>
    <row r="728" spans="1:28" ht="13.5">
      <c r="A728" s="421"/>
      <c r="B728" s="227"/>
      <c r="C728" s="334"/>
      <c r="D728" s="334"/>
      <c r="E728" s="422"/>
      <c r="F728" s="423"/>
      <c r="G728" s="423"/>
      <c r="H728" s="424"/>
      <c r="I728" s="423"/>
      <c r="J728" s="422"/>
      <c r="K728" s="422"/>
      <c r="L728" s="62"/>
      <c r="M728" s="422"/>
      <c r="N728" s="425"/>
      <c r="O728" s="422"/>
      <c r="P728" s="422"/>
      <c r="Q728" s="422"/>
      <c r="R728" s="426"/>
      <c r="S728" s="427"/>
      <c r="T728" s="422"/>
      <c r="U728" s="427"/>
      <c r="V728" s="422"/>
      <c r="W728" s="423"/>
      <c r="X728" s="427"/>
      <c r="Y728" s="422"/>
      <c r="Z728" s="422"/>
      <c r="AA728" s="422"/>
      <c r="AB728" s="428"/>
    </row>
    <row r="729" spans="1:28" ht="13.5">
      <c r="A729" s="421"/>
      <c r="B729" s="227"/>
      <c r="C729" s="334"/>
      <c r="D729" s="334"/>
      <c r="E729" s="422"/>
      <c r="F729" s="423"/>
      <c r="G729" s="423"/>
      <c r="H729" s="424"/>
      <c r="I729" s="423"/>
      <c r="J729" s="422"/>
      <c r="K729" s="422"/>
      <c r="L729" s="62"/>
      <c r="M729" s="422"/>
      <c r="N729" s="425"/>
      <c r="O729" s="422"/>
      <c r="P729" s="422"/>
      <c r="Q729" s="422"/>
      <c r="R729" s="426"/>
      <c r="S729" s="427"/>
      <c r="T729" s="422"/>
      <c r="U729" s="427"/>
      <c r="V729" s="422"/>
      <c r="W729" s="423"/>
      <c r="X729" s="427"/>
      <c r="Y729" s="422"/>
      <c r="Z729" s="422"/>
      <c r="AA729" s="422"/>
      <c r="AB729" s="428"/>
    </row>
    <row r="730" spans="1:28" ht="13.5">
      <c r="A730" s="421"/>
      <c r="B730" s="227"/>
      <c r="C730" s="334"/>
      <c r="D730" s="334"/>
      <c r="E730" s="422"/>
      <c r="F730" s="423"/>
      <c r="G730" s="423"/>
      <c r="H730" s="424"/>
      <c r="I730" s="423"/>
      <c r="J730" s="422"/>
      <c r="K730" s="422"/>
      <c r="L730" s="62"/>
      <c r="M730" s="422"/>
      <c r="N730" s="425"/>
      <c r="O730" s="422"/>
      <c r="P730" s="422"/>
      <c r="Q730" s="422"/>
      <c r="R730" s="426"/>
      <c r="S730" s="427"/>
      <c r="T730" s="422"/>
      <c r="U730" s="427"/>
      <c r="V730" s="422"/>
      <c r="W730" s="423"/>
      <c r="X730" s="427"/>
      <c r="Y730" s="422"/>
      <c r="Z730" s="422"/>
      <c r="AA730" s="422"/>
      <c r="AB730" s="428"/>
    </row>
    <row r="731" spans="1:28" ht="13.5">
      <c r="A731" s="421"/>
      <c r="B731" s="227"/>
      <c r="C731" s="334"/>
      <c r="D731" s="334"/>
      <c r="E731" s="422"/>
      <c r="F731" s="423"/>
      <c r="G731" s="423"/>
      <c r="H731" s="424"/>
      <c r="I731" s="423"/>
      <c r="J731" s="422"/>
      <c r="K731" s="422"/>
      <c r="L731" s="62"/>
      <c r="M731" s="422"/>
      <c r="N731" s="425"/>
      <c r="O731" s="422"/>
      <c r="P731" s="422"/>
      <c r="Q731" s="422"/>
      <c r="R731" s="426"/>
      <c r="S731" s="427"/>
      <c r="T731" s="422"/>
      <c r="U731" s="427"/>
      <c r="V731" s="422"/>
      <c r="W731" s="423"/>
      <c r="X731" s="427"/>
      <c r="Y731" s="422"/>
      <c r="Z731" s="422"/>
      <c r="AA731" s="422"/>
      <c r="AB731" s="428"/>
    </row>
    <row r="732" spans="1:28" ht="13.5">
      <c r="A732" s="421"/>
      <c r="B732" s="227"/>
      <c r="C732" s="334"/>
      <c r="D732" s="334"/>
      <c r="E732" s="422"/>
      <c r="F732" s="423"/>
      <c r="G732" s="423"/>
      <c r="H732" s="424"/>
      <c r="I732" s="423"/>
      <c r="J732" s="422"/>
      <c r="K732" s="422"/>
      <c r="L732" s="62"/>
      <c r="M732" s="422"/>
      <c r="N732" s="425"/>
      <c r="O732" s="422"/>
      <c r="P732" s="422"/>
      <c r="Q732" s="422"/>
      <c r="R732" s="426"/>
      <c r="S732" s="427"/>
      <c r="T732" s="422"/>
      <c r="U732" s="427"/>
      <c r="V732" s="422"/>
      <c r="W732" s="423"/>
      <c r="X732" s="427"/>
      <c r="Y732" s="422"/>
      <c r="Z732" s="422"/>
      <c r="AA732" s="422"/>
      <c r="AB732" s="428"/>
    </row>
    <row r="733" spans="1:28" ht="13.5">
      <c r="A733" s="421"/>
      <c r="B733" s="227"/>
      <c r="C733" s="334"/>
      <c r="D733" s="334"/>
      <c r="E733" s="422"/>
      <c r="F733" s="423"/>
      <c r="G733" s="423"/>
      <c r="H733" s="424"/>
      <c r="I733" s="423"/>
      <c r="J733" s="422"/>
      <c r="K733" s="422"/>
      <c r="L733" s="62"/>
      <c r="M733" s="422"/>
      <c r="N733" s="425"/>
      <c r="O733" s="422"/>
      <c r="P733" s="422"/>
      <c r="Q733" s="422"/>
      <c r="R733" s="426"/>
      <c r="S733" s="427"/>
      <c r="T733" s="422"/>
      <c r="U733" s="427"/>
      <c r="V733" s="422"/>
      <c r="W733" s="423"/>
      <c r="X733" s="427"/>
      <c r="Y733" s="422"/>
      <c r="Z733" s="422"/>
      <c r="AA733" s="422"/>
      <c r="AB733" s="428"/>
    </row>
    <row r="734" spans="1:28" ht="13.5">
      <c r="A734" s="421"/>
      <c r="B734" s="227"/>
      <c r="C734" s="334"/>
      <c r="D734" s="334"/>
      <c r="E734" s="422"/>
      <c r="F734" s="423"/>
      <c r="G734" s="423"/>
      <c r="H734" s="424"/>
      <c r="I734" s="423"/>
      <c r="J734" s="422"/>
      <c r="K734" s="422"/>
      <c r="L734" s="62"/>
      <c r="M734" s="422"/>
      <c r="N734" s="425"/>
      <c r="O734" s="422"/>
      <c r="P734" s="422"/>
      <c r="Q734" s="422"/>
      <c r="R734" s="426"/>
      <c r="S734" s="427"/>
      <c r="T734" s="422"/>
      <c r="U734" s="427"/>
      <c r="V734" s="422"/>
      <c r="W734" s="423"/>
      <c r="X734" s="427"/>
      <c r="Y734" s="422"/>
      <c r="Z734" s="422"/>
      <c r="AA734" s="422"/>
      <c r="AB734" s="428"/>
    </row>
    <row r="735" spans="1:28" ht="13.5">
      <c r="A735" s="421"/>
      <c r="B735" s="227"/>
      <c r="C735" s="334"/>
      <c r="D735" s="334"/>
      <c r="E735" s="422"/>
      <c r="F735" s="423"/>
      <c r="G735" s="423"/>
      <c r="H735" s="424"/>
      <c r="I735" s="423"/>
      <c r="J735" s="422"/>
      <c r="K735" s="422"/>
      <c r="L735" s="62"/>
      <c r="M735" s="422"/>
      <c r="N735" s="425"/>
      <c r="O735" s="422"/>
      <c r="P735" s="422"/>
      <c r="Q735" s="422"/>
      <c r="R735" s="426"/>
      <c r="S735" s="427"/>
      <c r="T735" s="422"/>
      <c r="U735" s="427"/>
      <c r="V735" s="422"/>
      <c r="W735" s="423"/>
      <c r="X735" s="427"/>
      <c r="Y735" s="422"/>
      <c r="Z735" s="422"/>
      <c r="AA735" s="422"/>
      <c r="AB735" s="428"/>
    </row>
    <row r="736" spans="1:28" ht="13.5">
      <c r="A736" s="421"/>
      <c r="B736" s="227"/>
      <c r="C736" s="334"/>
      <c r="D736" s="334"/>
      <c r="E736" s="422"/>
      <c r="F736" s="423"/>
      <c r="G736" s="423"/>
      <c r="H736" s="424"/>
      <c r="I736" s="423"/>
      <c r="J736" s="422"/>
      <c r="K736" s="422"/>
      <c r="L736" s="62"/>
      <c r="M736" s="422"/>
      <c r="N736" s="425"/>
      <c r="O736" s="422"/>
      <c r="P736" s="422"/>
      <c r="Q736" s="422"/>
      <c r="R736" s="426"/>
      <c r="S736" s="427"/>
      <c r="T736" s="422"/>
      <c r="U736" s="427"/>
      <c r="V736" s="422"/>
      <c r="W736" s="423"/>
      <c r="X736" s="427"/>
      <c r="Y736" s="422"/>
      <c r="Z736" s="422"/>
      <c r="AA736" s="422"/>
      <c r="AB736" s="428"/>
    </row>
    <row r="737" spans="1:28" ht="13.5">
      <c r="A737" s="421"/>
      <c r="B737" s="227"/>
      <c r="C737" s="334"/>
      <c r="D737" s="334"/>
      <c r="E737" s="422"/>
      <c r="F737" s="423"/>
      <c r="G737" s="423"/>
      <c r="H737" s="424"/>
      <c r="I737" s="423"/>
      <c r="J737" s="422"/>
      <c r="K737" s="422"/>
      <c r="L737" s="62"/>
      <c r="M737" s="422"/>
      <c r="N737" s="425"/>
      <c r="O737" s="422"/>
      <c r="P737" s="422"/>
      <c r="Q737" s="422"/>
      <c r="R737" s="426"/>
      <c r="S737" s="427"/>
      <c r="T737" s="422"/>
      <c r="U737" s="427"/>
      <c r="V737" s="422"/>
      <c r="W737" s="423"/>
      <c r="X737" s="427"/>
      <c r="Y737" s="422"/>
      <c r="Z737" s="422"/>
      <c r="AA737" s="422"/>
      <c r="AB737" s="428"/>
    </row>
    <row r="738" spans="1:28" ht="13.5">
      <c r="A738" s="421"/>
      <c r="B738" s="227"/>
      <c r="C738" s="334"/>
      <c r="D738" s="334"/>
      <c r="E738" s="422"/>
      <c r="F738" s="423"/>
      <c r="G738" s="423"/>
      <c r="H738" s="424"/>
      <c r="I738" s="423"/>
      <c r="J738" s="422"/>
      <c r="K738" s="422"/>
      <c r="L738" s="62"/>
      <c r="M738" s="422"/>
      <c r="N738" s="425"/>
      <c r="O738" s="422"/>
      <c r="P738" s="422"/>
      <c r="Q738" s="422"/>
      <c r="R738" s="426"/>
      <c r="S738" s="427"/>
      <c r="T738" s="422"/>
      <c r="U738" s="427"/>
      <c r="V738" s="422"/>
      <c r="W738" s="423"/>
      <c r="X738" s="427"/>
      <c r="Y738" s="422"/>
      <c r="Z738" s="422"/>
      <c r="AA738" s="422"/>
      <c r="AB738" s="428"/>
    </row>
    <row r="739" spans="1:28" ht="13.5">
      <c r="A739" s="421"/>
      <c r="B739" s="227"/>
      <c r="C739" s="334"/>
      <c r="D739" s="334"/>
      <c r="E739" s="422"/>
      <c r="F739" s="423"/>
      <c r="G739" s="423"/>
      <c r="H739" s="424"/>
      <c r="I739" s="423"/>
      <c r="J739" s="422"/>
      <c r="K739" s="422"/>
      <c r="L739" s="62"/>
      <c r="M739" s="422"/>
      <c r="N739" s="425"/>
      <c r="O739" s="422"/>
      <c r="P739" s="422"/>
      <c r="Q739" s="422"/>
      <c r="R739" s="426"/>
      <c r="S739" s="427"/>
      <c r="T739" s="422"/>
      <c r="U739" s="427"/>
      <c r="V739" s="422"/>
      <c r="W739" s="423"/>
      <c r="X739" s="427"/>
      <c r="Y739" s="422"/>
      <c r="Z739" s="422"/>
      <c r="AA739" s="422"/>
      <c r="AB739" s="428"/>
    </row>
    <row r="740" spans="1:28" ht="13.5">
      <c r="A740" s="421"/>
      <c r="B740" s="227"/>
      <c r="C740" s="334"/>
      <c r="D740" s="334"/>
      <c r="E740" s="422"/>
      <c r="F740" s="423"/>
      <c r="G740" s="423"/>
      <c r="H740" s="424"/>
      <c r="I740" s="423"/>
      <c r="J740" s="422"/>
      <c r="K740" s="422"/>
      <c r="L740" s="62"/>
      <c r="M740" s="422"/>
      <c r="N740" s="425"/>
      <c r="O740" s="422"/>
      <c r="P740" s="422"/>
      <c r="Q740" s="422"/>
      <c r="R740" s="426"/>
      <c r="S740" s="427"/>
      <c r="T740" s="422"/>
      <c r="U740" s="427"/>
      <c r="V740" s="422"/>
      <c r="W740" s="423"/>
      <c r="X740" s="427"/>
      <c r="Y740" s="422"/>
      <c r="Z740" s="422"/>
      <c r="AA740" s="422"/>
      <c r="AB740" s="428"/>
    </row>
    <row r="741" spans="1:28" ht="13.5">
      <c r="A741" s="421"/>
      <c r="B741" s="227"/>
      <c r="C741" s="334"/>
      <c r="D741" s="334"/>
      <c r="E741" s="422"/>
      <c r="F741" s="423"/>
      <c r="G741" s="423"/>
      <c r="H741" s="424"/>
      <c r="I741" s="423"/>
      <c r="J741" s="422"/>
      <c r="K741" s="422"/>
      <c r="L741" s="62"/>
      <c r="M741" s="422"/>
      <c r="N741" s="425"/>
      <c r="O741" s="422"/>
      <c r="P741" s="422"/>
      <c r="Q741" s="422"/>
      <c r="R741" s="426"/>
      <c r="S741" s="427"/>
      <c r="T741" s="422"/>
      <c r="U741" s="427"/>
      <c r="V741" s="422"/>
      <c r="W741" s="423"/>
      <c r="X741" s="427"/>
      <c r="Y741" s="422"/>
      <c r="Z741" s="422"/>
      <c r="AA741" s="422"/>
      <c r="AB741" s="428"/>
    </row>
    <row r="742" spans="1:28" ht="13.5">
      <c r="A742" s="421"/>
      <c r="B742" s="227"/>
      <c r="C742" s="334"/>
      <c r="D742" s="334"/>
      <c r="E742" s="422"/>
      <c r="F742" s="423"/>
      <c r="G742" s="423"/>
      <c r="H742" s="424"/>
      <c r="I742" s="423"/>
      <c r="J742" s="422"/>
      <c r="K742" s="422"/>
      <c r="L742" s="62"/>
      <c r="M742" s="422"/>
      <c r="N742" s="425"/>
      <c r="O742" s="422"/>
      <c r="P742" s="422"/>
      <c r="Q742" s="422"/>
      <c r="R742" s="426"/>
      <c r="S742" s="427"/>
      <c r="T742" s="422"/>
      <c r="U742" s="427"/>
      <c r="V742" s="422"/>
      <c r="W742" s="423"/>
      <c r="X742" s="427"/>
      <c r="Y742" s="422"/>
      <c r="Z742" s="422"/>
      <c r="AA742" s="422"/>
      <c r="AB742" s="428"/>
    </row>
    <row r="743" spans="1:28" ht="13.5">
      <c r="A743" s="421"/>
      <c r="B743" s="227"/>
      <c r="C743" s="334"/>
      <c r="D743" s="334"/>
      <c r="E743" s="422"/>
      <c r="F743" s="423"/>
      <c r="G743" s="423"/>
      <c r="H743" s="424"/>
      <c r="I743" s="423"/>
      <c r="J743" s="422"/>
      <c r="K743" s="422"/>
      <c r="L743" s="62"/>
      <c r="M743" s="422"/>
      <c r="N743" s="425"/>
      <c r="O743" s="422"/>
      <c r="P743" s="422"/>
      <c r="Q743" s="422"/>
      <c r="R743" s="426"/>
      <c r="S743" s="427"/>
      <c r="T743" s="422"/>
      <c r="U743" s="427"/>
      <c r="V743" s="422"/>
      <c r="W743" s="423"/>
      <c r="X743" s="427"/>
      <c r="Y743" s="422"/>
      <c r="Z743" s="422"/>
      <c r="AA743" s="422"/>
      <c r="AB743" s="428"/>
    </row>
    <row r="744" spans="1:28" ht="13.5">
      <c r="A744" s="421"/>
      <c r="B744" s="227"/>
      <c r="C744" s="334"/>
      <c r="D744" s="334"/>
      <c r="E744" s="422"/>
      <c r="F744" s="423"/>
      <c r="G744" s="423"/>
      <c r="H744" s="424"/>
      <c r="I744" s="423"/>
      <c r="J744" s="422"/>
      <c r="K744" s="422"/>
      <c r="L744" s="62"/>
      <c r="M744" s="422"/>
      <c r="N744" s="425"/>
      <c r="O744" s="422"/>
      <c r="P744" s="422"/>
      <c r="Q744" s="422"/>
      <c r="R744" s="426"/>
      <c r="S744" s="427"/>
      <c r="T744" s="422"/>
      <c r="U744" s="427"/>
      <c r="V744" s="422"/>
      <c r="W744" s="423"/>
      <c r="X744" s="427"/>
      <c r="Y744" s="422"/>
      <c r="Z744" s="422"/>
      <c r="AA744" s="422"/>
      <c r="AB744" s="428"/>
    </row>
    <row r="745" spans="1:28" ht="13.5">
      <c r="A745" s="421"/>
      <c r="B745" s="227"/>
      <c r="C745" s="334"/>
      <c r="D745" s="334"/>
      <c r="E745" s="422"/>
      <c r="F745" s="423"/>
      <c r="G745" s="423"/>
      <c r="H745" s="424"/>
      <c r="I745" s="423"/>
      <c r="J745" s="422"/>
      <c r="K745" s="422"/>
      <c r="L745" s="62"/>
      <c r="M745" s="422"/>
      <c r="N745" s="425"/>
      <c r="O745" s="422"/>
      <c r="P745" s="422"/>
      <c r="Q745" s="422"/>
      <c r="R745" s="426"/>
      <c r="S745" s="427"/>
      <c r="T745" s="422"/>
      <c r="U745" s="427"/>
      <c r="V745" s="422"/>
      <c r="W745" s="423"/>
      <c r="X745" s="427"/>
      <c r="Y745" s="422"/>
      <c r="Z745" s="422"/>
      <c r="AA745" s="422"/>
      <c r="AB745" s="428"/>
    </row>
    <row r="746" spans="1:28" ht="13.5">
      <c r="A746" s="421"/>
      <c r="B746" s="227"/>
      <c r="C746" s="334"/>
      <c r="D746" s="334"/>
      <c r="E746" s="422"/>
      <c r="F746" s="423"/>
      <c r="G746" s="423"/>
      <c r="H746" s="424"/>
      <c r="I746" s="423"/>
      <c r="J746" s="422"/>
      <c r="K746" s="422"/>
      <c r="L746" s="62"/>
      <c r="M746" s="422"/>
      <c r="N746" s="425"/>
      <c r="O746" s="422"/>
      <c r="P746" s="422"/>
      <c r="Q746" s="422"/>
      <c r="R746" s="426"/>
      <c r="S746" s="427"/>
      <c r="T746" s="422"/>
      <c r="U746" s="427"/>
      <c r="V746" s="422"/>
      <c r="W746" s="423"/>
      <c r="X746" s="427"/>
      <c r="Y746" s="422"/>
      <c r="Z746" s="422"/>
      <c r="AA746" s="422"/>
      <c r="AB746" s="428"/>
    </row>
    <row r="747" spans="1:28" ht="13.5">
      <c r="A747" s="421"/>
      <c r="B747" s="227"/>
      <c r="C747" s="334"/>
      <c r="D747" s="334"/>
      <c r="E747" s="422"/>
      <c r="F747" s="423"/>
      <c r="G747" s="423"/>
      <c r="H747" s="424"/>
      <c r="I747" s="423"/>
      <c r="J747" s="422"/>
      <c r="K747" s="422"/>
      <c r="L747" s="62"/>
      <c r="M747" s="422"/>
      <c r="N747" s="425"/>
      <c r="O747" s="422"/>
      <c r="P747" s="422"/>
      <c r="Q747" s="422"/>
      <c r="R747" s="426"/>
      <c r="S747" s="427"/>
      <c r="T747" s="422"/>
      <c r="U747" s="427"/>
      <c r="V747" s="422"/>
      <c r="W747" s="423"/>
      <c r="X747" s="427"/>
      <c r="Y747" s="422"/>
      <c r="Z747" s="422"/>
      <c r="AA747" s="422"/>
      <c r="AB747" s="428"/>
    </row>
    <row r="748" spans="1:28" ht="13.5">
      <c r="A748" s="421"/>
      <c r="B748" s="227"/>
      <c r="C748" s="334"/>
      <c r="D748" s="334"/>
      <c r="E748" s="422"/>
      <c r="F748" s="423"/>
      <c r="G748" s="423"/>
      <c r="H748" s="424"/>
      <c r="I748" s="423"/>
      <c r="J748" s="422"/>
      <c r="K748" s="422"/>
      <c r="L748" s="62"/>
      <c r="M748" s="422"/>
      <c r="N748" s="425"/>
      <c r="O748" s="422"/>
      <c r="P748" s="422"/>
      <c r="Q748" s="422"/>
      <c r="R748" s="426"/>
      <c r="S748" s="427"/>
      <c r="T748" s="422"/>
      <c r="U748" s="427"/>
      <c r="V748" s="422"/>
      <c r="W748" s="423"/>
      <c r="X748" s="427"/>
      <c r="Y748" s="422"/>
      <c r="Z748" s="422"/>
      <c r="AA748" s="422"/>
      <c r="AB748" s="428"/>
    </row>
    <row r="749" spans="1:28" ht="13.5">
      <c r="A749" s="421"/>
      <c r="B749" s="227"/>
      <c r="C749" s="334"/>
      <c r="D749" s="334"/>
      <c r="E749" s="422"/>
      <c r="F749" s="423"/>
      <c r="G749" s="423"/>
      <c r="H749" s="424"/>
      <c r="I749" s="423"/>
      <c r="J749" s="422"/>
      <c r="K749" s="422"/>
      <c r="L749" s="62"/>
      <c r="M749" s="422"/>
      <c r="N749" s="425"/>
      <c r="O749" s="422"/>
      <c r="P749" s="422"/>
      <c r="Q749" s="422"/>
      <c r="R749" s="426"/>
      <c r="S749" s="427"/>
      <c r="T749" s="422"/>
      <c r="U749" s="427"/>
      <c r="V749" s="422"/>
      <c r="W749" s="423"/>
      <c r="X749" s="427"/>
      <c r="Y749" s="422"/>
      <c r="Z749" s="422"/>
      <c r="AA749" s="422"/>
      <c r="AB749" s="428"/>
    </row>
    <row r="750" spans="1:28" ht="13.5">
      <c r="A750" s="421"/>
      <c r="B750" s="227"/>
      <c r="C750" s="334"/>
      <c r="D750" s="334"/>
      <c r="E750" s="422"/>
      <c r="F750" s="423"/>
      <c r="G750" s="423"/>
      <c r="H750" s="424"/>
      <c r="I750" s="423"/>
      <c r="J750" s="422"/>
      <c r="K750" s="422"/>
      <c r="L750" s="62"/>
      <c r="M750" s="422"/>
      <c r="N750" s="425"/>
      <c r="O750" s="422"/>
      <c r="P750" s="422"/>
      <c r="Q750" s="422"/>
      <c r="R750" s="426"/>
      <c r="S750" s="427"/>
      <c r="T750" s="422"/>
      <c r="U750" s="427"/>
      <c r="V750" s="422"/>
      <c r="W750" s="423"/>
      <c r="X750" s="427"/>
      <c r="Y750" s="422"/>
      <c r="Z750" s="422"/>
      <c r="AA750" s="422"/>
      <c r="AB750" s="428"/>
    </row>
    <row r="751" spans="1:28" ht="13.5">
      <c r="A751" s="421"/>
      <c r="B751" s="227"/>
      <c r="C751" s="334"/>
      <c r="D751" s="334"/>
      <c r="E751" s="422"/>
      <c r="F751" s="423"/>
      <c r="G751" s="423"/>
      <c r="H751" s="424"/>
      <c r="I751" s="423"/>
      <c r="J751" s="422"/>
      <c r="K751" s="422"/>
      <c r="L751" s="62"/>
      <c r="M751" s="422"/>
      <c r="N751" s="425"/>
      <c r="O751" s="422"/>
      <c r="P751" s="422"/>
      <c r="Q751" s="422"/>
      <c r="R751" s="426"/>
      <c r="S751" s="427"/>
      <c r="T751" s="422"/>
      <c r="U751" s="427"/>
      <c r="V751" s="422"/>
      <c r="W751" s="423"/>
      <c r="X751" s="427"/>
      <c r="Y751" s="422"/>
      <c r="Z751" s="422"/>
      <c r="AA751" s="422"/>
      <c r="AB751" s="428"/>
    </row>
    <row r="752" spans="1:28" ht="13.5">
      <c r="A752" s="421"/>
      <c r="B752" s="227"/>
      <c r="C752" s="334"/>
      <c r="D752" s="334"/>
      <c r="E752" s="422"/>
      <c r="F752" s="423"/>
      <c r="G752" s="423"/>
      <c r="H752" s="424"/>
      <c r="I752" s="423"/>
      <c r="J752" s="422"/>
      <c r="K752" s="422"/>
      <c r="L752" s="62"/>
      <c r="M752" s="422"/>
      <c r="N752" s="425"/>
      <c r="O752" s="422"/>
      <c r="P752" s="422"/>
      <c r="Q752" s="422"/>
      <c r="R752" s="426"/>
      <c r="S752" s="427"/>
      <c r="T752" s="422"/>
      <c r="U752" s="427"/>
      <c r="V752" s="422"/>
      <c r="W752" s="423"/>
      <c r="X752" s="427"/>
      <c r="Y752" s="422"/>
      <c r="Z752" s="422"/>
      <c r="AA752" s="422"/>
      <c r="AB752" s="428"/>
    </row>
    <row r="753" spans="1:28" ht="13.5">
      <c r="A753" s="421"/>
      <c r="B753" s="227"/>
      <c r="C753" s="334"/>
      <c r="D753" s="334"/>
      <c r="E753" s="422"/>
      <c r="F753" s="423"/>
      <c r="G753" s="423"/>
      <c r="H753" s="424"/>
      <c r="I753" s="423"/>
      <c r="J753" s="422"/>
      <c r="K753" s="422"/>
      <c r="L753" s="62"/>
      <c r="M753" s="422"/>
      <c r="N753" s="425"/>
      <c r="O753" s="422"/>
      <c r="P753" s="422"/>
      <c r="Q753" s="422"/>
      <c r="R753" s="426"/>
      <c r="S753" s="427"/>
      <c r="T753" s="422"/>
      <c r="U753" s="427"/>
      <c r="V753" s="422"/>
      <c r="W753" s="423"/>
      <c r="X753" s="427"/>
      <c r="Y753" s="422"/>
      <c r="Z753" s="422"/>
      <c r="AA753" s="422"/>
      <c r="AB753" s="428"/>
    </row>
    <row r="754" spans="1:28" ht="13.5">
      <c r="A754" s="421"/>
      <c r="B754" s="227"/>
      <c r="C754" s="334"/>
      <c r="D754" s="334"/>
      <c r="E754" s="422"/>
      <c r="F754" s="423"/>
      <c r="G754" s="423"/>
      <c r="H754" s="424"/>
      <c r="I754" s="423"/>
      <c r="J754" s="422"/>
      <c r="K754" s="422"/>
      <c r="L754" s="62"/>
      <c r="M754" s="422"/>
      <c r="N754" s="425"/>
      <c r="O754" s="422"/>
      <c r="P754" s="422"/>
      <c r="Q754" s="422"/>
      <c r="R754" s="426"/>
      <c r="S754" s="427"/>
      <c r="T754" s="422"/>
      <c r="U754" s="427"/>
      <c r="V754" s="422"/>
      <c r="W754" s="423"/>
      <c r="X754" s="427"/>
      <c r="Y754" s="422"/>
      <c r="Z754" s="422"/>
      <c r="AA754" s="422"/>
      <c r="AB754" s="428"/>
    </row>
    <row r="755" spans="1:28" ht="13.5">
      <c r="A755" s="421"/>
      <c r="B755" s="227"/>
      <c r="C755" s="334"/>
      <c r="D755" s="334"/>
      <c r="E755" s="422"/>
      <c r="F755" s="423"/>
      <c r="G755" s="423"/>
      <c r="H755" s="424"/>
      <c r="I755" s="423"/>
      <c r="J755" s="422"/>
      <c r="K755" s="422"/>
      <c r="L755" s="62"/>
      <c r="M755" s="422"/>
      <c r="N755" s="425"/>
      <c r="O755" s="422"/>
      <c r="P755" s="422"/>
      <c r="Q755" s="422"/>
      <c r="R755" s="426"/>
      <c r="S755" s="427"/>
      <c r="T755" s="422"/>
      <c r="U755" s="427"/>
      <c r="V755" s="422"/>
      <c r="W755" s="423"/>
      <c r="X755" s="427"/>
      <c r="Y755" s="422"/>
      <c r="Z755" s="422"/>
      <c r="AA755" s="422"/>
      <c r="AB755" s="428"/>
    </row>
    <row r="756" spans="1:28" ht="13.5">
      <c r="A756" s="421"/>
      <c r="B756" s="227"/>
      <c r="C756" s="334"/>
      <c r="D756" s="334"/>
      <c r="E756" s="422"/>
      <c r="F756" s="423"/>
      <c r="G756" s="423"/>
      <c r="H756" s="424"/>
      <c r="I756" s="423"/>
      <c r="J756" s="422"/>
      <c r="K756" s="422"/>
      <c r="L756" s="62"/>
      <c r="M756" s="422"/>
      <c r="N756" s="425"/>
      <c r="O756" s="422"/>
      <c r="P756" s="422"/>
      <c r="Q756" s="422"/>
      <c r="R756" s="426"/>
      <c r="S756" s="427"/>
      <c r="T756" s="422"/>
      <c r="U756" s="427"/>
      <c r="V756" s="422"/>
      <c r="W756" s="423"/>
      <c r="X756" s="427"/>
      <c r="Y756" s="422"/>
      <c r="Z756" s="422"/>
      <c r="AA756" s="422"/>
      <c r="AB756" s="428"/>
    </row>
    <row r="757" spans="1:28" ht="13.5">
      <c r="A757" s="421"/>
      <c r="B757" s="227"/>
      <c r="C757" s="334"/>
      <c r="D757" s="334"/>
      <c r="E757" s="422"/>
      <c r="F757" s="423"/>
      <c r="G757" s="423"/>
      <c r="H757" s="424"/>
      <c r="I757" s="423"/>
      <c r="J757" s="422"/>
      <c r="K757" s="422"/>
      <c r="L757" s="62"/>
      <c r="M757" s="422"/>
      <c r="N757" s="425"/>
      <c r="O757" s="422"/>
      <c r="P757" s="422"/>
      <c r="Q757" s="422"/>
      <c r="R757" s="426"/>
      <c r="S757" s="427"/>
      <c r="T757" s="422"/>
      <c r="U757" s="427"/>
      <c r="V757" s="422"/>
      <c r="W757" s="423"/>
      <c r="X757" s="427"/>
      <c r="Y757" s="422"/>
      <c r="Z757" s="422"/>
      <c r="AA757" s="422"/>
      <c r="AB757" s="428"/>
    </row>
    <row r="758" spans="1:28" ht="13.5">
      <c r="A758" s="421"/>
      <c r="B758" s="227"/>
      <c r="C758" s="334"/>
      <c r="D758" s="334"/>
      <c r="E758" s="422"/>
      <c r="F758" s="423"/>
      <c r="G758" s="423"/>
      <c r="H758" s="424"/>
      <c r="I758" s="423"/>
      <c r="J758" s="422"/>
      <c r="K758" s="422"/>
      <c r="L758" s="62"/>
      <c r="M758" s="422"/>
      <c r="N758" s="425"/>
      <c r="O758" s="422"/>
      <c r="P758" s="422"/>
      <c r="Q758" s="422"/>
      <c r="R758" s="426"/>
      <c r="S758" s="427"/>
      <c r="T758" s="422"/>
      <c r="U758" s="427"/>
      <c r="V758" s="422"/>
      <c r="W758" s="423"/>
      <c r="X758" s="427"/>
      <c r="Y758" s="422"/>
      <c r="Z758" s="422"/>
      <c r="AA758" s="422"/>
      <c r="AB758" s="428"/>
    </row>
    <row r="759" spans="1:28" ht="13.5">
      <c r="A759" s="421"/>
      <c r="B759" s="227"/>
      <c r="C759" s="334"/>
      <c r="D759" s="334"/>
      <c r="E759" s="422"/>
      <c r="F759" s="423"/>
      <c r="G759" s="423"/>
      <c r="H759" s="424"/>
      <c r="I759" s="423"/>
      <c r="J759" s="422"/>
      <c r="K759" s="422"/>
      <c r="L759" s="62"/>
      <c r="M759" s="422"/>
      <c r="N759" s="425"/>
      <c r="O759" s="422"/>
      <c r="P759" s="422"/>
      <c r="Q759" s="422"/>
      <c r="R759" s="426"/>
      <c r="S759" s="427"/>
      <c r="T759" s="422"/>
      <c r="U759" s="427"/>
      <c r="V759" s="422"/>
      <c r="W759" s="423"/>
      <c r="X759" s="427"/>
      <c r="Y759" s="422"/>
      <c r="Z759" s="422"/>
      <c r="AA759" s="422"/>
      <c r="AB759" s="428"/>
    </row>
    <row r="760" spans="1:28" ht="13.5">
      <c r="A760" s="421"/>
      <c r="B760" s="227"/>
      <c r="C760" s="334"/>
      <c r="D760" s="334"/>
      <c r="E760" s="422"/>
      <c r="F760" s="423"/>
      <c r="G760" s="423"/>
      <c r="H760" s="424"/>
      <c r="I760" s="423"/>
      <c r="J760" s="422"/>
      <c r="K760" s="422"/>
      <c r="L760" s="62"/>
      <c r="M760" s="422"/>
      <c r="N760" s="425"/>
      <c r="O760" s="422"/>
      <c r="P760" s="422"/>
      <c r="Q760" s="422"/>
      <c r="R760" s="426"/>
      <c r="S760" s="427"/>
      <c r="T760" s="422"/>
      <c r="U760" s="427"/>
      <c r="V760" s="422"/>
      <c r="W760" s="423"/>
      <c r="X760" s="427"/>
      <c r="Y760" s="422"/>
      <c r="Z760" s="422"/>
      <c r="AA760" s="422"/>
      <c r="AB760" s="428"/>
    </row>
    <row r="761" spans="1:28" ht="13.5">
      <c r="A761" s="421"/>
      <c r="B761" s="227"/>
      <c r="C761" s="334"/>
      <c r="D761" s="334"/>
      <c r="E761" s="422"/>
      <c r="F761" s="423"/>
      <c r="G761" s="423"/>
      <c r="H761" s="424"/>
      <c r="I761" s="423"/>
      <c r="J761" s="422"/>
      <c r="K761" s="422"/>
      <c r="L761" s="62"/>
      <c r="M761" s="422"/>
      <c r="N761" s="425"/>
      <c r="O761" s="422"/>
      <c r="P761" s="422"/>
      <c r="Q761" s="422"/>
      <c r="R761" s="426"/>
      <c r="S761" s="427"/>
      <c r="T761" s="422"/>
      <c r="U761" s="427"/>
      <c r="V761" s="422"/>
      <c r="W761" s="423"/>
      <c r="X761" s="427"/>
      <c r="Y761" s="422"/>
      <c r="Z761" s="422"/>
      <c r="AA761" s="422"/>
      <c r="AB761" s="428"/>
    </row>
    <row r="762" spans="1:28" ht="13.5">
      <c r="A762" s="421"/>
      <c r="B762" s="227"/>
      <c r="C762" s="334"/>
      <c r="D762" s="334"/>
      <c r="E762" s="422"/>
      <c r="F762" s="423"/>
      <c r="G762" s="423"/>
      <c r="H762" s="424"/>
      <c r="I762" s="423"/>
      <c r="J762" s="422"/>
      <c r="K762" s="422"/>
      <c r="L762" s="62"/>
      <c r="M762" s="422"/>
      <c r="N762" s="425"/>
      <c r="O762" s="422"/>
      <c r="P762" s="422"/>
      <c r="Q762" s="422"/>
      <c r="R762" s="426"/>
      <c r="S762" s="427"/>
      <c r="T762" s="422"/>
      <c r="U762" s="427"/>
      <c r="V762" s="422"/>
      <c r="W762" s="423"/>
      <c r="X762" s="427"/>
      <c r="Y762" s="422"/>
      <c r="Z762" s="422"/>
      <c r="AA762" s="422"/>
      <c r="AB762" s="428"/>
    </row>
    <row r="763" spans="1:28" ht="13.5">
      <c r="A763" s="421"/>
      <c r="B763" s="227"/>
      <c r="C763" s="334"/>
      <c r="D763" s="334"/>
      <c r="E763" s="422"/>
      <c r="F763" s="423"/>
      <c r="G763" s="423"/>
      <c r="H763" s="424"/>
      <c r="I763" s="423"/>
      <c r="J763" s="422"/>
      <c r="K763" s="422"/>
      <c r="L763" s="62"/>
      <c r="M763" s="422"/>
      <c r="N763" s="425"/>
      <c r="O763" s="422"/>
      <c r="P763" s="422"/>
      <c r="Q763" s="422"/>
      <c r="R763" s="426"/>
      <c r="S763" s="427"/>
      <c r="T763" s="422"/>
      <c r="U763" s="427"/>
      <c r="V763" s="422"/>
      <c r="W763" s="423"/>
      <c r="X763" s="427"/>
      <c r="Y763" s="422"/>
      <c r="Z763" s="422"/>
      <c r="AA763" s="422"/>
      <c r="AB763" s="428"/>
    </row>
    <row r="764" spans="1:28" ht="13.5">
      <c r="A764" s="421"/>
      <c r="B764" s="227"/>
      <c r="C764" s="334"/>
      <c r="D764" s="334"/>
      <c r="E764" s="422"/>
      <c r="F764" s="423"/>
      <c r="G764" s="423"/>
      <c r="H764" s="424"/>
      <c r="I764" s="423"/>
      <c r="J764" s="422"/>
      <c r="K764" s="422"/>
      <c r="L764" s="62"/>
      <c r="M764" s="422"/>
      <c r="N764" s="425"/>
      <c r="O764" s="422"/>
      <c r="P764" s="422"/>
      <c r="Q764" s="422"/>
      <c r="R764" s="426"/>
      <c r="S764" s="427"/>
      <c r="T764" s="422"/>
      <c r="U764" s="427"/>
      <c r="V764" s="422"/>
      <c r="W764" s="423"/>
      <c r="X764" s="427"/>
      <c r="Y764" s="422"/>
      <c r="Z764" s="422"/>
      <c r="AA764" s="422"/>
      <c r="AB764" s="428"/>
    </row>
    <row r="765" spans="1:28" ht="13.5">
      <c r="A765" s="421"/>
      <c r="B765" s="227"/>
      <c r="C765" s="334"/>
      <c r="D765" s="334"/>
      <c r="E765" s="422"/>
      <c r="F765" s="423"/>
      <c r="G765" s="423"/>
      <c r="H765" s="424"/>
      <c r="I765" s="423"/>
      <c r="J765" s="422"/>
      <c r="K765" s="422"/>
      <c r="L765" s="62"/>
      <c r="M765" s="422"/>
      <c r="N765" s="425"/>
      <c r="O765" s="422"/>
      <c r="P765" s="422"/>
      <c r="Q765" s="422"/>
      <c r="R765" s="426"/>
      <c r="S765" s="427"/>
      <c r="T765" s="422"/>
      <c r="U765" s="427"/>
      <c r="V765" s="422"/>
      <c r="W765" s="423"/>
      <c r="X765" s="427"/>
      <c r="Y765" s="422"/>
      <c r="Z765" s="422"/>
      <c r="AA765" s="422"/>
      <c r="AB765" s="428"/>
    </row>
    <row r="766" spans="1:28" ht="13.5">
      <c r="A766" s="421"/>
      <c r="B766" s="227"/>
      <c r="C766" s="334"/>
      <c r="D766" s="334"/>
      <c r="E766" s="422"/>
      <c r="F766" s="423"/>
      <c r="G766" s="423"/>
      <c r="H766" s="424"/>
      <c r="I766" s="423"/>
      <c r="J766" s="422"/>
      <c r="K766" s="422"/>
      <c r="L766" s="62"/>
      <c r="M766" s="422"/>
      <c r="N766" s="425"/>
      <c r="O766" s="422"/>
      <c r="P766" s="422"/>
      <c r="Q766" s="422"/>
      <c r="R766" s="426"/>
      <c r="S766" s="427"/>
      <c r="T766" s="422"/>
      <c r="U766" s="427"/>
      <c r="V766" s="422"/>
      <c r="W766" s="423"/>
      <c r="X766" s="427"/>
      <c r="Y766" s="422"/>
      <c r="Z766" s="422"/>
      <c r="AA766" s="422"/>
      <c r="AB766" s="428"/>
    </row>
    <row r="767" spans="1:28" ht="13.5">
      <c r="A767" s="421"/>
      <c r="B767" s="227"/>
      <c r="C767" s="334"/>
      <c r="D767" s="334"/>
      <c r="E767" s="422"/>
      <c r="F767" s="423"/>
      <c r="G767" s="423"/>
      <c r="H767" s="424"/>
      <c r="I767" s="423"/>
      <c r="J767" s="422"/>
      <c r="K767" s="422"/>
      <c r="L767" s="62"/>
      <c r="M767" s="422"/>
      <c r="N767" s="425"/>
      <c r="O767" s="422"/>
      <c r="P767" s="422"/>
      <c r="Q767" s="422"/>
      <c r="R767" s="426"/>
      <c r="S767" s="427"/>
      <c r="T767" s="422"/>
      <c r="U767" s="427"/>
      <c r="V767" s="422"/>
      <c r="W767" s="423"/>
      <c r="X767" s="427"/>
      <c r="Y767" s="422"/>
      <c r="Z767" s="422"/>
      <c r="AA767" s="422"/>
      <c r="AB767" s="428"/>
    </row>
    <row r="768" spans="1:28" ht="13.5">
      <c r="A768" s="421"/>
      <c r="B768" s="227"/>
      <c r="C768" s="334"/>
      <c r="D768" s="334"/>
      <c r="E768" s="422"/>
      <c r="F768" s="423"/>
      <c r="G768" s="423"/>
      <c r="H768" s="424"/>
      <c r="I768" s="423"/>
      <c r="J768" s="422"/>
      <c r="K768" s="422"/>
      <c r="L768" s="62"/>
      <c r="M768" s="422"/>
      <c r="N768" s="425"/>
      <c r="O768" s="422"/>
      <c r="P768" s="422"/>
      <c r="Q768" s="422"/>
      <c r="R768" s="426"/>
      <c r="S768" s="427"/>
      <c r="T768" s="422"/>
      <c r="U768" s="427"/>
      <c r="V768" s="422"/>
      <c r="W768" s="423"/>
      <c r="X768" s="427"/>
      <c r="Y768" s="422"/>
      <c r="Z768" s="422"/>
      <c r="AA768" s="422"/>
      <c r="AB768" s="428"/>
    </row>
    <row r="769" spans="1:28" ht="13.5">
      <c r="A769" s="421"/>
      <c r="B769" s="227"/>
      <c r="C769" s="334"/>
      <c r="D769" s="334"/>
      <c r="E769" s="422"/>
      <c r="F769" s="423"/>
      <c r="G769" s="423"/>
      <c r="H769" s="424"/>
      <c r="I769" s="423"/>
      <c r="J769" s="422"/>
      <c r="K769" s="422"/>
      <c r="L769" s="62"/>
      <c r="M769" s="422"/>
      <c r="N769" s="425"/>
      <c r="O769" s="422"/>
      <c r="P769" s="422"/>
      <c r="Q769" s="422"/>
      <c r="R769" s="426"/>
      <c r="S769" s="427"/>
      <c r="T769" s="422"/>
      <c r="U769" s="427"/>
      <c r="V769" s="422"/>
      <c r="W769" s="423"/>
      <c r="X769" s="427"/>
      <c r="Y769" s="422"/>
      <c r="Z769" s="422"/>
      <c r="AA769" s="422"/>
      <c r="AB769" s="428"/>
    </row>
    <row r="770" spans="1:28" ht="13.5">
      <c r="A770" s="421"/>
      <c r="B770" s="227"/>
      <c r="C770" s="334"/>
      <c r="D770" s="334"/>
      <c r="E770" s="422"/>
      <c r="F770" s="423"/>
      <c r="G770" s="423"/>
      <c r="H770" s="424"/>
      <c r="I770" s="423"/>
      <c r="J770" s="422"/>
      <c r="K770" s="422"/>
      <c r="L770" s="62"/>
      <c r="M770" s="422"/>
      <c r="N770" s="425"/>
      <c r="O770" s="422"/>
      <c r="P770" s="422"/>
      <c r="Q770" s="422"/>
      <c r="R770" s="426"/>
      <c r="S770" s="427"/>
      <c r="T770" s="422"/>
      <c r="U770" s="427"/>
      <c r="V770" s="422"/>
      <c r="W770" s="423"/>
      <c r="X770" s="427"/>
      <c r="Y770" s="422"/>
      <c r="Z770" s="422"/>
      <c r="AA770" s="422"/>
      <c r="AB770" s="428"/>
    </row>
    <row r="771" spans="1:28" ht="13.5">
      <c r="A771" s="421"/>
      <c r="B771" s="227"/>
      <c r="C771" s="334"/>
      <c r="D771" s="334"/>
      <c r="E771" s="422"/>
      <c r="F771" s="423"/>
      <c r="G771" s="423"/>
      <c r="H771" s="424"/>
      <c r="I771" s="423"/>
      <c r="J771" s="422"/>
      <c r="K771" s="422"/>
      <c r="L771" s="62"/>
      <c r="M771" s="422"/>
      <c r="N771" s="425"/>
      <c r="O771" s="422"/>
      <c r="P771" s="422"/>
      <c r="Q771" s="422"/>
      <c r="R771" s="426"/>
      <c r="S771" s="427"/>
      <c r="T771" s="422"/>
      <c r="U771" s="427"/>
      <c r="V771" s="422"/>
      <c r="W771" s="423"/>
      <c r="X771" s="427"/>
      <c r="Y771" s="422"/>
      <c r="Z771" s="422"/>
      <c r="AA771" s="422"/>
      <c r="AB771" s="428"/>
    </row>
    <row r="772" spans="1:28" ht="13.5">
      <c r="A772" s="421"/>
      <c r="B772" s="227"/>
      <c r="C772" s="334"/>
      <c r="D772" s="334"/>
      <c r="E772" s="422"/>
      <c r="F772" s="423"/>
      <c r="G772" s="423"/>
      <c r="H772" s="424"/>
      <c r="I772" s="423"/>
      <c r="J772" s="422"/>
      <c r="K772" s="422"/>
      <c r="L772" s="62"/>
      <c r="M772" s="422"/>
      <c r="N772" s="425"/>
      <c r="O772" s="422"/>
      <c r="P772" s="422"/>
      <c r="Q772" s="422"/>
      <c r="R772" s="426"/>
      <c r="S772" s="427"/>
      <c r="T772" s="422"/>
      <c r="U772" s="427"/>
      <c r="V772" s="422"/>
      <c r="W772" s="423"/>
      <c r="X772" s="427"/>
      <c r="Y772" s="422"/>
      <c r="Z772" s="422"/>
      <c r="AA772" s="422"/>
      <c r="AB772" s="428"/>
    </row>
    <row r="773" spans="1:28" ht="13.5">
      <c r="A773" s="421"/>
      <c r="B773" s="227"/>
      <c r="C773" s="334"/>
      <c r="D773" s="334"/>
      <c r="E773" s="422"/>
      <c r="F773" s="423"/>
      <c r="G773" s="423"/>
      <c r="H773" s="424"/>
      <c r="I773" s="423"/>
      <c r="J773" s="422"/>
      <c r="K773" s="422"/>
      <c r="L773" s="62"/>
      <c r="M773" s="422"/>
      <c r="N773" s="425"/>
      <c r="O773" s="422"/>
      <c r="P773" s="422"/>
      <c r="Q773" s="422"/>
      <c r="R773" s="426"/>
      <c r="S773" s="427"/>
      <c r="T773" s="422"/>
      <c r="U773" s="427"/>
      <c r="V773" s="422"/>
      <c r="W773" s="423"/>
      <c r="X773" s="427"/>
      <c r="Y773" s="422"/>
      <c r="Z773" s="422"/>
      <c r="AA773" s="422"/>
      <c r="AB773" s="428"/>
    </row>
    <row r="774" spans="1:28" ht="13.5">
      <c r="A774" s="421"/>
      <c r="B774" s="227"/>
      <c r="C774" s="334"/>
      <c r="D774" s="334"/>
      <c r="E774" s="422"/>
      <c r="F774" s="423"/>
      <c r="G774" s="423"/>
      <c r="H774" s="424"/>
      <c r="I774" s="423"/>
      <c r="J774" s="422"/>
      <c r="K774" s="422"/>
      <c r="L774" s="62"/>
      <c r="M774" s="422"/>
      <c r="N774" s="425"/>
      <c r="O774" s="422"/>
      <c r="P774" s="422"/>
      <c r="Q774" s="422"/>
      <c r="R774" s="426"/>
      <c r="S774" s="427"/>
      <c r="T774" s="422"/>
      <c r="U774" s="427"/>
      <c r="V774" s="422"/>
      <c r="W774" s="423"/>
      <c r="X774" s="427"/>
      <c r="Y774" s="422"/>
      <c r="Z774" s="422"/>
      <c r="AA774" s="422"/>
      <c r="AB774" s="428"/>
    </row>
    <row r="775" spans="1:28" ht="13.5">
      <c r="A775" s="421"/>
      <c r="B775" s="227"/>
      <c r="C775" s="334"/>
      <c r="D775" s="334"/>
      <c r="E775" s="422"/>
      <c r="F775" s="423"/>
      <c r="G775" s="423"/>
      <c r="H775" s="424"/>
      <c r="I775" s="423"/>
      <c r="J775" s="422"/>
      <c r="K775" s="422"/>
      <c r="L775" s="62"/>
      <c r="M775" s="422"/>
      <c r="N775" s="425"/>
      <c r="O775" s="422"/>
      <c r="P775" s="422"/>
      <c r="Q775" s="422"/>
      <c r="R775" s="426"/>
      <c r="S775" s="427"/>
      <c r="T775" s="422"/>
      <c r="U775" s="427"/>
      <c r="V775" s="422"/>
      <c r="W775" s="423"/>
      <c r="X775" s="427"/>
      <c r="Y775" s="422"/>
      <c r="Z775" s="422"/>
      <c r="AA775" s="422"/>
      <c r="AB775" s="428"/>
    </row>
    <row r="776" spans="1:28" ht="13.5">
      <c r="A776" s="421"/>
      <c r="B776" s="227"/>
      <c r="C776" s="334"/>
      <c r="D776" s="334"/>
      <c r="E776" s="422"/>
      <c r="F776" s="423"/>
      <c r="G776" s="423"/>
      <c r="H776" s="424"/>
      <c r="I776" s="423"/>
      <c r="J776" s="422"/>
      <c r="K776" s="422"/>
      <c r="L776" s="62"/>
      <c r="M776" s="422"/>
      <c r="N776" s="425"/>
      <c r="O776" s="422"/>
      <c r="P776" s="422"/>
      <c r="Q776" s="422"/>
      <c r="R776" s="426"/>
      <c r="S776" s="427"/>
      <c r="T776" s="422"/>
      <c r="U776" s="427"/>
      <c r="V776" s="422"/>
      <c r="W776" s="423"/>
      <c r="X776" s="427"/>
      <c r="Y776" s="422"/>
      <c r="Z776" s="422"/>
      <c r="AA776" s="422"/>
      <c r="AB776" s="428"/>
    </row>
    <row r="777" spans="1:28" ht="13.5">
      <c r="A777" s="421"/>
      <c r="B777" s="227"/>
      <c r="C777" s="334"/>
      <c r="D777" s="334"/>
      <c r="E777" s="422"/>
      <c r="F777" s="423"/>
      <c r="G777" s="423"/>
      <c r="H777" s="424"/>
      <c r="I777" s="423"/>
      <c r="J777" s="422"/>
      <c r="K777" s="422"/>
      <c r="L777" s="62"/>
      <c r="M777" s="422"/>
      <c r="N777" s="425"/>
      <c r="O777" s="422"/>
      <c r="P777" s="422"/>
      <c r="Q777" s="422"/>
      <c r="R777" s="426"/>
      <c r="S777" s="427"/>
      <c r="T777" s="422"/>
      <c r="U777" s="427"/>
      <c r="V777" s="422"/>
      <c r="W777" s="423"/>
      <c r="X777" s="427"/>
      <c r="Y777" s="422"/>
      <c r="Z777" s="422"/>
      <c r="AA777" s="422"/>
      <c r="AB777" s="428"/>
    </row>
    <row r="778" spans="1:28" ht="13.5">
      <c r="A778" s="421"/>
      <c r="B778" s="227"/>
      <c r="C778" s="334"/>
      <c r="D778" s="334"/>
      <c r="E778" s="422"/>
      <c r="F778" s="423"/>
      <c r="G778" s="423"/>
      <c r="H778" s="424"/>
      <c r="I778" s="423"/>
      <c r="J778" s="422"/>
      <c r="K778" s="422"/>
      <c r="L778" s="62"/>
      <c r="M778" s="422"/>
      <c r="N778" s="425"/>
      <c r="O778" s="422"/>
      <c r="P778" s="422"/>
      <c r="Q778" s="422"/>
      <c r="R778" s="426"/>
      <c r="S778" s="427"/>
      <c r="T778" s="422"/>
      <c r="U778" s="427"/>
      <c r="V778" s="422"/>
      <c r="W778" s="423"/>
      <c r="X778" s="427"/>
      <c r="Y778" s="422"/>
      <c r="Z778" s="422"/>
      <c r="AA778" s="422"/>
      <c r="AB778" s="428"/>
    </row>
    <row r="779" spans="1:28" ht="13.5">
      <c r="A779" s="421"/>
      <c r="B779" s="227"/>
      <c r="C779" s="334"/>
      <c r="D779" s="334"/>
      <c r="E779" s="422"/>
      <c r="F779" s="423"/>
      <c r="G779" s="423"/>
      <c r="H779" s="424"/>
      <c r="I779" s="423"/>
      <c r="J779" s="422"/>
      <c r="K779" s="422"/>
      <c r="L779" s="62"/>
      <c r="M779" s="422"/>
      <c r="N779" s="425"/>
      <c r="O779" s="422"/>
      <c r="P779" s="422"/>
      <c r="Q779" s="422"/>
      <c r="R779" s="426"/>
      <c r="S779" s="427"/>
      <c r="T779" s="422"/>
      <c r="U779" s="427"/>
      <c r="V779" s="422"/>
      <c r="W779" s="423"/>
      <c r="X779" s="427"/>
      <c r="Y779" s="422"/>
      <c r="Z779" s="422"/>
      <c r="AA779" s="422"/>
      <c r="AB779" s="428"/>
    </row>
    <row r="780" spans="1:28" ht="13.5">
      <c r="A780" s="421"/>
      <c r="B780" s="227"/>
      <c r="C780" s="334"/>
      <c r="D780" s="334"/>
      <c r="E780" s="422"/>
      <c r="F780" s="423"/>
      <c r="G780" s="423"/>
      <c r="H780" s="424"/>
      <c r="I780" s="423"/>
      <c r="J780" s="422"/>
      <c r="K780" s="422"/>
      <c r="L780" s="62"/>
      <c r="M780" s="422"/>
      <c r="N780" s="425"/>
      <c r="O780" s="422"/>
      <c r="P780" s="422"/>
      <c r="Q780" s="422"/>
      <c r="R780" s="426"/>
      <c r="S780" s="427"/>
      <c r="T780" s="422"/>
      <c r="U780" s="427"/>
      <c r="V780" s="422"/>
      <c r="W780" s="423"/>
      <c r="X780" s="427"/>
      <c r="Y780" s="422"/>
      <c r="Z780" s="422"/>
      <c r="AA780" s="422"/>
      <c r="AB780" s="428"/>
    </row>
    <row r="781" spans="1:28" ht="13.5">
      <c r="A781" s="421"/>
      <c r="B781" s="227"/>
      <c r="C781" s="334"/>
      <c r="D781" s="334"/>
      <c r="E781" s="422"/>
      <c r="F781" s="423"/>
      <c r="G781" s="423"/>
      <c r="H781" s="424"/>
      <c r="I781" s="423"/>
      <c r="J781" s="422"/>
      <c r="K781" s="422"/>
      <c r="L781" s="62"/>
      <c r="M781" s="422"/>
      <c r="N781" s="425"/>
      <c r="O781" s="422"/>
      <c r="P781" s="422"/>
      <c r="Q781" s="422"/>
      <c r="R781" s="426"/>
      <c r="S781" s="427"/>
      <c r="T781" s="422"/>
      <c r="U781" s="427"/>
      <c r="V781" s="422"/>
      <c r="W781" s="423"/>
      <c r="X781" s="427"/>
      <c r="Y781" s="422"/>
      <c r="Z781" s="422"/>
      <c r="AA781" s="422"/>
      <c r="AB781" s="428"/>
    </row>
    <row r="782" spans="1:28" ht="13.5">
      <c r="A782" s="421"/>
      <c r="B782" s="227"/>
      <c r="C782" s="334"/>
      <c r="D782" s="334"/>
      <c r="E782" s="422"/>
      <c r="F782" s="423"/>
      <c r="G782" s="423"/>
      <c r="H782" s="424"/>
      <c r="I782" s="423"/>
      <c r="J782" s="422"/>
      <c r="K782" s="422"/>
      <c r="L782" s="62"/>
      <c r="M782" s="422"/>
      <c r="N782" s="425"/>
      <c r="O782" s="422"/>
      <c r="P782" s="422"/>
      <c r="Q782" s="422"/>
      <c r="R782" s="426"/>
      <c r="S782" s="427"/>
      <c r="T782" s="422"/>
      <c r="U782" s="427"/>
      <c r="V782" s="422"/>
      <c r="W782" s="423"/>
      <c r="X782" s="427"/>
      <c r="Y782" s="422"/>
      <c r="Z782" s="422"/>
      <c r="AA782" s="422"/>
      <c r="AB782" s="428"/>
    </row>
    <row r="783" spans="1:28" ht="13.5">
      <c r="A783" s="421"/>
      <c r="B783" s="227"/>
      <c r="C783" s="334"/>
      <c r="D783" s="334"/>
      <c r="E783" s="422"/>
      <c r="F783" s="423"/>
      <c r="G783" s="423"/>
      <c r="H783" s="424"/>
      <c r="I783" s="423"/>
      <c r="J783" s="422"/>
      <c r="K783" s="422"/>
      <c r="L783" s="62"/>
      <c r="M783" s="422"/>
      <c r="N783" s="425"/>
      <c r="O783" s="422"/>
      <c r="P783" s="422"/>
      <c r="Q783" s="422"/>
      <c r="R783" s="426"/>
      <c r="S783" s="427"/>
      <c r="T783" s="422"/>
      <c r="U783" s="427"/>
      <c r="V783" s="422"/>
      <c r="W783" s="423"/>
      <c r="X783" s="427"/>
      <c r="Y783" s="422"/>
      <c r="Z783" s="422"/>
      <c r="AA783" s="422"/>
      <c r="AB783" s="428"/>
    </row>
    <row r="784" spans="1:28" ht="13.5">
      <c r="A784" s="421"/>
      <c r="B784" s="227"/>
      <c r="C784" s="334"/>
      <c r="D784" s="334"/>
      <c r="E784" s="422"/>
      <c r="F784" s="423"/>
      <c r="G784" s="423"/>
      <c r="H784" s="424"/>
      <c r="I784" s="423"/>
      <c r="J784" s="422"/>
      <c r="K784" s="422"/>
      <c r="L784" s="62"/>
      <c r="M784" s="422"/>
      <c r="N784" s="425"/>
      <c r="O784" s="422"/>
      <c r="P784" s="422"/>
      <c r="Q784" s="422"/>
      <c r="R784" s="426"/>
      <c r="S784" s="427"/>
      <c r="T784" s="422"/>
      <c r="U784" s="427"/>
      <c r="V784" s="422"/>
      <c r="W784" s="423"/>
      <c r="X784" s="427"/>
      <c r="Y784" s="422"/>
      <c r="Z784" s="422"/>
      <c r="AA784" s="422"/>
      <c r="AB784" s="428"/>
    </row>
    <row r="785" spans="1:28" ht="13.5">
      <c r="A785" s="421"/>
      <c r="B785" s="227"/>
      <c r="C785" s="334"/>
      <c r="D785" s="334"/>
      <c r="E785" s="422"/>
      <c r="F785" s="423"/>
      <c r="G785" s="423"/>
      <c r="H785" s="424"/>
      <c r="I785" s="423"/>
      <c r="J785" s="422"/>
      <c r="K785" s="422"/>
      <c r="L785" s="62"/>
      <c r="M785" s="422"/>
      <c r="N785" s="425"/>
      <c r="O785" s="422"/>
      <c r="P785" s="422"/>
      <c r="Q785" s="422"/>
      <c r="R785" s="426"/>
      <c r="S785" s="427"/>
      <c r="T785" s="422"/>
      <c r="U785" s="427"/>
      <c r="V785" s="422"/>
      <c r="W785" s="423"/>
      <c r="X785" s="427"/>
      <c r="Y785" s="422"/>
      <c r="Z785" s="422"/>
      <c r="AA785" s="422"/>
      <c r="AB785" s="428"/>
    </row>
    <row r="786" spans="1:28" ht="13.5">
      <c r="A786" s="421"/>
      <c r="B786" s="227"/>
      <c r="C786" s="334"/>
      <c r="D786" s="334"/>
      <c r="E786" s="422"/>
      <c r="F786" s="423"/>
      <c r="G786" s="423"/>
      <c r="H786" s="424"/>
      <c r="I786" s="423"/>
      <c r="J786" s="422"/>
      <c r="K786" s="422"/>
      <c r="L786" s="62"/>
      <c r="M786" s="422"/>
      <c r="N786" s="425"/>
      <c r="O786" s="422"/>
      <c r="P786" s="422"/>
      <c r="Q786" s="422"/>
      <c r="R786" s="426"/>
      <c r="S786" s="427"/>
      <c r="T786" s="422"/>
      <c r="U786" s="427"/>
      <c r="V786" s="422"/>
      <c r="W786" s="423"/>
      <c r="X786" s="427"/>
      <c r="Y786" s="422"/>
      <c r="Z786" s="422"/>
      <c r="AA786" s="422"/>
      <c r="AB786" s="428"/>
    </row>
    <row r="787" spans="1:28" ht="13.5">
      <c r="A787" s="421"/>
      <c r="B787" s="227"/>
      <c r="C787" s="334"/>
      <c r="D787" s="334"/>
      <c r="E787" s="422"/>
      <c r="F787" s="423"/>
      <c r="G787" s="423"/>
      <c r="H787" s="424"/>
      <c r="I787" s="423"/>
      <c r="J787" s="422"/>
      <c r="K787" s="422"/>
      <c r="L787" s="62"/>
      <c r="M787" s="422"/>
      <c r="N787" s="425"/>
      <c r="O787" s="422"/>
      <c r="P787" s="422"/>
      <c r="Q787" s="422"/>
      <c r="R787" s="426"/>
      <c r="S787" s="427"/>
      <c r="T787" s="422"/>
      <c r="U787" s="427"/>
      <c r="V787" s="422"/>
      <c r="W787" s="423"/>
      <c r="X787" s="427"/>
      <c r="Y787" s="422"/>
      <c r="Z787" s="422"/>
      <c r="AA787" s="422"/>
      <c r="AB787" s="428"/>
    </row>
    <row r="788" spans="1:28" ht="13.5">
      <c r="A788" s="421"/>
      <c r="B788" s="227"/>
      <c r="C788" s="334"/>
      <c r="D788" s="334"/>
      <c r="E788" s="422"/>
      <c r="F788" s="423"/>
      <c r="G788" s="423"/>
      <c r="H788" s="424"/>
      <c r="I788" s="423"/>
      <c r="J788" s="422"/>
      <c r="K788" s="422"/>
      <c r="L788" s="62"/>
      <c r="M788" s="422"/>
      <c r="N788" s="425"/>
      <c r="O788" s="422"/>
      <c r="P788" s="422"/>
      <c r="Q788" s="422"/>
      <c r="R788" s="426"/>
      <c r="S788" s="427"/>
      <c r="T788" s="422"/>
      <c r="U788" s="427"/>
      <c r="V788" s="422"/>
      <c r="W788" s="423"/>
      <c r="X788" s="427"/>
      <c r="Y788" s="422"/>
      <c r="Z788" s="422"/>
      <c r="AA788" s="422"/>
      <c r="AB788" s="428"/>
    </row>
    <row r="789" spans="1:28" ht="13.5">
      <c r="A789" s="421"/>
      <c r="B789" s="227"/>
      <c r="C789" s="334"/>
      <c r="D789" s="334"/>
      <c r="E789" s="422"/>
      <c r="F789" s="423"/>
      <c r="G789" s="423"/>
      <c r="H789" s="424"/>
      <c r="I789" s="423"/>
      <c r="J789" s="422"/>
      <c r="K789" s="422"/>
      <c r="L789" s="62"/>
      <c r="M789" s="422"/>
      <c r="N789" s="425"/>
      <c r="O789" s="422"/>
      <c r="P789" s="422"/>
      <c r="Q789" s="422"/>
      <c r="R789" s="426"/>
      <c r="S789" s="427"/>
      <c r="T789" s="422"/>
      <c r="U789" s="427"/>
      <c r="V789" s="422"/>
      <c r="W789" s="423"/>
      <c r="X789" s="427"/>
      <c r="Y789" s="422"/>
      <c r="Z789" s="422"/>
      <c r="AA789" s="422"/>
      <c r="AB789" s="428"/>
    </row>
    <row r="790" spans="1:28" ht="13.5">
      <c r="A790" s="421"/>
      <c r="B790" s="227"/>
      <c r="C790" s="334"/>
      <c r="D790" s="334"/>
      <c r="E790" s="422"/>
      <c r="F790" s="423"/>
      <c r="G790" s="423"/>
      <c r="H790" s="424"/>
      <c r="I790" s="423"/>
      <c r="J790" s="422"/>
      <c r="K790" s="422"/>
      <c r="L790" s="62"/>
      <c r="M790" s="422"/>
      <c r="N790" s="425"/>
      <c r="O790" s="422"/>
      <c r="P790" s="422"/>
      <c r="Q790" s="422"/>
      <c r="R790" s="426"/>
      <c r="S790" s="427"/>
      <c r="T790" s="422"/>
      <c r="U790" s="427"/>
      <c r="V790" s="422"/>
      <c r="W790" s="423"/>
      <c r="X790" s="427"/>
      <c r="Y790" s="422"/>
      <c r="Z790" s="422"/>
      <c r="AA790" s="422"/>
      <c r="AB790" s="428"/>
    </row>
    <row r="791" spans="1:28" ht="13.5">
      <c r="A791" s="421"/>
      <c r="B791" s="227"/>
      <c r="C791" s="334"/>
      <c r="D791" s="334"/>
      <c r="E791" s="422"/>
      <c r="F791" s="423"/>
      <c r="G791" s="423"/>
      <c r="H791" s="424"/>
      <c r="I791" s="423"/>
      <c r="J791" s="422"/>
      <c r="K791" s="422"/>
      <c r="L791" s="62"/>
      <c r="M791" s="422"/>
      <c r="N791" s="425"/>
      <c r="O791" s="422"/>
      <c r="P791" s="422"/>
      <c r="Q791" s="422"/>
      <c r="R791" s="426"/>
      <c r="S791" s="427"/>
      <c r="T791" s="422"/>
      <c r="U791" s="427"/>
      <c r="V791" s="422"/>
      <c r="W791" s="423"/>
      <c r="X791" s="427"/>
      <c r="Y791" s="422"/>
      <c r="Z791" s="422"/>
      <c r="AA791" s="422"/>
      <c r="AB791" s="428"/>
    </row>
    <row r="792" spans="1:28" ht="13.5">
      <c r="A792" s="421"/>
      <c r="B792" s="227"/>
      <c r="C792" s="334"/>
      <c r="D792" s="334"/>
      <c r="E792" s="422"/>
      <c r="F792" s="423"/>
      <c r="G792" s="423"/>
      <c r="H792" s="424"/>
      <c r="I792" s="423"/>
      <c r="J792" s="422"/>
      <c r="K792" s="422"/>
      <c r="L792" s="62"/>
      <c r="M792" s="422"/>
      <c r="N792" s="425"/>
      <c r="O792" s="422"/>
      <c r="P792" s="422"/>
      <c r="Q792" s="422"/>
      <c r="R792" s="426"/>
      <c r="S792" s="427"/>
      <c r="T792" s="422"/>
      <c r="U792" s="427"/>
      <c r="V792" s="422"/>
      <c r="W792" s="423"/>
      <c r="X792" s="427"/>
      <c r="Y792" s="422"/>
      <c r="Z792" s="422"/>
      <c r="AA792" s="422"/>
      <c r="AB792" s="428"/>
    </row>
    <row r="793" spans="1:28" ht="13.5">
      <c r="A793" s="421"/>
      <c r="B793" s="227"/>
      <c r="C793" s="334"/>
      <c r="D793" s="334"/>
      <c r="E793" s="422"/>
      <c r="F793" s="423"/>
      <c r="G793" s="423"/>
      <c r="H793" s="424"/>
      <c r="I793" s="423"/>
      <c r="J793" s="422"/>
      <c r="K793" s="422"/>
      <c r="L793" s="62"/>
      <c r="M793" s="422"/>
      <c r="N793" s="425"/>
      <c r="O793" s="422"/>
      <c r="P793" s="422"/>
      <c r="Q793" s="422"/>
      <c r="R793" s="426"/>
      <c r="S793" s="427"/>
      <c r="T793" s="422"/>
      <c r="U793" s="427"/>
      <c r="V793" s="422"/>
      <c r="W793" s="423"/>
      <c r="X793" s="427"/>
      <c r="Y793" s="422"/>
      <c r="Z793" s="422"/>
      <c r="AA793" s="422"/>
      <c r="AB793" s="428"/>
    </row>
    <row r="794" spans="1:28" ht="13.5">
      <c r="A794" s="421"/>
      <c r="B794" s="227"/>
      <c r="C794" s="334"/>
      <c r="D794" s="334"/>
      <c r="E794" s="422"/>
      <c r="F794" s="423"/>
      <c r="G794" s="423"/>
      <c r="H794" s="424"/>
      <c r="I794" s="423"/>
      <c r="J794" s="422"/>
      <c r="K794" s="422"/>
      <c r="L794" s="62"/>
      <c r="M794" s="422"/>
      <c r="N794" s="425"/>
      <c r="O794" s="422"/>
      <c r="P794" s="422"/>
      <c r="Q794" s="422"/>
      <c r="R794" s="426"/>
      <c r="S794" s="427"/>
      <c r="T794" s="422"/>
      <c r="U794" s="427"/>
      <c r="V794" s="422"/>
      <c r="W794" s="423"/>
      <c r="X794" s="427"/>
      <c r="Y794" s="422"/>
      <c r="Z794" s="422"/>
      <c r="AA794" s="422"/>
      <c r="AB794" s="428"/>
    </row>
    <row r="795" spans="1:28" ht="13.5">
      <c r="A795" s="421"/>
      <c r="B795" s="227"/>
      <c r="C795" s="334"/>
      <c r="D795" s="334"/>
      <c r="E795" s="422"/>
      <c r="F795" s="423"/>
      <c r="G795" s="423"/>
      <c r="H795" s="424"/>
      <c r="I795" s="423"/>
      <c r="J795" s="422"/>
      <c r="K795" s="422"/>
      <c r="L795" s="62"/>
      <c r="M795" s="422"/>
      <c r="N795" s="425"/>
      <c r="O795" s="422"/>
      <c r="P795" s="422"/>
      <c r="Q795" s="422"/>
      <c r="R795" s="426"/>
      <c r="S795" s="427"/>
      <c r="T795" s="422"/>
      <c r="U795" s="427"/>
      <c r="V795" s="422"/>
      <c r="W795" s="423"/>
      <c r="X795" s="427"/>
      <c r="Y795" s="422"/>
      <c r="Z795" s="422"/>
      <c r="AA795" s="422"/>
      <c r="AB795" s="428"/>
    </row>
    <row r="796" spans="1:28" ht="13.5">
      <c r="A796" s="421"/>
      <c r="B796" s="227"/>
      <c r="C796" s="334"/>
      <c r="D796" s="334"/>
      <c r="E796" s="422"/>
      <c r="F796" s="423"/>
      <c r="G796" s="423"/>
      <c r="H796" s="424"/>
      <c r="I796" s="423"/>
      <c r="J796" s="422"/>
      <c r="K796" s="422"/>
      <c r="L796" s="62"/>
      <c r="M796" s="422"/>
      <c r="N796" s="425"/>
      <c r="O796" s="422"/>
      <c r="P796" s="422"/>
      <c r="Q796" s="422"/>
      <c r="R796" s="426"/>
      <c r="S796" s="427"/>
      <c r="T796" s="422"/>
      <c r="U796" s="427"/>
      <c r="V796" s="422"/>
      <c r="W796" s="423"/>
      <c r="X796" s="427"/>
      <c r="Y796" s="422"/>
      <c r="Z796" s="422"/>
      <c r="AA796" s="422"/>
      <c r="AB796" s="428"/>
    </row>
    <row r="797" spans="1:28" ht="13.5">
      <c r="A797" s="421"/>
      <c r="B797" s="227"/>
      <c r="C797" s="334"/>
      <c r="D797" s="334"/>
      <c r="E797" s="422"/>
      <c r="F797" s="423"/>
      <c r="G797" s="423"/>
      <c r="H797" s="424"/>
      <c r="I797" s="423"/>
      <c r="J797" s="422"/>
      <c r="K797" s="422"/>
      <c r="L797" s="62"/>
      <c r="M797" s="422"/>
      <c r="N797" s="425"/>
      <c r="O797" s="422"/>
      <c r="P797" s="422"/>
      <c r="Q797" s="422"/>
      <c r="R797" s="426"/>
      <c r="S797" s="427"/>
      <c r="T797" s="422"/>
      <c r="U797" s="427"/>
      <c r="V797" s="422"/>
      <c r="W797" s="423"/>
      <c r="X797" s="427"/>
      <c r="Y797" s="422"/>
      <c r="Z797" s="422"/>
      <c r="AA797" s="422"/>
      <c r="AB797" s="428"/>
    </row>
    <row r="798" spans="1:28" ht="13.5">
      <c r="A798" s="421"/>
      <c r="B798" s="227"/>
      <c r="C798" s="334"/>
      <c r="D798" s="334"/>
      <c r="E798" s="422"/>
      <c r="F798" s="423"/>
      <c r="G798" s="423"/>
      <c r="H798" s="424"/>
      <c r="I798" s="423"/>
      <c r="J798" s="422"/>
      <c r="K798" s="422"/>
      <c r="L798" s="62"/>
      <c r="M798" s="422"/>
      <c r="N798" s="425"/>
      <c r="O798" s="422"/>
      <c r="P798" s="422"/>
      <c r="Q798" s="422"/>
      <c r="R798" s="426"/>
      <c r="S798" s="427"/>
      <c r="T798" s="422"/>
      <c r="U798" s="427"/>
      <c r="V798" s="422"/>
      <c r="W798" s="423"/>
      <c r="X798" s="427"/>
      <c r="Y798" s="422"/>
      <c r="Z798" s="422"/>
      <c r="AA798" s="422"/>
      <c r="AB798" s="428"/>
    </row>
    <row r="799" spans="1:28" ht="13.5">
      <c r="A799" s="421"/>
      <c r="B799" s="227"/>
      <c r="C799" s="334"/>
      <c r="D799" s="334"/>
      <c r="E799" s="422"/>
      <c r="F799" s="423"/>
      <c r="G799" s="423"/>
      <c r="H799" s="424"/>
      <c r="I799" s="423"/>
      <c r="J799" s="422"/>
      <c r="K799" s="422"/>
      <c r="L799" s="62"/>
      <c r="M799" s="422"/>
      <c r="N799" s="425"/>
      <c r="O799" s="422"/>
      <c r="P799" s="422"/>
      <c r="Q799" s="422"/>
      <c r="R799" s="426"/>
      <c r="S799" s="427"/>
      <c r="T799" s="422"/>
      <c r="U799" s="427"/>
      <c r="V799" s="422"/>
      <c r="W799" s="423"/>
      <c r="X799" s="427"/>
      <c r="Y799" s="422"/>
      <c r="Z799" s="422"/>
      <c r="AA799" s="422"/>
      <c r="AB799" s="428"/>
    </row>
    <row r="800" spans="1:28" ht="13.5">
      <c r="A800" s="421"/>
      <c r="B800" s="227"/>
      <c r="C800" s="334"/>
      <c r="D800" s="334"/>
      <c r="E800" s="422"/>
      <c r="F800" s="423"/>
      <c r="G800" s="423"/>
      <c r="H800" s="424"/>
      <c r="I800" s="423"/>
      <c r="J800" s="422"/>
      <c r="K800" s="422"/>
      <c r="L800" s="62"/>
      <c r="M800" s="422"/>
      <c r="N800" s="425"/>
      <c r="O800" s="422"/>
      <c r="P800" s="422"/>
      <c r="Q800" s="422"/>
      <c r="R800" s="426"/>
      <c r="S800" s="427"/>
      <c r="T800" s="422"/>
      <c r="U800" s="427"/>
      <c r="V800" s="422"/>
      <c r="W800" s="423"/>
      <c r="X800" s="427"/>
      <c r="Y800" s="422"/>
      <c r="Z800" s="422"/>
      <c r="AA800" s="422"/>
      <c r="AB800" s="428"/>
    </row>
    <row r="801" spans="1:28" ht="13.5">
      <c r="A801" s="421"/>
      <c r="B801" s="227"/>
      <c r="C801" s="334"/>
      <c r="D801" s="334"/>
      <c r="E801" s="422"/>
      <c r="F801" s="423"/>
      <c r="G801" s="423"/>
      <c r="H801" s="424"/>
      <c r="I801" s="423"/>
      <c r="J801" s="422"/>
      <c r="K801" s="422"/>
      <c r="L801" s="62"/>
      <c r="M801" s="422"/>
      <c r="N801" s="425"/>
      <c r="O801" s="422"/>
      <c r="P801" s="422"/>
      <c r="Q801" s="422"/>
      <c r="R801" s="426"/>
      <c r="S801" s="427"/>
      <c r="T801" s="422"/>
      <c r="U801" s="427"/>
      <c r="V801" s="422"/>
      <c r="W801" s="423"/>
      <c r="X801" s="427"/>
      <c r="Y801" s="422"/>
      <c r="Z801" s="422"/>
      <c r="AA801" s="422"/>
      <c r="AB801" s="428"/>
    </row>
    <row r="802" spans="1:28" ht="13.5">
      <c r="A802" s="421"/>
      <c r="B802" s="227"/>
      <c r="C802" s="334"/>
      <c r="D802" s="334"/>
      <c r="E802" s="422"/>
      <c r="F802" s="423"/>
      <c r="G802" s="423"/>
      <c r="H802" s="424"/>
      <c r="I802" s="423"/>
      <c r="J802" s="422"/>
      <c r="K802" s="422"/>
      <c r="L802" s="62"/>
      <c r="M802" s="422"/>
      <c r="N802" s="425"/>
      <c r="O802" s="422"/>
      <c r="P802" s="422"/>
      <c r="Q802" s="422"/>
      <c r="R802" s="426"/>
      <c r="S802" s="427"/>
      <c r="T802" s="422"/>
      <c r="U802" s="427"/>
      <c r="V802" s="422"/>
      <c r="W802" s="423"/>
      <c r="X802" s="427"/>
      <c r="Y802" s="422"/>
      <c r="Z802" s="422"/>
      <c r="AA802" s="422"/>
      <c r="AB802" s="428"/>
    </row>
    <row r="803" spans="1:28" ht="13.5">
      <c r="A803" s="421"/>
      <c r="B803" s="227"/>
      <c r="C803" s="334"/>
      <c r="D803" s="334"/>
      <c r="E803" s="422"/>
      <c r="F803" s="423"/>
      <c r="G803" s="423"/>
      <c r="H803" s="424"/>
      <c r="I803" s="423"/>
      <c r="J803" s="422"/>
      <c r="K803" s="422"/>
      <c r="L803" s="62"/>
      <c r="M803" s="422"/>
      <c r="N803" s="425"/>
      <c r="O803" s="422"/>
      <c r="P803" s="422"/>
      <c r="Q803" s="422"/>
      <c r="R803" s="426"/>
      <c r="S803" s="427"/>
      <c r="T803" s="422"/>
      <c r="U803" s="427"/>
      <c r="V803" s="422"/>
      <c r="W803" s="423"/>
      <c r="X803" s="427"/>
      <c r="Y803" s="422"/>
      <c r="Z803" s="422"/>
      <c r="AA803" s="422"/>
      <c r="AB803" s="428"/>
    </row>
    <row r="804" spans="1:28" ht="13.5">
      <c r="A804" s="421"/>
      <c r="B804" s="227"/>
      <c r="C804" s="334"/>
      <c r="D804" s="334"/>
      <c r="E804" s="422"/>
      <c r="F804" s="423"/>
      <c r="G804" s="423"/>
      <c r="H804" s="424"/>
      <c r="I804" s="423"/>
      <c r="J804" s="422"/>
      <c r="K804" s="422"/>
      <c r="L804" s="62"/>
      <c r="M804" s="422"/>
      <c r="N804" s="425"/>
      <c r="O804" s="422"/>
      <c r="P804" s="422"/>
      <c r="Q804" s="422"/>
      <c r="R804" s="426"/>
      <c r="S804" s="427"/>
      <c r="T804" s="422"/>
      <c r="U804" s="427"/>
      <c r="V804" s="422"/>
      <c r="W804" s="423"/>
      <c r="X804" s="427"/>
      <c r="Y804" s="422"/>
      <c r="Z804" s="422"/>
      <c r="AA804" s="422"/>
      <c r="AB804" s="428"/>
    </row>
    <row r="805" spans="1:28" ht="13.5">
      <c r="A805" s="421"/>
      <c r="B805" s="227"/>
      <c r="C805" s="334"/>
      <c r="D805" s="334"/>
      <c r="E805" s="422"/>
      <c r="F805" s="423"/>
      <c r="G805" s="423"/>
      <c r="H805" s="424"/>
      <c r="I805" s="423"/>
      <c r="J805" s="422"/>
      <c r="K805" s="422"/>
      <c r="L805" s="62"/>
      <c r="M805" s="422"/>
      <c r="N805" s="425"/>
      <c r="O805" s="422"/>
      <c r="P805" s="422"/>
      <c r="Q805" s="422"/>
      <c r="R805" s="426"/>
      <c r="S805" s="427"/>
      <c r="T805" s="422"/>
      <c r="U805" s="427"/>
      <c r="V805" s="422"/>
      <c r="W805" s="423"/>
      <c r="X805" s="427"/>
      <c r="Y805" s="422"/>
      <c r="Z805" s="422"/>
      <c r="AA805" s="422"/>
      <c r="AB805" s="428"/>
    </row>
    <row r="806" spans="1:28" ht="13.5">
      <c r="A806" s="421"/>
      <c r="B806" s="227"/>
      <c r="C806" s="334"/>
      <c r="D806" s="334"/>
      <c r="E806" s="422"/>
      <c r="F806" s="423"/>
      <c r="G806" s="423"/>
      <c r="H806" s="424"/>
      <c r="I806" s="423"/>
      <c r="J806" s="422"/>
      <c r="K806" s="422"/>
      <c r="L806" s="62"/>
      <c r="M806" s="422"/>
      <c r="N806" s="425"/>
      <c r="O806" s="422"/>
      <c r="P806" s="422"/>
      <c r="Q806" s="422"/>
      <c r="R806" s="426"/>
      <c r="S806" s="427"/>
      <c r="T806" s="422"/>
      <c r="U806" s="427"/>
      <c r="V806" s="422"/>
      <c r="W806" s="423"/>
      <c r="X806" s="427"/>
      <c r="Y806" s="422"/>
      <c r="Z806" s="422"/>
      <c r="AA806" s="422"/>
      <c r="AB806" s="428"/>
    </row>
    <row r="807" spans="1:28" ht="13.5">
      <c r="A807" s="421"/>
      <c r="B807" s="227"/>
      <c r="C807" s="334"/>
      <c r="D807" s="334"/>
      <c r="E807" s="422"/>
      <c r="F807" s="423"/>
      <c r="G807" s="423"/>
      <c r="H807" s="424"/>
      <c r="I807" s="423"/>
      <c r="J807" s="422"/>
      <c r="K807" s="422"/>
      <c r="L807" s="62"/>
      <c r="M807" s="422"/>
      <c r="N807" s="425"/>
      <c r="O807" s="422"/>
      <c r="P807" s="422"/>
      <c r="Q807" s="422"/>
      <c r="R807" s="426"/>
      <c r="S807" s="427"/>
      <c r="T807" s="422"/>
      <c r="U807" s="427"/>
      <c r="V807" s="422"/>
      <c r="W807" s="423"/>
      <c r="X807" s="427"/>
      <c r="Y807" s="422"/>
      <c r="Z807" s="422"/>
      <c r="AA807" s="422"/>
      <c r="AB807" s="428"/>
    </row>
    <row r="808" spans="1:28" ht="13.5">
      <c r="A808" s="421"/>
      <c r="B808" s="227"/>
      <c r="C808" s="334"/>
      <c r="D808" s="334"/>
      <c r="E808" s="422"/>
      <c r="F808" s="423"/>
      <c r="G808" s="423"/>
      <c r="H808" s="424"/>
      <c r="I808" s="423"/>
      <c r="J808" s="422"/>
      <c r="K808" s="422"/>
      <c r="L808" s="62"/>
      <c r="M808" s="422"/>
      <c r="N808" s="425"/>
      <c r="O808" s="422"/>
      <c r="P808" s="422"/>
      <c r="Q808" s="422"/>
      <c r="R808" s="426"/>
      <c r="S808" s="427"/>
      <c r="T808" s="422"/>
      <c r="U808" s="427"/>
      <c r="V808" s="422"/>
      <c r="W808" s="423"/>
      <c r="X808" s="427"/>
      <c r="Y808" s="422"/>
      <c r="Z808" s="422"/>
      <c r="AA808" s="422"/>
      <c r="AB808" s="428"/>
    </row>
    <row r="809" spans="1:28" ht="13.5">
      <c r="A809" s="421"/>
      <c r="B809" s="227"/>
      <c r="C809" s="334"/>
      <c r="D809" s="334"/>
      <c r="E809" s="422"/>
      <c r="F809" s="423"/>
      <c r="G809" s="423"/>
      <c r="H809" s="424"/>
      <c r="I809" s="423"/>
      <c r="J809" s="422"/>
      <c r="K809" s="422"/>
      <c r="L809" s="62"/>
      <c r="M809" s="422"/>
      <c r="N809" s="425"/>
      <c r="O809" s="422"/>
      <c r="P809" s="422"/>
      <c r="Q809" s="422"/>
      <c r="R809" s="426"/>
      <c r="S809" s="427"/>
      <c r="T809" s="422"/>
      <c r="U809" s="427"/>
      <c r="V809" s="422"/>
      <c r="W809" s="423"/>
      <c r="X809" s="427"/>
      <c r="Y809" s="422"/>
      <c r="Z809" s="422"/>
      <c r="AA809" s="422"/>
      <c r="AB809" s="428"/>
    </row>
    <row r="810" spans="1:28" ht="13.5">
      <c r="A810" s="421"/>
      <c r="B810" s="227"/>
      <c r="C810" s="334"/>
      <c r="D810" s="334"/>
      <c r="E810" s="422"/>
      <c r="F810" s="423"/>
      <c r="G810" s="423"/>
      <c r="H810" s="424"/>
      <c r="I810" s="423"/>
      <c r="J810" s="422"/>
      <c r="K810" s="422"/>
      <c r="L810" s="62"/>
      <c r="M810" s="422"/>
      <c r="N810" s="425"/>
      <c r="O810" s="422"/>
      <c r="P810" s="422"/>
      <c r="Q810" s="422"/>
      <c r="R810" s="426"/>
      <c r="S810" s="427"/>
      <c r="T810" s="422"/>
      <c r="U810" s="427"/>
      <c r="V810" s="422"/>
      <c r="W810" s="423"/>
      <c r="X810" s="427"/>
      <c r="Y810" s="422"/>
      <c r="Z810" s="422"/>
      <c r="AA810" s="422"/>
      <c r="AB810" s="428"/>
    </row>
    <row r="811" spans="1:28" ht="13.5">
      <c r="A811" s="421"/>
      <c r="B811" s="227"/>
      <c r="C811" s="334"/>
      <c r="D811" s="334"/>
      <c r="E811" s="422"/>
      <c r="F811" s="423"/>
      <c r="G811" s="423"/>
      <c r="H811" s="424"/>
      <c r="I811" s="423"/>
      <c r="J811" s="422"/>
      <c r="K811" s="422"/>
      <c r="L811" s="62"/>
      <c r="M811" s="422"/>
      <c r="N811" s="425"/>
      <c r="O811" s="422"/>
      <c r="P811" s="422"/>
      <c r="Q811" s="422"/>
      <c r="R811" s="426"/>
      <c r="S811" s="427"/>
      <c r="T811" s="422"/>
      <c r="U811" s="427"/>
      <c r="V811" s="422"/>
      <c r="W811" s="423"/>
      <c r="X811" s="427"/>
      <c r="Y811" s="422"/>
      <c r="Z811" s="422"/>
      <c r="AA811" s="422"/>
      <c r="AB811" s="428"/>
    </row>
    <row r="812" spans="1:28" ht="13.5">
      <c r="A812" s="421"/>
      <c r="B812" s="227"/>
      <c r="C812" s="334"/>
      <c r="D812" s="334"/>
      <c r="E812" s="422"/>
      <c r="F812" s="423"/>
      <c r="G812" s="423"/>
      <c r="H812" s="424"/>
      <c r="I812" s="423"/>
      <c r="J812" s="422"/>
      <c r="K812" s="422"/>
      <c r="L812" s="62"/>
      <c r="M812" s="422"/>
      <c r="N812" s="425"/>
      <c r="O812" s="422"/>
      <c r="P812" s="422"/>
      <c r="Q812" s="422"/>
      <c r="R812" s="426"/>
      <c r="S812" s="427"/>
      <c r="T812" s="422"/>
      <c r="U812" s="427"/>
      <c r="V812" s="422"/>
      <c r="W812" s="423"/>
      <c r="X812" s="427"/>
      <c r="Y812" s="422"/>
      <c r="Z812" s="422"/>
      <c r="AA812" s="422"/>
      <c r="AB812" s="428"/>
    </row>
    <row r="813" spans="1:28" ht="13.5">
      <c r="A813" s="421"/>
      <c r="B813" s="227"/>
      <c r="C813" s="334"/>
      <c r="D813" s="334"/>
      <c r="E813" s="422"/>
      <c r="F813" s="423"/>
      <c r="G813" s="423"/>
      <c r="H813" s="424"/>
      <c r="I813" s="423"/>
      <c r="J813" s="422"/>
      <c r="K813" s="422"/>
      <c r="L813" s="62"/>
      <c r="M813" s="422"/>
      <c r="N813" s="425"/>
      <c r="O813" s="422"/>
      <c r="P813" s="422"/>
      <c r="Q813" s="422"/>
      <c r="R813" s="426"/>
      <c r="S813" s="427"/>
      <c r="T813" s="422"/>
      <c r="U813" s="427"/>
      <c r="V813" s="422"/>
      <c r="W813" s="423"/>
      <c r="X813" s="427"/>
      <c r="Y813" s="422"/>
      <c r="Z813" s="422"/>
      <c r="AA813" s="422"/>
      <c r="AB813" s="428"/>
    </row>
    <row r="814" spans="1:28" ht="13.5">
      <c r="A814" s="421"/>
      <c r="B814" s="227"/>
      <c r="C814" s="334"/>
      <c r="D814" s="334"/>
      <c r="E814" s="422"/>
      <c r="F814" s="423"/>
      <c r="G814" s="423"/>
      <c r="H814" s="424"/>
      <c r="I814" s="423"/>
      <c r="J814" s="422"/>
      <c r="K814" s="422"/>
      <c r="L814" s="62"/>
      <c r="M814" s="422"/>
      <c r="N814" s="425"/>
      <c r="O814" s="422"/>
      <c r="P814" s="422"/>
      <c r="Q814" s="422"/>
      <c r="R814" s="426"/>
      <c r="S814" s="427"/>
      <c r="T814" s="422"/>
      <c r="U814" s="427"/>
      <c r="V814" s="422"/>
      <c r="W814" s="423"/>
      <c r="X814" s="427"/>
      <c r="Y814" s="422"/>
      <c r="Z814" s="422"/>
      <c r="AA814" s="422"/>
      <c r="AB814" s="428"/>
    </row>
    <row r="815" spans="1:28" ht="13.5">
      <c r="A815" s="421"/>
      <c r="B815" s="227"/>
      <c r="C815" s="334"/>
      <c r="D815" s="334"/>
      <c r="E815" s="422"/>
      <c r="F815" s="423"/>
      <c r="G815" s="423"/>
      <c r="H815" s="424"/>
      <c r="I815" s="423"/>
      <c r="J815" s="422"/>
      <c r="K815" s="422"/>
      <c r="L815" s="62"/>
      <c r="M815" s="422"/>
      <c r="N815" s="425"/>
      <c r="O815" s="422"/>
      <c r="P815" s="422"/>
      <c r="Q815" s="422"/>
      <c r="R815" s="426"/>
      <c r="S815" s="427"/>
      <c r="T815" s="422"/>
      <c r="U815" s="427"/>
      <c r="V815" s="422"/>
      <c r="W815" s="423"/>
      <c r="X815" s="427"/>
      <c r="Y815" s="422"/>
      <c r="Z815" s="422"/>
      <c r="AA815" s="422"/>
      <c r="AB815" s="428"/>
    </row>
    <row r="816" spans="1:28" ht="13.5">
      <c r="A816" s="421"/>
      <c r="B816" s="227"/>
      <c r="C816" s="334"/>
      <c r="D816" s="334"/>
      <c r="E816" s="422"/>
      <c r="F816" s="423"/>
      <c r="G816" s="423"/>
      <c r="H816" s="424"/>
      <c r="I816" s="423"/>
      <c r="J816" s="422"/>
      <c r="K816" s="422"/>
      <c r="L816" s="62"/>
      <c r="M816" s="422"/>
      <c r="N816" s="425"/>
      <c r="O816" s="422"/>
      <c r="P816" s="422"/>
      <c r="Q816" s="422"/>
      <c r="R816" s="426"/>
      <c r="S816" s="427"/>
      <c r="T816" s="422"/>
      <c r="U816" s="427"/>
      <c r="V816" s="422"/>
      <c r="W816" s="423"/>
      <c r="X816" s="427"/>
      <c r="Y816" s="422"/>
      <c r="Z816" s="422"/>
      <c r="AA816" s="422"/>
      <c r="AB816" s="428"/>
    </row>
    <row r="817" spans="1:28" ht="13.5">
      <c r="A817" s="421"/>
      <c r="B817" s="227"/>
      <c r="C817" s="334"/>
      <c r="D817" s="334"/>
      <c r="E817" s="422"/>
      <c r="F817" s="423"/>
      <c r="G817" s="423"/>
      <c r="H817" s="424"/>
      <c r="I817" s="423"/>
      <c r="J817" s="422"/>
      <c r="K817" s="422"/>
      <c r="L817" s="62"/>
      <c r="M817" s="422"/>
      <c r="N817" s="425"/>
      <c r="O817" s="422"/>
      <c r="P817" s="422"/>
      <c r="Q817" s="422"/>
      <c r="R817" s="426"/>
      <c r="S817" s="427"/>
      <c r="T817" s="422"/>
      <c r="U817" s="427"/>
      <c r="V817" s="422"/>
      <c r="W817" s="423"/>
      <c r="X817" s="427"/>
      <c r="Y817" s="422"/>
      <c r="Z817" s="422"/>
      <c r="AA817" s="422"/>
      <c r="AB817" s="428"/>
    </row>
    <row r="818" spans="1:28" ht="13.5">
      <c r="A818" s="421"/>
      <c r="B818" s="227"/>
      <c r="C818" s="334"/>
      <c r="D818" s="334"/>
      <c r="E818" s="422"/>
      <c r="F818" s="423"/>
      <c r="G818" s="423"/>
      <c r="H818" s="424"/>
      <c r="I818" s="423"/>
      <c r="J818" s="422"/>
      <c r="K818" s="422"/>
      <c r="L818" s="62"/>
      <c r="M818" s="422"/>
      <c r="N818" s="425"/>
      <c r="O818" s="422"/>
      <c r="P818" s="422"/>
      <c r="Q818" s="422"/>
      <c r="R818" s="426"/>
      <c r="S818" s="427"/>
      <c r="T818" s="422"/>
      <c r="U818" s="427"/>
      <c r="V818" s="422"/>
      <c r="W818" s="423"/>
      <c r="X818" s="427"/>
      <c r="Y818" s="422"/>
      <c r="Z818" s="422"/>
      <c r="AA818" s="422"/>
      <c r="AB818" s="428"/>
    </row>
    <row r="819" spans="1:28" ht="13.5">
      <c r="A819" s="421"/>
      <c r="B819" s="227"/>
      <c r="C819" s="334"/>
      <c r="D819" s="334"/>
      <c r="E819" s="422"/>
      <c r="F819" s="423"/>
      <c r="G819" s="423"/>
      <c r="H819" s="424"/>
      <c r="I819" s="423"/>
      <c r="J819" s="422"/>
      <c r="K819" s="422"/>
      <c r="L819" s="62"/>
      <c r="M819" s="422"/>
      <c r="N819" s="425"/>
      <c r="O819" s="422"/>
      <c r="P819" s="422"/>
      <c r="Q819" s="422"/>
      <c r="R819" s="426"/>
      <c r="S819" s="427"/>
      <c r="T819" s="422"/>
      <c r="U819" s="427"/>
      <c r="V819" s="422"/>
      <c r="W819" s="423"/>
      <c r="X819" s="427"/>
      <c r="Y819" s="422"/>
      <c r="Z819" s="422"/>
      <c r="AA819" s="422"/>
      <c r="AB819" s="428"/>
    </row>
    <row r="820" spans="1:28" ht="13.5">
      <c r="A820" s="421"/>
      <c r="B820" s="227"/>
      <c r="C820" s="334"/>
      <c r="D820" s="334"/>
      <c r="E820" s="422"/>
      <c r="F820" s="423"/>
      <c r="G820" s="423"/>
      <c r="H820" s="424"/>
      <c r="I820" s="423"/>
      <c r="J820" s="422"/>
      <c r="K820" s="422"/>
      <c r="L820" s="62"/>
      <c r="M820" s="422"/>
      <c r="N820" s="425"/>
      <c r="O820" s="422"/>
      <c r="P820" s="422"/>
      <c r="Q820" s="422"/>
      <c r="R820" s="426"/>
      <c r="S820" s="427"/>
      <c r="T820" s="422"/>
      <c r="U820" s="427"/>
      <c r="V820" s="422"/>
      <c r="W820" s="423"/>
      <c r="X820" s="427"/>
      <c r="Y820" s="422"/>
      <c r="Z820" s="422"/>
      <c r="AA820" s="422"/>
      <c r="AB820" s="428"/>
    </row>
    <row r="821" spans="1:28" ht="13.5">
      <c r="A821" s="421"/>
      <c r="B821" s="227"/>
      <c r="C821" s="334"/>
      <c r="D821" s="334"/>
      <c r="E821" s="422"/>
      <c r="F821" s="423"/>
      <c r="G821" s="423"/>
      <c r="H821" s="424"/>
      <c r="I821" s="423"/>
      <c r="J821" s="422"/>
      <c r="K821" s="422"/>
      <c r="L821" s="62"/>
      <c r="M821" s="422"/>
      <c r="N821" s="425"/>
      <c r="O821" s="422"/>
      <c r="P821" s="422"/>
      <c r="Q821" s="422"/>
      <c r="R821" s="426"/>
      <c r="S821" s="427"/>
      <c r="T821" s="422"/>
      <c r="U821" s="427"/>
      <c r="V821" s="422"/>
      <c r="W821" s="423"/>
      <c r="X821" s="427"/>
      <c r="Y821" s="422"/>
      <c r="Z821" s="422"/>
      <c r="AA821" s="422"/>
      <c r="AB821" s="428"/>
    </row>
    <row r="822" spans="1:28" ht="13.5">
      <c r="A822" s="421"/>
      <c r="B822" s="227"/>
      <c r="C822" s="334"/>
      <c r="D822" s="334"/>
      <c r="E822" s="422"/>
      <c r="F822" s="423"/>
      <c r="G822" s="423"/>
      <c r="H822" s="424"/>
      <c r="I822" s="423"/>
      <c r="J822" s="422"/>
      <c r="K822" s="422"/>
      <c r="L822" s="62"/>
      <c r="M822" s="422"/>
      <c r="N822" s="425"/>
      <c r="O822" s="422"/>
      <c r="P822" s="422"/>
      <c r="Q822" s="422"/>
      <c r="R822" s="426"/>
      <c r="S822" s="427"/>
      <c r="T822" s="422"/>
      <c r="U822" s="427"/>
      <c r="V822" s="422"/>
      <c r="W822" s="423"/>
      <c r="X822" s="427"/>
      <c r="Y822" s="422"/>
      <c r="Z822" s="422"/>
      <c r="AA822" s="422"/>
      <c r="AB822" s="428"/>
    </row>
    <row r="823" spans="1:28" ht="13.5">
      <c r="A823" s="421"/>
      <c r="B823" s="227"/>
      <c r="C823" s="334"/>
      <c r="D823" s="334"/>
      <c r="E823" s="422"/>
      <c r="F823" s="423"/>
      <c r="G823" s="423"/>
      <c r="H823" s="424"/>
      <c r="I823" s="423"/>
      <c r="J823" s="422"/>
      <c r="K823" s="422"/>
      <c r="L823" s="62"/>
      <c r="M823" s="422"/>
      <c r="N823" s="425"/>
      <c r="O823" s="422"/>
      <c r="P823" s="422"/>
      <c r="Q823" s="422"/>
      <c r="R823" s="426"/>
      <c r="S823" s="427"/>
      <c r="T823" s="422"/>
      <c r="U823" s="427"/>
      <c r="V823" s="422"/>
      <c r="W823" s="423"/>
      <c r="X823" s="427"/>
      <c r="Y823" s="422"/>
      <c r="Z823" s="422"/>
      <c r="AA823" s="422"/>
      <c r="AB823" s="428"/>
    </row>
    <row r="824" spans="1:28" ht="13.5">
      <c r="A824" s="421"/>
      <c r="B824" s="227"/>
      <c r="C824" s="334"/>
      <c r="D824" s="334"/>
      <c r="E824" s="422"/>
      <c r="F824" s="423"/>
      <c r="G824" s="423"/>
      <c r="H824" s="424"/>
      <c r="I824" s="423"/>
      <c r="J824" s="422"/>
      <c r="K824" s="422"/>
      <c r="L824" s="62"/>
      <c r="M824" s="422"/>
      <c r="N824" s="425"/>
      <c r="O824" s="422"/>
      <c r="P824" s="422"/>
      <c r="Q824" s="422"/>
      <c r="R824" s="426"/>
      <c r="S824" s="427"/>
      <c r="T824" s="422"/>
      <c r="U824" s="427"/>
      <c r="V824" s="422"/>
      <c r="W824" s="423"/>
      <c r="X824" s="427"/>
      <c r="Y824" s="422"/>
      <c r="Z824" s="422"/>
      <c r="AA824" s="422"/>
      <c r="AB824" s="428"/>
    </row>
    <row r="825" spans="1:28" ht="13.5">
      <c r="A825" s="421"/>
      <c r="B825" s="227"/>
      <c r="C825" s="334"/>
      <c r="D825" s="334"/>
      <c r="E825" s="422"/>
      <c r="F825" s="423"/>
      <c r="G825" s="423"/>
      <c r="H825" s="424"/>
      <c r="I825" s="423"/>
      <c r="J825" s="422"/>
      <c r="K825" s="422"/>
      <c r="L825" s="62"/>
      <c r="M825" s="422"/>
      <c r="N825" s="425"/>
      <c r="O825" s="422"/>
      <c r="P825" s="422"/>
      <c r="Q825" s="422"/>
      <c r="R825" s="426"/>
      <c r="S825" s="427"/>
      <c r="T825" s="422"/>
      <c r="U825" s="427"/>
      <c r="V825" s="422"/>
      <c r="W825" s="423"/>
      <c r="X825" s="427"/>
      <c r="Y825" s="422"/>
      <c r="Z825" s="422"/>
      <c r="AA825" s="422"/>
      <c r="AB825" s="428"/>
    </row>
    <row r="826" spans="1:28" ht="13.5">
      <c r="A826" s="421"/>
      <c r="B826" s="227"/>
      <c r="C826" s="334"/>
      <c r="D826" s="334"/>
      <c r="E826" s="422"/>
      <c r="F826" s="423"/>
      <c r="G826" s="423"/>
      <c r="H826" s="424"/>
      <c r="I826" s="423"/>
      <c r="J826" s="422"/>
      <c r="K826" s="422"/>
      <c r="L826" s="62"/>
      <c r="M826" s="422"/>
      <c r="N826" s="425"/>
      <c r="O826" s="422"/>
      <c r="P826" s="422"/>
      <c r="Q826" s="422"/>
      <c r="R826" s="426"/>
      <c r="S826" s="427"/>
      <c r="T826" s="422"/>
      <c r="U826" s="427"/>
      <c r="V826" s="422"/>
      <c r="W826" s="423"/>
      <c r="X826" s="427"/>
      <c r="Y826" s="422"/>
      <c r="Z826" s="422"/>
      <c r="AA826" s="422"/>
      <c r="AB826" s="428"/>
    </row>
    <row r="827" spans="1:28" ht="13.5">
      <c r="A827" s="421"/>
      <c r="B827" s="227"/>
      <c r="C827" s="334"/>
      <c r="D827" s="334"/>
      <c r="E827" s="422"/>
      <c r="F827" s="423"/>
      <c r="G827" s="423"/>
      <c r="H827" s="424"/>
      <c r="I827" s="423"/>
      <c r="J827" s="422"/>
      <c r="K827" s="422"/>
      <c r="L827" s="62"/>
      <c r="M827" s="422"/>
      <c r="N827" s="425"/>
      <c r="O827" s="422"/>
      <c r="P827" s="422"/>
      <c r="Q827" s="422"/>
      <c r="R827" s="426"/>
      <c r="S827" s="427"/>
      <c r="T827" s="422"/>
      <c r="U827" s="427"/>
      <c r="V827" s="422"/>
      <c r="W827" s="423"/>
      <c r="X827" s="427"/>
      <c r="Y827" s="422"/>
      <c r="Z827" s="422"/>
      <c r="AA827" s="422"/>
      <c r="AB827" s="428"/>
    </row>
    <row r="828" spans="1:28" ht="13.5">
      <c r="A828" s="421"/>
      <c r="B828" s="227"/>
      <c r="C828" s="334"/>
      <c r="D828" s="334"/>
      <c r="E828" s="422"/>
      <c r="F828" s="423"/>
      <c r="G828" s="423"/>
      <c r="H828" s="424"/>
      <c r="I828" s="423"/>
      <c r="J828" s="422"/>
      <c r="K828" s="422"/>
      <c r="L828" s="62"/>
      <c r="M828" s="422"/>
      <c r="N828" s="425"/>
      <c r="O828" s="422"/>
      <c r="P828" s="422"/>
      <c r="Q828" s="422"/>
      <c r="R828" s="426"/>
      <c r="S828" s="427"/>
      <c r="T828" s="422"/>
      <c r="U828" s="427"/>
      <c r="V828" s="422"/>
      <c r="W828" s="423"/>
      <c r="X828" s="427"/>
      <c r="Y828" s="422"/>
      <c r="Z828" s="422"/>
      <c r="AA828" s="422"/>
      <c r="AB828" s="428"/>
    </row>
    <row r="829" spans="1:28" ht="13.5">
      <c r="A829" s="421"/>
      <c r="B829" s="227"/>
      <c r="C829" s="334"/>
      <c r="D829" s="334"/>
      <c r="E829" s="422"/>
      <c r="F829" s="423"/>
      <c r="G829" s="423"/>
      <c r="H829" s="424"/>
      <c r="I829" s="423"/>
      <c r="J829" s="422"/>
      <c r="K829" s="422"/>
      <c r="L829" s="62"/>
      <c r="M829" s="422"/>
      <c r="N829" s="425"/>
      <c r="O829" s="422"/>
      <c r="P829" s="422"/>
      <c r="Q829" s="422"/>
      <c r="R829" s="426"/>
      <c r="S829" s="427"/>
      <c r="T829" s="422"/>
      <c r="U829" s="427"/>
      <c r="V829" s="422"/>
      <c r="W829" s="423"/>
      <c r="X829" s="427"/>
      <c r="Y829" s="422"/>
      <c r="Z829" s="422"/>
      <c r="AA829" s="422"/>
      <c r="AB829" s="428"/>
    </row>
    <row r="830" spans="1:28" ht="13.5">
      <c r="A830" s="421"/>
      <c r="B830" s="227"/>
      <c r="C830" s="334"/>
      <c r="D830" s="334"/>
      <c r="E830" s="422"/>
      <c r="F830" s="423"/>
      <c r="G830" s="423"/>
      <c r="H830" s="424"/>
      <c r="I830" s="423"/>
      <c r="J830" s="422"/>
      <c r="K830" s="422"/>
      <c r="L830" s="62"/>
      <c r="M830" s="422"/>
      <c r="N830" s="425"/>
      <c r="O830" s="422"/>
      <c r="P830" s="422"/>
      <c r="Q830" s="422"/>
      <c r="R830" s="426"/>
      <c r="S830" s="427"/>
      <c r="T830" s="422"/>
      <c r="U830" s="427"/>
      <c r="V830" s="422"/>
      <c r="W830" s="423"/>
      <c r="X830" s="427"/>
      <c r="Y830" s="422"/>
      <c r="Z830" s="422"/>
      <c r="AA830" s="422"/>
      <c r="AB830" s="428"/>
    </row>
    <row r="831" spans="1:28" ht="13.5">
      <c r="A831" s="421"/>
      <c r="B831" s="227"/>
      <c r="C831" s="334"/>
      <c r="D831" s="334"/>
      <c r="E831" s="422"/>
      <c r="F831" s="423"/>
      <c r="G831" s="423"/>
      <c r="H831" s="424"/>
      <c r="I831" s="423"/>
      <c r="J831" s="422"/>
      <c r="K831" s="422"/>
      <c r="L831" s="62"/>
      <c r="M831" s="422"/>
      <c r="N831" s="425"/>
      <c r="O831" s="422"/>
      <c r="P831" s="422"/>
      <c r="Q831" s="422"/>
      <c r="R831" s="426"/>
      <c r="S831" s="427"/>
      <c r="T831" s="422"/>
      <c r="U831" s="427"/>
      <c r="V831" s="422"/>
      <c r="W831" s="423"/>
      <c r="X831" s="427"/>
      <c r="Y831" s="422"/>
      <c r="Z831" s="422"/>
      <c r="AA831" s="422"/>
      <c r="AB831" s="428"/>
    </row>
    <row r="832" spans="1:28" ht="13.5">
      <c r="A832" s="421"/>
      <c r="B832" s="227"/>
      <c r="C832" s="334"/>
      <c r="D832" s="334"/>
      <c r="E832" s="422"/>
      <c r="F832" s="423"/>
      <c r="G832" s="423"/>
      <c r="H832" s="424"/>
      <c r="I832" s="423"/>
      <c r="J832" s="422"/>
      <c r="K832" s="422"/>
      <c r="L832" s="62"/>
      <c r="M832" s="422"/>
      <c r="N832" s="425"/>
      <c r="O832" s="422"/>
      <c r="P832" s="422"/>
      <c r="Q832" s="422"/>
      <c r="R832" s="426"/>
      <c r="S832" s="427"/>
      <c r="T832" s="422"/>
      <c r="U832" s="427"/>
      <c r="V832" s="422"/>
      <c r="W832" s="423"/>
      <c r="X832" s="427"/>
      <c r="Y832" s="422"/>
      <c r="Z832" s="422"/>
      <c r="AA832" s="422"/>
      <c r="AB832" s="428"/>
    </row>
    <row r="833" spans="1:28" ht="13.5">
      <c r="A833" s="421"/>
      <c r="B833" s="227"/>
      <c r="C833" s="334"/>
      <c r="D833" s="334"/>
      <c r="E833" s="422"/>
      <c r="F833" s="423"/>
      <c r="G833" s="423"/>
      <c r="H833" s="424"/>
      <c r="I833" s="423"/>
      <c r="J833" s="422"/>
      <c r="K833" s="422"/>
      <c r="L833" s="62"/>
      <c r="M833" s="422"/>
      <c r="N833" s="425"/>
      <c r="O833" s="422"/>
      <c r="P833" s="422"/>
      <c r="Q833" s="422"/>
      <c r="R833" s="426"/>
      <c r="S833" s="427"/>
      <c r="T833" s="422"/>
      <c r="U833" s="427"/>
      <c r="V833" s="422"/>
      <c r="W833" s="423"/>
      <c r="X833" s="427"/>
      <c r="Y833" s="422"/>
      <c r="Z833" s="422"/>
      <c r="AA833" s="422"/>
      <c r="AB833" s="428"/>
    </row>
    <row r="834" spans="1:28" ht="13.5">
      <c r="A834" s="421"/>
      <c r="B834" s="227"/>
      <c r="C834" s="334"/>
      <c r="D834" s="334"/>
      <c r="E834" s="422"/>
      <c r="F834" s="423"/>
      <c r="G834" s="423"/>
      <c r="H834" s="424"/>
      <c r="I834" s="423"/>
      <c r="J834" s="422"/>
      <c r="K834" s="422"/>
      <c r="L834" s="62"/>
      <c r="M834" s="422"/>
      <c r="N834" s="425"/>
      <c r="O834" s="422"/>
      <c r="P834" s="422"/>
      <c r="Q834" s="422"/>
      <c r="R834" s="426"/>
      <c r="S834" s="427"/>
      <c r="T834" s="422"/>
      <c r="U834" s="427"/>
      <c r="V834" s="422"/>
      <c r="W834" s="423"/>
      <c r="X834" s="427"/>
      <c r="Y834" s="422"/>
      <c r="Z834" s="422"/>
      <c r="AA834" s="422"/>
      <c r="AB834" s="428"/>
    </row>
    <row r="835" spans="1:28" ht="13.5">
      <c r="A835" s="421"/>
      <c r="B835" s="227"/>
      <c r="C835" s="334"/>
      <c r="D835" s="334"/>
      <c r="E835" s="422"/>
      <c r="F835" s="423"/>
      <c r="G835" s="423"/>
      <c r="H835" s="424"/>
      <c r="I835" s="423"/>
      <c r="J835" s="422"/>
      <c r="K835" s="422"/>
      <c r="L835" s="62"/>
      <c r="M835" s="422"/>
      <c r="N835" s="425"/>
      <c r="O835" s="422"/>
      <c r="P835" s="422"/>
      <c r="Q835" s="422"/>
      <c r="R835" s="426"/>
      <c r="S835" s="427"/>
      <c r="T835" s="422"/>
      <c r="U835" s="427"/>
      <c r="V835" s="422"/>
      <c r="W835" s="423"/>
      <c r="X835" s="427"/>
      <c r="Y835" s="422"/>
      <c r="Z835" s="422"/>
      <c r="AA835" s="422"/>
      <c r="AB835" s="428"/>
    </row>
    <row r="836" spans="1:28" ht="13.5">
      <c r="A836" s="421"/>
      <c r="B836" s="227"/>
      <c r="C836" s="334"/>
      <c r="D836" s="334"/>
      <c r="E836" s="422"/>
      <c r="F836" s="423"/>
      <c r="G836" s="423"/>
      <c r="H836" s="424"/>
      <c r="I836" s="423"/>
      <c r="J836" s="422"/>
      <c r="K836" s="422"/>
      <c r="L836" s="62"/>
      <c r="M836" s="422"/>
      <c r="N836" s="425"/>
      <c r="O836" s="422"/>
      <c r="P836" s="422"/>
      <c r="Q836" s="422"/>
      <c r="R836" s="426"/>
      <c r="S836" s="427"/>
      <c r="T836" s="422"/>
      <c r="U836" s="427"/>
      <c r="V836" s="422"/>
      <c r="W836" s="423"/>
      <c r="X836" s="427"/>
      <c r="Y836" s="422"/>
      <c r="Z836" s="422"/>
      <c r="AA836" s="422"/>
      <c r="AB836" s="428"/>
    </row>
    <row r="837" spans="1:28" ht="13.5">
      <c r="A837" s="421"/>
      <c r="B837" s="227"/>
      <c r="C837" s="334"/>
      <c r="D837" s="334"/>
      <c r="E837" s="422"/>
      <c r="F837" s="423"/>
      <c r="G837" s="423"/>
      <c r="H837" s="424"/>
      <c r="I837" s="423"/>
      <c r="J837" s="422"/>
      <c r="K837" s="422"/>
      <c r="L837" s="62"/>
      <c r="M837" s="422"/>
      <c r="N837" s="425"/>
      <c r="O837" s="422"/>
      <c r="P837" s="422"/>
      <c r="Q837" s="422"/>
      <c r="R837" s="426"/>
      <c r="S837" s="427"/>
      <c r="T837" s="422"/>
      <c r="U837" s="427"/>
      <c r="V837" s="422"/>
      <c r="W837" s="423"/>
      <c r="X837" s="427"/>
      <c r="Y837" s="422"/>
      <c r="Z837" s="422"/>
      <c r="AA837" s="422"/>
      <c r="AB837" s="428"/>
    </row>
    <row r="838" spans="1:28" ht="13.5">
      <c r="A838" s="421"/>
      <c r="B838" s="227"/>
      <c r="C838" s="334"/>
      <c r="D838" s="334"/>
      <c r="E838" s="422"/>
      <c r="F838" s="423"/>
      <c r="G838" s="423"/>
      <c r="H838" s="424"/>
      <c r="I838" s="423"/>
      <c r="J838" s="422"/>
      <c r="K838" s="422"/>
      <c r="L838" s="62"/>
      <c r="M838" s="422"/>
      <c r="N838" s="425"/>
      <c r="O838" s="422"/>
      <c r="P838" s="422"/>
      <c r="Q838" s="422"/>
      <c r="R838" s="426"/>
      <c r="S838" s="427"/>
      <c r="T838" s="422"/>
      <c r="U838" s="427"/>
      <c r="V838" s="422"/>
      <c r="W838" s="423"/>
      <c r="X838" s="427"/>
      <c r="Y838" s="422"/>
      <c r="Z838" s="422"/>
      <c r="AA838" s="422"/>
      <c r="AB838" s="428"/>
    </row>
    <row r="839" spans="1:28" ht="13.5">
      <c r="A839" s="421"/>
      <c r="B839" s="227"/>
      <c r="C839" s="334"/>
      <c r="D839" s="334"/>
      <c r="E839" s="422"/>
      <c r="F839" s="423"/>
      <c r="G839" s="423"/>
      <c r="H839" s="424"/>
      <c r="I839" s="423"/>
      <c r="J839" s="422"/>
      <c r="K839" s="422"/>
      <c r="L839" s="62"/>
      <c r="M839" s="422"/>
      <c r="N839" s="425"/>
      <c r="O839" s="422"/>
      <c r="P839" s="422"/>
      <c r="Q839" s="422"/>
      <c r="R839" s="426"/>
      <c r="S839" s="427"/>
      <c r="T839" s="422"/>
      <c r="U839" s="427"/>
      <c r="V839" s="422"/>
      <c r="W839" s="423"/>
      <c r="X839" s="427"/>
      <c r="Y839" s="422"/>
      <c r="Z839" s="422"/>
      <c r="AA839" s="422"/>
      <c r="AB839" s="428"/>
    </row>
    <row r="840" spans="1:28" ht="13.5">
      <c r="A840" s="421"/>
      <c r="B840" s="227"/>
      <c r="C840" s="334"/>
      <c r="D840" s="334"/>
      <c r="E840" s="422"/>
      <c r="F840" s="423"/>
      <c r="G840" s="423"/>
      <c r="H840" s="424"/>
      <c r="I840" s="423"/>
      <c r="J840" s="422"/>
      <c r="K840" s="422"/>
      <c r="L840" s="62"/>
      <c r="M840" s="422"/>
      <c r="N840" s="425"/>
      <c r="O840" s="422"/>
      <c r="P840" s="422"/>
      <c r="Q840" s="422"/>
      <c r="R840" s="426"/>
      <c r="S840" s="427"/>
      <c r="T840" s="422"/>
      <c r="U840" s="427"/>
      <c r="V840" s="422"/>
      <c r="W840" s="423"/>
      <c r="X840" s="427"/>
      <c r="Y840" s="422"/>
      <c r="Z840" s="422"/>
      <c r="AA840" s="422"/>
      <c r="AB840" s="428"/>
    </row>
    <row r="841" spans="1:28" ht="13.5">
      <c r="A841" s="421"/>
      <c r="B841" s="227"/>
      <c r="C841" s="334"/>
      <c r="D841" s="334"/>
      <c r="E841" s="422"/>
      <c r="F841" s="423"/>
      <c r="G841" s="423"/>
      <c r="H841" s="424"/>
      <c r="I841" s="423"/>
      <c r="J841" s="422"/>
      <c r="K841" s="422"/>
      <c r="L841" s="62"/>
      <c r="M841" s="422"/>
      <c r="N841" s="425"/>
      <c r="O841" s="422"/>
      <c r="P841" s="422"/>
      <c r="Q841" s="422"/>
      <c r="R841" s="426"/>
      <c r="S841" s="427"/>
      <c r="T841" s="422"/>
      <c r="U841" s="427"/>
      <c r="V841" s="422"/>
      <c r="W841" s="423"/>
      <c r="X841" s="427"/>
      <c r="Y841" s="422"/>
      <c r="Z841" s="422"/>
      <c r="AA841" s="422"/>
      <c r="AB841" s="428"/>
    </row>
    <row r="842" spans="1:28" ht="13.5">
      <c r="A842" s="421"/>
      <c r="B842" s="227"/>
      <c r="C842" s="334"/>
      <c r="D842" s="334"/>
      <c r="E842" s="422"/>
      <c r="F842" s="423"/>
      <c r="G842" s="423"/>
      <c r="H842" s="424"/>
      <c r="I842" s="423"/>
      <c r="J842" s="422"/>
      <c r="K842" s="422"/>
      <c r="L842" s="62"/>
      <c r="M842" s="422"/>
      <c r="N842" s="425"/>
      <c r="O842" s="422"/>
      <c r="P842" s="422"/>
      <c r="Q842" s="422"/>
      <c r="R842" s="426"/>
      <c r="S842" s="427"/>
      <c r="T842" s="422"/>
      <c r="U842" s="427"/>
      <c r="V842" s="422"/>
      <c r="W842" s="423"/>
      <c r="X842" s="427"/>
      <c r="Y842" s="422"/>
      <c r="Z842" s="422"/>
      <c r="AA842" s="422"/>
      <c r="AB842" s="428"/>
    </row>
    <row r="843" spans="1:28" ht="13.5">
      <c r="A843" s="421"/>
      <c r="B843" s="227"/>
      <c r="C843" s="334"/>
      <c r="D843" s="334"/>
      <c r="E843" s="422"/>
      <c r="F843" s="423"/>
      <c r="G843" s="423"/>
      <c r="H843" s="424"/>
      <c r="I843" s="423"/>
      <c r="J843" s="422"/>
      <c r="K843" s="422"/>
      <c r="L843" s="62"/>
      <c r="M843" s="422"/>
      <c r="N843" s="425"/>
      <c r="O843" s="422"/>
      <c r="P843" s="422"/>
      <c r="Q843" s="422"/>
      <c r="R843" s="426"/>
      <c r="S843" s="427"/>
      <c r="T843" s="422"/>
      <c r="U843" s="427"/>
      <c r="V843" s="422"/>
      <c r="W843" s="423"/>
      <c r="X843" s="427"/>
      <c r="Y843" s="422"/>
      <c r="Z843" s="422"/>
      <c r="AA843" s="422"/>
      <c r="AB843" s="428"/>
    </row>
    <row r="844" spans="1:28" ht="13.5">
      <c r="A844" s="421"/>
      <c r="B844" s="227"/>
      <c r="C844" s="334"/>
      <c r="D844" s="334"/>
      <c r="E844" s="422"/>
      <c r="F844" s="423"/>
      <c r="G844" s="423"/>
      <c r="H844" s="424"/>
      <c r="I844" s="423"/>
      <c r="J844" s="422"/>
      <c r="K844" s="422"/>
      <c r="L844" s="62"/>
      <c r="M844" s="422"/>
      <c r="N844" s="425"/>
      <c r="O844" s="422"/>
      <c r="P844" s="422"/>
      <c r="Q844" s="422"/>
      <c r="R844" s="426"/>
      <c r="S844" s="427"/>
      <c r="T844" s="422"/>
      <c r="U844" s="427"/>
      <c r="V844" s="422"/>
      <c r="W844" s="423"/>
      <c r="X844" s="427"/>
      <c r="Y844" s="422"/>
      <c r="Z844" s="422"/>
      <c r="AA844" s="422"/>
      <c r="AB844" s="428"/>
    </row>
    <row r="845" spans="1:28" ht="13.5">
      <c r="A845" s="421"/>
      <c r="B845" s="227"/>
      <c r="C845" s="334"/>
      <c r="D845" s="334"/>
      <c r="E845" s="422"/>
      <c r="F845" s="423"/>
      <c r="G845" s="423"/>
      <c r="H845" s="424"/>
      <c r="I845" s="423"/>
      <c r="J845" s="422"/>
      <c r="K845" s="422"/>
      <c r="L845" s="62"/>
      <c r="M845" s="422"/>
      <c r="N845" s="425"/>
      <c r="O845" s="422"/>
      <c r="P845" s="422"/>
      <c r="Q845" s="422"/>
      <c r="R845" s="426"/>
      <c r="S845" s="427"/>
      <c r="T845" s="422"/>
      <c r="U845" s="427"/>
      <c r="V845" s="422"/>
      <c r="W845" s="423"/>
      <c r="X845" s="427"/>
      <c r="Y845" s="422"/>
      <c r="Z845" s="422"/>
      <c r="AA845" s="422"/>
      <c r="AB845" s="428"/>
    </row>
    <row r="846" spans="1:28" ht="13.5">
      <c r="A846" s="421"/>
      <c r="B846" s="227"/>
      <c r="C846" s="334"/>
      <c r="D846" s="334"/>
      <c r="E846" s="422"/>
      <c r="F846" s="423"/>
      <c r="G846" s="423"/>
      <c r="H846" s="424"/>
      <c r="I846" s="423"/>
      <c r="J846" s="422"/>
      <c r="K846" s="422"/>
      <c r="L846" s="62"/>
      <c r="M846" s="422"/>
      <c r="N846" s="425"/>
      <c r="O846" s="422"/>
      <c r="P846" s="422"/>
      <c r="Q846" s="422"/>
      <c r="R846" s="426"/>
      <c r="S846" s="427"/>
      <c r="T846" s="422"/>
      <c r="U846" s="427"/>
      <c r="V846" s="422"/>
      <c r="W846" s="423"/>
      <c r="X846" s="427"/>
      <c r="Y846" s="422"/>
      <c r="Z846" s="422"/>
      <c r="AA846" s="422"/>
      <c r="AB846" s="428"/>
    </row>
    <row r="847" spans="1:28" ht="13.5">
      <c r="A847" s="421"/>
      <c r="B847" s="227"/>
      <c r="C847" s="334"/>
      <c r="D847" s="334"/>
      <c r="E847" s="422"/>
      <c r="F847" s="423"/>
      <c r="G847" s="423"/>
      <c r="H847" s="424"/>
      <c r="I847" s="423"/>
      <c r="J847" s="422"/>
      <c r="K847" s="422"/>
      <c r="L847" s="62"/>
      <c r="M847" s="422"/>
      <c r="N847" s="425"/>
      <c r="O847" s="422"/>
      <c r="P847" s="422"/>
      <c r="Q847" s="422"/>
      <c r="R847" s="426"/>
      <c r="S847" s="427"/>
      <c r="T847" s="422"/>
      <c r="U847" s="427"/>
      <c r="V847" s="422"/>
      <c r="W847" s="423"/>
      <c r="X847" s="427"/>
      <c r="Y847" s="422"/>
      <c r="Z847" s="422"/>
      <c r="AA847" s="422"/>
      <c r="AB847" s="428"/>
    </row>
    <row r="848" spans="1:28" ht="13.5">
      <c r="A848" s="421"/>
      <c r="B848" s="227"/>
      <c r="C848" s="334"/>
      <c r="D848" s="334"/>
      <c r="E848" s="422"/>
      <c r="F848" s="423"/>
      <c r="G848" s="423"/>
      <c r="H848" s="424"/>
      <c r="I848" s="423"/>
      <c r="J848" s="422"/>
      <c r="K848" s="422"/>
      <c r="L848" s="62"/>
      <c r="M848" s="422"/>
      <c r="N848" s="425"/>
      <c r="O848" s="422"/>
      <c r="P848" s="422"/>
      <c r="Q848" s="422"/>
      <c r="R848" s="426"/>
      <c r="S848" s="427"/>
      <c r="T848" s="422"/>
      <c r="U848" s="427"/>
      <c r="V848" s="422"/>
      <c r="W848" s="423"/>
      <c r="X848" s="427"/>
      <c r="Y848" s="422"/>
      <c r="Z848" s="422"/>
      <c r="AA848" s="422"/>
      <c r="AB848" s="428"/>
    </row>
    <row r="849" spans="1:28" ht="13.5">
      <c r="A849" s="421"/>
      <c r="B849" s="227"/>
      <c r="C849" s="334"/>
      <c r="D849" s="334"/>
      <c r="E849" s="422"/>
      <c r="F849" s="423"/>
      <c r="G849" s="423"/>
      <c r="H849" s="424"/>
      <c r="I849" s="423"/>
      <c r="J849" s="422"/>
      <c r="K849" s="422"/>
      <c r="L849" s="62"/>
      <c r="M849" s="422"/>
      <c r="N849" s="425"/>
      <c r="O849" s="422"/>
      <c r="P849" s="422"/>
      <c r="Q849" s="422"/>
      <c r="R849" s="426"/>
      <c r="S849" s="427"/>
      <c r="T849" s="422"/>
      <c r="U849" s="427"/>
      <c r="V849" s="422"/>
      <c r="W849" s="423"/>
      <c r="X849" s="427"/>
      <c r="Y849" s="422"/>
      <c r="Z849" s="422"/>
      <c r="AA849" s="422"/>
      <c r="AB849" s="428"/>
    </row>
    <row r="850" spans="1:28" ht="13.5">
      <c r="A850" s="421"/>
      <c r="B850" s="227"/>
      <c r="C850" s="334"/>
      <c r="D850" s="334"/>
      <c r="E850" s="422"/>
      <c r="F850" s="423"/>
      <c r="G850" s="423"/>
      <c r="H850" s="424"/>
      <c r="I850" s="423"/>
      <c r="J850" s="422"/>
      <c r="K850" s="422"/>
      <c r="L850" s="62"/>
      <c r="M850" s="422"/>
      <c r="N850" s="425"/>
      <c r="O850" s="422"/>
      <c r="P850" s="422"/>
      <c r="Q850" s="422"/>
      <c r="R850" s="426"/>
      <c r="S850" s="427"/>
      <c r="T850" s="422"/>
      <c r="U850" s="427"/>
      <c r="V850" s="422"/>
      <c r="W850" s="423"/>
      <c r="X850" s="427"/>
      <c r="Y850" s="422"/>
      <c r="Z850" s="422"/>
      <c r="AA850" s="422"/>
      <c r="AB850" s="428"/>
    </row>
    <row r="851" spans="1:28" ht="13.5">
      <c r="A851" s="421"/>
      <c r="B851" s="227"/>
      <c r="C851" s="334"/>
      <c r="D851" s="334"/>
      <c r="E851" s="422"/>
      <c r="F851" s="423"/>
      <c r="G851" s="423"/>
      <c r="H851" s="424"/>
      <c r="I851" s="423"/>
      <c r="J851" s="422"/>
      <c r="K851" s="422"/>
      <c r="L851" s="62"/>
      <c r="M851" s="422"/>
      <c r="N851" s="425"/>
      <c r="O851" s="422"/>
      <c r="P851" s="422"/>
      <c r="Q851" s="422"/>
      <c r="R851" s="426"/>
      <c r="S851" s="427"/>
      <c r="T851" s="422"/>
      <c r="U851" s="427"/>
      <c r="V851" s="422"/>
      <c r="W851" s="423"/>
      <c r="X851" s="427"/>
      <c r="Y851" s="422"/>
      <c r="Z851" s="422"/>
      <c r="AA851" s="422"/>
      <c r="AB851" s="428"/>
    </row>
    <row r="852" spans="1:28" ht="13.5">
      <c r="A852" s="421"/>
      <c r="B852" s="227"/>
      <c r="C852" s="334"/>
      <c r="D852" s="334"/>
      <c r="E852" s="422"/>
      <c r="F852" s="423"/>
      <c r="G852" s="423"/>
      <c r="H852" s="424"/>
      <c r="I852" s="423"/>
      <c r="J852" s="422"/>
      <c r="K852" s="422"/>
      <c r="L852" s="62"/>
      <c r="M852" s="422"/>
      <c r="N852" s="425"/>
      <c r="O852" s="422"/>
      <c r="P852" s="422"/>
      <c r="Q852" s="422"/>
      <c r="R852" s="426"/>
      <c r="S852" s="427"/>
      <c r="T852" s="422"/>
      <c r="U852" s="427"/>
      <c r="V852" s="422"/>
      <c r="W852" s="423"/>
      <c r="X852" s="427"/>
      <c r="Y852" s="422"/>
      <c r="Z852" s="422"/>
      <c r="AA852" s="422"/>
      <c r="AB852" s="428"/>
    </row>
    <row r="853" spans="1:28" ht="13.5">
      <c r="A853" s="421"/>
      <c r="B853" s="227"/>
      <c r="C853" s="334"/>
      <c r="D853" s="334"/>
      <c r="E853" s="422"/>
      <c r="F853" s="423"/>
      <c r="G853" s="423"/>
      <c r="H853" s="424"/>
      <c r="I853" s="423"/>
      <c r="J853" s="422"/>
      <c r="K853" s="422"/>
      <c r="L853" s="62"/>
      <c r="M853" s="422"/>
      <c r="N853" s="425"/>
      <c r="O853" s="422"/>
      <c r="P853" s="422"/>
      <c r="Q853" s="422"/>
      <c r="R853" s="426"/>
      <c r="S853" s="427"/>
      <c r="T853" s="422"/>
      <c r="U853" s="427"/>
      <c r="V853" s="422"/>
      <c r="W853" s="423"/>
      <c r="X853" s="427"/>
      <c r="Y853" s="422"/>
      <c r="Z853" s="422"/>
      <c r="AA853" s="422"/>
      <c r="AB853" s="428"/>
    </row>
    <row r="854" spans="1:28" ht="13.5">
      <c r="A854" s="421"/>
      <c r="B854" s="227"/>
      <c r="C854" s="334"/>
      <c r="D854" s="334"/>
      <c r="E854" s="422"/>
      <c r="F854" s="423"/>
      <c r="G854" s="423"/>
      <c r="H854" s="424"/>
      <c r="I854" s="423"/>
      <c r="J854" s="422"/>
      <c r="K854" s="422"/>
      <c r="L854" s="62"/>
      <c r="M854" s="422"/>
      <c r="N854" s="425"/>
      <c r="O854" s="422"/>
      <c r="P854" s="422"/>
      <c r="Q854" s="422"/>
      <c r="R854" s="426"/>
      <c r="S854" s="427"/>
      <c r="T854" s="422"/>
      <c r="U854" s="427"/>
      <c r="V854" s="422"/>
      <c r="W854" s="423"/>
      <c r="X854" s="427"/>
      <c r="Y854" s="422"/>
      <c r="Z854" s="422"/>
      <c r="AA854" s="422"/>
      <c r="AB854" s="428"/>
    </row>
    <row r="855" spans="1:28" ht="13.5">
      <c r="A855" s="421"/>
      <c r="B855" s="227"/>
      <c r="C855" s="334"/>
      <c r="D855" s="334"/>
      <c r="E855" s="422"/>
      <c r="F855" s="423"/>
      <c r="G855" s="423"/>
      <c r="H855" s="424"/>
      <c r="I855" s="423"/>
      <c r="J855" s="422"/>
      <c r="K855" s="422"/>
      <c r="L855" s="62"/>
      <c r="M855" s="422"/>
      <c r="N855" s="425"/>
      <c r="O855" s="422"/>
      <c r="P855" s="422"/>
      <c r="Q855" s="422"/>
      <c r="R855" s="426"/>
      <c r="S855" s="427"/>
      <c r="T855" s="422"/>
      <c r="U855" s="427"/>
      <c r="V855" s="422"/>
      <c r="W855" s="423"/>
      <c r="X855" s="427"/>
      <c r="Y855" s="422"/>
      <c r="Z855" s="422"/>
      <c r="AA855" s="422"/>
      <c r="AB855" s="428"/>
    </row>
    <row r="856" spans="1:28" ht="13.5">
      <c r="A856" s="421"/>
      <c r="B856" s="227"/>
      <c r="C856" s="334"/>
      <c r="D856" s="334"/>
      <c r="E856" s="422"/>
      <c r="F856" s="423"/>
      <c r="G856" s="423"/>
      <c r="H856" s="424"/>
      <c r="I856" s="423"/>
      <c r="J856" s="422"/>
      <c r="K856" s="422"/>
      <c r="L856" s="62"/>
      <c r="M856" s="422"/>
      <c r="N856" s="425"/>
      <c r="O856" s="422"/>
      <c r="P856" s="422"/>
      <c r="Q856" s="422"/>
      <c r="R856" s="426"/>
      <c r="S856" s="427"/>
      <c r="T856" s="422"/>
      <c r="U856" s="427"/>
      <c r="V856" s="422"/>
      <c r="W856" s="423"/>
      <c r="X856" s="427"/>
      <c r="Y856" s="422"/>
      <c r="Z856" s="422"/>
      <c r="AA856" s="422"/>
      <c r="AB856" s="428"/>
    </row>
    <row r="857" spans="1:28" ht="13.5">
      <c r="A857" s="421"/>
      <c r="B857" s="227"/>
      <c r="C857" s="334"/>
      <c r="D857" s="334"/>
      <c r="E857" s="422"/>
      <c r="F857" s="423"/>
      <c r="G857" s="423"/>
      <c r="H857" s="424"/>
      <c r="I857" s="423"/>
      <c r="J857" s="422"/>
      <c r="K857" s="422"/>
      <c r="L857" s="62"/>
      <c r="M857" s="422"/>
      <c r="N857" s="425"/>
      <c r="O857" s="422"/>
      <c r="P857" s="422"/>
      <c r="Q857" s="422"/>
      <c r="R857" s="426"/>
      <c r="S857" s="427"/>
      <c r="T857" s="422"/>
      <c r="U857" s="427"/>
      <c r="V857" s="422"/>
      <c r="W857" s="423"/>
      <c r="X857" s="427"/>
      <c r="Y857" s="422"/>
      <c r="Z857" s="422"/>
      <c r="AA857" s="422"/>
      <c r="AB857" s="428"/>
    </row>
    <row r="858" spans="1:28" ht="13.5">
      <c r="A858" s="421"/>
      <c r="B858" s="227"/>
      <c r="C858" s="334"/>
      <c r="D858" s="334"/>
      <c r="E858" s="422"/>
      <c r="F858" s="423"/>
      <c r="G858" s="423"/>
      <c r="H858" s="424"/>
      <c r="I858" s="423"/>
      <c r="J858" s="422"/>
      <c r="K858" s="422"/>
      <c r="L858" s="62"/>
      <c r="M858" s="422"/>
      <c r="N858" s="425"/>
      <c r="O858" s="422"/>
      <c r="P858" s="422"/>
      <c r="Q858" s="422"/>
      <c r="R858" s="426"/>
      <c r="S858" s="427"/>
      <c r="T858" s="422"/>
      <c r="U858" s="427"/>
      <c r="V858" s="422"/>
      <c r="W858" s="423"/>
      <c r="X858" s="427"/>
      <c r="Y858" s="422"/>
      <c r="Z858" s="422"/>
      <c r="AA858" s="422"/>
      <c r="AB858" s="428"/>
    </row>
    <row r="859" spans="1:28" ht="13.5">
      <c r="A859" s="421"/>
      <c r="B859" s="227"/>
      <c r="C859" s="334"/>
      <c r="D859" s="334"/>
      <c r="E859" s="422"/>
      <c r="F859" s="423"/>
      <c r="G859" s="423"/>
      <c r="H859" s="424"/>
      <c r="I859" s="423"/>
      <c r="J859" s="422"/>
      <c r="K859" s="422"/>
      <c r="L859" s="62"/>
      <c r="M859" s="422"/>
      <c r="N859" s="425"/>
      <c r="O859" s="422"/>
      <c r="P859" s="422"/>
      <c r="Q859" s="422"/>
      <c r="R859" s="426"/>
      <c r="S859" s="427"/>
      <c r="T859" s="422"/>
      <c r="U859" s="427"/>
      <c r="V859" s="422"/>
      <c r="W859" s="423"/>
      <c r="X859" s="427"/>
      <c r="Y859" s="422"/>
      <c r="Z859" s="422"/>
      <c r="AA859" s="422"/>
      <c r="AB859" s="428"/>
    </row>
    <row r="860" spans="1:28" ht="13.5">
      <c r="A860" s="421"/>
      <c r="B860" s="227"/>
      <c r="C860" s="334"/>
      <c r="D860" s="334"/>
      <c r="E860" s="422"/>
      <c r="F860" s="423"/>
      <c r="G860" s="423"/>
      <c r="H860" s="424"/>
      <c r="I860" s="423"/>
      <c r="J860" s="422"/>
      <c r="K860" s="422"/>
      <c r="L860" s="62"/>
      <c r="M860" s="422"/>
      <c r="N860" s="425"/>
      <c r="O860" s="422"/>
      <c r="P860" s="422"/>
      <c r="Q860" s="422"/>
      <c r="R860" s="426"/>
      <c r="S860" s="427"/>
      <c r="T860" s="422"/>
      <c r="U860" s="427"/>
      <c r="V860" s="422"/>
      <c r="W860" s="423"/>
      <c r="X860" s="427"/>
      <c r="Y860" s="422"/>
      <c r="Z860" s="422"/>
      <c r="AA860" s="422"/>
      <c r="AB860" s="428"/>
    </row>
    <row r="861" spans="1:28" ht="13.5">
      <c r="A861" s="421"/>
      <c r="B861" s="227"/>
      <c r="C861" s="334"/>
      <c r="D861" s="334"/>
      <c r="E861" s="422"/>
      <c r="F861" s="423"/>
      <c r="G861" s="423"/>
      <c r="H861" s="424"/>
      <c r="I861" s="423"/>
      <c r="J861" s="422"/>
      <c r="K861" s="422"/>
      <c r="L861" s="62"/>
      <c r="M861" s="422"/>
      <c r="N861" s="425"/>
      <c r="O861" s="422"/>
      <c r="P861" s="422"/>
      <c r="Q861" s="422"/>
      <c r="R861" s="426"/>
      <c r="S861" s="427"/>
      <c r="T861" s="422"/>
      <c r="U861" s="427"/>
      <c r="V861" s="422"/>
      <c r="W861" s="423"/>
      <c r="X861" s="427"/>
      <c r="Y861" s="422"/>
      <c r="Z861" s="422"/>
      <c r="AA861" s="422"/>
      <c r="AB861" s="428"/>
    </row>
    <row r="862" spans="1:28" ht="13.5">
      <c r="A862" s="421"/>
      <c r="B862" s="227"/>
      <c r="C862" s="334"/>
      <c r="D862" s="334"/>
      <c r="E862" s="422"/>
      <c r="F862" s="423"/>
      <c r="G862" s="423"/>
      <c r="H862" s="424"/>
      <c r="I862" s="423"/>
      <c r="J862" s="422"/>
      <c r="K862" s="422"/>
      <c r="L862" s="62"/>
      <c r="M862" s="422"/>
      <c r="N862" s="425"/>
      <c r="O862" s="422"/>
      <c r="P862" s="422"/>
      <c r="Q862" s="422"/>
      <c r="R862" s="426"/>
      <c r="S862" s="427"/>
      <c r="T862" s="422"/>
      <c r="U862" s="427"/>
      <c r="V862" s="422"/>
      <c r="W862" s="423"/>
      <c r="X862" s="427"/>
      <c r="Y862" s="422"/>
      <c r="Z862" s="422"/>
      <c r="AA862" s="422"/>
      <c r="AB862" s="428"/>
    </row>
    <row r="863" spans="1:28" ht="13.5">
      <c r="A863" s="421"/>
      <c r="B863" s="227"/>
      <c r="C863" s="334"/>
      <c r="D863" s="334"/>
      <c r="E863" s="422"/>
      <c r="F863" s="423"/>
      <c r="G863" s="423"/>
      <c r="H863" s="424"/>
      <c r="I863" s="423"/>
      <c r="J863" s="422"/>
      <c r="K863" s="422"/>
      <c r="L863" s="62"/>
      <c r="M863" s="422"/>
      <c r="N863" s="425"/>
      <c r="O863" s="422"/>
      <c r="P863" s="422"/>
      <c r="Q863" s="422"/>
      <c r="R863" s="426"/>
      <c r="S863" s="427"/>
      <c r="T863" s="422"/>
      <c r="U863" s="427"/>
      <c r="V863" s="422"/>
      <c r="W863" s="423"/>
      <c r="X863" s="427"/>
      <c r="Y863" s="422"/>
      <c r="Z863" s="422"/>
      <c r="AA863" s="422"/>
      <c r="AB863" s="428"/>
    </row>
    <row r="864" spans="1:28" ht="13.5">
      <c r="A864" s="421"/>
      <c r="B864" s="227"/>
      <c r="C864" s="334"/>
      <c r="D864" s="334"/>
      <c r="E864" s="422"/>
      <c r="F864" s="423"/>
      <c r="G864" s="423"/>
      <c r="H864" s="424"/>
      <c r="I864" s="423"/>
      <c r="J864" s="422"/>
      <c r="K864" s="422"/>
      <c r="L864" s="62"/>
      <c r="M864" s="422"/>
      <c r="N864" s="425"/>
      <c r="O864" s="422"/>
      <c r="P864" s="422"/>
      <c r="Q864" s="422"/>
      <c r="R864" s="426"/>
      <c r="S864" s="427"/>
      <c r="T864" s="422"/>
      <c r="U864" s="427"/>
      <c r="V864" s="422"/>
      <c r="W864" s="423"/>
      <c r="X864" s="427"/>
      <c r="Y864" s="422"/>
      <c r="Z864" s="422"/>
      <c r="AA864" s="422"/>
      <c r="AB864" s="428"/>
    </row>
    <row r="865" spans="1:28" ht="13.5">
      <c r="A865" s="421"/>
      <c r="B865" s="227"/>
      <c r="C865" s="334"/>
      <c r="D865" s="334"/>
      <c r="E865" s="422"/>
      <c r="F865" s="423"/>
      <c r="G865" s="423"/>
      <c r="H865" s="424"/>
      <c r="I865" s="423"/>
      <c r="J865" s="422"/>
      <c r="K865" s="422"/>
      <c r="L865" s="62"/>
      <c r="M865" s="422"/>
      <c r="N865" s="425"/>
      <c r="O865" s="422"/>
      <c r="P865" s="422"/>
      <c r="Q865" s="422"/>
      <c r="R865" s="426"/>
      <c r="S865" s="427"/>
      <c r="T865" s="422"/>
      <c r="U865" s="427"/>
      <c r="V865" s="422"/>
      <c r="W865" s="423"/>
      <c r="X865" s="427"/>
      <c r="Y865" s="422"/>
      <c r="Z865" s="422"/>
      <c r="AA865" s="422"/>
      <c r="AB865" s="428"/>
    </row>
    <row r="866" spans="1:28" ht="13.5">
      <c r="A866" s="421"/>
      <c r="B866" s="227"/>
      <c r="C866" s="334"/>
      <c r="D866" s="334"/>
      <c r="E866" s="422"/>
      <c r="F866" s="423"/>
      <c r="G866" s="423"/>
      <c r="H866" s="424"/>
      <c r="I866" s="423"/>
      <c r="J866" s="422"/>
      <c r="K866" s="422"/>
      <c r="L866" s="62"/>
      <c r="M866" s="422"/>
      <c r="N866" s="425"/>
      <c r="O866" s="422"/>
      <c r="P866" s="422"/>
      <c r="Q866" s="422"/>
      <c r="R866" s="426"/>
      <c r="S866" s="427"/>
      <c r="T866" s="422"/>
      <c r="U866" s="427"/>
      <c r="V866" s="422"/>
      <c r="W866" s="423"/>
      <c r="X866" s="427"/>
      <c r="Y866" s="422"/>
      <c r="Z866" s="422"/>
      <c r="AA866" s="422"/>
      <c r="AB866" s="428"/>
    </row>
    <row r="867" spans="1:28" ht="13.5">
      <c r="A867" s="421"/>
      <c r="B867" s="227"/>
      <c r="C867" s="334"/>
      <c r="D867" s="334"/>
      <c r="E867" s="422"/>
      <c r="F867" s="423"/>
      <c r="G867" s="423"/>
      <c r="H867" s="424"/>
      <c r="I867" s="423"/>
      <c r="J867" s="422"/>
      <c r="K867" s="422"/>
      <c r="L867" s="62"/>
      <c r="M867" s="422"/>
      <c r="N867" s="425"/>
      <c r="O867" s="422"/>
      <c r="P867" s="422"/>
      <c r="Q867" s="422"/>
      <c r="R867" s="426"/>
      <c r="S867" s="427"/>
      <c r="T867" s="422"/>
      <c r="U867" s="427"/>
      <c r="V867" s="422"/>
      <c r="W867" s="423"/>
      <c r="X867" s="427"/>
      <c r="Y867" s="422"/>
      <c r="Z867" s="422"/>
      <c r="AA867" s="422"/>
      <c r="AB867" s="428"/>
    </row>
    <row r="868" spans="1:28" ht="13.5">
      <c r="A868" s="421"/>
      <c r="B868" s="227"/>
      <c r="C868" s="334"/>
      <c r="D868" s="334"/>
      <c r="E868" s="422"/>
      <c r="F868" s="423"/>
      <c r="G868" s="423"/>
      <c r="H868" s="424"/>
      <c r="I868" s="423"/>
      <c r="J868" s="422"/>
      <c r="K868" s="422"/>
      <c r="L868" s="62"/>
      <c r="M868" s="422"/>
      <c r="N868" s="425"/>
      <c r="O868" s="422"/>
      <c r="P868" s="422"/>
      <c r="Q868" s="422"/>
      <c r="R868" s="426"/>
      <c r="S868" s="427"/>
      <c r="T868" s="422"/>
      <c r="U868" s="427"/>
      <c r="V868" s="422"/>
      <c r="W868" s="423"/>
      <c r="X868" s="427"/>
      <c r="Y868" s="422"/>
      <c r="Z868" s="422"/>
      <c r="AA868" s="422"/>
      <c r="AB868" s="428"/>
    </row>
    <row r="869" spans="1:28" ht="13.5">
      <c r="A869" s="421"/>
      <c r="B869" s="227"/>
      <c r="C869" s="334"/>
      <c r="D869" s="334"/>
      <c r="E869" s="422"/>
      <c r="F869" s="423"/>
      <c r="G869" s="423"/>
      <c r="H869" s="424"/>
      <c r="I869" s="423"/>
      <c r="J869" s="422"/>
      <c r="K869" s="422"/>
      <c r="L869" s="62"/>
      <c r="M869" s="422"/>
      <c r="N869" s="425"/>
      <c r="O869" s="422"/>
      <c r="P869" s="422"/>
      <c r="Q869" s="422"/>
      <c r="R869" s="426"/>
      <c r="S869" s="427"/>
      <c r="T869" s="422"/>
      <c r="U869" s="427"/>
      <c r="V869" s="422"/>
      <c r="W869" s="423"/>
      <c r="X869" s="427"/>
      <c r="Y869" s="422"/>
      <c r="Z869" s="422"/>
      <c r="AA869" s="422"/>
      <c r="AB869" s="428"/>
    </row>
    <row r="870" spans="1:28" ht="13.5">
      <c r="A870" s="421"/>
      <c r="B870" s="227"/>
      <c r="C870" s="334"/>
      <c r="D870" s="334"/>
      <c r="E870" s="422"/>
      <c r="F870" s="423"/>
      <c r="G870" s="423"/>
      <c r="H870" s="424"/>
      <c r="I870" s="423"/>
      <c r="J870" s="422"/>
      <c r="K870" s="422"/>
      <c r="L870" s="62"/>
      <c r="M870" s="422"/>
      <c r="N870" s="425"/>
      <c r="O870" s="422"/>
      <c r="P870" s="422"/>
      <c r="Q870" s="422"/>
      <c r="R870" s="426"/>
      <c r="S870" s="427"/>
      <c r="T870" s="422"/>
      <c r="U870" s="427"/>
      <c r="V870" s="422"/>
      <c r="W870" s="423"/>
      <c r="X870" s="427"/>
      <c r="Y870" s="422"/>
      <c r="Z870" s="422"/>
      <c r="AA870" s="422"/>
      <c r="AB870" s="428"/>
    </row>
    <row r="871" spans="1:28" ht="13.5">
      <c r="A871" s="421"/>
      <c r="B871" s="227"/>
      <c r="C871" s="334"/>
      <c r="D871" s="334"/>
      <c r="E871" s="422"/>
      <c r="F871" s="423"/>
      <c r="G871" s="423"/>
      <c r="H871" s="424"/>
      <c r="I871" s="423"/>
      <c r="J871" s="422"/>
      <c r="K871" s="422"/>
      <c r="L871" s="62"/>
      <c r="M871" s="422"/>
      <c r="N871" s="425"/>
      <c r="O871" s="422"/>
      <c r="P871" s="422"/>
      <c r="Q871" s="422"/>
      <c r="R871" s="426"/>
      <c r="S871" s="427"/>
      <c r="T871" s="422"/>
      <c r="U871" s="427"/>
      <c r="V871" s="422"/>
      <c r="W871" s="423"/>
      <c r="X871" s="427"/>
      <c r="Y871" s="422"/>
      <c r="Z871" s="422"/>
      <c r="AA871" s="422"/>
      <c r="AB871" s="428"/>
    </row>
    <row r="872" spans="1:28" ht="13.5">
      <c r="A872" s="421"/>
      <c r="B872" s="227"/>
      <c r="C872" s="334"/>
      <c r="D872" s="334"/>
      <c r="E872" s="422"/>
      <c r="F872" s="423"/>
      <c r="G872" s="423"/>
      <c r="H872" s="424"/>
      <c r="I872" s="423"/>
      <c r="J872" s="422"/>
      <c r="K872" s="422"/>
      <c r="L872" s="62"/>
      <c r="M872" s="422"/>
      <c r="N872" s="425"/>
      <c r="O872" s="422"/>
      <c r="P872" s="422"/>
      <c r="Q872" s="422"/>
      <c r="R872" s="426"/>
      <c r="S872" s="427"/>
      <c r="T872" s="422"/>
      <c r="U872" s="427"/>
      <c r="V872" s="422"/>
      <c r="W872" s="423"/>
      <c r="X872" s="427"/>
      <c r="Y872" s="422"/>
      <c r="Z872" s="422"/>
      <c r="AA872" s="422"/>
      <c r="AB872" s="428"/>
    </row>
    <row r="873" spans="1:28" ht="13.5">
      <c r="A873" s="421"/>
      <c r="B873" s="227"/>
      <c r="C873" s="334"/>
      <c r="D873" s="334"/>
      <c r="E873" s="422"/>
      <c r="F873" s="423"/>
      <c r="G873" s="423"/>
      <c r="H873" s="424"/>
      <c r="I873" s="423"/>
      <c r="J873" s="422"/>
      <c r="K873" s="422"/>
      <c r="L873" s="62"/>
      <c r="M873" s="422"/>
      <c r="N873" s="425"/>
      <c r="O873" s="422"/>
      <c r="P873" s="422"/>
      <c r="Q873" s="422"/>
      <c r="R873" s="426"/>
      <c r="S873" s="427"/>
      <c r="T873" s="422"/>
      <c r="U873" s="427"/>
      <c r="V873" s="422"/>
      <c r="W873" s="423"/>
      <c r="X873" s="427"/>
      <c r="Y873" s="422"/>
      <c r="Z873" s="422"/>
      <c r="AA873" s="422"/>
      <c r="AB873" s="428"/>
    </row>
    <row r="874" spans="1:28" ht="13.5">
      <c r="A874" s="421"/>
      <c r="B874" s="227"/>
      <c r="C874" s="334"/>
      <c r="D874" s="334"/>
      <c r="E874" s="422"/>
      <c r="F874" s="423"/>
      <c r="G874" s="423"/>
      <c r="H874" s="424"/>
      <c r="I874" s="423"/>
      <c r="J874" s="422"/>
      <c r="K874" s="422"/>
      <c r="L874" s="62"/>
      <c r="M874" s="422"/>
      <c r="N874" s="425"/>
      <c r="O874" s="422"/>
      <c r="P874" s="422"/>
      <c r="Q874" s="422"/>
      <c r="R874" s="426"/>
      <c r="S874" s="427"/>
      <c r="T874" s="422"/>
      <c r="U874" s="427"/>
      <c r="V874" s="422"/>
      <c r="W874" s="423"/>
      <c r="X874" s="427"/>
      <c r="Y874" s="422"/>
      <c r="Z874" s="422"/>
      <c r="AA874" s="422"/>
      <c r="AB874" s="428"/>
    </row>
    <row r="875" spans="1:28" ht="13.5">
      <c r="A875" s="421"/>
      <c r="B875" s="227"/>
      <c r="C875" s="334"/>
      <c r="D875" s="334"/>
      <c r="E875" s="422"/>
      <c r="F875" s="423"/>
      <c r="G875" s="423"/>
      <c r="H875" s="424"/>
      <c r="I875" s="423"/>
      <c r="J875" s="422"/>
      <c r="K875" s="422"/>
      <c r="L875" s="62"/>
      <c r="M875" s="422"/>
      <c r="N875" s="425"/>
      <c r="O875" s="422"/>
      <c r="P875" s="422"/>
      <c r="Q875" s="422"/>
      <c r="R875" s="426"/>
      <c r="S875" s="427"/>
      <c r="T875" s="422"/>
      <c r="U875" s="427"/>
      <c r="V875" s="422"/>
      <c r="W875" s="423"/>
      <c r="X875" s="427"/>
      <c r="Y875" s="422"/>
      <c r="Z875" s="422"/>
      <c r="AA875" s="422"/>
      <c r="AB875" s="428"/>
    </row>
    <row r="876" spans="1:28" ht="13.5">
      <c r="A876" s="421"/>
      <c r="B876" s="227"/>
      <c r="C876" s="334"/>
      <c r="D876" s="334"/>
      <c r="E876" s="422"/>
      <c r="F876" s="423"/>
      <c r="G876" s="423"/>
      <c r="H876" s="424"/>
      <c r="I876" s="423"/>
      <c r="J876" s="422"/>
      <c r="K876" s="422"/>
      <c r="L876" s="62"/>
      <c r="M876" s="422"/>
      <c r="N876" s="425"/>
      <c r="O876" s="422"/>
      <c r="P876" s="422"/>
      <c r="Q876" s="422"/>
      <c r="R876" s="426"/>
      <c r="S876" s="427"/>
      <c r="T876" s="422"/>
      <c r="U876" s="427"/>
      <c r="V876" s="422"/>
      <c r="W876" s="423"/>
      <c r="X876" s="427"/>
      <c r="Y876" s="422"/>
      <c r="Z876" s="422"/>
      <c r="AA876" s="422"/>
      <c r="AB876" s="428"/>
    </row>
    <row r="877" spans="1:28" ht="13.5">
      <c r="A877" s="421"/>
      <c r="B877" s="227"/>
      <c r="C877" s="334"/>
      <c r="D877" s="334"/>
      <c r="E877" s="422"/>
      <c r="F877" s="423"/>
      <c r="G877" s="423"/>
      <c r="H877" s="424"/>
      <c r="I877" s="423"/>
      <c r="J877" s="422"/>
      <c r="K877" s="422"/>
      <c r="L877" s="62"/>
      <c r="M877" s="422"/>
      <c r="N877" s="425"/>
      <c r="O877" s="422"/>
      <c r="P877" s="422"/>
      <c r="Q877" s="422"/>
      <c r="R877" s="426"/>
      <c r="S877" s="427"/>
      <c r="T877" s="422"/>
      <c r="U877" s="427"/>
      <c r="V877" s="422"/>
      <c r="W877" s="423"/>
      <c r="X877" s="427"/>
      <c r="Y877" s="422"/>
      <c r="Z877" s="422"/>
      <c r="AA877" s="422"/>
      <c r="AB877" s="428"/>
    </row>
    <row r="878" spans="1:28" ht="13.5">
      <c r="A878" s="421"/>
      <c r="B878" s="227"/>
      <c r="C878" s="334"/>
      <c r="D878" s="334"/>
      <c r="E878" s="422"/>
      <c r="F878" s="423"/>
      <c r="G878" s="423"/>
      <c r="H878" s="424"/>
      <c r="I878" s="423"/>
      <c r="J878" s="422"/>
      <c r="K878" s="422"/>
      <c r="L878" s="62"/>
      <c r="M878" s="422"/>
      <c r="N878" s="425"/>
      <c r="O878" s="422"/>
      <c r="P878" s="422"/>
      <c r="Q878" s="422"/>
      <c r="R878" s="426"/>
      <c r="S878" s="427"/>
      <c r="T878" s="422"/>
      <c r="U878" s="427"/>
      <c r="V878" s="422"/>
      <c r="W878" s="423"/>
      <c r="X878" s="427"/>
      <c r="Y878" s="422"/>
      <c r="Z878" s="422"/>
      <c r="AA878" s="422"/>
      <c r="AB878" s="428"/>
    </row>
    <row r="879" spans="1:28" ht="13.5">
      <c r="A879" s="421"/>
      <c r="B879" s="227"/>
      <c r="C879" s="334"/>
      <c r="D879" s="334"/>
      <c r="E879" s="422"/>
      <c r="F879" s="423"/>
      <c r="G879" s="423"/>
      <c r="H879" s="424"/>
      <c r="I879" s="423"/>
      <c r="J879" s="422"/>
      <c r="K879" s="422"/>
      <c r="L879" s="62"/>
      <c r="M879" s="422"/>
      <c r="N879" s="425"/>
      <c r="O879" s="422"/>
      <c r="P879" s="422"/>
      <c r="Q879" s="422"/>
      <c r="R879" s="426"/>
      <c r="S879" s="427"/>
      <c r="T879" s="422"/>
      <c r="U879" s="427"/>
      <c r="V879" s="422"/>
      <c r="W879" s="423"/>
      <c r="X879" s="427"/>
      <c r="Y879" s="422"/>
      <c r="Z879" s="422"/>
      <c r="AA879" s="422"/>
      <c r="AB879" s="428"/>
    </row>
    <row r="880" spans="1:28" ht="13.5">
      <c r="A880" s="421"/>
      <c r="B880" s="227"/>
      <c r="C880" s="334"/>
      <c r="D880" s="334"/>
      <c r="E880" s="422"/>
      <c r="F880" s="423"/>
      <c r="G880" s="423"/>
      <c r="H880" s="424"/>
      <c r="I880" s="423"/>
      <c r="J880" s="422"/>
      <c r="K880" s="422"/>
      <c r="L880" s="62"/>
      <c r="M880" s="422"/>
      <c r="N880" s="425"/>
      <c r="O880" s="422"/>
      <c r="P880" s="422"/>
      <c r="Q880" s="422"/>
      <c r="R880" s="426"/>
      <c r="S880" s="427"/>
      <c r="T880" s="422"/>
      <c r="U880" s="427"/>
      <c r="V880" s="422"/>
      <c r="W880" s="423"/>
      <c r="X880" s="427"/>
      <c r="Y880" s="422"/>
      <c r="Z880" s="422"/>
      <c r="AA880" s="422"/>
      <c r="AB880" s="428"/>
    </row>
    <row r="881" spans="1:28" ht="13.5">
      <c r="A881" s="421"/>
      <c r="B881" s="227"/>
      <c r="C881" s="334"/>
      <c r="D881" s="334"/>
      <c r="E881" s="422"/>
      <c r="F881" s="423"/>
      <c r="G881" s="423"/>
      <c r="H881" s="424"/>
      <c r="I881" s="423"/>
      <c r="J881" s="422"/>
      <c r="K881" s="422"/>
      <c r="L881" s="62"/>
      <c r="M881" s="422"/>
      <c r="N881" s="425"/>
      <c r="O881" s="422"/>
      <c r="P881" s="422"/>
      <c r="Q881" s="422"/>
      <c r="R881" s="426"/>
      <c r="S881" s="427"/>
      <c r="T881" s="422"/>
      <c r="U881" s="427"/>
      <c r="V881" s="422"/>
      <c r="W881" s="423"/>
      <c r="X881" s="427"/>
      <c r="Y881" s="422"/>
      <c r="Z881" s="422"/>
      <c r="AA881" s="422"/>
      <c r="AB881" s="428"/>
    </row>
    <row r="882" spans="1:28" ht="13.5">
      <c r="A882" s="421"/>
      <c r="B882" s="227"/>
      <c r="C882" s="334"/>
      <c r="D882" s="334"/>
      <c r="E882" s="422"/>
      <c r="F882" s="423"/>
      <c r="G882" s="423"/>
      <c r="H882" s="424"/>
      <c r="I882" s="423"/>
      <c r="J882" s="422"/>
      <c r="K882" s="422"/>
      <c r="L882" s="62"/>
      <c r="M882" s="422"/>
      <c r="N882" s="425"/>
      <c r="O882" s="422"/>
      <c r="P882" s="422"/>
      <c r="Q882" s="422"/>
      <c r="R882" s="426"/>
      <c r="S882" s="427"/>
      <c r="T882" s="422"/>
      <c r="U882" s="427"/>
      <c r="V882" s="422"/>
      <c r="W882" s="423"/>
      <c r="X882" s="427"/>
      <c r="Y882" s="422"/>
      <c r="Z882" s="422"/>
      <c r="AA882" s="422"/>
      <c r="AB882" s="428"/>
    </row>
    <row r="883" spans="1:28" ht="13.5">
      <c r="A883" s="421"/>
      <c r="B883" s="227"/>
      <c r="C883" s="334"/>
      <c r="D883" s="334"/>
      <c r="E883" s="422"/>
      <c r="F883" s="423"/>
      <c r="G883" s="423"/>
      <c r="H883" s="424"/>
      <c r="I883" s="423"/>
      <c r="J883" s="422"/>
      <c r="K883" s="422"/>
      <c r="L883" s="62"/>
      <c r="M883" s="422"/>
      <c r="N883" s="425"/>
      <c r="O883" s="422"/>
      <c r="P883" s="422"/>
      <c r="Q883" s="422"/>
      <c r="R883" s="426"/>
      <c r="S883" s="427"/>
      <c r="T883" s="422"/>
      <c r="U883" s="427"/>
      <c r="V883" s="422"/>
      <c r="W883" s="423"/>
      <c r="X883" s="427"/>
      <c r="Y883" s="422"/>
      <c r="Z883" s="422"/>
      <c r="AA883" s="422"/>
      <c r="AB883" s="428"/>
    </row>
    <row r="884" spans="1:28" ht="13.5">
      <c r="A884" s="421"/>
      <c r="B884" s="227"/>
      <c r="C884" s="334"/>
      <c r="D884" s="334"/>
      <c r="E884" s="422"/>
      <c r="F884" s="423"/>
      <c r="G884" s="423"/>
      <c r="H884" s="424"/>
      <c r="I884" s="423"/>
      <c r="J884" s="422"/>
      <c r="K884" s="422"/>
      <c r="L884" s="62"/>
      <c r="M884" s="422"/>
      <c r="N884" s="425"/>
      <c r="O884" s="422"/>
      <c r="P884" s="422"/>
      <c r="Q884" s="422"/>
      <c r="R884" s="426"/>
      <c r="S884" s="427"/>
      <c r="T884" s="422"/>
      <c r="U884" s="427"/>
      <c r="V884" s="422"/>
      <c r="W884" s="423"/>
      <c r="X884" s="427"/>
      <c r="Y884" s="422"/>
      <c r="Z884" s="422"/>
      <c r="AA884" s="422"/>
      <c r="AB884" s="428"/>
    </row>
    <row r="885" spans="1:28" ht="13.5">
      <c r="A885" s="421"/>
      <c r="B885" s="227"/>
      <c r="C885" s="334"/>
      <c r="D885" s="334"/>
      <c r="E885" s="422"/>
      <c r="F885" s="423"/>
      <c r="G885" s="423"/>
      <c r="H885" s="424"/>
      <c r="I885" s="423"/>
      <c r="J885" s="422"/>
      <c r="K885" s="422"/>
      <c r="L885" s="62"/>
      <c r="M885" s="422"/>
      <c r="N885" s="425"/>
      <c r="O885" s="422"/>
      <c r="P885" s="422"/>
      <c r="Q885" s="422"/>
      <c r="R885" s="426"/>
      <c r="S885" s="427"/>
      <c r="T885" s="422"/>
      <c r="U885" s="427"/>
      <c r="V885" s="422"/>
      <c r="W885" s="423"/>
      <c r="X885" s="427"/>
      <c r="Y885" s="422"/>
      <c r="Z885" s="422"/>
      <c r="AA885" s="422"/>
      <c r="AB885" s="428"/>
    </row>
    <row r="886" spans="1:28" ht="13.5">
      <c r="A886" s="421"/>
      <c r="B886" s="227"/>
      <c r="C886" s="334"/>
      <c r="D886" s="334"/>
      <c r="E886" s="422"/>
      <c r="F886" s="423"/>
      <c r="G886" s="423"/>
      <c r="H886" s="424"/>
      <c r="I886" s="423"/>
      <c r="J886" s="422"/>
      <c r="K886" s="422"/>
      <c r="L886" s="62"/>
      <c r="M886" s="422"/>
      <c r="N886" s="425"/>
      <c r="O886" s="422"/>
      <c r="P886" s="422"/>
      <c r="Q886" s="422"/>
      <c r="R886" s="426"/>
      <c r="S886" s="427"/>
      <c r="T886" s="422"/>
      <c r="U886" s="427"/>
      <c r="V886" s="422"/>
      <c r="W886" s="423"/>
      <c r="X886" s="427"/>
      <c r="Y886" s="422"/>
      <c r="Z886" s="422"/>
      <c r="AA886" s="422"/>
      <c r="AB886" s="428"/>
    </row>
    <row r="887" spans="1:28" ht="13.5">
      <c r="A887" s="421"/>
      <c r="B887" s="227"/>
      <c r="C887" s="334"/>
      <c r="D887" s="334"/>
      <c r="E887" s="422"/>
      <c r="F887" s="423"/>
      <c r="G887" s="423"/>
      <c r="H887" s="424"/>
      <c r="I887" s="423"/>
      <c r="J887" s="422"/>
      <c r="K887" s="422"/>
      <c r="L887" s="62"/>
      <c r="M887" s="422"/>
      <c r="N887" s="425"/>
      <c r="O887" s="422"/>
      <c r="P887" s="422"/>
      <c r="Q887" s="422"/>
      <c r="R887" s="426"/>
      <c r="S887" s="427"/>
      <c r="T887" s="422"/>
      <c r="U887" s="427"/>
      <c r="V887" s="422"/>
      <c r="W887" s="423"/>
      <c r="X887" s="427"/>
      <c r="Y887" s="422"/>
      <c r="Z887" s="422"/>
      <c r="AA887" s="422"/>
      <c r="AB887" s="428"/>
    </row>
    <row r="888" spans="1:28" ht="13.5">
      <c r="A888" s="421"/>
      <c r="B888" s="227"/>
      <c r="C888" s="334"/>
      <c r="D888" s="334"/>
      <c r="E888" s="422"/>
      <c r="F888" s="423"/>
      <c r="G888" s="423"/>
      <c r="H888" s="424"/>
      <c r="I888" s="423"/>
      <c r="J888" s="422"/>
      <c r="K888" s="422"/>
      <c r="L888" s="62"/>
      <c r="M888" s="422"/>
      <c r="N888" s="425"/>
      <c r="O888" s="422"/>
      <c r="P888" s="422"/>
      <c r="Q888" s="422"/>
      <c r="R888" s="426"/>
      <c r="S888" s="427"/>
      <c r="T888" s="422"/>
      <c r="U888" s="427"/>
      <c r="V888" s="422"/>
      <c r="W888" s="423"/>
      <c r="X888" s="427"/>
      <c r="Y888" s="422"/>
      <c r="Z888" s="422"/>
      <c r="AA888" s="422"/>
      <c r="AB888" s="428"/>
    </row>
    <row r="889" spans="1:28" ht="13.5">
      <c r="A889" s="421"/>
      <c r="B889" s="227"/>
      <c r="C889" s="334"/>
      <c r="D889" s="334"/>
      <c r="E889" s="422"/>
      <c r="F889" s="423"/>
      <c r="G889" s="423"/>
      <c r="H889" s="424"/>
      <c r="I889" s="423"/>
      <c r="J889" s="422"/>
      <c r="K889" s="422"/>
      <c r="L889" s="62"/>
      <c r="M889" s="422"/>
      <c r="N889" s="425"/>
      <c r="O889" s="422"/>
      <c r="P889" s="422"/>
      <c r="Q889" s="422"/>
      <c r="R889" s="426"/>
      <c r="S889" s="427"/>
      <c r="T889" s="422"/>
      <c r="U889" s="427"/>
      <c r="V889" s="422"/>
      <c r="W889" s="423"/>
      <c r="X889" s="427"/>
      <c r="Y889" s="422"/>
      <c r="Z889" s="422"/>
      <c r="AA889" s="422"/>
      <c r="AB889" s="428"/>
    </row>
    <row r="890" spans="1:28" ht="13.5">
      <c r="A890" s="421"/>
      <c r="B890" s="227"/>
      <c r="C890" s="334"/>
      <c r="D890" s="334"/>
      <c r="E890" s="422"/>
      <c r="F890" s="423"/>
      <c r="G890" s="423"/>
      <c r="H890" s="424"/>
      <c r="I890" s="423"/>
      <c r="J890" s="422"/>
      <c r="K890" s="422"/>
      <c r="L890" s="62"/>
      <c r="M890" s="422"/>
      <c r="N890" s="425"/>
      <c r="O890" s="422"/>
      <c r="P890" s="422"/>
      <c r="Q890" s="422"/>
      <c r="R890" s="426"/>
      <c r="S890" s="427"/>
      <c r="T890" s="422"/>
      <c r="U890" s="427"/>
      <c r="V890" s="422"/>
      <c r="W890" s="423"/>
      <c r="X890" s="427"/>
      <c r="Y890" s="422"/>
      <c r="Z890" s="422"/>
      <c r="AA890" s="422"/>
      <c r="AB890" s="428"/>
    </row>
    <row r="891" spans="1:28" ht="13.5">
      <c r="A891" s="421"/>
      <c r="B891" s="227"/>
      <c r="C891" s="334"/>
      <c r="D891" s="334"/>
      <c r="E891" s="422"/>
      <c r="F891" s="423"/>
      <c r="G891" s="423"/>
      <c r="H891" s="424"/>
      <c r="I891" s="423"/>
      <c r="J891" s="422"/>
      <c r="K891" s="422"/>
      <c r="L891" s="62"/>
      <c r="M891" s="422"/>
      <c r="N891" s="425"/>
      <c r="O891" s="422"/>
      <c r="P891" s="422"/>
      <c r="Q891" s="422"/>
      <c r="R891" s="426"/>
      <c r="S891" s="427"/>
      <c r="T891" s="422"/>
      <c r="U891" s="427"/>
      <c r="V891" s="422"/>
      <c r="W891" s="423"/>
      <c r="X891" s="427"/>
      <c r="Y891" s="422"/>
      <c r="Z891" s="422"/>
      <c r="AA891" s="422"/>
      <c r="AB891" s="428"/>
    </row>
    <row r="892" spans="1:28" ht="13.5">
      <c r="A892" s="421"/>
      <c r="B892" s="227"/>
      <c r="C892" s="334"/>
      <c r="D892" s="334"/>
      <c r="E892" s="422"/>
      <c r="F892" s="423"/>
      <c r="G892" s="423"/>
      <c r="H892" s="424"/>
      <c r="I892" s="423"/>
      <c r="J892" s="422"/>
      <c r="K892" s="422"/>
      <c r="L892" s="62"/>
      <c r="M892" s="422"/>
      <c r="N892" s="425"/>
      <c r="O892" s="422"/>
      <c r="P892" s="422"/>
      <c r="Q892" s="422"/>
      <c r="R892" s="426"/>
      <c r="S892" s="427"/>
      <c r="T892" s="422"/>
      <c r="U892" s="427"/>
      <c r="V892" s="422"/>
      <c r="W892" s="423"/>
      <c r="X892" s="427"/>
      <c r="Y892" s="422"/>
      <c r="Z892" s="422"/>
      <c r="AA892" s="422"/>
      <c r="AB892" s="428"/>
    </row>
    <row r="893" spans="1:28" ht="13.5">
      <c r="A893" s="421"/>
      <c r="B893" s="227"/>
      <c r="C893" s="334"/>
      <c r="D893" s="334"/>
      <c r="E893" s="422"/>
      <c r="F893" s="423"/>
      <c r="G893" s="423"/>
      <c r="H893" s="424"/>
      <c r="I893" s="423"/>
      <c r="J893" s="422"/>
      <c r="K893" s="422"/>
      <c r="L893" s="62"/>
      <c r="M893" s="422"/>
      <c r="N893" s="425"/>
      <c r="O893" s="422"/>
      <c r="P893" s="422"/>
      <c r="Q893" s="422"/>
      <c r="R893" s="426"/>
      <c r="S893" s="427"/>
      <c r="T893" s="422"/>
      <c r="U893" s="427"/>
      <c r="V893" s="422"/>
      <c r="W893" s="423"/>
      <c r="X893" s="427"/>
      <c r="Y893" s="422"/>
      <c r="Z893" s="422"/>
      <c r="AA893" s="422"/>
      <c r="AB893" s="428"/>
    </row>
    <row r="894" spans="1:28" ht="13.5">
      <c r="A894" s="421"/>
      <c r="B894" s="227"/>
      <c r="C894" s="334"/>
      <c r="D894" s="334"/>
      <c r="E894" s="422"/>
      <c r="F894" s="423"/>
      <c r="G894" s="423"/>
      <c r="H894" s="424"/>
      <c r="I894" s="423"/>
      <c r="J894" s="422"/>
      <c r="K894" s="422"/>
      <c r="L894" s="62"/>
      <c r="M894" s="422"/>
      <c r="N894" s="425"/>
      <c r="O894" s="422"/>
      <c r="P894" s="422"/>
      <c r="Q894" s="422"/>
      <c r="R894" s="426"/>
      <c r="S894" s="427"/>
      <c r="T894" s="422"/>
      <c r="U894" s="427"/>
      <c r="V894" s="422"/>
      <c r="W894" s="423"/>
      <c r="X894" s="427"/>
      <c r="Y894" s="422"/>
      <c r="Z894" s="422"/>
      <c r="AA894" s="422"/>
      <c r="AB894" s="428"/>
    </row>
    <row r="895" spans="1:28" ht="13.5">
      <c r="A895" s="421"/>
      <c r="B895" s="227"/>
      <c r="C895" s="334"/>
      <c r="D895" s="334"/>
      <c r="E895" s="422"/>
      <c r="F895" s="423"/>
      <c r="G895" s="423"/>
      <c r="H895" s="424"/>
      <c r="I895" s="423"/>
      <c r="J895" s="422"/>
      <c r="K895" s="422"/>
      <c r="L895" s="62"/>
      <c r="M895" s="422"/>
      <c r="N895" s="425"/>
      <c r="O895" s="422"/>
      <c r="P895" s="422"/>
      <c r="Q895" s="422"/>
      <c r="R895" s="426"/>
      <c r="S895" s="427"/>
      <c r="T895" s="422"/>
      <c r="U895" s="427"/>
      <c r="V895" s="422"/>
      <c r="W895" s="423"/>
      <c r="X895" s="427"/>
      <c r="Y895" s="422"/>
      <c r="Z895" s="422"/>
      <c r="AA895" s="422"/>
      <c r="AB895" s="428"/>
    </row>
    <row r="896" spans="1:28" ht="13.5">
      <c r="A896" s="421"/>
      <c r="B896" s="227"/>
      <c r="C896" s="334"/>
      <c r="D896" s="334"/>
      <c r="E896" s="422"/>
      <c r="F896" s="423"/>
      <c r="G896" s="423"/>
      <c r="H896" s="424"/>
      <c r="I896" s="423"/>
      <c r="J896" s="422"/>
      <c r="K896" s="422"/>
      <c r="L896" s="62"/>
      <c r="M896" s="422"/>
      <c r="N896" s="425"/>
      <c r="O896" s="422"/>
      <c r="P896" s="422"/>
      <c r="Q896" s="422"/>
      <c r="R896" s="426"/>
      <c r="S896" s="427"/>
      <c r="T896" s="422"/>
      <c r="U896" s="427"/>
      <c r="V896" s="422"/>
      <c r="W896" s="423"/>
      <c r="X896" s="427"/>
      <c r="Y896" s="422"/>
      <c r="Z896" s="422"/>
      <c r="AA896" s="422"/>
      <c r="AB896" s="428"/>
    </row>
    <row r="897" spans="1:28" ht="13.5">
      <c r="A897" s="421"/>
      <c r="B897" s="227"/>
      <c r="C897" s="334"/>
      <c r="D897" s="334"/>
      <c r="E897" s="422"/>
      <c r="F897" s="423"/>
      <c r="G897" s="423"/>
      <c r="H897" s="424"/>
      <c r="I897" s="423"/>
      <c r="J897" s="422"/>
      <c r="K897" s="422"/>
      <c r="L897" s="62"/>
      <c r="M897" s="422"/>
      <c r="N897" s="425"/>
      <c r="O897" s="422"/>
      <c r="P897" s="422"/>
      <c r="Q897" s="422"/>
      <c r="R897" s="426"/>
      <c r="S897" s="427"/>
      <c r="T897" s="422"/>
      <c r="U897" s="427"/>
      <c r="V897" s="422"/>
      <c r="W897" s="423"/>
      <c r="X897" s="427"/>
      <c r="Y897" s="422"/>
      <c r="Z897" s="422"/>
      <c r="AA897" s="422"/>
      <c r="AB897" s="428"/>
    </row>
    <row r="898" spans="1:28" ht="13.5">
      <c r="A898" s="421"/>
      <c r="B898" s="227"/>
      <c r="C898" s="334"/>
      <c r="D898" s="334"/>
      <c r="E898" s="422"/>
      <c r="F898" s="423"/>
      <c r="G898" s="423"/>
      <c r="H898" s="424"/>
      <c r="I898" s="423"/>
      <c r="J898" s="422"/>
      <c r="K898" s="422"/>
      <c r="L898" s="62"/>
      <c r="M898" s="422"/>
      <c r="N898" s="425"/>
      <c r="O898" s="422"/>
      <c r="P898" s="422"/>
      <c r="Q898" s="422"/>
      <c r="R898" s="426"/>
      <c r="S898" s="427"/>
      <c r="T898" s="422"/>
      <c r="U898" s="427"/>
      <c r="V898" s="422"/>
      <c r="W898" s="423"/>
      <c r="X898" s="427"/>
      <c r="Y898" s="422"/>
      <c r="Z898" s="422"/>
      <c r="AA898" s="422"/>
      <c r="AB898" s="428"/>
    </row>
    <row r="899" spans="1:28" ht="13.5">
      <c r="A899" s="421"/>
      <c r="B899" s="227"/>
      <c r="C899" s="334"/>
      <c r="D899" s="334"/>
      <c r="E899" s="422"/>
      <c r="F899" s="423"/>
      <c r="G899" s="423"/>
      <c r="H899" s="424"/>
      <c r="I899" s="423"/>
      <c r="J899" s="422"/>
      <c r="K899" s="422"/>
      <c r="L899" s="62"/>
      <c r="M899" s="422"/>
      <c r="N899" s="425"/>
      <c r="O899" s="422"/>
      <c r="P899" s="422"/>
      <c r="Q899" s="422"/>
      <c r="R899" s="426"/>
      <c r="S899" s="427"/>
      <c r="T899" s="422"/>
      <c r="U899" s="427"/>
      <c r="V899" s="422"/>
      <c r="W899" s="423"/>
      <c r="X899" s="427"/>
      <c r="Y899" s="422"/>
      <c r="Z899" s="422"/>
      <c r="AA899" s="422"/>
      <c r="AB899" s="428"/>
    </row>
    <row r="900" spans="1:28" ht="13.5">
      <c r="A900" s="421"/>
      <c r="B900" s="227"/>
      <c r="C900" s="334"/>
      <c r="D900" s="334"/>
      <c r="E900" s="422"/>
      <c r="F900" s="423"/>
      <c r="G900" s="423"/>
      <c r="H900" s="424"/>
      <c r="I900" s="423"/>
      <c r="J900" s="422"/>
      <c r="K900" s="422"/>
      <c r="L900" s="62"/>
      <c r="M900" s="422"/>
      <c r="N900" s="425"/>
      <c r="O900" s="422"/>
      <c r="P900" s="422"/>
      <c r="Q900" s="422"/>
      <c r="R900" s="426"/>
      <c r="S900" s="427"/>
      <c r="T900" s="422"/>
      <c r="U900" s="427"/>
      <c r="V900" s="422"/>
      <c r="W900" s="423"/>
      <c r="X900" s="427"/>
      <c r="Y900" s="422"/>
      <c r="Z900" s="422"/>
      <c r="AA900" s="422"/>
      <c r="AB900" s="428"/>
    </row>
    <row r="901" spans="1:28" ht="13.5">
      <c r="A901" s="421"/>
      <c r="B901" s="227"/>
      <c r="C901" s="334"/>
      <c r="D901" s="334"/>
      <c r="E901" s="422"/>
      <c r="F901" s="423"/>
      <c r="G901" s="423"/>
      <c r="H901" s="424"/>
      <c r="I901" s="423"/>
      <c r="J901" s="422"/>
      <c r="K901" s="422"/>
      <c r="L901" s="62"/>
      <c r="M901" s="422"/>
      <c r="N901" s="425"/>
      <c r="O901" s="422"/>
      <c r="P901" s="422"/>
      <c r="Q901" s="422"/>
      <c r="R901" s="426"/>
      <c r="S901" s="427"/>
      <c r="T901" s="422"/>
      <c r="U901" s="427"/>
      <c r="V901" s="422"/>
      <c r="W901" s="423"/>
      <c r="X901" s="427"/>
      <c r="Y901" s="422"/>
      <c r="Z901" s="422"/>
      <c r="AA901" s="422"/>
      <c r="AB901" s="428"/>
    </row>
    <row r="902" spans="1:28" ht="13.5">
      <c r="A902" s="421"/>
      <c r="B902" s="227"/>
      <c r="C902" s="334"/>
      <c r="D902" s="334"/>
      <c r="E902" s="422"/>
      <c r="F902" s="423"/>
      <c r="G902" s="423"/>
      <c r="H902" s="424"/>
      <c r="I902" s="423"/>
      <c r="J902" s="422"/>
      <c r="K902" s="422"/>
      <c r="L902" s="62"/>
      <c r="M902" s="422"/>
      <c r="N902" s="425"/>
      <c r="O902" s="422"/>
      <c r="P902" s="422"/>
      <c r="Q902" s="422"/>
      <c r="R902" s="426"/>
      <c r="S902" s="427"/>
      <c r="T902" s="422"/>
      <c r="U902" s="427"/>
      <c r="V902" s="422"/>
      <c r="W902" s="423"/>
      <c r="X902" s="427"/>
      <c r="Y902" s="422"/>
      <c r="Z902" s="422"/>
      <c r="AA902" s="422"/>
      <c r="AB902" s="428"/>
    </row>
    <row r="903" spans="1:28" ht="13.5">
      <c r="A903" s="421"/>
      <c r="B903" s="227"/>
      <c r="C903" s="334"/>
      <c r="D903" s="334"/>
      <c r="E903" s="422"/>
      <c r="F903" s="423"/>
      <c r="G903" s="423"/>
      <c r="H903" s="424"/>
      <c r="I903" s="423"/>
      <c r="J903" s="422"/>
      <c r="K903" s="422"/>
      <c r="L903" s="62"/>
      <c r="M903" s="422"/>
      <c r="N903" s="425"/>
      <c r="O903" s="422"/>
      <c r="P903" s="422"/>
      <c r="Q903" s="422"/>
      <c r="R903" s="426"/>
      <c r="S903" s="427"/>
      <c r="T903" s="422"/>
      <c r="U903" s="427"/>
      <c r="V903" s="422"/>
      <c r="W903" s="423"/>
      <c r="X903" s="427"/>
      <c r="Y903" s="422"/>
      <c r="Z903" s="422"/>
      <c r="AA903" s="422"/>
      <c r="AB903" s="428"/>
    </row>
    <row r="904" spans="1:28" ht="13.5">
      <c r="A904" s="421"/>
      <c r="B904" s="227"/>
      <c r="C904" s="334"/>
      <c r="D904" s="334"/>
      <c r="E904" s="422"/>
      <c r="F904" s="423"/>
      <c r="G904" s="423"/>
      <c r="H904" s="424"/>
      <c r="I904" s="423"/>
      <c r="J904" s="422"/>
      <c r="K904" s="422"/>
      <c r="L904" s="62"/>
      <c r="M904" s="422"/>
      <c r="N904" s="425"/>
      <c r="O904" s="422"/>
      <c r="P904" s="422"/>
      <c r="Q904" s="422"/>
      <c r="R904" s="426"/>
      <c r="S904" s="427"/>
      <c r="T904" s="422"/>
      <c r="U904" s="427"/>
      <c r="V904" s="422"/>
      <c r="W904" s="423"/>
      <c r="X904" s="427"/>
      <c r="Y904" s="422"/>
      <c r="Z904" s="422"/>
      <c r="AA904" s="422"/>
      <c r="AB904" s="428"/>
    </row>
    <row r="905" spans="1:28" ht="13.5">
      <c r="A905" s="421"/>
      <c r="B905" s="227"/>
      <c r="C905" s="334"/>
      <c r="D905" s="334"/>
      <c r="E905" s="422"/>
      <c r="F905" s="423"/>
      <c r="G905" s="423"/>
      <c r="H905" s="424"/>
      <c r="I905" s="423"/>
      <c r="J905" s="422"/>
      <c r="K905" s="422"/>
      <c r="L905" s="62"/>
      <c r="M905" s="422"/>
      <c r="N905" s="425"/>
      <c r="O905" s="422"/>
      <c r="P905" s="422"/>
      <c r="Q905" s="422"/>
      <c r="R905" s="426"/>
      <c r="S905" s="427"/>
      <c r="T905" s="422"/>
      <c r="U905" s="427"/>
      <c r="V905" s="422"/>
      <c r="W905" s="423"/>
      <c r="X905" s="427"/>
      <c r="Y905" s="422"/>
      <c r="Z905" s="422"/>
      <c r="AA905" s="422"/>
      <c r="AB905" s="428"/>
    </row>
    <row r="906" spans="1:28" ht="13.5">
      <c r="A906" s="421"/>
      <c r="B906" s="227"/>
      <c r="C906" s="334"/>
      <c r="D906" s="334"/>
      <c r="E906" s="422"/>
      <c r="F906" s="423"/>
      <c r="G906" s="423"/>
      <c r="H906" s="424"/>
      <c r="I906" s="423"/>
      <c r="J906" s="422"/>
      <c r="K906" s="422"/>
      <c r="L906" s="62"/>
      <c r="M906" s="422"/>
      <c r="N906" s="425"/>
      <c r="O906" s="422"/>
      <c r="P906" s="422"/>
      <c r="Q906" s="422"/>
      <c r="R906" s="426"/>
      <c r="S906" s="427"/>
      <c r="T906" s="422"/>
      <c r="U906" s="427"/>
      <c r="V906" s="422"/>
      <c r="W906" s="423"/>
      <c r="X906" s="427"/>
      <c r="Y906" s="422"/>
      <c r="Z906" s="422"/>
      <c r="AA906" s="422"/>
      <c r="AB906" s="428"/>
    </row>
    <row r="907" spans="1:28" ht="13.5">
      <c r="A907" s="421"/>
      <c r="B907" s="227"/>
      <c r="C907" s="334"/>
      <c r="D907" s="334"/>
      <c r="E907" s="422"/>
      <c r="F907" s="423"/>
      <c r="G907" s="423"/>
      <c r="H907" s="424"/>
      <c r="I907" s="423"/>
      <c r="J907" s="422"/>
      <c r="K907" s="422"/>
      <c r="L907" s="62"/>
      <c r="M907" s="422"/>
      <c r="N907" s="425"/>
      <c r="O907" s="422"/>
      <c r="P907" s="422"/>
      <c r="Q907" s="422"/>
      <c r="R907" s="426"/>
      <c r="S907" s="427"/>
      <c r="T907" s="422"/>
      <c r="U907" s="427"/>
      <c r="V907" s="422"/>
      <c r="W907" s="423"/>
      <c r="X907" s="427"/>
      <c r="Y907" s="422"/>
      <c r="Z907" s="422"/>
      <c r="AA907" s="422"/>
      <c r="AB907" s="428"/>
    </row>
    <row r="908" spans="1:28" ht="13.5">
      <c r="A908" s="421"/>
      <c r="B908" s="227"/>
      <c r="C908" s="334"/>
      <c r="D908" s="334"/>
      <c r="E908" s="422"/>
      <c r="F908" s="423"/>
      <c r="G908" s="423"/>
      <c r="H908" s="424"/>
      <c r="I908" s="423"/>
      <c r="J908" s="422"/>
      <c r="K908" s="422"/>
      <c r="L908" s="62"/>
      <c r="M908" s="422"/>
      <c r="N908" s="425"/>
      <c r="O908" s="422"/>
      <c r="P908" s="422"/>
      <c r="Q908" s="422"/>
      <c r="R908" s="426"/>
      <c r="S908" s="427"/>
      <c r="T908" s="422"/>
      <c r="U908" s="427"/>
      <c r="V908" s="422"/>
      <c r="W908" s="423"/>
      <c r="X908" s="427"/>
      <c r="Y908" s="422"/>
      <c r="Z908" s="422"/>
      <c r="AA908" s="422"/>
      <c r="AB908" s="428"/>
    </row>
    <row r="909" spans="1:28" ht="13.5">
      <c r="A909" s="421"/>
      <c r="B909" s="227"/>
      <c r="C909" s="334"/>
      <c r="D909" s="334"/>
      <c r="E909" s="422"/>
      <c r="F909" s="423"/>
      <c r="G909" s="423"/>
      <c r="H909" s="424"/>
      <c r="I909" s="423"/>
      <c r="J909" s="422"/>
      <c r="K909" s="422"/>
      <c r="L909" s="62"/>
      <c r="M909" s="422"/>
      <c r="N909" s="425"/>
      <c r="O909" s="422"/>
      <c r="P909" s="422"/>
      <c r="Q909" s="422"/>
      <c r="R909" s="426"/>
      <c r="S909" s="427"/>
      <c r="T909" s="422"/>
      <c r="U909" s="427"/>
      <c r="V909" s="422"/>
      <c r="W909" s="423"/>
      <c r="X909" s="427"/>
      <c r="Y909" s="422"/>
      <c r="Z909" s="422"/>
      <c r="AA909" s="422"/>
      <c r="AB909" s="428"/>
    </row>
    <row r="910" spans="1:28" ht="13.5">
      <c r="A910" s="421"/>
      <c r="B910" s="227"/>
      <c r="C910" s="334"/>
      <c r="D910" s="334"/>
      <c r="E910" s="422"/>
      <c r="F910" s="423"/>
      <c r="G910" s="423"/>
      <c r="H910" s="424"/>
      <c r="I910" s="423"/>
      <c r="J910" s="422"/>
      <c r="K910" s="422"/>
      <c r="L910" s="62"/>
      <c r="M910" s="422"/>
      <c r="N910" s="425"/>
      <c r="O910" s="422"/>
      <c r="P910" s="422"/>
      <c r="Q910" s="422"/>
      <c r="R910" s="426"/>
      <c r="S910" s="427"/>
      <c r="T910" s="422"/>
      <c r="U910" s="427"/>
      <c r="V910" s="422"/>
      <c r="W910" s="423"/>
      <c r="X910" s="427"/>
      <c r="Y910" s="422"/>
      <c r="Z910" s="422"/>
      <c r="AA910" s="422"/>
      <c r="AB910" s="428"/>
    </row>
    <row r="911" spans="1:28" ht="13.5">
      <c r="A911" s="421"/>
      <c r="B911" s="227"/>
      <c r="C911" s="334"/>
      <c r="D911" s="334"/>
      <c r="E911" s="422"/>
      <c r="F911" s="423"/>
      <c r="G911" s="423"/>
      <c r="H911" s="424"/>
      <c r="I911" s="423"/>
      <c r="J911" s="422"/>
      <c r="K911" s="422"/>
      <c r="L911" s="62"/>
      <c r="M911" s="422"/>
      <c r="N911" s="425"/>
      <c r="O911" s="422"/>
      <c r="P911" s="422"/>
      <c r="Q911" s="422"/>
      <c r="R911" s="426"/>
      <c r="S911" s="427"/>
      <c r="T911" s="422"/>
      <c r="U911" s="427"/>
      <c r="V911" s="422"/>
      <c r="W911" s="423"/>
      <c r="X911" s="427"/>
      <c r="Y911" s="422"/>
      <c r="Z911" s="422"/>
      <c r="AA911" s="422"/>
      <c r="AB911" s="428"/>
    </row>
    <row r="912" spans="1:28" ht="13.5">
      <c r="A912" s="421"/>
      <c r="B912" s="227"/>
      <c r="C912" s="334"/>
      <c r="D912" s="334"/>
      <c r="E912" s="422"/>
      <c r="F912" s="423"/>
      <c r="G912" s="423"/>
      <c r="H912" s="424"/>
      <c r="I912" s="423"/>
      <c r="J912" s="422"/>
      <c r="K912" s="422"/>
      <c r="L912" s="62"/>
      <c r="M912" s="422"/>
      <c r="N912" s="425"/>
      <c r="O912" s="422"/>
      <c r="P912" s="422"/>
      <c r="Q912" s="422"/>
      <c r="R912" s="426"/>
      <c r="S912" s="427"/>
      <c r="T912" s="422"/>
      <c r="U912" s="427"/>
      <c r="V912" s="422"/>
      <c r="W912" s="423"/>
      <c r="X912" s="427"/>
      <c r="Y912" s="422"/>
      <c r="Z912" s="422"/>
      <c r="AA912" s="422"/>
      <c r="AB912" s="428"/>
    </row>
    <row r="913" spans="1:28" ht="13.5">
      <c r="A913" s="421"/>
      <c r="B913" s="227"/>
      <c r="C913" s="334"/>
      <c r="D913" s="334"/>
      <c r="E913" s="422"/>
      <c r="F913" s="423"/>
      <c r="G913" s="423"/>
      <c r="H913" s="424"/>
      <c r="I913" s="423"/>
      <c r="J913" s="422"/>
      <c r="K913" s="422"/>
      <c r="L913" s="62"/>
      <c r="M913" s="422"/>
      <c r="N913" s="425"/>
      <c r="O913" s="422"/>
      <c r="P913" s="422"/>
      <c r="Q913" s="422"/>
      <c r="R913" s="426"/>
      <c r="S913" s="427"/>
      <c r="T913" s="422"/>
      <c r="U913" s="427"/>
      <c r="V913" s="422"/>
      <c r="W913" s="423"/>
      <c r="X913" s="427"/>
      <c r="Y913" s="422"/>
      <c r="Z913" s="422"/>
      <c r="AA913" s="422"/>
      <c r="AB913" s="428"/>
    </row>
    <row r="914" spans="1:28" ht="13.5">
      <c r="A914" s="421"/>
      <c r="B914" s="227"/>
      <c r="C914" s="334"/>
      <c r="D914" s="334"/>
      <c r="E914" s="422"/>
      <c r="F914" s="423"/>
      <c r="G914" s="423"/>
      <c r="H914" s="424"/>
      <c r="I914" s="423"/>
      <c r="J914" s="422"/>
      <c r="K914" s="422"/>
      <c r="L914" s="62"/>
      <c r="M914" s="422"/>
      <c r="N914" s="425"/>
      <c r="O914" s="422"/>
      <c r="P914" s="422"/>
      <c r="Q914" s="422"/>
      <c r="R914" s="426"/>
      <c r="S914" s="427"/>
      <c r="T914" s="422"/>
      <c r="U914" s="427"/>
      <c r="V914" s="422"/>
      <c r="W914" s="423"/>
      <c r="X914" s="427"/>
      <c r="Y914" s="422"/>
      <c r="Z914" s="422"/>
      <c r="AA914" s="422"/>
      <c r="AB914" s="428"/>
    </row>
    <row r="915" spans="1:28" ht="13.5">
      <c r="A915" s="421"/>
      <c r="B915" s="227"/>
      <c r="C915" s="334"/>
      <c r="D915" s="334"/>
      <c r="E915" s="422"/>
      <c r="F915" s="423"/>
      <c r="G915" s="423"/>
      <c r="H915" s="424"/>
      <c r="I915" s="423"/>
      <c r="J915" s="422"/>
      <c r="K915" s="422"/>
      <c r="L915" s="62"/>
      <c r="M915" s="422"/>
      <c r="N915" s="425"/>
      <c r="O915" s="422"/>
      <c r="P915" s="422"/>
      <c r="Q915" s="422"/>
      <c r="R915" s="426"/>
      <c r="S915" s="427"/>
      <c r="T915" s="422"/>
      <c r="U915" s="427"/>
      <c r="V915" s="422"/>
      <c r="W915" s="423"/>
      <c r="X915" s="427"/>
      <c r="Y915" s="422"/>
      <c r="Z915" s="422"/>
      <c r="AA915" s="422"/>
      <c r="AB915" s="428"/>
    </row>
    <row r="916" spans="1:28" ht="13.5">
      <c r="A916" s="421"/>
      <c r="B916" s="227"/>
      <c r="C916" s="334"/>
      <c r="D916" s="334"/>
      <c r="E916" s="422"/>
      <c r="F916" s="423"/>
      <c r="G916" s="423"/>
      <c r="H916" s="424"/>
      <c r="I916" s="423"/>
      <c r="J916" s="422"/>
      <c r="K916" s="422"/>
      <c r="L916" s="62"/>
      <c r="M916" s="422"/>
      <c r="N916" s="425"/>
      <c r="O916" s="422"/>
      <c r="P916" s="422"/>
      <c r="Q916" s="422"/>
      <c r="R916" s="426"/>
      <c r="S916" s="427"/>
      <c r="T916" s="422"/>
      <c r="U916" s="427"/>
      <c r="V916" s="422"/>
      <c r="W916" s="423"/>
      <c r="X916" s="427"/>
      <c r="Y916" s="422"/>
      <c r="Z916" s="422"/>
      <c r="AA916" s="422"/>
      <c r="AB916" s="428"/>
    </row>
    <row r="917" spans="1:28" ht="13.5">
      <c r="A917" s="421"/>
      <c r="B917" s="227"/>
      <c r="C917" s="334"/>
      <c r="D917" s="334"/>
      <c r="E917" s="422"/>
      <c r="F917" s="423"/>
      <c r="G917" s="423"/>
      <c r="H917" s="424"/>
      <c r="I917" s="423"/>
      <c r="J917" s="422"/>
      <c r="K917" s="422"/>
      <c r="L917" s="62"/>
      <c r="M917" s="422"/>
      <c r="N917" s="425"/>
      <c r="O917" s="422"/>
      <c r="P917" s="422"/>
      <c r="Q917" s="422"/>
      <c r="R917" s="426"/>
      <c r="S917" s="427"/>
      <c r="T917" s="422"/>
      <c r="U917" s="427"/>
      <c r="V917" s="422"/>
      <c r="W917" s="423"/>
      <c r="X917" s="427"/>
      <c r="Y917" s="422"/>
      <c r="Z917" s="422"/>
      <c r="AA917" s="422"/>
      <c r="AB917" s="428"/>
    </row>
    <row r="918" spans="1:28" ht="13.5">
      <c r="A918" s="421"/>
      <c r="B918" s="227"/>
      <c r="C918" s="334"/>
      <c r="D918" s="334"/>
      <c r="E918" s="422"/>
      <c r="F918" s="423"/>
      <c r="G918" s="423"/>
      <c r="H918" s="424"/>
      <c r="I918" s="423"/>
      <c r="J918" s="422"/>
      <c r="K918" s="422"/>
      <c r="L918" s="62"/>
      <c r="M918" s="422"/>
      <c r="N918" s="425"/>
      <c r="O918" s="422"/>
      <c r="P918" s="422"/>
      <c r="Q918" s="422"/>
      <c r="R918" s="426"/>
      <c r="S918" s="427"/>
      <c r="T918" s="422"/>
      <c r="U918" s="427"/>
      <c r="V918" s="422"/>
      <c r="W918" s="423"/>
      <c r="X918" s="427"/>
      <c r="Y918" s="422"/>
      <c r="Z918" s="422"/>
      <c r="AA918" s="422"/>
      <c r="AB918" s="428"/>
    </row>
    <row r="919" spans="1:28" ht="13.5">
      <c r="A919" s="421"/>
      <c r="B919" s="227"/>
      <c r="C919" s="334"/>
      <c r="D919" s="334"/>
      <c r="E919" s="422"/>
      <c r="F919" s="423"/>
      <c r="G919" s="423"/>
      <c r="H919" s="424"/>
      <c r="I919" s="423"/>
      <c r="J919" s="422"/>
      <c r="K919" s="422"/>
      <c r="L919" s="62"/>
      <c r="M919" s="422"/>
      <c r="N919" s="425"/>
      <c r="O919" s="422"/>
      <c r="P919" s="422"/>
      <c r="Q919" s="422"/>
      <c r="R919" s="426"/>
      <c r="S919" s="427"/>
      <c r="T919" s="422"/>
      <c r="U919" s="427"/>
      <c r="V919" s="422"/>
      <c r="W919" s="423"/>
      <c r="X919" s="427"/>
      <c r="Y919" s="422"/>
      <c r="Z919" s="422"/>
      <c r="AA919" s="422"/>
      <c r="AB919" s="428"/>
    </row>
    <row r="920" spans="1:28">
      <c r="A920" s="322"/>
      <c r="B920" s="166"/>
      <c r="C920" s="419"/>
      <c r="D920" s="419"/>
      <c r="E920" s="156"/>
      <c r="F920" s="179"/>
      <c r="G920" s="189"/>
      <c r="H920" s="368"/>
      <c r="I920" s="189"/>
      <c r="J920" s="179"/>
      <c r="K920" s="179"/>
      <c r="L920" s="179"/>
      <c r="M920" s="148"/>
      <c r="N920" s="179"/>
      <c r="O920" s="148"/>
      <c r="P920" s="178"/>
      <c r="Q920" s="148"/>
      <c r="R920" s="141"/>
      <c r="S920" s="343"/>
      <c r="T920" s="178"/>
      <c r="U920" s="383"/>
      <c r="V920" s="148"/>
      <c r="W920" s="391"/>
      <c r="X920" s="148"/>
      <c r="Y920" s="148"/>
      <c r="Z920" s="148"/>
      <c r="AA920" s="148"/>
      <c r="AB920" s="148"/>
    </row>
    <row r="921" spans="1:28">
      <c r="E921" s="17"/>
      <c r="F921" s="18"/>
      <c r="H921" s="17"/>
      <c r="J921" s="17"/>
      <c r="K921" s="62"/>
      <c r="L921" s="62"/>
      <c r="N921" s="18"/>
      <c r="P921" s="18"/>
      <c r="R921" s="18"/>
      <c r="S921" s="18"/>
      <c r="T921" s="18"/>
      <c r="U921" s="18"/>
      <c r="Y921" s="17"/>
      <c r="AB921" s="373"/>
    </row>
    <row r="922" spans="1:28">
      <c r="E922" s="17"/>
      <c r="F922" s="18"/>
      <c r="H922" s="17"/>
      <c r="J922" s="17"/>
      <c r="K922" s="62"/>
      <c r="L922" s="62"/>
      <c r="N922" s="18"/>
      <c r="P922" s="18"/>
      <c r="R922" s="18"/>
      <c r="S922" s="18"/>
      <c r="T922" s="18"/>
      <c r="U922" s="18"/>
      <c r="Y922" s="17"/>
      <c r="AB922" s="17"/>
    </row>
    <row r="923" spans="1:28">
      <c r="E923" s="17"/>
      <c r="F923" s="18"/>
      <c r="H923" s="17"/>
      <c r="J923" s="17"/>
      <c r="K923" s="62"/>
      <c r="L923" s="62"/>
      <c r="N923" s="18"/>
      <c r="P923" s="18"/>
      <c r="R923" s="18"/>
      <c r="S923" s="18"/>
      <c r="T923" s="18"/>
      <c r="U923" s="18"/>
      <c r="Y923" s="17"/>
      <c r="AB923" s="17"/>
    </row>
    <row r="924" spans="1:28">
      <c r="E924" s="17"/>
      <c r="F924" s="18"/>
      <c r="H924" s="14"/>
      <c r="J924" s="17"/>
      <c r="K924" s="62"/>
      <c r="L924" s="62"/>
      <c r="N924" s="18"/>
      <c r="P924" s="18"/>
      <c r="R924" s="18"/>
      <c r="S924" s="18"/>
      <c r="T924" s="18"/>
      <c r="U924" s="18"/>
      <c r="Y924" s="17"/>
      <c r="AB924" s="17"/>
    </row>
    <row r="925" spans="1:28">
      <c r="E925" s="17"/>
      <c r="F925" s="18"/>
      <c r="H925" s="17"/>
      <c r="J925" s="17"/>
      <c r="K925" s="62"/>
      <c r="L925" s="62"/>
      <c r="N925" s="18"/>
      <c r="P925" s="18"/>
      <c r="R925" s="18"/>
      <c r="S925" s="18"/>
      <c r="T925" s="18"/>
      <c r="U925" s="18"/>
      <c r="Y925" s="17"/>
      <c r="AB925" s="17"/>
    </row>
    <row r="926" spans="1:28">
      <c r="E926" s="17"/>
      <c r="F926" s="18"/>
      <c r="H926" s="17"/>
      <c r="J926" s="17"/>
      <c r="K926" s="62"/>
      <c r="L926" s="62"/>
      <c r="N926" s="18"/>
      <c r="P926" s="18"/>
      <c r="R926" s="18"/>
      <c r="S926" s="18"/>
      <c r="T926" s="18"/>
      <c r="U926" s="18"/>
      <c r="Y926" s="17"/>
      <c r="AB926" s="17"/>
    </row>
    <row r="927" spans="1:28">
      <c r="E927" s="17"/>
      <c r="F927" s="18"/>
      <c r="H927" s="17"/>
      <c r="J927" s="17"/>
      <c r="K927" s="62"/>
      <c r="L927" s="62"/>
      <c r="N927" s="18"/>
      <c r="P927" s="18"/>
      <c r="R927" s="18"/>
      <c r="S927" s="18"/>
      <c r="T927" s="18"/>
      <c r="U927" s="18"/>
      <c r="Y927" s="17"/>
      <c r="AB927" s="17"/>
    </row>
    <row r="928" spans="1:28">
      <c r="E928" s="17"/>
      <c r="F928" s="18"/>
      <c r="H928" s="17"/>
      <c r="J928" s="17"/>
      <c r="K928" s="62"/>
      <c r="L928" s="62"/>
      <c r="N928" s="18"/>
      <c r="P928" s="18"/>
      <c r="R928" s="18"/>
      <c r="S928" s="18"/>
      <c r="T928" s="18"/>
      <c r="U928" s="18"/>
      <c r="Y928" s="17"/>
      <c r="AB928" s="17"/>
    </row>
    <row r="929" spans="5:28">
      <c r="E929" s="17"/>
      <c r="F929" s="18"/>
      <c r="H929" s="17"/>
      <c r="J929" s="17"/>
      <c r="K929" s="62"/>
      <c r="L929" s="62"/>
      <c r="N929" s="18"/>
      <c r="P929" s="18"/>
      <c r="R929" s="18"/>
      <c r="S929" s="18"/>
      <c r="T929" s="18"/>
      <c r="U929" s="18"/>
      <c r="Y929" s="17"/>
      <c r="AB929" s="17"/>
    </row>
    <row r="930" spans="5:28">
      <c r="E930" s="17"/>
      <c r="F930" s="18"/>
      <c r="H930" s="17"/>
      <c r="J930" s="17"/>
      <c r="K930" s="62"/>
      <c r="L930" s="62"/>
      <c r="N930" s="18"/>
      <c r="P930" s="18"/>
      <c r="R930" s="18"/>
      <c r="S930" s="18"/>
      <c r="T930" s="18"/>
      <c r="U930" s="18"/>
      <c r="Y930" s="17"/>
      <c r="AB930" s="17"/>
    </row>
    <row r="931" spans="5:28">
      <c r="E931" s="17"/>
      <c r="F931" s="18"/>
      <c r="H931" s="17"/>
      <c r="J931" s="17"/>
      <c r="K931" s="62"/>
      <c r="L931" s="62"/>
      <c r="N931" s="18"/>
      <c r="P931" s="18"/>
      <c r="R931" s="18"/>
      <c r="S931" s="18"/>
      <c r="T931" s="18"/>
      <c r="U931" s="18"/>
      <c r="Y931" s="17"/>
      <c r="AB931" s="17"/>
    </row>
    <row r="932" spans="5:28">
      <c r="E932" s="17"/>
      <c r="F932" s="18"/>
      <c r="H932" s="17"/>
      <c r="J932" s="17"/>
      <c r="K932" s="62"/>
      <c r="L932" s="62"/>
      <c r="N932" s="18"/>
      <c r="P932" s="18"/>
      <c r="R932" s="18"/>
      <c r="S932" s="18"/>
      <c r="T932" s="18"/>
      <c r="U932" s="18"/>
      <c r="Y932" s="17"/>
      <c r="AB932" s="17"/>
    </row>
    <row r="933" spans="5:28">
      <c r="E933" s="17"/>
      <c r="F933" s="18"/>
      <c r="H933" s="17"/>
      <c r="J933" s="17"/>
      <c r="K933" s="62"/>
      <c r="L933" s="62"/>
      <c r="N933" s="18"/>
      <c r="P933" s="18"/>
      <c r="R933" s="18"/>
      <c r="S933" s="18"/>
      <c r="T933" s="18"/>
      <c r="U933" s="18"/>
      <c r="Y933" s="17"/>
      <c r="AB933" s="17"/>
    </row>
    <row r="934" spans="5:28">
      <c r="E934" s="17"/>
      <c r="F934" s="18"/>
      <c r="H934" s="17"/>
      <c r="J934" s="17"/>
      <c r="K934" s="62"/>
      <c r="L934" s="62"/>
      <c r="N934" s="18"/>
      <c r="P934" s="18"/>
      <c r="R934" s="18"/>
      <c r="S934" s="18"/>
      <c r="T934" s="18"/>
      <c r="U934" s="18"/>
      <c r="Y934" s="17"/>
      <c r="AB934" s="17"/>
    </row>
    <row r="935" spans="5:28">
      <c r="E935" s="17"/>
      <c r="F935" s="18"/>
      <c r="H935" s="17"/>
      <c r="J935" s="17"/>
      <c r="K935" s="62"/>
      <c r="L935" s="62"/>
      <c r="N935" s="18"/>
      <c r="P935" s="18"/>
      <c r="R935" s="18"/>
      <c r="S935" s="18"/>
      <c r="T935" s="18"/>
      <c r="U935" s="18"/>
      <c r="Y935" s="17"/>
      <c r="AB935" s="17"/>
    </row>
    <row r="936" spans="5:28">
      <c r="E936" s="17"/>
      <c r="F936" s="18"/>
      <c r="H936" s="17"/>
      <c r="J936" s="17"/>
      <c r="K936" s="62"/>
      <c r="L936" s="62"/>
      <c r="N936" s="18"/>
      <c r="P936" s="18"/>
      <c r="R936" s="18"/>
      <c r="S936" s="18"/>
      <c r="T936" s="18"/>
      <c r="U936" s="18"/>
      <c r="Y936" s="17"/>
      <c r="AB936" s="17"/>
    </row>
    <row r="937" spans="5:28">
      <c r="E937" s="17"/>
      <c r="F937" s="18"/>
      <c r="H937" s="17"/>
      <c r="J937" s="17"/>
      <c r="K937" s="62"/>
      <c r="L937" s="62"/>
      <c r="N937" s="18"/>
      <c r="P937" s="18"/>
      <c r="R937" s="18"/>
      <c r="S937" s="18"/>
      <c r="T937" s="18"/>
      <c r="U937" s="18"/>
      <c r="Y937" s="17"/>
      <c r="AB937" s="17"/>
    </row>
    <row r="938" spans="5:28">
      <c r="E938" s="17"/>
      <c r="F938" s="18"/>
      <c r="H938" s="17"/>
      <c r="J938" s="17"/>
      <c r="K938" s="62"/>
      <c r="L938" s="62"/>
      <c r="N938" s="18"/>
      <c r="P938" s="18"/>
      <c r="R938" s="18"/>
      <c r="S938" s="18"/>
      <c r="T938" s="18"/>
      <c r="U938" s="18"/>
      <c r="Y938" s="17"/>
      <c r="AB938" s="17"/>
    </row>
    <row r="939" spans="5:28">
      <c r="E939" s="17"/>
      <c r="F939" s="18"/>
      <c r="H939" s="17"/>
      <c r="J939" s="17"/>
      <c r="K939" s="62"/>
      <c r="L939" s="62"/>
      <c r="N939" s="18"/>
      <c r="P939" s="18"/>
      <c r="R939" s="18"/>
      <c r="S939" s="18"/>
      <c r="T939" s="18"/>
      <c r="U939" s="18"/>
      <c r="Y939" s="17"/>
      <c r="AB939" s="17"/>
    </row>
    <row r="940" spans="5:28">
      <c r="E940" s="17"/>
      <c r="F940" s="18"/>
      <c r="H940" s="17"/>
      <c r="J940" s="17"/>
      <c r="K940" s="62"/>
      <c r="L940" s="62"/>
      <c r="N940" s="18"/>
      <c r="P940" s="18"/>
      <c r="R940" s="18"/>
      <c r="S940" s="18"/>
      <c r="T940" s="18"/>
      <c r="U940" s="18"/>
      <c r="Y940" s="17"/>
      <c r="AB940" s="17"/>
    </row>
    <row r="941" spans="5:28">
      <c r="E941" s="17"/>
      <c r="F941" s="18"/>
      <c r="H941" s="17"/>
      <c r="J941" s="17"/>
      <c r="K941" s="62"/>
      <c r="L941" s="62"/>
      <c r="N941" s="18"/>
      <c r="P941" s="18"/>
      <c r="R941" s="18"/>
      <c r="S941" s="18"/>
      <c r="T941" s="18"/>
      <c r="U941" s="18"/>
      <c r="Y941" s="17"/>
      <c r="AB941" s="17"/>
    </row>
    <row r="942" spans="5:28">
      <c r="E942" s="17"/>
      <c r="F942" s="18"/>
      <c r="H942" s="17"/>
      <c r="J942" s="17"/>
      <c r="K942" s="62"/>
      <c r="L942" s="62"/>
      <c r="N942" s="18"/>
      <c r="P942" s="18"/>
      <c r="R942" s="18"/>
      <c r="S942" s="18"/>
      <c r="T942" s="18"/>
      <c r="U942" s="18"/>
      <c r="Y942" s="17"/>
      <c r="AB942" s="17"/>
    </row>
    <row r="943" spans="5:28">
      <c r="E943" s="17"/>
      <c r="F943" s="18"/>
      <c r="H943" s="17"/>
      <c r="J943" s="17"/>
      <c r="K943" s="62"/>
      <c r="L943" s="62"/>
      <c r="N943" s="18"/>
      <c r="P943" s="18"/>
      <c r="R943" s="18"/>
      <c r="S943" s="18"/>
      <c r="T943" s="18"/>
      <c r="U943" s="18"/>
      <c r="Y943" s="17"/>
      <c r="AB943" s="17"/>
    </row>
    <row r="944" spans="5:28">
      <c r="E944" s="17"/>
      <c r="F944" s="18"/>
      <c r="H944" s="17"/>
      <c r="J944" s="17"/>
      <c r="K944" s="62"/>
      <c r="L944" s="62"/>
      <c r="N944" s="18"/>
      <c r="P944" s="18"/>
      <c r="R944" s="18"/>
      <c r="S944" s="18"/>
      <c r="T944" s="18"/>
      <c r="U944" s="18"/>
      <c r="Y944" s="17"/>
      <c r="AB944" s="17"/>
    </row>
    <row r="945" spans="5:28">
      <c r="E945" s="17"/>
      <c r="F945" s="18"/>
      <c r="H945" s="17"/>
      <c r="J945" s="17"/>
      <c r="K945" s="62"/>
      <c r="L945" s="62"/>
      <c r="N945" s="18"/>
      <c r="P945" s="18"/>
      <c r="R945" s="18"/>
      <c r="S945" s="18"/>
      <c r="T945" s="18"/>
      <c r="U945" s="18"/>
      <c r="Y945" s="17"/>
      <c r="AB945" s="17"/>
    </row>
    <row r="946" spans="5:28">
      <c r="E946" s="17"/>
      <c r="F946" s="18"/>
      <c r="H946" s="17"/>
      <c r="J946" s="17"/>
      <c r="K946" s="62"/>
      <c r="L946" s="62"/>
      <c r="N946" s="18"/>
      <c r="P946" s="18"/>
      <c r="R946" s="18"/>
      <c r="S946" s="18"/>
      <c r="T946" s="18"/>
      <c r="U946" s="18"/>
      <c r="Y946" s="17"/>
      <c r="AB946" s="17"/>
    </row>
    <row r="947" spans="5:28">
      <c r="E947" s="17"/>
      <c r="F947" s="18"/>
      <c r="H947" s="17"/>
      <c r="J947" s="17"/>
      <c r="K947" s="62"/>
      <c r="L947" s="62"/>
      <c r="N947" s="18"/>
      <c r="P947" s="18"/>
      <c r="R947" s="18"/>
      <c r="S947" s="18"/>
      <c r="T947" s="18"/>
      <c r="U947" s="18"/>
      <c r="Y947" s="17"/>
      <c r="AB947" s="17"/>
    </row>
    <row r="948" spans="5:28">
      <c r="E948" s="17"/>
      <c r="F948" s="18"/>
      <c r="H948" s="17"/>
      <c r="J948" s="17"/>
      <c r="K948" s="62"/>
      <c r="L948" s="62"/>
      <c r="N948" s="18"/>
      <c r="P948" s="18"/>
      <c r="R948" s="18"/>
      <c r="S948" s="18"/>
      <c r="T948" s="18"/>
      <c r="U948" s="18"/>
      <c r="Y948" s="17"/>
      <c r="AB948" s="17"/>
    </row>
    <row r="949" spans="5:28">
      <c r="E949" s="17"/>
      <c r="F949" s="18"/>
      <c r="H949" s="17"/>
      <c r="J949" s="17"/>
      <c r="K949" s="62"/>
      <c r="L949" s="62"/>
      <c r="N949" s="18"/>
      <c r="P949" s="18"/>
      <c r="R949" s="18"/>
      <c r="S949" s="18"/>
      <c r="T949" s="18"/>
      <c r="U949" s="18"/>
      <c r="Y949" s="17"/>
      <c r="AB949" s="17"/>
    </row>
    <row r="950" spans="5:28">
      <c r="E950" s="17"/>
      <c r="F950" s="18"/>
      <c r="H950" s="17"/>
      <c r="J950" s="17"/>
      <c r="K950" s="62"/>
      <c r="L950" s="62"/>
      <c r="N950" s="18"/>
      <c r="P950" s="18"/>
      <c r="R950" s="18"/>
      <c r="S950" s="18"/>
      <c r="T950" s="18"/>
      <c r="U950" s="18"/>
      <c r="Y950" s="17"/>
      <c r="AB950" s="17"/>
    </row>
    <row r="951" spans="5:28">
      <c r="E951" s="17"/>
      <c r="F951" s="18"/>
      <c r="H951" s="17"/>
      <c r="J951" s="17"/>
      <c r="K951" s="62"/>
      <c r="L951" s="62"/>
      <c r="N951" s="18"/>
      <c r="P951" s="18"/>
      <c r="R951" s="18"/>
      <c r="S951" s="18"/>
      <c r="T951" s="18"/>
      <c r="U951" s="18"/>
      <c r="Y951" s="17"/>
      <c r="AB951" s="17"/>
    </row>
    <row r="952" spans="5:28">
      <c r="E952" s="17"/>
      <c r="F952" s="18"/>
      <c r="H952" s="17"/>
      <c r="J952" s="17"/>
      <c r="K952" s="62"/>
      <c r="L952" s="62"/>
      <c r="N952" s="18"/>
      <c r="P952" s="18"/>
      <c r="R952" s="18"/>
      <c r="S952" s="18"/>
      <c r="T952" s="18"/>
      <c r="U952" s="18"/>
      <c r="Y952" s="17"/>
      <c r="AB952" s="17"/>
    </row>
    <row r="953" spans="5:28">
      <c r="E953" s="17"/>
      <c r="F953" s="18"/>
      <c r="H953" s="17"/>
      <c r="J953" s="17"/>
      <c r="K953" s="62"/>
      <c r="L953" s="62"/>
      <c r="N953" s="18"/>
      <c r="P953" s="18"/>
      <c r="R953" s="18"/>
      <c r="S953" s="18"/>
      <c r="T953" s="18"/>
      <c r="U953" s="18"/>
      <c r="Y953" s="17"/>
      <c r="AB953" s="17"/>
    </row>
    <row r="954" spans="5:28">
      <c r="E954" s="17"/>
      <c r="F954" s="18"/>
      <c r="H954" s="17"/>
      <c r="J954" s="17"/>
      <c r="K954" s="62"/>
      <c r="L954" s="62"/>
      <c r="N954" s="18"/>
      <c r="P954" s="18"/>
      <c r="R954" s="18"/>
      <c r="S954" s="18"/>
      <c r="T954" s="18"/>
      <c r="U954" s="18"/>
      <c r="Y954" s="17"/>
      <c r="AB954" s="17"/>
    </row>
    <row r="955" spans="5:28">
      <c r="E955" s="17"/>
      <c r="F955" s="18"/>
      <c r="H955" s="17"/>
      <c r="J955" s="17"/>
      <c r="K955" s="62"/>
      <c r="L955" s="62"/>
      <c r="N955" s="18"/>
      <c r="P955" s="18"/>
      <c r="R955" s="18"/>
      <c r="S955" s="18"/>
      <c r="T955" s="18"/>
      <c r="U955" s="18"/>
      <c r="Y955" s="17"/>
      <c r="AB955" s="17"/>
    </row>
    <row r="956" spans="5:28">
      <c r="E956" s="17"/>
      <c r="F956" s="18"/>
      <c r="H956" s="17"/>
      <c r="J956" s="17"/>
      <c r="K956" s="62"/>
      <c r="L956" s="62"/>
      <c r="N956" s="18"/>
      <c r="P956" s="18"/>
      <c r="R956" s="18"/>
      <c r="S956" s="18"/>
      <c r="T956" s="18"/>
      <c r="U956" s="18"/>
      <c r="Y956" s="17"/>
      <c r="AB956" s="17"/>
    </row>
    <row r="957" spans="5:28">
      <c r="E957" s="17"/>
      <c r="F957" s="18"/>
      <c r="H957" s="17"/>
      <c r="J957" s="17"/>
      <c r="K957" s="62"/>
      <c r="L957" s="62"/>
      <c r="N957" s="18"/>
      <c r="P957" s="18"/>
      <c r="R957" s="18"/>
      <c r="S957" s="18"/>
      <c r="T957" s="18"/>
      <c r="U957" s="18"/>
      <c r="Y957" s="17"/>
      <c r="AB957" s="17"/>
    </row>
    <row r="958" spans="5:28">
      <c r="E958" s="17"/>
      <c r="F958" s="18"/>
      <c r="H958" s="17"/>
      <c r="J958" s="17"/>
      <c r="K958" s="62"/>
      <c r="L958" s="62"/>
      <c r="N958" s="18"/>
      <c r="P958" s="18"/>
      <c r="R958" s="18"/>
      <c r="S958" s="18"/>
      <c r="T958" s="18"/>
      <c r="U958" s="18"/>
      <c r="Y958" s="17"/>
      <c r="AB958" s="17"/>
    </row>
    <row r="959" spans="5:28">
      <c r="E959" s="17"/>
      <c r="F959" s="18"/>
      <c r="H959" s="17"/>
      <c r="J959" s="17"/>
      <c r="K959" s="62"/>
      <c r="L959" s="62"/>
      <c r="N959" s="18"/>
      <c r="P959" s="18"/>
      <c r="R959" s="18"/>
      <c r="S959" s="18"/>
      <c r="T959" s="18"/>
      <c r="U959" s="18"/>
      <c r="Y959" s="17"/>
      <c r="AB959" s="17"/>
    </row>
    <row r="960" spans="5:28">
      <c r="E960" s="17"/>
      <c r="F960" s="18"/>
      <c r="H960" s="17"/>
      <c r="J960" s="17"/>
      <c r="K960" s="62"/>
      <c r="L960" s="62"/>
      <c r="N960" s="18"/>
      <c r="P960" s="18"/>
      <c r="R960" s="18"/>
      <c r="S960" s="18"/>
      <c r="T960" s="18"/>
      <c r="U960" s="18"/>
      <c r="Y960" s="17"/>
      <c r="AB960" s="17"/>
    </row>
    <row r="961" spans="5:28">
      <c r="E961" s="17"/>
      <c r="F961" s="18"/>
      <c r="H961" s="17"/>
      <c r="J961" s="17"/>
      <c r="K961" s="62"/>
      <c r="L961" s="62"/>
      <c r="N961" s="18"/>
      <c r="P961" s="18"/>
      <c r="R961" s="18"/>
      <c r="S961" s="18"/>
      <c r="T961" s="18"/>
      <c r="U961" s="18"/>
      <c r="Y961" s="17"/>
      <c r="AB961" s="17"/>
    </row>
    <row r="962" spans="5:28">
      <c r="E962" s="17"/>
      <c r="F962" s="18"/>
      <c r="H962" s="17"/>
      <c r="J962" s="17"/>
      <c r="K962" s="62"/>
      <c r="L962" s="62"/>
      <c r="N962" s="18"/>
      <c r="P962" s="18"/>
      <c r="R962" s="18"/>
      <c r="S962" s="18"/>
      <c r="T962" s="18"/>
      <c r="U962" s="18"/>
      <c r="Y962" s="17"/>
      <c r="AB962" s="17"/>
    </row>
    <row r="963" spans="5:28">
      <c r="E963" s="17"/>
      <c r="F963" s="18"/>
      <c r="H963" s="17"/>
      <c r="J963" s="17"/>
      <c r="K963" s="62"/>
      <c r="L963" s="62"/>
      <c r="N963" s="18"/>
      <c r="P963" s="18"/>
      <c r="R963" s="18"/>
      <c r="S963" s="18"/>
      <c r="T963" s="18"/>
      <c r="U963" s="18"/>
      <c r="Y963" s="17"/>
      <c r="AB963" s="17"/>
    </row>
    <row r="964" spans="5:28">
      <c r="E964" s="17"/>
      <c r="F964" s="18"/>
      <c r="H964" s="17"/>
      <c r="J964" s="17"/>
      <c r="K964" s="62"/>
      <c r="L964" s="62"/>
      <c r="N964" s="18"/>
      <c r="P964" s="18"/>
      <c r="R964" s="18"/>
      <c r="S964" s="18"/>
      <c r="T964" s="18"/>
      <c r="U964" s="18"/>
      <c r="Y964" s="17"/>
      <c r="AB964" s="17"/>
    </row>
    <row r="965" spans="5:28">
      <c r="E965" s="17"/>
      <c r="F965" s="18"/>
      <c r="H965" s="17"/>
      <c r="J965" s="17"/>
      <c r="K965" s="62"/>
      <c r="L965" s="62"/>
      <c r="N965" s="18"/>
      <c r="P965" s="18"/>
      <c r="R965" s="18"/>
      <c r="S965" s="18"/>
      <c r="T965" s="18"/>
      <c r="U965" s="18"/>
      <c r="Y965" s="17"/>
      <c r="AB965" s="17"/>
    </row>
    <row r="966" spans="5:28">
      <c r="E966" s="17"/>
      <c r="F966" s="18"/>
      <c r="H966" s="17"/>
      <c r="J966" s="17"/>
      <c r="K966" s="62"/>
      <c r="L966" s="62"/>
      <c r="N966" s="18"/>
      <c r="P966" s="18"/>
      <c r="R966" s="18"/>
      <c r="S966" s="18"/>
      <c r="T966" s="18"/>
      <c r="U966" s="18"/>
      <c r="Y966" s="17"/>
      <c r="AB966" s="17"/>
    </row>
    <row r="967" spans="5:28">
      <c r="E967" s="17"/>
      <c r="F967" s="18"/>
      <c r="H967" s="17"/>
      <c r="J967" s="17"/>
      <c r="K967" s="62"/>
      <c r="L967" s="62"/>
      <c r="N967" s="18"/>
      <c r="P967" s="18"/>
      <c r="R967" s="18"/>
      <c r="S967" s="18"/>
      <c r="T967" s="18"/>
      <c r="U967" s="18"/>
      <c r="Y967" s="17"/>
      <c r="AB967" s="17"/>
    </row>
    <row r="968" spans="5:28">
      <c r="E968" s="17"/>
      <c r="F968" s="18"/>
      <c r="H968" s="17"/>
      <c r="J968" s="17"/>
      <c r="K968" s="62"/>
      <c r="L968" s="62"/>
      <c r="N968" s="18"/>
      <c r="P968" s="18"/>
      <c r="R968" s="18"/>
      <c r="S968" s="18"/>
      <c r="T968" s="18"/>
      <c r="U968" s="18"/>
      <c r="Y968" s="17"/>
      <c r="AB968" s="17"/>
    </row>
    <row r="969" spans="5:28">
      <c r="E969" s="17"/>
      <c r="F969" s="18"/>
      <c r="H969" s="17"/>
      <c r="J969" s="17"/>
      <c r="K969" s="62"/>
      <c r="L969" s="62"/>
      <c r="N969" s="18"/>
      <c r="P969" s="18"/>
      <c r="R969" s="18"/>
      <c r="S969" s="18"/>
      <c r="T969" s="18"/>
      <c r="U969" s="18"/>
      <c r="Y969" s="17"/>
      <c r="AB969" s="17"/>
    </row>
    <row r="970" spans="5:28">
      <c r="E970" s="17"/>
      <c r="F970" s="18"/>
      <c r="H970" s="17"/>
      <c r="J970" s="17"/>
      <c r="K970" s="62"/>
      <c r="L970" s="62"/>
      <c r="N970" s="18"/>
      <c r="P970" s="18"/>
      <c r="R970" s="18"/>
      <c r="S970" s="18"/>
      <c r="T970" s="18"/>
      <c r="U970" s="18"/>
      <c r="Y970" s="17"/>
      <c r="AB970" s="17"/>
    </row>
    <row r="971" spans="5:28">
      <c r="E971" s="17"/>
      <c r="F971" s="18"/>
      <c r="H971" s="17"/>
      <c r="J971" s="17"/>
      <c r="K971" s="62"/>
      <c r="L971" s="62"/>
      <c r="N971" s="18"/>
      <c r="P971" s="18"/>
      <c r="R971" s="18"/>
      <c r="S971" s="18"/>
      <c r="T971" s="18"/>
      <c r="U971" s="18"/>
      <c r="Y971" s="17"/>
      <c r="AB971" s="17"/>
    </row>
    <row r="972" spans="5:28">
      <c r="E972" s="17"/>
      <c r="F972" s="18"/>
      <c r="H972" s="17"/>
      <c r="J972" s="17"/>
      <c r="K972" s="62"/>
      <c r="L972" s="62"/>
      <c r="N972" s="18"/>
      <c r="P972" s="18"/>
      <c r="R972" s="18"/>
      <c r="S972" s="18"/>
      <c r="T972" s="18"/>
      <c r="U972" s="18"/>
      <c r="Y972" s="17"/>
      <c r="AB972" s="17"/>
    </row>
    <row r="973" spans="5:28">
      <c r="E973" s="17"/>
      <c r="F973" s="18"/>
      <c r="H973" s="17"/>
      <c r="J973" s="17"/>
      <c r="K973" s="62"/>
      <c r="L973" s="62"/>
      <c r="N973" s="18"/>
      <c r="P973" s="18"/>
      <c r="R973" s="18"/>
      <c r="S973" s="18"/>
      <c r="T973" s="18"/>
      <c r="U973" s="18"/>
      <c r="Y973" s="17"/>
      <c r="AB973" s="17"/>
    </row>
    <row r="974" spans="5:28">
      <c r="E974" s="17"/>
      <c r="F974" s="18"/>
      <c r="H974" s="17"/>
      <c r="J974" s="17"/>
      <c r="K974" s="62"/>
      <c r="L974" s="62"/>
      <c r="N974" s="18"/>
      <c r="P974" s="18"/>
      <c r="R974" s="18"/>
      <c r="S974" s="18"/>
      <c r="T974" s="18"/>
      <c r="U974" s="18"/>
      <c r="Y974" s="17"/>
      <c r="AB974" s="17"/>
    </row>
    <row r="975" spans="5:28">
      <c r="E975" s="17"/>
      <c r="F975" s="18"/>
      <c r="H975" s="17"/>
      <c r="J975" s="17"/>
      <c r="K975" s="62"/>
      <c r="L975" s="62"/>
      <c r="N975" s="18"/>
      <c r="P975" s="18"/>
      <c r="R975" s="18"/>
      <c r="S975" s="18"/>
      <c r="T975" s="18"/>
      <c r="U975" s="18"/>
      <c r="Y975" s="17"/>
      <c r="AB975" s="17"/>
    </row>
    <row r="976" spans="5:28">
      <c r="E976" s="17"/>
      <c r="F976" s="18"/>
      <c r="H976" s="17"/>
      <c r="J976" s="17"/>
      <c r="K976" s="62"/>
      <c r="L976" s="62"/>
      <c r="N976" s="18"/>
      <c r="P976" s="18"/>
      <c r="R976" s="18"/>
      <c r="S976" s="18"/>
      <c r="T976" s="18"/>
      <c r="U976" s="18"/>
      <c r="Y976" s="17"/>
      <c r="AB976" s="17"/>
    </row>
    <row r="977" spans="5:28">
      <c r="E977" s="17"/>
      <c r="F977" s="18"/>
      <c r="H977" s="17"/>
      <c r="J977" s="17"/>
      <c r="K977" s="62"/>
      <c r="L977" s="62"/>
      <c r="N977" s="18"/>
      <c r="P977" s="18"/>
      <c r="R977" s="18"/>
      <c r="S977" s="18"/>
      <c r="T977" s="18"/>
      <c r="U977" s="18"/>
      <c r="Y977" s="17"/>
      <c r="AB977" s="17"/>
    </row>
    <row r="978" spans="5:28">
      <c r="E978" s="17"/>
      <c r="F978" s="18"/>
      <c r="H978" s="17"/>
      <c r="J978" s="17"/>
      <c r="K978" s="62"/>
      <c r="L978" s="62"/>
      <c r="N978" s="18"/>
      <c r="P978" s="18"/>
      <c r="R978" s="18"/>
      <c r="S978" s="18"/>
      <c r="T978" s="18"/>
      <c r="U978" s="18"/>
      <c r="Y978" s="17"/>
      <c r="AB978" s="17"/>
    </row>
    <row r="979" spans="5:28">
      <c r="E979" s="17"/>
      <c r="F979" s="18"/>
      <c r="H979" s="17"/>
      <c r="J979" s="17"/>
      <c r="K979" s="62"/>
      <c r="L979" s="62"/>
      <c r="N979" s="18"/>
      <c r="P979" s="18"/>
      <c r="R979" s="18"/>
      <c r="S979" s="18"/>
      <c r="T979" s="18"/>
      <c r="U979" s="18"/>
      <c r="Y979" s="17"/>
      <c r="AB979" s="17"/>
    </row>
    <row r="980" spans="5:28">
      <c r="E980" s="17"/>
      <c r="F980" s="18"/>
      <c r="H980" s="17"/>
      <c r="J980" s="17"/>
      <c r="K980" s="62"/>
      <c r="L980" s="62"/>
      <c r="N980" s="18"/>
      <c r="P980" s="18"/>
      <c r="R980" s="18"/>
      <c r="S980" s="18"/>
      <c r="T980" s="18"/>
      <c r="U980" s="18"/>
      <c r="Y980" s="17"/>
      <c r="AB980" s="17"/>
    </row>
    <row r="981" spans="5:28">
      <c r="E981" s="17"/>
      <c r="F981" s="18"/>
      <c r="H981" s="17"/>
      <c r="J981" s="17"/>
      <c r="K981" s="62"/>
      <c r="L981" s="62"/>
      <c r="N981" s="18"/>
      <c r="P981" s="18"/>
      <c r="R981" s="18"/>
      <c r="S981" s="18"/>
      <c r="T981" s="18"/>
      <c r="U981" s="18"/>
      <c r="Y981" s="17"/>
      <c r="AB981" s="17"/>
    </row>
    <row r="982" spans="5:28">
      <c r="E982" s="17"/>
      <c r="F982" s="18"/>
      <c r="H982" s="17"/>
      <c r="J982" s="17"/>
      <c r="K982" s="62"/>
      <c r="L982" s="62"/>
      <c r="N982" s="18"/>
      <c r="P982" s="18"/>
      <c r="R982" s="18"/>
      <c r="S982" s="18"/>
      <c r="T982" s="18"/>
      <c r="U982" s="18"/>
      <c r="Y982" s="17"/>
      <c r="AB982" s="17"/>
    </row>
    <row r="983" spans="5:28">
      <c r="E983" s="17"/>
      <c r="F983" s="18"/>
      <c r="H983" s="17"/>
      <c r="J983" s="17"/>
      <c r="K983" s="62"/>
      <c r="L983" s="62"/>
      <c r="N983" s="18"/>
      <c r="P983" s="18"/>
      <c r="R983" s="18"/>
      <c r="S983" s="18"/>
      <c r="T983" s="18"/>
      <c r="U983" s="18"/>
      <c r="Y983" s="17"/>
      <c r="AB983" s="17"/>
    </row>
    <row r="984" spans="5:28">
      <c r="E984" s="17"/>
      <c r="F984" s="18"/>
      <c r="H984" s="17"/>
      <c r="J984" s="17"/>
      <c r="K984" s="62"/>
      <c r="L984" s="62"/>
      <c r="N984" s="18"/>
      <c r="P984" s="18"/>
      <c r="R984" s="18"/>
      <c r="S984" s="18"/>
      <c r="T984" s="18"/>
      <c r="U984" s="18"/>
      <c r="Y984" s="17"/>
      <c r="AB984" s="17"/>
    </row>
    <row r="985" spans="5:28">
      <c r="E985" s="17"/>
      <c r="F985" s="18"/>
      <c r="H985" s="17"/>
      <c r="J985" s="17"/>
      <c r="K985" s="62"/>
      <c r="L985" s="62"/>
      <c r="N985" s="18"/>
      <c r="P985" s="18"/>
      <c r="R985" s="18"/>
      <c r="S985" s="18"/>
      <c r="T985" s="18"/>
      <c r="U985" s="18"/>
      <c r="Y985" s="17"/>
      <c r="AB985" s="17"/>
    </row>
    <row r="986" spans="5:28">
      <c r="E986" s="17"/>
      <c r="F986" s="18"/>
      <c r="H986" s="17"/>
      <c r="J986" s="17"/>
      <c r="K986" s="62"/>
      <c r="L986" s="62"/>
      <c r="N986" s="18"/>
      <c r="P986" s="18"/>
      <c r="R986" s="18"/>
      <c r="S986" s="18"/>
      <c r="T986" s="18"/>
      <c r="U986" s="18"/>
      <c r="Y986" s="17"/>
      <c r="AB986" s="17"/>
    </row>
    <row r="987" spans="5:28">
      <c r="E987" s="17"/>
      <c r="F987" s="18"/>
      <c r="H987" s="17"/>
      <c r="J987" s="17"/>
      <c r="K987" s="62"/>
      <c r="L987" s="62"/>
      <c r="N987" s="18"/>
      <c r="P987" s="18"/>
      <c r="R987" s="18"/>
      <c r="S987" s="18"/>
      <c r="T987" s="18"/>
      <c r="U987" s="18"/>
      <c r="Y987" s="17"/>
      <c r="AB987" s="17"/>
    </row>
    <row r="988" spans="5:28">
      <c r="E988" s="17"/>
      <c r="F988" s="18"/>
      <c r="H988" s="17"/>
      <c r="J988" s="17"/>
      <c r="K988" s="62"/>
      <c r="L988" s="62"/>
      <c r="N988" s="18"/>
      <c r="P988" s="18"/>
      <c r="R988" s="18"/>
      <c r="S988" s="18"/>
      <c r="T988" s="18"/>
      <c r="U988" s="18"/>
      <c r="Y988" s="17"/>
      <c r="AB988" s="17"/>
    </row>
    <row r="989" spans="5:28">
      <c r="E989" s="17"/>
      <c r="F989" s="18"/>
      <c r="H989" s="17"/>
      <c r="J989" s="17"/>
      <c r="K989" s="62"/>
      <c r="L989" s="62"/>
      <c r="N989" s="18"/>
      <c r="P989" s="18"/>
      <c r="R989" s="18"/>
      <c r="S989" s="18"/>
      <c r="T989" s="18"/>
      <c r="U989" s="18"/>
      <c r="Y989" s="17"/>
      <c r="AB989" s="17"/>
    </row>
    <row r="990" spans="5:28">
      <c r="E990" s="17"/>
      <c r="F990" s="18"/>
      <c r="H990" s="17"/>
      <c r="J990" s="17"/>
      <c r="K990" s="62"/>
      <c r="L990" s="62"/>
      <c r="N990" s="18"/>
      <c r="P990" s="18"/>
      <c r="R990" s="18"/>
      <c r="S990" s="18"/>
      <c r="T990" s="18"/>
      <c r="U990" s="18"/>
      <c r="Y990" s="17"/>
      <c r="AB990" s="17"/>
    </row>
    <row r="991" spans="5:28">
      <c r="E991" s="17"/>
      <c r="F991" s="18"/>
      <c r="H991" s="17"/>
      <c r="J991" s="17"/>
      <c r="K991" s="62"/>
      <c r="L991" s="62"/>
      <c r="N991" s="18"/>
      <c r="P991" s="18"/>
      <c r="R991" s="18"/>
      <c r="S991" s="18"/>
      <c r="T991" s="18"/>
      <c r="U991" s="18"/>
      <c r="Y991" s="17"/>
      <c r="AB991" s="17"/>
    </row>
    <row r="992" spans="5:28">
      <c r="E992" s="17"/>
      <c r="F992" s="18"/>
      <c r="H992" s="17"/>
      <c r="J992" s="17"/>
      <c r="K992" s="62"/>
      <c r="L992" s="62"/>
      <c r="N992" s="18"/>
      <c r="P992" s="18"/>
      <c r="R992" s="18"/>
      <c r="S992" s="18"/>
      <c r="T992" s="18"/>
      <c r="U992" s="18"/>
      <c r="Y992" s="17"/>
      <c r="AB992" s="17"/>
    </row>
    <row r="993" spans="5:28">
      <c r="E993" s="17"/>
      <c r="F993" s="18"/>
      <c r="H993" s="17"/>
      <c r="J993" s="17"/>
      <c r="K993" s="62"/>
      <c r="L993" s="62"/>
      <c r="N993" s="18"/>
      <c r="P993" s="18"/>
      <c r="R993" s="18"/>
      <c r="S993" s="18"/>
      <c r="T993" s="18"/>
      <c r="U993" s="18"/>
      <c r="Y993" s="17"/>
      <c r="AB993" s="17"/>
    </row>
    <row r="994" spans="5:28">
      <c r="E994" s="17"/>
      <c r="F994" s="18"/>
      <c r="H994" s="17"/>
      <c r="J994" s="17"/>
      <c r="K994" s="62"/>
      <c r="L994" s="62"/>
      <c r="N994" s="18"/>
      <c r="P994" s="18"/>
      <c r="R994" s="18"/>
      <c r="S994" s="18"/>
      <c r="T994" s="18"/>
      <c r="U994" s="18"/>
      <c r="Y994" s="17"/>
      <c r="AB994" s="17"/>
    </row>
    <row r="995" spans="5:28">
      <c r="E995" s="17"/>
      <c r="F995" s="18"/>
      <c r="H995" s="17"/>
      <c r="J995" s="17"/>
      <c r="K995" s="62"/>
      <c r="L995" s="62"/>
      <c r="N995" s="18"/>
      <c r="P995" s="18"/>
      <c r="R995" s="18"/>
      <c r="S995" s="18"/>
      <c r="T995" s="18"/>
      <c r="U995" s="18"/>
      <c r="Y995" s="17"/>
      <c r="AB995" s="17"/>
    </row>
    <row r="996" spans="5:28">
      <c r="E996" s="17"/>
      <c r="F996" s="18"/>
      <c r="H996" s="17"/>
      <c r="J996" s="17"/>
      <c r="K996" s="62"/>
      <c r="L996" s="62"/>
      <c r="N996" s="18"/>
      <c r="P996" s="18"/>
      <c r="R996" s="18"/>
      <c r="S996" s="18"/>
      <c r="T996" s="18"/>
      <c r="U996" s="18"/>
      <c r="Y996" s="17"/>
      <c r="AB996" s="17"/>
    </row>
    <row r="997" spans="5:28">
      <c r="E997" s="17"/>
      <c r="F997" s="18"/>
      <c r="H997" s="17"/>
      <c r="J997" s="17"/>
      <c r="K997" s="62"/>
      <c r="L997" s="62"/>
      <c r="N997" s="18"/>
      <c r="P997" s="18"/>
      <c r="R997" s="18"/>
      <c r="S997" s="18"/>
      <c r="T997" s="18"/>
      <c r="U997" s="18"/>
      <c r="Y997" s="17"/>
      <c r="AB997" s="17"/>
    </row>
    <row r="998" spans="5:28">
      <c r="E998" s="17"/>
      <c r="F998" s="18"/>
      <c r="H998" s="17"/>
      <c r="J998" s="17"/>
      <c r="K998" s="62"/>
      <c r="L998" s="62"/>
      <c r="N998" s="18"/>
      <c r="P998" s="18"/>
      <c r="R998" s="18"/>
      <c r="S998" s="18"/>
      <c r="T998" s="18"/>
      <c r="U998" s="18"/>
      <c r="Y998" s="17"/>
      <c r="AB998" s="17"/>
    </row>
    <row r="999" spans="5:28">
      <c r="E999" s="17"/>
      <c r="F999" s="18"/>
      <c r="H999" s="17"/>
      <c r="J999" s="17"/>
      <c r="K999" s="62"/>
      <c r="L999" s="62"/>
      <c r="N999" s="18"/>
      <c r="P999" s="18"/>
      <c r="R999" s="18"/>
      <c r="S999" s="18"/>
      <c r="T999" s="18"/>
      <c r="U999" s="18"/>
      <c r="Y999" s="17"/>
      <c r="AB999" s="17"/>
    </row>
    <row r="1000" spans="5:28">
      <c r="E1000" s="17"/>
      <c r="F1000" s="18"/>
      <c r="H1000" s="17"/>
      <c r="J1000" s="17"/>
      <c r="K1000" s="62"/>
      <c r="L1000" s="62"/>
      <c r="N1000" s="18"/>
      <c r="P1000" s="18"/>
      <c r="R1000" s="18"/>
      <c r="S1000" s="18"/>
      <c r="T1000" s="18"/>
      <c r="U1000" s="18"/>
      <c r="Y1000" s="17"/>
      <c r="AB1000" s="17"/>
    </row>
    <row r="1001" spans="5:28">
      <c r="E1001" s="17"/>
      <c r="F1001" s="18"/>
      <c r="H1001" s="17"/>
      <c r="J1001" s="17"/>
      <c r="K1001" s="62"/>
      <c r="L1001" s="62"/>
      <c r="N1001" s="18"/>
      <c r="P1001" s="18"/>
      <c r="R1001" s="18"/>
      <c r="S1001" s="18"/>
      <c r="T1001" s="18"/>
      <c r="U1001" s="18"/>
      <c r="Y1001" s="17"/>
      <c r="AB1001" s="17"/>
    </row>
    <row r="1002" spans="5:28">
      <c r="E1002" s="17"/>
      <c r="F1002" s="18"/>
      <c r="H1002" s="17"/>
      <c r="J1002" s="17"/>
      <c r="K1002" s="62"/>
      <c r="L1002" s="62"/>
      <c r="N1002" s="18"/>
      <c r="P1002" s="18"/>
      <c r="R1002" s="18"/>
      <c r="S1002" s="18"/>
      <c r="T1002" s="18"/>
      <c r="U1002" s="18"/>
      <c r="Y1002" s="17"/>
      <c r="AB1002" s="17"/>
    </row>
    <row r="1003" spans="5:28">
      <c r="E1003" s="17"/>
      <c r="F1003" s="18"/>
      <c r="H1003" s="17"/>
      <c r="J1003" s="17"/>
      <c r="K1003" s="62"/>
      <c r="L1003" s="62"/>
      <c r="N1003" s="18"/>
      <c r="P1003" s="18"/>
      <c r="R1003" s="18"/>
      <c r="S1003" s="18"/>
      <c r="T1003" s="18"/>
      <c r="U1003" s="18"/>
      <c r="Y1003" s="17"/>
      <c r="AB1003" s="17"/>
    </row>
    <row r="1004" spans="5:28">
      <c r="E1004" s="17"/>
      <c r="F1004" s="18"/>
      <c r="H1004" s="17"/>
      <c r="J1004" s="17"/>
      <c r="K1004" s="62"/>
      <c r="L1004" s="62"/>
      <c r="N1004" s="18"/>
      <c r="P1004" s="18"/>
      <c r="R1004" s="18"/>
      <c r="S1004" s="18"/>
      <c r="T1004" s="18"/>
      <c r="U1004" s="18"/>
      <c r="Y1004" s="17"/>
      <c r="AB1004" s="17"/>
    </row>
    <row r="1005" spans="5:28">
      <c r="E1005" s="17"/>
      <c r="F1005" s="18"/>
      <c r="H1005" s="17"/>
      <c r="J1005" s="17"/>
      <c r="K1005" s="62"/>
      <c r="L1005" s="62"/>
      <c r="N1005" s="18"/>
      <c r="P1005" s="18"/>
      <c r="R1005" s="18"/>
      <c r="S1005" s="18"/>
      <c r="T1005" s="18"/>
      <c r="U1005" s="18"/>
      <c r="Y1005" s="17"/>
      <c r="AB1005" s="17"/>
    </row>
    <row r="1006" spans="5:28">
      <c r="E1006" s="17"/>
      <c r="F1006" s="18"/>
      <c r="H1006" s="17"/>
      <c r="J1006" s="17"/>
      <c r="K1006" s="62"/>
      <c r="L1006" s="62"/>
      <c r="N1006" s="18"/>
      <c r="P1006" s="18"/>
      <c r="R1006" s="18"/>
      <c r="S1006" s="18"/>
      <c r="T1006" s="18"/>
      <c r="U1006" s="18"/>
      <c r="Y1006" s="17"/>
      <c r="AB1006" s="17"/>
    </row>
    <row r="1007" spans="5:28">
      <c r="E1007" s="17"/>
      <c r="F1007" s="18"/>
      <c r="H1007" s="17"/>
      <c r="J1007" s="17"/>
      <c r="K1007" s="62"/>
      <c r="L1007" s="62"/>
      <c r="N1007" s="18"/>
      <c r="P1007" s="18"/>
      <c r="R1007" s="18"/>
      <c r="S1007" s="18"/>
      <c r="T1007" s="18"/>
      <c r="U1007" s="18"/>
      <c r="Y1007" s="17"/>
      <c r="AB1007" s="17"/>
    </row>
    <row r="1008" spans="5:28">
      <c r="E1008" s="17"/>
      <c r="F1008" s="18"/>
      <c r="H1008" s="17"/>
      <c r="J1008" s="17"/>
      <c r="K1008" s="62"/>
      <c r="L1008" s="62"/>
      <c r="N1008" s="18"/>
      <c r="P1008" s="18"/>
      <c r="R1008" s="18"/>
      <c r="S1008" s="18"/>
      <c r="T1008" s="18"/>
      <c r="U1008" s="18"/>
      <c r="Y1008" s="17"/>
      <c r="AB1008" s="17"/>
    </row>
    <row r="1009" spans="5:28">
      <c r="E1009" s="17"/>
      <c r="F1009" s="18"/>
      <c r="H1009" s="17"/>
      <c r="J1009" s="17"/>
      <c r="K1009" s="62"/>
      <c r="L1009" s="62"/>
      <c r="N1009" s="18"/>
      <c r="P1009" s="18"/>
      <c r="R1009" s="18"/>
      <c r="S1009" s="18"/>
      <c r="T1009" s="18"/>
      <c r="U1009" s="18"/>
      <c r="Y1009" s="17"/>
      <c r="AB1009" s="17"/>
    </row>
    <row r="1010" spans="5:28">
      <c r="E1010" s="17"/>
      <c r="F1010" s="18"/>
      <c r="H1010" s="17"/>
      <c r="J1010" s="17"/>
      <c r="K1010" s="62"/>
      <c r="L1010" s="62"/>
      <c r="N1010" s="18"/>
      <c r="P1010" s="18"/>
      <c r="R1010" s="18"/>
      <c r="S1010" s="18"/>
      <c r="T1010" s="18"/>
      <c r="U1010" s="18"/>
      <c r="Y1010" s="17"/>
      <c r="AB1010" s="17"/>
    </row>
    <row r="1011" spans="5:28">
      <c r="E1011" s="17"/>
      <c r="F1011" s="18"/>
      <c r="H1011" s="17"/>
      <c r="J1011" s="17"/>
      <c r="K1011" s="62"/>
      <c r="L1011" s="62"/>
      <c r="N1011" s="18"/>
      <c r="P1011" s="18"/>
      <c r="R1011" s="18"/>
      <c r="S1011" s="18"/>
      <c r="T1011" s="18"/>
      <c r="U1011" s="18"/>
      <c r="Y1011" s="17"/>
      <c r="AB1011" s="17"/>
    </row>
    <row r="1012" spans="5:28">
      <c r="E1012" s="17"/>
      <c r="F1012" s="18"/>
      <c r="H1012" s="17"/>
      <c r="J1012" s="17"/>
      <c r="K1012" s="62"/>
      <c r="L1012" s="62"/>
      <c r="N1012" s="18"/>
      <c r="P1012" s="18"/>
      <c r="R1012" s="18"/>
      <c r="S1012" s="18"/>
      <c r="T1012" s="18"/>
      <c r="U1012" s="18"/>
      <c r="Y1012" s="17"/>
      <c r="AB1012" s="17"/>
    </row>
    <row r="1013" spans="5:28">
      <c r="E1013" s="17"/>
      <c r="F1013" s="18"/>
      <c r="H1013" s="17"/>
      <c r="J1013" s="17"/>
      <c r="K1013" s="62"/>
      <c r="L1013" s="62"/>
      <c r="N1013" s="18"/>
      <c r="P1013" s="18"/>
      <c r="R1013" s="18"/>
      <c r="S1013" s="18"/>
      <c r="T1013" s="18"/>
      <c r="U1013" s="18"/>
      <c r="Y1013" s="17"/>
      <c r="AB1013" s="17"/>
    </row>
    <row r="1014" spans="5:28">
      <c r="E1014" s="17"/>
      <c r="F1014" s="18"/>
      <c r="H1014" s="17"/>
      <c r="J1014" s="17"/>
      <c r="K1014" s="62"/>
      <c r="L1014" s="62"/>
      <c r="N1014" s="18"/>
      <c r="P1014" s="18"/>
      <c r="R1014" s="18"/>
      <c r="S1014" s="18"/>
      <c r="T1014" s="18"/>
      <c r="U1014" s="18"/>
      <c r="Y1014" s="17"/>
      <c r="AB1014" s="17"/>
    </row>
    <row r="1015" spans="5:28">
      <c r="E1015" s="17"/>
      <c r="F1015" s="18"/>
      <c r="H1015" s="17"/>
      <c r="J1015" s="17"/>
      <c r="K1015" s="62"/>
      <c r="L1015" s="62"/>
      <c r="N1015" s="18"/>
      <c r="P1015" s="18"/>
      <c r="R1015" s="18"/>
      <c r="S1015" s="18"/>
      <c r="T1015" s="18"/>
      <c r="U1015" s="18"/>
      <c r="Y1015" s="17"/>
      <c r="AB1015" s="17"/>
    </row>
    <row r="1016" spans="5:28">
      <c r="E1016" s="17"/>
      <c r="F1016" s="18"/>
      <c r="H1016" s="17"/>
      <c r="J1016" s="17"/>
      <c r="K1016" s="62"/>
      <c r="L1016" s="62"/>
      <c r="N1016" s="18"/>
      <c r="P1016" s="18"/>
      <c r="R1016" s="18"/>
      <c r="S1016" s="18"/>
      <c r="T1016" s="18"/>
      <c r="U1016" s="18"/>
      <c r="Y1016" s="17"/>
      <c r="AB1016" s="17"/>
    </row>
    <row r="1017" spans="5:28">
      <c r="E1017" s="17"/>
      <c r="F1017" s="18"/>
      <c r="H1017" s="17"/>
      <c r="J1017" s="17"/>
      <c r="K1017" s="62"/>
      <c r="L1017" s="62"/>
      <c r="N1017" s="18"/>
      <c r="P1017" s="18"/>
      <c r="R1017" s="18"/>
      <c r="S1017" s="18"/>
      <c r="T1017" s="18"/>
      <c r="U1017" s="18"/>
      <c r="Y1017" s="17"/>
      <c r="AB1017" s="17"/>
    </row>
    <row r="1018" spans="5:28">
      <c r="E1018" s="17"/>
      <c r="F1018" s="18"/>
      <c r="H1018" s="17"/>
      <c r="J1018" s="17"/>
      <c r="K1018" s="62"/>
      <c r="L1018" s="62"/>
      <c r="N1018" s="18"/>
      <c r="P1018" s="18"/>
      <c r="R1018" s="18"/>
      <c r="S1018" s="18"/>
      <c r="T1018" s="18"/>
      <c r="U1018" s="18"/>
      <c r="Y1018" s="17"/>
      <c r="AB1018" s="17"/>
    </row>
    <row r="1019" spans="5:28">
      <c r="E1019" s="17"/>
      <c r="F1019" s="18"/>
      <c r="H1019" s="17"/>
      <c r="J1019" s="17"/>
      <c r="K1019" s="62"/>
      <c r="L1019" s="62"/>
      <c r="N1019" s="18"/>
      <c r="P1019" s="18"/>
      <c r="R1019" s="18"/>
      <c r="S1019" s="18"/>
      <c r="T1019" s="18"/>
      <c r="U1019" s="18"/>
      <c r="Y1019" s="17"/>
      <c r="AB1019" s="17"/>
    </row>
    <row r="1020" spans="5:28">
      <c r="E1020" s="17"/>
      <c r="F1020" s="18"/>
      <c r="H1020" s="17"/>
      <c r="J1020" s="17"/>
      <c r="K1020" s="62"/>
      <c r="L1020" s="62"/>
      <c r="N1020" s="18"/>
      <c r="P1020" s="18"/>
      <c r="R1020" s="18"/>
      <c r="S1020" s="18"/>
      <c r="T1020" s="18"/>
      <c r="U1020" s="18"/>
      <c r="Y1020" s="17"/>
      <c r="AB1020" s="17"/>
    </row>
    <row r="1021" spans="5:28">
      <c r="E1021" s="17"/>
      <c r="F1021" s="18"/>
      <c r="H1021" s="17"/>
      <c r="J1021" s="17"/>
      <c r="K1021" s="62"/>
      <c r="L1021" s="62"/>
      <c r="N1021" s="18"/>
      <c r="P1021" s="18"/>
      <c r="R1021" s="18"/>
      <c r="S1021" s="18"/>
      <c r="T1021" s="18"/>
      <c r="U1021" s="18"/>
      <c r="Y1021" s="17"/>
      <c r="AB1021" s="17"/>
    </row>
    <row r="1022" spans="5:28">
      <c r="E1022" s="17"/>
      <c r="F1022" s="18"/>
      <c r="H1022" s="17"/>
      <c r="J1022" s="17"/>
      <c r="K1022" s="62"/>
      <c r="L1022" s="62"/>
      <c r="N1022" s="18"/>
      <c r="P1022" s="18"/>
      <c r="R1022" s="18"/>
      <c r="S1022" s="18"/>
      <c r="T1022" s="18"/>
      <c r="U1022" s="18"/>
      <c r="Y1022" s="17"/>
      <c r="AB1022" s="17"/>
    </row>
    <row r="1023" spans="5:28">
      <c r="E1023" s="17"/>
      <c r="F1023" s="18"/>
      <c r="H1023" s="17"/>
      <c r="J1023" s="17"/>
      <c r="K1023" s="62"/>
      <c r="L1023" s="62"/>
      <c r="N1023" s="18"/>
      <c r="P1023" s="18"/>
      <c r="R1023" s="18"/>
      <c r="S1023" s="18"/>
      <c r="T1023" s="18"/>
      <c r="U1023" s="18"/>
      <c r="Y1023" s="17"/>
      <c r="AB1023" s="17"/>
    </row>
    <row r="1024" spans="5:28">
      <c r="E1024" s="17"/>
      <c r="F1024" s="18"/>
      <c r="H1024" s="17"/>
      <c r="J1024" s="17"/>
      <c r="K1024" s="62"/>
      <c r="L1024" s="62"/>
      <c r="N1024" s="18"/>
      <c r="P1024" s="18"/>
      <c r="R1024" s="18"/>
      <c r="S1024" s="18"/>
      <c r="T1024" s="18"/>
      <c r="U1024" s="18"/>
      <c r="Y1024" s="17"/>
      <c r="AB1024" s="17"/>
    </row>
    <row r="1025" spans="5:28">
      <c r="E1025" s="17"/>
      <c r="F1025" s="18"/>
      <c r="H1025" s="17"/>
      <c r="J1025" s="17"/>
      <c r="K1025" s="62"/>
      <c r="L1025" s="62"/>
      <c r="N1025" s="18"/>
      <c r="P1025" s="18"/>
      <c r="R1025" s="18"/>
      <c r="S1025" s="18"/>
      <c r="T1025" s="18"/>
      <c r="U1025" s="18"/>
      <c r="Y1025" s="17"/>
      <c r="AB1025" s="17"/>
    </row>
    <row r="1026" spans="5:28">
      <c r="E1026" s="17"/>
      <c r="F1026" s="18"/>
      <c r="H1026" s="17"/>
      <c r="J1026" s="17"/>
      <c r="K1026" s="62"/>
      <c r="L1026" s="62"/>
      <c r="N1026" s="18"/>
      <c r="P1026" s="18"/>
      <c r="R1026" s="18"/>
      <c r="S1026" s="18"/>
      <c r="T1026" s="18"/>
      <c r="U1026" s="18"/>
      <c r="Y1026" s="17"/>
      <c r="AB1026" s="17"/>
    </row>
    <row r="1027" spans="5:28">
      <c r="E1027" s="17"/>
      <c r="F1027" s="18"/>
      <c r="H1027" s="17"/>
      <c r="J1027" s="17"/>
      <c r="K1027" s="62"/>
      <c r="L1027" s="62"/>
      <c r="N1027" s="18"/>
      <c r="P1027" s="18"/>
      <c r="R1027" s="18"/>
      <c r="S1027" s="18"/>
      <c r="T1027" s="18"/>
      <c r="U1027" s="18"/>
      <c r="Y1027" s="17"/>
      <c r="AB1027" s="17"/>
    </row>
    <row r="1028" spans="5:28">
      <c r="E1028" s="17"/>
      <c r="F1028" s="18"/>
      <c r="H1028" s="17"/>
      <c r="J1028" s="17"/>
      <c r="K1028" s="62"/>
      <c r="L1028" s="62"/>
      <c r="N1028" s="18"/>
      <c r="P1028" s="18"/>
      <c r="R1028" s="18"/>
      <c r="S1028" s="18"/>
      <c r="T1028" s="18"/>
      <c r="U1028" s="18"/>
      <c r="Y1028" s="17"/>
      <c r="AB1028" s="17"/>
    </row>
    <row r="1029" spans="5:28">
      <c r="E1029" s="17"/>
      <c r="F1029" s="18"/>
      <c r="H1029" s="17"/>
      <c r="J1029" s="17"/>
      <c r="K1029" s="62"/>
      <c r="L1029" s="62"/>
      <c r="N1029" s="18"/>
      <c r="P1029" s="18"/>
      <c r="R1029" s="18"/>
      <c r="S1029" s="18"/>
      <c r="T1029" s="18"/>
      <c r="U1029" s="18"/>
      <c r="Y1029" s="17"/>
      <c r="AB1029" s="17"/>
    </row>
    <row r="1030" spans="5:28">
      <c r="E1030" s="17"/>
      <c r="F1030" s="18"/>
      <c r="H1030" s="17"/>
      <c r="J1030" s="17"/>
      <c r="K1030" s="62"/>
      <c r="L1030" s="62"/>
      <c r="N1030" s="18"/>
      <c r="P1030" s="18"/>
      <c r="R1030" s="18"/>
      <c r="S1030" s="18"/>
      <c r="T1030" s="18"/>
      <c r="U1030" s="18"/>
      <c r="Y1030" s="17"/>
      <c r="AB1030" s="17"/>
    </row>
    <row r="1031" spans="5:28">
      <c r="E1031" s="17"/>
      <c r="F1031" s="18"/>
      <c r="H1031" s="17"/>
      <c r="J1031" s="17"/>
      <c r="K1031" s="62"/>
      <c r="L1031" s="62"/>
      <c r="N1031" s="18"/>
      <c r="P1031" s="18"/>
      <c r="R1031" s="18"/>
      <c r="S1031" s="18"/>
      <c r="T1031" s="18"/>
      <c r="U1031" s="18"/>
      <c r="Y1031" s="17"/>
      <c r="AB1031" s="17"/>
    </row>
    <row r="1032" spans="5:28">
      <c r="E1032" s="17"/>
      <c r="F1032" s="18"/>
      <c r="H1032" s="17"/>
      <c r="J1032" s="17"/>
      <c r="K1032" s="62"/>
      <c r="L1032" s="62"/>
      <c r="N1032" s="18"/>
      <c r="P1032" s="18"/>
      <c r="R1032" s="18"/>
      <c r="S1032" s="18"/>
      <c r="T1032" s="18"/>
      <c r="U1032" s="18"/>
      <c r="Y1032" s="17"/>
      <c r="AB1032" s="17"/>
    </row>
    <row r="1033" spans="5:28">
      <c r="E1033" s="17"/>
      <c r="F1033" s="18"/>
      <c r="H1033" s="17"/>
      <c r="J1033" s="17"/>
      <c r="K1033" s="62"/>
      <c r="L1033" s="62"/>
      <c r="N1033" s="18"/>
      <c r="P1033" s="18"/>
      <c r="R1033" s="18"/>
      <c r="S1033" s="18"/>
      <c r="T1033" s="18"/>
      <c r="U1033" s="18"/>
      <c r="Y1033" s="17"/>
      <c r="AB1033" s="17"/>
    </row>
    <row r="1034" spans="5:28">
      <c r="E1034" s="17"/>
      <c r="F1034" s="18"/>
      <c r="H1034" s="17"/>
      <c r="J1034" s="17"/>
      <c r="K1034" s="62"/>
      <c r="L1034" s="62"/>
      <c r="N1034" s="18"/>
      <c r="P1034" s="18"/>
      <c r="R1034" s="18"/>
      <c r="S1034" s="18"/>
      <c r="T1034" s="18"/>
      <c r="U1034" s="18"/>
      <c r="Y1034" s="17"/>
      <c r="AB1034" s="17"/>
    </row>
    <row r="1035" spans="5:28">
      <c r="E1035" s="17"/>
      <c r="F1035" s="18"/>
      <c r="H1035" s="17"/>
      <c r="J1035" s="17"/>
      <c r="K1035" s="62"/>
      <c r="L1035" s="62"/>
      <c r="N1035" s="18"/>
      <c r="P1035" s="18"/>
      <c r="R1035" s="18"/>
      <c r="S1035" s="18"/>
      <c r="T1035" s="18"/>
      <c r="U1035" s="18"/>
      <c r="Y1035" s="17"/>
      <c r="AB1035" s="17"/>
    </row>
    <row r="1036" spans="5:28">
      <c r="E1036" s="17"/>
      <c r="F1036" s="18"/>
      <c r="H1036" s="17"/>
      <c r="J1036" s="17"/>
      <c r="K1036" s="62"/>
      <c r="L1036" s="62"/>
      <c r="N1036" s="18"/>
      <c r="P1036" s="18"/>
      <c r="R1036" s="18"/>
      <c r="S1036" s="18"/>
      <c r="T1036" s="18"/>
      <c r="U1036" s="18"/>
      <c r="Y1036" s="17"/>
      <c r="AB1036" s="17"/>
    </row>
    <row r="1037" spans="5:28">
      <c r="E1037" s="17"/>
      <c r="F1037" s="18"/>
      <c r="H1037" s="17"/>
      <c r="J1037" s="17"/>
      <c r="K1037" s="62"/>
      <c r="L1037" s="62"/>
      <c r="N1037" s="18"/>
      <c r="P1037" s="18"/>
      <c r="R1037" s="18"/>
      <c r="S1037" s="18"/>
      <c r="T1037" s="18"/>
      <c r="U1037" s="18"/>
      <c r="Y1037" s="17"/>
      <c r="AB1037" s="17"/>
    </row>
    <row r="1038" spans="5:28">
      <c r="E1038" s="17"/>
      <c r="F1038" s="18"/>
      <c r="H1038" s="17"/>
      <c r="J1038" s="17"/>
      <c r="K1038" s="62"/>
      <c r="L1038" s="62"/>
      <c r="N1038" s="18"/>
      <c r="P1038" s="18"/>
      <c r="R1038" s="18"/>
      <c r="S1038" s="18"/>
      <c r="T1038" s="18"/>
      <c r="U1038" s="18"/>
      <c r="Y1038" s="17"/>
      <c r="AB1038" s="17"/>
    </row>
    <row r="1039" spans="5:28">
      <c r="E1039" s="17"/>
      <c r="F1039" s="18"/>
      <c r="H1039" s="17"/>
      <c r="J1039" s="17"/>
      <c r="K1039" s="62"/>
      <c r="L1039" s="62"/>
      <c r="N1039" s="18"/>
      <c r="P1039" s="18"/>
      <c r="R1039" s="18"/>
      <c r="S1039" s="18"/>
      <c r="T1039" s="18"/>
      <c r="U1039" s="18"/>
      <c r="Y1039" s="17"/>
      <c r="AB1039" s="17"/>
    </row>
    <row r="1040" spans="5:28">
      <c r="E1040" s="17"/>
      <c r="F1040" s="18"/>
      <c r="H1040" s="17"/>
      <c r="J1040" s="17"/>
      <c r="K1040" s="62"/>
      <c r="L1040" s="62"/>
      <c r="N1040" s="18"/>
      <c r="P1040" s="18"/>
      <c r="R1040" s="18"/>
      <c r="S1040" s="18"/>
      <c r="T1040" s="18"/>
      <c r="U1040" s="18"/>
      <c r="Y1040" s="17"/>
      <c r="AB1040" s="17"/>
    </row>
    <row r="1041" spans="5:28">
      <c r="E1041" s="17"/>
      <c r="F1041" s="18"/>
      <c r="H1041" s="17"/>
      <c r="J1041" s="17"/>
      <c r="K1041" s="62"/>
      <c r="L1041" s="62"/>
      <c r="N1041" s="18"/>
      <c r="P1041" s="18"/>
      <c r="R1041" s="18"/>
      <c r="S1041" s="18"/>
      <c r="T1041" s="18"/>
      <c r="U1041" s="18"/>
      <c r="Y1041" s="17"/>
      <c r="AB1041" s="17"/>
    </row>
    <row r="1042" spans="5:28">
      <c r="E1042" s="17"/>
      <c r="F1042" s="18"/>
      <c r="H1042" s="17"/>
      <c r="J1042" s="17"/>
      <c r="K1042" s="62"/>
      <c r="L1042" s="62"/>
      <c r="N1042" s="18"/>
      <c r="P1042" s="18"/>
      <c r="R1042" s="18"/>
      <c r="S1042" s="18"/>
      <c r="T1042" s="18"/>
      <c r="U1042" s="18"/>
      <c r="Y1042" s="17"/>
      <c r="AB1042" s="17"/>
    </row>
    <row r="1043" spans="5:28">
      <c r="E1043" s="17"/>
      <c r="F1043" s="18"/>
      <c r="H1043" s="17"/>
      <c r="J1043" s="17"/>
      <c r="K1043" s="62"/>
      <c r="L1043" s="62"/>
      <c r="N1043" s="18"/>
      <c r="P1043" s="18"/>
      <c r="R1043" s="18"/>
      <c r="S1043" s="18"/>
      <c r="T1043" s="18"/>
      <c r="U1043" s="18"/>
      <c r="Y1043" s="17"/>
      <c r="AB1043" s="17"/>
    </row>
    <row r="1044" spans="5:28">
      <c r="E1044" s="17"/>
      <c r="F1044" s="18"/>
      <c r="H1044" s="17"/>
      <c r="J1044" s="17"/>
      <c r="K1044" s="62"/>
      <c r="L1044" s="62"/>
      <c r="N1044" s="18"/>
      <c r="P1044" s="18"/>
      <c r="R1044" s="18"/>
      <c r="S1044" s="18"/>
      <c r="T1044" s="18"/>
      <c r="U1044" s="18"/>
      <c r="Y1044" s="17"/>
      <c r="AB1044" s="17"/>
    </row>
    <row r="1045" spans="5:28">
      <c r="E1045" s="17"/>
      <c r="F1045" s="18"/>
      <c r="H1045" s="17"/>
      <c r="J1045" s="17"/>
      <c r="K1045" s="62"/>
      <c r="L1045" s="62"/>
      <c r="N1045" s="18"/>
      <c r="P1045" s="18"/>
      <c r="R1045" s="18"/>
      <c r="S1045" s="18"/>
      <c r="T1045" s="18"/>
      <c r="U1045" s="18"/>
      <c r="Y1045" s="17"/>
      <c r="AB1045" s="17"/>
    </row>
    <row r="1046" spans="5:28">
      <c r="E1046" s="17"/>
      <c r="F1046" s="18"/>
      <c r="H1046" s="17"/>
      <c r="J1046" s="17"/>
      <c r="K1046" s="62"/>
      <c r="L1046" s="62"/>
      <c r="N1046" s="18"/>
      <c r="P1046" s="18"/>
      <c r="R1046" s="18"/>
      <c r="S1046" s="18"/>
      <c r="T1046" s="18"/>
      <c r="U1046" s="18"/>
      <c r="Y1046" s="17"/>
      <c r="AB1046" s="17"/>
    </row>
    <row r="1047" spans="5:28">
      <c r="E1047" s="17"/>
      <c r="F1047" s="18"/>
      <c r="H1047" s="17"/>
      <c r="J1047" s="17"/>
      <c r="K1047" s="62"/>
      <c r="L1047" s="62"/>
      <c r="N1047" s="18"/>
      <c r="P1047" s="18"/>
      <c r="R1047" s="18"/>
      <c r="S1047" s="18"/>
      <c r="T1047" s="18"/>
      <c r="U1047" s="18"/>
      <c r="Y1047" s="17"/>
      <c r="AB1047" s="17"/>
    </row>
    <row r="1048" spans="5:28">
      <c r="E1048" s="17"/>
      <c r="F1048" s="18"/>
      <c r="H1048" s="17"/>
      <c r="J1048" s="17"/>
      <c r="K1048" s="62"/>
      <c r="L1048" s="62"/>
      <c r="N1048" s="18"/>
      <c r="P1048" s="18"/>
      <c r="R1048" s="18"/>
      <c r="S1048" s="18"/>
      <c r="T1048" s="18"/>
      <c r="U1048" s="18"/>
      <c r="Y1048" s="17"/>
      <c r="AB1048" s="17"/>
    </row>
    <row r="1049" spans="5:28">
      <c r="E1049" s="17"/>
      <c r="F1049" s="18"/>
      <c r="H1049" s="17"/>
      <c r="J1049" s="17"/>
      <c r="K1049" s="62"/>
      <c r="L1049" s="62"/>
      <c r="N1049" s="18"/>
      <c r="P1049" s="18"/>
      <c r="R1049" s="18"/>
      <c r="S1049" s="18"/>
      <c r="T1049" s="18"/>
      <c r="U1049" s="18"/>
      <c r="Y1049" s="17"/>
      <c r="AB1049" s="17"/>
    </row>
    <row r="1050" spans="5:28">
      <c r="E1050" s="17"/>
      <c r="F1050" s="18"/>
      <c r="H1050" s="17"/>
      <c r="J1050" s="17"/>
      <c r="K1050" s="62"/>
      <c r="L1050" s="62"/>
      <c r="N1050" s="18"/>
      <c r="P1050" s="18"/>
      <c r="R1050" s="18"/>
      <c r="S1050" s="18"/>
      <c r="T1050" s="18"/>
      <c r="U1050" s="18"/>
      <c r="Y1050" s="17"/>
      <c r="AB1050" s="17"/>
    </row>
    <row r="1051" spans="5:28">
      <c r="E1051" s="17"/>
      <c r="F1051" s="18"/>
      <c r="H1051" s="17"/>
      <c r="J1051" s="17"/>
      <c r="K1051" s="62"/>
      <c r="L1051" s="62"/>
      <c r="N1051" s="18"/>
      <c r="P1051" s="18"/>
      <c r="R1051" s="18"/>
      <c r="S1051" s="18"/>
      <c r="T1051" s="18"/>
      <c r="U1051" s="18"/>
      <c r="Y1051" s="17"/>
      <c r="AB1051" s="17"/>
    </row>
    <row r="1052" spans="5:28">
      <c r="E1052" s="17"/>
      <c r="F1052" s="18"/>
      <c r="H1052" s="17"/>
      <c r="J1052" s="17"/>
      <c r="K1052" s="62"/>
      <c r="L1052" s="62"/>
      <c r="N1052" s="18"/>
      <c r="P1052" s="18"/>
      <c r="R1052" s="18"/>
      <c r="S1052" s="18"/>
      <c r="T1052" s="18"/>
      <c r="U1052" s="18"/>
      <c r="Y1052" s="17"/>
      <c r="AB1052" s="17"/>
    </row>
    <row r="1053" spans="5:28">
      <c r="E1053" s="17"/>
      <c r="F1053" s="18"/>
      <c r="H1053" s="17"/>
      <c r="J1053" s="17"/>
      <c r="K1053" s="62"/>
      <c r="L1053" s="62"/>
      <c r="N1053" s="18"/>
      <c r="P1053" s="18"/>
      <c r="R1053" s="18"/>
      <c r="S1053" s="18"/>
      <c r="T1053" s="18"/>
      <c r="U1053" s="18"/>
      <c r="Y1053" s="17"/>
      <c r="AB1053" s="17"/>
    </row>
    <row r="1054" spans="5:28">
      <c r="E1054" s="17"/>
      <c r="F1054" s="18"/>
      <c r="H1054" s="17"/>
      <c r="J1054" s="17"/>
      <c r="K1054" s="62"/>
      <c r="L1054" s="62"/>
      <c r="N1054" s="18"/>
      <c r="P1054" s="18"/>
      <c r="R1054" s="18"/>
      <c r="S1054" s="18"/>
      <c r="T1054" s="18"/>
      <c r="U1054" s="18"/>
      <c r="Y1054" s="17"/>
      <c r="AB1054" s="17"/>
    </row>
    <row r="1055" spans="5:28">
      <c r="E1055" s="17"/>
      <c r="F1055" s="18"/>
      <c r="H1055" s="17"/>
      <c r="J1055" s="17"/>
      <c r="K1055" s="62"/>
      <c r="L1055" s="62"/>
      <c r="N1055" s="18"/>
      <c r="P1055" s="18"/>
      <c r="R1055" s="18"/>
      <c r="S1055" s="18"/>
      <c r="T1055" s="18"/>
      <c r="U1055" s="18"/>
      <c r="Y1055" s="17"/>
      <c r="AB1055" s="17"/>
    </row>
    <row r="1056" spans="5:28">
      <c r="E1056" s="17"/>
      <c r="F1056" s="18"/>
      <c r="H1056" s="17"/>
      <c r="J1056" s="17"/>
      <c r="K1056" s="62"/>
      <c r="L1056" s="62"/>
      <c r="N1056" s="18"/>
      <c r="P1056" s="18"/>
      <c r="R1056" s="18"/>
      <c r="S1056" s="18"/>
      <c r="T1056" s="18"/>
      <c r="U1056" s="18"/>
      <c r="Y1056" s="17"/>
      <c r="AB1056" s="17"/>
    </row>
    <row r="1057" spans="5:28">
      <c r="E1057" s="17"/>
      <c r="F1057" s="18"/>
      <c r="H1057" s="17"/>
      <c r="J1057" s="17"/>
      <c r="K1057" s="62"/>
      <c r="L1057" s="62"/>
      <c r="N1057" s="18"/>
      <c r="P1057" s="18"/>
      <c r="R1057" s="18"/>
      <c r="S1057" s="18"/>
      <c r="T1057" s="18"/>
      <c r="U1057" s="18"/>
      <c r="Y1057" s="17"/>
      <c r="AB1057" s="17"/>
    </row>
    <row r="1058" spans="5:28">
      <c r="E1058" s="17"/>
      <c r="F1058" s="18"/>
      <c r="H1058" s="17"/>
      <c r="J1058" s="17"/>
      <c r="K1058" s="62"/>
      <c r="L1058" s="62"/>
      <c r="N1058" s="18"/>
      <c r="P1058" s="18"/>
      <c r="R1058" s="18"/>
      <c r="S1058" s="18"/>
      <c r="T1058" s="18"/>
      <c r="U1058" s="18"/>
      <c r="Y1058" s="17"/>
      <c r="AB1058" s="17"/>
    </row>
    <row r="1059" spans="5:28">
      <c r="E1059" s="17"/>
      <c r="F1059" s="18"/>
      <c r="H1059" s="17"/>
      <c r="J1059" s="17"/>
      <c r="K1059" s="62"/>
      <c r="L1059" s="62"/>
      <c r="N1059" s="18"/>
      <c r="P1059" s="18"/>
      <c r="R1059" s="18"/>
      <c r="S1059" s="18"/>
      <c r="T1059" s="18"/>
      <c r="U1059" s="18"/>
      <c r="Y1059" s="17"/>
      <c r="AB1059" s="17"/>
    </row>
    <row r="1060" spans="5:28">
      <c r="E1060" s="17"/>
      <c r="F1060" s="18"/>
      <c r="H1060" s="17"/>
      <c r="J1060" s="17"/>
      <c r="K1060" s="62"/>
      <c r="L1060" s="62"/>
      <c r="N1060" s="18"/>
      <c r="P1060" s="18"/>
      <c r="R1060" s="18"/>
      <c r="S1060" s="18"/>
      <c r="T1060" s="18"/>
      <c r="U1060" s="18"/>
      <c r="Y1060" s="17"/>
      <c r="AB1060" s="17"/>
    </row>
    <row r="1061" spans="5:28">
      <c r="E1061" s="17"/>
      <c r="F1061" s="18"/>
      <c r="H1061" s="17"/>
      <c r="J1061" s="17"/>
      <c r="K1061" s="62"/>
      <c r="L1061" s="62"/>
      <c r="N1061" s="18"/>
      <c r="P1061" s="18"/>
      <c r="R1061" s="18"/>
      <c r="S1061" s="18"/>
      <c r="T1061" s="18"/>
      <c r="U1061" s="18"/>
      <c r="Y1061" s="17"/>
      <c r="AB1061" s="17"/>
    </row>
    <row r="1062" spans="5:28">
      <c r="E1062" s="17"/>
      <c r="F1062" s="18"/>
      <c r="H1062" s="17"/>
      <c r="J1062" s="17"/>
      <c r="K1062" s="62"/>
      <c r="L1062" s="62"/>
      <c r="N1062" s="18"/>
      <c r="P1062" s="18"/>
      <c r="R1062" s="18"/>
      <c r="S1062" s="18"/>
      <c r="T1062" s="18"/>
      <c r="U1062" s="18"/>
      <c r="Y1062" s="17"/>
      <c r="AB1062" s="17"/>
    </row>
    <row r="1063" spans="5:28">
      <c r="E1063" s="17"/>
      <c r="F1063" s="18"/>
      <c r="H1063" s="17"/>
      <c r="J1063" s="17"/>
      <c r="K1063" s="62"/>
      <c r="L1063" s="62"/>
      <c r="N1063" s="18"/>
      <c r="P1063" s="18"/>
      <c r="R1063" s="18"/>
      <c r="S1063" s="18"/>
      <c r="T1063" s="18"/>
      <c r="U1063" s="18"/>
      <c r="Y1063" s="17"/>
      <c r="AB1063" s="17"/>
    </row>
    <row r="1064" spans="5:28">
      <c r="E1064" s="17"/>
      <c r="F1064" s="18"/>
      <c r="H1064" s="17"/>
      <c r="J1064" s="17"/>
      <c r="K1064" s="62"/>
      <c r="L1064" s="62"/>
      <c r="N1064" s="18"/>
      <c r="P1064" s="18"/>
      <c r="R1064" s="18"/>
      <c r="S1064" s="18"/>
      <c r="T1064" s="18"/>
      <c r="U1064" s="18"/>
      <c r="Y1064" s="17"/>
      <c r="AB1064" s="17"/>
    </row>
    <row r="1065" spans="5:28">
      <c r="E1065" s="17"/>
      <c r="F1065" s="18"/>
      <c r="H1065" s="17"/>
      <c r="J1065" s="17"/>
      <c r="K1065" s="62"/>
      <c r="L1065" s="62"/>
      <c r="N1065" s="18"/>
      <c r="P1065" s="18"/>
      <c r="R1065" s="18"/>
      <c r="S1065" s="18"/>
      <c r="T1065" s="18"/>
      <c r="U1065" s="18"/>
      <c r="Y1065" s="17"/>
      <c r="AB1065" s="17"/>
    </row>
    <row r="1066" spans="5:28">
      <c r="E1066" s="17"/>
      <c r="F1066" s="18"/>
      <c r="H1066" s="17"/>
      <c r="J1066" s="17"/>
      <c r="K1066" s="62"/>
      <c r="L1066" s="62"/>
      <c r="N1066" s="18"/>
      <c r="P1066" s="18"/>
      <c r="R1066" s="18"/>
      <c r="S1066" s="18"/>
      <c r="T1066" s="18"/>
      <c r="U1066" s="18"/>
      <c r="Y1066" s="17"/>
      <c r="AB1066" s="17"/>
    </row>
    <row r="1067" spans="5:28">
      <c r="E1067" s="17"/>
      <c r="F1067" s="18"/>
      <c r="H1067" s="17"/>
      <c r="J1067" s="17"/>
      <c r="K1067" s="62"/>
      <c r="L1067" s="62"/>
      <c r="N1067" s="18"/>
      <c r="P1067" s="18"/>
      <c r="R1067" s="18"/>
      <c r="S1067" s="18"/>
      <c r="T1067" s="18"/>
      <c r="U1067" s="18"/>
      <c r="Y1067" s="17"/>
      <c r="AB1067" s="17"/>
    </row>
    <row r="1068" spans="5:28">
      <c r="E1068" s="17"/>
      <c r="F1068" s="18"/>
      <c r="H1068" s="17"/>
      <c r="J1068" s="17"/>
      <c r="K1068" s="62"/>
      <c r="L1068" s="62"/>
      <c r="N1068" s="18"/>
      <c r="P1068" s="18"/>
      <c r="R1068" s="18"/>
      <c r="S1068" s="18"/>
      <c r="T1068" s="18"/>
      <c r="U1068" s="18"/>
      <c r="Y1068" s="17"/>
      <c r="AB1068" s="17"/>
    </row>
    <row r="1069" spans="5:28">
      <c r="E1069" s="17"/>
      <c r="F1069" s="18"/>
      <c r="H1069" s="17"/>
      <c r="J1069" s="17"/>
      <c r="K1069" s="62"/>
      <c r="L1069" s="62"/>
      <c r="N1069" s="18"/>
      <c r="P1069" s="18"/>
      <c r="R1069" s="18"/>
      <c r="S1069" s="18"/>
      <c r="T1069" s="18"/>
      <c r="U1069" s="18"/>
      <c r="Y1069" s="17"/>
      <c r="AB1069" s="17"/>
    </row>
    <row r="1070" spans="5:28">
      <c r="E1070" s="17"/>
      <c r="F1070" s="18"/>
      <c r="H1070" s="17"/>
      <c r="J1070" s="17"/>
      <c r="K1070" s="62"/>
      <c r="L1070" s="62"/>
      <c r="N1070" s="18"/>
      <c r="P1070" s="18"/>
      <c r="R1070" s="18"/>
      <c r="S1070" s="18"/>
      <c r="T1070" s="18"/>
      <c r="U1070" s="18"/>
      <c r="Y1070" s="17"/>
      <c r="AB1070" s="17"/>
    </row>
    <row r="1071" spans="5:28">
      <c r="E1071" s="17"/>
      <c r="F1071" s="18"/>
      <c r="H1071" s="17"/>
      <c r="J1071" s="17"/>
      <c r="K1071" s="62"/>
      <c r="L1071" s="62"/>
      <c r="N1071" s="18"/>
      <c r="P1071" s="18"/>
      <c r="R1071" s="18"/>
      <c r="S1071" s="18"/>
      <c r="T1071" s="18"/>
      <c r="U1071" s="18"/>
      <c r="Y1071" s="17"/>
      <c r="AB1071" s="17"/>
    </row>
    <row r="1072" spans="5:28">
      <c r="E1072" s="17"/>
      <c r="F1072" s="18"/>
      <c r="H1072" s="17"/>
      <c r="J1072" s="17"/>
      <c r="K1072" s="62"/>
      <c r="L1072" s="62"/>
      <c r="N1072" s="18"/>
      <c r="P1072" s="18"/>
      <c r="R1072" s="18"/>
      <c r="S1072" s="18"/>
      <c r="T1072" s="18"/>
      <c r="U1072" s="18"/>
      <c r="Y1072" s="17"/>
      <c r="AB1072" s="17"/>
    </row>
    <row r="1073" spans="5:28">
      <c r="E1073" s="17"/>
      <c r="F1073" s="18"/>
      <c r="H1073" s="17"/>
      <c r="J1073" s="17"/>
      <c r="K1073" s="62"/>
      <c r="L1073" s="62"/>
      <c r="N1073" s="18"/>
      <c r="P1073" s="18"/>
      <c r="R1073" s="18"/>
      <c r="S1073" s="18"/>
      <c r="T1073" s="18"/>
      <c r="U1073" s="18"/>
      <c r="Y1073" s="17"/>
      <c r="AB1073" s="17"/>
    </row>
    <row r="1074" spans="5:28">
      <c r="E1074" s="17"/>
      <c r="F1074" s="18"/>
      <c r="H1074" s="17"/>
      <c r="J1074" s="17"/>
      <c r="K1074" s="62"/>
      <c r="L1074" s="62"/>
      <c r="N1074" s="18"/>
      <c r="P1074" s="18"/>
      <c r="R1074" s="18"/>
      <c r="S1074" s="18"/>
      <c r="T1074" s="18"/>
      <c r="U1074" s="18"/>
      <c r="Y1074" s="17"/>
      <c r="AB1074" s="17"/>
    </row>
    <row r="1075" spans="5:28">
      <c r="E1075" s="17"/>
      <c r="F1075" s="18"/>
      <c r="H1075" s="17"/>
      <c r="J1075" s="17"/>
      <c r="K1075" s="62"/>
      <c r="L1075" s="62"/>
      <c r="N1075" s="18"/>
      <c r="P1075" s="18"/>
      <c r="R1075" s="18"/>
      <c r="S1075" s="18"/>
      <c r="T1075" s="18"/>
      <c r="U1075" s="18"/>
      <c r="Y1075" s="17"/>
      <c r="AB1075" s="17"/>
    </row>
    <row r="1076" spans="5:28">
      <c r="E1076" s="17"/>
      <c r="F1076" s="18"/>
      <c r="H1076" s="17"/>
      <c r="J1076" s="17"/>
      <c r="K1076" s="62"/>
      <c r="L1076" s="62"/>
      <c r="N1076" s="18"/>
      <c r="P1076" s="18"/>
      <c r="R1076" s="18"/>
      <c r="S1076" s="18"/>
      <c r="T1076" s="18"/>
      <c r="U1076" s="18"/>
      <c r="Y1076" s="17"/>
      <c r="AB1076" s="17"/>
    </row>
    <row r="1077" spans="5:28">
      <c r="E1077" s="17"/>
      <c r="F1077" s="18"/>
      <c r="H1077" s="17"/>
      <c r="J1077" s="17"/>
      <c r="K1077" s="62"/>
      <c r="L1077" s="62"/>
      <c r="N1077" s="18"/>
      <c r="P1077" s="18"/>
      <c r="R1077" s="18"/>
      <c r="S1077" s="18"/>
      <c r="T1077" s="18"/>
      <c r="U1077" s="18"/>
      <c r="Y1077" s="17"/>
      <c r="AB1077" s="17"/>
    </row>
    <row r="1078" spans="5:28">
      <c r="E1078" s="17"/>
      <c r="F1078" s="18"/>
      <c r="H1078" s="17"/>
      <c r="J1078" s="17"/>
      <c r="K1078" s="62"/>
      <c r="L1078" s="62"/>
      <c r="N1078" s="18"/>
      <c r="P1078" s="18"/>
      <c r="R1078" s="18"/>
      <c r="S1078" s="18"/>
      <c r="T1078" s="18"/>
      <c r="U1078" s="18"/>
      <c r="Y1078" s="17"/>
      <c r="AB1078" s="17"/>
    </row>
    <row r="1079" spans="5:28">
      <c r="E1079" s="17"/>
      <c r="F1079" s="18"/>
      <c r="H1079" s="17"/>
      <c r="J1079" s="17"/>
      <c r="K1079" s="62"/>
      <c r="L1079" s="62"/>
      <c r="N1079" s="18"/>
      <c r="P1079" s="18"/>
      <c r="R1079" s="18"/>
      <c r="S1079" s="18"/>
      <c r="T1079" s="18"/>
      <c r="U1079" s="18"/>
      <c r="Y1079" s="17"/>
      <c r="AB1079" s="17"/>
    </row>
    <row r="1080" spans="5:28">
      <c r="E1080" s="17"/>
      <c r="F1080" s="18"/>
      <c r="H1080" s="17"/>
      <c r="J1080" s="17"/>
      <c r="K1080" s="62"/>
      <c r="L1080" s="62"/>
      <c r="N1080" s="18"/>
      <c r="P1080" s="18"/>
      <c r="R1080" s="18"/>
      <c r="S1080" s="18"/>
      <c r="T1080" s="18"/>
      <c r="U1080" s="18"/>
      <c r="Y1080" s="17"/>
      <c r="AB1080" s="17"/>
    </row>
    <row r="1081" spans="5:28">
      <c r="E1081" s="17"/>
      <c r="F1081" s="18"/>
      <c r="H1081" s="17"/>
      <c r="J1081" s="17"/>
      <c r="K1081" s="62"/>
      <c r="L1081" s="62"/>
      <c r="N1081" s="18"/>
      <c r="P1081" s="18"/>
      <c r="R1081" s="18"/>
      <c r="S1081" s="18"/>
      <c r="T1081" s="18"/>
      <c r="U1081" s="18"/>
      <c r="Y1081" s="17"/>
      <c r="AB1081" s="17"/>
    </row>
    <row r="1082" spans="5:28">
      <c r="E1082" s="17"/>
      <c r="F1082" s="18"/>
      <c r="H1082" s="17"/>
      <c r="J1082" s="17"/>
      <c r="K1082" s="62"/>
      <c r="L1082" s="62"/>
      <c r="N1082" s="18"/>
      <c r="P1082" s="18"/>
      <c r="R1082" s="18"/>
      <c r="S1082" s="18"/>
      <c r="T1082" s="18"/>
      <c r="U1082" s="18"/>
      <c r="Y1082" s="17"/>
      <c r="AB1082" s="17"/>
    </row>
    <row r="1083" spans="5:28">
      <c r="E1083" s="17"/>
      <c r="F1083" s="18"/>
      <c r="H1083" s="17"/>
      <c r="J1083" s="17"/>
      <c r="K1083" s="62"/>
      <c r="L1083" s="62"/>
      <c r="N1083" s="18"/>
      <c r="P1083" s="18"/>
      <c r="R1083" s="18"/>
      <c r="S1083" s="18"/>
      <c r="T1083" s="18"/>
      <c r="U1083" s="18"/>
      <c r="Y1083" s="17"/>
      <c r="AB1083" s="17"/>
    </row>
    <row r="1084" spans="5:28">
      <c r="E1084" s="17"/>
      <c r="F1084" s="18"/>
      <c r="H1084" s="17"/>
      <c r="J1084" s="17"/>
      <c r="K1084" s="62"/>
      <c r="L1084" s="62"/>
      <c r="N1084" s="18"/>
      <c r="P1084" s="18"/>
      <c r="R1084" s="18"/>
      <c r="S1084" s="18"/>
      <c r="T1084" s="18"/>
      <c r="U1084" s="18"/>
      <c r="Y1084" s="17"/>
      <c r="AB1084" s="17"/>
    </row>
    <row r="1085" spans="5:28">
      <c r="E1085" s="17"/>
      <c r="F1085" s="18"/>
      <c r="H1085" s="17"/>
      <c r="J1085" s="17"/>
      <c r="K1085" s="62"/>
      <c r="L1085" s="62"/>
      <c r="N1085" s="18"/>
      <c r="P1085" s="18"/>
      <c r="R1085" s="18"/>
      <c r="S1085" s="18"/>
      <c r="T1085" s="18"/>
      <c r="U1085" s="18"/>
      <c r="Y1085" s="17"/>
      <c r="AB1085" s="17"/>
    </row>
    <row r="1086" spans="5:28">
      <c r="E1086" s="17"/>
      <c r="F1086" s="18"/>
      <c r="H1086" s="17"/>
      <c r="J1086" s="17"/>
      <c r="K1086" s="62"/>
      <c r="L1086" s="62"/>
      <c r="N1086" s="18"/>
      <c r="P1086" s="18"/>
      <c r="R1086" s="18"/>
      <c r="S1086" s="18"/>
      <c r="T1086" s="18"/>
      <c r="U1086" s="18"/>
      <c r="Y1086" s="17"/>
      <c r="AB1086" s="17"/>
    </row>
    <row r="1087" spans="5:28">
      <c r="E1087" s="17"/>
      <c r="F1087" s="18"/>
      <c r="H1087" s="17"/>
      <c r="J1087" s="17"/>
      <c r="K1087" s="62"/>
      <c r="L1087" s="62"/>
      <c r="N1087" s="18"/>
      <c r="P1087" s="18"/>
      <c r="R1087" s="18"/>
      <c r="S1087" s="18"/>
      <c r="T1087" s="18"/>
      <c r="U1087" s="18"/>
      <c r="Y1087" s="17"/>
      <c r="AB1087" s="17"/>
    </row>
    <row r="1088" spans="5:28">
      <c r="E1088" s="17"/>
      <c r="F1088" s="18"/>
      <c r="H1088" s="17"/>
      <c r="J1088" s="17"/>
      <c r="K1088" s="62"/>
      <c r="L1088" s="62"/>
      <c r="N1088" s="18"/>
      <c r="P1088" s="18"/>
      <c r="R1088" s="18"/>
      <c r="S1088" s="18"/>
      <c r="T1088" s="18"/>
      <c r="U1088" s="18"/>
      <c r="Y1088" s="17"/>
      <c r="AB1088" s="17"/>
    </row>
    <row r="1089" spans="5:28">
      <c r="E1089" s="17"/>
      <c r="F1089" s="18"/>
      <c r="H1089" s="17"/>
      <c r="J1089" s="17"/>
      <c r="K1089" s="62"/>
      <c r="L1089" s="62"/>
      <c r="N1089" s="18"/>
      <c r="P1089" s="18"/>
      <c r="R1089" s="18"/>
      <c r="S1089" s="18"/>
      <c r="T1089" s="18"/>
      <c r="U1089" s="18"/>
      <c r="Y1089" s="17"/>
      <c r="AB1089" s="17"/>
    </row>
    <row r="1090" spans="5:28">
      <c r="E1090" s="17"/>
      <c r="F1090" s="18"/>
      <c r="H1090" s="17"/>
      <c r="J1090" s="17"/>
      <c r="K1090" s="62"/>
      <c r="L1090" s="62"/>
      <c r="N1090" s="18"/>
      <c r="P1090" s="18"/>
      <c r="R1090" s="18"/>
      <c r="S1090" s="18"/>
      <c r="T1090" s="18"/>
      <c r="U1090" s="18"/>
      <c r="Y1090" s="17"/>
      <c r="AB1090" s="17"/>
    </row>
    <row r="1091" spans="5:28">
      <c r="E1091" s="17"/>
      <c r="F1091" s="18"/>
      <c r="H1091" s="17"/>
      <c r="J1091" s="17"/>
      <c r="K1091" s="62"/>
      <c r="L1091" s="62"/>
      <c r="N1091" s="18"/>
      <c r="P1091" s="18"/>
      <c r="R1091" s="18"/>
      <c r="S1091" s="18"/>
      <c r="T1091" s="18"/>
      <c r="U1091" s="18"/>
      <c r="Y1091" s="17"/>
      <c r="AB1091" s="17"/>
    </row>
    <row r="1092" spans="5:28">
      <c r="E1092" s="17"/>
      <c r="F1092" s="18"/>
      <c r="H1092" s="17"/>
      <c r="J1092" s="17"/>
      <c r="K1092" s="62"/>
      <c r="L1092" s="62"/>
      <c r="N1092" s="18"/>
      <c r="P1092" s="18"/>
      <c r="R1092" s="18"/>
      <c r="S1092" s="18"/>
      <c r="T1092" s="18"/>
      <c r="U1092" s="18"/>
      <c r="Y1092" s="17"/>
      <c r="AB1092" s="17"/>
    </row>
    <row r="1093" spans="5:28">
      <c r="E1093" s="17"/>
      <c r="F1093" s="18"/>
      <c r="H1093" s="17"/>
      <c r="J1093" s="17"/>
      <c r="K1093" s="62"/>
      <c r="L1093" s="62"/>
      <c r="N1093" s="18"/>
      <c r="P1093" s="18"/>
      <c r="R1093" s="18"/>
      <c r="S1093" s="18"/>
      <c r="T1093" s="18"/>
      <c r="U1093" s="18"/>
      <c r="Y1093" s="17"/>
      <c r="AB1093" s="17"/>
    </row>
    <row r="1094" spans="5:28">
      <c r="E1094" s="17"/>
      <c r="F1094" s="18"/>
      <c r="H1094" s="17"/>
      <c r="J1094" s="17"/>
      <c r="K1094" s="62"/>
      <c r="L1094" s="62"/>
      <c r="N1094" s="18"/>
      <c r="P1094" s="18"/>
      <c r="R1094" s="18"/>
      <c r="S1094" s="18"/>
      <c r="T1094" s="18"/>
      <c r="U1094" s="18"/>
      <c r="Y1094" s="17"/>
      <c r="AB1094" s="17"/>
    </row>
    <row r="1095" spans="5:28">
      <c r="E1095" s="17"/>
      <c r="F1095" s="18"/>
      <c r="H1095" s="17"/>
      <c r="J1095" s="17"/>
      <c r="K1095" s="62"/>
      <c r="L1095" s="62"/>
      <c r="N1095" s="18"/>
      <c r="P1095" s="18"/>
      <c r="R1095" s="18"/>
      <c r="S1095" s="18"/>
      <c r="T1095" s="18"/>
      <c r="U1095" s="18"/>
      <c r="Y1095" s="17"/>
      <c r="AB1095" s="17"/>
    </row>
    <row r="1096" spans="5:28">
      <c r="E1096" s="17"/>
      <c r="F1096" s="18"/>
      <c r="H1096" s="17"/>
      <c r="J1096" s="17"/>
      <c r="K1096" s="62"/>
      <c r="L1096" s="62"/>
      <c r="N1096" s="18"/>
      <c r="P1096" s="18"/>
      <c r="R1096" s="18"/>
      <c r="S1096" s="18"/>
      <c r="T1096" s="18"/>
      <c r="U1096" s="18"/>
      <c r="Y1096" s="17"/>
      <c r="AB1096" s="17"/>
    </row>
    <row r="1097" spans="5:28">
      <c r="E1097" s="17"/>
      <c r="F1097" s="18"/>
      <c r="H1097" s="17"/>
      <c r="J1097" s="17"/>
      <c r="K1097" s="62"/>
      <c r="L1097" s="62"/>
      <c r="N1097" s="18"/>
      <c r="P1097" s="18"/>
      <c r="R1097" s="18"/>
      <c r="S1097" s="18"/>
      <c r="T1097" s="18"/>
      <c r="U1097" s="18"/>
      <c r="Y1097" s="17"/>
      <c r="AB1097" s="17"/>
    </row>
    <row r="1098" spans="5:28">
      <c r="E1098" s="17"/>
      <c r="F1098" s="18"/>
      <c r="H1098" s="17"/>
      <c r="J1098" s="17"/>
      <c r="K1098" s="62"/>
      <c r="L1098" s="62"/>
      <c r="N1098" s="18"/>
      <c r="P1098" s="18"/>
      <c r="R1098" s="18"/>
      <c r="S1098" s="18"/>
      <c r="T1098" s="18"/>
      <c r="U1098" s="18"/>
      <c r="Y1098" s="17"/>
      <c r="AB1098" s="17"/>
    </row>
    <row r="1099" spans="5:28">
      <c r="E1099" s="17"/>
      <c r="F1099" s="18"/>
      <c r="H1099" s="17"/>
      <c r="J1099" s="17"/>
      <c r="K1099" s="62"/>
      <c r="L1099" s="62"/>
      <c r="N1099" s="18"/>
      <c r="P1099" s="18"/>
      <c r="R1099" s="18"/>
      <c r="S1099" s="18"/>
      <c r="T1099" s="18"/>
      <c r="U1099" s="18"/>
      <c r="Y1099" s="17"/>
      <c r="AB1099" s="17"/>
    </row>
    <row r="1100" spans="5:28">
      <c r="E1100" s="17"/>
      <c r="F1100" s="18"/>
      <c r="H1100" s="17"/>
      <c r="J1100" s="17"/>
      <c r="K1100" s="62"/>
      <c r="L1100" s="62"/>
      <c r="N1100" s="18"/>
      <c r="P1100" s="18"/>
      <c r="R1100" s="18"/>
      <c r="S1100" s="18"/>
      <c r="T1100" s="18"/>
      <c r="U1100" s="18"/>
      <c r="Y1100" s="17"/>
      <c r="AB1100" s="17"/>
    </row>
    <row r="1101" spans="5:28">
      <c r="E1101" s="17"/>
      <c r="F1101" s="18"/>
      <c r="H1101" s="17"/>
      <c r="J1101" s="17"/>
      <c r="K1101" s="62"/>
      <c r="L1101" s="62"/>
      <c r="N1101" s="18"/>
      <c r="P1101" s="18"/>
      <c r="R1101" s="18"/>
      <c r="S1101" s="18"/>
      <c r="T1101" s="18"/>
      <c r="U1101" s="18"/>
      <c r="Y1101" s="17"/>
      <c r="AB1101" s="17"/>
    </row>
    <row r="1102" spans="5:28">
      <c r="E1102" s="17"/>
      <c r="F1102" s="18"/>
      <c r="H1102" s="17"/>
      <c r="J1102" s="17"/>
      <c r="K1102" s="62"/>
      <c r="L1102" s="62"/>
      <c r="N1102" s="18"/>
      <c r="P1102" s="18"/>
      <c r="R1102" s="18"/>
      <c r="S1102" s="18"/>
      <c r="T1102" s="18"/>
      <c r="U1102" s="18"/>
      <c r="Y1102" s="17"/>
      <c r="AB1102" s="17"/>
    </row>
    <row r="1103" spans="5:28">
      <c r="E1103" s="17"/>
      <c r="F1103" s="18"/>
      <c r="H1103" s="17"/>
      <c r="J1103" s="17"/>
      <c r="K1103" s="62"/>
      <c r="L1103" s="62"/>
      <c r="N1103" s="18"/>
      <c r="P1103" s="18"/>
      <c r="R1103" s="18"/>
      <c r="S1103" s="18"/>
      <c r="T1103" s="18"/>
      <c r="U1103" s="18"/>
      <c r="Y1103" s="17"/>
      <c r="AB1103" s="17"/>
    </row>
    <row r="1104" spans="5:28">
      <c r="E1104" s="17"/>
      <c r="F1104" s="18"/>
      <c r="H1104" s="17"/>
      <c r="J1104" s="17"/>
      <c r="K1104" s="62"/>
      <c r="L1104" s="62"/>
      <c r="N1104" s="18"/>
      <c r="P1104" s="18"/>
      <c r="R1104" s="18"/>
      <c r="S1104" s="18"/>
      <c r="T1104" s="18"/>
      <c r="U1104" s="18"/>
      <c r="Y1104" s="17"/>
      <c r="AB1104" s="17"/>
    </row>
    <row r="1105" spans="5:28">
      <c r="E1105" s="17"/>
      <c r="F1105" s="18"/>
      <c r="H1105" s="17"/>
      <c r="J1105" s="17"/>
      <c r="K1105" s="62"/>
      <c r="L1105" s="62"/>
      <c r="N1105" s="18"/>
      <c r="P1105" s="18"/>
      <c r="R1105" s="18"/>
      <c r="S1105" s="18"/>
      <c r="T1105" s="18"/>
      <c r="U1105" s="18"/>
      <c r="Y1105" s="17"/>
      <c r="AB1105" s="17"/>
    </row>
    <row r="1106" spans="5:28">
      <c r="E1106" s="17"/>
      <c r="F1106" s="18"/>
      <c r="H1106" s="17"/>
      <c r="J1106" s="17"/>
      <c r="K1106" s="62"/>
      <c r="L1106" s="62"/>
      <c r="N1106" s="18"/>
      <c r="P1106" s="18"/>
      <c r="R1106" s="18"/>
      <c r="S1106" s="18"/>
      <c r="T1106" s="18"/>
      <c r="U1106" s="18"/>
      <c r="Y1106" s="17"/>
      <c r="AB1106" s="17"/>
    </row>
    <row r="1107" spans="5:28">
      <c r="E1107" s="17"/>
      <c r="F1107" s="18"/>
      <c r="H1107" s="17"/>
      <c r="J1107" s="17"/>
      <c r="K1107" s="62"/>
      <c r="L1107" s="62"/>
      <c r="N1107" s="18"/>
      <c r="P1107" s="18"/>
      <c r="R1107" s="18"/>
      <c r="S1107" s="18"/>
      <c r="T1107" s="18"/>
      <c r="U1107" s="18"/>
      <c r="Y1107" s="17"/>
      <c r="AB1107" s="17"/>
    </row>
    <row r="1108" spans="5:28">
      <c r="E1108" s="17"/>
      <c r="F1108" s="18"/>
      <c r="H1108" s="17"/>
      <c r="J1108" s="17"/>
      <c r="K1108" s="62"/>
      <c r="L1108" s="62"/>
      <c r="N1108" s="18"/>
      <c r="P1108" s="18"/>
      <c r="R1108" s="18"/>
      <c r="S1108" s="18"/>
      <c r="T1108" s="18"/>
      <c r="U1108" s="18"/>
      <c r="Y1108" s="17"/>
      <c r="AB1108" s="17"/>
    </row>
    <row r="1109" spans="5:28">
      <c r="E1109" s="17"/>
      <c r="F1109" s="18"/>
      <c r="H1109" s="17"/>
      <c r="J1109" s="17"/>
      <c r="K1109" s="62"/>
      <c r="L1109" s="62"/>
      <c r="N1109" s="18"/>
      <c r="P1109" s="18"/>
      <c r="R1109" s="18"/>
      <c r="S1109" s="18"/>
      <c r="T1109" s="18"/>
      <c r="U1109" s="18"/>
      <c r="Y1109" s="17"/>
      <c r="AB1109" s="17"/>
    </row>
    <row r="1110" spans="5:28">
      <c r="E1110" s="17"/>
      <c r="F1110" s="18"/>
      <c r="H1110" s="17"/>
      <c r="J1110" s="17"/>
      <c r="K1110" s="62"/>
      <c r="L1110" s="62"/>
      <c r="N1110" s="18"/>
      <c r="P1110" s="18"/>
      <c r="R1110" s="18"/>
      <c r="S1110" s="18"/>
      <c r="T1110" s="18"/>
      <c r="U1110" s="18"/>
      <c r="Y1110" s="17"/>
      <c r="AB1110" s="17"/>
    </row>
    <row r="1111" spans="5:28">
      <c r="E1111" s="17"/>
      <c r="F1111" s="18"/>
      <c r="H1111" s="17"/>
      <c r="J1111" s="17"/>
      <c r="K1111" s="62"/>
      <c r="L1111" s="62"/>
      <c r="N1111" s="18"/>
      <c r="P1111" s="18"/>
      <c r="R1111" s="18"/>
      <c r="S1111" s="18"/>
      <c r="T1111" s="18"/>
      <c r="U1111" s="18"/>
      <c r="Y1111" s="17"/>
      <c r="AB1111" s="17"/>
    </row>
    <row r="1112" spans="5:28">
      <c r="E1112" s="17"/>
      <c r="F1112" s="18"/>
      <c r="H1112" s="17"/>
      <c r="J1112" s="17"/>
      <c r="K1112" s="62"/>
      <c r="L1112" s="62"/>
      <c r="N1112" s="18"/>
      <c r="P1112" s="18"/>
      <c r="R1112" s="18"/>
      <c r="S1112" s="18"/>
      <c r="T1112" s="18"/>
      <c r="U1112" s="18"/>
      <c r="Y1112" s="17"/>
      <c r="AB1112" s="17"/>
    </row>
    <row r="1113" spans="5:28">
      <c r="E1113" s="17"/>
      <c r="F1113" s="18"/>
      <c r="H1113" s="17"/>
      <c r="J1113" s="17"/>
      <c r="K1113" s="62"/>
      <c r="L1113" s="62"/>
      <c r="N1113" s="18"/>
      <c r="P1113" s="18"/>
      <c r="R1113" s="18"/>
      <c r="S1113" s="18"/>
      <c r="T1113" s="18"/>
      <c r="U1113" s="18"/>
      <c r="Y1113" s="17"/>
      <c r="AB1113" s="17"/>
    </row>
    <row r="1114" spans="5:28">
      <c r="E1114" s="17"/>
      <c r="F1114" s="18"/>
      <c r="H1114" s="17"/>
      <c r="J1114" s="17"/>
      <c r="K1114" s="62"/>
      <c r="L1114" s="62"/>
      <c r="N1114" s="18"/>
      <c r="P1114" s="18"/>
      <c r="R1114" s="18"/>
      <c r="S1114" s="18"/>
      <c r="T1114" s="18"/>
      <c r="U1114" s="18"/>
      <c r="Y1114" s="17"/>
      <c r="AB1114" s="17"/>
    </row>
    <row r="1115" spans="5:28">
      <c r="E1115" s="17"/>
      <c r="F1115" s="18"/>
      <c r="H1115" s="17"/>
      <c r="J1115" s="17"/>
      <c r="K1115" s="62"/>
      <c r="L1115" s="62"/>
      <c r="N1115" s="18"/>
      <c r="P1115" s="18"/>
      <c r="R1115" s="18"/>
      <c r="S1115" s="18"/>
      <c r="T1115" s="18"/>
      <c r="U1115" s="18"/>
      <c r="Y1115" s="17"/>
      <c r="AB1115" s="17"/>
    </row>
    <row r="1116" spans="5:28">
      <c r="E1116" s="17"/>
      <c r="F1116" s="18"/>
      <c r="H1116" s="17"/>
      <c r="J1116" s="17"/>
      <c r="K1116" s="62"/>
      <c r="L1116" s="62"/>
      <c r="N1116" s="18"/>
      <c r="P1116" s="18"/>
      <c r="R1116" s="18"/>
      <c r="S1116" s="18"/>
      <c r="T1116" s="18"/>
      <c r="U1116" s="18"/>
      <c r="Y1116" s="17"/>
      <c r="AB1116" s="17"/>
    </row>
    <row r="1117" spans="5:28">
      <c r="E1117" s="17"/>
      <c r="F1117" s="18"/>
      <c r="H1117" s="17"/>
      <c r="J1117" s="17"/>
      <c r="K1117" s="62"/>
      <c r="L1117" s="62"/>
      <c r="N1117" s="18"/>
      <c r="P1117" s="18"/>
      <c r="R1117" s="18"/>
      <c r="S1117" s="18"/>
      <c r="T1117" s="18"/>
      <c r="U1117" s="18"/>
      <c r="Y1117" s="17"/>
      <c r="AB1117" s="17"/>
    </row>
    <row r="1118" spans="5:28">
      <c r="E1118" s="17"/>
      <c r="F1118" s="18"/>
      <c r="H1118" s="17"/>
      <c r="J1118" s="17"/>
      <c r="K1118" s="62"/>
      <c r="L1118" s="62"/>
      <c r="N1118" s="18"/>
      <c r="P1118" s="18"/>
      <c r="R1118" s="18"/>
      <c r="S1118" s="18"/>
      <c r="T1118" s="18"/>
      <c r="U1118" s="18"/>
      <c r="Y1118" s="17"/>
      <c r="AB1118" s="17"/>
    </row>
    <row r="1119" spans="5:28">
      <c r="E1119" s="17"/>
      <c r="F1119" s="18"/>
      <c r="H1119" s="17"/>
      <c r="J1119" s="17"/>
      <c r="K1119" s="62"/>
      <c r="L1119" s="62"/>
      <c r="N1119" s="18"/>
      <c r="P1119" s="18"/>
      <c r="R1119" s="18"/>
      <c r="S1119" s="18"/>
      <c r="T1119" s="18"/>
      <c r="U1119" s="18"/>
      <c r="Y1119" s="17"/>
      <c r="AB1119" s="17"/>
    </row>
    <row r="1120" spans="5:28">
      <c r="E1120" s="17"/>
      <c r="F1120" s="18"/>
      <c r="H1120" s="17"/>
      <c r="J1120" s="17"/>
      <c r="K1120" s="62"/>
      <c r="L1120" s="62"/>
      <c r="N1120" s="18"/>
      <c r="P1120" s="18"/>
      <c r="R1120" s="18"/>
      <c r="S1120" s="18"/>
      <c r="T1120" s="18"/>
      <c r="U1120" s="18"/>
      <c r="Y1120" s="17"/>
      <c r="AB1120" s="17"/>
    </row>
    <row r="1121" spans="5:28">
      <c r="E1121" s="17"/>
      <c r="F1121" s="18"/>
      <c r="H1121" s="17"/>
      <c r="J1121" s="17"/>
      <c r="K1121" s="62"/>
      <c r="L1121" s="62"/>
      <c r="N1121" s="18"/>
      <c r="P1121" s="18"/>
      <c r="R1121" s="18"/>
      <c r="S1121" s="18"/>
      <c r="T1121" s="18"/>
      <c r="U1121" s="18"/>
      <c r="Y1121" s="17"/>
      <c r="AB1121" s="17"/>
    </row>
    <row r="1122" spans="5:28">
      <c r="E1122" s="17"/>
      <c r="F1122" s="18"/>
      <c r="H1122" s="17"/>
      <c r="J1122" s="17"/>
      <c r="K1122" s="62"/>
      <c r="L1122" s="62"/>
      <c r="N1122" s="18"/>
      <c r="P1122" s="18"/>
      <c r="R1122" s="18"/>
      <c r="S1122" s="18"/>
      <c r="T1122" s="18"/>
      <c r="U1122" s="18"/>
      <c r="Y1122" s="17"/>
      <c r="AB1122" s="17"/>
    </row>
    <row r="1123" spans="5:28">
      <c r="E1123" s="17"/>
      <c r="F1123" s="18"/>
      <c r="H1123" s="17"/>
      <c r="J1123" s="17"/>
      <c r="K1123" s="62"/>
      <c r="L1123" s="62"/>
      <c r="N1123" s="18"/>
      <c r="P1123" s="18"/>
      <c r="R1123" s="18"/>
      <c r="S1123" s="18"/>
      <c r="T1123" s="18"/>
      <c r="U1123" s="18"/>
      <c r="Y1123" s="17"/>
      <c r="AB1123" s="17"/>
    </row>
    <row r="1124" spans="5:28">
      <c r="E1124" s="17"/>
      <c r="F1124" s="18"/>
      <c r="H1124" s="17"/>
      <c r="J1124" s="17"/>
      <c r="K1124" s="62"/>
      <c r="L1124" s="62"/>
      <c r="N1124" s="18"/>
      <c r="P1124" s="18"/>
      <c r="R1124" s="18"/>
      <c r="S1124" s="18"/>
      <c r="T1124" s="18"/>
      <c r="U1124" s="18"/>
      <c r="Y1124" s="17"/>
      <c r="AB1124" s="17"/>
    </row>
    <row r="1125" spans="5:28">
      <c r="E1125" s="17"/>
      <c r="F1125" s="18"/>
      <c r="H1125" s="17"/>
      <c r="J1125" s="17"/>
      <c r="K1125" s="62"/>
      <c r="L1125" s="62"/>
      <c r="N1125" s="18"/>
      <c r="P1125" s="18"/>
      <c r="R1125" s="18"/>
      <c r="S1125" s="18"/>
      <c r="T1125" s="18"/>
      <c r="U1125" s="18"/>
      <c r="Y1125" s="17"/>
      <c r="AB1125" s="17"/>
    </row>
    <row r="1126" spans="5:28">
      <c r="E1126" s="17"/>
      <c r="F1126" s="18"/>
      <c r="H1126" s="17"/>
      <c r="J1126" s="17"/>
      <c r="K1126" s="62"/>
      <c r="L1126" s="62"/>
      <c r="N1126" s="18"/>
      <c r="P1126" s="18"/>
      <c r="R1126" s="18"/>
      <c r="S1126" s="18"/>
      <c r="T1126" s="18"/>
      <c r="U1126" s="18"/>
      <c r="Y1126" s="17"/>
      <c r="AB1126" s="17"/>
    </row>
    <row r="1127" spans="5:28">
      <c r="E1127" s="17"/>
      <c r="F1127" s="18"/>
      <c r="H1127" s="17"/>
      <c r="J1127" s="17"/>
      <c r="K1127" s="62"/>
      <c r="L1127" s="62"/>
      <c r="N1127" s="18"/>
      <c r="P1127" s="18"/>
      <c r="R1127" s="18"/>
      <c r="S1127" s="18"/>
      <c r="T1127" s="18"/>
      <c r="U1127" s="18"/>
      <c r="Y1127" s="17"/>
      <c r="AB1127" s="17"/>
    </row>
    <row r="1128" spans="5:28">
      <c r="E1128" s="17"/>
      <c r="F1128" s="18"/>
      <c r="H1128" s="17"/>
      <c r="J1128" s="17"/>
      <c r="K1128" s="62"/>
      <c r="L1128" s="62"/>
      <c r="N1128" s="18"/>
      <c r="P1128" s="18"/>
      <c r="R1128" s="18"/>
      <c r="S1128" s="18"/>
      <c r="T1128" s="18"/>
      <c r="U1128" s="18"/>
      <c r="Y1128" s="17"/>
      <c r="AB1128" s="17"/>
    </row>
    <row r="1129" spans="5:28">
      <c r="E1129" s="17"/>
      <c r="F1129" s="18"/>
      <c r="H1129" s="17"/>
      <c r="J1129" s="17"/>
      <c r="K1129" s="62"/>
      <c r="L1129" s="62"/>
      <c r="N1129" s="18"/>
      <c r="P1129" s="18"/>
      <c r="R1129" s="18"/>
      <c r="S1129" s="18"/>
      <c r="T1129" s="18"/>
      <c r="U1129" s="18"/>
      <c r="Y1129" s="17"/>
      <c r="AB1129" s="17"/>
    </row>
    <row r="1130" spans="5:28">
      <c r="E1130" s="17"/>
      <c r="F1130" s="18"/>
      <c r="H1130" s="17"/>
      <c r="J1130" s="17"/>
      <c r="K1130" s="62"/>
      <c r="L1130" s="62"/>
      <c r="N1130" s="18"/>
      <c r="P1130" s="18"/>
      <c r="R1130" s="18"/>
      <c r="S1130" s="18"/>
      <c r="T1130" s="18"/>
      <c r="U1130" s="18"/>
      <c r="Y1130" s="17"/>
      <c r="AB1130" s="17"/>
    </row>
    <row r="1131" spans="5:28">
      <c r="E1131" s="17"/>
      <c r="F1131" s="18"/>
      <c r="H1131" s="17"/>
      <c r="J1131" s="17"/>
      <c r="K1131" s="62"/>
      <c r="L1131" s="62"/>
      <c r="N1131" s="18"/>
      <c r="P1131" s="18"/>
      <c r="R1131" s="18"/>
      <c r="S1131" s="18"/>
      <c r="T1131" s="18"/>
      <c r="U1131" s="18"/>
      <c r="Y1131" s="17"/>
      <c r="AB1131" s="17"/>
    </row>
    <row r="1132" spans="5:28">
      <c r="E1132" s="17"/>
      <c r="F1132" s="18"/>
      <c r="H1132" s="17"/>
      <c r="J1132" s="17"/>
      <c r="K1132" s="62"/>
      <c r="L1132" s="62"/>
      <c r="N1132" s="18"/>
      <c r="P1132" s="18"/>
      <c r="R1132" s="18"/>
      <c r="S1132" s="18"/>
      <c r="T1132" s="18"/>
      <c r="U1132" s="18"/>
      <c r="Y1132" s="17"/>
      <c r="AB1132" s="17"/>
    </row>
    <row r="1133" spans="5:28">
      <c r="E1133" s="17"/>
      <c r="F1133" s="18"/>
      <c r="H1133" s="17"/>
      <c r="J1133" s="17"/>
      <c r="K1133" s="62"/>
      <c r="L1133" s="62"/>
      <c r="N1133" s="18"/>
      <c r="P1133" s="18"/>
      <c r="R1133" s="18"/>
      <c r="S1133" s="18"/>
      <c r="T1133" s="18"/>
      <c r="U1133" s="18"/>
      <c r="Y1133" s="17"/>
      <c r="AB1133" s="17"/>
    </row>
    <row r="1134" spans="5:28">
      <c r="E1134" s="17"/>
      <c r="F1134" s="18"/>
      <c r="H1134" s="17"/>
      <c r="J1134" s="17"/>
      <c r="K1134" s="62"/>
      <c r="L1134" s="62"/>
      <c r="N1134" s="18"/>
      <c r="P1134" s="18"/>
      <c r="R1134" s="18"/>
      <c r="S1134" s="18"/>
      <c r="T1134" s="18"/>
      <c r="U1134" s="18"/>
      <c r="Y1134" s="17"/>
      <c r="AB1134" s="17"/>
    </row>
    <row r="1135" spans="5:28">
      <c r="E1135" s="17"/>
      <c r="F1135" s="18"/>
      <c r="H1135" s="17"/>
      <c r="J1135" s="17"/>
      <c r="K1135" s="62"/>
      <c r="L1135" s="62"/>
      <c r="N1135" s="18"/>
      <c r="P1135" s="18"/>
      <c r="R1135" s="18"/>
      <c r="S1135" s="18"/>
      <c r="T1135" s="18"/>
      <c r="U1135" s="18"/>
      <c r="Y1135" s="17"/>
      <c r="AB1135" s="17"/>
    </row>
    <row r="1136" spans="5:28">
      <c r="E1136" s="17"/>
      <c r="F1136" s="18"/>
      <c r="H1136" s="17"/>
      <c r="J1136" s="17"/>
      <c r="K1136" s="62"/>
      <c r="L1136" s="62"/>
      <c r="N1136" s="18"/>
      <c r="P1136" s="18"/>
      <c r="R1136" s="18"/>
      <c r="S1136" s="18"/>
      <c r="T1136" s="18"/>
      <c r="U1136" s="18"/>
      <c r="Y1136" s="17"/>
      <c r="AB1136" s="17"/>
    </row>
    <row r="1137" spans="5:28">
      <c r="E1137" s="17"/>
      <c r="F1137" s="18"/>
      <c r="H1137" s="17"/>
      <c r="J1137" s="17"/>
      <c r="K1137" s="62"/>
      <c r="L1137" s="62"/>
      <c r="N1137" s="18"/>
      <c r="P1137" s="18"/>
      <c r="R1137" s="18"/>
      <c r="S1137" s="18"/>
      <c r="T1137" s="18"/>
      <c r="U1137" s="18"/>
      <c r="Y1137" s="17"/>
      <c r="AB1137" s="17"/>
    </row>
    <row r="1138" spans="5:28">
      <c r="E1138" s="17"/>
      <c r="F1138" s="18"/>
      <c r="H1138" s="17"/>
      <c r="J1138" s="17"/>
      <c r="K1138" s="62"/>
      <c r="L1138" s="62"/>
      <c r="N1138" s="18"/>
      <c r="P1138" s="18"/>
      <c r="R1138" s="18"/>
      <c r="S1138" s="18"/>
      <c r="T1138" s="18"/>
      <c r="U1138" s="18"/>
      <c r="Y1138" s="17"/>
      <c r="AB1138" s="17"/>
    </row>
    <row r="1139" spans="5:28">
      <c r="E1139" s="17"/>
      <c r="F1139" s="18"/>
      <c r="H1139" s="17"/>
      <c r="J1139" s="17"/>
      <c r="K1139" s="62"/>
      <c r="L1139" s="62"/>
      <c r="N1139" s="18"/>
      <c r="P1139" s="18"/>
      <c r="R1139" s="18"/>
      <c r="S1139" s="18"/>
      <c r="T1139" s="18"/>
      <c r="U1139" s="18"/>
      <c r="Y1139" s="17"/>
      <c r="AB1139" s="17"/>
    </row>
    <row r="1140" spans="5:28">
      <c r="E1140" s="17"/>
      <c r="F1140" s="18"/>
      <c r="H1140" s="17"/>
      <c r="J1140" s="17"/>
      <c r="K1140" s="62"/>
      <c r="L1140" s="62"/>
      <c r="N1140" s="18"/>
      <c r="P1140" s="18"/>
      <c r="R1140" s="18"/>
      <c r="S1140" s="18"/>
      <c r="T1140" s="18"/>
      <c r="U1140" s="18"/>
      <c r="Y1140" s="17"/>
      <c r="AB1140" s="17"/>
    </row>
    <row r="1141" spans="5:28">
      <c r="E1141" s="17"/>
      <c r="F1141" s="18"/>
      <c r="H1141" s="17"/>
      <c r="J1141" s="17"/>
      <c r="K1141" s="62"/>
      <c r="L1141" s="62"/>
      <c r="N1141" s="18"/>
      <c r="P1141" s="18"/>
      <c r="R1141" s="18"/>
      <c r="S1141" s="18"/>
      <c r="T1141" s="18"/>
      <c r="U1141" s="18"/>
      <c r="Y1141" s="17"/>
      <c r="AB1141" s="17"/>
    </row>
    <row r="1142" spans="5:28">
      <c r="E1142" s="17"/>
      <c r="F1142" s="18"/>
      <c r="H1142" s="17"/>
      <c r="J1142" s="17"/>
      <c r="K1142" s="62"/>
      <c r="L1142" s="62"/>
      <c r="N1142" s="18"/>
      <c r="P1142" s="18"/>
      <c r="R1142" s="18"/>
      <c r="S1142" s="18"/>
      <c r="T1142" s="18"/>
      <c r="U1142" s="18"/>
      <c r="Y1142" s="17"/>
      <c r="AB1142" s="17"/>
    </row>
    <row r="1143" spans="5:28">
      <c r="E1143" s="17"/>
      <c r="F1143" s="18"/>
      <c r="H1143" s="17"/>
      <c r="J1143" s="17"/>
      <c r="K1143" s="62"/>
      <c r="L1143" s="62"/>
      <c r="N1143" s="18"/>
      <c r="P1143" s="18"/>
      <c r="R1143" s="18"/>
      <c r="S1143" s="18"/>
      <c r="T1143" s="18"/>
      <c r="U1143" s="18"/>
      <c r="Y1143" s="17"/>
      <c r="AB1143" s="17"/>
    </row>
    <row r="1144" spans="5:28">
      <c r="E1144" s="17"/>
      <c r="F1144" s="18"/>
      <c r="H1144" s="17"/>
      <c r="J1144" s="17"/>
      <c r="K1144" s="62"/>
      <c r="L1144" s="62"/>
      <c r="N1144" s="18"/>
      <c r="P1144" s="18"/>
      <c r="R1144" s="18"/>
      <c r="S1144" s="18"/>
      <c r="T1144" s="18"/>
      <c r="U1144" s="18"/>
      <c r="Y1144" s="17"/>
      <c r="AB1144" s="17"/>
    </row>
    <row r="1145" spans="5:28">
      <c r="E1145" s="17"/>
      <c r="F1145" s="18"/>
      <c r="H1145" s="17"/>
      <c r="J1145" s="17"/>
      <c r="K1145" s="62"/>
      <c r="L1145" s="62"/>
      <c r="N1145" s="18"/>
      <c r="P1145" s="18"/>
      <c r="R1145" s="18"/>
      <c r="S1145" s="18"/>
      <c r="T1145" s="18"/>
      <c r="U1145" s="18"/>
      <c r="Y1145" s="17"/>
      <c r="AB1145" s="17"/>
    </row>
    <row r="1146" spans="5:28">
      <c r="E1146" s="17"/>
      <c r="F1146" s="18"/>
      <c r="H1146" s="17"/>
      <c r="J1146" s="17"/>
      <c r="K1146" s="62"/>
      <c r="L1146" s="62"/>
      <c r="N1146" s="18"/>
      <c r="P1146" s="18"/>
      <c r="R1146" s="18"/>
      <c r="S1146" s="18"/>
      <c r="T1146" s="18"/>
      <c r="U1146" s="18"/>
      <c r="Y1146" s="17"/>
      <c r="AB1146" s="17"/>
    </row>
    <row r="1147" spans="5:28">
      <c r="E1147" s="17"/>
      <c r="F1147" s="18"/>
      <c r="H1147" s="17"/>
      <c r="J1147" s="17"/>
      <c r="K1147" s="62"/>
      <c r="L1147" s="62"/>
      <c r="N1147" s="18"/>
      <c r="P1147" s="18"/>
      <c r="R1147" s="18"/>
      <c r="S1147" s="18"/>
      <c r="T1147" s="18"/>
      <c r="U1147" s="18"/>
      <c r="Y1147" s="17"/>
      <c r="AB1147" s="17"/>
    </row>
    <row r="1148" spans="5:28">
      <c r="E1148" s="17"/>
      <c r="F1148" s="18"/>
      <c r="H1148" s="17"/>
      <c r="J1148" s="17"/>
      <c r="K1148" s="62"/>
      <c r="L1148" s="62"/>
      <c r="N1148" s="18"/>
      <c r="P1148" s="18"/>
      <c r="R1148" s="18"/>
      <c r="S1148" s="18"/>
      <c r="T1148" s="18"/>
      <c r="U1148" s="18"/>
      <c r="Y1148" s="17"/>
      <c r="AB1148" s="17"/>
    </row>
    <row r="1149" spans="5:28">
      <c r="E1149" s="17"/>
      <c r="F1149" s="18"/>
      <c r="H1149" s="17"/>
      <c r="J1149" s="17"/>
      <c r="K1149" s="62"/>
      <c r="L1149" s="62"/>
      <c r="N1149" s="18"/>
      <c r="P1149" s="18"/>
      <c r="R1149" s="18"/>
      <c r="S1149" s="18"/>
      <c r="T1149" s="18"/>
      <c r="U1149" s="18"/>
      <c r="Y1149" s="17"/>
      <c r="AB1149" s="17"/>
    </row>
    <row r="1150" spans="5:28">
      <c r="E1150" s="17"/>
      <c r="F1150" s="18"/>
      <c r="H1150" s="17"/>
      <c r="J1150" s="17"/>
      <c r="K1150" s="62"/>
      <c r="L1150" s="62"/>
      <c r="N1150" s="18"/>
      <c r="P1150" s="18"/>
      <c r="R1150" s="18"/>
      <c r="S1150" s="18"/>
      <c r="T1150" s="18"/>
      <c r="U1150" s="18"/>
      <c r="Y1150" s="17"/>
      <c r="AB1150" s="17"/>
    </row>
    <row r="1151" spans="5:28">
      <c r="E1151" s="17"/>
      <c r="F1151" s="18"/>
      <c r="H1151" s="17"/>
      <c r="J1151" s="17"/>
      <c r="K1151" s="62"/>
      <c r="L1151" s="62"/>
      <c r="N1151" s="18"/>
      <c r="P1151" s="18"/>
      <c r="R1151" s="18"/>
      <c r="S1151" s="18"/>
      <c r="T1151" s="18"/>
      <c r="U1151" s="18"/>
      <c r="Y1151" s="17"/>
      <c r="AB1151" s="17"/>
    </row>
    <row r="1152" spans="5:28">
      <c r="E1152" s="17"/>
      <c r="F1152" s="18"/>
      <c r="H1152" s="17"/>
      <c r="J1152" s="17"/>
      <c r="K1152" s="62"/>
      <c r="L1152" s="62"/>
      <c r="N1152" s="18"/>
      <c r="P1152" s="18"/>
      <c r="R1152" s="18"/>
      <c r="S1152" s="18"/>
      <c r="T1152" s="18"/>
      <c r="U1152" s="18"/>
      <c r="Y1152" s="17"/>
      <c r="AB1152" s="17"/>
    </row>
    <row r="1153" spans="5:28">
      <c r="E1153" s="17"/>
      <c r="F1153" s="18"/>
      <c r="H1153" s="17"/>
      <c r="J1153" s="17"/>
      <c r="K1153" s="62"/>
      <c r="L1153" s="62"/>
      <c r="N1153" s="18"/>
      <c r="P1153" s="18"/>
      <c r="R1153" s="18"/>
      <c r="S1153" s="18"/>
      <c r="T1153" s="18"/>
      <c r="U1153" s="18"/>
      <c r="Y1153" s="17"/>
      <c r="AB1153" s="17"/>
    </row>
    <row r="1154" spans="5:28">
      <c r="E1154" s="17"/>
      <c r="F1154" s="18"/>
      <c r="H1154" s="17"/>
      <c r="J1154" s="17"/>
      <c r="K1154" s="62"/>
      <c r="L1154" s="62"/>
      <c r="N1154" s="18"/>
      <c r="P1154" s="18"/>
      <c r="R1154" s="18"/>
      <c r="S1154" s="18"/>
      <c r="T1154" s="18"/>
      <c r="U1154" s="18"/>
      <c r="Y1154" s="17"/>
      <c r="AB1154" s="17"/>
    </row>
    <row r="1155" spans="5:28">
      <c r="E1155" s="17"/>
      <c r="F1155" s="18"/>
      <c r="H1155" s="17"/>
      <c r="J1155" s="17"/>
      <c r="K1155" s="62"/>
      <c r="L1155" s="62"/>
      <c r="N1155" s="18"/>
      <c r="P1155" s="18"/>
      <c r="R1155" s="18"/>
      <c r="S1155" s="18"/>
      <c r="T1155" s="18"/>
      <c r="U1155" s="18"/>
      <c r="Y1155" s="17"/>
      <c r="AB1155" s="17"/>
    </row>
    <row r="1156" spans="5:28">
      <c r="E1156" s="17"/>
      <c r="F1156" s="18"/>
      <c r="H1156" s="17"/>
      <c r="J1156" s="17"/>
      <c r="K1156" s="62"/>
      <c r="L1156" s="62"/>
      <c r="N1156" s="18"/>
      <c r="P1156" s="18"/>
      <c r="R1156" s="18"/>
      <c r="S1156" s="18"/>
      <c r="T1156" s="18"/>
      <c r="U1156" s="18"/>
      <c r="Y1156" s="17"/>
      <c r="AB1156" s="17"/>
    </row>
    <row r="1157" spans="5:28">
      <c r="E1157" s="17"/>
      <c r="F1157" s="18"/>
      <c r="H1157" s="17"/>
      <c r="J1157" s="17"/>
      <c r="K1157" s="62"/>
      <c r="L1157" s="62"/>
      <c r="N1157" s="18"/>
      <c r="P1157" s="18"/>
      <c r="R1157" s="18"/>
      <c r="S1157" s="18"/>
      <c r="T1157" s="18"/>
      <c r="U1157" s="18"/>
      <c r="Y1157" s="17"/>
      <c r="AB1157" s="17"/>
    </row>
    <row r="1158" spans="5:28">
      <c r="E1158" s="17"/>
      <c r="F1158" s="18"/>
      <c r="H1158" s="17"/>
      <c r="J1158" s="17"/>
      <c r="K1158" s="62"/>
      <c r="L1158" s="62"/>
      <c r="N1158" s="18"/>
      <c r="P1158" s="18"/>
      <c r="R1158" s="18"/>
      <c r="S1158" s="18"/>
      <c r="T1158" s="18"/>
      <c r="U1158" s="18"/>
      <c r="Y1158" s="17"/>
      <c r="AB1158" s="17"/>
    </row>
    <row r="1159" spans="5:28">
      <c r="E1159" s="17"/>
      <c r="F1159" s="18"/>
      <c r="H1159" s="17"/>
      <c r="J1159" s="17"/>
      <c r="K1159" s="62"/>
      <c r="L1159" s="62"/>
      <c r="N1159" s="18"/>
      <c r="P1159" s="18"/>
      <c r="R1159" s="18"/>
      <c r="S1159" s="18"/>
      <c r="T1159" s="18"/>
      <c r="U1159" s="18"/>
      <c r="Y1159" s="17"/>
      <c r="AB1159" s="17"/>
    </row>
    <row r="1160" spans="5:28">
      <c r="E1160" s="17"/>
      <c r="F1160" s="18"/>
      <c r="H1160" s="17"/>
      <c r="J1160" s="17"/>
      <c r="K1160" s="62"/>
      <c r="L1160" s="62"/>
      <c r="N1160" s="18"/>
      <c r="P1160" s="18"/>
      <c r="R1160" s="18"/>
      <c r="S1160" s="18"/>
      <c r="T1160" s="18"/>
      <c r="U1160" s="18"/>
      <c r="Y1160" s="17"/>
      <c r="AB1160" s="17"/>
    </row>
    <row r="1161" spans="5:28">
      <c r="E1161" s="17"/>
      <c r="F1161" s="18"/>
      <c r="H1161" s="17"/>
      <c r="J1161" s="17"/>
      <c r="K1161" s="62"/>
      <c r="L1161" s="62"/>
      <c r="N1161" s="18"/>
      <c r="P1161" s="18"/>
      <c r="R1161" s="18"/>
      <c r="S1161" s="18"/>
      <c r="T1161" s="18"/>
      <c r="U1161" s="18"/>
      <c r="Y1161" s="17"/>
      <c r="AB1161" s="17"/>
    </row>
    <row r="1162" spans="5:28">
      <c r="E1162" s="17"/>
      <c r="F1162" s="18"/>
      <c r="H1162" s="17"/>
      <c r="J1162" s="17"/>
      <c r="K1162" s="62"/>
      <c r="L1162" s="62"/>
      <c r="N1162" s="18"/>
      <c r="P1162" s="18"/>
      <c r="R1162" s="18"/>
      <c r="S1162" s="18"/>
      <c r="T1162" s="18"/>
      <c r="U1162" s="18"/>
      <c r="Y1162" s="17"/>
      <c r="AB1162" s="17"/>
    </row>
    <row r="1163" spans="5:28">
      <c r="E1163" s="17"/>
      <c r="F1163" s="18"/>
      <c r="H1163" s="17"/>
      <c r="J1163" s="17"/>
      <c r="K1163" s="62"/>
      <c r="L1163" s="62"/>
      <c r="N1163" s="18"/>
      <c r="P1163" s="18"/>
      <c r="R1163" s="18"/>
      <c r="S1163" s="18"/>
      <c r="T1163" s="18"/>
      <c r="U1163" s="18"/>
      <c r="Y1163" s="17"/>
      <c r="AB1163" s="17"/>
    </row>
    <row r="1164" spans="5:28">
      <c r="E1164" s="17"/>
      <c r="F1164" s="18"/>
      <c r="H1164" s="17"/>
      <c r="J1164" s="17"/>
      <c r="K1164" s="62"/>
      <c r="L1164" s="62"/>
      <c r="N1164" s="18"/>
      <c r="P1164" s="18"/>
      <c r="R1164" s="18"/>
      <c r="S1164" s="18"/>
      <c r="T1164" s="18"/>
      <c r="U1164" s="18"/>
      <c r="Y1164" s="17"/>
      <c r="AB1164" s="17"/>
    </row>
    <row r="1165" spans="5:28">
      <c r="E1165" s="17"/>
      <c r="F1165" s="18"/>
      <c r="H1165" s="17"/>
      <c r="J1165" s="17"/>
      <c r="K1165" s="62"/>
      <c r="L1165" s="62"/>
      <c r="N1165" s="18"/>
      <c r="P1165" s="18"/>
      <c r="R1165" s="18"/>
      <c r="S1165" s="18"/>
      <c r="T1165" s="18"/>
      <c r="U1165" s="18"/>
      <c r="Y1165" s="17"/>
      <c r="AB1165" s="17"/>
    </row>
    <row r="1166" spans="5:28">
      <c r="E1166" s="17"/>
      <c r="F1166" s="18"/>
      <c r="H1166" s="17"/>
      <c r="J1166" s="17"/>
      <c r="K1166" s="62"/>
      <c r="L1166" s="62"/>
      <c r="N1166" s="18"/>
      <c r="P1166" s="18"/>
      <c r="R1166" s="18"/>
      <c r="S1166" s="18"/>
      <c r="T1166" s="18"/>
      <c r="U1166" s="18"/>
      <c r="Y1166" s="17"/>
      <c r="AB1166" s="17"/>
    </row>
    <row r="1167" spans="5:28">
      <c r="E1167" s="17"/>
      <c r="F1167" s="18"/>
      <c r="H1167" s="17"/>
      <c r="J1167" s="17"/>
      <c r="K1167" s="62"/>
      <c r="L1167" s="62"/>
      <c r="N1167" s="18"/>
      <c r="P1167" s="18"/>
      <c r="R1167" s="18"/>
      <c r="S1167" s="18"/>
      <c r="T1167" s="18"/>
      <c r="U1167" s="18"/>
      <c r="Y1167" s="17"/>
      <c r="AB1167" s="17"/>
    </row>
    <row r="1168" spans="5:28">
      <c r="E1168" s="17"/>
      <c r="F1168" s="18"/>
      <c r="H1168" s="17"/>
      <c r="J1168" s="17"/>
      <c r="K1168" s="62"/>
      <c r="L1168" s="62"/>
      <c r="N1168" s="18"/>
      <c r="P1168" s="18"/>
      <c r="R1168" s="18"/>
      <c r="S1168" s="18"/>
      <c r="T1168" s="18"/>
      <c r="U1168" s="18"/>
      <c r="Y1168" s="17"/>
      <c r="AB1168" s="17"/>
    </row>
    <row r="1169" spans="5:28">
      <c r="E1169" s="17"/>
      <c r="F1169" s="18"/>
      <c r="H1169" s="17"/>
      <c r="J1169" s="17"/>
      <c r="K1169" s="62"/>
      <c r="L1169" s="62"/>
      <c r="N1169" s="18"/>
      <c r="P1169" s="18"/>
      <c r="R1169" s="18"/>
      <c r="S1169" s="18"/>
      <c r="T1169" s="18"/>
      <c r="U1169" s="18"/>
      <c r="Y1169" s="17"/>
      <c r="AB1169" s="17"/>
    </row>
    <row r="1170" spans="5:28">
      <c r="E1170" s="17"/>
      <c r="F1170" s="18"/>
      <c r="H1170" s="17"/>
      <c r="J1170" s="17"/>
      <c r="K1170" s="62"/>
      <c r="L1170" s="62"/>
      <c r="N1170" s="18"/>
      <c r="P1170" s="18"/>
      <c r="R1170" s="18"/>
      <c r="S1170" s="18"/>
      <c r="T1170" s="18"/>
      <c r="U1170" s="18"/>
      <c r="Y1170" s="17"/>
      <c r="AB1170" s="17"/>
    </row>
    <row r="1171" spans="5:28">
      <c r="E1171" s="17"/>
      <c r="F1171" s="18"/>
      <c r="H1171" s="17"/>
      <c r="J1171" s="17"/>
      <c r="K1171" s="62"/>
      <c r="L1171" s="62"/>
      <c r="N1171" s="18"/>
      <c r="P1171" s="18"/>
      <c r="R1171" s="18"/>
      <c r="S1171" s="18"/>
      <c r="T1171" s="18"/>
      <c r="U1171" s="18"/>
      <c r="Y1171" s="17"/>
      <c r="AB1171" s="17"/>
    </row>
    <row r="1172" spans="5:28">
      <c r="E1172" s="17"/>
      <c r="F1172" s="18"/>
      <c r="H1172" s="17"/>
      <c r="J1172" s="17"/>
      <c r="K1172" s="62"/>
      <c r="L1172" s="62"/>
      <c r="N1172" s="18"/>
      <c r="P1172" s="18"/>
      <c r="R1172" s="18"/>
      <c r="S1172" s="18"/>
      <c r="T1172" s="18"/>
      <c r="U1172" s="18"/>
      <c r="Y1172" s="17"/>
      <c r="AB1172" s="17"/>
    </row>
    <row r="1173" spans="5:28">
      <c r="E1173" s="17"/>
      <c r="F1173" s="18"/>
      <c r="H1173" s="17"/>
      <c r="J1173" s="17"/>
      <c r="K1173" s="62"/>
      <c r="L1173" s="62"/>
      <c r="N1173" s="18"/>
      <c r="P1173" s="18"/>
      <c r="R1173" s="18"/>
      <c r="S1173" s="18"/>
      <c r="T1173" s="18"/>
      <c r="U1173" s="18"/>
      <c r="Y1173" s="17"/>
      <c r="AB1173" s="17"/>
    </row>
    <row r="1174" spans="5:28">
      <c r="E1174" s="17"/>
      <c r="F1174" s="18"/>
      <c r="H1174" s="17"/>
      <c r="J1174" s="17"/>
      <c r="K1174" s="62"/>
      <c r="L1174" s="62"/>
      <c r="N1174" s="18"/>
      <c r="P1174" s="18"/>
      <c r="R1174" s="18"/>
      <c r="S1174" s="18"/>
      <c r="T1174" s="18"/>
      <c r="U1174" s="18"/>
      <c r="Y1174" s="17"/>
      <c r="AB1174" s="17"/>
    </row>
    <row r="1175" spans="5:28">
      <c r="E1175" s="17"/>
      <c r="F1175" s="18"/>
      <c r="H1175" s="17"/>
      <c r="J1175" s="17"/>
      <c r="K1175" s="62"/>
      <c r="L1175" s="62"/>
      <c r="N1175" s="18"/>
      <c r="P1175" s="18"/>
      <c r="R1175" s="18"/>
      <c r="S1175" s="18"/>
      <c r="T1175" s="18"/>
      <c r="U1175" s="18"/>
      <c r="Y1175" s="17"/>
      <c r="AB1175" s="17"/>
    </row>
    <row r="1176" spans="5:28">
      <c r="E1176" s="17"/>
      <c r="F1176" s="18"/>
      <c r="H1176" s="17"/>
      <c r="J1176" s="17"/>
      <c r="K1176" s="62"/>
      <c r="L1176" s="62"/>
      <c r="N1176" s="18"/>
      <c r="P1176" s="18"/>
      <c r="R1176" s="18"/>
      <c r="S1176" s="18"/>
      <c r="T1176" s="18"/>
      <c r="U1176" s="18"/>
      <c r="Y1176" s="17"/>
      <c r="AB1176" s="17"/>
    </row>
    <row r="1177" spans="5:28">
      <c r="E1177" s="17"/>
      <c r="F1177" s="18"/>
      <c r="H1177" s="17"/>
      <c r="J1177" s="17"/>
      <c r="K1177" s="62"/>
      <c r="L1177" s="62"/>
      <c r="N1177" s="18"/>
      <c r="P1177" s="18"/>
      <c r="R1177" s="18"/>
      <c r="S1177" s="18"/>
      <c r="T1177" s="18"/>
      <c r="U1177" s="18"/>
      <c r="Y1177" s="17"/>
      <c r="AB1177" s="17"/>
    </row>
    <row r="1178" spans="5:28">
      <c r="E1178" s="17"/>
      <c r="F1178" s="18"/>
      <c r="H1178" s="17"/>
      <c r="J1178" s="17"/>
      <c r="K1178" s="62"/>
      <c r="L1178" s="62"/>
      <c r="N1178" s="18"/>
      <c r="P1178" s="18"/>
      <c r="R1178" s="18"/>
      <c r="S1178" s="18"/>
      <c r="T1178" s="18"/>
      <c r="U1178" s="18"/>
      <c r="Y1178" s="17"/>
      <c r="AB1178" s="17"/>
    </row>
    <row r="1179" spans="5:28">
      <c r="E1179" s="17"/>
      <c r="F1179" s="18"/>
      <c r="H1179" s="17"/>
      <c r="J1179" s="17"/>
      <c r="K1179" s="62"/>
      <c r="L1179" s="62"/>
      <c r="N1179" s="18"/>
      <c r="P1179" s="18"/>
      <c r="R1179" s="18"/>
      <c r="S1179" s="18"/>
      <c r="T1179" s="18"/>
      <c r="U1179" s="18"/>
      <c r="Y1179" s="17"/>
      <c r="AB1179" s="17"/>
    </row>
    <row r="1180" spans="5:28">
      <c r="E1180" s="17"/>
      <c r="F1180" s="18"/>
      <c r="H1180" s="17"/>
      <c r="J1180" s="17"/>
      <c r="K1180" s="62"/>
      <c r="L1180" s="62"/>
      <c r="N1180" s="18"/>
      <c r="P1180" s="18"/>
      <c r="R1180" s="18"/>
      <c r="S1180" s="18"/>
      <c r="T1180" s="18"/>
      <c r="U1180" s="18"/>
      <c r="Y1180" s="17"/>
      <c r="AB1180" s="17"/>
    </row>
    <row r="1181" spans="5:28">
      <c r="E1181" s="17"/>
      <c r="F1181" s="18"/>
      <c r="H1181" s="17"/>
      <c r="J1181" s="17"/>
      <c r="K1181" s="62"/>
      <c r="L1181" s="62"/>
      <c r="N1181" s="18"/>
      <c r="P1181" s="18"/>
      <c r="R1181" s="18"/>
      <c r="S1181" s="18"/>
      <c r="T1181" s="18"/>
      <c r="U1181" s="18"/>
      <c r="Y1181" s="17"/>
      <c r="AB1181" s="17"/>
    </row>
    <row r="1182" spans="5:28">
      <c r="E1182" s="17"/>
      <c r="F1182" s="18"/>
      <c r="H1182" s="17"/>
      <c r="J1182" s="17"/>
      <c r="K1182" s="62"/>
      <c r="L1182" s="62"/>
      <c r="N1182" s="18"/>
      <c r="P1182" s="18"/>
      <c r="R1182" s="18"/>
      <c r="S1182" s="18"/>
      <c r="T1182" s="18"/>
      <c r="U1182" s="18"/>
      <c r="Y1182" s="17"/>
      <c r="AB1182" s="17"/>
    </row>
    <row r="1183" spans="5:28">
      <c r="E1183" s="17"/>
      <c r="F1183" s="18"/>
      <c r="H1183" s="17"/>
      <c r="J1183" s="17"/>
      <c r="K1183" s="62"/>
      <c r="L1183" s="62"/>
      <c r="N1183" s="18"/>
      <c r="P1183" s="18"/>
      <c r="R1183" s="18"/>
      <c r="S1183" s="18"/>
      <c r="T1183" s="18"/>
      <c r="U1183" s="18"/>
      <c r="Y1183" s="17"/>
      <c r="AB1183" s="17"/>
    </row>
    <row r="1184" spans="5:28">
      <c r="E1184" s="17"/>
      <c r="F1184" s="18"/>
      <c r="H1184" s="17"/>
      <c r="J1184" s="17"/>
      <c r="K1184" s="62"/>
      <c r="L1184" s="62"/>
      <c r="N1184" s="18"/>
      <c r="P1184" s="18"/>
      <c r="R1184" s="18"/>
      <c r="S1184" s="18"/>
      <c r="T1184" s="18"/>
      <c r="U1184" s="18"/>
      <c r="Y1184" s="17"/>
      <c r="AB1184" s="17"/>
    </row>
    <row r="1185" spans="5:28">
      <c r="E1185" s="17"/>
      <c r="F1185" s="18"/>
      <c r="H1185" s="17"/>
      <c r="J1185" s="17"/>
      <c r="K1185" s="62"/>
      <c r="L1185" s="62"/>
      <c r="N1185" s="18"/>
      <c r="P1185" s="18"/>
      <c r="R1185" s="18"/>
      <c r="S1185" s="18"/>
      <c r="T1185" s="18"/>
      <c r="U1185" s="18"/>
      <c r="Y1185" s="17"/>
      <c r="AB1185" s="17"/>
    </row>
    <row r="1186" spans="5:28">
      <c r="E1186" s="17"/>
      <c r="F1186" s="18"/>
      <c r="H1186" s="17"/>
      <c r="J1186" s="17"/>
      <c r="K1186" s="62"/>
      <c r="L1186" s="62"/>
      <c r="N1186" s="18"/>
      <c r="P1186" s="18"/>
      <c r="R1186" s="18"/>
      <c r="S1186" s="18"/>
      <c r="T1186" s="18"/>
      <c r="U1186" s="18"/>
      <c r="Y1186" s="17"/>
      <c r="AB1186" s="17"/>
    </row>
    <row r="1187" spans="5:28">
      <c r="E1187" s="17"/>
      <c r="F1187" s="18"/>
      <c r="H1187" s="17"/>
      <c r="J1187" s="17"/>
      <c r="K1187" s="62"/>
      <c r="L1187" s="62"/>
      <c r="N1187" s="18"/>
      <c r="P1187" s="18"/>
      <c r="R1187" s="18"/>
      <c r="S1187" s="18"/>
      <c r="T1187" s="18"/>
      <c r="U1187" s="18"/>
      <c r="Y1187" s="17"/>
      <c r="AB1187" s="17"/>
    </row>
    <row r="1188" spans="5:28">
      <c r="E1188" s="17"/>
      <c r="F1188" s="18"/>
      <c r="H1188" s="17"/>
      <c r="J1188" s="17"/>
      <c r="K1188" s="62"/>
      <c r="L1188" s="62"/>
      <c r="N1188" s="18"/>
      <c r="P1188" s="18"/>
      <c r="R1188" s="18"/>
      <c r="S1188" s="18"/>
      <c r="T1188" s="18"/>
      <c r="U1188" s="18"/>
      <c r="Y1188" s="17"/>
      <c r="AB1188" s="17"/>
    </row>
    <row r="1189" spans="5:28">
      <c r="E1189" s="17"/>
      <c r="F1189" s="18"/>
      <c r="H1189" s="17"/>
      <c r="J1189" s="17"/>
      <c r="K1189" s="62"/>
      <c r="L1189" s="62"/>
      <c r="N1189" s="18"/>
      <c r="P1189" s="18"/>
      <c r="R1189" s="18"/>
      <c r="S1189" s="18"/>
      <c r="T1189" s="18"/>
      <c r="U1189" s="18"/>
      <c r="Y1189" s="17"/>
      <c r="AB1189" s="17"/>
    </row>
    <row r="1190" spans="5:28">
      <c r="E1190" s="17"/>
      <c r="F1190" s="18"/>
      <c r="H1190" s="17"/>
      <c r="J1190" s="17"/>
      <c r="K1190" s="62"/>
      <c r="L1190" s="62"/>
      <c r="N1190" s="18"/>
      <c r="P1190" s="18"/>
      <c r="R1190" s="18"/>
      <c r="S1190" s="18"/>
      <c r="T1190" s="18"/>
      <c r="U1190" s="18"/>
      <c r="Y1190" s="17"/>
      <c r="AB1190" s="17"/>
    </row>
    <row r="1191" spans="5:28">
      <c r="E1191" s="17"/>
      <c r="F1191" s="18"/>
      <c r="H1191" s="17"/>
      <c r="J1191" s="17"/>
      <c r="K1191" s="62"/>
      <c r="L1191" s="62"/>
      <c r="N1191" s="18"/>
      <c r="P1191" s="18"/>
      <c r="R1191" s="18"/>
      <c r="S1191" s="18"/>
      <c r="T1191" s="18"/>
      <c r="U1191" s="18"/>
      <c r="Y1191" s="17"/>
      <c r="AB1191" s="17"/>
    </row>
    <row r="1192" spans="5:28">
      <c r="E1192" s="17"/>
      <c r="F1192" s="18"/>
      <c r="H1192" s="17"/>
      <c r="J1192" s="17"/>
      <c r="K1192" s="62"/>
      <c r="L1192" s="62"/>
      <c r="N1192" s="18"/>
      <c r="P1192" s="18"/>
      <c r="R1192" s="18"/>
      <c r="S1192" s="18"/>
      <c r="T1192" s="18"/>
      <c r="U1192" s="18"/>
      <c r="Y1192" s="17"/>
      <c r="AB1192" s="17"/>
    </row>
    <row r="1193" spans="5:28">
      <c r="E1193" s="17"/>
      <c r="F1193" s="18"/>
      <c r="H1193" s="17"/>
      <c r="J1193" s="17"/>
      <c r="K1193" s="62"/>
      <c r="L1193" s="62"/>
      <c r="N1193" s="18"/>
      <c r="P1193" s="18"/>
      <c r="R1193" s="18"/>
      <c r="S1193" s="18"/>
      <c r="T1193" s="18"/>
      <c r="U1193" s="18"/>
      <c r="Y1193" s="17"/>
      <c r="AB1193" s="17"/>
    </row>
    <row r="1194" spans="5:28">
      <c r="E1194" s="17"/>
      <c r="F1194" s="18"/>
      <c r="H1194" s="17"/>
      <c r="J1194" s="17"/>
      <c r="K1194" s="62"/>
      <c r="L1194" s="62"/>
      <c r="N1194" s="18"/>
      <c r="P1194" s="18"/>
      <c r="R1194" s="18"/>
      <c r="S1194" s="18"/>
      <c r="T1194" s="18"/>
      <c r="U1194" s="18"/>
      <c r="Y1194" s="17"/>
      <c r="AB1194" s="17"/>
    </row>
    <row r="1195" spans="5:28">
      <c r="E1195" s="17"/>
      <c r="F1195" s="18"/>
      <c r="H1195" s="17"/>
      <c r="J1195" s="17"/>
      <c r="K1195" s="62"/>
      <c r="L1195" s="62"/>
      <c r="N1195" s="18"/>
      <c r="P1195" s="18"/>
      <c r="R1195" s="18"/>
      <c r="S1195" s="18"/>
      <c r="T1195" s="18"/>
      <c r="U1195" s="18"/>
      <c r="Y1195" s="17"/>
      <c r="AB1195" s="17"/>
    </row>
    <row r="1196" spans="5:28">
      <c r="E1196" s="17"/>
      <c r="F1196" s="18"/>
      <c r="H1196" s="17"/>
      <c r="J1196" s="17"/>
      <c r="K1196" s="62"/>
      <c r="L1196" s="62"/>
      <c r="N1196" s="18"/>
      <c r="P1196" s="18"/>
      <c r="R1196" s="18"/>
      <c r="S1196" s="18"/>
      <c r="T1196" s="18"/>
      <c r="U1196" s="18"/>
      <c r="Y1196" s="17"/>
      <c r="AB1196" s="17"/>
    </row>
    <row r="1197" spans="5:28">
      <c r="E1197" s="17"/>
      <c r="F1197" s="18"/>
      <c r="H1197" s="17"/>
      <c r="J1197" s="17"/>
      <c r="K1197" s="62"/>
      <c r="L1197" s="62"/>
      <c r="N1197" s="18"/>
      <c r="P1197" s="18"/>
      <c r="R1197" s="18"/>
      <c r="S1197" s="18"/>
      <c r="T1197" s="18"/>
      <c r="U1197" s="18"/>
      <c r="Y1197" s="17"/>
      <c r="AB1197" s="17"/>
    </row>
    <row r="1198" spans="5:28">
      <c r="E1198" s="17"/>
      <c r="F1198" s="18"/>
      <c r="H1198" s="17"/>
      <c r="J1198" s="17"/>
      <c r="K1198" s="62"/>
      <c r="L1198" s="62"/>
      <c r="N1198" s="18"/>
      <c r="P1198" s="18"/>
      <c r="R1198" s="18"/>
      <c r="S1198" s="18"/>
      <c r="T1198" s="18"/>
      <c r="U1198" s="18"/>
      <c r="Y1198" s="17"/>
      <c r="AB1198" s="17"/>
    </row>
    <row r="1199" spans="5:28">
      <c r="E1199" s="17"/>
      <c r="F1199" s="18"/>
      <c r="H1199" s="17"/>
      <c r="J1199" s="17"/>
      <c r="K1199" s="62"/>
      <c r="L1199" s="62"/>
      <c r="N1199" s="18"/>
      <c r="P1199" s="18"/>
      <c r="R1199" s="18"/>
      <c r="S1199" s="18"/>
      <c r="T1199" s="18"/>
      <c r="U1199" s="18"/>
      <c r="Y1199" s="17"/>
      <c r="AB1199" s="17"/>
    </row>
    <row r="1200" spans="5:28">
      <c r="E1200" s="17"/>
      <c r="F1200" s="18"/>
      <c r="H1200" s="17"/>
      <c r="J1200" s="17"/>
      <c r="K1200" s="62"/>
      <c r="L1200" s="62"/>
      <c r="N1200" s="18"/>
      <c r="P1200" s="18"/>
      <c r="R1200" s="18"/>
      <c r="S1200" s="18"/>
      <c r="T1200" s="18"/>
      <c r="U1200" s="18"/>
      <c r="Y1200" s="17"/>
      <c r="AB1200" s="17"/>
    </row>
    <row r="1201" spans="5:28">
      <c r="E1201" s="17"/>
      <c r="F1201" s="18"/>
      <c r="H1201" s="17"/>
      <c r="J1201" s="17"/>
      <c r="K1201" s="62"/>
      <c r="L1201" s="62"/>
      <c r="N1201" s="18"/>
      <c r="P1201" s="18"/>
      <c r="R1201" s="18"/>
      <c r="S1201" s="18"/>
      <c r="T1201" s="18"/>
      <c r="U1201" s="18"/>
      <c r="Y1201" s="17"/>
      <c r="AB1201" s="17"/>
    </row>
    <row r="1202" spans="5:28">
      <c r="E1202" s="17"/>
      <c r="F1202" s="18"/>
      <c r="H1202" s="17"/>
      <c r="J1202" s="17"/>
      <c r="K1202" s="62"/>
      <c r="L1202" s="62"/>
      <c r="N1202" s="18"/>
      <c r="P1202" s="18"/>
      <c r="R1202" s="18"/>
      <c r="S1202" s="18"/>
      <c r="T1202" s="18"/>
      <c r="U1202" s="18"/>
      <c r="Y1202" s="17"/>
      <c r="AB1202" s="17"/>
    </row>
    <row r="1203" spans="5:28">
      <c r="E1203" s="17"/>
      <c r="F1203" s="18"/>
      <c r="H1203" s="17"/>
      <c r="J1203" s="17"/>
      <c r="K1203" s="62"/>
      <c r="L1203" s="62"/>
      <c r="N1203" s="18"/>
      <c r="P1203" s="18"/>
      <c r="R1203" s="18"/>
      <c r="S1203" s="18"/>
      <c r="T1203" s="18"/>
      <c r="U1203" s="18"/>
      <c r="Y1203" s="17"/>
      <c r="AB1203" s="17"/>
    </row>
    <row r="1204" spans="5:28">
      <c r="E1204" s="17"/>
      <c r="F1204" s="18"/>
      <c r="H1204" s="17"/>
      <c r="J1204" s="17"/>
      <c r="K1204" s="62"/>
      <c r="L1204" s="62"/>
      <c r="N1204" s="18"/>
      <c r="P1204" s="18"/>
      <c r="R1204" s="18"/>
      <c r="S1204" s="18"/>
      <c r="T1204" s="18"/>
      <c r="U1204" s="18"/>
      <c r="Y1204" s="17"/>
      <c r="AB1204" s="17"/>
    </row>
    <row r="1205" spans="5:28">
      <c r="E1205" s="17"/>
      <c r="F1205" s="18"/>
      <c r="H1205" s="17"/>
      <c r="J1205" s="17"/>
      <c r="K1205" s="62"/>
      <c r="L1205" s="62"/>
      <c r="N1205" s="18"/>
      <c r="P1205" s="18"/>
      <c r="R1205" s="18"/>
      <c r="S1205" s="18"/>
      <c r="T1205" s="18"/>
      <c r="U1205" s="18"/>
      <c r="Y1205" s="17"/>
      <c r="AB1205" s="17"/>
    </row>
    <row r="1206" spans="5:28">
      <c r="E1206" s="17"/>
      <c r="F1206" s="18"/>
      <c r="H1206" s="17"/>
      <c r="J1206" s="17"/>
      <c r="K1206" s="62"/>
      <c r="L1206" s="62"/>
      <c r="N1206" s="18"/>
      <c r="P1206" s="18"/>
      <c r="R1206" s="18"/>
      <c r="S1206" s="18"/>
      <c r="T1206" s="18"/>
      <c r="U1206" s="18"/>
      <c r="Y1206" s="17"/>
      <c r="AB1206" s="17"/>
    </row>
    <row r="1207" spans="5:28">
      <c r="E1207" s="17"/>
      <c r="F1207" s="18"/>
      <c r="H1207" s="17"/>
      <c r="J1207" s="17"/>
      <c r="K1207" s="62"/>
      <c r="L1207" s="62"/>
      <c r="N1207" s="18"/>
      <c r="P1207" s="18"/>
      <c r="R1207" s="18"/>
      <c r="S1207" s="18"/>
      <c r="T1207" s="18"/>
      <c r="U1207" s="18"/>
      <c r="Y1207" s="17"/>
      <c r="AB1207" s="17"/>
    </row>
    <row r="1208" spans="5:28">
      <c r="E1208" s="17"/>
      <c r="F1208" s="18"/>
      <c r="H1208" s="17"/>
      <c r="J1208" s="17"/>
      <c r="K1208" s="62"/>
      <c r="L1208" s="62"/>
      <c r="N1208" s="18"/>
      <c r="P1208" s="18"/>
      <c r="R1208" s="18"/>
      <c r="S1208" s="18"/>
      <c r="T1208" s="18"/>
      <c r="U1208" s="18"/>
      <c r="Y1208" s="17"/>
      <c r="AB1208" s="17"/>
    </row>
    <row r="1209" spans="5:28">
      <c r="E1209" s="17"/>
      <c r="F1209" s="18"/>
      <c r="H1209" s="17"/>
      <c r="J1209" s="17"/>
      <c r="K1209" s="62"/>
      <c r="L1209" s="62"/>
      <c r="N1209" s="18"/>
      <c r="P1209" s="18"/>
      <c r="R1209" s="18"/>
      <c r="S1209" s="18"/>
      <c r="T1209" s="18"/>
      <c r="U1209" s="18"/>
      <c r="Y1209" s="17"/>
      <c r="AB1209" s="17"/>
    </row>
    <row r="1210" spans="5:28">
      <c r="E1210" s="17"/>
      <c r="F1210" s="18"/>
      <c r="H1210" s="17"/>
      <c r="J1210" s="17"/>
      <c r="K1210" s="62"/>
      <c r="L1210" s="62"/>
      <c r="N1210" s="18"/>
      <c r="P1210" s="18"/>
      <c r="R1210" s="18"/>
      <c r="S1210" s="18"/>
      <c r="T1210" s="18"/>
      <c r="U1210" s="18"/>
      <c r="Y1210" s="17"/>
      <c r="AB1210" s="17"/>
    </row>
    <row r="1211" spans="5:28">
      <c r="E1211" s="17"/>
      <c r="F1211" s="18"/>
      <c r="H1211" s="17"/>
      <c r="J1211" s="17"/>
      <c r="K1211" s="62"/>
      <c r="L1211" s="62"/>
      <c r="N1211" s="18"/>
      <c r="P1211" s="18"/>
      <c r="R1211" s="18"/>
      <c r="S1211" s="18"/>
      <c r="T1211" s="18"/>
      <c r="U1211" s="18"/>
      <c r="Y1211" s="17"/>
      <c r="AB1211" s="17"/>
    </row>
    <row r="1212" spans="5:28">
      <c r="E1212" s="17"/>
      <c r="F1212" s="18"/>
      <c r="H1212" s="17"/>
      <c r="J1212" s="17"/>
      <c r="K1212" s="62"/>
      <c r="L1212" s="62"/>
      <c r="N1212" s="18"/>
      <c r="P1212" s="18"/>
      <c r="R1212" s="18"/>
      <c r="S1212" s="18"/>
      <c r="T1212" s="18"/>
      <c r="U1212" s="18"/>
      <c r="Y1212" s="17"/>
      <c r="AB1212" s="17"/>
    </row>
    <row r="1213" spans="5:28">
      <c r="E1213" s="17"/>
      <c r="F1213" s="18"/>
      <c r="H1213" s="17"/>
      <c r="J1213" s="17"/>
      <c r="K1213" s="62"/>
      <c r="L1213" s="62"/>
      <c r="N1213" s="18"/>
      <c r="P1213" s="18"/>
      <c r="R1213" s="18"/>
      <c r="S1213" s="18"/>
      <c r="T1213" s="18"/>
      <c r="U1213" s="18"/>
      <c r="Y1213" s="17"/>
      <c r="AB1213" s="17"/>
    </row>
    <row r="1214" spans="5:28">
      <c r="E1214" s="17"/>
      <c r="F1214" s="18"/>
      <c r="H1214" s="17"/>
      <c r="J1214" s="17"/>
      <c r="K1214" s="62"/>
      <c r="L1214" s="62"/>
      <c r="N1214" s="18"/>
      <c r="P1214" s="18"/>
      <c r="R1214" s="18"/>
      <c r="S1214" s="18"/>
      <c r="T1214" s="18"/>
      <c r="U1214" s="18"/>
      <c r="Y1214" s="17"/>
      <c r="AB1214" s="17"/>
    </row>
    <row r="1215" spans="5:28">
      <c r="E1215" s="17"/>
      <c r="F1215" s="18"/>
      <c r="H1215" s="17"/>
      <c r="J1215" s="17"/>
      <c r="K1215" s="62"/>
      <c r="L1215" s="62"/>
      <c r="N1215" s="18"/>
      <c r="P1215" s="18"/>
      <c r="R1215" s="18"/>
      <c r="S1215" s="18"/>
      <c r="T1215" s="18"/>
      <c r="U1215" s="18"/>
      <c r="Y1215" s="17"/>
      <c r="AB1215" s="17"/>
    </row>
    <row r="1216" spans="5:28">
      <c r="E1216" s="17"/>
      <c r="F1216" s="18"/>
      <c r="H1216" s="17"/>
      <c r="J1216" s="17"/>
      <c r="K1216" s="62"/>
      <c r="L1216" s="62"/>
      <c r="N1216" s="18"/>
      <c r="P1216" s="18"/>
      <c r="R1216" s="18"/>
      <c r="S1216" s="18"/>
      <c r="T1216" s="18"/>
      <c r="U1216" s="18"/>
      <c r="Y1216" s="17"/>
      <c r="AB1216" s="17"/>
    </row>
    <row r="1217" spans="5:28">
      <c r="E1217" s="17"/>
      <c r="F1217" s="18"/>
      <c r="H1217" s="17"/>
      <c r="J1217" s="17"/>
      <c r="K1217" s="62"/>
      <c r="L1217" s="62"/>
      <c r="N1217" s="18"/>
      <c r="P1217" s="18"/>
      <c r="R1217" s="18"/>
      <c r="S1217" s="18"/>
      <c r="T1217" s="18"/>
      <c r="U1217" s="18"/>
      <c r="Y1217" s="17"/>
      <c r="AB1217" s="17"/>
    </row>
    <row r="1218" spans="5:28">
      <c r="E1218" s="17"/>
      <c r="F1218" s="18"/>
      <c r="H1218" s="17"/>
      <c r="J1218" s="17"/>
      <c r="K1218" s="62"/>
      <c r="L1218" s="62"/>
      <c r="N1218" s="18"/>
      <c r="P1218" s="18"/>
      <c r="R1218" s="18"/>
      <c r="S1218" s="18"/>
      <c r="T1218" s="18"/>
      <c r="U1218" s="18"/>
      <c r="Y1218" s="17"/>
      <c r="AB1218" s="17"/>
    </row>
    <row r="1219" spans="5:28">
      <c r="E1219" s="17"/>
      <c r="F1219" s="18"/>
      <c r="H1219" s="17"/>
      <c r="J1219" s="17"/>
      <c r="K1219" s="62"/>
      <c r="L1219" s="62"/>
      <c r="N1219" s="18"/>
      <c r="P1219" s="18"/>
      <c r="R1219" s="18"/>
      <c r="S1219" s="18"/>
      <c r="T1219" s="18"/>
      <c r="U1219" s="18"/>
      <c r="Y1219" s="17"/>
      <c r="AB1219" s="17"/>
    </row>
    <row r="1220" spans="5:28">
      <c r="E1220" s="17"/>
      <c r="F1220" s="18"/>
      <c r="H1220" s="17"/>
      <c r="J1220" s="17"/>
      <c r="K1220" s="62"/>
      <c r="L1220" s="62"/>
      <c r="N1220" s="18"/>
      <c r="P1220" s="18"/>
      <c r="R1220" s="18"/>
      <c r="S1220" s="18"/>
      <c r="T1220" s="18"/>
      <c r="U1220" s="18"/>
      <c r="Y1220" s="17"/>
      <c r="AB1220" s="17"/>
    </row>
    <row r="1221" spans="5:28">
      <c r="E1221" s="17"/>
      <c r="F1221" s="18"/>
      <c r="H1221" s="17"/>
      <c r="J1221" s="17"/>
      <c r="K1221" s="62"/>
      <c r="L1221" s="62"/>
      <c r="N1221" s="18"/>
      <c r="P1221" s="18"/>
      <c r="R1221" s="18"/>
      <c r="S1221" s="18"/>
      <c r="T1221" s="18"/>
      <c r="U1221" s="18"/>
      <c r="Y1221" s="17"/>
      <c r="AB1221" s="17"/>
    </row>
    <row r="1222" spans="5:28">
      <c r="E1222" s="17"/>
      <c r="F1222" s="18"/>
      <c r="H1222" s="17"/>
      <c r="J1222" s="17"/>
      <c r="K1222" s="62"/>
      <c r="L1222" s="62"/>
      <c r="N1222" s="18"/>
      <c r="P1222" s="18"/>
      <c r="R1222" s="18"/>
      <c r="S1222" s="18"/>
      <c r="T1222" s="18"/>
      <c r="U1222" s="18"/>
      <c r="Y1222" s="17"/>
      <c r="AB1222" s="17"/>
    </row>
    <row r="1223" spans="5:28">
      <c r="E1223" s="17"/>
      <c r="F1223" s="18"/>
      <c r="H1223" s="17"/>
      <c r="J1223" s="17"/>
      <c r="K1223" s="62"/>
      <c r="L1223" s="62"/>
      <c r="N1223" s="18"/>
      <c r="P1223" s="18"/>
      <c r="R1223" s="18"/>
      <c r="S1223" s="18"/>
      <c r="T1223" s="18"/>
      <c r="U1223" s="18"/>
      <c r="Y1223" s="17"/>
      <c r="AB1223" s="17"/>
    </row>
    <row r="1224" spans="5:28">
      <c r="E1224" s="17"/>
      <c r="F1224" s="18"/>
      <c r="H1224" s="17"/>
      <c r="J1224" s="17"/>
      <c r="K1224" s="62"/>
      <c r="L1224" s="62"/>
      <c r="N1224" s="18"/>
      <c r="P1224" s="18"/>
      <c r="R1224" s="18"/>
      <c r="S1224" s="18"/>
      <c r="T1224" s="18"/>
      <c r="U1224" s="18"/>
      <c r="Y1224" s="17"/>
      <c r="AB1224" s="17"/>
    </row>
    <row r="1225" spans="5:28">
      <c r="E1225" s="17"/>
      <c r="F1225" s="18"/>
      <c r="H1225" s="17"/>
      <c r="J1225" s="17"/>
      <c r="K1225" s="62"/>
      <c r="L1225" s="62"/>
      <c r="N1225" s="18"/>
      <c r="P1225" s="18"/>
      <c r="R1225" s="18"/>
      <c r="S1225" s="18"/>
      <c r="T1225" s="18"/>
      <c r="U1225" s="18"/>
      <c r="Y1225" s="17"/>
      <c r="AB1225" s="17"/>
    </row>
    <row r="1226" spans="5:28">
      <c r="E1226" s="17"/>
      <c r="F1226" s="18"/>
      <c r="H1226" s="17"/>
      <c r="J1226" s="17"/>
      <c r="K1226" s="62"/>
      <c r="L1226" s="62"/>
      <c r="N1226" s="18"/>
      <c r="P1226" s="18"/>
      <c r="R1226" s="18"/>
      <c r="S1226" s="18"/>
      <c r="T1226" s="18"/>
      <c r="U1226" s="18"/>
      <c r="Y1226" s="17"/>
      <c r="AB1226" s="17"/>
    </row>
    <row r="1227" spans="5:28">
      <c r="E1227" s="17"/>
      <c r="F1227" s="18"/>
      <c r="H1227" s="17"/>
      <c r="J1227" s="17"/>
      <c r="K1227" s="62"/>
      <c r="L1227" s="62"/>
      <c r="N1227" s="18"/>
      <c r="P1227" s="18"/>
      <c r="R1227" s="18"/>
      <c r="S1227" s="18"/>
      <c r="T1227" s="18"/>
      <c r="U1227" s="18"/>
      <c r="Y1227" s="17"/>
      <c r="AB1227" s="17"/>
    </row>
    <row r="1228" spans="5:28">
      <c r="E1228" s="17"/>
      <c r="F1228" s="18"/>
      <c r="H1228" s="17"/>
      <c r="J1228" s="17"/>
      <c r="K1228" s="62"/>
      <c r="L1228" s="62"/>
      <c r="N1228" s="18"/>
      <c r="P1228" s="18"/>
      <c r="R1228" s="18"/>
      <c r="S1228" s="18"/>
      <c r="T1228" s="18"/>
      <c r="U1228" s="18"/>
      <c r="Y1228" s="17"/>
      <c r="AB1228" s="17"/>
    </row>
    <row r="1229" spans="5:28">
      <c r="E1229" s="17"/>
      <c r="F1229" s="18"/>
      <c r="H1229" s="17"/>
      <c r="J1229" s="17"/>
      <c r="K1229" s="62"/>
      <c r="L1229" s="62"/>
      <c r="N1229" s="18"/>
      <c r="P1229" s="18"/>
      <c r="R1229" s="18"/>
      <c r="S1229" s="18"/>
      <c r="T1229" s="18"/>
      <c r="U1229" s="18"/>
      <c r="Y1229" s="17"/>
      <c r="AB1229" s="17"/>
    </row>
    <row r="1230" spans="5:28">
      <c r="E1230" s="17"/>
      <c r="F1230" s="18"/>
      <c r="H1230" s="17"/>
      <c r="J1230" s="17"/>
      <c r="K1230" s="62"/>
      <c r="L1230" s="62"/>
      <c r="N1230" s="18"/>
      <c r="P1230" s="18"/>
      <c r="R1230" s="18"/>
      <c r="S1230" s="18"/>
      <c r="T1230" s="18"/>
      <c r="U1230" s="18"/>
      <c r="Y1230" s="17"/>
      <c r="AB1230" s="17"/>
    </row>
    <row r="1231" spans="5:28">
      <c r="E1231" s="17"/>
      <c r="F1231" s="18"/>
      <c r="H1231" s="17"/>
      <c r="J1231" s="17"/>
      <c r="K1231" s="62"/>
      <c r="L1231" s="62"/>
      <c r="N1231" s="18"/>
      <c r="P1231" s="18"/>
      <c r="R1231" s="18"/>
      <c r="S1231" s="18"/>
      <c r="T1231" s="18"/>
      <c r="U1231" s="18"/>
      <c r="Y1231" s="17"/>
      <c r="AB1231" s="17"/>
    </row>
    <row r="1232" spans="5:28">
      <c r="E1232" s="17"/>
      <c r="F1232" s="18"/>
      <c r="H1232" s="17"/>
      <c r="J1232" s="17"/>
      <c r="K1232" s="62"/>
      <c r="L1232" s="62"/>
      <c r="N1232" s="18"/>
      <c r="P1232" s="18"/>
      <c r="R1232" s="18"/>
      <c r="S1232" s="18"/>
      <c r="T1232" s="18"/>
      <c r="U1232" s="18"/>
      <c r="Y1232" s="17"/>
      <c r="AB1232" s="17"/>
    </row>
    <row r="1233" spans="5:28">
      <c r="E1233" s="17"/>
      <c r="F1233" s="18"/>
      <c r="H1233" s="17"/>
      <c r="J1233" s="17"/>
      <c r="K1233" s="62"/>
      <c r="L1233" s="62"/>
      <c r="N1233" s="18"/>
      <c r="P1233" s="18"/>
      <c r="R1233" s="18"/>
      <c r="S1233" s="18"/>
      <c r="T1233" s="18"/>
      <c r="U1233" s="18"/>
      <c r="Y1233" s="17"/>
      <c r="AB1233" s="17"/>
    </row>
    <row r="1234" spans="5:28">
      <c r="E1234" s="17"/>
      <c r="F1234" s="18"/>
      <c r="H1234" s="17"/>
      <c r="J1234" s="17"/>
      <c r="K1234" s="62"/>
      <c r="L1234" s="62"/>
      <c r="N1234" s="18"/>
      <c r="P1234" s="18"/>
      <c r="R1234" s="18"/>
      <c r="S1234" s="18"/>
      <c r="T1234" s="18"/>
      <c r="U1234" s="18"/>
      <c r="Y1234" s="17"/>
      <c r="AB1234" s="17"/>
    </row>
    <row r="1235" spans="5:28">
      <c r="E1235" s="17"/>
      <c r="F1235" s="18"/>
      <c r="H1235" s="17"/>
      <c r="J1235" s="17"/>
      <c r="K1235" s="62"/>
      <c r="L1235" s="62"/>
      <c r="N1235" s="18"/>
      <c r="P1235" s="18"/>
      <c r="R1235" s="18"/>
      <c r="S1235" s="18"/>
      <c r="T1235" s="18"/>
      <c r="U1235" s="18"/>
      <c r="Y1235" s="17"/>
      <c r="AB1235" s="17"/>
    </row>
    <row r="1236" spans="5:28">
      <c r="E1236" s="17"/>
      <c r="F1236" s="18"/>
      <c r="H1236" s="17"/>
      <c r="J1236" s="17"/>
      <c r="K1236" s="62"/>
      <c r="L1236" s="62"/>
      <c r="N1236" s="18"/>
      <c r="P1236" s="18"/>
      <c r="R1236" s="18"/>
      <c r="S1236" s="18"/>
      <c r="T1236" s="18"/>
      <c r="U1236" s="18"/>
      <c r="Y1236" s="17"/>
      <c r="AB1236" s="17"/>
    </row>
    <row r="1237" spans="5:28">
      <c r="E1237" s="17"/>
      <c r="F1237" s="18"/>
      <c r="H1237" s="17"/>
      <c r="J1237" s="17"/>
      <c r="K1237" s="62"/>
      <c r="L1237" s="62"/>
      <c r="N1237" s="18"/>
      <c r="P1237" s="18"/>
      <c r="R1237" s="18"/>
      <c r="S1237" s="18"/>
      <c r="T1237" s="18"/>
      <c r="U1237" s="18"/>
      <c r="Y1237" s="17"/>
      <c r="AB1237" s="17"/>
    </row>
    <row r="1238" spans="5:28">
      <c r="E1238" s="17"/>
      <c r="F1238" s="18"/>
      <c r="H1238" s="17"/>
      <c r="J1238" s="17"/>
      <c r="K1238" s="62"/>
      <c r="L1238" s="62"/>
      <c r="N1238" s="18"/>
      <c r="P1238" s="18"/>
      <c r="R1238" s="18"/>
      <c r="S1238" s="18"/>
      <c r="T1238" s="18"/>
      <c r="U1238" s="18"/>
      <c r="Y1238" s="17"/>
      <c r="AB1238" s="17"/>
    </row>
    <row r="1239" spans="5:28">
      <c r="E1239" s="17"/>
      <c r="F1239" s="18"/>
      <c r="H1239" s="17"/>
      <c r="J1239" s="17"/>
      <c r="K1239" s="62"/>
      <c r="L1239" s="62"/>
      <c r="N1239" s="18"/>
      <c r="P1239" s="18"/>
      <c r="R1239" s="18"/>
      <c r="S1239" s="18"/>
      <c r="T1239" s="18"/>
      <c r="U1239" s="18"/>
      <c r="Y1239" s="17"/>
      <c r="AB1239" s="17"/>
    </row>
    <row r="1240" spans="5:28">
      <c r="E1240" s="17"/>
      <c r="F1240" s="18"/>
      <c r="H1240" s="17"/>
      <c r="J1240" s="17"/>
      <c r="K1240" s="62"/>
      <c r="L1240" s="62"/>
      <c r="N1240" s="18"/>
      <c r="P1240" s="18"/>
      <c r="R1240" s="18"/>
      <c r="S1240" s="18"/>
      <c r="T1240" s="18"/>
      <c r="U1240" s="18"/>
      <c r="Y1240" s="17"/>
      <c r="AB1240" s="17"/>
    </row>
    <row r="1241" spans="5:28">
      <c r="E1241" s="17"/>
      <c r="F1241" s="18"/>
      <c r="H1241" s="17"/>
      <c r="J1241" s="17"/>
      <c r="K1241" s="62"/>
      <c r="L1241" s="62"/>
      <c r="N1241" s="18"/>
      <c r="P1241" s="18"/>
      <c r="R1241" s="18"/>
      <c r="S1241" s="18"/>
      <c r="T1241" s="18"/>
      <c r="U1241" s="18"/>
      <c r="Y1241" s="17"/>
      <c r="AB1241" s="17"/>
    </row>
    <row r="1242" spans="5:28">
      <c r="E1242" s="17"/>
      <c r="F1242" s="18"/>
      <c r="H1242" s="17"/>
      <c r="J1242" s="17"/>
      <c r="K1242" s="62"/>
      <c r="L1242" s="62"/>
      <c r="N1242" s="18"/>
      <c r="P1242" s="18"/>
      <c r="R1242" s="18"/>
      <c r="S1242" s="18"/>
      <c r="T1242" s="18"/>
      <c r="U1242" s="18"/>
      <c r="Y1242" s="17"/>
      <c r="AB1242" s="17"/>
    </row>
    <row r="1243" spans="5:28">
      <c r="E1243" s="17"/>
      <c r="F1243" s="18"/>
      <c r="H1243" s="17"/>
      <c r="J1243" s="17"/>
      <c r="K1243" s="62"/>
      <c r="L1243" s="62"/>
      <c r="N1243" s="18"/>
      <c r="P1243" s="18"/>
      <c r="R1243" s="18"/>
      <c r="S1243" s="18"/>
      <c r="T1243" s="18"/>
      <c r="U1243" s="18"/>
      <c r="Y1243" s="17"/>
      <c r="AB1243" s="17"/>
    </row>
    <row r="1244" spans="5:28">
      <c r="E1244" s="17"/>
      <c r="F1244" s="18"/>
      <c r="H1244" s="17"/>
      <c r="J1244" s="17"/>
      <c r="K1244" s="62"/>
      <c r="L1244" s="62"/>
      <c r="N1244" s="18"/>
      <c r="P1244" s="18"/>
      <c r="R1244" s="18"/>
      <c r="S1244" s="18"/>
      <c r="T1244" s="18"/>
      <c r="U1244" s="18"/>
      <c r="Y1244" s="17"/>
      <c r="AB1244" s="17"/>
    </row>
    <row r="1245" spans="5:28">
      <c r="E1245" s="17"/>
      <c r="F1245" s="18"/>
      <c r="H1245" s="17"/>
      <c r="J1245" s="17"/>
      <c r="K1245" s="62"/>
      <c r="L1245" s="62"/>
      <c r="N1245" s="18"/>
      <c r="P1245" s="18"/>
      <c r="R1245" s="18"/>
      <c r="S1245" s="18"/>
      <c r="T1245" s="18"/>
      <c r="U1245" s="18"/>
      <c r="Y1245" s="17"/>
      <c r="AB1245" s="17"/>
    </row>
    <row r="1246" spans="5:28">
      <c r="E1246" s="17"/>
      <c r="F1246" s="18"/>
      <c r="H1246" s="17"/>
      <c r="J1246" s="17"/>
      <c r="K1246" s="62"/>
      <c r="L1246" s="62"/>
      <c r="N1246" s="18"/>
      <c r="P1246" s="18"/>
      <c r="R1246" s="18"/>
      <c r="S1246" s="18"/>
      <c r="T1246" s="18"/>
      <c r="U1246" s="18"/>
      <c r="Y1246" s="17"/>
      <c r="AB1246" s="17"/>
    </row>
    <row r="1247" spans="5:28">
      <c r="E1247" s="17"/>
      <c r="F1247" s="18"/>
      <c r="H1247" s="17"/>
      <c r="J1247" s="17"/>
      <c r="K1247" s="62"/>
      <c r="L1247" s="62"/>
      <c r="N1247" s="18"/>
      <c r="P1247" s="18"/>
      <c r="R1247" s="18"/>
      <c r="S1247" s="18"/>
      <c r="T1247" s="18"/>
      <c r="U1247" s="18"/>
      <c r="Y1247" s="17"/>
      <c r="AB1247" s="17"/>
    </row>
    <row r="1248" spans="5:28">
      <c r="E1248" s="17"/>
      <c r="F1248" s="18"/>
      <c r="H1248" s="17"/>
      <c r="J1248" s="17"/>
      <c r="K1248" s="62"/>
      <c r="L1248" s="62"/>
      <c r="N1248" s="18"/>
      <c r="P1248" s="18"/>
      <c r="R1248" s="18"/>
      <c r="S1248" s="18"/>
      <c r="T1248" s="18"/>
      <c r="U1248" s="18"/>
      <c r="Y1248" s="17"/>
      <c r="AB1248" s="17"/>
    </row>
    <row r="1249" spans="5:28">
      <c r="E1249" s="17"/>
      <c r="F1249" s="18"/>
      <c r="H1249" s="17"/>
      <c r="J1249" s="17"/>
      <c r="K1249" s="62"/>
      <c r="L1249" s="62"/>
      <c r="N1249" s="18"/>
      <c r="P1249" s="18"/>
      <c r="R1249" s="18"/>
      <c r="S1249" s="18"/>
      <c r="T1249" s="18"/>
      <c r="U1249" s="18"/>
      <c r="Y1249" s="17"/>
      <c r="AB1249" s="17"/>
    </row>
    <row r="1250" spans="5:28">
      <c r="E1250" s="17"/>
      <c r="F1250" s="18"/>
      <c r="H1250" s="17"/>
      <c r="J1250" s="17"/>
      <c r="K1250" s="62"/>
      <c r="L1250" s="62"/>
      <c r="N1250" s="18"/>
      <c r="P1250" s="18"/>
      <c r="R1250" s="18"/>
      <c r="S1250" s="18"/>
      <c r="T1250" s="18"/>
      <c r="U1250" s="18"/>
      <c r="Y1250" s="17"/>
      <c r="AB1250" s="17"/>
    </row>
    <row r="1251" spans="5:28">
      <c r="E1251" s="17"/>
      <c r="F1251" s="18"/>
      <c r="H1251" s="17"/>
      <c r="J1251" s="17"/>
      <c r="K1251" s="62"/>
      <c r="L1251" s="62"/>
      <c r="N1251" s="18"/>
      <c r="P1251" s="18"/>
      <c r="R1251" s="18"/>
      <c r="S1251" s="18"/>
      <c r="T1251" s="18"/>
      <c r="U1251" s="18"/>
      <c r="Y1251" s="17"/>
      <c r="AB1251" s="17"/>
    </row>
    <row r="1252" spans="5:28">
      <c r="E1252" s="17"/>
      <c r="F1252" s="18"/>
      <c r="H1252" s="17"/>
      <c r="J1252" s="17"/>
      <c r="K1252" s="62"/>
      <c r="L1252" s="62"/>
      <c r="N1252" s="18"/>
      <c r="P1252" s="18"/>
      <c r="R1252" s="18"/>
      <c r="S1252" s="18"/>
      <c r="T1252" s="18"/>
      <c r="U1252" s="18"/>
      <c r="Y1252" s="17"/>
      <c r="AB1252" s="17"/>
    </row>
    <row r="1253" spans="5:28">
      <c r="E1253" s="17"/>
      <c r="F1253" s="18"/>
      <c r="H1253" s="17"/>
      <c r="J1253" s="17"/>
      <c r="K1253" s="62"/>
      <c r="L1253" s="62"/>
      <c r="N1253" s="18"/>
      <c r="P1253" s="18"/>
      <c r="R1253" s="18"/>
      <c r="S1253" s="18"/>
      <c r="T1253" s="18"/>
      <c r="U1253" s="18"/>
      <c r="Y1253" s="17"/>
      <c r="AB1253" s="17"/>
    </row>
    <row r="1254" spans="5:28">
      <c r="E1254" s="17"/>
      <c r="F1254" s="18"/>
      <c r="H1254" s="17"/>
      <c r="J1254" s="17"/>
      <c r="K1254" s="62"/>
      <c r="L1254" s="62"/>
      <c r="N1254" s="18"/>
      <c r="P1254" s="18"/>
      <c r="R1254" s="18"/>
      <c r="S1254" s="18"/>
      <c r="T1254" s="18"/>
      <c r="U1254" s="18"/>
      <c r="Y1254" s="17"/>
      <c r="AB1254" s="17"/>
    </row>
    <row r="1255" spans="5:28">
      <c r="E1255" s="17"/>
      <c r="F1255" s="18"/>
      <c r="H1255" s="17"/>
      <c r="J1255" s="17"/>
      <c r="K1255" s="62"/>
      <c r="L1255" s="62"/>
      <c r="N1255" s="18"/>
      <c r="P1255" s="18"/>
      <c r="R1255" s="18"/>
      <c r="S1255" s="18"/>
      <c r="T1255" s="18"/>
      <c r="U1255" s="18"/>
      <c r="Y1255" s="17"/>
      <c r="AB1255" s="17"/>
    </row>
    <row r="1256" spans="5:28">
      <c r="E1256" s="17"/>
      <c r="F1256" s="18"/>
      <c r="H1256" s="17"/>
      <c r="J1256" s="17"/>
      <c r="K1256" s="62"/>
      <c r="L1256" s="62"/>
      <c r="N1256" s="18"/>
      <c r="P1256" s="18"/>
      <c r="R1256" s="18"/>
      <c r="S1256" s="18"/>
      <c r="T1256" s="18"/>
      <c r="U1256" s="18"/>
      <c r="Y1256" s="17"/>
      <c r="AB1256" s="17"/>
    </row>
    <row r="1257" spans="5:28">
      <c r="E1257" s="17"/>
      <c r="F1257" s="18"/>
      <c r="H1257" s="17"/>
      <c r="J1257" s="17"/>
      <c r="K1257" s="62"/>
      <c r="L1257" s="62"/>
      <c r="N1257" s="18"/>
      <c r="P1257" s="18"/>
      <c r="R1257" s="18"/>
      <c r="S1257" s="18"/>
      <c r="T1257" s="18"/>
      <c r="U1257" s="18"/>
      <c r="Y1257" s="17"/>
      <c r="AB1257" s="17"/>
    </row>
    <row r="1258" spans="5:28">
      <c r="E1258" s="17"/>
      <c r="F1258" s="18"/>
      <c r="H1258" s="17"/>
      <c r="J1258" s="17"/>
      <c r="K1258" s="62"/>
      <c r="L1258" s="62"/>
      <c r="N1258" s="18"/>
      <c r="P1258" s="18"/>
      <c r="R1258" s="18"/>
      <c r="S1258" s="18"/>
      <c r="T1258" s="18"/>
      <c r="U1258" s="18"/>
      <c r="Y1258" s="17"/>
      <c r="AB1258" s="17"/>
    </row>
    <row r="1259" spans="5:28">
      <c r="E1259" s="17"/>
      <c r="F1259" s="18"/>
      <c r="H1259" s="17"/>
      <c r="J1259" s="17"/>
      <c r="K1259" s="62"/>
      <c r="L1259" s="62"/>
      <c r="N1259" s="18"/>
      <c r="P1259" s="18"/>
      <c r="R1259" s="18"/>
      <c r="S1259" s="18"/>
      <c r="T1259" s="18"/>
      <c r="U1259" s="18"/>
      <c r="Y1259" s="17"/>
      <c r="AB1259" s="17"/>
    </row>
    <row r="1260" spans="5:28">
      <c r="E1260" s="17"/>
      <c r="F1260" s="18"/>
      <c r="H1260" s="17"/>
      <c r="J1260" s="17"/>
      <c r="K1260" s="62"/>
      <c r="L1260" s="62"/>
      <c r="N1260" s="18"/>
      <c r="P1260" s="18"/>
      <c r="R1260" s="18"/>
      <c r="S1260" s="18"/>
      <c r="T1260" s="18"/>
      <c r="U1260" s="18"/>
      <c r="Y1260" s="17"/>
      <c r="AB1260" s="17"/>
    </row>
    <row r="1261" spans="5:28">
      <c r="E1261" s="17"/>
      <c r="F1261" s="18"/>
      <c r="H1261" s="17"/>
      <c r="J1261" s="17"/>
      <c r="K1261" s="62"/>
      <c r="L1261" s="62"/>
      <c r="N1261" s="18"/>
      <c r="P1261" s="18"/>
      <c r="R1261" s="18"/>
      <c r="S1261" s="18"/>
      <c r="T1261" s="18"/>
      <c r="U1261" s="18"/>
      <c r="Y1261" s="17"/>
      <c r="AB1261" s="17"/>
    </row>
    <row r="1262" spans="5:28">
      <c r="E1262" s="17"/>
      <c r="F1262" s="18"/>
      <c r="H1262" s="17"/>
      <c r="J1262" s="17"/>
      <c r="K1262" s="62"/>
      <c r="L1262" s="62"/>
      <c r="N1262" s="18"/>
      <c r="P1262" s="18"/>
      <c r="R1262" s="18"/>
      <c r="S1262" s="18"/>
      <c r="T1262" s="18"/>
      <c r="U1262" s="18"/>
      <c r="Y1262" s="17"/>
      <c r="AB1262" s="17"/>
    </row>
    <row r="1263" spans="5:28">
      <c r="E1263" s="17"/>
      <c r="F1263" s="18"/>
      <c r="H1263" s="17"/>
      <c r="J1263" s="17"/>
      <c r="K1263" s="62"/>
      <c r="L1263" s="62"/>
      <c r="N1263" s="18"/>
      <c r="P1263" s="18"/>
      <c r="R1263" s="18"/>
      <c r="S1263" s="18"/>
      <c r="T1263" s="18"/>
      <c r="U1263" s="18"/>
      <c r="Y1263" s="17"/>
      <c r="AB1263" s="17"/>
    </row>
    <row r="1264" spans="5:28">
      <c r="E1264" s="17"/>
      <c r="F1264" s="18"/>
      <c r="H1264" s="17"/>
      <c r="J1264" s="17"/>
      <c r="K1264" s="62"/>
      <c r="L1264" s="62"/>
      <c r="N1264" s="18"/>
      <c r="P1264" s="18"/>
      <c r="R1264" s="18"/>
      <c r="S1264" s="18"/>
      <c r="T1264" s="18"/>
      <c r="U1264" s="18"/>
      <c r="Y1264" s="17"/>
      <c r="AB1264" s="17"/>
    </row>
    <row r="1265" spans="5:28">
      <c r="E1265" s="17"/>
      <c r="F1265" s="18"/>
      <c r="H1265" s="17"/>
      <c r="J1265" s="17"/>
      <c r="K1265" s="62"/>
      <c r="L1265" s="62"/>
      <c r="N1265" s="18"/>
      <c r="P1265" s="18"/>
      <c r="R1265" s="18"/>
      <c r="S1265" s="18"/>
      <c r="T1265" s="18"/>
      <c r="U1265" s="18"/>
      <c r="Y1265" s="17"/>
      <c r="AB1265" s="17"/>
    </row>
    <row r="1266" spans="5:28">
      <c r="E1266" s="17"/>
      <c r="F1266" s="18"/>
      <c r="H1266" s="17"/>
      <c r="J1266" s="17"/>
      <c r="K1266" s="62"/>
      <c r="L1266" s="62"/>
      <c r="N1266" s="18"/>
      <c r="P1266" s="18"/>
      <c r="R1266" s="18"/>
      <c r="S1266" s="18"/>
      <c r="T1266" s="18"/>
      <c r="U1266" s="18"/>
      <c r="Y1266" s="17"/>
      <c r="AB1266" s="17"/>
    </row>
    <row r="1267" spans="5:28">
      <c r="E1267" s="17"/>
      <c r="F1267" s="18"/>
      <c r="H1267" s="17"/>
      <c r="J1267" s="17"/>
      <c r="K1267" s="62"/>
      <c r="L1267" s="62"/>
      <c r="N1267" s="18"/>
      <c r="P1267" s="18"/>
      <c r="R1267" s="18"/>
      <c r="S1267" s="18"/>
      <c r="T1267" s="18"/>
      <c r="U1267" s="18"/>
      <c r="Y1267" s="17"/>
      <c r="AB1267" s="17"/>
    </row>
    <row r="1268" spans="5:28">
      <c r="E1268" s="17"/>
      <c r="F1268" s="18"/>
      <c r="H1268" s="17"/>
      <c r="J1268" s="17"/>
      <c r="K1268" s="62"/>
      <c r="L1268" s="62"/>
      <c r="N1268" s="18"/>
      <c r="P1268" s="18"/>
      <c r="R1268" s="18"/>
      <c r="S1268" s="18"/>
      <c r="T1268" s="18"/>
      <c r="U1268" s="18"/>
      <c r="Y1268" s="17"/>
      <c r="AB1268" s="17"/>
    </row>
    <row r="1269" spans="5:28">
      <c r="E1269" s="17"/>
      <c r="F1269" s="18"/>
      <c r="H1269" s="17"/>
      <c r="J1269" s="17"/>
      <c r="K1269" s="62"/>
      <c r="L1269" s="62"/>
      <c r="N1269" s="18"/>
      <c r="P1269" s="18"/>
      <c r="R1269" s="18"/>
      <c r="S1269" s="18"/>
      <c r="T1269" s="18"/>
      <c r="U1269" s="18"/>
      <c r="Y1269" s="17"/>
      <c r="AB1269" s="17"/>
    </row>
    <row r="1270" spans="5:28">
      <c r="E1270" s="17"/>
      <c r="F1270" s="18"/>
      <c r="H1270" s="17"/>
      <c r="J1270" s="17"/>
      <c r="K1270" s="62"/>
      <c r="L1270" s="62"/>
      <c r="N1270" s="18"/>
      <c r="P1270" s="18"/>
      <c r="R1270" s="18"/>
      <c r="S1270" s="18"/>
      <c r="T1270" s="18"/>
      <c r="U1270" s="18"/>
      <c r="Y1270" s="17"/>
      <c r="AB1270" s="17"/>
    </row>
    <row r="1271" spans="5:28">
      <c r="E1271" s="17"/>
      <c r="F1271" s="18"/>
      <c r="H1271" s="17"/>
      <c r="J1271" s="17"/>
      <c r="K1271" s="62"/>
      <c r="L1271" s="62"/>
      <c r="N1271" s="18"/>
      <c r="P1271" s="18"/>
      <c r="R1271" s="18"/>
      <c r="S1271" s="18"/>
      <c r="T1271" s="18"/>
      <c r="U1271" s="18"/>
      <c r="Y1271" s="17"/>
      <c r="AB1271" s="17"/>
    </row>
    <row r="1272" spans="5:28">
      <c r="E1272" s="17"/>
      <c r="F1272" s="18"/>
      <c r="H1272" s="17"/>
      <c r="J1272" s="17"/>
      <c r="K1272" s="62"/>
      <c r="L1272" s="62"/>
      <c r="N1272" s="18"/>
      <c r="P1272" s="18"/>
      <c r="R1272" s="18"/>
      <c r="S1272" s="18"/>
      <c r="T1272" s="18"/>
      <c r="U1272" s="18"/>
      <c r="Y1272" s="17"/>
      <c r="AB1272" s="17"/>
    </row>
    <row r="1273" spans="5:28">
      <c r="E1273" s="17"/>
      <c r="F1273" s="18"/>
      <c r="H1273" s="17"/>
      <c r="J1273" s="17"/>
      <c r="K1273" s="62"/>
      <c r="L1273" s="62"/>
      <c r="N1273" s="18"/>
      <c r="P1273" s="18"/>
      <c r="R1273" s="18"/>
      <c r="S1273" s="18"/>
      <c r="T1273" s="18"/>
      <c r="U1273" s="18"/>
      <c r="Y1273" s="17"/>
      <c r="AB1273" s="17"/>
    </row>
    <row r="1274" spans="5:28">
      <c r="E1274" s="17"/>
      <c r="F1274" s="18"/>
      <c r="H1274" s="17"/>
      <c r="J1274" s="17"/>
      <c r="K1274" s="62"/>
      <c r="L1274" s="62"/>
      <c r="N1274" s="18"/>
      <c r="P1274" s="18"/>
      <c r="R1274" s="18"/>
      <c r="S1274" s="18"/>
      <c r="T1274" s="18"/>
      <c r="U1274" s="18"/>
      <c r="Y1274" s="17"/>
      <c r="AB1274" s="17"/>
    </row>
    <row r="1275" spans="5:28">
      <c r="E1275" s="17"/>
      <c r="F1275" s="18"/>
      <c r="H1275" s="17"/>
      <c r="J1275" s="17"/>
      <c r="K1275" s="62"/>
      <c r="L1275" s="62"/>
      <c r="N1275" s="18"/>
      <c r="P1275" s="18"/>
      <c r="R1275" s="18"/>
      <c r="S1275" s="18"/>
      <c r="T1275" s="18"/>
      <c r="U1275" s="18"/>
      <c r="Y1275" s="17"/>
      <c r="AB1275" s="17"/>
    </row>
    <row r="1276" spans="5:28">
      <c r="E1276" s="17"/>
      <c r="F1276" s="18"/>
      <c r="H1276" s="17"/>
      <c r="J1276" s="17"/>
      <c r="K1276" s="62"/>
      <c r="L1276" s="62"/>
      <c r="N1276" s="18"/>
      <c r="P1276" s="18"/>
      <c r="R1276" s="18"/>
      <c r="S1276" s="18"/>
      <c r="T1276" s="18"/>
      <c r="U1276" s="18"/>
      <c r="Y1276" s="17"/>
      <c r="AB1276" s="17"/>
    </row>
    <row r="1277" spans="5:28">
      <c r="E1277" s="17"/>
      <c r="F1277" s="18"/>
      <c r="H1277" s="17"/>
      <c r="J1277" s="17"/>
      <c r="K1277" s="62"/>
      <c r="L1277" s="62"/>
      <c r="N1277" s="18"/>
      <c r="P1277" s="18"/>
      <c r="R1277" s="18"/>
      <c r="S1277" s="18"/>
      <c r="T1277" s="18"/>
      <c r="U1277" s="18"/>
      <c r="Y1277" s="17"/>
      <c r="AB1277" s="17"/>
    </row>
    <row r="1278" spans="5:28">
      <c r="E1278" s="17"/>
      <c r="F1278" s="18"/>
      <c r="H1278" s="17"/>
      <c r="J1278" s="17"/>
      <c r="K1278" s="62"/>
      <c r="L1278" s="62"/>
      <c r="N1278" s="18"/>
      <c r="P1278" s="18"/>
      <c r="R1278" s="18"/>
      <c r="S1278" s="18"/>
      <c r="T1278" s="18"/>
      <c r="U1278" s="18"/>
      <c r="Y1278" s="17"/>
      <c r="AB1278" s="17"/>
    </row>
    <row r="1279" spans="5:28">
      <c r="E1279" s="17"/>
      <c r="F1279" s="18"/>
      <c r="H1279" s="17"/>
      <c r="J1279" s="17"/>
      <c r="K1279" s="62"/>
      <c r="L1279" s="62"/>
      <c r="N1279" s="18"/>
      <c r="P1279" s="18"/>
      <c r="R1279" s="18"/>
      <c r="S1279" s="18"/>
      <c r="T1279" s="18"/>
      <c r="U1279" s="18"/>
      <c r="Y1279" s="17"/>
      <c r="AB1279" s="17"/>
    </row>
    <row r="1280" spans="5:28">
      <c r="E1280" s="17"/>
      <c r="F1280" s="18"/>
      <c r="H1280" s="17"/>
      <c r="J1280" s="17"/>
      <c r="K1280" s="62"/>
      <c r="L1280" s="62"/>
      <c r="N1280" s="18"/>
      <c r="P1280" s="18"/>
      <c r="R1280" s="18"/>
      <c r="S1280" s="18"/>
      <c r="T1280" s="18"/>
      <c r="U1280" s="18"/>
      <c r="Y1280" s="17"/>
      <c r="AB1280" s="17"/>
    </row>
    <row r="1281" spans="5:28">
      <c r="E1281" s="17"/>
      <c r="F1281" s="18"/>
      <c r="H1281" s="17"/>
      <c r="J1281" s="17"/>
      <c r="K1281" s="62"/>
      <c r="L1281" s="62"/>
      <c r="N1281" s="18"/>
      <c r="P1281" s="18"/>
      <c r="R1281" s="18"/>
      <c r="S1281" s="18"/>
      <c r="T1281" s="18"/>
      <c r="U1281" s="18"/>
      <c r="Y1281" s="17"/>
      <c r="AB1281" s="17"/>
    </row>
    <row r="1282" spans="5:28">
      <c r="E1282" s="17"/>
      <c r="F1282" s="18"/>
      <c r="H1282" s="17"/>
      <c r="J1282" s="17"/>
      <c r="K1282" s="62"/>
      <c r="L1282" s="62"/>
      <c r="N1282" s="18"/>
      <c r="P1282" s="18"/>
      <c r="R1282" s="18"/>
      <c r="S1282" s="18"/>
      <c r="T1282" s="18"/>
      <c r="U1282" s="18"/>
      <c r="Y1282" s="17"/>
      <c r="AB1282" s="17"/>
    </row>
    <row r="1283" spans="5:28">
      <c r="E1283" s="17"/>
      <c r="F1283" s="18"/>
      <c r="H1283" s="17"/>
      <c r="J1283" s="17"/>
      <c r="K1283" s="62"/>
      <c r="L1283" s="62"/>
      <c r="N1283" s="18"/>
      <c r="P1283" s="18"/>
      <c r="R1283" s="18"/>
      <c r="S1283" s="18"/>
      <c r="T1283" s="18"/>
      <c r="U1283" s="18"/>
      <c r="Y1283" s="17"/>
      <c r="AB1283" s="17"/>
    </row>
    <row r="1284" spans="5:28">
      <c r="E1284" s="17"/>
      <c r="F1284" s="18"/>
      <c r="H1284" s="17"/>
      <c r="J1284" s="17"/>
      <c r="K1284" s="62"/>
      <c r="L1284" s="62"/>
      <c r="N1284" s="18"/>
      <c r="P1284" s="18"/>
      <c r="R1284" s="18"/>
      <c r="S1284" s="18"/>
      <c r="T1284" s="18"/>
      <c r="U1284" s="18"/>
      <c r="Y1284" s="17"/>
      <c r="AB1284" s="17"/>
    </row>
    <row r="1285" spans="5:28">
      <c r="E1285" s="17"/>
      <c r="F1285" s="18"/>
      <c r="H1285" s="17"/>
      <c r="J1285" s="17"/>
      <c r="K1285" s="62"/>
      <c r="L1285" s="62"/>
      <c r="N1285" s="18"/>
      <c r="P1285" s="18"/>
      <c r="R1285" s="18"/>
      <c r="S1285" s="18"/>
      <c r="T1285" s="18"/>
      <c r="U1285" s="18"/>
      <c r="Y1285" s="17"/>
      <c r="AB1285" s="17"/>
    </row>
    <row r="1286" spans="5:28">
      <c r="E1286" s="17"/>
      <c r="F1286" s="18"/>
      <c r="H1286" s="17"/>
      <c r="J1286" s="17"/>
      <c r="K1286" s="62"/>
      <c r="L1286" s="62"/>
      <c r="N1286" s="18"/>
      <c r="P1286" s="18"/>
      <c r="R1286" s="18"/>
      <c r="S1286" s="18"/>
      <c r="T1286" s="18"/>
      <c r="U1286" s="18"/>
      <c r="Y1286" s="17"/>
      <c r="AB1286" s="17"/>
    </row>
    <row r="1287" spans="5:28">
      <c r="E1287" s="17"/>
      <c r="F1287" s="18"/>
      <c r="H1287" s="17"/>
      <c r="J1287" s="17"/>
      <c r="K1287" s="62"/>
      <c r="L1287" s="62"/>
      <c r="N1287" s="18"/>
      <c r="P1287" s="18"/>
      <c r="R1287" s="18"/>
      <c r="S1287" s="18"/>
      <c r="T1287" s="18"/>
      <c r="U1287" s="18"/>
      <c r="Y1287" s="17"/>
      <c r="AB1287" s="17"/>
    </row>
    <row r="1288" spans="5:28">
      <c r="E1288" s="17"/>
      <c r="F1288" s="18"/>
      <c r="H1288" s="17"/>
      <c r="J1288" s="17"/>
      <c r="K1288" s="62"/>
      <c r="L1288" s="62"/>
      <c r="N1288" s="18"/>
      <c r="P1288" s="18"/>
      <c r="R1288" s="18"/>
      <c r="S1288" s="18"/>
      <c r="T1288" s="18"/>
      <c r="U1288" s="18"/>
      <c r="Y1288" s="17"/>
      <c r="AB1288" s="17"/>
    </row>
    <row r="1289" spans="5:28">
      <c r="E1289" s="17"/>
      <c r="F1289" s="18"/>
      <c r="H1289" s="17"/>
      <c r="J1289" s="17"/>
      <c r="K1289" s="62"/>
      <c r="L1289" s="62"/>
      <c r="N1289" s="18"/>
      <c r="P1289" s="18"/>
      <c r="R1289" s="18"/>
      <c r="S1289" s="18"/>
      <c r="T1289" s="18"/>
      <c r="U1289" s="18"/>
      <c r="Y1289" s="17"/>
      <c r="AB1289" s="17"/>
    </row>
    <row r="1290" spans="5:28">
      <c r="E1290" s="17"/>
      <c r="F1290" s="18"/>
      <c r="H1290" s="17"/>
      <c r="J1290" s="17"/>
      <c r="K1290" s="62"/>
      <c r="L1290" s="62"/>
      <c r="N1290" s="18"/>
      <c r="P1290" s="18"/>
      <c r="R1290" s="18"/>
      <c r="S1290" s="18"/>
      <c r="T1290" s="18"/>
      <c r="U1290" s="18"/>
      <c r="Y1290" s="17"/>
      <c r="AB1290" s="17"/>
    </row>
    <row r="1291" spans="5:28">
      <c r="E1291" s="17"/>
      <c r="F1291" s="18"/>
      <c r="H1291" s="17"/>
      <c r="J1291" s="17"/>
      <c r="K1291" s="62"/>
      <c r="L1291" s="62"/>
      <c r="N1291" s="18"/>
      <c r="P1291" s="18"/>
      <c r="R1291" s="18"/>
      <c r="S1291" s="18"/>
      <c r="T1291" s="18"/>
      <c r="U1291" s="18"/>
      <c r="Y1291" s="17"/>
      <c r="AB1291" s="17"/>
    </row>
    <row r="1292" spans="5:28">
      <c r="E1292" s="17"/>
      <c r="F1292" s="18"/>
      <c r="H1292" s="17"/>
      <c r="J1292" s="17"/>
      <c r="K1292" s="62"/>
      <c r="L1292" s="62"/>
      <c r="N1292" s="18"/>
      <c r="P1292" s="18"/>
      <c r="R1292" s="18"/>
      <c r="S1292" s="18"/>
      <c r="T1292" s="18"/>
      <c r="U1292" s="18"/>
      <c r="Y1292" s="17"/>
      <c r="AB1292" s="17"/>
    </row>
    <row r="1293" spans="5:28">
      <c r="E1293" s="17"/>
      <c r="F1293" s="18"/>
      <c r="H1293" s="17"/>
      <c r="J1293" s="17"/>
      <c r="K1293" s="62"/>
      <c r="L1293" s="62"/>
      <c r="N1293" s="18"/>
      <c r="P1293" s="18"/>
      <c r="R1293" s="18"/>
      <c r="S1293" s="18"/>
      <c r="T1293" s="18"/>
      <c r="U1293" s="18"/>
      <c r="Y1293" s="17"/>
      <c r="AB1293" s="17"/>
    </row>
    <row r="1294" spans="5:28">
      <c r="E1294" s="17"/>
      <c r="F1294" s="18"/>
      <c r="H1294" s="17"/>
      <c r="J1294" s="17"/>
      <c r="K1294" s="62"/>
      <c r="L1294" s="62"/>
      <c r="N1294" s="18"/>
      <c r="P1294" s="18"/>
      <c r="R1294" s="18"/>
      <c r="S1294" s="18"/>
      <c r="T1294" s="18"/>
      <c r="U1294" s="18"/>
      <c r="Y1294" s="17"/>
      <c r="AB1294" s="17"/>
    </row>
    <row r="1295" spans="5:28">
      <c r="E1295" s="17"/>
      <c r="F1295" s="18"/>
      <c r="H1295" s="17"/>
      <c r="J1295" s="17"/>
      <c r="K1295" s="62"/>
      <c r="L1295" s="62"/>
      <c r="N1295" s="18"/>
      <c r="P1295" s="18"/>
      <c r="R1295" s="18"/>
      <c r="S1295" s="18"/>
      <c r="T1295" s="18"/>
      <c r="U1295" s="18"/>
      <c r="Y1295" s="17"/>
      <c r="AB1295" s="17"/>
    </row>
    <row r="1296" spans="5:28">
      <c r="E1296" s="17"/>
      <c r="F1296" s="18"/>
      <c r="H1296" s="17"/>
      <c r="J1296" s="17"/>
      <c r="K1296" s="62"/>
      <c r="L1296" s="62"/>
      <c r="N1296" s="18"/>
      <c r="P1296" s="18"/>
      <c r="R1296" s="18"/>
      <c r="S1296" s="18"/>
      <c r="T1296" s="18"/>
      <c r="U1296" s="18"/>
      <c r="Y1296" s="17"/>
      <c r="AB1296" s="17"/>
    </row>
    <row r="1297" spans="5:28">
      <c r="E1297" s="17"/>
      <c r="F1297" s="18"/>
      <c r="H1297" s="17"/>
      <c r="J1297" s="17"/>
      <c r="K1297" s="62"/>
      <c r="L1297" s="62"/>
      <c r="N1297" s="18"/>
      <c r="P1297" s="18"/>
      <c r="R1297" s="18"/>
      <c r="S1297" s="18"/>
      <c r="T1297" s="18"/>
      <c r="U1297" s="18"/>
      <c r="Y1297" s="17"/>
      <c r="AB1297" s="17"/>
    </row>
    <row r="1298" spans="5:28">
      <c r="E1298" s="17"/>
      <c r="F1298" s="18"/>
      <c r="H1298" s="17"/>
      <c r="J1298" s="17"/>
      <c r="K1298" s="62"/>
      <c r="L1298" s="62"/>
      <c r="N1298" s="18"/>
      <c r="P1298" s="18"/>
      <c r="R1298" s="18"/>
      <c r="S1298" s="18"/>
      <c r="T1298" s="18"/>
      <c r="U1298" s="18"/>
      <c r="Y1298" s="17"/>
      <c r="AB1298" s="17"/>
    </row>
    <row r="1299" spans="5:28">
      <c r="E1299" s="17"/>
      <c r="F1299" s="18"/>
      <c r="H1299" s="17"/>
      <c r="J1299" s="17"/>
      <c r="K1299" s="62"/>
      <c r="L1299" s="62"/>
      <c r="N1299" s="18"/>
      <c r="P1299" s="18"/>
      <c r="R1299" s="18"/>
      <c r="S1299" s="18"/>
      <c r="T1299" s="18"/>
      <c r="U1299" s="18"/>
      <c r="Y1299" s="17"/>
      <c r="AB1299" s="17"/>
    </row>
    <row r="1300" spans="5:28">
      <c r="E1300" s="17"/>
      <c r="F1300" s="18"/>
      <c r="H1300" s="17"/>
      <c r="J1300" s="17"/>
      <c r="K1300" s="62"/>
      <c r="L1300" s="62"/>
      <c r="N1300" s="18"/>
      <c r="P1300" s="18"/>
      <c r="R1300" s="18"/>
      <c r="S1300" s="18"/>
      <c r="T1300" s="18"/>
      <c r="U1300" s="18"/>
      <c r="Y1300" s="17"/>
      <c r="AB1300" s="17"/>
    </row>
    <row r="1301" spans="5:28">
      <c r="E1301" s="17"/>
      <c r="F1301" s="18"/>
      <c r="H1301" s="17"/>
      <c r="J1301" s="17"/>
      <c r="K1301" s="62"/>
      <c r="L1301" s="62"/>
      <c r="N1301" s="18"/>
      <c r="P1301" s="18"/>
      <c r="R1301" s="18"/>
      <c r="S1301" s="18"/>
      <c r="T1301" s="18"/>
      <c r="U1301" s="18"/>
      <c r="Y1301" s="17"/>
      <c r="AB1301" s="17"/>
    </row>
    <row r="1302" spans="5:28">
      <c r="E1302" s="17"/>
      <c r="F1302" s="18"/>
      <c r="H1302" s="17"/>
      <c r="J1302" s="17"/>
      <c r="K1302" s="62"/>
      <c r="L1302" s="62"/>
      <c r="N1302" s="18"/>
      <c r="P1302" s="18"/>
      <c r="R1302" s="18"/>
      <c r="S1302" s="18"/>
      <c r="T1302" s="18"/>
      <c r="U1302" s="18"/>
      <c r="Y1302" s="17"/>
      <c r="AB1302" s="17"/>
    </row>
    <row r="1303" spans="5:28">
      <c r="E1303" s="17"/>
      <c r="F1303" s="18"/>
      <c r="H1303" s="17"/>
      <c r="J1303" s="17"/>
      <c r="K1303" s="62"/>
      <c r="L1303" s="62"/>
      <c r="N1303" s="18"/>
      <c r="P1303" s="18"/>
      <c r="R1303" s="18"/>
      <c r="S1303" s="18"/>
      <c r="T1303" s="18"/>
      <c r="U1303" s="18"/>
      <c r="Y1303" s="17"/>
      <c r="AB1303" s="17"/>
    </row>
    <row r="1304" spans="5:28">
      <c r="E1304" s="17"/>
      <c r="F1304" s="18"/>
      <c r="H1304" s="17"/>
      <c r="J1304" s="17"/>
      <c r="K1304" s="62"/>
      <c r="L1304" s="62"/>
      <c r="N1304" s="18"/>
      <c r="P1304" s="18"/>
      <c r="R1304" s="18"/>
      <c r="S1304" s="18"/>
      <c r="T1304" s="18"/>
      <c r="U1304" s="18"/>
      <c r="Y1304" s="17"/>
      <c r="AB1304" s="17"/>
    </row>
    <row r="1305" spans="5:28">
      <c r="E1305" s="17"/>
      <c r="F1305" s="18"/>
      <c r="H1305" s="17"/>
      <c r="J1305" s="17"/>
      <c r="K1305" s="62"/>
      <c r="L1305" s="62"/>
      <c r="N1305" s="18"/>
      <c r="P1305" s="18"/>
      <c r="R1305" s="18"/>
      <c r="S1305" s="18"/>
      <c r="T1305" s="18"/>
      <c r="U1305" s="18"/>
      <c r="Y1305" s="17"/>
      <c r="AB1305" s="17"/>
    </row>
    <row r="1306" spans="5:28">
      <c r="E1306" s="17"/>
      <c r="F1306" s="18"/>
      <c r="H1306" s="17"/>
      <c r="J1306" s="17"/>
      <c r="K1306" s="62"/>
      <c r="L1306" s="62"/>
      <c r="N1306" s="18"/>
      <c r="P1306" s="18"/>
      <c r="R1306" s="18"/>
      <c r="S1306" s="18"/>
      <c r="T1306" s="18"/>
      <c r="U1306" s="18"/>
      <c r="Y1306" s="17"/>
      <c r="AB1306" s="17"/>
    </row>
    <row r="1307" spans="5:28">
      <c r="E1307" s="17"/>
      <c r="F1307" s="18"/>
      <c r="H1307" s="17"/>
      <c r="J1307" s="17"/>
      <c r="K1307" s="62"/>
      <c r="L1307" s="62"/>
      <c r="N1307" s="18"/>
      <c r="P1307" s="18"/>
      <c r="R1307" s="18"/>
      <c r="S1307" s="18"/>
      <c r="T1307" s="18"/>
      <c r="U1307" s="18"/>
      <c r="Y1307" s="17"/>
      <c r="AB1307" s="17"/>
    </row>
    <row r="1308" spans="5:28">
      <c r="E1308" s="17"/>
      <c r="F1308" s="18"/>
      <c r="H1308" s="17"/>
      <c r="J1308" s="17"/>
      <c r="K1308" s="62"/>
      <c r="L1308" s="62"/>
      <c r="N1308" s="18"/>
      <c r="P1308" s="18"/>
      <c r="R1308" s="18"/>
      <c r="S1308" s="18"/>
      <c r="T1308" s="18"/>
      <c r="U1308" s="18"/>
      <c r="Y1308" s="17"/>
      <c r="AB1308" s="17"/>
    </row>
    <row r="1309" spans="5:28">
      <c r="E1309" s="17"/>
      <c r="F1309" s="18"/>
      <c r="H1309" s="17"/>
      <c r="J1309" s="17"/>
      <c r="K1309" s="62"/>
      <c r="L1309" s="62"/>
      <c r="N1309" s="18"/>
      <c r="P1309" s="18"/>
      <c r="R1309" s="18"/>
      <c r="S1309" s="18"/>
      <c r="T1309" s="18"/>
      <c r="U1309" s="18"/>
      <c r="Y1309" s="17"/>
      <c r="AB1309" s="17"/>
    </row>
    <row r="1310" spans="5:28">
      <c r="E1310" s="17"/>
      <c r="F1310" s="18"/>
      <c r="H1310" s="17"/>
      <c r="J1310" s="17"/>
      <c r="K1310" s="62"/>
      <c r="L1310" s="62"/>
      <c r="N1310" s="18"/>
      <c r="P1310" s="18"/>
      <c r="R1310" s="18"/>
      <c r="S1310" s="18"/>
      <c r="T1310" s="18"/>
      <c r="U1310" s="18"/>
      <c r="Y1310" s="17"/>
      <c r="AB1310" s="17"/>
    </row>
    <row r="1311" spans="5:28">
      <c r="E1311" s="17"/>
      <c r="F1311" s="18"/>
      <c r="H1311" s="17"/>
      <c r="J1311" s="17"/>
      <c r="K1311" s="62"/>
      <c r="L1311" s="62"/>
      <c r="N1311" s="18"/>
      <c r="P1311" s="18"/>
      <c r="R1311" s="18"/>
      <c r="S1311" s="18"/>
      <c r="T1311" s="18"/>
      <c r="U1311" s="18"/>
      <c r="Y1311" s="17"/>
      <c r="AB1311" s="17"/>
    </row>
    <row r="1312" spans="5:28">
      <c r="E1312" s="17"/>
      <c r="F1312" s="18"/>
      <c r="H1312" s="17"/>
      <c r="J1312" s="17"/>
      <c r="K1312" s="62"/>
      <c r="L1312" s="62"/>
      <c r="N1312" s="18"/>
      <c r="P1312" s="18"/>
      <c r="R1312" s="18"/>
      <c r="S1312" s="18"/>
      <c r="T1312" s="18"/>
      <c r="U1312" s="18"/>
      <c r="Y1312" s="17"/>
      <c r="AB1312" s="17"/>
    </row>
    <row r="1313" spans="5:28">
      <c r="E1313" s="17"/>
      <c r="F1313" s="18"/>
      <c r="H1313" s="17"/>
      <c r="J1313" s="17"/>
      <c r="K1313" s="62"/>
      <c r="L1313" s="62"/>
      <c r="N1313" s="18"/>
      <c r="P1313" s="18"/>
      <c r="R1313" s="18"/>
      <c r="S1313" s="18"/>
      <c r="T1313" s="18"/>
      <c r="U1313" s="18"/>
      <c r="Y1313" s="17"/>
      <c r="AB1313" s="17"/>
    </row>
    <row r="1314" spans="5:28">
      <c r="E1314" s="17"/>
      <c r="F1314" s="18"/>
      <c r="H1314" s="17"/>
      <c r="J1314" s="17"/>
      <c r="K1314" s="62"/>
      <c r="L1314" s="62"/>
      <c r="N1314" s="18"/>
      <c r="P1314" s="18"/>
      <c r="R1314" s="18"/>
      <c r="S1314" s="18"/>
      <c r="T1314" s="18"/>
      <c r="U1314" s="18"/>
      <c r="Y1314" s="17"/>
      <c r="AB1314" s="17"/>
    </row>
    <row r="1315" spans="5:28">
      <c r="E1315" s="17"/>
      <c r="F1315" s="18"/>
      <c r="H1315" s="17"/>
      <c r="J1315" s="17"/>
      <c r="K1315" s="62"/>
      <c r="L1315" s="62"/>
      <c r="N1315" s="18"/>
      <c r="P1315" s="18"/>
      <c r="R1315" s="18"/>
      <c r="S1315" s="18"/>
      <c r="T1315" s="18"/>
      <c r="U1315" s="18"/>
      <c r="Y1315" s="17"/>
      <c r="AB1315" s="17"/>
    </row>
    <row r="1316" spans="5:28">
      <c r="E1316" s="17"/>
      <c r="F1316" s="18"/>
      <c r="H1316" s="17"/>
      <c r="J1316" s="17"/>
      <c r="K1316" s="62"/>
      <c r="L1316" s="62"/>
      <c r="N1316" s="18"/>
      <c r="P1316" s="18"/>
      <c r="R1316" s="18"/>
      <c r="S1316" s="18"/>
      <c r="T1316" s="18"/>
      <c r="U1316" s="18"/>
      <c r="Y1316" s="17"/>
      <c r="AB1316" s="17"/>
    </row>
    <row r="1317" spans="5:28">
      <c r="E1317" s="17"/>
      <c r="F1317" s="18"/>
      <c r="H1317" s="17"/>
      <c r="J1317" s="17"/>
      <c r="K1317" s="62"/>
      <c r="L1317" s="62"/>
      <c r="N1317" s="18"/>
      <c r="P1317" s="18"/>
      <c r="R1317" s="18"/>
      <c r="S1317" s="18"/>
      <c r="T1317" s="18"/>
      <c r="U1317" s="18"/>
      <c r="Y1317" s="17"/>
      <c r="AB1317" s="17"/>
    </row>
    <row r="1318" spans="5:28">
      <c r="E1318" s="17"/>
      <c r="F1318" s="18"/>
      <c r="H1318" s="17"/>
      <c r="J1318" s="17"/>
      <c r="K1318" s="62"/>
      <c r="L1318" s="62"/>
      <c r="N1318" s="18"/>
      <c r="P1318" s="18"/>
      <c r="R1318" s="18"/>
      <c r="S1318" s="18"/>
      <c r="T1318" s="18"/>
      <c r="U1318" s="18"/>
      <c r="Y1318" s="17"/>
      <c r="AB1318" s="17"/>
    </row>
    <row r="1319" spans="5:28">
      <c r="E1319" s="17"/>
      <c r="F1319" s="18"/>
      <c r="H1319" s="17"/>
      <c r="J1319" s="17"/>
      <c r="K1319" s="62"/>
      <c r="L1319" s="62"/>
      <c r="N1319" s="18"/>
      <c r="P1319" s="18"/>
      <c r="R1319" s="18"/>
      <c r="S1319" s="18"/>
      <c r="T1319" s="18"/>
      <c r="U1319" s="18"/>
      <c r="Y1319" s="17"/>
      <c r="AB1319" s="17"/>
    </row>
    <row r="1320" spans="5:28">
      <c r="E1320" s="17"/>
      <c r="F1320" s="18"/>
      <c r="H1320" s="17"/>
      <c r="J1320" s="17"/>
      <c r="K1320" s="62"/>
      <c r="L1320" s="62"/>
      <c r="N1320" s="18"/>
      <c r="P1320" s="18"/>
      <c r="R1320" s="18"/>
      <c r="S1320" s="18"/>
      <c r="T1320" s="18"/>
      <c r="U1320" s="18"/>
      <c r="Y1320" s="17"/>
      <c r="AB1320" s="17"/>
    </row>
    <row r="1321" spans="5:28">
      <c r="E1321" s="17"/>
      <c r="F1321" s="18"/>
      <c r="H1321" s="17"/>
      <c r="J1321" s="17"/>
      <c r="K1321" s="62"/>
      <c r="L1321" s="62"/>
      <c r="N1321" s="18"/>
      <c r="P1321" s="18"/>
      <c r="R1321" s="18"/>
      <c r="S1321" s="18"/>
      <c r="T1321" s="18"/>
      <c r="U1321" s="18"/>
      <c r="Y1321" s="17"/>
      <c r="AB1321" s="17"/>
    </row>
    <row r="1322" spans="5:28">
      <c r="E1322" s="17"/>
      <c r="F1322" s="18"/>
      <c r="H1322" s="17"/>
      <c r="J1322" s="17"/>
      <c r="K1322" s="62"/>
      <c r="L1322" s="62"/>
      <c r="N1322" s="18"/>
      <c r="P1322" s="18"/>
      <c r="R1322" s="18"/>
      <c r="S1322" s="18"/>
      <c r="T1322" s="18"/>
      <c r="U1322" s="18"/>
      <c r="Y1322" s="17"/>
      <c r="AB1322" s="17"/>
    </row>
    <row r="1323" spans="5:28">
      <c r="E1323" s="17"/>
      <c r="F1323" s="18"/>
      <c r="H1323" s="17"/>
      <c r="J1323" s="17"/>
      <c r="K1323" s="62"/>
      <c r="L1323" s="62"/>
      <c r="N1323" s="18"/>
      <c r="P1323" s="18"/>
      <c r="R1323" s="18"/>
      <c r="S1323" s="18"/>
      <c r="T1323" s="18"/>
      <c r="U1323" s="18"/>
      <c r="Y1323" s="17"/>
      <c r="AB1323" s="17"/>
    </row>
    <row r="1324" spans="5:28">
      <c r="E1324" s="17"/>
      <c r="F1324" s="18"/>
      <c r="H1324" s="17"/>
      <c r="J1324" s="17"/>
      <c r="K1324" s="62"/>
      <c r="L1324" s="62"/>
      <c r="N1324" s="18"/>
      <c r="P1324" s="18"/>
      <c r="R1324" s="18"/>
      <c r="S1324" s="18"/>
      <c r="T1324" s="18"/>
      <c r="U1324" s="18"/>
      <c r="Y1324" s="17"/>
      <c r="AB1324" s="17"/>
    </row>
    <row r="1325" spans="5:28">
      <c r="E1325" s="17"/>
      <c r="F1325" s="18"/>
      <c r="H1325" s="17"/>
      <c r="J1325" s="17"/>
      <c r="K1325" s="62"/>
      <c r="L1325" s="62"/>
      <c r="N1325" s="18"/>
      <c r="P1325" s="18"/>
      <c r="R1325" s="18"/>
      <c r="S1325" s="18"/>
      <c r="T1325" s="18"/>
      <c r="U1325" s="18"/>
      <c r="Y1325" s="17"/>
      <c r="AB1325" s="17"/>
    </row>
    <row r="1326" spans="5:28">
      <c r="E1326" s="17"/>
      <c r="F1326" s="18"/>
      <c r="H1326" s="17"/>
      <c r="J1326" s="17"/>
      <c r="K1326" s="62"/>
      <c r="L1326" s="62"/>
      <c r="N1326" s="18"/>
      <c r="P1326" s="18"/>
      <c r="R1326" s="18"/>
      <c r="S1326" s="18"/>
      <c r="T1326" s="18"/>
      <c r="U1326" s="18"/>
      <c r="Y1326" s="17"/>
      <c r="AB1326" s="17"/>
    </row>
    <row r="1327" spans="5:28">
      <c r="E1327" s="17"/>
      <c r="F1327" s="18"/>
      <c r="H1327" s="17"/>
      <c r="J1327" s="17"/>
      <c r="K1327" s="62"/>
      <c r="L1327" s="62"/>
      <c r="N1327" s="18"/>
      <c r="P1327" s="18"/>
      <c r="R1327" s="18"/>
      <c r="S1327" s="18"/>
      <c r="T1327" s="18"/>
      <c r="U1327" s="18"/>
      <c r="Y1327" s="17"/>
      <c r="AB1327" s="17"/>
    </row>
    <row r="1328" spans="5:28">
      <c r="E1328" s="17"/>
      <c r="F1328" s="18"/>
      <c r="H1328" s="17"/>
      <c r="J1328" s="17"/>
      <c r="K1328" s="62"/>
      <c r="L1328" s="62"/>
      <c r="N1328" s="18"/>
      <c r="P1328" s="18"/>
      <c r="R1328" s="18"/>
      <c r="S1328" s="18"/>
      <c r="T1328" s="18"/>
      <c r="U1328" s="18"/>
      <c r="Y1328" s="17"/>
      <c r="AB1328" s="17"/>
    </row>
    <row r="1329" spans="5:28">
      <c r="E1329" s="17"/>
      <c r="F1329" s="18"/>
      <c r="H1329" s="17"/>
      <c r="J1329" s="17"/>
      <c r="K1329" s="62"/>
      <c r="L1329" s="62"/>
      <c r="N1329" s="18"/>
      <c r="P1329" s="18"/>
      <c r="R1329" s="18"/>
      <c r="S1329" s="18"/>
      <c r="T1329" s="18"/>
      <c r="U1329" s="18"/>
      <c r="Y1329" s="17"/>
      <c r="AB1329" s="17"/>
    </row>
    <row r="1330" spans="5:28">
      <c r="E1330" s="17"/>
      <c r="F1330" s="18"/>
      <c r="H1330" s="17"/>
      <c r="J1330" s="17"/>
      <c r="K1330" s="62"/>
      <c r="L1330" s="62"/>
      <c r="N1330" s="18"/>
      <c r="P1330" s="18"/>
      <c r="R1330" s="18"/>
      <c r="S1330" s="18"/>
      <c r="T1330" s="18"/>
      <c r="U1330" s="18"/>
      <c r="Y1330" s="17"/>
      <c r="AB1330" s="17"/>
    </row>
    <row r="1331" spans="5:28">
      <c r="E1331" s="17"/>
      <c r="F1331" s="18"/>
      <c r="H1331" s="17"/>
      <c r="J1331" s="17"/>
      <c r="K1331" s="62"/>
      <c r="L1331" s="62"/>
      <c r="N1331" s="18"/>
      <c r="P1331" s="18"/>
      <c r="R1331" s="18"/>
      <c r="S1331" s="18"/>
      <c r="T1331" s="18"/>
      <c r="U1331" s="18"/>
      <c r="Y1331" s="17"/>
      <c r="AB1331" s="17"/>
    </row>
    <row r="1332" spans="5:28">
      <c r="E1332" s="17"/>
      <c r="F1332" s="18"/>
      <c r="H1332" s="17"/>
      <c r="J1332" s="17"/>
      <c r="K1332" s="62"/>
      <c r="L1332" s="62"/>
      <c r="N1332" s="18"/>
      <c r="P1332" s="18"/>
      <c r="R1332" s="18"/>
      <c r="S1332" s="18"/>
      <c r="T1332" s="18"/>
      <c r="U1332" s="18"/>
      <c r="Y1332" s="17"/>
      <c r="AB1332" s="17"/>
    </row>
    <row r="1333" spans="5:28">
      <c r="E1333" s="17"/>
      <c r="F1333" s="18"/>
      <c r="H1333" s="17"/>
      <c r="J1333" s="17"/>
      <c r="K1333" s="62"/>
      <c r="L1333" s="62"/>
      <c r="N1333" s="18"/>
      <c r="P1333" s="18"/>
      <c r="R1333" s="18"/>
      <c r="S1333" s="18"/>
      <c r="T1333" s="18"/>
      <c r="U1333" s="18"/>
      <c r="Y1333" s="17"/>
      <c r="AB1333" s="17"/>
    </row>
    <row r="1334" spans="5:28">
      <c r="E1334" s="17"/>
      <c r="F1334" s="18"/>
      <c r="H1334" s="17"/>
      <c r="J1334" s="17"/>
      <c r="K1334" s="62"/>
      <c r="L1334" s="62"/>
      <c r="N1334" s="18"/>
      <c r="P1334" s="18"/>
      <c r="R1334" s="18"/>
      <c r="S1334" s="18"/>
      <c r="T1334" s="18"/>
      <c r="U1334" s="18"/>
      <c r="Y1334" s="17"/>
      <c r="AB1334" s="17"/>
    </row>
    <row r="1335" spans="5:28">
      <c r="E1335" s="17"/>
      <c r="F1335" s="18"/>
      <c r="H1335" s="17"/>
      <c r="J1335" s="17"/>
      <c r="K1335" s="62"/>
      <c r="L1335" s="62"/>
      <c r="N1335" s="18"/>
      <c r="P1335" s="18"/>
      <c r="R1335" s="18"/>
      <c r="S1335" s="18"/>
      <c r="T1335" s="18"/>
      <c r="U1335" s="18"/>
      <c r="Y1335" s="17"/>
      <c r="AB1335" s="17"/>
    </row>
    <row r="1336" spans="5:28">
      <c r="E1336" s="17"/>
      <c r="F1336" s="18"/>
      <c r="H1336" s="17"/>
      <c r="J1336" s="17"/>
      <c r="K1336" s="62"/>
      <c r="L1336" s="62"/>
      <c r="N1336" s="18"/>
      <c r="P1336" s="18"/>
      <c r="R1336" s="18"/>
      <c r="S1336" s="18"/>
      <c r="T1336" s="18"/>
      <c r="U1336" s="18"/>
      <c r="Y1336" s="17"/>
      <c r="AB1336" s="17"/>
    </row>
    <row r="1337" spans="5:28">
      <c r="E1337" s="17"/>
      <c r="F1337" s="18"/>
      <c r="H1337" s="17"/>
      <c r="J1337" s="17"/>
      <c r="K1337" s="62"/>
      <c r="L1337" s="62"/>
      <c r="N1337" s="18"/>
      <c r="P1337" s="18"/>
      <c r="R1337" s="18"/>
      <c r="S1337" s="18"/>
      <c r="T1337" s="18"/>
      <c r="U1337" s="18"/>
      <c r="Y1337" s="17"/>
      <c r="AB1337" s="17"/>
    </row>
    <row r="1338" spans="5:28">
      <c r="E1338" s="17"/>
      <c r="F1338" s="18"/>
      <c r="H1338" s="17"/>
      <c r="J1338" s="17"/>
      <c r="K1338" s="62"/>
      <c r="L1338" s="62"/>
      <c r="N1338" s="18"/>
      <c r="P1338" s="18"/>
      <c r="R1338" s="18"/>
      <c r="S1338" s="18"/>
      <c r="T1338" s="18"/>
      <c r="U1338" s="18"/>
      <c r="Y1338" s="17"/>
      <c r="AB1338" s="17"/>
    </row>
    <row r="1339" spans="5:28">
      <c r="E1339" s="17"/>
      <c r="F1339" s="18"/>
      <c r="H1339" s="17"/>
      <c r="J1339" s="17"/>
      <c r="K1339" s="62"/>
      <c r="L1339" s="62"/>
      <c r="N1339" s="18"/>
      <c r="P1339" s="18"/>
      <c r="R1339" s="18"/>
      <c r="S1339" s="18"/>
      <c r="T1339" s="18"/>
      <c r="U1339" s="18"/>
      <c r="Y1339" s="17"/>
      <c r="AB1339" s="17"/>
    </row>
    <row r="1340" spans="5:28">
      <c r="E1340" s="17"/>
      <c r="F1340" s="18"/>
      <c r="H1340" s="17"/>
      <c r="J1340" s="17"/>
      <c r="K1340" s="62"/>
      <c r="L1340" s="62"/>
      <c r="N1340" s="18"/>
      <c r="P1340" s="18"/>
      <c r="R1340" s="18"/>
      <c r="S1340" s="18"/>
      <c r="T1340" s="18"/>
      <c r="U1340" s="18"/>
      <c r="Y1340" s="17"/>
      <c r="AB1340" s="17"/>
    </row>
    <row r="1341" spans="5:28">
      <c r="E1341" s="17"/>
      <c r="F1341" s="18"/>
      <c r="H1341" s="17"/>
      <c r="J1341" s="17"/>
      <c r="K1341" s="62"/>
      <c r="L1341" s="62"/>
      <c r="N1341" s="18"/>
      <c r="P1341" s="18"/>
      <c r="R1341" s="18"/>
      <c r="S1341" s="18"/>
      <c r="T1341" s="18"/>
      <c r="U1341" s="18"/>
      <c r="Y1341" s="17"/>
      <c r="AB1341" s="17"/>
    </row>
    <row r="1342" spans="5:28">
      <c r="E1342" s="17"/>
      <c r="F1342" s="18"/>
      <c r="H1342" s="17"/>
      <c r="J1342" s="17"/>
      <c r="K1342" s="62"/>
      <c r="L1342" s="62"/>
      <c r="N1342" s="18"/>
      <c r="P1342" s="18"/>
      <c r="R1342" s="18"/>
      <c r="S1342" s="18"/>
      <c r="T1342" s="18"/>
      <c r="U1342" s="18"/>
      <c r="Y1342" s="17"/>
      <c r="AB1342" s="17"/>
    </row>
    <row r="1343" spans="5:28">
      <c r="E1343" s="17"/>
      <c r="F1343" s="18"/>
      <c r="H1343" s="17"/>
      <c r="J1343" s="17"/>
      <c r="K1343" s="62"/>
      <c r="L1343" s="62"/>
      <c r="N1343" s="18"/>
      <c r="P1343" s="18"/>
      <c r="R1343" s="18"/>
      <c r="S1343" s="18"/>
      <c r="T1343" s="18"/>
      <c r="U1343" s="18"/>
      <c r="Y1343" s="17"/>
      <c r="AB1343" s="17"/>
    </row>
    <row r="1344" spans="5:28">
      <c r="E1344" s="17"/>
      <c r="F1344" s="18"/>
      <c r="H1344" s="17"/>
      <c r="J1344" s="17"/>
      <c r="K1344" s="62"/>
      <c r="L1344" s="62"/>
      <c r="N1344" s="18"/>
      <c r="P1344" s="18"/>
      <c r="R1344" s="18"/>
      <c r="S1344" s="18"/>
      <c r="T1344" s="18"/>
      <c r="U1344" s="18"/>
      <c r="Y1344" s="17"/>
      <c r="AB1344" s="17"/>
    </row>
    <row r="1345" spans="5:28">
      <c r="E1345" s="17"/>
      <c r="F1345" s="18"/>
      <c r="H1345" s="17"/>
      <c r="J1345" s="17"/>
      <c r="K1345" s="62"/>
      <c r="L1345" s="62"/>
      <c r="N1345" s="18"/>
      <c r="P1345" s="18"/>
      <c r="R1345" s="18"/>
      <c r="S1345" s="18"/>
      <c r="T1345" s="18"/>
      <c r="U1345" s="18"/>
      <c r="Y1345" s="17"/>
      <c r="AB1345" s="17"/>
    </row>
    <row r="1346" spans="5:28">
      <c r="E1346" s="17"/>
      <c r="F1346" s="18"/>
      <c r="H1346" s="17"/>
      <c r="J1346" s="17"/>
      <c r="K1346" s="62"/>
      <c r="L1346" s="62"/>
      <c r="N1346" s="18"/>
      <c r="P1346" s="18"/>
      <c r="R1346" s="18"/>
      <c r="S1346" s="18"/>
      <c r="T1346" s="18"/>
      <c r="U1346" s="18"/>
      <c r="Y1346" s="17"/>
      <c r="AB1346" s="17"/>
    </row>
    <row r="1347" spans="5:28">
      <c r="E1347" s="17"/>
      <c r="F1347" s="18"/>
      <c r="H1347" s="17"/>
      <c r="J1347" s="17"/>
      <c r="K1347" s="62"/>
      <c r="L1347" s="62"/>
      <c r="N1347" s="18"/>
      <c r="P1347" s="18"/>
      <c r="R1347" s="18"/>
      <c r="S1347" s="18"/>
      <c r="T1347" s="18"/>
      <c r="U1347" s="18"/>
      <c r="Y1347" s="17"/>
      <c r="AB1347" s="17"/>
    </row>
    <row r="1348" spans="5:28">
      <c r="E1348" s="17"/>
      <c r="F1348" s="18"/>
      <c r="H1348" s="17"/>
      <c r="J1348" s="17"/>
      <c r="K1348" s="62"/>
      <c r="L1348" s="62"/>
      <c r="N1348" s="18"/>
      <c r="P1348" s="18"/>
      <c r="R1348" s="18"/>
      <c r="S1348" s="18"/>
      <c r="T1348" s="18"/>
      <c r="U1348" s="18"/>
      <c r="Y1348" s="17"/>
      <c r="AB1348" s="17"/>
    </row>
    <row r="1349" spans="5:28">
      <c r="E1349" s="17"/>
      <c r="F1349" s="18"/>
      <c r="H1349" s="17"/>
      <c r="J1349" s="17"/>
      <c r="K1349" s="62"/>
      <c r="L1349" s="62"/>
      <c r="N1349" s="18"/>
      <c r="P1349" s="18"/>
      <c r="R1349" s="18"/>
      <c r="S1349" s="18"/>
      <c r="T1349" s="18"/>
      <c r="U1349" s="18"/>
      <c r="Y1349" s="17"/>
      <c r="AB1349" s="17"/>
    </row>
    <row r="1350" spans="5:28">
      <c r="E1350" s="17"/>
      <c r="F1350" s="18"/>
      <c r="H1350" s="17"/>
      <c r="J1350" s="17"/>
      <c r="K1350" s="62"/>
      <c r="L1350" s="62"/>
      <c r="N1350" s="18"/>
      <c r="P1350" s="18"/>
      <c r="R1350" s="18"/>
      <c r="S1350" s="18"/>
      <c r="T1350" s="18"/>
      <c r="U1350" s="18"/>
      <c r="Y1350" s="17"/>
      <c r="AB1350" s="17"/>
    </row>
    <row r="1351" spans="5:28">
      <c r="E1351" s="17"/>
      <c r="F1351" s="18"/>
      <c r="H1351" s="17"/>
      <c r="J1351" s="17"/>
      <c r="K1351" s="62"/>
      <c r="L1351" s="62"/>
      <c r="N1351" s="18"/>
      <c r="P1351" s="18"/>
      <c r="R1351" s="18"/>
      <c r="S1351" s="18"/>
      <c r="T1351" s="18"/>
      <c r="U1351" s="18"/>
      <c r="Y1351" s="17"/>
      <c r="AB1351" s="17"/>
    </row>
    <row r="1352" spans="5:28">
      <c r="E1352" s="17"/>
      <c r="F1352" s="18"/>
      <c r="H1352" s="17"/>
      <c r="J1352" s="17"/>
      <c r="K1352" s="62"/>
      <c r="L1352" s="62"/>
      <c r="N1352" s="18"/>
      <c r="P1352" s="18"/>
      <c r="R1352" s="18"/>
      <c r="S1352" s="18"/>
      <c r="T1352" s="18"/>
      <c r="U1352" s="18"/>
      <c r="Y1352" s="17"/>
      <c r="AB1352" s="17"/>
    </row>
    <row r="1353" spans="5:28">
      <c r="E1353" s="17"/>
      <c r="F1353" s="18"/>
      <c r="H1353" s="17"/>
      <c r="J1353" s="17"/>
      <c r="K1353" s="62"/>
      <c r="L1353" s="62"/>
      <c r="N1353" s="18"/>
      <c r="P1353" s="18"/>
      <c r="R1353" s="18"/>
      <c r="S1353" s="18"/>
      <c r="T1353" s="18"/>
      <c r="U1353" s="18"/>
      <c r="Y1353" s="17"/>
      <c r="AB1353" s="17"/>
    </row>
    <row r="1354" spans="5:28">
      <c r="E1354" s="17"/>
      <c r="F1354" s="18"/>
      <c r="H1354" s="17"/>
      <c r="J1354" s="17"/>
      <c r="K1354" s="62"/>
      <c r="L1354" s="62"/>
      <c r="N1354" s="18"/>
      <c r="P1354" s="18"/>
      <c r="R1354" s="18"/>
      <c r="S1354" s="18"/>
      <c r="T1354" s="18"/>
      <c r="U1354" s="18"/>
      <c r="Y1354" s="17"/>
      <c r="AB1354" s="17"/>
    </row>
    <row r="1355" spans="5:28">
      <c r="E1355" s="17"/>
      <c r="F1355" s="18"/>
      <c r="H1355" s="17"/>
      <c r="J1355" s="17"/>
      <c r="K1355" s="62"/>
      <c r="L1355" s="62"/>
      <c r="N1355" s="18"/>
      <c r="P1355" s="18"/>
      <c r="R1355" s="18"/>
      <c r="S1355" s="18"/>
      <c r="T1355" s="18"/>
      <c r="U1355" s="18"/>
      <c r="Y1355" s="17"/>
      <c r="AB1355" s="17"/>
    </row>
    <row r="1356" spans="5:28">
      <c r="E1356" s="17"/>
      <c r="F1356" s="18"/>
      <c r="H1356" s="17"/>
      <c r="J1356" s="17"/>
      <c r="K1356" s="62"/>
      <c r="L1356" s="62"/>
      <c r="N1356" s="18"/>
      <c r="P1356" s="18"/>
      <c r="R1356" s="18"/>
      <c r="S1356" s="18"/>
      <c r="T1356" s="18"/>
      <c r="U1356" s="18"/>
      <c r="Y1356" s="17"/>
      <c r="AB1356" s="17"/>
    </row>
    <row r="1357" spans="5:28">
      <c r="E1357" s="17"/>
      <c r="F1357" s="18"/>
      <c r="H1357" s="17"/>
      <c r="J1357" s="17"/>
      <c r="K1357" s="62"/>
      <c r="L1357" s="62"/>
      <c r="N1357" s="18"/>
      <c r="P1357" s="18"/>
      <c r="R1357" s="18"/>
      <c r="S1357" s="18"/>
      <c r="T1357" s="18"/>
      <c r="U1357" s="18"/>
      <c r="Y1357" s="17"/>
      <c r="AB1357" s="17"/>
    </row>
    <row r="1358" spans="5:28">
      <c r="E1358" s="17"/>
      <c r="F1358" s="18"/>
      <c r="H1358" s="17"/>
      <c r="J1358" s="17"/>
      <c r="K1358" s="62"/>
      <c r="L1358" s="62"/>
      <c r="N1358" s="18"/>
      <c r="P1358" s="18"/>
      <c r="R1358" s="18"/>
      <c r="S1358" s="18"/>
      <c r="T1358" s="18"/>
      <c r="U1358" s="18"/>
      <c r="Y1358" s="17"/>
      <c r="AB1358" s="17"/>
    </row>
    <row r="1359" spans="5:28">
      <c r="E1359" s="17"/>
      <c r="F1359" s="18"/>
      <c r="H1359" s="17"/>
      <c r="J1359" s="17"/>
      <c r="K1359" s="62"/>
      <c r="L1359" s="62"/>
      <c r="N1359" s="18"/>
      <c r="P1359" s="18"/>
      <c r="R1359" s="18"/>
      <c r="S1359" s="18"/>
      <c r="T1359" s="18"/>
      <c r="U1359" s="18"/>
      <c r="Y1359" s="17"/>
      <c r="AB1359" s="17"/>
    </row>
    <row r="1360" spans="5:28">
      <c r="E1360" s="17"/>
      <c r="F1360" s="18"/>
      <c r="H1360" s="17"/>
      <c r="J1360" s="17"/>
      <c r="K1360" s="62"/>
      <c r="L1360" s="62"/>
      <c r="N1360" s="18"/>
      <c r="P1360" s="18"/>
      <c r="R1360" s="18"/>
      <c r="S1360" s="18"/>
      <c r="T1360" s="18"/>
      <c r="U1360" s="18"/>
      <c r="Y1360" s="17"/>
      <c r="AB1360" s="17"/>
    </row>
    <row r="1361" spans="5:28">
      <c r="E1361" s="17"/>
      <c r="F1361" s="18"/>
      <c r="H1361" s="17"/>
      <c r="J1361" s="17"/>
      <c r="K1361" s="62"/>
      <c r="L1361" s="62"/>
      <c r="N1361" s="18"/>
      <c r="P1361" s="18"/>
      <c r="R1361" s="18"/>
      <c r="S1361" s="18"/>
      <c r="T1361" s="18"/>
      <c r="U1361" s="18"/>
      <c r="Y1361" s="17"/>
      <c r="AB1361" s="17"/>
    </row>
    <row r="1362" spans="5:28">
      <c r="E1362" s="17"/>
      <c r="F1362" s="18"/>
      <c r="H1362" s="17"/>
      <c r="J1362" s="17"/>
      <c r="K1362" s="62"/>
      <c r="L1362" s="62"/>
      <c r="N1362" s="18"/>
      <c r="P1362" s="18"/>
      <c r="R1362" s="18"/>
      <c r="S1362" s="18"/>
      <c r="T1362" s="18"/>
      <c r="U1362" s="18"/>
      <c r="Y1362" s="17"/>
      <c r="AB1362" s="17"/>
    </row>
    <row r="1363" spans="5:28">
      <c r="E1363" s="17"/>
      <c r="F1363" s="18"/>
      <c r="H1363" s="17"/>
      <c r="J1363" s="17"/>
      <c r="K1363" s="62"/>
      <c r="L1363" s="62"/>
      <c r="N1363" s="18"/>
      <c r="P1363" s="18"/>
      <c r="R1363" s="18"/>
      <c r="S1363" s="18"/>
      <c r="T1363" s="18"/>
      <c r="U1363" s="18"/>
      <c r="Y1363" s="17"/>
      <c r="AB1363" s="17"/>
    </row>
    <row r="1364" spans="5:28">
      <c r="E1364" s="17"/>
      <c r="F1364" s="18"/>
      <c r="H1364" s="17"/>
      <c r="J1364" s="17"/>
      <c r="K1364" s="62"/>
      <c r="L1364" s="62"/>
      <c r="N1364" s="18"/>
      <c r="P1364" s="18"/>
      <c r="R1364" s="18"/>
      <c r="S1364" s="18"/>
      <c r="T1364" s="18"/>
      <c r="U1364" s="18"/>
      <c r="Y1364" s="17"/>
      <c r="AB1364" s="17"/>
    </row>
    <row r="1365" spans="5:28">
      <c r="E1365" s="17"/>
      <c r="F1365" s="18"/>
      <c r="H1365" s="17"/>
      <c r="J1365" s="17"/>
      <c r="K1365" s="62"/>
      <c r="L1365" s="62"/>
      <c r="N1365" s="18"/>
      <c r="P1365" s="18"/>
      <c r="R1365" s="18"/>
      <c r="S1365" s="18"/>
      <c r="T1365" s="18"/>
      <c r="U1365" s="18"/>
      <c r="Y1365" s="17"/>
      <c r="AB1365" s="17"/>
    </row>
    <row r="1366" spans="5:28">
      <c r="E1366" s="17"/>
      <c r="F1366" s="18"/>
      <c r="H1366" s="17"/>
      <c r="J1366" s="17"/>
      <c r="K1366" s="62"/>
      <c r="L1366" s="62"/>
      <c r="N1366" s="18"/>
      <c r="P1366" s="18"/>
      <c r="R1366" s="18"/>
      <c r="S1366" s="18"/>
      <c r="T1366" s="18"/>
      <c r="U1366" s="18"/>
      <c r="Y1366" s="17"/>
      <c r="AB1366" s="17"/>
    </row>
    <row r="1367" spans="5:28">
      <c r="E1367" s="17"/>
      <c r="F1367" s="18"/>
      <c r="H1367" s="17"/>
      <c r="J1367" s="17"/>
      <c r="K1367" s="62"/>
      <c r="L1367" s="62"/>
      <c r="N1367" s="18"/>
      <c r="P1367" s="18"/>
      <c r="R1367" s="18"/>
      <c r="S1367" s="18"/>
      <c r="T1367" s="18"/>
      <c r="U1367" s="18"/>
      <c r="Y1367" s="17"/>
      <c r="AB1367" s="17"/>
    </row>
    <row r="1368" spans="5:28">
      <c r="E1368" s="17"/>
      <c r="F1368" s="18"/>
      <c r="H1368" s="17"/>
      <c r="J1368" s="17"/>
      <c r="K1368" s="62"/>
      <c r="L1368" s="62"/>
      <c r="N1368" s="18"/>
      <c r="P1368" s="18"/>
      <c r="R1368" s="18"/>
      <c r="S1368" s="18"/>
      <c r="T1368" s="18"/>
      <c r="U1368" s="18"/>
      <c r="Y1368" s="17"/>
      <c r="AB1368" s="17"/>
    </row>
    <row r="1369" spans="5:28">
      <c r="E1369" s="17"/>
      <c r="F1369" s="18"/>
      <c r="H1369" s="17"/>
      <c r="J1369" s="17"/>
      <c r="K1369" s="62"/>
      <c r="L1369" s="62"/>
      <c r="N1369" s="18"/>
      <c r="P1369" s="18"/>
      <c r="R1369" s="18"/>
      <c r="S1369" s="18"/>
      <c r="T1369" s="18"/>
      <c r="U1369" s="18"/>
      <c r="Y1369" s="17"/>
      <c r="AB1369" s="17"/>
    </row>
    <row r="1370" spans="5:28">
      <c r="E1370" s="17"/>
      <c r="F1370" s="18"/>
      <c r="H1370" s="17"/>
      <c r="J1370" s="17"/>
      <c r="K1370" s="62"/>
      <c r="L1370" s="62"/>
      <c r="N1370" s="18"/>
      <c r="P1370" s="18"/>
      <c r="R1370" s="18"/>
      <c r="S1370" s="18"/>
      <c r="T1370" s="18"/>
      <c r="U1370" s="18"/>
      <c r="Y1370" s="17"/>
      <c r="AB1370" s="17"/>
    </row>
    <row r="1371" spans="5:28">
      <c r="E1371" s="17"/>
      <c r="F1371" s="18"/>
      <c r="H1371" s="17"/>
      <c r="J1371" s="17"/>
      <c r="K1371" s="62"/>
      <c r="L1371" s="62"/>
      <c r="N1371" s="18"/>
      <c r="P1371" s="18"/>
      <c r="R1371" s="18"/>
      <c r="S1371" s="18"/>
      <c r="T1371" s="18"/>
      <c r="U1371" s="18"/>
      <c r="Y1371" s="17"/>
      <c r="AB1371" s="17"/>
    </row>
    <row r="1372" spans="5:28">
      <c r="E1372" s="17"/>
      <c r="F1372" s="18"/>
      <c r="H1372" s="17"/>
      <c r="J1372" s="17"/>
      <c r="K1372" s="62"/>
      <c r="L1372" s="62"/>
      <c r="N1372" s="18"/>
      <c r="P1372" s="18"/>
      <c r="R1372" s="18"/>
      <c r="S1372" s="18"/>
      <c r="T1372" s="18"/>
      <c r="U1372" s="18"/>
      <c r="Y1372" s="17"/>
      <c r="AB1372" s="17"/>
    </row>
    <row r="1373" spans="5:28">
      <c r="E1373" s="17"/>
      <c r="F1373" s="18"/>
      <c r="H1373" s="17"/>
      <c r="J1373" s="17"/>
      <c r="K1373" s="62"/>
      <c r="L1373" s="62"/>
      <c r="N1373" s="18"/>
      <c r="P1373" s="18"/>
      <c r="R1373" s="18"/>
      <c r="S1373" s="18"/>
      <c r="T1373" s="18"/>
      <c r="U1373" s="18"/>
      <c r="Y1373" s="17"/>
      <c r="AB1373" s="17"/>
    </row>
    <row r="1374" spans="5:28">
      <c r="E1374" s="17"/>
      <c r="F1374" s="18"/>
      <c r="H1374" s="17"/>
      <c r="J1374" s="17"/>
      <c r="K1374" s="62"/>
      <c r="L1374" s="62"/>
      <c r="N1374" s="18"/>
      <c r="P1374" s="18"/>
      <c r="R1374" s="18"/>
      <c r="S1374" s="18"/>
      <c r="T1374" s="18"/>
      <c r="U1374" s="18"/>
      <c r="Y1374" s="17"/>
      <c r="AB1374" s="17"/>
    </row>
    <row r="1375" spans="5:28">
      <c r="E1375" s="17"/>
      <c r="F1375" s="18"/>
      <c r="H1375" s="17"/>
      <c r="J1375" s="17"/>
      <c r="K1375" s="62"/>
      <c r="L1375" s="62"/>
      <c r="N1375" s="18"/>
      <c r="P1375" s="18"/>
      <c r="R1375" s="18"/>
      <c r="S1375" s="18"/>
      <c r="T1375" s="18"/>
      <c r="U1375" s="18"/>
      <c r="Y1375" s="17"/>
      <c r="AB1375" s="17"/>
    </row>
    <row r="1376" spans="5:28">
      <c r="E1376" s="17"/>
      <c r="F1376" s="18"/>
      <c r="H1376" s="17"/>
      <c r="J1376" s="17"/>
      <c r="K1376" s="62"/>
      <c r="L1376" s="62"/>
      <c r="N1376" s="18"/>
      <c r="P1376" s="18"/>
      <c r="R1376" s="18"/>
      <c r="S1376" s="18"/>
      <c r="T1376" s="18"/>
      <c r="U1376" s="18"/>
      <c r="Y1376" s="17"/>
      <c r="AB1376" s="17"/>
    </row>
    <row r="1377" spans="5:28">
      <c r="E1377" s="17"/>
      <c r="F1377" s="18"/>
      <c r="H1377" s="17"/>
      <c r="J1377" s="17"/>
      <c r="K1377" s="62"/>
      <c r="L1377" s="62"/>
      <c r="N1377" s="18"/>
      <c r="P1377" s="18"/>
      <c r="R1377" s="18"/>
      <c r="S1377" s="18"/>
      <c r="T1377" s="18"/>
      <c r="U1377" s="18"/>
      <c r="Y1377" s="17"/>
      <c r="AB1377" s="17"/>
    </row>
    <row r="1378" spans="5:28">
      <c r="E1378" s="17"/>
      <c r="F1378" s="18"/>
      <c r="H1378" s="17"/>
      <c r="J1378" s="17"/>
      <c r="K1378" s="62"/>
      <c r="L1378" s="62"/>
      <c r="N1378" s="18"/>
      <c r="P1378" s="18"/>
      <c r="R1378" s="18"/>
      <c r="S1378" s="18"/>
      <c r="T1378" s="18"/>
      <c r="U1378" s="18"/>
      <c r="Y1378" s="17"/>
      <c r="AB1378" s="17"/>
    </row>
    <row r="1379" spans="5:28">
      <c r="E1379" s="17"/>
      <c r="F1379" s="18"/>
      <c r="H1379" s="17"/>
      <c r="J1379" s="17"/>
      <c r="K1379" s="62"/>
      <c r="L1379" s="62"/>
      <c r="N1379" s="18"/>
      <c r="P1379" s="18"/>
      <c r="R1379" s="18"/>
      <c r="S1379" s="18"/>
      <c r="T1379" s="18"/>
      <c r="U1379" s="18"/>
      <c r="Y1379" s="17"/>
      <c r="AB1379" s="17"/>
    </row>
    <row r="1380" spans="5:28">
      <c r="E1380" s="17"/>
      <c r="F1380" s="18"/>
      <c r="H1380" s="17"/>
      <c r="J1380" s="17"/>
      <c r="K1380" s="62"/>
      <c r="L1380" s="62"/>
      <c r="N1380" s="18"/>
      <c r="P1380" s="18"/>
      <c r="R1380" s="18"/>
      <c r="S1380" s="18"/>
      <c r="T1380" s="18"/>
      <c r="U1380" s="18"/>
      <c r="Y1380" s="17"/>
      <c r="AB1380" s="17"/>
    </row>
    <row r="1381" spans="5:28">
      <c r="E1381" s="17"/>
      <c r="F1381" s="18"/>
      <c r="H1381" s="17"/>
      <c r="J1381" s="17"/>
      <c r="K1381" s="62"/>
      <c r="L1381" s="62"/>
      <c r="N1381" s="18"/>
      <c r="P1381" s="18"/>
      <c r="R1381" s="18"/>
      <c r="S1381" s="18"/>
      <c r="T1381" s="18"/>
      <c r="U1381" s="18"/>
      <c r="Y1381" s="17"/>
      <c r="AB1381" s="17"/>
    </row>
    <row r="1382" spans="5:28">
      <c r="E1382" s="17"/>
      <c r="F1382" s="18"/>
      <c r="H1382" s="17"/>
      <c r="J1382" s="17"/>
      <c r="K1382" s="62"/>
      <c r="L1382" s="62"/>
      <c r="N1382" s="18"/>
      <c r="P1382" s="18"/>
      <c r="R1382" s="18"/>
      <c r="S1382" s="18"/>
      <c r="T1382" s="18"/>
      <c r="U1382" s="18"/>
      <c r="Y1382" s="17"/>
      <c r="AB1382" s="17"/>
    </row>
    <row r="1383" spans="5:28">
      <c r="E1383" s="17"/>
      <c r="F1383" s="18"/>
      <c r="H1383" s="17"/>
      <c r="J1383" s="17"/>
      <c r="K1383" s="62"/>
      <c r="L1383" s="62"/>
      <c r="N1383" s="18"/>
      <c r="P1383" s="18"/>
      <c r="R1383" s="18"/>
      <c r="S1383" s="18"/>
      <c r="T1383" s="18"/>
      <c r="U1383" s="18"/>
      <c r="Y1383" s="17"/>
      <c r="AB1383" s="17"/>
    </row>
    <row r="1384" spans="5:28">
      <c r="E1384" s="17"/>
      <c r="F1384" s="18"/>
      <c r="H1384" s="17"/>
      <c r="J1384" s="17"/>
      <c r="K1384" s="62"/>
      <c r="L1384" s="62"/>
      <c r="N1384" s="18"/>
      <c r="P1384" s="18"/>
      <c r="R1384" s="18"/>
      <c r="S1384" s="18"/>
      <c r="T1384" s="18"/>
      <c r="U1384" s="18"/>
      <c r="Y1384" s="17"/>
      <c r="AB1384" s="17"/>
    </row>
    <row r="1385" spans="5:28">
      <c r="E1385" s="17"/>
      <c r="F1385" s="18"/>
      <c r="H1385" s="17"/>
      <c r="J1385" s="17"/>
      <c r="K1385" s="62"/>
      <c r="L1385" s="62"/>
      <c r="N1385" s="18"/>
      <c r="P1385" s="18"/>
      <c r="R1385" s="18"/>
      <c r="S1385" s="18"/>
      <c r="T1385" s="18"/>
      <c r="U1385" s="18"/>
      <c r="Y1385" s="17"/>
      <c r="AB1385" s="17"/>
    </row>
    <row r="1386" spans="5:28">
      <c r="E1386" s="17"/>
      <c r="F1386" s="18"/>
      <c r="H1386" s="17"/>
      <c r="J1386" s="17"/>
      <c r="K1386" s="62"/>
      <c r="L1386" s="62"/>
      <c r="N1386" s="18"/>
      <c r="P1386" s="18"/>
      <c r="R1386" s="18"/>
      <c r="S1386" s="18"/>
      <c r="T1386" s="18"/>
      <c r="U1386" s="18"/>
      <c r="Y1386" s="17"/>
      <c r="AB1386" s="17"/>
    </row>
    <row r="1387" spans="5:28">
      <c r="E1387" s="17"/>
      <c r="F1387" s="18"/>
      <c r="H1387" s="17"/>
      <c r="J1387" s="17"/>
      <c r="K1387" s="62"/>
      <c r="L1387" s="62"/>
      <c r="N1387" s="18"/>
      <c r="P1387" s="18"/>
      <c r="R1387" s="18"/>
      <c r="S1387" s="18"/>
      <c r="T1387" s="18"/>
      <c r="U1387" s="18"/>
      <c r="Y1387" s="17"/>
      <c r="AB1387" s="17"/>
    </row>
    <row r="1388" spans="5:28">
      <c r="E1388" s="17"/>
      <c r="F1388" s="18"/>
      <c r="H1388" s="17"/>
      <c r="J1388" s="17"/>
      <c r="K1388" s="62"/>
      <c r="L1388" s="62"/>
      <c r="N1388" s="18"/>
      <c r="P1388" s="18"/>
      <c r="R1388" s="18"/>
      <c r="S1388" s="18"/>
      <c r="T1388" s="18"/>
      <c r="U1388" s="18"/>
      <c r="Y1388" s="17"/>
      <c r="AB1388" s="17"/>
    </row>
    <row r="1389" spans="5:28">
      <c r="E1389" s="17"/>
      <c r="F1389" s="18"/>
      <c r="H1389" s="17"/>
      <c r="J1389" s="17"/>
      <c r="K1389" s="62"/>
      <c r="L1389" s="62"/>
      <c r="N1389" s="18"/>
      <c r="P1389" s="18"/>
      <c r="R1389" s="18"/>
      <c r="S1389" s="18"/>
      <c r="T1389" s="18"/>
      <c r="U1389" s="18"/>
      <c r="Y1389" s="17"/>
      <c r="AB1389" s="17"/>
    </row>
    <row r="1390" spans="5:28">
      <c r="E1390" s="17"/>
      <c r="F1390" s="18"/>
      <c r="H1390" s="17"/>
      <c r="J1390" s="17"/>
      <c r="K1390" s="62"/>
      <c r="L1390" s="62"/>
      <c r="N1390" s="18"/>
      <c r="P1390" s="18"/>
      <c r="R1390" s="18"/>
      <c r="S1390" s="18"/>
      <c r="T1390" s="18"/>
      <c r="U1390" s="18"/>
      <c r="Y1390" s="17"/>
      <c r="AB1390" s="17"/>
    </row>
    <row r="1391" spans="5:28">
      <c r="E1391" s="17"/>
      <c r="F1391" s="18"/>
      <c r="H1391" s="17"/>
      <c r="J1391" s="17"/>
      <c r="K1391" s="62"/>
      <c r="L1391" s="62"/>
      <c r="N1391" s="18"/>
      <c r="P1391" s="18"/>
      <c r="R1391" s="18"/>
      <c r="S1391" s="18"/>
      <c r="T1391" s="18"/>
      <c r="U1391" s="18"/>
      <c r="Y1391" s="17"/>
      <c r="AB1391" s="17"/>
    </row>
    <row r="1392" spans="5:28">
      <c r="E1392" s="17"/>
      <c r="F1392" s="18"/>
      <c r="H1392" s="17"/>
      <c r="J1392" s="17"/>
      <c r="K1392" s="62"/>
      <c r="L1392" s="62"/>
      <c r="N1392" s="18"/>
      <c r="P1392" s="18"/>
      <c r="R1392" s="18"/>
      <c r="S1392" s="18"/>
      <c r="T1392" s="18"/>
      <c r="U1392" s="18"/>
      <c r="Y1392" s="17"/>
      <c r="AB1392" s="17"/>
    </row>
    <row r="1393" spans="5:28">
      <c r="E1393" s="17"/>
      <c r="F1393" s="18"/>
      <c r="H1393" s="17"/>
      <c r="J1393" s="17"/>
      <c r="K1393" s="62"/>
      <c r="L1393" s="62"/>
      <c r="N1393" s="18"/>
      <c r="P1393" s="18"/>
      <c r="R1393" s="18"/>
      <c r="S1393" s="18"/>
      <c r="T1393" s="18"/>
      <c r="U1393" s="18"/>
      <c r="Y1393" s="17"/>
      <c r="AB1393" s="17"/>
    </row>
    <row r="1394" spans="5:28">
      <c r="E1394" s="17"/>
      <c r="F1394" s="18"/>
      <c r="H1394" s="17"/>
      <c r="J1394" s="17"/>
      <c r="K1394" s="62"/>
      <c r="L1394" s="62"/>
      <c r="N1394" s="18"/>
      <c r="P1394" s="18"/>
      <c r="R1394" s="18"/>
      <c r="S1394" s="18"/>
      <c r="T1394" s="18"/>
      <c r="U1394" s="18"/>
      <c r="Y1394" s="17"/>
      <c r="AB1394" s="17"/>
    </row>
    <row r="1395" spans="5:28">
      <c r="E1395" s="17"/>
      <c r="F1395" s="18"/>
      <c r="H1395" s="17"/>
      <c r="J1395" s="17"/>
      <c r="K1395" s="62"/>
      <c r="L1395" s="62"/>
      <c r="N1395" s="18"/>
      <c r="P1395" s="18"/>
      <c r="R1395" s="18"/>
      <c r="S1395" s="18"/>
      <c r="T1395" s="18"/>
      <c r="U1395" s="18"/>
      <c r="Y1395" s="17"/>
      <c r="AB1395" s="17"/>
    </row>
    <row r="1396" spans="5:28">
      <c r="E1396" s="17"/>
      <c r="F1396" s="18"/>
      <c r="H1396" s="17"/>
      <c r="J1396" s="17"/>
      <c r="K1396" s="62"/>
      <c r="L1396" s="62"/>
      <c r="N1396" s="18"/>
      <c r="P1396" s="18"/>
      <c r="R1396" s="18"/>
      <c r="S1396" s="18"/>
      <c r="T1396" s="18"/>
      <c r="U1396" s="18"/>
      <c r="Y1396" s="17"/>
      <c r="AB1396" s="17"/>
    </row>
    <row r="1397" spans="5:28">
      <c r="E1397" s="17"/>
      <c r="F1397" s="18"/>
      <c r="H1397" s="17"/>
      <c r="J1397" s="17"/>
      <c r="K1397" s="62"/>
      <c r="L1397" s="62"/>
      <c r="N1397" s="18"/>
      <c r="P1397" s="18"/>
      <c r="R1397" s="18"/>
      <c r="S1397" s="18"/>
      <c r="T1397" s="18"/>
      <c r="U1397" s="18"/>
      <c r="Y1397" s="17"/>
      <c r="AB1397" s="17"/>
    </row>
    <row r="1398" spans="5:28">
      <c r="E1398" s="17"/>
      <c r="F1398" s="18"/>
      <c r="H1398" s="17"/>
      <c r="J1398" s="17"/>
      <c r="K1398" s="62"/>
      <c r="L1398" s="62"/>
      <c r="N1398" s="18"/>
      <c r="P1398" s="18"/>
      <c r="R1398" s="18"/>
      <c r="S1398" s="18"/>
      <c r="T1398" s="18"/>
      <c r="U1398" s="18"/>
      <c r="Y1398" s="17"/>
      <c r="AB1398" s="17"/>
    </row>
    <row r="1399" spans="5:28">
      <c r="E1399" s="17"/>
      <c r="F1399" s="18"/>
      <c r="H1399" s="17"/>
      <c r="J1399" s="17"/>
      <c r="K1399" s="62"/>
      <c r="L1399" s="62"/>
      <c r="N1399" s="18"/>
      <c r="P1399" s="18"/>
      <c r="R1399" s="18"/>
      <c r="S1399" s="18"/>
      <c r="T1399" s="18"/>
      <c r="U1399" s="18"/>
      <c r="Y1399" s="17"/>
      <c r="AB1399" s="17"/>
    </row>
    <row r="1400" spans="5:28">
      <c r="E1400" s="17"/>
      <c r="F1400" s="18"/>
      <c r="H1400" s="17"/>
      <c r="J1400" s="17"/>
      <c r="K1400" s="62"/>
      <c r="L1400" s="62"/>
      <c r="N1400" s="18"/>
      <c r="P1400" s="18"/>
      <c r="R1400" s="18"/>
      <c r="S1400" s="18"/>
      <c r="T1400" s="18"/>
      <c r="U1400" s="18"/>
      <c r="Y1400" s="17"/>
      <c r="AB1400" s="17"/>
    </row>
    <row r="1401" spans="5:28">
      <c r="E1401" s="17"/>
      <c r="F1401" s="18"/>
      <c r="H1401" s="17"/>
      <c r="J1401" s="17"/>
      <c r="K1401" s="62"/>
      <c r="L1401" s="62"/>
      <c r="N1401" s="18"/>
      <c r="P1401" s="18"/>
      <c r="R1401" s="18"/>
      <c r="S1401" s="18"/>
      <c r="T1401" s="18"/>
      <c r="U1401" s="18"/>
      <c r="Y1401" s="17"/>
      <c r="AB1401" s="17"/>
    </row>
    <row r="1402" spans="5:28">
      <c r="E1402" s="17"/>
      <c r="F1402" s="18"/>
      <c r="H1402" s="17"/>
      <c r="J1402" s="17"/>
      <c r="K1402" s="62"/>
      <c r="L1402" s="62"/>
      <c r="N1402" s="18"/>
      <c r="P1402" s="18"/>
      <c r="R1402" s="18"/>
      <c r="S1402" s="18"/>
      <c r="T1402" s="18"/>
      <c r="U1402" s="18"/>
      <c r="Y1402" s="17"/>
      <c r="AB1402" s="17"/>
    </row>
    <row r="1403" spans="5:28">
      <c r="E1403" s="17"/>
      <c r="F1403" s="18"/>
      <c r="H1403" s="17"/>
      <c r="J1403" s="17"/>
      <c r="K1403" s="62"/>
      <c r="L1403" s="62"/>
      <c r="N1403" s="18"/>
      <c r="P1403" s="18"/>
      <c r="R1403" s="18"/>
      <c r="S1403" s="18"/>
      <c r="T1403" s="18"/>
      <c r="U1403" s="18"/>
      <c r="Y1403" s="17"/>
      <c r="AB1403" s="17"/>
    </row>
    <row r="1404" spans="5:28">
      <c r="E1404" s="17"/>
      <c r="F1404" s="18"/>
      <c r="H1404" s="17"/>
      <c r="J1404" s="17"/>
      <c r="K1404" s="62"/>
      <c r="L1404" s="62"/>
      <c r="N1404" s="18"/>
      <c r="P1404" s="18"/>
      <c r="R1404" s="18"/>
      <c r="S1404" s="18"/>
      <c r="T1404" s="18"/>
      <c r="U1404" s="18"/>
      <c r="Y1404" s="17"/>
      <c r="AB1404" s="17"/>
    </row>
    <row r="1405" spans="5:28">
      <c r="E1405" s="17"/>
      <c r="F1405" s="18"/>
      <c r="H1405" s="17"/>
      <c r="J1405" s="17"/>
      <c r="K1405" s="62"/>
      <c r="L1405" s="62"/>
      <c r="N1405" s="18"/>
      <c r="P1405" s="18"/>
      <c r="R1405" s="18"/>
      <c r="S1405" s="18"/>
      <c r="T1405" s="18"/>
      <c r="U1405" s="18"/>
      <c r="Y1405" s="17"/>
      <c r="AB1405" s="17"/>
    </row>
    <row r="1406" spans="5:28">
      <c r="E1406" s="17"/>
      <c r="F1406" s="18"/>
      <c r="H1406" s="17"/>
      <c r="J1406" s="17"/>
      <c r="K1406" s="62"/>
      <c r="L1406" s="62"/>
      <c r="N1406" s="18"/>
      <c r="P1406" s="18"/>
      <c r="R1406" s="18"/>
      <c r="S1406" s="18"/>
      <c r="T1406" s="18"/>
      <c r="U1406" s="18"/>
      <c r="Y1406" s="17"/>
      <c r="AB1406" s="17"/>
    </row>
    <row r="1407" spans="5:28">
      <c r="E1407" s="17"/>
      <c r="F1407" s="18"/>
      <c r="H1407" s="17"/>
      <c r="J1407" s="17"/>
      <c r="K1407" s="62"/>
      <c r="L1407" s="62"/>
      <c r="N1407" s="18"/>
      <c r="P1407" s="18"/>
      <c r="R1407" s="18"/>
      <c r="S1407" s="18"/>
      <c r="T1407" s="18"/>
      <c r="U1407" s="18"/>
      <c r="Y1407" s="17"/>
      <c r="AB1407" s="17"/>
    </row>
    <row r="1408" spans="5:28">
      <c r="E1408" s="17"/>
      <c r="F1408" s="18"/>
      <c r="H1408" s="17"/>
      <c r="J1408" s="17"/>
      <c r="K1408" s="62"/>
      <c r="L1408" s="62"/>
      <c r="N1408" s="18"/>
      <c r="P1408" s="18"/>
      <c r="R1408" s="18"/>
      <c r="S1408" s="18"/>
      <c r="T1408" s="18"/>
      <c r="U1408" s="18"/>
      <c r="Y1408" s="17"/>
      <c r="AB1408" s="17"/>
    </row>
    <row r="1409" spans="5:28">
      <c r="E1409" s="17"/>
      <c r="F1409" s="18"/>
      <c r="H1409" s="17"/>
      <c r="J1409" s="17"/>
      <c r="K1409" s="62"/>
      <c r="L1409" s="62"/>
      <c r="N1409" s="18"/>
      <c r="P1409" s="18"/>
      <c r="R1409" s="18"/>
      <c r="S1409" s="18"/>
      <c r="T1409" s="18"/>
      <c r="U1409" s="18"/>
      <c r="Y1409" s="17"/>
      <c r="AB1409" s="17"/>
    </row>
    <row r="1410" spans="5:28">
      <c r="E1410" s="17"/>
      <c r="F1410" s="18"/>
      <c r="H1410" s="17"/>
      <c r="J1410" s="17"/>
      <c r="K1410" s="62"/>
      <c r="L1410" s="62"/>
      <c r="N1410" s="18"/>
      <c r="P1410" s="18"/>
      <c r="R1410" s="18"/>
      <c r="S1410" s="18"/>
      <c r="T1410" s="18"/>
      <c r="U1410" s="18"/>
      <c r="Y1410" s="17"/>
      <c r="AB1410" s="17"/>
    </row>
    <row r="1411" spans="5:28">
      <c r="E1411" s="17"/>
      <c r="F1411" s="18"/>
      <c r="H1411" s="17"/>
      <c r="J1411" s="17"/>
      <c r="K1411" s="62"/>
      <c r="L1411" s="62"/>
      <c r="N1411" s="18"/>
      <c r="P1411" s="18"/>
      <c r="R1411" s="18"/>
      <c r="S1411" s="18"/>
      <c r="T1411" s="18"/>
      <c r="U1411" s="18"/>
      <c r="Y1411" s="17"/>
      <c r="AB1411" s="17"/>
    </row>
    <row r="1412" spans="5:28">
      <c r="E1412" s="17"/>
      <c r="F1412" s="18"/>
      <c r="H1412" s="17"/>
      <c r="J1412" s="17"/>
      <c r="K1412" s="62"/>
      <c r="L1412" s="62"/>
      <c r="N1412" s="18"/>
      <c r="P1412" s="18"/>
      <c r="R1412" s="18"/>
      <c r="S1412" s="18"/>
      <c r="T1412" s="18"/>
      <c r="U1412" s="18"/>
      <c r="Y1412" s="17"/>
      <c r="AB1412" s="17"/>
    </row>
    <row r="1413" spans="5:28">
      <c r="E1413" s="17"/>
      <c r="F1413" s="18"/>
      <c r="H1413" s="17"/>
      <c r="J1413" s="17"/>
      <c r="K1413" s="62"/>
      <c r="L1413" s="62"/>
      <c r="N1413" s="18"/>
      <c r="P1413" s="18"/>
      <c r="R1413" s="18"/>
      <c r="S1413" s="18"/>
      <c r="T1413" s="18"/>
      <c r="U1413" s="18"/>
      <c r="Y1413" s="17"/>
      <c r="AB1413" s="17"/>
    </row>
    <row r="1414" spans="5:28">
      <c r="E1414" s="17"/>
      <c r="F1414" s="18"/>
      <c r="H1414" s="17"/>
      <c r="J1414" s="17"/>
      <c r="K1414" s="62"/>
      <c r="L1414" s="62"/>
      <c r="N1414" s="18"/>
      <c r="P1414" s="18"/>
      <c r="R1414" s="18"/>
      <c r="S1414" s="18"/>
      <c r="T1414" s="18"/>
      <c r="U1414" s="18"/>
      <c r="Y1414" s="17"/>
      <c r="AB1414" s="17"/>
    </row>
    <row r="1415" spans="5:28">
      <c r="E1415" s="17"/>
      <c r="F1415" s="18"/>
      <c r="H1415" s="17"/>
      <c r="J1415" s="17"/>
      <c r="K1415" s="62"/>
      <c r="L1415" s="62"/>
      <c r="N1415" s="18"/>
      <c r="P1415" s="18"/>
      <c r="R1415" s="18"/>
      <c r="S1415" s="18"/>
      <c r="T1415" s="18"/>
      <c r="U1415" s="18"/>
      <c r="Y1415" s="17"/>
      <c r="AB1415" s="17"/>
    </row>
    <row r="1416" spans="5:28">
      <c r="E1416" s="17"/>
      <c r="F1416" s="18"/>
      <c r="H1416" s="17"/>
      <c r="J1416" s="17"/>
      <c r="K1416" s="62"/>
      <c r="L1416" s="62"/>
      <c r="N1416" s="18"/>
      <c r="P1416" s="18"/>
      <c r="R1416" s="18"/>
      <c r="S1416" s="18"/>
      <c r="T1416" s="18"/>
      <c r="U1416" s="18"/>
      <c r="Y1416" s="17"/>
      <c r="AB1416" s="17"/>
    </row>
    <row r="1417" spans="5:28">
      <c r="E1417" s="17"/>
      <c r="F1417" s="18"/>
      <c r="H1417" s="17"/>
      <c r="J1417" s="17"/>
      <c r="K1417" s="62"/>
      <c r="L1417" s="62"/>
      <c r="N1417" s="18"/>
      <c r="P1417" s="18"/>
      <c r="R1417" s="18"/>
      <c r="S1417" s="18"/>
      <c r="T1417" s="18"/>
      <c r="U1417" s="18"/>
      <c r="Y1417" s="17"/>
      <c r="AB1417" s="17"/>
    </row>
    <row r="1418" spans="5:28">
      <c r="E1418" s="17"/>
      <c r="F1418" s="18"/>
      <c r="H1418" s="17"/>
      <c r="J1418" s="17"/>
      <c r="K1418" s="62"/>
      <c r="L1418" s="62"/>
      <c r="N1418" s="18"/>
      <c r="P1418" s="18"/>
      <c r="R1418" s="18"/>
      <c r="S1418" s="18"/>
      <c r="T1418" s="18"/>
      <c r="U1418" s="18"/>
      <c r="Y1418" s="17"/>
      <c r="AB1418" s="17"/>
    </row>
    <row r="1419" spans="5:28">
      <c r="E1419" s="17"/>
      <c r="F1419" s="18"/>
      <c r="H1419" s="17"/>
      <c r="J1419" s="17"/>
      <c r="K1419" s="62"/>
      <c r="L1419" s="62"/>
      <c r="N1419" s="18"/>
      <c r="P1419" s="18"/>
      <c r="R1419" s="18"/>
      <c r="S1419" s="18"/>
      <c r="T1419" s="18"/>
      <c r="U1419" s="18"/>
      <c r="Y1419" s="17"/>
      <c r="AB1419" s="17"/>
    </row>
    <row r="1420" spans="5:28">
      <c r="E1420" s="17"/>
      <c r="F1420" s="18"/>
      <c r="H1420" s="17"/>
      <c r="J1420" s="17"/>
      <c r="K1420" s="62"/>
      <c r="L1420" s="62"/>
      <c r="N1420" s="18"/>
      <c r="P1420" s="18"/>
      <c r="R1420" s="18"/>
      <c r="S1420" s="18"/>
      <c r="T1420" s="18"/>
      <c r="U1420" s="18"/>
      <c r="Y1420" s="17"/>
      <c r="AB1420" s="17"/>
    </row>
    <row r="1421" spans="5:28">
      <c r="E1421" s="17"/>
      <c r="F1421" s="18"/>
      <c r="H1421" s="17"/>
      <c r="J1421" s="17"/>
      <c r="K1421" s="62"/>
      <c r="L1421" s="62"/>
      <c r="N1421" s="18"/>
      <c r="P1421" s="18"/>
      <c r="R1421" s="18"/>
      <c r="S1421" s="18"/>
      <c r="T1421" s="18"/>
      <c r="U1421" s="18"/>
      <c r="Y1421" s="17"/>
      <c r="AB1421" s="17"/>
    </row>
    <row r="1422" spans="5:28">
      <c r="E1422" s="17"/>
      <c r="F1422" s="18"/>
      <c r="H1422" s="17"/>
      <c r="J1422" s="17"/>
      <c r="K1422" s="62"/>
      <c r="L1422" s="62"/>
      <c r="N1422" s="18"/>
      <c r="P1422" s="18"/>
      <c r="R1422" s="18"/>
      <c r="S1422" s="18"/>
      <c r="T1422" s="18"/>
      <c r="U1422" s="18"/>
      <c r="Y1422" s="17"/>
      <c r="AB1422" s="17"/>
    </row>
    <row r="1423" spans="5:28">
      <c r="E1423" s="17"/>
      <c r="F1423" s="18"/>
      <c r="H1423" s="17"/>
      <c r="J1423" s="17"/>
      <c r="K1423" s="62"/>
      <c r="L1423" s="62"/>
      <c r="N1423" s="18"/>
      <c r="P1423" s="18"/>
      <c r="R1423" s="18"/>
      <c r="S1423" s="18"/>
      <c r="T1423" s="18"/>
      <c r="U1423" s="18"/>
      <c r="Y1423" s="17"/>
      <c r="AB1423" s="17"/>
    </row>
    <row r="1424" spans="5:28">
      <c r="E1424" s="17"/>
      <c r="F1424" s="18"/>
      <c r="H1424" s="17"/>
      <c r="J1424" s="17"/>
      <c r="K1424" s="62"/>
      <c r="L1424" s="62"/>
      <c r="N1424" s="18"/>
      <c r="P1424" s="18"/>
      <c r="R1424" s="18"/>
      <c r="S1424" s="18"/>
      <c r="T1424" s="18"/>
      <c r="U1424" s="18"/>
      <c r="Y1424" s="17"/>
      <c r="AB1424" s="17"/>
    </row>
    <row r="1425" spans="5:28">
      <c r="E1425" s="17"/>
      <c r="F1425" s="18"/>
      <c r="H1425" s="17"/>
      <c r="J1425" s="17"/>
      <c r="K1425" s="62"/>
      <c r="L1425" s="62"/>
      <c r="N1425" s="18"/>
      <c r="P1425" s="18"/>
      <c r="R1425" s="18"/>
      <c r="S1425" s="18"/>
      <c r="T1425" s="18"/>
      <c r="U1425" s="18"/>
      <c r="Y1425" s="17"/>
      <c r="AB1425" s="17"/>
    </row>
    <row r="1426" spans="5:28">
      <c r="E1426" s="17"/>
      <c r="F1426" s="18"/>
      <c r="H1426" s="17"/>
      <c r="J1426" s="17"/>
      <c r="K1426" s="62"/>
      <c r="L1426" s="62"/>
      <c r="N1426" s="18"/>
      <c r="P1426" s="18"/>
      <c r="R1426" s="18"/>
      <c r="S1426" s="18"/>
      <c r="T1426" s="18"/>
      <c r="U1426" s="18"/>
      <c r="Y1426" s="17"/>
      <c r="AB1426" s="17"/>
    </row>
    <row r="1427" spans="5:28">
      <c r="E1427" s="17"/>
      <c r="F1427" s="18"/>
      <c r="H1427" s="17"/>
      <c r="J1427" s="17"/>
      <c r="K1427" s="62"/>
      <c r="L1427" s="62"/>
      <c r="N1427" s="18"/>
      <c r="P1427" s="18"/>
      <c r="R1427" s="18"/>
      <c r="S1427" s="18"/>
      <c r="T1427" s="18"/>
      <c r="U1427" s="18"/>
      <c r="Y1427" s="17"/>
      <c r="AB1427" s="17"/>
    </row>
    <row r="1428" spans="5:28">
      <c r="E1428" s="17"/>
      <c r="F1428" s="18"/>
      <c r="H1428" s="17"/>
      <c r="J1428" s="17"/>
      <c r="K1428" s="62"/>
      <c r="L1428" s="62"/>
      <c r="N1428" s="18"/>
      <c r="P1428" s="18"/>
      <c r="R1428" s="18"/>
      <c r="S1428" s="18"/>
      <c r="T1428" s="18"/>
      <c r="U1428" s="18"/>
      <c r="Y1428" s="17"/>
      <c r="AB1428" s="17"/>
    </row>
    <row r="1429" spans="5:28">
      <c r="E1429" s="17"/>
      <c r="F1429" s="18"/>
      <c r="H1429" s="17"/>
      <c r="J1429" s="17"/>
      <c r="K1429" s="62"/>
      <c r="L1429" s="62"/>
      <c r="N1429" s="18"/>
      <c r="P1429" s="18"/>
      <c r="R1429" s="18"/>
      <c r="S1429" s="18"/>
      <c r="T1429" s="18"/>
      <c r="U1429" s="18"/>
      <c r="Y1429" s="17"/>
      <c r="AB1429" s="17"/>
    </row>
    <row r="1430" spans="5:28">
      <c r="E1430" s="17"/>
      <c r="F1430" s="18"/>
      <c r="H1430" s="17"/>
      <c r="J1430" s="17"/>
      <c r="K1430" s="62"/>
      <c r="L1430" s="62"/>
      <c r="N1430" s="18"/>
      <c r="P1430" s="18"/>
      <c r="R1430" s="18"/>
      <c r="S1430" s="18"/>
      <c r="T1430" s="18"/>
      <c r="U1430" s="18"/>
      <c r="Y1430" s="17"/>
      <c r="AB1430" s="17"/>
    </row>
    <row r="1431" spans="5:28">
      <c r="E1431" s="17"/>
      <c r="F1431" s="18"/>
      <c r="H1431" s="17"/>
      <c r="J1431" s="17"/>
      <c r="K1431" s="62"/>
      <c r="L1431" s="62"/>
      <c r="N1431" s="18"/>
      <c r="P1431" s="18"/>
      <c r="R1431" s="18"/>
      <c r="S1431" s="18"/>
      <c r="T1431" s="18"/>
      <c r="U1431" s="18"/>
      <c r="Y1431" s="17"/>
      <c r="AB1431" s="17"/>
    </row>
    <row r="1432" spans="5:28">
      <c r="E1432" s="17"/>
      <c r="F1432" s="18"/>
      <c r="H1432" s="17"/>
      <c r="J1432" s="17"/>
      <c r="K1432" s="62"/>
      <c r="L1432" s="62"/>
      <c r="N1432" s="18"/>
      <c r="P1432" s="18"/>
      <c r="R1432" s="18"/>
      <c r="S1432" s="18"/>
      <c r="T1432" s="18"/>
      <c r="U1432" s="18"/>
      <c r="Y1432" s="17"/>
      <c r="AB1432" s="17"/>
    </row>
    <row r="1433" spans="5:28">
      <c r="E1433" s="17"/>
      <c r="F1433" s="18"/>
      <c r="H1433" s="17"/>
      <c r="J1433" s="17"/>
      <c r="K1433" s="62"/>
      <c r="L1433" s="62"/>
      <c r="N1433" s="18"/>
      <c r="P1433" s="18"/>
      <c r="R1433" s="18"/>
      <c r="S1433" s="18"/>
      <c r="T1433" s="18"/>
      <c r="U1433" s="18"/>
      <c r="Y1433" s="17"/>
      <c r="AB1433" s="17"/>
    </row>
    <row r="1434" spans="5:28">
      <c r="E1434" s="17"/>
      <c r="F1434" s="18"/>
      <c r="H1434" s="17"/>
      <c r="J1434" s="17"/>
      <c r="K1434" s="62"/>
      <c r="L1434" s="62"/>
      <c r="N1434" s="18"/>
      <c r="P1434" s="18"/>
      <c r="R1434" s="18"/>
      <c r="S1434" s="18"/>
      <c r="T1434" s="18"/>
      <c r="U1434" s="18"/>
      <c r="Y1434" s="17"/>
      <c r="AB1434" s="17"/>
    </row>
    <row r="1435" spans="5:28">
      <c r="E1435" s="17"/>
      <c r="F1435" s="18"/>
      <c r="H1435" s="17"/>
      <c r="J1435" s="17"/>
      <c r="K1435" s="62"/>
      <c r="L1435" s="62"/>
      <c r="N1435" s="18"/>
      <c r="P1435" s="18"/>
      <c r="R1435" s="18"/>
      <c r="S1435" s="18"/>
      <c r="T1435" s="18"/>
      <c r="U1435" s="18"/>
      <c r="Y1435" s="17"/>
      <c r="AB1435" s="17"/>
    </row>
    <row r="1436" spans="5:28">
      <c r="E1436" s="17"/>
      <c r="F1436" s="18"/>
      <c r="H1436" s="17"/>
      <c r="J1436" s="17"/>
      <c r="K1436" s="62"/>
      <c r="L1436" s="62"/>
      <c r="N1436" s="18"/>
      <c r="P1436" s="18"/>
      <c r="R1436" s="18"/>
      <c r="S1436" s="18"/>
      <c r="T1436" s="18"/>
      <c r="U1436" s="18"/>
      <c r="Y1436" s="17"/>
      <c r="AB1436" s="17"/>
    </row>
    <row r="1437" spans="5:28">
      <c r="E1437" s="17"/>
      <c r="F1437" s="18"/>
      <c r="H1437" s="17"/>
      <c r="J1437" s="17"/>
      <c r="K1437" s="62"/>
      <c r="L1437" s="62"/>
      <c r="N1437" s="18"/>
      <c r="P1437" s="18"/>
      <c r="R1437" s="18"/>
      <c r="S1437" s="18"/>
      <c r="T1437" s="18"/>
      <c r="U1437" s="18"/>
      <c r="Y1437" s="17"/>
      <c r="AB1437" s="17"/>
    </row>
    <row r="1438" spans="5:28">
      <c r="E1438" s="17"/>
      <c r="F1438" s="18"/>
      <c r="H1438" s="17"/>
      <c r="J1438" s="17"/>
      <c r="K1438" s="62"/>
      <c r="L1438" s="62"/>
      <c r="N1438" s="18"/>
      <c r="P1438" s="18"/>
      <c r="R1438" s="18"/>
      <c r="S1438" s="18"/>
      <c r="T1438" s="18"/>
      <c r="U1438" s="18"/>
      <c r="Y1438" s="17"/>
      <c r="AB1438" s="17"/>
    </row>
    <row r="1439" spans="5:28">
      <c r="E1439" s="17"/>
      <c r="F1439" s="18"/>
      <c r="H1439" s="17"/>
      <c r="J1439" s="17"/>
      <c r="K1439" s="62"/>
      <c r="L1439" s="62"/>
      <c r="N1439" s="18"/>
      <c r="P1439" s="18"/>
      <c r="R1439" s="18"/>
      <c r="S1439" s="18"/>
      <c r="T1439" s="18"/>
      <c r="U1439" s="18"/>
      <c r="Y1439" s="17"/>
      <c r="AB1439" s="17"/>
    </row>
    <row r="1440" spans="5:28">
      <c r="E1440" s="17"/>
      <c r="F1440" s="18"/>
      <c r="H1440" s="17"/>
      <c r="J1440" s="17"/>
      <c r="K1440" s="62"/>
      <c r="L1440" s="62"/>
      <c r="N1440" s="18"/>
      <c r="P1440" s="18"/>
      <c r="R1440" s="18"/>
      <c r="S1440" s="18"/>
      <c r="T1440" s="18"/>
      <c r="U1440" s="18"/>
      <c r="Y1440" s="17"/>
      <c r="AB1440" s="17"/>
    </row>
    <row r="1441" spans="5:28">
      <c r="E1441" s="17"/>
      <c r="F1441" s="18"/>
      <c r="H1441" s="17"/>
      <c r="J1441" s="17"/>
      <c r="K1441" s="62"/>
      <c r="L1441" s="62"/>
      <c r="N1441" s="18"/>
      <c r="P1441" s="18"/>
      <c r="R1441" s="18"/>
      <c r="S1441" s="18"/>
      <c r="T1441" s="18"/>
      <c r="U1441" s="18"/>
      <c r="Y1441" s="17"/>
      <c r="AB1441" s="17"/>
    </row>
    <row r="1442" spans="5:28">
      <c r="E1442" s="17"/>
      <c r="F1442" s="18"/>
      <c r="H1442" s="17"/>
      <c r="J1442" s="17"/>
      <c r="K1442" s="62"/>
      <c r="L1442" s="62"/>
      <c r="N1442" s="18"/>
      <c r="P1442" s="18"/>
      <c r="R1442" s="18"/>
      <c r="S1442" s="18"/>
      <c r="T1442" s="18"/>
      <c r="U1442" s="18"/>
      <c r="Y1442" s="17"/>
      <c r="AB1442" s="17"/>
    </row>
    <row r="1443" spans="5:28">
      <c r="E1443" s="17"/>
      <c r="F1443" s="18"/>
      <c r="H1443" s="17"/>
      <c r="J1443" s="17"/>
      <c r="K1443" s="62"/>
      <c r="L1443" s="62"/>
      <c r="N1443" s="18"/>
      <c r="P1443" s="18"/>
      <c r="R1443" s="18"/>
      <c r="S1443" s="18"/>
      <c r="T1443" s="18"/>
      <c r="U1443" s="18"/>
      <c r="Y1443" s="17"/>
      <c r="AB1443" s="17"/>
    </row>
    <row r="1444" spans="5:28">
      <c r="E1444" s="17"/>
      <c r="F1444" s="18"/>
      <c r="H1444" s="17"/>
      <c r="J1444" s="17"/>
      <c r="K1444" s="62"/>
      <c r="L1444" s="62"/>
      <c r="N1444" s="18"/>
      <c r="P1444" s="18"/>
      <c r="R1444" s="18"/>
      <c r="S1444" s="18"/>
      <c r="T1444" s="18"/>
      <c r="U1444" s="18"/>
      <c r="Y1444" s="17"/>
      <c r="AB1444" s="17"/>
    </row>
    <row r="1445" spans="5:28">
      <c r="E1445" s="17"/>
      <c r="F1445" s="18"/>
      <c r="H1445" s="17"/>
      <c r="J1445" s="17"/>
      <c r="K1445" s="62"/>
      <c r="L1445" s="62"/>
      <c r="N1445" s="18"/>
      <c r="P1445" s="18"/>
      <c r="R1445" s="18"/>
      <c r="S1445" s="18"/>
      <c r="T1445" s="18"/>
      <c r="U1445" s="18"/>
      <c r="Y1445" s="17"/>
      <c r="AB1445" s="17"/>
    </row>
    <row r="1446" spans="5:28">
      <c r="E1446" s="17"/>
      <c r="F1446" s="18"/>
      <c r="H1446" s="17"/>
      <c r="J1446" s="17"/>
      <c r="K1446" s="62"/>
      <c r="L1446" s="62"/>
      <c r="N1446" s="18"/>
      <c r="P1446" s="18"/>
      <c r="R1446" s="18"/>
      <c r="S1446" s="18"/>
      <c r="T1446" s="18"/>
      <c r="U1446" s="18"/>
      <c r="Y1446" s="17"/>
      <c r="AB1446" s="17"/>
    </row>
    <row r="1447" spans="5:28">
      <c r="E1447" s="17"/>
      <c r="F1447" s="18"/>
      <c r="H1447" s="17"/>
      <c r="J1447" s="17"/>
      <c r="K1447" s="62"/>
      <c r="L1447" s="62"/>
      <c r="N1447" s="18"/>
      <c r="P1447" s="18"/>
      <c r="R1447" s="18"/>
      <c r="S1447" s="18"/>
      <c r="T1447" s="18"/>
      <c r="U1447" s="18"/>
      <c r="Y1447" s="17"/>
      <c r="AB1447" s="17"/>
    </row>
    <row r="1448" spans="5:28">
      <c r="E1448" s="17"/>
      <c r="F1448" s="18"/>
      <c r="H1448" s="17"/>
      <c r="J1448" s="17"/>
      <c r="K1448" s="62"/>
      <c r="L1448" s="62"/>
      <c r="N1448" s="18"/>
      <c r="P1448" s="18"/>
      <c r="R1448" s="18"/>
      <c r="S1448" s="18"/>
      <c r="T1448" s="18"/>
      <c r="U1448" s="18"/>
      <c r="Y1448" s="17"/>
      <c r="AB1448" s="17"/>
    </row>
    <row r="1449" spans="5:28">
      <c r="E1449" s="17"/>
      <c r="F1449" s="18"/>
      <c r="H1449" s="17"/>
      <c r="J1449" s="17"/>
      <c r="K1449" s="62"/>
      <c r="L1449" s="62"/>
      <c r="N1449" s="18"/>
      <c r="P1449" s="18"/>
      <c r="R1449" s="18"/>
      <c r="S1449" s="18"/>
      <c r="T1449" s="18"/>
      <c r="U1449" s="18"/>
      <c r="Y1449" s="17"/>
      <c r="AB1449" s="17"/>
    </row>
    <row r="1450" spans="5:28">
      <c r="E1450" s="17"/>
      <c r="F1450" s="18"/>
      <c r="H1450" s="17"/>
      <c r="J1450" s="17"/>
      <c r="K1450" s="62"/>
      <c r="L1450" s="62"/>
      <c r="N1450" s="18"/>
      <c r="P1450" s="18"/>
      <c r="R1450" s="18"/>
      <c r="S1450" s="18"/>
      <c r="T1450" s="18"/>
      <c r="U1450" s="18"/>
      <c r="Y1450" s="17"/>
      <c r="AB1450" s="17"/>
    </row>
    <row r="1451" spans="5:28">
      <c r="E1451" s="17"/>
      <c r="F1451" s="18"/>
      <c r="H1451" s="17"/>
      <c r="J1451" s="17"/>
      <c r="K1451" s="62"/>
      <c r="L1451" s="62"/>
      <c r="N1451" s="18"/>
      <c r="P1451" s="18"/>
      <c r="R1451" s="18"/>
      <c r="S1451" s="18"/>
      <c r="T1451" s="18"/>
      <c r="U1451" s="18"/>
      <c r="Y1451" s="17"/>
      <c r="AB1451" s="17"/>
    </row>
    <row r="1452" spans="5:28">
      <c r="E1452" s="17"/>
      <c r="F1452" s="18"/>
      <c r="H1452" s="17"/>
      <c r="J1452" s="17"/>
      <c r="K1452" s="62"/>
      <c r="L1452" s="62"/>
      <c r="N1452" s="18"/>
      <c r="P1452" s="18"/>
      <c r="R1452" s="18"/>
      <c r="S1452" s="18"/>
      <c r="T1452" s="18"/>
      <c r="U1452" s="18"/>
      <c r="Y1452" s="17"/>
      <c r="AB1452" s="17"/>
    </row>
    <row r="1453" spans="5:28">
      <c r="E1453" s="17"/>
      <c r="F1453" s="18"/>
      <c r="H1453" s="17"/>
      <c r="J1453" s="17"/>
      <c r="K1453" s="62"/>
      <c r="L1453" s="62"/>
      <c r="N1453" s="18"/>
      <c r="P1453" s="18"/>
      <c r="R1453" s="18"/>
      <c r="S1453" s="18"/>
      <c r="T1453" s="18"/>
      <c r="U1453" s="18"/>
      <c r="Y1453" s="17"/>
      <c r="AB1453" s="17"/>
    </row>
    <row r="1454" spans="5:28">
      <c r="E1454" s="17"/>
      <c r="F1454" s="18"/>
      <c r="H1454" s="17"/>
      <c r="J1454" s="17"/>
      <c r="K1454" s="62"/>
      <c r="L1454" s="62"/>
      <c r="N1454" s="18"/>
      <c r="P1454" s="18"/>
      <c r="R1454" s="18"/>
      <c r="S1454" s="18"/>
      <c r="T1454" s="18"/>
      <c r="U1454" s="18"/>
      <c r="Y1454" s="17"/>
      <c r="AB1454" s="17"/>
    </row>
    <row r="1455" spans="5:28">
      <c r="E1455" s="17"/>
      <c r="F1455" s="18"/>
      <c r="H1455" s="17"/>
      <c r="J1455" s="17"/>
      <c r="K1455" s="62"/>
      <c r="L1455" s="62"/>
      <c r="N1455" s="18"/>
      <c r="P1455" s="18"/>
      <c r="R1455" s="18"/>
      <c r="S1455" s="18"/>
      <c r="T1455" s="18"/>
      <c r="U1455" s="18"/>
      <c r="Y1455" s="17"/>
      <c r="AB1455" s="17"/>
    </row>
    <row r="1456" spans="5:28">
      <c r="E1456" s="17"/>
      <c r="F1456" s="18"/>
      <c r="H1456" s="17"/>
      <c r="J1456" s="17"/>
      <c r="K1456" s="62"/>
      <c r="L1456" s="62"/>
      <c r="N1456" s="18"/>
      <c r="P1456" s="18"/>
      <c r="R1456" s="18"/>
      <c r="S1456" s="18"/>
      <c r="T1456" s="18"/>
      <c r="U1456" s="18"/>
      <c r="Y1456" s="17"/>
      <c r="AB1456" s="17"/>
    </row>
    <row r="1457" spans="5:28">
      <c r="E1457" s="17"/>
      <c r="F1457" s="18"/>
      <c r="H1457" s="17"/>
      <c r="J1457" s="17"/>
      <c r="K1457" s="62"/>
      <c r="L1457" s="62"/>
      <c r="N1457" s="18"/>
      <c r="P1457" s="18"/>
      <c r="R1457" s="18"/>
      <c r="S1457" s="18"/>
      <c r="T1457" s="18"/>
      <c r="U1457" s="18"/>
      <c r="Y1457" s="17"/>
      <c r="AB1457" s="17"/>
    </row>
    <row r="1458" spans="5:28">
      <c r="E1458" s="17"/>
      <c r="F1458" s="18"/>
      <c r="H1458" s="17"/>
      <c r="J1458" s="17"/>
      <c r="K1458" s="62"/>
      <c r="L1458" s="62"/>
      <c r="N1458" s="18"/>
      <c r="P1458" s="18"/>
      <c r="R1458" s="18"/>
      <c r="S1458" s="18"/>
      <c r="T1458" s="18"/>
      <c r="U1458" s="18"/>
      <c r="Y1458" s="17"/>
      <c r="AB1458" s="17"/>
    </row>
    <row r="1459" spans="5:28">
      <c r="E1459" s="17"/>
      <c r="F1459" s="18"/>
      <c r="H1459" s="17"/>
      <c r="J1459" s="17"/>
      <c r="K1459" s="62"/>
      <c r="L1459" s="62"/>
      <c r="N1459" s="18"/>
      <c r="P1459" s="18"/>
      <c r="R1459" s="18"/>
      <c r="S1459" s="18"/>
      <c r="T1459" s="18"/>
      <c r="U1459" s="18"/>
      <c r="Y1459" s="17"/>
      <c r="AB1459" s="17"/>
    </row>
    <row r="1460" spans="5:28">
      <c r="E1460" s="17"/>
      <c r="F1460" s="18"/>
      <c r="H1460" s="17"/>
      <c r="J1460" s="17"/>
      <c r="K1460" s="62"/>
      <c r="L1460" s="62"/>
      <c r="N1460" s="18"/>
      <c r="P1460" s="18"/>
      <c r="R1460" s="18"/>
      <c r="S1460" s="18"/>
      <c r="T1460" s="18"/>
      <c r="U1460" s="18"/>
      <c r="Y1460" s="17"/>
      <c r="AB1460" s="17"/>
    </row>
    <row r="1461" spans="5:28">
      <c r="E1461" s="17"/>
      <c r="F1461" s="18"/>
      <c r="H1461" s="17"/>
      <c r="J1461" s="17"/>
      <c r="K1461" s="62"/>
      <c r="L1461" s="62"/>
      <c r="N1461" s="18"/>
      <c r="P1461" s="18"/>
      <c r="R1461" s="18"/>
      <c r="S1461" s="18"/>
      <c r="T1461" s="18"/>
      <c r="U1461" s="18"/>
      <c r="Y1461" s="17"/>
      <c r="AB1461" s="17"/>
    </row>
    <row r="1462" spans="5:28">
      <c r="E1462" s="17"/>
      <c r="F1462" s="18"/>
      <c r="H1462" s="17"/>
      <c r="J1462" s="17"/>
      <c r="K1462" s="62"/>
      <c r="L1462" s="62"/>
      <c r="N1462" s="18"/>
      <c r="P1462" s="18"/>
      <c r="R1462" s="18"/>
      <c r="S1462" s="18"/>
      <c r="T1462" s="18"/>
      <c r="U1462" s="18"/>
      <c r="Y1462" s="17"/>
      <c r="AB1462" s="17"/>
    </row>
    <row r="1463" spans="5:28">
      <c r="E1463" s="17"/>
      <c r="F1463" s="18"/>
      <c r="H1463" s="17"/>
      <c r="J1463" s="17"/>
      <c r="K1463" s="62"/>
      <c r="L1463" s="62"/>
      <c r="N1463" s="18"/>
      <c r="P1463" s="18"/>
      <c r="R1463" s="18"/>
      <c r="S1463" s="18"/>
      <c r="T1463" s="18"/>
      <c r="U1463" s="18"/>
      <c r="Y1463" s="17"/>
      <c r="AB1463" s="17"/>
    </row>
    <row r="1464" spans="5:28">
      <c r="E1464" s="17"/>
      <c r="F1464" s="18"/>
      <c r="H1464" s="17"/>
      <c r="J1464" s="17"/>
      <c r="K1464" s="62"/>
      <c r="L1464" s="62"/>
      <c r="N1464" s="18"/>
      <c r="P1464" s="18"/>
      <c r="R1464" s="18"/>
      <c r="S1464" s="18"/>
      <c r="T1464" s="18"/>
      <c r="U1464" s="18"/>
      <c r="Y1464" s="17"/>
      <c r="AB1464" s="17"/>
    </row>
    <row r="1465" spans="5:28">
      <c r="E1465" s="17"/>
      <c r="F1465" s="18"/>
      <c r="H1465" s="17"/>
      <c r="J1465" s="17"/>
      <c r="K1465" s="62"/>
      <c r="L1465" s="62"/>
      <c r="N1465" s="18"/>
      <c r="P1465" s="18"/>
      <c r="R1465" s="18"/>
      <c r="S1465" s="18"/>
      <c r="T1465" s="18"/>
      <c r="U1465" s="18"/>
      <c r="Y1465" s="17"/>
      <c r="AB1465" s="17"/>
    </row>
    <row r="1466" spans="5:28">
      <c r="E1466" s="17"/>
      <c r="F1466" s="18"/>
      <c r="H1466" s="17"/>
      <c r="J1466" s="17"/>
      <c r="K1466" s="62"/>
      <c r="L1466" s="62"/>
      <c r="N1466" s="18"/>
      <c r="P1466" s="18"/>
      <c r="R1466" s="18"/>
      <c r="S1466" s="18"/>
      <c r="T1466" s="18"/>
      <c r="U1466" s="18"/>
      <c r="Y1466" s="17"/>
      <c r="AB1466" s="17"/>
    </row>
    <row r="1467" spans="5:28">
      <c r="E1467" s="17"/>
      <c r="F1467" s="18"/>
      <c r="H1467" s="17"/>
      <c r="J1467" s="17"/>
      <c r="K1467" s="62"/>
      <c r="L1467" s="62"/>
      <c r="N1467" s="18"/>
      <c r="P1467" s="18"/>
      <c r="R1467" s="18"/>
      <c r="S1467" s="18"/>
      <c r="T1467" s="18"/>
      <c r="U1467" s="18"/>
      <c r="Y1467" s="17"/>
      <c r="AB1467" s="17"/>
    </row>
    <row r="1468" spans="5:28">
      <c r="E1468" s="17"/>
      <c r="F1468" s="18"/>
      <c r="H1468" s="17"/>
      <c r="J1468" s="17"/>
      <c r="K1468" s="62"/>
      <c r="L1468" s="62"/>
      <c r="N1468" s="18"/>
      <c r="P1468" s="18"/>
      <c r="R1468" s="18"/>
      <c r="S1468" s="18"/>
      <c r="T1468" s="18"/>
      <c r="U1468" s="18"/>
      <c r="Y1468" s="17"/>
      <c r="AB1468" s="17"/>
    </row>
    <row r="1469" spans="5:28">
      <c r="E1469" s="17"/>
      <c r="F1469" s="18"/>
      <c r="H1469" s="17"/>
      <c r="J1469" s="17"/>
      <c r="K1469" s="62"/>
      <c r="L1469" s="62"/>
      <c r="N1469" s="18"/>
      <c r="P1469" s="18"/>
      <c r="R1469" s="18"/>
      <c r="S1469" s="18"/>
      <c r="T1469" s="18"/>
      <c r="U1469" s="18"/>
      <c r="Y1469" s="17"/>
      <c r="AB1469" s="17"/>
    </row>
    <row r="1470" spans="5:28">
      <c r="E1470" s="17"/>
      <c r="F1470" s="18"/>
      <c r="H1470" s="17"/>
      <c r="J1470" s="17"/>
      <c r="K1470" s="62"/>
      <c r="L1470" s="62"/>
      <c r="N1470" s="18"/>
      <c r="P1470" s="18"/>
      <c r="R1470" s="18"/>
      <c r="S1470" s="18"/>
      <c r="T1470" s="18"/>
      <c r="U1470" s="18"/>
      <c r="Y1470" s="17"/>
      <c r="AB1470" s="17"/>
    </row>
    <row r="1471" spans="5:28">
      <c r="E1471" s="17"/>
      <c r="F1471" s="18"/>
      <c r="H1471" s="17"/>
      <c r="J1471" s="17"/>
      <c r="K1471" s="62"/>
      <c r="L1471" s="62"/>
      <c r="N1471" s="18"/>
      <c r="P1471" s="18"/>
      <c r="R1471" s="18"/>
      <c r="S1471" s="18"/>
      <c r="T1471" s="18"/>
      <c r="U1471" s="18"/>
      <c r="Y1471" s="17"/>
      <c r="AB1471" s="17"/>
    </row>
    <row r="1472" spans="5:28">
      <c r="E1472" s="17"/>
      <c r="F1472" s="18"/>
      <c r="H1472" s="17"/>
      <c r="J1472" s="17"/>
      <c r="K1472" s="62"/>
      <c r="L1472" s="62"/>
      <c r="N1472" s="18"/>
      <c r="P1472" s="18"/>
      <c r="R1472" s="18"/>
      <c r="S1472" s="18"/>
      <c r="T1472" s="18"/>
      <c r="U1472" s="18"/>
      <c r="Y1472" s="17"/>
      <c r="AB1472" s="17"/>
    </row>
    <row r="1473" spans="5:28">
      <c r="E1473" s="17"/>
      <c r="F1473" s="18"/>
      <c r="H1473" s="17"/>
      <c r="J1473" s="17"/>
      <c r="K1473" s="62"/>
      <c r="L1473" s="62"/>
      <c r="N1473" s="18"/>
      <c r="P1473" s="18"/>
      <c r="R1473" s="18"/>
      <c r="S1473" s="18"/>
      <c r="T1473" s="18"/>
      <c r="U1473" s="18"/>
      <c r="Y1473" s="17"/>
      <c r="AB1473" s="17"/>
    </row>
    <row r="1474" spans="5:28">
      <c r="E1474" s="17"/>
      <c r="F1474" s="18"/>
      <c r="H1474" s="17"/>
      <c r="J1474" s="17"/>
      <c r="K1474" s="62"/>
      <c r="L1474" s="62"/>
      <c r="N1474" s="18"/>
      <c r="P1474" s="18"/>
      <c r="R1474" s="18"/>
      <c r="S1474" s="18"/>
      <c r="T1474" s="18"/>
      <c r="U1474" s="18"/>
      <c r="Y1474" s="17"/>
      <c r="AB1474" s="17"/>
    </row>
    <row r="1475" spans="5:28">
      <c r="E1475" s="17"/>
      <c r="F1475" s="18"/>
      <c r="H1475" s="17"/>
      <c r="J1475" s="17"/>
      <c r="K1475" s="62"/>
      <c r="L1475" s="62"/>
      <c r="N1475" s="18"/>
      <c r="P1475" s="18"/>
      <c r="R1475" s="18"/>
      <c r="S1475" s="18"/>
      <c r="T1475" s="18"/>
      <c r="U1475" s="18"/>
      <c r="Y1475" s="17"/>
      <c r="AB1475" s="17"/>
    </row>
    <row r="1476" spans="5:28">
      <c r="E1476" s="17"/>
      <c r="F1476" s="18"/>
      <c r="H1476" s="17"/>
      <c r="J1476" s="17"/>
      <c r="K1476" s="62"/>
      <c r="L1476" s="62"/>
      <c r="N1476" s="18"/>
      <c r="P1476" s="18"/>
      <c r="R1476" s="18"/>
      <c r="S1476" s="18"/>
      <c r="T1476" s="18"/>
      <c r="U1476" s="18"/>
      <c r="Y1476" s="17"/>
      <c r="AB1476" s="17"/>
    </row>
    <row r="1477" spans="5:28">
      <c r="E1477" s="17"/>
      <c r="F1477" s="18"/>
      <c r="H1477" s="17"/>
      <c r="J1477" s="17"/>
      <c r="K1477" s="62"/>
      <c r="L1477" s="62"/>
      <c r="N1477" s="18"/>
      <c r="P1477" s="18"/>
      <c r="R1477" s="18"/>
      <c r="S1477" s="18"/>
      <c r="T1477" s="18"/>
      <c r="U1477" s="18"/>
      <c r="Y1477" s="17"/>
      <c r="AB1477" s="17"/>
    </row>
    <row r="1478" spans="5:28">
      <c r="E1478" s="17"/>
      <c r="F1478" s="18"/>
      <c r="H1478" s="17"/>
      <c r="J1478" s="17"/>
      <c r="K1478" s="62"/>
      <c r="L1478" s="62"/>
      <c r="N1478" s="18"/>
      <c r="P1478" s="18"/>
      <c r="R1478" s="18"/>
      <c r="S1478" s="18"/>
      <c r="T1478" s="18"/>
      <c r="U1478" s="18"/>
      <c r="Y1478" s="17"/>
      <c r="AB1478" s="17"/>
    </row>
    <row r="1479" spans="5:28">
      <c r="E1479" s="17"/>
      <c r="F1479" s="18"/>
      <c r="H1479" s="17"/>
      <c r="J1479" s="17"/>
      <c r="K1479" s="62"/>
      <c r="L1479" s="62"/>
      <c r="N1479" s="18"/>
      <c r="P1479" s="18"/>
      <c r="R1479" s="18"/>
      <c r="S1479" s="18"/>
      <c r="T1479" s="18"/>
      <c r="U1479" s="18"/>
      <c r="Y1479" s="17"/>
      <c r="AB1479" s="17"/>
    </row>
    <row r="1480" spans="5:28">
      <c r="E1480" s="17"/>
      <c r="F1480" s="18"/>
      <c r="H1480" s="17"/>
      <c r="J1480" s="17"/>
      <c r="K1480" s="62"/>
      <c r="L1480" s="62"/>
      <c r="N1480" s="18"/>
      <c r="P1480" s="18"/>
      <c r="R1480" s="18"/>
      <c r="S1480" s="18"/>
      <c r="T1480" s="18"/>
      <c r="U1480" s="18"/>
      <c r="Y1480" s="17"/>
      <c r="AB1480" s="17"/>
    </row>
    <row r="1481" spans="5:28">
      <c r="E1481" s="17"/>
      <c r="F1481" s="18"/>
      <c r="H1481" s="17"/>
      <c r="J1481" s="17"/>
      <c r="K1481" s="62"/>
      <c r="L1481" s="62"/>
      <c r="N1481" s="18"/>
      <c r="P1481" s="18"/>
      <c r="R1481" s="18"/>
      <c r="S1481" s="18"/>
      <c r="T1481" s="18"/>
      <c r="U1481" s="18"/>
      <c r="Y1481" s="17"/>
      <c r="AB1481" s="17"/>
    </row>
    <row r="1482" spans="5:28">
      <c r="E1482" s="17"/>
      <c r="F1482" s="18"/>
      <c r="H1482" s="17"/>
      <c r="J1482" s="17"/>
      <c r="K1482" s="62"/>
      <c r="L1482" s="62"/>
      <c r="N1482" s="18"/>
      <c r="P1482" s="18"/>
      <c r="R1482" s="18"/>
      <c r="S1482" s="18"/>
      <c r="T1482" s="18"/>
      <c r="U1482" s="18"/>
      <c r="Y1482" s="17"/>
      <c r="AB1482" s="17"/>
    </row>
    <row r="1483" spans="5:28">
      <c r="E1483" s="17"/>
      <c r="F1483" s="18"/>
      <c r="H1483" s="17"/>
      <c r="J1483" s="17"/>
      <c r="K1483" s="62"/>
      <c r="L1483" s="62"/>
      <c r="N1483" s="18"/>
      <c r="P1483" s="18"/>
      <c r="R1483" s="18"/>
      <c r="S1483" s="18"/>
      <c r="T1483" s="18"/>
      <c r="U1483" s="18"/>
      <c r="Y1483" s="17"/>
      <c r="AB1483" s="17"/>
    </row>
    <row r="1484" spans="5:28">
      <c r="E1484" s="17"/>
      <c r="F1484" s="18"/>
      <c r="H1484" s="17"/>
      <c r="J1484" s="17"/>
      <c r="K1484" s="62"/>
      <c r="L1484" s="62"/>
      <c r="N1484" s="18"/>
      <c r="P1484" s="18"/>
      <c r="R1484" s="18"/>
      <c r="S1484" s="18"/>
      <c r="T1484" s="18"/>
      <c r="U1484" s="18"/>
      <c r="Y1484" s="17"/>
      <c r="AB1484" s="17"/>
    </row>
    <row r="1485" spans="5:28">
      <c r="E1485" s="17"/>
      <c r="F1485" s="18"/>
      <c r="H1485" s="17"/>
      <c r="J1485" s="17"/>
      <c r="K1485" s="62"/>
      <c r="L1485" s="62"/>
      <c r="N1485" s="18"/>
      <c r="P1485" s="18"/>
      <c r="R1485" s="18"/>
      <c r="S1485" s="18"/>
      <c r="T1485" s="18"/>
      <c r="U1485" s="18"/>
      <c r="Y1485" s="17"/>
      <c r="AB1485" s="17"/>
    </row>
    <row r="1486" spans="5:28">
      <c r="E1486" s="17"/>
      <c r="F1486" s="18"/>
      <c r="H1486" s="17"/>
      <c r="J1486" s="17"/>
      <c r="K1486" s="62"/>
      <c r="L1486" s="62"/>
      <c r="N1486" s="18"/>
      <c r="P1486" s="18"/>
      <c r="R1486" s="18"/>
      <c r="S1486" s="18"/>
      <c r="T1486" s="18"/>
      <c r="U1486" s="18"/>
      <c r="Y1486" s="17"/>
      <c r="AB1486" s="17"/>
    </row>
    <row r="1487" spans="5:28">
      <c r="E1487" s="17"/>
      <c r="F1487" s="18"/>
      <c r="H1487" s="17"/>
      <c r="J1487" s="17"/>
      <c r="K1487" s="62"/>
      <c r="L1487" s="62"/>
      <c r="N1487" s="18"/>
      <c r="P1487" s="18"/>
      <c r="R1487" s="18"/>
      <c r="S1487" s="18"/>
      <c r="T1487" s="18"/>
      <c r="U1487" s="18"/>
      <c r="Y1487" s="17"/>
      <c r="AB1487" s="17"/>
    </row>
    <row r="1488" spans="5:28">
      <c r="E1488" s="17"/>
      <c r="F1488" s="18"/>
      <c r="H1488" s="17"/>
      <c r="J1488" s="17"/>
      <c r="K1488" s="62"/>
      <c r="L1488" s="62"/>
      <c r="N1488" s="18"/>
      <c r="P1488" s="18"/>
      <c r="R1488" s="18"/>
      <c r="S1488" s="18"/>
      <c r="T1488" s="18"/>
      <c r="U1488" s="18"/>
      <c r="Y1488" s="17"/>
      <c r="AB1488" s="17"/>
    </row>
    <row r="1489" spans="5:28">
      <c r="E1489" s="17"/>
      <c r="F1489" s="18"/>
      <c r="H1489" s="17"/>
      <c r="J1489" s="17"/>
      <c r="K1489" s="62"/>
      <c r="L1489" s="62"/>
      <c r="N1489" s="18"/>
      <c r="P1489" s="18"/>
      <c r="R1489" s="18"/>
      <c r="S1489" s="18"/>
      <c r="T1489" s="18"/>
      <c r="U1489" s="18"/>
      <c r="Y1489" s="17"/>
      <c r="AB1489" s="17"/>
    </row>
    <row r="1490" spans="5:28">
      <c r="E1490" s="17"/>
      <c r="F1490" s="18"/>
      <c r="H1490" s="17"/>
      <c r="J1490" s="17"/>
      <c r="K1490" s="62"/>
      <c r="L1490" s="62"/>
      <c r="N1490" s="18"/>
      <c r="P1490" s="18"/>
      <c r="R1490" s="18"/>
      <c r="S1490" s="18"/>
      <c r="T1490" s="18"/>
      <c r="U1490" s="18"/>
      <c r="Y1490" s="17"/>
      <c r="AB1490" s="17"/>
    </row>
    <row r="1491" spans="5:28">
      <c r="E1491" s="17"/>
      <c r="F1491" s="18"/>
      <c r="H1491" s="17"/>
      <c r="J1491" s="17"/>
      <c r="K1491" s="62"/>
      <c r="L1491" s="62"/>
      <c r="N1491" s="18"/>
      <c r="P1491" s="18"/>
      <c r="R1491" s="18"/>
      <c r="S1491" s="18"/>
      <c r="T1491" s="18"/>
      <c r="U1491" s="18"/>
      <c r="Y1491" s="17"/>
      <c r="AB1491" s="17"/>
    </row>
    <row r="1492" spans="5:28">
      <c r="E1492" s="17"/>
      <c r="F1492" s="18"/>
      <c r="H1492" s="17"/>
      <c r="J1492" s="17"/>
      <c r="K1492" s="62"/>
      <c r="L1492" s="62"/>
      <c r="N1492" s="18"/>
      <c r="P1492" s="18"/>
      <c r="R1492" s="18"/>
      <c r="S1492" s="18"/>
      <c r="T1492" s="18"/>
      <c r="U1492" s="18"/>
      <c r="Y1492" s="17"/>
      <c r="AB1492" s="17"/>
    </row>
    <row r="1493" spans="5:28">
      <c r="E1493" s="17"/>
      <c r="F1493" s="18"/>
      <c r="H1493" s="17"/>
      <c r="J1493" s="17"/>
      <c r="K1493" s="62"/>
      <c r="L1493" s="62"/>
      <c r="N1493" s="18"/>
      <c r="P1493" s="18"/>
      <c r="R1493" s="18"/>
      <c r="S1493" s="18"/>
      <c r="T1493" s="18"/>
      <c r="U1493" s="18"/>
      <c r="Y1493" s="17"/>
      <c r="AB1493" s="17"/>
    </row>
    <row r="1494" spans="5:28">
      <c r="E1494" s="17"/>
      <c r="F1494" s="18"/>
      <c r="H1494" s="17"/>
      <c r="J1494" s="17"/>
      <c r="K1494" s="62"/>
      <c r="L1494" s="62"/>
      <c r="N1494" s="18"/>
      <c r="P1494" s="18"/>
      <c r="R1494" s="18"/>
      <c r="S1494" s="18"/>
      <c r="T1494" s="18"/>
      <c r="U1494" s="18"/>
      <c r="Y1494" s="17"/>
      <c r="AB1494" s="17"/>
    </row>
    <row r="1495" spans="5:28">
      <c r="E1495" s="17"/>
      <c r="F1495" s="18"/>
      <c r="H1495" s="17"/>
      <c r="J1495" s="17"/>
      <c r="K1495" s="62"/>
      <c r="L1495" s="62"/>
      <c r="N1495" s="18"/>
      <c r="P1495" s="18"/>
      <c r="R1495" s="18"/>
      <c r="S1495" s="18"/>
      <c r="T1495" s="18"/>
      <c r="U1495" s="18"/>
      <c r="Y1495" s="17"/>
      <c r="AB1495" s="17"/>
    </row>
    <row r="1496" spans="5:28">
      <c r="E1496" s="17"/>
      <c r="F1496" s="18"/>
      <c r="H1496" s="17"/>
      <c r="J1496" s="17"/>
      <c r="K1496" s="62"/>
      <c r="L1496" s="62"/>
      <c r="N1496" s="18"/>
      <c r="P1496" s="18"/>
      <c r="R1496" s="18"/>
      <c r="S1496" s="18"/>
      <c r="T1496" s="18"/>
      <c r="U1496" s="18"/>
      <c r="Y1496" s="17"/>
      <c r="AB1496" s="17"/>
    </row>
    <row r="1497" spans="5:28">
      <c r="E1497" s="17"/>
      <c r="F1497" s="18"/>
      <c r="H1497" s="17"/>
      <c r="J1497" s="17"/>
      <c r="K1497" s="62"/>
      <c r="L1497" s="62"/>
      <c r="N1497" s="18"/>
      <c r="P1497" s="18"/>
      <c r="R1497" s="18"/>
      <c r="S1497" s="18"/>
      <c r="T1497" s="18"/>
      <c r="U1497" s="18"/>
      <c r="Y1497" s="17"/>
      <c r="AB1497" s="17"/>
    </row>
    <row r="1498" spans="5:28">
      <c r="E1498" s="17"/>
      <c r="F1498" s="18"/>
      <c r="H1498" s="17"/>
      <c r="J1498" s="17"/>
      <c r="K1498" s="62"/>
      <c r="L1498" s="62"/>
      <c r="N1498" s="18"/>
      <c r="P1498" s="18"/>
      <c r="R1498" s="18"/>
      <c r="S1498" s="18"/>
      <c r="T1498" s="18"/>
      <c r="U1498" s="18"/>
      <c r="Y1498" s="17"/>
      <c r="AB1498" s="17"/>
    </row>
    <row r="1499" spans="5:28">
      <c r="E1499" s="17"/>
      <c r="F1499" s="18"/>
      <c r="H1499" s="17"/>
      <c r="J1499" s="17"/>
      <c r="K1499" s="62"/>
      <c r="L1499" s="62"/>
      <c r="N1499" s="18"/>
      <c r="P1499" s="18"/>
      <c r="R1499" s="18"/>
      <c r="S1499" s="18"/>
      <c r="T1499" s="18"/>
      <c r="U1499" s="18"/>
      <c r="Y1499" s="17"/>
      <c r="AB1499" s="17"/>
    </row>
    <row r="1500" spans="5:28">
      <c r="E1500" s="17"/>
      <c r="F1500" s="18"/>
      <c r="H1500" s="17"/>
      <c r="J1500" s="17"/>
      <c r="K1500" s="62"/>
      <c r="L1500" s="62"/>
      <c r="N1500" s="18"/>
      <c r="P1500" s="18"/>
      <c r="R1500" s="18"/>
      <c r="S1500" s="18"/>
      <c r="T1500" s="18"/>
      <c r="U1500" s="18"/>
      <c r="Y1500" s="17"/>
      <c r="AB1500" s="17"/>
    </row>
    <row r="1501" spans="5:28">
      <c r="E1501" s="17"/>
      <c r="F1501" s="18"/>
      <c r="H1501" s="17"/>
      <c r="J1501" s="17"/>
      <c r="K1501" s="62"/>
      <c r="L1501" s="62"/>
      <c r="N1501" s="18"/>
      <c r="P1501" s="18"/>
      <c r="R1501" s="18"/>
      <c r="S1501" s="18"/>
      <c r="T1501" s="18"/>
      <c r="U1501" s="18"/>
      <c r="Y1501" s="17"/>
      <c r="AB1501" s="17"/>
    </row>
    <row r="1502" spans="5:28">
      <c r="E1502" s="17"/>
      <c r="F1502" s="18"/>
      <c r="H1502" s="17"/>
      <c r="J1502" s="17"/>
      <c r="K1502" s="62"/>
      <c r="L1502" s="62"/>
      <c r="N1502" s="18"/>
      <c r="P1502" s="18"/>
      <c r="R1502" s="18"/>
      <c r="S1502" s="18"/>
      <c r="T1502" s="18"/>
      <c r="U1502" s="18"/>
      <c r="Y1502" s="17"/>
      <c r="AB1502" s="17"/>
    </row>
    <row r="1503" spans="5:28">
      <c r="E1503" s="17"/>
      <c r="F1503" s="18"/>
      <c r="H1503" s="17"/>
      <c r="J1503" s="17"/>
      <c r="K1503" s="62"/>
      <c r="L1503" s="62"/>
      <c r="N1503" s="18"/>
      <c r="P1503" s="18"/>
      <c r="R1503" s="18"/>
      <c r="S1503" s="18"/>
      <c r="T1503" s="18"/>
      <c r="U1503" s="18"/>
      <c r="Y1503" s="17"/>
      <c r="AB1503" s="17"/>
    </row>
    <row r="1504" spans="5:28">
      <c r="E1504" s="17"/>
      <c r="F1504" s="18"/>
      <c r="H1504" s="17"/>
      <c r="J1504" s="17"/>
      <c r="K1504" s="62"/>
      <c r="L1504" s="62"/>
      <c r="N1504" s="18"/>
      <c r="P1504" s="18"/>
      <c r="R1504" s="18"/>
      <c r="S1504" s="18"/>
      <c r="T1504" s="18"/>
      <c r="U1504" s="18"/>
      <c r="Y1504" s="17"/>
      <c r="AB1504" s="17"/>
    </row>
    <row r="1505" spans="5:28">
      <c r="E1505" s="17"/>
      <c r="F1505" s="18"/>
      <c r="H1505" s="17"/>
      <c r="J1505" s="17"/>
      <c r="K1505" s="62"/>
      <c r="L1505" s="62"/>
      <c r="N1505" s="18"/>
      <c r="P1505" s="18"/>
      <c r="R1505" s="18"/>
      <c r="S1505" s="18"/>
      <c r="T1505" s="18"/>
      <c r="U1505" s="18"/>
      <c r="Y1505" s="17"/>
      <c r="AB1505" s="17"/>
    </row>
    <row r="1506" spans="5:28">
      <c r="E1506" s="17"/>
      <c r="F1506" s="18"/>
      <c r="H1506" s="17"/>
      <c r="J1506" s="17"/>
      <c r="K1506" s="62"/>
      <c r="L1506" s="62"/>
      <c r="N1506" s="18"/>
      <c r="P1506" s="18"/>
      <c r="R1506" s="18"/>
      <c r="S1506" s="18"/>
      <c r="T1506" s="18"/>
      <c r="U1506" s="18"/>
      <c r="Y1506" s="17"/>
      <c r="AB1506" s="17"/>
    </row>
    <row r="1507" spans="5:28">
      <c r="E1507" s="17"/>
      <c r="F1507" s="18"/>
      <c r="H1507" s="17"/>
      <c r="J1507" s="17"/>
      <c r="K1507" s="62"/>
      <c r="L1507" s="62"/>
      <c r="N1507" s="18"/>
      <c r="P1507" s="18"/>
      <c r="R1507" s="18"/>
      <c r="S1507" s="18"/>
      <c r="T1507" s="18"/>
      <c r="U1507" s="18"/>
      <c r="Y1507" s="17"/>
      <c r="AB1507" s="17"/>
    </row>
    <row r="1508" spans="5:28">
      <c r="E1508" s="17"/>
      <c r="F1508" s="18"/>
      <c r="H1508" s="17"/>
      <c r="J1508" s="17"/>
      <c r="K1508" s="62"/>
      <c r="L1508" s="62"/>
      <c r="N1508" s="18"/>
      <c r="P1508" s="18"/>
      <c r="R1508" s="18"/>
      <c r="S1508" s="18"/>
      <c r="T1508" s="18"/>
      <c r="U1508" s="18"/>
      <c r="Y1508" s="17"/>
      <c r="AB1508" s="17"/>
    </row>
    <row r="1509" spans="5:28">
      <c r="E1509" s="17"/>
      <c r="F1509" s="18"/>
      <c r="H1509" s="17"/>
      <c r="J1509" s="17"/>
      <c r="K1509" s="62"/>
      <c r="L1509" s="62"/>
      <c r="N1509" s="18"/>
      <c r="P1509" s="18"/>
      <c r="R1509" s="18"/>
      <c r="S1509" s="18"/>
      <c r="T1509" s="18"/>
      <c r="U1509" s="18"/>
      <c r="Y1509" s="17"/>
      <c r="AB1509" s="17"/>
    </row>
    <row r="1510" spans="5:28">
      <c r="E1510" s="17"/>
      <c r="F1510" s="18"/>
      <c r="H1510" s="17"/>
      <c r="J1510" s="17"/>
      <c r="K1510" s="62"/>
      <c r="L1510" s="62"/>
      <c r="N1510" s="18"/>
      <c r="P1510" s="18"/>
      <c r="R1510" s="18"/>
      <c r="S1510" s="18"/>
      <c r="T1510" s="18"/>
      <c r="U1510" s="18"/>
      <c r="Y1510" s="17"/>
      <c r="AB1510" s="17"/>
    </row>
    <row r="1511" spans="5:28">
      <c r="E1511" s="17"/>
      <c r="F1511" s="18"/>
      <c r="H1511" s="17"/>
      <c r="J1511" s="17"/>
      <c r="K1511" s="62"/>
      <c r="L1511" s="62"/>
      <c r="N1511" s="18"/>
      <c r="P1511" s="18"/>
      <c r="R1511" s="18"/>
      <c r="S1511" s="18"/>
      <c r="T1511" s="18"/>
      <c r="U1511" s="18"/>
      <c r="Y1511" s="17"/>
      <c r="AB1511" s="17"/>
    </row>
    <row r="1512" spans="5:28">
      <c r="E1512" s="17"/>
      <c r="F1512" s="18"/>
      <c r="H1512" s="17"/>
      <c r="J1512" s="17"/>
      <c r="K1512" s="62"/>
      <c r="L1512" s="62"/>
      <c r="N1512" s="18"/>
      <c r="P1512" s="18"/>
      <c r="R1512" s="18"/>
      <c r="S1512" s="18"/>
      <c r="T1512" s="18"/>
      <c r="U1512" s="18"/>
      <c r="Y1512" s="17"/>
      <c r="AB1512" s="17"/>
    </row>
    <row r="1513" spans="5:28">
      <c r="E1513" s="17"/>
      <c r="F1513" s="18"/>
      <c r="H1513" s="17"/>
      <c r="J1513" s="17"/>
      <c r="K1513" s="62"/>
      <c r="L1513" s="62"/>
      <c r="N1513" s="18"/>
      <c r="P1513" s="18"/>
      <c r="R1513" s="18"/>
      <c r="S1513" s="18"/>
      <c r="T1513" s="18"/>
      <c r="U1513" s="18"/>
      <c r="Y1513" s="17"/>
      <c r="AB1513" s="17"/>
    </row>
    <row r="1514" spans="5:28">
      <c r="E1514" s="17"/>
      <c r="F1514" s="18"/>
      <c r="H1514" s="17"/>
      <c r="J1514" s="17"/>
      <c r="K1514" s="62"/>
      <c r="L1514" s="62"/>
      <c r="N1514" s="18"/>
      <c r="P1514" s="18"/>
      <c r="R1514" s="18"/>
      <c r="S1514" s="18"/>
      <c r="T1514" s="18"/>
      <c r="U1514" s="18"/>
      <c r="Y1514" s="17"/>
      <c r="AB1514" s="17"/>
    </row>
    <row r="1515" spans="5:28">
      <c r="E1515" s="17"/>
      <c r="F1515" s="18"/>
      <c r="H1515" s="17"/>
      <c r="J1515" s="17"/>
      <c r="K1515" s="62"/>
      <c r="L1515" s="62"/>
      <c r="N1515" s="18"/>
      <c r="P1515" s="18"/>
      <c r="R1515" s="18"/>
      <c r="S1515" s="18"/>
      <c r="T1515" s="18"/>
      <c r="U1515" s="18"/>
      <c r="Y1515" s="17"/>
      <c r="AB1515" s="17"/>
    </row>
    <row r="1516" spans="5:28">
      <c r="E1516" s="17"/>
      <c r="F1516" s="18"/>
      <c r="H1516" s="17"/>
      <c r="J1516" s="17"/>
      <c r="K1516" s="62"/>
      <c r="L1516" s="62"/>
      <c r="N1516" s="18"/>
      <c r="P1516" s="18"/>
      <c r="R1516" s="18"/>
      <c r="S1516" s="18"/>
      <c r="T1516" s="18"/>
      <c r="U1516" s="18"/>
      <c r="Y1516" s="17"/>
      <c r="AB1516" s="17"/>
    </row>
    <row r="1517" spans="5:28">
      <c r="E1517" s="17"/>
      <c r="F1517" s="18"/>
      <c r="H1517" s="17"/>
      <c r="J1517" s="17"/>
      <c r="K1517" s="62"/>
      <c r="L1517" s="62"/>
      <c r="N1517" s="18"/>
      <c r="P1517" s="18"/>
      <c r="R1517" s="18"/>
      <c r="S1517" s="18"/>
      <c r="T1517" s="18"/>
      <c r="U1517" s="18"/>
      <c r="Y1517" s="17"/>
      <c r="AB1517" s="17"/>
    </row>
    <row r="1518" spans="5:28">
      <c r="E1518" s="17"/>
      <c r="F1518" s="18"/>
      <c r="H1518" s="17"/>
      <c r="J1518" s="17"/>
      <c r="K1518" s="62"/>
      <c r="L1518" s="62"/>
      <c r="N1518" s="18"/>
      <c r="P1518" s="18"/>
      <c r="R1518" s="18"/>
      <c r="S1518" s="18"/>
      <c r="T1518" s="18"/>
      <c r="U1518" s="18"/>
      <c r="Y1518" s="17"/>
      <c r="AB1518" s="17"/>
    </row>
    <row r="1519" spans="5:28">
      <c r="E1519" s="17"/>
      <c r="F1519" s="18"/>
      <c r="H1519" s="17"/>
      <c r="J1519" s="17"/>
      <c r="K1519" s="62"/>
      <c r="L1519" s="62"/>
      <c r="N1519" s="18"/>
      <c r="P1519" s="18"/>
      <c r="R1519" s="18"/>
      <c r="S1519" s="18"/>
      <c r="T1519" s="18"/>
      <c r="U1519" s="18"/>
      <c r="Y1519" s="17"/>
      <c r="AB1519" s="17"/>
    </row>
    <row r="1520" spans="5:28">
      <c r="E1520" s="17"/>
      <c r="F1520" s="18"/>
      <c r="H1520" s="17"/>
      <c r="J1520" s="17"/>
      <c r="K1520" s="62"/>
      <c r="L1520" s="62"/>
      <c r="N1520" s="18"/>
      <c r="P1520" s="18"/>
      <c r="R1520" s="18"/>
      <c r="S1520" s="18"/>
      <c r="T1520" s="18"/>
      <c r="U1520" s="18"/>
      <c r="Y1520" s="17"/>
      <c r="AB1520" s="17"/>
    </row>
    <row r="1521" spans="5:28">
      <c r="E1521" s="17"/>
      <c r="F1521" s="18"/>
      <c r="H1521" s="17"/>
      <c r="J1521" s="17"/>
      <c r="K1521" s="62"/>
      <c r="L1521" s="62"/>
      <c r="N1521" s="18"/>
      <c r="P1521" s="18"/>
      <c r="R1521" s="18"/>
      <c r="S1521" s="18"/>
      <c r="T1521" s="18"/>
      <c r="U1521" s="18"/>
      <c r="Y1521" s="17"/>
      <c r="AB1521" s="17"/>
    </row>
    <row r="1522" spans="5:28">
      <c r="E1522" s="17"/>
      <c r="F1522" s="18"/>
      <c r="H1522" s="17"/>
      <c r="J1522" s="17"/>
      <c r="K1522" s="62"/>
      <c r="L1522" s="62"/>
      <c r="N1522" s="18"/>
      <c r="P1522" s="18"/>
      <c r="R1522" s="18"/>
      <c r="S1522" s="18"/>
      <c r="T1522" s="18"/>
      <c r="U1522" s="18"/>
      <c r="Y1522" s="17"/>
      <c r="AB1522" s="17"/>
    </row>
    <row r="1523" spans="5:28">
      <c r="E1523" s="17"/>
      <c r="F1523" s="18"/>
      <c r="H1523" s="17"/>
      <c r="J1523" s="17"/>
      <c r="K1523" s="62"/>
      <c r="L1523" s="62"/>
      <c r="N1523" s="18"/>
      <c r="P1523" s="18"/>
      <c r="R1523" s="18"/>
      <c r="S1523" s="18"/>
      <c r="T1523" s="18"/>
      <c r="U1523" s="18"/>
      <c r="Y1523" s="17"/>
      <c r="AB1523" s="17"/>
    </row>
    <row r="1524" spans="5:28">
      <c r="E1524" s="17"/>
      <c r="F1524" s="18"/>
      <c r="H1524" s="17"/>
      <c r="J1524" s="17"/>
      <c r="K1524" s="62"/>
      <c r="L1524" s="62"/>
      <c r="N1524" s="18"/>
      <c r="P1524" s="18"/>
      <c r="R1524" s="18"/>
      <c r="S1524" s="18"/>
      <c r="T1524" s="18"/>
      <c r="U1524" s="18"/>
      <c r="Y1524" s="17"/>
      <c r="AB1524" s="17"/>
    </row>
    <row r="1525" spans="5:28">
      <c r="E1525" s="17"/>
      <c r="F1525" s="18"/>
      <c r="H1525" s="17"/>
      <c r="J1525" s="17"/>
      <c r="K1525" s="62"/>
      <c r="L1525" s="62"/>
      <c r="N1525" s="18"/>
      <c r="P1525" s="18"/>
      <c r="R1525" s="18"/>
      <c r="S1525" s="18"/>
      <c r="T1525" s="18"/>
      <c r="U1525" s="18"/>
      <c r="Y1525" s="17"/>
      <c r="AB1525" s="17"/>
    </row>
    <row r="1526" spans="5:28">
      <c r="E1526" s="17"/>
      <c r="F1526" s="18"/>
      <c r="H1526" s="17"/>
      <c r="J1526" s="17"/>
      <c r="K1526" s="62"/>
      <c r="L1526" s="62"/>
      <c r="N1526" s="18"/>
      <c r="P1526" s="18"/>
      <c r="R1526" s="18"/>
      <c r="S1526" s="18"/>
      <c r="T1526" s="18"/>
      <c r="U1526" s="18"/>
      <c r="Y1526" s="17"/>
      <c r="AB1526" s="17"/>
    </row>
    <row r="1527" spans="5:28">
      <c r="E1527" s="17"/>
      <c r="F1527" s="18"/>
      <c r="H1527" s="17"/>
      <c r="J1527" s="17"/>
      <c r="K1527" s="62"/>
      <c r="L1527" s="62"/>
      <c r="N1527" s="18"/>
      <c r="P1527" s="18"/>
      <c r="R1527" s="18"/>
      <c r="S1527" s="18"/>
      <c r="T1527" s="18"/>
      <c r="U1527" s="18"/>
      <c r="Y1527" s="17"/>
      <c r="AB1527" s="17"/>
    </row>
    <row r="1528" spans="5:28">
      <c r="E1528" s="17"/>
      <c r="F1528" s="18"/>
      <c r="H1528" s="17"/>
      <c r="J1528" s="17"/>
      <c r="K1528" s="62"/>
      <c r="L1528" s="62"/>
      <c r="N1528" s="18"/>
      <c r="P1528" s="18"/>
      <c r="R1528" s="18"/>
      <c r="S1528" s="18"/>
      <c r="T1528" s="18"/>
      <c r="U1528" s="18"/>
      <c r="Y1528" s="17"/>
      <c r="AB1528" s="17"/>
    </row>
    <row r="1529" spans="5:28">
      <c r="E1529" s="17"/>
      <c r="F1529" s="18"/>
      <c r="H1529" s="17"/>
      <c r="J1529" s="17"/>
      <c r="K1529" s="62"/>
      <c r="L1529" s="62"/>
      <c r="N1529" s="18"/>
      <c r="P1529" s="18"/>
      <c r="R1529" s="18"/>
      <c r="S1529" s="18"/>
      <c r="T1529" s="18"/>
      <c r="U1529" s="18"/>
      <c r="Y1529" s="17"/>
      <c r="AB1529" s="17"/>
    </row>
    <row r="1530" spans="5:28">
      <c r="E1530" s="17"/>
      <c r="F1530" s="18"/>
      <c r="H1530" s="17"/>
      <c r="J1530" s="17"/>
      <c r="K1530" s="62"/>
      <c r="L1530" s="62"/>
      <c r="N1530" s="18"/>
      <c r="P1530" s="18"/>
      <c r="R1530" s="18"/>
      <c r="S1530" s="18"/>
      <c r="T1530" s="18"/>
      <c r="U1530" s="18"/>
      <c r="Y1530" s="17"/>
      <c r="AB1530" s="17"/>
    </row>
    <row r="1531" spans="5:28">
      <c r="E1531" s="17"/>
      <c r="F1531" s="18"/>
      <c r="H1531" s="17"/>
      <c r="J1531" s="17"/>
      <c r="K1531" s="62"/>
      <c r="L1531" s="62"/>
      <c r="N1531" s="18"/>
      <c r="P1531" s="18"/>
      <c r="R1531" s="18"/>
      <c r="S1531" s="18"/>
      <c r="T1531" s="18"/>
      <c r="U1531" s="18"/>
      <c r="Y1531" s="17"/>
      <c r="AB1531" s="17"/>
    </row>
    <row r="1532" spans="5:28">
      <c r="E1532" s="17"/>
      <c r="F1532" s="18"/>
      <c r="H1532" s="17"/>
      <c r="J1532" s="17"/>
      <c r="K1532" s="62"/>
      <c r="L1532" s="62"/>
      <c r="N1532" s="18"/>
      <c r="P1532" s="18"/>
      <c r="R1532" s="18"/>
      <c r="S1532" s="18"/>
      <c r="T1532" s="18"/>
      <c r="U1532" s="18"/>
      <c r="Y1532" s="17"/>
      <c r="AB1532" s="17"/>
    </row>
    <row r="1533" spans="5:28">
      <c r="E1533" s="17"/>
      <c r="F1533" s="18"/>
      <c r="H1533" s="17"/>
      <c r="J1533" s="17"/>
      <c r="K1533" s="62"/>
      <c r="L1533" s="62"/>
      <c r="N1533" s="18"/>
      <c r="P1533" s="18"/>
      <c r="R1533" s="18"/>
      <c r="S1533" s="18"/>
      <c r="T1533" s="18"/>
      <c r="U1533" s="18"/>
      <c r="Y1533" s="17"/>
      <c r="AB1533" s="17"/>
    </row>
    <row r="1534" spans="5:28">
      <c r="E1534" s="17"/>
      <c r="F1534" s="18"/>
      <c r="H1534" s="17"/>
      <c r="J1534" s="17"/>
      <c r="K1534" s="62"/>
      <c r="L1534" s="62"/>
      <c r="N1534" s="18"/>
      <c r="P1534" s="18"/>
      <c r="R1534" s="18"/>
      <c r="S1534" s="18"/>
      <c r="T1534" s="18"/>
      <c r="U1534" s="18"/>
      <c r="Y1534" s="17"/>
      <c r="AB1534" s="17"/>
    </row>
    <row r="1535" spans="5:28">
      <c r="E1535" s="17"/>
      <c r="F1535" s="18"/>
      <c r="H1535" s="17"/>
      <c r="J1535" s="17"/>
      <c r="K1535" s="62"/>
      <c r="L1535" s="62"/>
      <c r="N1535" s="18"/>
      <c r="P1535" s="18"/>
      <c r="R1535" s="18"/>
      <c r="S1535" s="18"/>
      <c r="T1535" s="18"/>
      <c r="U1535" s="18"/>
      <c r="Y1535" s="17"/>
      <c r="AB1535" s="17"/>
    </row>
    <row r="1536" spans="5:28">
      <c r="E1536" s="17"/>
      <c r="F1536" s="18"/>
      <c r="H1536" s="17"/>
      <c r="J1536" s="17"/>
      <c r="K1536" s="62"/>
      <c r="L1536" s="62"/>
      <c r="N1536" s="18"/>
      <c r="P1536" s="18"/>
      <c r="R1536" s="18"/>
      <c r="S1536" s="18"/>
      <c r="T1536" s="18"/>
      <c r="U1536" s="18"/>
      <c r="Y1536" s="17"/>
      <c r="AB1536" s="17"/>
    </row>
    <row r="1537" spans="5:28">
      <c r="E1537" s="17"/>
      <c r="F1537" s="18"/>
      <c r="H1537" s="17"/>
      <c r="J1537" s="17"/>
      <c r="K1537" s="62"/>
      <c r="L1537" s="62"/>
      <c r="N1537" s="18"/>
      <c r="P1537" s="18"/>
      <c r="R1537" s="18"/>
      <c r="S1537" s="18"/>
      <c r="T1537" s="18"/>
      <c r="U1537" s="18"/>
      <c r="Y1537" s="17"/>
      <c r="AB1537" s="17"/>
    </row>
    <row r="1538" spans="5:28">
      <c r="E1538" s="17"/>
      <c r="F1538" s="18"/>
      <c r="H1538" s="17"/>
      <c r="J1538" s="17"/>
      <c r="K1538" s="62"/>
      <c r="L1538" s="62"/>
      <c r="N1538" s="18"/>
      <c r="P1538" s="18"/>
      <c r="R1538" s="18"/>
      <c r="S1538" s="18"/>
      <c r="T1538" s="18"/>
      <c r="U1538" s="18"/>
      <c r="Y1538" s="17"/>
      <c r="AB1538" s="17"/>
    </row>
    <row r="1539" spans="5:28">
      <c r="E1539" s="17"/>
      <c r="F1539" s="18"/>
      <c r="H1539" s="17"/>
      <c r="J1539" s="17"/>
      <c r="K1539" s="62"/>
      <c r="L1539" s="62"/>
      <c r="N1539" s="18"/>
      <c r="P1539" s="18"/>
      <c r="R1539" s="18"/>
      <c r="S1539" s="18"/>
      <c r="T1539" s="18"/>
      <c r="U1539" s="18"/>
      <c r="Y1539" s="17"/>
      <c r="AB1539" s="17"/>
    </row>
    <row r="1540" spans="5:28">
      <c r="E1540" s="17"/>
      <c r="F1540" s="18"/>
      <c r="H1540" s="17"/>
      <c r="J1540" s="17"/>
      <c r="K1540" s="62"/>
      <c r="L1540" s="62"/>
      <c r="N1540" s="18"/>
      <c r="P1540" s="18"/>
      <c r="R1540" s="18"/>
      <c r="S1540" s="18"/>
      <c r="T1540" s="18"/>
      <c r="U1540" s="18"/>
      <c r="Y1540" s="17"/>
      <c r="AB1540" s="17"/>
    </row>
    <row r="1541" spans="5:28">
      <c r="E1541" s="17"/>
      <c r="F1541" s="18"/>
      <c r="H1541" s="17"/>
      <c r="J1541" s="17"/>
      <c r="K1541" s="62"/>
      <c r="L1541" s="62"/>
      <c r="N1541" s="18"/>
      <c r="P1541" s="18"/>
      <c r="R1541" s="18"/>
      <c r="S1541" s="18"/>
      <c r="T1541" s="18"/>
      <c r="U1541" s="18"/>
      <c r="Y1541" s="17"/>
      <c r="AB1541" s="17"/>
    </row>
    <row r="1542" spans="5:28">
      <c r="E1542" s="17"/>
      <c r="F1542" s="18"/>
      <c r="H1542" s="17"/>
      <c r="J1542" s="17"/>
      <c r="K1542" s="62"/>
      <c r="L1542" s="62"/>
      <c r="N1542" s="18"/>
      <c r="P1542" s="18"/>
      <c r="R1542" s="18"/>
      <c r="S1542" s="18"/>
      <c r="T1542" s="18"/>
      <c r="U1542" s="18"/>
      <c r="Y1542" s="17"/>
      <c r="AB1542" s="17"/>
    </row>
    <row r="1543" spans="5:28">
      <c r="E1543" s="17"/>
      <c r="F1543" s="18"/>
      <c r="H1543" s="17"/>
      <c r="J1543" s="17"/>
      <c r="K1543" s="62"/>
      <c r="L1543" s="62"/>
      <c r="N1543" s="18"/>
      <c r="P1543" s="18"/>
      <c r="R1543" s="18"/>
      <c r="S1543" s="18"/>
      <c r="T1543" s="18"/>
      <c r="U1543" s="18"/>
      <c r="Y1543" s="17"/>
      <c r="AB1543" s="17"/>
    </row>
    <row r="1544" spans="5:28">
      <c r="E1544" s="17"/>
      <c r="F1544" s="18"/>
      <c r="H1544" s="17"/>
      <c r="J1544" s="17"/>
      <c r="K1544" s="62"/>
      <c r="L1544" s="62"/>
      <c r="N1544" s="18"/>
      <c r="P1544" s="18"/>
      <c r="R1544" s="18"/>
      <c r="S1544" s="18"/>
      <c r="T1544" s="18"/>
      <c r="U1544" s="18"/>
      <c r="Y1544" s="17"/>
      <c r="AB1544" s="17"/>
    </row>
    <row r="1545" spans="5:28">
      <c r="E1545" s="17"/>
      <c r="F1545" s="18"/>
      <c r="H1545" s="17"/>
      <c r="J1545" s="17"/>
      <c r="K1545" s="62"/>
      <c r="L1545" s="62"/>
      <c r="N1545" s="18"/>
      <c r="P1545" s="18"/>
      <c r="R1545" s="18"/>
      <c r="S1545" s="18"/>
      <c r="T1545" s="18"/>
      <c r="U1545" s="18"/>
      <c r="Y1545" s="17"/>
      <c r="AB1545" s="17"/>
    </row>
    <row r="1546" spans="5:28">
      <c r="E1546" s="17"/>
      <c r="F1546" s="18"/>
      <c r="H1546" s="17"/>
      <c r="J1546" s="17"/>
      <c r="K1546" s="62"/>
      <c r="L1546" s="62"/>
      <c r="N1546" s="18"/>
      <c r="P1546" s="18"/>
      <c r="R1546" s="18"/>
      <c r="S1546" s="18"/>
      <c r="T1546" s="18"/>
      <c r="U1546" s="18"/>
      <c r="Y1546" s="17"/>
      <c r="AB1546" s="17"/>
    </row>
    <row r="1547" spans="5:28">
      <c r="E1547" s="17"/>
      <c r="F1547" s="18"/>
      <c r="H1547" s="17"/>
      <c r="J1547" s="17"/>
      <c r="K1547" s="62"/>
      <c r="L1547" s="62"/>
      <c r="N1547" s="18"/>
      <c r="P1547" s="18"/>
      <c r="R1547" s="18"/>
      <c r="S1547" s="18"/>
      <c r="T1547" s="18"/>
      <c r="U1547" s="18"/>
      <c r="Y1547" s="17"/>
      <c r="AB1547" s="17"/>
    </row>
    <row r="1548" spans="5:28">
      <c r="E1548" s="17"/>
      <c r="F1548" s="18"/>
      <c r="H1548" s="17"/>
      <c r="J1548" s="17"/>
      <c r="K1548" s="62"/>
      <c r="L1548" s="62"/>
      <c r="N1548" s="18"/>
      <c r="P1548" s="18"/>
      <c r="R1548" s="18"/>
      <c r="S1548" s="18"/>
      <c r="T1548" s="18"/>
      <c r="U1548" s="18"/>
      <c r="Y1548" s="17"/>
      <c r="AB1548" s="17"/>
    </row>
    <row r="1549" spans="5:28">
      <c r="E1549" s="17"/>
      <c r="F1549" s="18"/>
      <c r="H1549" s="17"/>
      <c r="J1549" s="17"/>
      <c r="K1549" s="62"/>
      <c r="L1549" s="62"/>
      <c r="N1549" s="18"/>
      <c r="P1549" s="18"/>
      <c r="R1549" s="18"/>
      <c r="S1549" s="18"/>
      <c r="T1549" s="18"/>
      <c r="U1549" s="18"/>
      <c r="Y1549" s="17"/>
      <c r="AB1549" s="17"/>
    </row>
    <row r="1550" spans="5:28">
      <c r="E1550" s="17"/>
      <c r="F1550" s="18"/>
      <c r="H1550" s="17"/>
      <c r="J1550" s="17"/>
      <c r="K1550" s="62"/>
      <c r="L1550" s="62"/>
      <c r="N1550" s="18"/>
      <c r="P1550" s="18"/>
      <c r="R1550" s="18"/>
      <c r="S1550" s="18"/>
      <c r="T1550" s="18"/>
      <c r="U1550" s="18"/>
      <c r="Y1550" s="17"/>
      <c r="AB1550" s="17"/>
    </row>
    <row r="1551" spans="5:28">
      <c r="E1551" s="17"/>
      <c r="F1551" s="18"/>
      <c r="H1551" s="17"/>
      <c r="J1551" s="17"/>
      <c r="K1551" s="62"/>
      <c r="L1551" s="62"/>
      <c r="N1551" s="18"/>
      <c r="P1551" s="18"/>
      <c r="R1551" s="18"/>
      <c r="S1551" s="18"/>
      <c r="T1551" s="18"/>
      <c r="U1551" s="18"/>
      <c r="Y1551" s="17"/>
      <c r="AB1551" s="17"/>
    </row>
    <row r="1552" spans="5:28">
      <c r="E1552" s="17"/>
      <c r="F1552" s="18"/>
      <c r="H1552" s="17"/>
      <c r="J1552" s="17"/>
      <c r="K1552" s="62"/>
      <c r="L1552" s="62"/>
      <c r="N1552" s="18"/>
      <c r="P1552" s="18"/>
      <c r="R1552" s="18"/>
      <c r="S1552" s="18"/>
      <c r="T1552" s="18"/>
      <c r="U1552" s="18"/>
      <c r="Y1552" s="17"/>
      <c r="AB1552" s="17"/>
    </row>
    <row r="1553" spans="5:28">
      <c r="E1553" s="17"/>
      <c r="F1553" s="18"/>
      <c r="H1553" s="17"/>
      <c r="J1553" s="17"/>
      <c r="K1553" s="62"/>
      <c r="L1553" s="62"/>
      <c r="N1553" s="18"/>
      <c r="P1553" s="18"/>
      <c r="R1553" s="18"/>
      <c r="S1553" s="18"/>
      <c r="T1553" s="18"/>
      <c r="U1553" s="18"/>
      <c r="Y1553" s="17"/>
      <c r="AB1553" s="17"/>
    </row>
    <row r="1554" spans="5:28">
      <c r="E1554" s="17"/>
      <c r="F1554" s="18"/>
      <c r="H1554" s="17"/>
      <c r="J1554" s="17"/>
      <c r="K1554" s="62"/>
      <c r="L1554" s="62"/>
      <c r="N1554" s="18"/>
      <c r="P1554" s="18"/>
      <c r="R1554" s="18"/>
      <c r="S1554" s="18"/>
      <c r="T1554" s="18"/>
      <c r="U1554" s="18"/>
      <c r="Y1554" s="17"/>
      <c r="AB1554" s="17"/>
    </row>
    <row r="1555" spans="5:28">
      <c r="E1555" s="17"/>
      <c r="F1555" s="18"/>
      <c r="H1555" s="17"/>
      <c r="J1555" s="17"/>
      <c r="K1555" s="62"/>
      <c r="L1555" s="62"/>
      <c r="N1555" s="18"/>
      <c r="P1555" s="18"/>
      <c r="R1555" s="18"/>
      <c r="S1555" s="18"/>
      <c r="T1555" s="18"/>
      <c r="U1555" s="18"/>
      <c r="Y1555" s="17"/>
      <c r="AB1555" s="17"/>
    </row>
    <row r="1556" spans="5:28">
      <c r="E1556" s="17"/>
      <c r="F1556" s="18"/>
      <c r="H1556" s="17"/>
      <c r="J1556" s="17"/>
      <c r="K1556" s="62"/>
      <c r="L1556" s="62"/>
      <c r="N1556" s="18"/>
      <c r="P1556" s="18"/>
      <c r="R1556" s="18"/>
      <c r="S1556" s="18"/>
      <c r="T1556" s="18"/>
      <c r="U1556" s="18"/>
      <c r="Y1556" s="17"/>
      <c r="AB1556" s="17"/>
    </row>
    <row r="1557" spans="5:28">
      <c r="E1557" s="17"/>
      <c r="F1557" s="18"/>
      <c r="H1557" s="17"/>
      <c r="J1557" s="17"/>
      <c r="K1557" s="62"/>
      <c r="L1557" s="62"/>
      <c r="N1557" s="18"/>
      <c r="P1557" s="18"/>
      <c r="R1557" s="18"/>
      <c r="S1557" s="18"/>
      <c r="T1557" s="18"/>
      <c r="U1557" s="18"/>
      <c r="Y1557" s="17"/>
      <c r="AB1557" s="17"/>
    </row>
    <row r="1558" spans="5:28">
      <c r="E1558" s="17"/>
      <c r="F1558" s="18"/>
      <c r="H1558" s="17"/>
      <c r="J1558" s="17"/>
      <c r="K1558" s="62"/>
      <c r="L1558" s="62"/>
      <c r="N1558" s="18"/>
      <c r="P1558" s="18"/>
      <c r="R1558" s="18"/>
      <c r="S1558" s="18"/>
      <c r="T1558" s="18"/>
      <c r="U1558" s="18"/>
      <c r="Y1558" s="17"/>
      <c r="AB1558" s="17"/>
    </row>
    <row r="1559" spans="5:28">
      <c r="E1559" s="17"/>
      <c r="F1559" s="18"/>
      <c r="H1559" s="17"/>
      <c r="J1559" s="17"/>
      <c r="K1559" s="62"/>
      <c r="L1559" s="62"/>
      <c r="N1559" s="18"/>
      <c r="P1559" s="18"/>
      <c r="R1559" s="18"/>
      <c r="S1559" s="18"/>
      <c r="T1559" s="18"/>
      <c r="U1559" s="18"/>
      <c r="Y1559" s="17"/>
      <c r="AB1559" s="17"/>
    </row>
    <row r="1560" spans="5:28">
      <c r="E1560" s="17"/>
      <c r="F1560" s="18"/>
      <c r="H1560" s="17"/>
      <c r="J1560" s="17"/>
      <c r="K1560" s="62"/>
      <c r="L1560" s="62"/>
      <c r="N1560" s="18"/>
      <c r="P1560" s="18"/>
      <c r="R1560" s="18"/>
      <c r="S1560" s="18"/>
      <c r="T1560" s="18"/>
      <c r="U1560" s="18"/>
      <c r="Y1560" s="17"/>
      <c r="AB1560" s="17"/>
    </row>
    <row r="1561" spans="5:28">
      <c r="E1561" s="17"/>
      <c r="F1561" s="18"/>
      <c r="H1561" s="17"/>
      <c r="J1561" s="17"/>
      <c r="K1561" s="62"/>
      <c r="L1561" s="62"/>
      <c r="N1561" s="18"/>
      <c r="P1561" s="18"/>
      <c r="R1561" s="18"/>
      <c r="S1561" s="18"/>
      <c r="T1561" s="18"/>
      <c r="U1561" s="18"/>
      <c r="Y1561" s="17"/>
      <c r="AB1561" s="17"/>
    </row>
    <row r="1562" spans="5:28">
      <c r="E1562" s="17"/>
      <c r="F1562" s="18"/>
      <c r="H1562" s="17"/>
      <c r="J1562" s="17"/>
      <c r="K1562" s="62"/>
      <c r="L1562" s="62"/>
      <c r="N1562" s="18"/>
      <c r="P1562" s="18"/>
      <c r="R1562" s="18"/>
      <c r="S1562" s="18"/>
      <c r="T1562" s="18"/>
      <c r="U1562" s="18"/>
      <c r="Y1562" s="17"/>
      <c r="AB1562" s="17"/>
    </row>
    <row r="1563" spans="5:28">
      <c r="E1563" s="17"/>
      <c r="F1563" s="18"/>
      <c r="H1563" s="17"/>
      <c r="J1563" s="17"/>
      <c r="K1563" s="62"/>
      <c r="L1563" s="62"/>
      <c r="N1563" s="18"/>
      <c r="P1563" s="18"/>
      <c r="R1563" s="18"/>
      <c r="S1563" s="18"/>
      <c r="T1563" s="18"/>
      <c r="U1563" s="18"/>
      <c r="Y1563" s="17"/>
      <c r="AB1563" s="17"/>
    </row>
    <row r="1564" spans="5:28">
      <c r="E1564" s="17"/>
      <c r="F1564" s="18"/>
      <c r="H1564" s="17"/>
      <c r="J1564" s="17"/>
      <c r="K1564" s="62"/>
      <c r="L1564" s="62"/>
      <c r="N1564" s="18"/>
      <c r="P1564" s="18"/>
      <c r="R1564" s="18"/>
      <c r="S1564" s="18"/>
      <c r="T1564" s="18"/>
      <c r="U1564" s="18"/>
      <c r="Y1564" s="17"/>
      <c r="AB1564" s="17"/>
    </row>
    <row r="1565" spans="5:28">
      <c r="E1565" s="17"/>
      <c r="F1565" s="18"/>
      <c r="H1565" s="17"/>
      <c r="J1565" s="17"/>
      <c r="K1565" s="62"/>
      <c r="L1565" s="62"/>
      <c r="N1565" s="18"/>
      <c r="P1565" s="18"/>
      <c r="R1565" s="18"/>
      <c r="S1565" s="18"/>
      <c r="T1565" s="18"/>
      <c r="U1565" s="18"/>
      <c r="Y1565" s="17"/>
      <c r="AB1565" s="17"/>
    </row>
    <row r="1566" spans="5:28">
      <c r="E1566" s="17"/>
      <c r="F1566" s="18"/>
      <c r="H1566" s="17"/>
      <c r="J1566" s="17"/>
      <c r="K1566" s="62"/>
      <c r="L1566" s="62"/>
      <c r="N1566" s="18"/>
      <c r="P1566" s="18"/>
      <c r="R1566" s="18"/>
      <c r="S1566" s="18"/>
      <c r="T1566" s="18"/>
      <c r="U1566" s="18"/>
      <c r="Y1566" s="17"/>
      <c r="AB1566" s="17"/>
    </row>
    <row r="1567" spans="5:28">
      <c r="E1567" s="17"/>
      <c r="F1567" s="18"/>
      <c r="H1567" s="17"/>
      <c r="J1567" s="17"/>
      <c r="K1567" s="62"/>
      <c r="L1567" s="62"/>
      <c r="N1567" s="18"/>
      <c r="P1567" s="18"/>
      <c r="R1567" s="18"/>
      <c r="S1567" s="18"/>
      <c r="T1567" s="18"/>
      <c r="U1567" s="18"/>
      <c r="Y1567" s="17"/>
      <c r="AB1567" s="17"/>
    </row>
    <row r="1568" spans="5:28">
      <c r="E1568" s="17"/>
      <c r="F1568" s="18"/>
      <c r="H1568" s="17"/>
      <c r="J1568" s="17"/>
      <c r="K1568" s="62"/>
      <c r="L1568" s="62"/>
      <c r="N1568" s="18"/>
      <c r="P1568" s="18"/>
      <c r="R1568" s="18"/>
      <c r="S1568" s="18"/>
      <c r="T1568" s="18"/>
      <c r="U1568" s="18"/>
      <c r="Y1568" s="17"/>
      <c r="AB1568" s="17"/>
    </row>
    <row r="1569" spans="5:28">
      <c r="E1569" s="17"/>
      <c r="F1569" s="18"/>
      <c r="H1569" s="17"/>
      <c r="J1569" s="17"/>
      <c r="K1569" s="62"/>
      <c r="L1569" s="62"/>
      <c r="N1569" s="18"/>
      <c r="P1569" s="18"/>
      <c r="R1569" s="18"/>
      <c r="S1569" s="18"/>
      <c r="T1569" s="18"/>
      <c r="U1569" s="18"/>
      <c r="Y1569" s="17"/>
      <c r="AB1569" s="17"/>
    </row>
    <row r="1570" spans="5:28">
      <c r="E1570" s="17"/>
      <c r="F1570" s="18"/>
      <c r="H1570" s="17"/>
      <c r="J1570" s="17"/>
      <c r="K1570" s="62"/>
      <c r="L1570" s="62"/>
      <c r="N1570" s="18"/>
      <c r="P1570" s="18"/>
      <c r="R1570" s="18"/>
      <c r="S1570" s="18"/>
      <c r="T1570" s="18"/>
      <c r="U1570" s="18"/>
      <c r="Y1570" s="17"/>
      <c r="AB1570" s="17"/>
    </row>
    <row r="1571" spans="5:28">
      <c r="E1571" s="17"/>
      <c r="F1571" s="18"/>
      <c r="H1571" s="17"/>
      <c r="J1571" s="17"/>
      <c r="K1571" s="62"/>
      <c r="L1571" s="62"/>
      <c r="N1571" s="18"/>
      <c r="P1571" s="18"/>
      <c r="R1571" s="18"/>
      <c r="S1571" s="18"/>
      <c r="T1571" s="18"/>
      <c r="U1571" s="18"/>
      <c r="Y1571" s="17"/>
      <c r="AB1571" s="17"/>
    </row>
    <row r="1572" spans="5:28">
      <c r="E1572" s="17"/>
      <c r="F1572" s="18"/>
      <c r="H1572" s="17"/>
      <c r="J1572" s="17"/>
      <c r="K1572" s="62"/>
      <c r="L1572" s="62"/>
      <c r="N1572" s="18"/>
      <c r="P1572" s="18"/>
      <c r="R1572" s="18"/>
      <c r="S1572" s="18"/>
      <c r="T1572" s="18"/>
      <c r="U1572" s="18"/>
      <c r="Y1572" s="17"/>
      <c r="AB1572" s="17"/>
    </row>
    <row r="1573" spans="5:28">
      <c r="E1573" s="17"/>
      <c r="F1573" s="18"/>
      <c r="H1573" s="17"/>
      <c r="J1573" s="17"/>
      <c r="K1573" s="62"/>
      <c r="L1573" s="62"/>
      <c r="N1573" s="18"/>
      <c r="P1573" s="18"/>
      <c r="R1573" s="18"/>
      <c r="S1573" s="18"/>
      <c r="T1573" s="18"/>
      <c r="U1573" s="18"/>
      <c r="Y1573" s="17"/>
      <c r="AB1573" s="17"/>
    </row>
    <row r="1574" spans="5:28">
      <c r="E1574" s="17"/>
      <c r="F1574" s="18"/>
      <c r="H1574" s="17"/>
      <c r="J1574" s="17"/>
      <c r="K1574" s="62"/>
      <c r="L1574" s="62"/>
      <c r="N1574" s="18"/>
      <c r="P1574" s="18"/>
      <c r="R1574" s="18"/>
      <c r="S1574" s="18"/>
      <c r="T1574" s="18"/>
      <c r="U1574" s="18"/>
      <c r="Y1574" s="17"/>
      <c r="AB1574" s="17"/>
    </row>
    <row r="1575" spans="5:28">
      <c r="E1575" s="17"/>
      <c r="F1575" s="18"/>
      <c r="H1575" s="17"/>
      <c r="J1575" s="17"/>
      <c r="K1575" s="62"/>
      <c r="L1575" s="62"/>
      <c r="N1575" s="18"/>
      <c r="P1575" s="18"/>
      <c r="R1575" s="18"/>
      <c r="S1575" s="18"/>
      <c r="T1575" s="18"/>
      <c r="U1575" s="18"/>
      <c r="Y1575" s="17"/>
      <c r="AB1575" s="17"/>
    </row>
    <row r="1576" spans="5:28">
      <c r="E1576" s="17"/>
      <c r="F1576" s="18"/>
      <c r="H1576" s="17"/>
      <c r="J1576" s="17"/>
      <c r="K1576" s="62"/>
      <c r="L1576" s="62"/>
      <c r="N1576" s="18"/>
      <c r="P1576" s="18"/>
      <c r="R1576" s="18"/>
      <c r="S1576" s="18"/>
      <c r="T1576" s="18"/>
      <c r="U1576" s="18"/>
      <c r="Y1576" s="17"/>
      <c r="AB1576" s="17"/>
    </row>
    <row r="1577" spans="5:28">
      <c r="E1577" s="17"/>
      <c r="F1577" s="18"/>
      <c r="H1577" s="17"/>
      <c r="J1577" s="17"/>
      <c r="K1577" s="62"/>
      <c r="L1577" s="62"/>
      <c r="N1577" s="18"/>
      <c r="P1577" s="18"/>
      <c r="R1577" s="18"/>
      <c r="S1577" s="18"/>
      <c r="T1577" s="18"/>
      <c r="U1577" s="18"/>
      <c r="Y1577" s="17"/>
      <c r="AB1577" s="17"/>
    </row>
    <row r="1578" spans="5:28">
      <c r="E1578" s="17"/>
      <c r="F1578" s="18"/>
      <c r="H1578" s="17"/>
      <c r="J1578" s="17"/>
      <c r="K1578" s="62"/>
      <c r="L1578" s="62"/>
      <c r="N1578" s="18"/>
      <c r="P1578" s="18"/>
      <c r="R1578" s="18"/>
      <c r="S1578" s="18"/>
      <c r="T1578" s="18"/>
      <c r="U1578" s="18"/>
      <c r="Y1578" s="17"/>
      <c r="AB1578" s="17"/>
    </row>
    <row r="1579" spans="5:28">
      <c r="E1579" s="17"/>
      <c r="F1579" s="18"/>
      <c r="H1579" s="17"/>
      <c r="J1579" s="17"/>
      <c r="K1579" s="62"/>
      <c r="L1579" s="62"/>
      <c r="N1579" s="18"/>
      <c r="P1579" s="18"/>
      <c r="R1579" s="18"/>
      <c r="S1579" s="18"/>
      <c r="T1579" s="18"/>
      <c r="U1579" s="18"/>
      <c r="Y1579" s="17"/>
      <c r="AB1579" s="17"/>
    </row>
    <row r="1580" spans="5:28">
      <c r="E1580" s="17"/>
      <c r="F1580" s="18"/>
      <c r="H1580" s="17"/>
      <c r="J1580" s="17"/>
      <c r="K1580" s="62"/>
      <c r="L1580" s="62"/>
      <c r="N1580" s="18"/>
      <c r="P1580" s="18"/>
      <c r="R1580" s="18"/>
      <c r="S1580" s="18"/>
      <c r="T1580" s="18"/>
      <c r="U1580" s="18"/>
      <c r="Y1580" s="17"/>
      <c r="AB1580" s="17"/>
    </row>
    <row r="1581" spans="5:28">
      <c r="E1581" s="17"/>
      <c r="F1581" s="18"/>
      <c r="H1581" s="17"/>
      <c r="J1581" s="17"/>
      <c r="K1581" s="62"/>
      <c r="L1581" s="62"/>
      <c r="N1581" s="18"/>
      <c r="P1581" s="18"/>
      <c r="R1581" s="18"/>
      <c r="S1581" s="18"/>
      <c r="T1581" s="18"/>
      <c r="U1581" s="18"/>
      <c r="Y1581" s="17"/>
      <c r="AB1581" s="17"/>
    </row>
    <row r="1582" spans="5:28">
      <c r="E1582" s="17"/>
      <c r="F1582" s="18"/>
      <c r="H1582" s="17"/>
      <c r="J1582" s="17"/>
      <c r="K1582" s="62"/>
      <c r="L1582" s="62"/>
      <c r="N1582" s="18"/>
      <c r="P1582" s="18"/>
      <c r="R1582" s="18"/>
      <c r="S1582" s="18"/>
      <c r="T1582" s="18"/>
      <c r="U1582" s="18"/>
      <c r="Y1582" s="17"/>
      <c r="AB1582" s="17"/>
    </row>
    <row r="1583" spans="5:28">
      <c r="E1583" s="17"/>
      <c r="F1583" s="18"/>
      <c r="H1583" s="17"/>
      <c r="J1583" s="17"/>
      <c r="K1583" s="62"/>
      <c r="L1583" s="62"/>
      <c r="N1583" s="18"/>
      <c r="P1583" s="18"/>
      <c r="R1583" s="18"/>
      <c r="S1583" s="18"/>
      <c r="T1583" s="18"/>
      <c r="U1583" s="18"/>
      <c r="Y1583" s="17"/>
      <c r="AB1583" s="17"/>
    </row>
    <row r="1584" spans="5:28">
      <c r="E1584" s="17"/>
      <c r="F1584" s="18"/>
      <c r="H1584" s="17"/>
      <c r="J1584" s="17"/>
      <c r="K1584" s="62"/>
      <c r="L1584" s="62"/>
      <c r="N1584" s="18"/>
      <c r="P1584" s="18"/>
      <c r="R1584" s="18"/>
      <c r="S1584" s="18"/>
      <c r="T1584" s="18"/>
      <c r="U1584" s="18"/>
      <c r="Y1584" s="17"/>
      <c r="AB1584" s="17"/>
    </row>
    <row r="1585" spans="5:28">
      <c r="E1585" s="17"/>
      <c r="F1585" s="18"/>
      <c r="H1585" s="17"/>
      <c r="J1585" s="17"/>
      <c r="K1585" s="62"/>
      <c r="L1585" s="62"/>
      <c r="N1585" s="18"/>
      <c r="P1585" s="18"/>
      <c r="R1585" s="18"/>
      <c r="S1585" s="18"/>
      <c r="T1585" s="18"/>
      <c r="U1585" s="18"/>
      <c r="Y1585" s="17"/>
      <c r="AB1585" s="17"/>
    </row>
    <row r="1586" spans="5:28">
      <c r="E1586" s="17"/>
      <c r="F1586" s="18"/>
      <c r="H1586" s="17"/>
      <c r="J1586" s="17"/>
      <c r="K1586" s="62"/>
      <c r="L1586" s="62"/>
      <c r="N1586" s="18"/>
      <c r="P1586" s="18"/>
      <c r="R1586" s="18"/>
      <c r="S1586" s="18"/>
      <c r="T1586" s="18"/>
      <c r="U1586" s="18"/>
      <c r="Y1586" s="17"/>
      <c r="AB1586" s="17"/>
    </row>
    <row r="1587" spans="5:28">
      <c r="E1587" s="17"/>
      <c r="F1587" s="18"/>
      <c r="H1587" s="17"/>
      <c r="J1587" s="17"/>
      <c r="K1587" s="62"/>
      <c r="L1587" s="62"/>
      <c r="N1587" s="18"/>
      <c r="P1587" s="18"/>
      <c r="R1587" s="18"/>
      <c r="S1587" s="18"/>
      <c r="T1587" s="18"/>
      <c r="U1587" s="18"/>
      <c r="Y1587" s="17"/>
      <c r="AB1587" s="17"/>
    </row>
    <row r="1588" spans="5:28">
      <c r="E1588" s="17"/>
      <c r="F1588" s="18"/>
      <c r="H1588" s="17"/>
      <c r="J1588" s="17"/>
      <c r="K1588" s="62"/>
      <c r="L1588" s="62"/>
      <c r="N1588" s="18"/>
      <c r="P1588" s="18"/>
      <c r="R1588" s="18"/>
      <c r="S1588" s="18"/>
      <c r="T1588" s="18"/>
      <c r="U1588" s="18"/>
      <c r="Y1588" s="17"/>
      <c r="AB1588" s="17"/>
    </row>
    <row r="1589" spans="5:28">
      <c r="E1589" s="17"/>
      <c r="F1589" s="18"/>
      <c r="H1589" s="17"/>
      <c r="J1589" s="17"/>
      <c r="K1589" s="62"/>
      <c r="L1589" s="62"/>
      <c r="N1589" s="18"/>
      <c r="P1589" s="18"/>
      <c r="R1589" s="18"/>
      <c r="S1589" s="18"/>
      <c r="T1589" s="18"/>
      <c r="U1589" s="18"/>
      <c r="Y1589" s="17"/>
      <c r="AB1589" s="17"/>
    </row>
    <row r="1590" spans="5:28">
      <c r="E1590" s="17"/>
      <c r="F1590" s="18"/>
      <c r="H1590" s="17"/>
      <c r="J1590" s="17"/>
      <c r="K1590" s="62"/>
      <c r="L1590" s="62"/>
      <c r="N1590" s="18"/>
      <c r="P1590" s="18"/>
      <c r="R1590" s="18"/>
      <c r="S1590" s="18"/>
      <c r="T1590" s="18"/>
      <c r="U1590" s="18"/>
      <c r="Y1590" s="17"/>
      <c r="AB1590" s="17"/>
    </row>
    <row r="1591" spans="5:28">
      <c r="E1591" s="17"/>
      <c r="F1591" s="18"/>
      <c r="H1591" s="17"/>
      <c r="J1591" s="17"/>
      <c r="K1591" s="62"/>
      <c r="L1591" s="62"/>
      <c r="N1591" s="18"/>
      <c r="P1591" s="18"/>
      <c r="R1591" s="18"/>
      <c r="S1591" s="18"/>
      <c r="T1591" s="18"/>
      <c r="U1591" s="18"/>
      <c r="Y1591" s="17"/>
      <c r="AB1591" s="17"/>
    </row>
    <row r="1592" spans="5:28">
      <c r="E1592" s="17"/>
      <c r="F1592" s="18"/>
      <c r="H1592" s="17"/>
      <c r="J1592" s="17"/>
      <c r="K1592" s="62"/>
      <c r="L1592" s="62"/>
      <c r="N1592" s="18"/>
      <c r="P1592" s="18"/>
      <c r="R1592" s="18"/>
      <c r="S1592" s="18"/>
      <c r="T1592" s="18"/>
      <c r="U1592" s="18"/>
      <c r="Y1592" s="17"/>
      <c r="AB1592" s="17"/>
    </row>
    <row r="1593" spans="5:28">
      <c r="E1593" s="17"/>
      <c r="F1593" s="18"/>
      <c r="H1593" s="17"/>
      <c r="J1593" s="17"/>
      <c r="K1593" s="62"/>
      <c r="L1593" s="62"/>
      <c r="N1593" s="18"/>
      <c r="P1593" s="18"/>
      <c r="R1593" s="18"/>
      <c r="S1593" s="18"/>
      <c r="T1593" s="18"/>
      <c r="U1593" s="18"/>
      <c r="Y1593" s="17"/>
      <c r="AB1593" s="17"/>
    </row>
    <row r="1594" spans="5:28">
      <c r="E1594" s="17"/>
      <c r="F1594" s="18"/>
      <c r="H1594" s="17"/>
      <c r="J1594" s="17"/>
      <c r="K1594" s="62"/>
      <c r="L1594" s="62"/>
      <c r="N1594" s="18"/>
      <c r="P1594" s="18"/>
      <c r="R1594" s="18"/>
      <c r="S1594" s="18"/>
      <c r="T1594" s="18"/>
      <c r="U1594" s="18"/>
      <c r="Y1594" s="17"/>
      <c r="AB1594" s="17"/>
    </row>
    <row r="1595" spans="5:28">
      <c r="E1595" s="17"/>
      <c r="F1595" s="18"/>
      <c r="H1595" s="17"/>
      <c r="J1595" s="17"/>
      <c r="K1595" s="62"/>
      <c r="L1595" s="62"/>
      <c r="N1595" s="18"/>
      <c r="P1595" s="18"/>
      <c r="R1595" s="18"/>
      <c r="S1595" s="18"/>
      <c r="T1595" s="18"/>
      <c r="U1595" s="18"/>
      <c r="Y1595" s="17"/>
      <c r="AB1595" s="17"/>
    </row>
    <row r="1596" spans="5:28">
      <c r="E1596" s="17"/>
      <c r="F1596" s="18"/>
      <c r="H1596" s="17"/>
      <c r="J1596" s="17"/>
      <c r="K1596" s="62"/>
      <c r="L1596" s="62"/>
      <c r="N1596" s="18"/>
      <c r="P1596" s="18"/>
      <c r="R1596" s="18"/>
      <c r="S1596" s="18"/>
      <c r="T1596" s="18"/>
      <c r="U1596" s="18"/>
      <c r="Y1596" s="17"/>
      <c r="AB1596" s="17"/>
    </row>
    <row r="1597" spans="5:28">
      <c r="E1597" s="17"/>
      <c r="F1597" s="18"/>
      <c r="H1597" s="17"/>
      <c r="J1597" s="17"/>
      <c r="K1597" s="62"/>
      <c r="L1597" s="62"/>
      <c r="N1597" s="18"/>
      <c r="P1597" s="18"/>
      <c r="R1597" s="18"/>
      <c r="S1597" s="18"/>
      <c r="T1597" s="18"/>
      <c r="U1597" s="18"/>
      <c r="Y1597" s="17"/>
      <c r="AB1597" s="17"/>
    </row>
    <row r="1598" spans="5:28">
      <c r="E1598" s="17"/>
      <c r="F1598" s="18"/>
      <c r="H1598" s="17"/>
      <c r="J1598" s="17"/>
      <c r="K1598" s="62"/>
      <c r="L1598" s="62"/>
      <c r="N1598" s="18"/>
      <c r="P1598" s="18"/>
      <c r="R1598" s="18"/>
      <c r="S1598" s="18"/>
      <c r="T1598" s="18"/>
      <c r="U1598" s="18"/>
      <c r="Y1598" s="17"/>
      <c r="AB1598" s="17"/>
    </row>
    <row r="1599" spans="5:28">
      <c r="E1599" s="17"/>
      <c r="F1599" s="18"/>
      <c r="H1599" s="17"/>
      <c r="J1599" s="17"/>
      <c r="K1599" s="62"/>
      <c r="L1599" s="62"/>
      <c r="N1599" s="18"/>
      <c r="P1599" s="18"/>
      <c r="R1599" s="18"/>
      <c r="S1599" s="18"/>
      <c r="T1599" s="18"/>
      <c r="U1599" s="18"/>
      <c r="Y1599" s="17"/>
      <c r="AB1599" s="17"/>
    </row>
    <row r="1600" spans="5:28">
      <c r="E1600" s="17"/>
      <c r="F1600" s="18"/>
      <c r="H1600" s="17"/>
      <c r="J1600" s="17"/>
      <c r="K1600" s="62"/>
      <c r="L1600" s="62"/>
      <c r="N1600" s="18"/>
      <c r="P1600" s="18"/>
      <c r="R1600" s="18"/>
      <c r="S1600" s="18"/>
      <c r="T1600" s="18"/>
      <c r="U1600" s="18"/>
      <c r="Y1600" s="17"/>
      <c r="AB1600" s="17"/>
    </row>
    <row r="1601" spans="5:28">
      <c r="E1601" s="17"/>
      <c r="F1601" s="18"/>
      <c r="H1601" s="17"/>
      <c r="J1601" s="17"/>
      <c r="K1601" s="62"/>
      <c r="L1601" s="62"/>
      <c r="N1601" s="18"/>
      <c r="P1601" s="18"/>
      <c r="R1601" s="18"/>
      <c r="S1601" s="18"/>
      <c r="T1601" s="18"/>
      <c r="U1601" s="18"/>
      <c r="Y1601" s="17"/>
      <c r="AB1601" s="17"/>
    </row>
    <row r="1602" spans="5:28">
      <c r="E1602" s="17"/>
      <c r="F1602" s="18"/>
      <c r="H1602" s="17"/>
      <c r="J1602" s="17"/>
      <c r="K1602" s="62"/>
      <c r="L1602" s="62"/>
      <c r="N1602" s="18"/>
      <c r="P1602" s="18"/>
      <c r="R1602" s="18"/>
      <c r="S1602" s="18"/>
      <c r="T1602" s="18"/>
      <c r="U1602" s="18"/>
      <c r="Y1602" s="17"/>
      <c r="AB1602" s="17"/>
    </row>
    <row r="1603" spans="5:28">
      <c r="E1603" s="17"/>
      <c r="F1603" s="18"/>
      <c r="H1603" s="17"/>
      <c r="J1603" s="17"/>
      <c r="K1603" s="62"/>
      <c r="L1603" s="62"/>
      <c r="N1603" s="18"/>
      <c r="P1603" s="18"/>
      <c r="R1603" s="18"/>
      <c r="S1603" s="18"/>
      <c r="T1603" s="18"/>
      <c r="U1603" s="18"/>
      <c r="Y1603" s="17"/>
      <c r="AB1603" s="17"/>
    </row>
    <row r="1604" spans="5:28">
      <c r="E1604" s="17"/>
      <c r="F1604" s="18"/>
      <c r="H1604" s="17"/>
      <c r="J1604" s="17"/>
      <c r="K1604" s="62"/>
      <c r="L1604" s="62"/>
      <c r="N1604" s="18"/>
      <c r="P1604" s="18"/>
      <c r="R1604" s="18"/>
      <c r="S1604" s="18"/>
      <c r="T1604" s="18"/>
      <c r="U1604" s="18"/>
      <c r="Y1604" s="17"/>
      <c r="AB1604" s="17"/>
    </row>
    <row r="1605" spans="5:28">
      <c r="E1605" s="17"/>
      <c r="F1605" s="18"/>
      <c r="H1605" s="17"/>
      <c r="J1605" s="17"/>
      <c r="K1605" s="62"/>
      <c r="L1605" s="62"/>
      <c r="N1605" s="18"/>
      <c r="P1605" s="18"/>
      <c r="R1605" s="18"/>
      <c r="S1605" s="18"/>
      <c r="T1605" s="18"/>
      <c r="U1605" s="18"/>
      <c r="Y1605" s="17"/>
      <c r="AB1605" s="17"/>
    </row>
    <row r="1606" spans="5:28">
      <c r="E1606" s="17"/>
      <c r="F1606" s="18"/>
      <c r="H1606" s="17"/>
      <c r="J1606" s="17"/>
      <c r="K1606" s="62"/>
      <c r="L1606" s="62"/>
      <c r="N1606" s="18"/>
      <c r="P1606" s="18"/>
      <c r="R1606" s="18"/>
      <c r="S1606" s="18"/>
      <c r="T1606" s="18"/>
      <c r="U1606" s="18"/>
      <c r="Y1606" s="17"/>
      <c r="AB1606" s="17"/>
    </row>
    <row r="1607" spans="5:28">
      <c r="E1607" s="17"/>
      <c r="F1607" s="18"/>
      <c r="H1607" s="17"/>
      <c r="J1607" s="17"/>
      <c r="K1607" s="62"/>
      <c r="L1607" s="62"/>
      <c r="N1607" s="18"/>
      <c r="P1607" s="18"/>
      <c r="R1607" s="18"/>
      <c r="S1607" s="18"/>
      <c r="T1607" s="18"/>
      <c r="U1607" s="18"/>
      <c r="Y1607" s="17"/>
      <c r="AB1607" s="17"/>
    </row>
    <row r="1608" spans="5:28">
      <c r="E1608" s="17"/>
      <c r="F1608" s="18"/>
      <c r="H1608" s="17"/>
      <c r="J1608" s="17"/>
      <c r="K1608" s="62"/>
      <c r="L1608" s="62"/>
      <c r="N1608" s="18"/>
      <c r="P1608" s="18"/>
      <c r="R1608" s="18"/>
      <c r="S1608" s="18"/>
      <c r="T1608" s="18"/>
      <c r="U1608" s="18"/>
      <c r="Y1608" s="17"/>
      <c r="AB1608" s="17"/>
    </row>
    <row r="1609" spans="5:28">
      <c r="E1609" s="17"/>
      <c r="F1609" s="18"/>
      <c r="H1609" s="17"/>
      <c r="J1609" s="17"/>
      <c r="K1609" s="62"/>
      <c r="L1609" s="62"/>
      <c r="N1609" s="18"/>
      <c r="P1609" s="18"/>
      <c r="R1609" s="18"/>
      <c r="S1609" s="18"/>
      <c r="T1609" s="18"/>
      <c r="U1609" s="18"/>
      <c r="Y1609" s="17"/>
      <c r="AB1609" s="17"/>
    </row>
    <row r="1610" spans="5:28">
      <c r="E1610" s="17"/>
      <c r="F1610" s="18"/>
      <c r="H1610" s="17"/>
      <c r="J1610" s="17"/>
      <c r="K1610" s="62"/>
      <c r="L1610" s="62"/>
      <c r="N1610" s="18"/>
      <c r="P1610" s="18"/>
      <c r="R1610" s="18"/>
      <c r="S1610" s="18"/>
      <c r="T1610" s="18"/>
      <c r="U1610" s="18"/>
      <c r="Y1610" s="17"/>
      <c r="AB1610" s="17"/>
    </row>
    <row r="1611" spans="5:28">
      <c r="E1611" s="17"/>
      <c r="F1611" s="18"/>
      <c r="H1611" s="17"/>
      <c r="J1611" s="17"/>
      <c r="K1611" s="62"/>
      <c r="L1611" s="62"/>
      <c r="N1611" s="18"/>
      <c r="P1611" s="18"/>
      <c r="R1611" s="18"/>
      <c r="S1611" s="18"/>
      <c r="T1611" s="18"/>
      <c r="U1611" s="18"/>
      <c r="Y1611" s="17"/>
      <c r="AB1611" s="17"/>
    </row>
    <row r="1612" spans="5:28">
      <c r="E1612" s="17"/>
      <c r="F1612" s="18"/>
      <c r="H1612" s="17"/>
      <c r="J1612" s="17"/>
      <c r="K1612" s="62"/>
      <c r="L1612" s="62"/>
      <c r="N1612" s="18"/>
      <c r="P1612" s="18"/>
      <c r="R1612" s="18"/>
      <c r="S1612" s="18"/>
      <c r="T1612" s="18"/>
      <c r="U1612" s="18"/>
      <c r="Y1612" s="17"/>
      <c r="AB1612" s="17"/>
    </row>
    <row r="1613" spans="5:28">
      <c r="E1613" s="17"/>
      <c r="F1613" s="18"/>
      <c r="H1613" s="17"/>
      <c r="J1613" s="17"/>
      <c r="K1613" s="62"/>
      <c r="L1613" s="62"/>
      <c r="N1613" s="18"/>
      <c r="P1613" s="18"/>
      <c r="R1613" s="18"/>
      <c r="S1613" s="18"/>
      <c r="T1613" s="18"/>
      <c r="U1613" s="18"/>
      <c r="Y1613" s="17"/>
      <c r="AB1613" s="17"/>
    </row>
    <row r="1614" spans="5:28">
      <c r="E1614" s="17"/>
      <c r="F1614" s="18"/>
      <c r="H1614" s="17"/>
      <c r="J1614" s="17"/>
      <c r="K1614" s="62"/>
      <c r="L1614" s="62"/>
      <c r="N1614" s="18"/>
      <c r="P1614" s="18"/>
      <c r="R1614" s="18"/>
      <c r="S1614" s="18"/>
      <c r="T1614" s="18"/>
      <c r="U1614" s="18"/>
      <c r="Y1614" s="17"/>
      <c r="AB1614" s="17"/>
    </row>
    <row r="1615" spans="5:28">
      <c r="E1615" s="17"/>
      <c r="F1615" s="18"/>
      <c r="H1615" s="17"/>
      <c r="J1615" s="17"/>
      <c r="K1615" s="62"/>
      <c r="L1615" s="62"/>
      <c r="N1615" s="18"/>
      <c r="P1615" s="18"/>
      <c r="R1615" s="18"/>
      <c r="S1615" s="18"/>
      <c r="T1615" s="18"/>
      <c r="U1615" s="18"/>
      <c r="Y1615" s="17"/>
      <c r="AB1615" s="17"/>
    </row>
    <row r="1616" spans="5:28">
      <c r="E1616" s="17"/>
      <c r="F1616" s="18"/>
      <c r="H1616" s="17"/>
      <c r="J1616" s="17"/>
      <c r="K1616" s="62"/>
      <c r="L1616" s="62"/>
      <c r="N1616" s="18"/>
      <c r="P1616" s="18"/>
      <c r="R1616" s="18"/>
      <c r="S1616" s="18"/>
      <c r="T1616" s="18"/>
      <c r="U1616" s="18"/>
      <c r="Y1616" s="17"/>
      <c r="AB1616" s="17"/>
    </row>
    <row r="1617" spans="5:28">
      <c r="E1617" s="17"/>
      <c r="F1617" s="18"/>
      <c r="H1617" s="17"/>
      <c r="J1617" s="17"/>
      <c r="K1617" s="62"/>
      <c r="L1617" s="62"/>
      <c r="N1617" s="18"/>
      <c r="P1617" s="18"/>
      <c r="R1617" s="18"/>
      <c r="S1617" s="18"/>
      <c r="T1617" s="18"/>
      <c r="U1617" s="18"/>
      <c r="Y1617" s="17"/>
      <c r="AB1617" s="17"/>
    </row>
    <row r="1618" spans="5:28">
      <c r="E1618" s="17"/>
      <c r="F1618" s="18"/>
      <c r="H1618" s="17"/>
      <c r="J1618" s="17"/>
      <c r="K1618" s="62"/>
      <c r="L1618" s="62"/>
      <c r="N1618" s="18"/>
      <c r="P1618" s="18"/>
      <c r="R1618" s="18"/>
      <c r="S1618" s="18"/>
      <c r="T1618" s="18"/>
      <c r="U1618" s="18"/>
      <c r="Y1618" s="17"/>
      <c r="AB1618" s="17"/>
    </row>
    <row r="1619" spans="5:28">
      <c r="E1619" s="17"/>
      <c r="F1619" s="18"/>
      <c r="H1619" s="17"/>
      <c r="J1619" s="17"/>
      <c r="K1619" s="62"/>
      <c r="L1619" s="62"/>
      <c r="N1619" s="18"/>
      <c r="P1619" s="18"/>
      <c r="R1619" s="18"/>
      <c r="S1619" s="18"/>
      <c r="T1619" s="18"/>
      <c r="U1619" s="18"/>
      <c r="Y1619" s="17"/>
      <c r="AB1619" s="17"/>
    </row>
    <row r="1620" spans="5:28">
      <c r="E1620" s="17"/>
      <c r="F1620" s="18"/>
      <c r="H1620" s="17"/>
      <c r="J1620" s="17"/>
      <c r="K1620" s="62"/>
      <c r="L1620" s="62"/>
      <c r="N1620" s="18"/>
      <c r="P1620" s="18"/>
      <c r="R1620" s="18"/>
      <c r="S1620" s="18"/>
      <c r="T1620" s="18"/>
      <c r="U1620" s="18"/>
      <c r="Y1620" s="17"/>
      <c r="AB1620" s="17"/>
    </row>
    <row r="1621" spans="5:28">
      <c r="E1621" s="17"/>
      <c r="F1621" s="18"/>
      <c r="H1621" s="17"/>
      <c r="J1621" s="17"/>
      <c r="K1621" s="62"/>
      <c r="L1621" s="62"/>
      <c r="N1621" s="18"/>
      <c r="P1621" s="18"/>
      <c r="R1621" s="18"/>
      <c r="S1621" s="18"/>
      <c r="T1621" s="18"/>
      <c r="U1621" s="18"/>
      <c r="Y1621" s="17"/>
      <c r="AB1621" s="17"/>
    </row>
    <row r="1622" spans="5:28">
      <c r="E1622" s="17"/>
      <c r="F1622" s="18"/>
      <c r="H1622" s="17"/>
      <c r="J1622" s="17"/>
      <c r="K1622" s="62"/>
      <c r="L1622" s="62"/>
      <c r="N1622" s="18"/>
      <c r="P1622" s="18"/>
      <c r="R1622" s="18"/>
      <c r="S1622" s="18"/>
      <c r="T1622" s="18"/>
      <c r="U1622" s="18"/>
      <c r="Y1622" s="17"/>
      <c r="AB1622" s="17"/>
    </row>
    <row r="1623" spans="5:28">
      <c r="E1623" s="17"/>
      <c r="F1623" s="18"/>
      <c r="H1623" s="17"/>
      <c r="J1623" s="17"/>
      <c r="K1623" s="62"/>
      <c r="L1623" s="62"/>
      <c r="N1623" s="18"/>
      <c r="P1623" s="18"/>
      <c r="R1623" s="18"/>
      <c r="S1623" s="18"/>
      <c r="T1623" s="18"/>
      <c r="U1623" s="18"/>
      <c r="Y1623" s="17"/>
      <c r="AB1623" s="17"/>
    </row>
    <row r="1624" spans="5:28">
      <c r="E1624" s="17"/>
      <c r="F1624" s="18"/>
      <c r="H1624" s="17"/>
      <c r="J1624" s="17"/>
      <c r="K1624" s="62"/>
      <c r="L1624" s="62"/>
      <c r="N1624" s="18"/>
      <c r="P1624" s="18"/>
      <c r="R1624" s="18"/>
      <c r="S1624" s="18"/>
      <c r="T1624" s="18"/>
      <c r="U1624" s="18"/>
      <c r="Y1624" s="17"/>
      <c r="AB1624" s="17"/>
    </row>
    <row r="1625" spans="5:28">
      <c r="E1625" s="17"/>
      <c r="F1625" s="18"/>
      <c r="H1625" s="17"/>
      <c r="J1625" s="17"/>
      <c r="K1625" s="62"/>
      <c r="L1625" s="62"/>
      <c r="N1625" s="18"/>
      <c r="P1625" s="18"/>
      <c r="R1625" s="18"/>
      <c r="S1625" s="18"/>
      <c r="T1625" s="18"/>
      <c r="U1625" s="18"/>
      <c r="Y1625" s="17"/>
      <c r="AB1625" s="17"/>
    </row>
    <row r="1626" spans="5:28">
      <c r="E1626" s="17"/>
      <c r="F1626" s="18"/>
      <c r="H1626" s="17"/>
      <c r="J1626" s="17"/>
      <c r="K1626" s="62"/>
      <c r="L1626" s="62"/>
      <c r="N1626" s="18"/>
      <c r="P1626" s="18"/>
      <c r="R1626" s="18"/>
      <c r="S1626" s="18"/>
      <c r="T1626" s="18"/>
      <c r="U1626" s="18"/>
      <c r="Y1626" s="17"/>
      <c r="AB1626" s="17"/>
    </row>
    <row r="1627" spans="5:28">
      <c r="E1627" s="17"/>
      <c r="F1627" s="18"/>
      <c r="H1627" s="17"/>
      <c r="J1627" s="17"/>
      <c r="K1627" s="62"/>
      <c r="L1627" s="62"/>
      <c r="N1627" s="18"/>
      <c r="P1627" s="18"/>
      <c r="R1627" s="18"/>
      <c r="S1627" s="18"/>
      <c r="T1627" s="18"/>
      <c r="U1627" s="18"/>
      <c r="Y1627" s="17"/>
      <c r="AB1627" s="17"/>
    </row>
    <row r="1628" spans="5:28">
      <c r="E1628" s="17"/>
      <c r="F1628" s="18"/>
      <c r="H1628" s="17"/>
      <c r="J1628" s="17"/>
      <c r="K1628" s="62"/>
      <c r="L1628" s="62"/>
      <c r="N1628" s="18"/>
      <c r="P1628" s="18"/>
      <c r="R1628" s="18"/>
      <c r="S1628" s="18"/>
      <c r="T1628" s="18"/>
      <c r="U1628" s="18"/>
      <c r="Y1628" s="17"/>
      <c r="AB1628" s="17"/>
    </row>
    <row r="1629" spans="5:28">
      <c r="E1629" s="17"/>
      <c r="F1629" s="18"/>
      <c r="H1629" s="17"/>
      <c r="J1629" s="17"/>
      <c r="K1629" s="62"/>
      <c r="L1629" s="62"/>
      <c r="N1629" s="18"/>
      <c r="P1629" s="18"/>
      <c r="R1629" s="18"/>
      <c r="S1629" s="18"/>
      <c r="T1629" s="18"/>
      <c r="U1629" s="18"/>
      <c r="Y1629" s="17"/>
      <c r="AB1629" s="17"/>
    </row>
    <row r="1630" spans="5:28">
      <c r="E1630" s="17"/>
      <c r="F1630" s="18"/>
      <c r="H1630" s="17"/>
      <c r="J1630" s="17"/>
      <c r="K1630" s="62"/>
      <c r="L1630" s="62"/>
      <c r="N1630" s="18"/>
      <c r="P1630" s="18"/>
      <c r="R1630" s="18"/>
      <c r="S1630" s="18"/>
      <c r="T1630" s="18"/>
      <c r="U1630" s="18"/>
      <c r="Y1630" s="17"/>
      <c r="AB1630" s="17"/>
    </row>
    <row r="1631" spans="5:28">
      <c r="E1631" s="17"/>
      <c r="F1631" s="18"/>
      <c r="H1631" s="17"/>
      <c r="J1631" s="17"/>
      <c r="K1631" s="62"/>
      <c r="L1631" s="62"/>
      <c r="N1631" s="18"/>
      <c r="P1631" s="18"/>
      <c r="R1631" s="18"/>
      <c r="S1631" s="18"/>
      <c r="T1631" s="18"/>
      <c r="U1631" s="18"/>
      <c r="Y1631" s="17"/>
      <c r="AB1631" s="17"/>
    </row>
    <row r="1632" spans="5:28">
      <c r="E1632" s="17"/>
      <c r="F1632" s="18"/>
      <c r="H1632" s="17"/>
      <c r="J1632" s="17"/>
      <c r="K1632" s="62"/>
      <c r="L1632" s="62"/>
      <c r="N1632" s="18"/>
      <c r="P1632" s="18"/>
      <c r="R1632" s="18"/>
      <c r="S1632" s="18"/>
      <c r="T1632" s="18"/>
      <c r="U1632" s="18"/>
      <c r="Y1632" s="17"/>
      <c r="AB1632" s="17"/>
    </row>
    <row r="1633" spans="5:28">
      <c r="E1633" s="17"/>
      <c r="F1633" s="18"/>
      <c r="H1633" s="17"/>
      <c r="J1633" s="17"/>
      <c r="K1633" s="62"/>
      <c r="L1633" s="62"/>
      <c r="N1633" s="18"/>
      <c r="P1633" s="18"/>
      <c r="R1633" s="18"/>
      <c r="S1633" s="18"/>
      <c r="T1633" s="18"/>
      <c r="U1633" s="18"/>
      <c r="Y1633" s="17"/>
      <c r="AB1633" s="17"/>
    </row>
    <row r="1634" spans="5:28">
      <c r="E1634" s="17"/>
      <c r="F1634" s="18"/>
      <c r="H1634" s="17"/>
      <c r="J1634" s="17"/>
      <c r="K1634" s="62"/>
      <c r="L1634" s="62"/>
      <c r="N1634" s="18"/>
      <c r="P1634" s="18"/>
      <c r="R1634" s="18"/>
      <c r="S1634" s="18"/>
      <c r="T1634" s="18"/>
      <c r="U1634" s="18"/>
      <c r="Y1634" s="17"/>
      <c r="AB1634" s="17"/>
    </row>
    <row r="1635" spans="5:28">
      <c r="E1635" s="17"/>
      <c r="F1635" s="18"/>
      <c r="H1635" s="17"/>
      <c r="J1635" s="17"/>
      <c r="K1635" s="62"/>
      <c r="L1635" s="62"/>
      <c r="N1635" s="18"/>
      <c r="P1635" s="18"/>
      <c r="R1635" s="18"/>
      <c r="S1635" s="18"/>
      <c r="T1635" s="18"/>
      <c r="U1635" s="18"/>
      <c r="Y1635" s="17"/>
      <c r="AB1635" s="17"/>
    </row>
    <row r="1636" spans="5:28">
      <c r="E1636" s="17"/>
      <c r="F1636" s="18"/>
      <c r="H1636" s="17"/>
      <c r="J1636" s="17"/>
      <c r="K1636" s="62"/>
      <c r="L1636" s="62"/>
      <c r="N1636" s="18"/>
      <c r="P1636" s="18"/>
      <c r="R1636" s="18"/>
      <c r="S1636" s="18"/>
      <c r="T1636" s="18"/>
      <c r="U1636" s="18"/>
      <c r="Y1636" s="17"/>
      <c r="AB1636" s="17"/>
    </row>
    <row r="1637" spans="5:28">
      <c r="E1637" s="17"/>
      <c r="F1637" s="18"/>
      <c r="H1637" s="17"/>
      <c r="J1637" s="17"/>
      <c r="K1637" s="62"/>
      <c r="L1637" s="62"/>
      <c r="N1637" s="18"/>
      <c r="P1637" s="18"/>
      <c r="R1637" s="18"/>
      <c r="S1637" s="18"/>
      <c r="T1637" s="18"/>
      <c r="U1637" s="18"/>
      <c r="Y1637" s="17"/>
      <c r="AB1637" s="17"/>
    </row>
    <row r="1638" spans="5:28">
      <c r="E1638" s="17"/>
      <c r="F1638" s="18"/>
      <c r="H1638" s="17"/>
      <c r="J1638" s="17"/>
      <c r="K1638" s="62"/>
      <c r="L1638" s="62"/>
      <c r="N1638" s="18"/>
      <c r="P1638" s="18"/>
      <c r="R1638" s="18"/>
      <c r="S1638" s="18"/>
      <c r="T1638" s="18"/>
      <c r="U1638" s="18"/>
      <c r="Y1638" s="17"/>
      <c r="AB1638" s="17"/>
    </row>
    <row r="1639" spans="5:28">
      <c r="E1639" s="17"/>
      <c r="F1639" s="18"/>
      <c r="H1639" s="17"/>
      <c r="J1639" s="17"/>
      <c r="K1639" s="62"/>
      <c r="L1639" s="62"/>
      <c r="N1639" s="18"/>
      <c r="P1639" s="18"/>
      <c r="R1639" s="18"/>
      <c r="S1639" s="18"/>
      <c r="T1639" s="18"/>
      <c r="U1639" s="18"/>
      <c r="Y1639" s="17"/>
      <c r="AB1639" s="17"/>
    </row>
    <row r="1640" spans="5:28">
      <c r="E1640" s="17"/>
      <c r="F1640" s="18"/>
      <c r="H1640" s="17"/>
      <c r="J1640" s="17"/>
      <c r="K1640" s="62"/>
      <c r="L1640" s="62"/>
      <c r="N1640" s="18"/>
      <c r="P1640" s="18"/>
      <c r="R1640" s="18"/>
      <c r="S1640" s="18"/>
      <c r="T1640" s="18"/>
      <c r="U1640" s="18"/>
      <c r="Y1640" s="17"/>
      <c r="AB1640" s="17"/>
    </row>
    <row r="1641" spans="5:28">
      <c r="E1641" s="17"/>
      <c r="F1641" s="18"/>
      <c r="H1641" s="17"/>
      <c r="J1641" s="17"/>
      <c r="K1641" s="62"/>
      <c r="L1641" s="62"/>
      <c r="N1641" s="18"/>
      <c r="P1641" s="18"/>
      <c r="R1641" s="18"/>
      <c r="S1641" s="18"/>
      <c r="T1641" s="18"/>
      <c r="U1641" s="18"/>
      <c r="Y1641" s="17"/>
      <c r="AB1641" s="17"/>
    </row>
    <row r="1642" spans="5:28">
      <c r="E1642" s="17"/>
      <c r="F1642" s="18"/>
      <c r="H1642" s="17"/>
      <c r="J1642" s="17"/>
      <c r="K1642" s="62"/>
      <c r="L1642" s="62"/>
      <c r="N1642" s="18"/>
      <c r="P1642" s="18"/>
      <c r="R1642" s="18"/>
      <c r="S1642" s="18"/>
      <c r="T1642" s="18"/>
      <c r="U1642" s="18"/>
      <c r="Y1642" s="17"/>
      <c r="AB1642" s="17"/>
    </row>
    <row r="1643" spans="5:28">
      <c r="E1643" s="17"/>
      <c r="F1643" s="18"/>
      <c r="H1643" s="17"/>
      <c r="J1643" s="17"/>
      <c r="K1643" s="62"/>
      <c r="L1643" s="62"/>
      <c r="N1643" s="18"/>
      <c r="P1643" s="18"/>
      <c r="R1643" s="18"/>
      <c r="S1643" s="18"/>
      <c r="T1643" s="18"/>
      <c r="U1643" s="18"/>
      <c r="Y1643" s="17"/>
      <c r="AB1643" s="17"/>
    </row>
    <row r="1644" spans="5:28">
      <c r="E1644" s="17"/>
      <c r="F1644" s="18"/>
      <c r="H1644" s="17"/>
      <c r="J1644" s="17"/>
      <c r="K1644" s="62"/>
      <c r="L1644" s="62"/>
      <c r="N1644" s="18"/>
      <c r="P1644" s="18"/>
      <c r="R1644" s="18"/>
      <c r="S1644" s="18"/>
      <c r="T1644" s="18"/>
      <c r="U1644" s="18"/>
      <c r="Y1644" s="17"/>
      <c r="AB1644" s="17"/>
    </row>
    <row r="1645" spans="5:28">
      <c r="E1645" s="17"/>
      <c r="F1645" s="18"/>
      <c r="H1645" s="17"/>
      <c r="J1645" s="17"/>
      <c r="K1645" s="62"/>
      <c r="L1645" s="62"/>
      <c r="N1645" s="18"/>
      <c r="P1645" s="18"/>
      <c r="R1645" s="18"/>
      <c r="S1645" s="18"/>
      <c r="T1645" s="18"/>
      <c r="U1645" s="18"/>
      <c r="Y1645" s="17"/>
      <c r="AB1645" s="17"/>
    </row>
    <row r="1646" spans="5:28">
      <c r="E1646" s="17"/>
      <c r="F1646" s="18"/>
      <c r="H1646" s="17"/>
      <c r="J1646" s="17"/>
      <c r="K1646" s="62"/>
      <c r="L1646" s="62"/>
      <c r="N1646" s="18"/>
      <c r="P1646" s="18"/>
      <c r="R1646" s="18"/>
      <c r="S1646" s="18"/>
      <c r="T1646" s="18"/>
      <c r="U1646" s="18"/>
      <c r="Y1646" s="17"/>
      <c r="AB1646" s="17"/>
    </row>
    <row r="1647" spans="5:28">
      <c r="E1647" s="17"/>
      <c r="F1647" s="18"/>
      <c r="H1647" s="17"/>
      <c r="J1647" s="17"/>
      <c r="K1647" s="62"/>
      <c r="L1647" s="62"/>
      <c r="N1647" s="18"/>
      <c r="P1647" s="18"/>
      <c r="R1647" s="18"/>
      <c r="S1647" s="18"/>
      <c r="T1647" s="18"/>
      <c r="U1647" s="18"/>
      <c r="Y1647" s="17"/>
      <c r="AB1647" s="17"/>
    </row>
    <row r="1648" spans="5:28">
      <c r="E1648" s="17"/>
      <c r="F1648" s="18"/>
      <c r="H1648" s="17"/>
      <c r="J1648" s="17"/>
      <c r="K1648" s="62"/>
      <c r="L1648" s="62"/>
      <c r="N1648" s="18"/>
      <c r="P1648" s="18"/>
      <c r="R1648" s="18"/>
      <c r="S1648" s="18"/>
      <c r="T1648" s="18"/>
      <c r="U1648" s="18"/>
      <c r="Y1648" s="17"/>
      <c r="AB1648" s="17"/>
    </row>
    <row r="1649" spans="5:28">
      <c r="E1649" s="17"/>
      <c r="F1649" s="18"/>
      <c r="H1649" s="17"/>
      <c r="J1649" s="17"/>
      <c r="K1649" s="62"/>
      <c r="L1649" s="62"/>
      <c r="N1649" s="18"/>
      <c r="P1649" s="18"/>
      <c r="R1649" s="18"/>
      <c r="S1649" s="18"/>
      <c r="T1649" s="18"/>
      <c r="U1649" s="18"/>
      <c r="Y1649" s="17"/>
      <c r="AB1649" s="17"/>
    </row>
    <row r="1650" spans="5:28">
      <c r="E1650" s="17"/>
      <c r="F1650" s="18"/>
      <c r="H1650" s="17"/>
      <c r="J1650" s="17"/>
      <c r="K1650" s="62"/>
      <c r="L1650" s="62"/>
      <c r="N1650" s="18"/>
      <c r="P1650" s="18"/>
      <c r="R1650" s="18"/>
      <c r="S1650" s="18"/>
      <c r="T1650" s="18"/>
      <c r="U1650" s="18"/>
      <c r="Y1650" s="17"/>
      <c r="AB1650" s="17"/>
    </row>
    <row r="1651" spans="5:28">
      <c r="E1651" s="17"/>
      <c r="F1651" s="18"/>
      <c r="H1651" s="17"/>
      <c r="J1651" s="17"/>
      <c r="K1651" s="62"/>
      <c r="L1651" s="62"/>
      <c r="N1651" s="18"/>
      <c r="P1651" s="18"/>
      <c r="R1651" s="18"/>
      <c r="S1651" s="18"/>
      <c r="T1651" s="18"/>
      <c r="U1651" s="18"/>
      <c r="Y1651" s="17"/>
      <c r="AB1651" s="17"/>
    </row>
    <row r="1652" spans="5:28">
      <c r="E1652" s="17"/>
      <c r="F1652" s="18"/>
      <c r="H1652" s="17"/>
      <c r="J1652" s="17"/>
      <c r="K1652" s="62"/>
      <c r="L1652" s="62"/>
      <c r="N1652" s="18"/>
      <c r="P1652" s="18"/>
      <c r="R1652" s="18"/>
      <c r="S1652" s="18"/>
      <c r="T1652" s="18"/>
      <c r="U1652" s="18"/>
      <c r="Y1652" s="17"/>
      <c r="AB1652" s="17"/>
    </row>
    <row r="1653" spans="5:28">
      <c r="E1653" s="17"/>
      <c r="F1653" s="18"/>
      <c r="H1653" s="17"/>
      <c r="J1653" s="17"/>
      <c r="K1653" s="62"/>
      <c r="L1653" s="62"/>
      <c r="N1653" s="18"/>
      <c r="P1653" s="18"/>
      <c r="R1653" s="18"/>
      <c r="S1653" s="18"/>
      <c r="T1653" s="18"/>
      <c r="U1653" s="18"/>
      <c r="Y1653" s="17"/>
      <c r="AB1653" s="17"/>
    </row>
    <row r="1654" spans="5:28">
      <c r="E1654" s="17"/>
      <c r="F1654" s="18"/>
      <c r="H1654" s="17"/>
      <c r="J1654" s="17"/>
      <c r="K1654" s="62"/>
      <c r="L1654" s="62"/>
      <c r="N1654" s="18"/>
      <c r="P1654" s="18"/>
      <c r="R1654" s="18"/>
      <c r="S1654" s="18"/>
      <c r="T1654" s="18"/>
      <c r="U1654" s="18"/>
      <c r="Y1654" s="17"/>
      <c r="AB1654" s="17"/>
    </row>
    <row r="1655" spans="5:28">
      <c r="E1655" s="17"/>
      <c r="F1655" s="18"/>
      <c r="H1655" s="17"/>
      <c r="J1655" s="17"/>
      <c r="K1655" s="62"/>
      <c r="L1655" s="62"/>
      <c r="N1655" s="18"/>
      <c r="P1655" s="18"/>
      <c r="R1655" s="18"/>
      <c r="S1655" s="18"/>
      <c r="T1655" s="18"/>
      <c r="U1655" s="18"/>
      <c r="Y1655" s="17"/>
      <c r="AB1655" s="17"/>
    </row>
    <row r="1656" spans="5:28">
      <c r="E1656" s="17"/>
      <c r="F1656" s="18"/>
      <c r="H1656" s="17"/>
      <c r="J1656" s="17"/>
      <c r="K1656" s="62"/>
      <c r="L1656" s="62"/>
      <c r="N1656" s="18"/>
      <c r="P1656" s="18"/>
      <c r="R1656" s="18"/>
      <c r="S1656" s="18"/>
      <c r="T1656" s="18"/>
      <c r="U1656" s="18"/>
      <c r="Y1656" s="17"/>
      <c r="AB1656" s="17"/>
    </row>
    <row r="1657" spans="5:28">
      <c r="E1657" s="17"/>
      <c r="F1657" s="18"/>
      <c r="H1657" s="17"/>
      <c r="J1657" s="17"/>
      <c r="K1657" s="62"/>
      <c r="L1657" s="62"/>
      <c r="N1657" s="18"/>
      <c r="P1657" s="18"/>
      <c r="R1657" s="18"/>
      <c r="S1657" s="18"/>
      <c r="T1657" s="18"/>
      <c r="U1657" s="18"/>
      <c r="Y1657" s="17"/>
      <c r="AB1657" s="17"/>
    </row>
    <row r="1658" spans="5:28">
      <c r="E1658" s="17"/>
      <c r="F1658" s="18"/>
      <c r="H1658" s="17"/>
      <c r="J1658" s="17"/>
      <c r="K1658" s="62"/>
      <c r="L1658" s="62"/>
      <c r="N1658" s="18"/>
      <c r="P1658" s="18"/>
      <c r="R1658" s="18"/>
      <c r="S1658" s="18"/>
      <c r="T1658" s="18"/>
      <c r="U1658" s="18"/>
      <c r="Y1658" s="17"/>
      <c r="AB1658" s="17"/>
    </row>
    <row r="1659" spans="5:28">
      <c r="E1659" s="17"/>
      <c r="F1659" s="18"/>
      <c r="H1659" s="17"/>
      <c r="J1659" s="17"/>
      <c r="K1659" s="62"/>
      <c r="L1659" s="62"/>
      <c r="N1659" s="18"/>
      <c r="P1659" s="18"/>
      <c r="R1659" s="18"/>
      <c r="S1659" s="18"/>
      <c r="T1659" s="18"/>
      <c r="U1659" s="18"/>
      <c r="Y1659" s="17"/>
      <c r="AB1659" s="17"/>
    </row>
    <row r="1660" spans="5:28">
      <c r="E1660" s="17"/>
      <c r="F1660" s="18"/>
      <c r="H1660" s="17"/>
      <c r="J1660" s="17"/>
      <c r="K1660" s="62"/>
      <c r="L1660" s="62"/>
      <c r="N1660" s="18"/>
      <c r="P1660" s="18"/>
      <c r="R1660" s="18"/>
      <c r="S1660" s="18"/>
      <c r="T1660" s="18"/>
      <c r="U1660" s="18"/>
      <c r="Y1660" s="17"/>
      <c r="AB1660" s="17"/>
    </row>
    <row r="1661" spans="5:28">
      <c r="E1661" s="17"/>
      <c r="F1661" s="18"/>
      <c r="H1661" s="17"/>
      <c r="J1661" s="17"/>
      <c r="K1661" s="62"/>
      <c r="L1661" s="62"/>
      <c r="N1661" s="18"/>
      <c r="P1661" s="18"/>
      <c r="R1661" s="18"/>
      <c r="S1661" s="18"/>
      <c r="T1661" s="18"/>
      <c r="U1661" s="18"/>
      <c r="Y1661" s="17"/>
      <c r="AB1661" s="17"/>
    </row>
    <row r="1662" spans="5:28">
      <c r="E1662" s="17"/>
      <c r="F1662" s="18"/>
      <c r="H1662" s="17"/>
      <c r="J1662" s="17"/>
      <c r="K1662" s="62"/>
      <c r="L1662" s="62"/>
      <c r="N1662" s="18"/>
      <c r="P1662" s="18"/>
      <c r="R1662" s="18"/>
      <c r="S1662" s="18"/>
      <c r="T1662" s="18"/>
      <c r="U1662" s="18"/>
      <c r="Y1662" s="17"/>
      <c r="AB1662" s="17"/>
    </row>
    <row r="1663" spans="5:28">
      <c r="E1663" s="17"/>
      <c r="F1663" s="18"/>
      <c r="H1663" s="17"/>
      <c r="J1663" s="17"/>
      <c r="K1663" s="62"/>
      <c r="L1663" s="62"/>
      <c r="N1663" s="18"/>
      <c r="P1663" s="18"/>
      <c r="R1663" s="18"/>
      <c r="S1663" s="18"/>
      <c r="T1663" s="18"/>
      <c r="U1663" s="18"/>
      <c r="Y1663" s="17"/>
      <c r="AB1663" s="17"/>
    </row>
    <row r="1664" spans="5:28">
      <c r="E1664" s="17"/>
      <c r="F1664" s="18"/>
      <c r="H1664" s="17"/>
      <c r="J1664" s="17"/>
      <c r="K1664" s="62"/>
      <c r="L1664" s="62"/>
      <c r="N1664" s="18"/>
      <c r="P1664" s="18"/>
      <c r="R1664" s="18"/>
      <c r="S1664" s="18"/>
      <c r="T1664" s="18"/>
      <c r="U1664" s="18"/>
      <c r="Y1664" s="17"/>
      <c r="AB1664" s="17"/>
    </row>
    <row r="1665" spans="5:28">
      <c r="E1665" s="17"/>
      <c r="F1665" s="18"/>
      <c r="H1665" s="17"/>
      <c r="J1665" s="17"/>
      <c r="K1665" s="62"/>
      <c r="L1665" s="62"/>
      <c r="N1665" s="18"/>
      <c r="P1665" s="18"/>
      <c r="R1665" s="18"/>
      <c r="S1665" s="18"/>
      <c r="T1665" s="18"/>
      <c r="U1665" s="18"/>
      <c r="Y1665" s="17"/>
      <c r="AB1665" s="17"/>
    </row>
    <row r="1666" spans="5:28">
      <c r="E1666" s="17"/>
      <c r="F1666" s="18"/>
      <c r="H1666" s="17"/>
      <c r="J1666" s="17"/>
      <c r="K1666" s="62"/>
      <c r="L1666" s="62"/>
      <c r="N1666" s="18"/>
      <c r="P1666" s="18"/>
      <c r="R1666" s="18"/>
      <c r="S1666" s="18"/>
      <c r="T1666" s="18"/>
      <c r="U1666" s="18"/>
      <c r="Y1666" s="17"/>
      <c r="AB1666" s="17"/>
    </row>
    <row r="1667" spans="5:28">
      <c r="E1667" s="17"/>
      <c r="F1667" s="18"/>
      <c r="H1667" s="17"/>
      <c r="J1667" s="17"/>
      <c r="K1667" s="62"/>
      <c r="L1667" s="62"/>
      <c r="N1667" s="18"/>
      <c r="P1667" s="18"/>
      <c r="R1667" s="18"/>
      <c r="S1667" s="18"/>
      <c r="T1667" s="18"/>
      <c r="U1667" s="18"/>
      <c r="Y1667" s="17"/>
      <c r="AB1667" s="17"/>
    </row>
    <row r="1668" spans="5:28">
      <c r="E1668" s="17"/>
      <c r="F1668" s="18"/>
      <c r="H1668" s="17"/>
      <c r="J1668" s="17"/>
      <c r="K1668" s="62"/>
      <c r="L1668" s="62"/>
      <c r="N1668" s="18"/>
      <c r="P1668" s="18"/>
      <c r="R1668" s="18"/>
      <c r="S1668" s="18"/>
      <c r="T1668" s="18"/>
      <c r="U1668" s="18"/>
      <c r="Y1668" s="17"/>
      <c r="AB1668" s="17"/>
    </row>
    <row r="1669" spans="5:28">
      <c r="E1669" s="17"/>
      <c r="F1669" s="18"/>
      <c r="H1669" s="17"/>
      <c r="J1669" s="17"/>
      <c r="K1669" s="62"/>
      <c r="L1669" s="62"/>
      <c r="N1669" s="18"/>
      <c r="P1669" s="18"/>
      <c r="R1669" s="18"/>
      <c r="S1669" s="18"/>
      <c r="T1669" s="18"/>
      <c r="U1669" s="18"/>
      <c r="Y1669" s="17"/>
      <c r="AB1669" s="17"/>
    </row>
    <row r="1670" spans="5:28">
      <c r="E1670" s="17"/>
      <c r="F1670" s="18"/>
      <c r="H1670" s="17"/>
      <c r="J1670" s="17"/>
      <c r="K1670" s="62"/>
      <c r="L1670" s="62"/>
      <c r="N1670" s="18"/>
      <c r="P1670" s="18"/>
      <c r="R1670" s="18"/>
      <c r="S1670" s="18"/>
      <c r="T1670" s="18"/>
      <c r="U1670" s="18"/>
      <c r="Y1670" s="17"/>
      <c r="AB1670" s="17"/>
    </row>
    <row r="1671" spans="5:28">
      <c r="E1671" s="17"/>
      <c r="F1671" s="18"/>
      <c r="H1671" s="17"/>
      <c r="J1671" s="17"/>
      <c r="K1671" s="62"/>
      <c r="L1671" s="62"/>
      <c r="N1671" s="18"/>
      <c r="P1671" s="18"/>
      <c r="R1671" s="18"/>
      <c r="S1671" s="18"/>
      <c r="T1671" s="18"/>
      <c r="U1671" s="18"/>
      <c r="Y1671" s="17"/>
      <c r="AB1671" s="17"/>
    </row>
    <row r="1672" spans="5:28">
      <c r="E1672" s="17"/>
      <c r="F1672" s="18"/>
      <c r="H1672" s="17"/>
      <c r="J1672" s="17"/>
      <c r="K1672" s="62"/>
      <c r="L1672" s="62"/>
      <c r="N1672" s="18"/>
      <c r="P1672" s="18"/>
      <c r="R1672" s="18"/>
      <c r="S1672" s="18"/>
      <c r="T1672" s="18"/>
      <c r="U1672" s="18"/>
      <c r="Y1672" s="17"/>
      <c r="AB1672" s="17"/>
    </row>
    <row r="1673" spans="5:28">
      <c r="E1673" s="17"/>
      <c r="F1673" s="18"/>
      <c r="H1673" s="17"/>
      <c r="J1673" s="17"/>
      <c r="K1673" s="62"/>
      <c r="L1673" s="62"/>
      <c r="N1673" s="18"/>
      <c r="P1673" s="18"/>
      <c r="R1673" s="18"/>
      <c r="S1673" s="18"/>
      <c r="T1673" s="18"/>
      <c r="U1673" s="18"/>
      <c r="Y1673" s="17"/>
      <c r="AB1673" s="17"/>
    </row>
    <row r="1674" spans="5:28">
      <c r="E1674" s="17"/>
      <c r="F1674" s="18"/>
      <c r="H1674" s="17"/>
      <c r="J1674" s="17"/>
      <c r="K1674" s="62"/>
      <c r="L1674" s="62"/>
      <c r="N1674" s="18"/>
      <c r="P1674" s="18"/>
      <c r="R1674" s="18"/>
      <c r="S1674" s="18"/>
      <c r="T1674" s="18"/>
      <c r="U1674" s="18"/>
      <c r="Y1674" s="17"/>
      <c r="AB1674" s="17"/>
    </row>
    <row r="1675" spans="5:28">
      <c r="E1675" s="17"/>
      <c r="F1675" s="18"/>
      <c r="H1675" s="17"/>
      <c r="J1675" s="17"/>
      <c r="K1675" s="62"/>
      <c r="L1675" s="62"/>
      <c r="N1675" s="18"/>
      <c r="P1675" s="18"/>
      <c r="R1675" s="18"/>
      <c r="S1675" s="18"/>
      <c r="T1675" s="18"/>
      <c r="U1675" s="18"/>
      <c r="Y1675" s="17"/>
      <c r="AB1675" s="17"/>
    </row>
    <row r="1676" spans="5:28">
      <c r="E1676" s="17"/>
      <c r="F1676" s="18"/>
      <c r="H1676" s="17"/>
      <c r="J1676" s="17"/>
      <c r="K1676" s="62"/>
      <c r="L1676" s="62"/>
      <c r="N1676" s="18"/>
      <c r="P1676" s="18"/>
      <c r="R1676" s="18"/>
      <c r="S1676" s="18"/>
      <c r="T1676" s="18"/>
      <c r="U1676" s="18"/>
      <c r="Y1676" s="17"/>
      <c r="AB1676" s="17"/>
    </row>
    <row r="1677" spans="5:28">
      <c r="E1677" s="17"/>
      <c r="F1677" s="18"/>
      <c r="H1677" s="17"/>
      <c r="J1677" s="17"/>
      <c r="K1677" s="62"/>
      <c r="L1677" s="62"/>
      <c r="N1677" s="18"/>
      <c r="P1677" s="18"/>
      <c r="R1677" s="18"/>
      <c r="S1677" s="18"/>
      <c r="T1677" s="18"/>
      <c r="U1677" s="18"/>
      <c r="Y1677" s="17"/>
      <c r="AB1677" s="17"/>
    </row>
    <row r="1678" spans="5:28">
      <c r="E1678" s="17"/>
      <c r="F1678" s="18"/>
      <c r="H1678" s="17"/>
      <c r="J1678" s="17"/>
      <c r="K1678" s="62"/>
      <c r="L1678" s="62"/>
      <c r="N1678" s="18"/>
      <c r="P1678" s="18"/>
      <c r="R1678" s="18"/>
      <c r="S1678" s="18"/>
      <c r="T1678" s="18"/>
      <c r="U1678" s="18"/>
      <c r="Y1678" s="17"/>
      <c r="AB1678" s="17"/>
    </row>
    <row r="1679" spans="5:28">
      <c r="E1679" s="17"/>
      <c r="F1679" s="18"/>
      <c r="H1679" s="17"/>
      <c r="J1679" s="17"/>
      <c r="K1679" s="62"/>
      <c r="L1679" s="62"/>
      <c r="N1679" s="18"/>
      <c r="P1679" s="18"/>
      <c r="R1679" s="18"/>
      <c r="S1679" s="18"/>
      <c r="T1679" s="18"/>
      <c r="U1679" s="18"/>
      <c r="Y1679" s="17"/>
      <c r="AB1679" s="17"/>
    </row>
    <row r="1680" spans="5:28">
      <c r="E1680" s="17"/>
      <c r="F1680" s="18"/>
      <c r="H1680" s="17"/>
      <c r="J1680" s="17"/>
      <c r="K1680" s="62"/>
      <c r="L1680" s="62"/>
      <c r="N1680" s="18"/>
      <c r="P1680" s="18"/>
      <c r="R1680" s="18"/>
      <c r="S1680" s="18"/>
      <c r="T1680" s="18"/>
      <c r="U1680" s="18"/>
      <c r="Y1680" s="17"/>
      <c r="AB1680" s="17"/>
    </row>
    <row r="1681" spans="5:28">
      <c r="E1681" s="17"/>
      <c r="F1681" s="18"/>
      <c r="H1681" s="17"/>
      <c r="J1681" s="17"/>
      <c r="K1681" s="62"/>
      <c r="L1681" s="62"/>
      <c r="N1681" s="18"/>
      <c r="P1681" s="18"/>
      <c r="R1681" s="18"/>
      <c r="S1681" s="18"/>
      <c r="T1681" s="18"/>
      <c r="U1681" s="18"/>
      <c r="Y1681" s="17"/>
      <c r="AB1681" s="17"/>
    </row>
    <row r="1682" spans="5:28">
      <c r="E1682" s="17"/>
      <c r="F1682" s="18"/>
      <c r="H1682" s="17"/>
      <c r="J1682" s="17"/>
      <c r="K1682" s="62"/>
      <c r="L1682" s="62"/>
      <c r="N1682" s="18"/>
      <c r="P1682" s="18"/>
      <c r="R1682" s="18"/>
      <c r="S1682" s="18"/>
      <c r="T1682" s="18"/>
      <c r="U1682" s="18"/>
      <c r="Y1682" s="17"/>
      <c r="AB1682" s="17"/>
    </row>
    <row r="1683" spans="5:28">
      <c r="E1683" s="17"/>
      <c r="F1683" s="18"/>
      <c r="H1683" s="17"/>
      <c r="J1683" s="17"/>
      <c r="K1683" s="62"/>
      <c r="L1683" s="62"/>
      <c r="N1683" s="18"/>
      <c r="P1683" s="18"/>
      <c r="R1683" s="18"/>
      <c r="S1683" s="18"/>
      <c r="T1683" s="18"/>
      <c r="U1683" s="18"/>
      <c r="Y1683" s="17"/>
      <c r="AB1683" s="17"/>
    </row>
    <row r="1684" spans="5:28">
      <c r="E1684" s="17"/>
      <c r="F1684" s="18"/>
      <c r="H1684" s="17"/>
      <c r="J1684" s="17"/>
      <c r="K1684" s="62"/>
      <c r="L1684" s="62"/>
      <c r="N1684" s="18"/>
      <c r="P1684" s="18"/>
      <c r="R1684" s="18"/>
      <c r="S1684" s="18"/>
      <c r="T1684" s="18"/>
      <c r="U1684" s="18"/>
      <c r="Y1684" s="17"/>
      <c r="AB1684" s="17"/>
    </row>
    <row r="1685" spans="5:28">
      <c r="E1685" s="17"/>
      <c r="F1685" s="18"/>
      <c r="H1685" s="17"/>
      <c r="J1685" s="17"/>
      <c r="K1685" s="62"/>
      <c r="L1685" s="62"/>
      <c r="N1685" s="18"/>
      <c r="P1685" s="18"/>
      <c r="R1685" s="18"/>
      <c r="S1685" s="18"/>
      <c r="T1685" s="18"/>
      <c r="U1685" s="18"/>
      <c r="Y1685" s="17"/>
      <c r="AB1685" s="17"/>
    </row>
    <row r="1686" spans="5:28">
      <c r="E1686" s="17"/>
      <c r="F1686" s="18"/>
      <c r="H1686" s="17"/>
      <c r="J1686" s="17"/>
      <c r="K1686" s="62"/>
      <c r="L1686" s="62"/>
      <c r="N1686" s="18"/>
      <c r="P1686" s="18"/>
      <c r="R1686" s="18"/>
      <c r="S1686" s="18"/>
      <c r="T1686" s="18"/>
      <c r="U1686" s="18"/>
      <c r="Y1686" s="17"/>
      <c r="AB1686" s="17"/>
    </row>
    <row r="1687" spans="5:28">
      <c r="E1687" s="17"/>
      <c r="F1687" s="18"/>
      <c r="H1687" s="17"/>
      <c r="J1687" s="17"/>
      <c r="K1687" s="62"/>
      <c r="L1687" s="62"/>
      <c r="N1687" s="18"/>
      <c r="P1687" s="18"/>
      <c r="R1687" s="18"/>
      <c r="S1687" s="18"/>
      <c r="T1687" s="18"/>
      <c r="U1687" s="18"/>
      <c r="Y1687" s="17"/>
      <c r="AB1687" s="17"/>
    </row>
    <row r="1688" spans="5:28">
      <c r="E1688" s="17"/>
      <c r="F1688" s="18"/>
      <c r="H1688" s="17"/>
      <c r="J1688" s="17"/>
      <c r="K1688" s="62"/>
      <c r="L1688" s="62"/>
      <c r="N1688" s="18"/>
      <c r="P1688" s="18"/>
      <c r="R1688" s="18"/>
      <c r="S1688" s="18"/>
      <c r="T1688" s="18"/>
      <c r="U1688" s="18"/>
      <c r="Y1688" s="17"/>
      <c r="AB1688" s="17"/>
    </row>
    <row r="1689" spans="5:28">
      <c r="E1689" s="17"/>
      <c r="F1689" s="18"/>
      <c r="H1689" s="17"/>
      <c r="J1689" s="17"/>
      <c r="K1689" s="62"/>
      <c r="L1689" s="62"/>
      <c r="N1689" s="18"/>
      <c r="P1689" s="18"/>
      <c r="R1689" s="18"/>
      <c r="S1689" s="18"/>
      <c r="T1689" s="18"/>
      <c r="U1689" s="18"/>
      <c r="Y1689" s="17"/>
      <c r="AB1689" s="17"/>
    </row>
    <row r="1690" spans="5:28">
      <c r="E1690" s="17"/>
      <c r="F1690" s="18"/>
      <c r="H1690" s="17"/>
      <c r="J1690" s="17"/>
      <c r="K1690" s="62"/>
      <c r="L1690" s="62"/>
      <c r="N1690" s="18"/>
      <c r="P1690" s="18"/>
      <c r="R1690" s="18"/>
      <c r="S1690" s="18"/>
      <c r="T1690" s="18"/>
      <c r="U1690" s="18"/>
      <c r="Y1690" s="17"/>
      <c r="AB1690" s="17"/>
    </row>
    <row r="1691" spans="5:28">
      <c r="E1691" s="17"/>
      <c r="F1691" s="18"/>
      <c r="H1691" s="17"/>
      <c r="J1691" s="17"/>
      <c r="K1691" s="62"/>
      <c r="L1691" s="62"/>
      <c r="N1691" s="18"/>
      <c r="P1691" s="18"/>
      <c r="R1691" s="18"/>
      <c r="S1691" s="18"/>
      <c r="T1691" s="18"/>
      <c r="U1691" s="18"/>
      <c r="Y1691" s="17"/>
      <c r="AB1691" s="17"/>
    </row>
    <row r="1692" spans="5:28">
      <c r="E1692" s="17"/>
      <c r="F1692" s="18"/>
      <c r="H1692" s="17"/>
      <c r="J1692" s="17"/>
      <c r="K1692" s="62"/>
      <c r="L1692" s="62"/>
      <c r="N1692" s="18"/>
      <c r="P1692" s="18"/>
      <c r="R1692" s="18"/>
      <c r="S1692" s="18"/>
      <c r="T1692" s="18"/>
      <c r="U1692" s="18"/>
      <c r="Y1692" s="17"/>
      <c r="AB1692" s="17"/>
    </row>
    <row r="1693" spans="5:28">
      <c r="E1693" s="17"/>
      <c r="F1693" s="18"/>
      <c r="H1693" s="17"/>
      <c r="J1693" s="17"/>
      <c r="K1693" s="62"/>
      <c r="L1693" s="62"/>
      <c r="N1693" s="18"/>
      <c r="P1693" s="18"/>
      <c r="R1693" s="18"/>
      <c r="S1693" s="18"/>
      <c r="T1693" s="18"/>
      <c r="U1693" s="18"/>
      <c r="Y1693" s="17"/>
      <c r="AB1693" s="17"/>
    </row>
    <row r="1694" spans="5:28">
      <c r="E1694" s="17"/>
      <c r="F1694" s="18"/>
      <c r="H1694" s="17"/>
      <c r="J1694" s="17"/>
      <c r="K1694" s="62"/>
      <c r="L1694" s="62"/>
      <c r="N1694" s="18"/>
      <c r="P1694" s="18"/>
      <c r="R1694" s="18"/>
      <c r="S1694" s="18"/>
      <c r="T1694" s="18"/>
      <c r="U1694" s="18"/>
      <c r="Y1694" s="17"/>
      <c r="AB1694" s="17"/>
    </row>
    <row r="1695" spans="5:28">
      <c r="E1695" s="17"/>
      <c r="F1695" s="18"/>
      <c r="H1695" s="17"/>
      <c r="J1695" s="17"/>
      <c r="K1695" s="62"/>
      <c r="L1695" s="62"/>
      <c r="N1695" s="18"/>
      <c r="P1695" s="18"/>
      <c r="R1695" s="18"/>
      <c r="S1695" s="18"/>
      <c r="T1695" s="18"/>
      <c r="U1695" s="18"/>
      <c r="Y1695" s="17"/>
      <c r="AB1695" s="17"/>
    </row>
    <row r="1696" spans="5:28">
      <c r="E1696" s="17"/>
      <c r="F1696" s="18"/>
      <c r="H1696" s="17"/>
      <c r="J1696" s="17"/>
      <c r="K1696" s="62"/>
      <c r="L1696" s="62"/>
      <c r="N1696" s="18"/>
      <c r="P1696" s="18"/>
      <c r="R1696" s="18"/>
      <c r="S1696" s="18"/>
      <c r="T1696" s="18"/>
      <c r="U1696" s="18"/>
      <c r="Y1696" s="17"/>
      <c r="AB1696" s="17"/>
    </row>
    <row r="1697" spans="5:28">
      <c r="E1697" s="17"/>
      <c r="F1697" s="18"/>
      <c r="H1697" s="17"/>
      <c r="J1697" s="17"/>
      <c r="K1697" s="62"/>
      <c r="L1697" s="62"/>
      <c r="N1697" s="18"/>
      <c r="P1697" s="18"/>
      <c r="R1697" s="18"/>
      <c r="S1697" s="18"/>
      <c r="T1697" s="18"/>
      <c r="U1697" s="18"/>
      <c r="Y1697" s="17"/>
      <c r="AB1697" s="17"/>
    </row>
    <row r="1698" spans="5:28">
      <c r="E1698" s="17"/>
      <c r="F1698" s="18"/>
      <c r="H1698" s="17"/>
      <c r="J1698" s="17"/>
      <c r="K1698" s="62"/>
      <c r="L1698" s="62"/>
      <c r="N1698" s="18"/>
      <c r="P1698" s="18"/>
      <c r="R1698" s="18"/>
      <c r="S1698" s="18"/>
      <c r="T1698" s="18"/>
      <c r="U1698" s="18"/>
      <c r="Y1698" s="17"/>
      <c r="AB1698" s="17"/>
    </row>
    <row r="1699" spans="5:28">
      <c r="E1699" s="17"/>
      <c r="F1699" s="18"/>
      <c r="H1699" s="17"/>
      <c r="J1699" s="17"/>
      <c r="K1699" s="62"/>
      <c r="L1699" s="62"/>
      <c r="N1699" s="18"/>
      <c r="P1699" s="18"/>
      <c r="R1699" s="18"/>
      <c r="S1699" s="18"/>
      <c r="T1699" s="18"/>
      <c r="U1699" s="18"/>
      <c r="Y1699" s="17"/>
      <c r="AB1699" s="17"/>
    </row>
    <row r="1700" spans="5:28">
      <c r="E1700" s="17"/>
      <c r="F1700" s="18"/>
      <c r="H1700" s="17"/>
      <c r="J1700" s="17"/>
      <c r="K1700" s="62"/>
      <c r="L1700" s="62"/>
      <c r="N1700" s="18"/>
      <c r="P1700" s="18"/>
      <c r="R1700" s="18"/>
      <c r="S1700" s="18"/>
      <c r="T1700" s="18"/>
      <c r="U1700" s="18"/>
      <c r="Y1700" s="17"/>
      <c r="AB1700" s="17"/>
    </row>
    <row r="1701" spans="5:28">
      <c r="E1701" s="17"/>
      <c r="F1701" s="18"/>
      <c r="H1701" s="17"/>
      <c r="J1701" s="17"/>
      <c r="K1701" s="62"/>
      <c r="L1701" s="62"/>
      <c r="N1701" s="18"/>
      <c r="P1701" s="18"/>
      <c r="R1701" s="18"/>
      <c r="S1701" s="18"/>
      <c r="T1701" s="18"/>
      <c r="U1701" s="18"/>
      <c r="Y1701" s="17"/>
      <c r="AB1701" s="17"/>
    </row>
    <row r="1702" spans="5:28">
      <c r="E1702" s="17"/>
      <c r="F1702" s="18"/>
      <c r="H1702" s="17"/>
      <c r="J1702" s="17"/>
      <c r="K1702" s="62"/>
      <c r="L1702" s="62"/>
      <c r="N1702" s="18"/>
      <c r="P1702" s="18"/>
      <c r="R1702" s="18"/>
      <c r="S1702" s="18"/>
      <c r="T1702" s="18"/>
      <c r="U1702" s="18"/>
      <c r="Y1702" s="17"/>
      <c r="AB1702" s="17"/>
    </row>
    <row r="1703" spans="5:28">
      <c r="E1703" s="17"/>
      <c r="F1703" s="18"/>
      <c r="H1703" s="17"/>
      <c r="J1703" s="17"/>
      <c r="K1703" s="62"/>
      <c r="L1703" s="62"/>
      <c r="N1703" s="18"/>
      <c r="P1703" s="18"/>
      <c r="R1703" s="18"/>
      <c r="S1703" s="18"/>
      <c r="T1703" s="18"/>
      <c r="U1703" s="18"/>
      <c r="Y1703" s="17"/>
      <c r="AB1703" s="17"/>
    </row>
    <row r="1704" spans="5:28">
      <c r="E1704" s="17"/>
      <c r="F1704" s="18"/>
      <c r="H1704" s="17"/>
      <c r="J1704" s="17"/>
      <c r="K1704" s="62"/>
      <c r="L1704" s="62"/>
      <c r="N1704" s="18"/>
      <c r="P1704" s="18"/>
      <c r="R1704" s="18"/>
      <c r="S1704" s="18"/>
      <c r="T1704" s="18"/>
      <c r="U1704" s="18"/>
      <c r="Y1704" s="17"/>
      <c r="AB1704" s="17"/>
    </row>
    <row r="1705" spans="5:28">
      <c r="E1705" s="17"/>
      <c r="F1705" s="18"/>
      <c r="H1705" s="17"/>
      <c r="J1705" s="17"/>
      <c r="K1705" s="62"/>
      <c r="L1705" s="62"/>
      <c r="N1705" s="18"/>
      <c r="P1705" s="18"/>
      <c r="R1705" s="18"/>
      <c r="S1705" s="18"/>
      <c r="T1705" s="18"/>
      <c r="U1705" s="18"/>
      <c r="Y1705" s="17"/>
      <c r="AB1705" s="17"/>
    </row>
    <row r="1706" spans="5:28">
      <c r="E1706" s="17"/>
      <c r="F1706" s="18"/>
      <c r="H1706" s="17"/>
      <c r="J1706" s="17"/>
      <c r="K1706" s="62"/>
      <c r="L1706" s="62"/>
      <c r="N1706" s="18"/>
      <c r="P1706" s="18"/>
      <c r="R1706" s="18"/>
      <c r="S1706" s="18"/>
      <c r="T1706" s="18"/>
      <c r="U1706" s="18"/>
      <c r="Y1706" s="17"/>
      <c r="AB1706" s="17"/>
    </row>
    <row r="1707" spans="5:28">
      <c r="E1707" s="17"/>
      <c r="F1707" s="18"/>
      <c r="H1707" s="17"/>
      <c r="J1707" s="17"/>
      <c r="K1707" s="62"/>
      <c r="L1707" s="62"/>
      <c r="N1707" s="18"/>
      <c r="P1707" s="18"/>
      <c r="R1707" s="18"/>
      <c r="S1707" s="18"/>
      <c r="T1707" s="18"/>
      <c r="U1707" s="18"/>
      <c r="Y1707" s="17"/>
      <c r="AB1707" s="17"/>
    </row>
    <row r="1708" spans="5:28">
      <c r="E1708" s="17"/>
      <c r="F1708" s="18"/>
      <c r="H1708" s="17"/>
      <c r="J1708" s="17"/>
      <c r="K1708" s="62"/>
      <c r="L1708" s="62"/>
      <c r="N1708" s="18"/>
      <c r="P1708" s="18"/>
      <c r="R1708" s="18"/>
      <c r="S1708" s="18"/>
      <c r="T1708" s="18"/>
      <c r="U1708" s="18"/>
      <c r="Y1708" s="17"/>
      <c r="AB1708" s="17"/>
    </row>
    <row r="1709" spans="5:28">
      <c r="E1709" s="17"/>
      <c r="F1709" s="18"/>
      <c r="H1709" s="17"/>
      <c r="J1709" s="17"/>
      <c r="K1709" s="62"/>
      <c r="L1709" s="62"/>
      <c r="N1709" s="18"/>
      <c r="P1709" s="18"/>
      <c r="R1709" s="18"/>
      <c r="S1709" s="18"/>
      <c r="T1709" s="18"/>
      <c r="U1709" s="18"/>
      <c r="Y1709" s="17"/>
      <c r="AB1709" s="17"/>
    </row>
    <row r="1710" spans="5:28">
      <c r="E1710" s="17"/>
      <c r="F1710" s="18"/>
      <c r="H1710" s="17"/>
      <c r="J1710" s="17"/>
      <c r="K1710" s="62"/>
      <c r="L1710" s="62"/>
      <c r="N1710" s="18"/>
      <c r="P1710" s="18"/>
      <c r="R1710" s="18"/>
      <c r="S1710" s="18"/>
      <c r="T1710" s="18"/>
      <c r="U1710" s="18"/>
      <c r="Y1710" s="17"/>
      <c r="AB1710" s="17"/>
    </row>
    <row r="1711" spans="5:28">
      <c r="E1711" s="17"/>
      <c r="F1711" s="18"/>
      <c r="H1711" s="17"/>
      <c r="J1711" s="17"/>
      <c r="K1711" s="62"/>
      <c r="L1711" s="62"/>
      <c r="N1711" s="18"/>
      <c r="P1711" s="18"/>
      <c r="R1711" s="18"/>
      <c r="S1711" s="18"/>
      <c r="T1711" s="18"/>
      <c r="U1711" s="18"/>
      <c r="Y1711" s="17"/>
      <c r="AB1711" s="17"/>
    </row>
    <row r="1712" spans="5:28">
      <c r="E1712" s="17"/>
      <c r="F1712" s="18"/>
      <c r="H1712" s="17"/>
      <c r="J1712" s="17"/>
      <c r="K1712" s="62"/>
      <c r="L1712" s="62"/>
      <c r="N1712" s="18"/>
      <c r="P1712" s="18"/>
      <c r="R1712" s="18"/>
      <c r="S1712" s="18"/>
      <c r="T1712" s="18"/>
      <c r="U1712" s="18"/>
      <c r="Y1712" s="17"/>
      <c r="AB1712" s="17"/>
    </row>
    <row r="1713" spans="5:28">
      <c r="E1713" s="17"/>
      <c r="F1713" s="18"/>
      <c r="H1713" s="17"/>
      <c r="J1713" s="17"/>
      <c r="K1713" s="62"/>
      <c r="L1713" s="62"/>
      <c r="N1713" s="18"/>
      <c r="P1713" s="18"/>
      <c r="R1713" s="18"/>
      <c r="S1713" s="18"/>
      <c r="T1713" s="18"/>
      <c r="U1713" s="18"/>
      <c r="Y1713" s="17"/>
      <c r="AB1713" s="17"/>
    </row>
    <row r="1714" spans="5:28">
      <c r="E1714" s="17"/>
      <c r="F1714" s="18"/>
      <c r="H1714" s="17"/>
      <c r="J1714" s="17"/>
      <c r="K1714" s="62"/>
      <c r="L1714" s="62"/>
      <c r="N1714" s="18"/>
      <c r="P1714" s="18"/>
      <c r="R1714" s="18"/>
      <c r="S1714" s="18"/>
      <c r="T1714" s="18"/>
      <c r="U1714" s="18"/>
      <c r="Y1714" s="17"/>
      <c r="AB1714" s="17"/>
    </row>
    <row r="1715" spans="5:28">
      <c r="E1715" s="17"/>
      <c r="F1715" s="18"/>
      <c r="H1715" s="17"/>
      <c r="J1715" s="17"/>
      <c r="K1715" s="62"/>
      <c r="L1715" s="62"/>
      <c r="N1715" s="18"/>
      <c r="P1715" s="18"/>
      <c r="R1715" s="18"/>
      <c r="S1715" s="18"/>
      <c r="T1715" s="18"/>
      <c r="U1715" s="18"/>
      <c r="Y1715" s="17"/>
      <c r="AB1715" s="17"/>
    </row>
    <row r="1716" spans="5:28">
      <c r="E1716" s="17"/>
      <c r="F1716" s="18"/>
      <c r="H1716" s="17"/>
      <c r="J1716" s="17"/>
      <c r="K1716" s="62"/>
      <c r="L1716" s="62"/>
      <c r="N1716" s="18"/>
      <c r="P1716" s="18"/>
      <c r="R1716" s="18"/>
      <c r="S1716" s="18"/>
      <c r="T1716" s="18"/>
      <c r="U1716" s="18"/>
      <c r="Y1716" s="17"/>
      <c r="AB1716" s="17"/>
    </row>
    <row r="1717" spans="5:28">
      <c r="E1717" s="17"/>
      <c r="F1717" s="18"/>
      <c r="H1717" s="17"/>
      <c r="J1717" s="17"/>
      <c r="K1717" s="62"/>
      <c r="L1717" s="62"/>
      <c r="N1717" s="18"/>
      <c r="P1717" s="18"/>
      <c r="R1717" s="18"/>
      <c r="S1717" s="18"/>
      <c r="T1717" s="18"/>
      <c r="U1717" s="18"/>
      <c r="Y1717" s="17"/>
      <c r="AB1717" s="17"/>
    </row>
    <row r="1718" spans="5:28">
      <c r="E1718" s="17"/>
      <c r="F1718" s="18"/>
      <c r="H1718" s="17"/>
      <c r="J1718" s="17"/>
      <c r="K1718" s="62"/>
      <c r="L1718" s="62"/>
      <c r="N1718" s="18"/>
      <c r="P1718" s="18"/>
      <c r="R1718" s="18"/>
      <c r="S1718" s="18"/>
      <c r="T1718" s="18"/>
      <c r="U1718" s="18"/>
      <c r="Y1718" s="17"/>
      <c r="AB1718" s="17"/>
    </row>
    <row r="1719" spans="5:28">
      <c r="E1719" s="17"/>
      <c r="F1719" s="18"/>
      <c r="H1719" s="17"/>
      <c r="J1719" s="17"/>
      <c r="K1719" s="62"/>
      <c r="L1719" s="62"/>
      <c r="N1719" s="18"/>
      <c r="P1719" s="18"/>
      <c r="R1719" s="18"/>
      <c r="S1719" s="18"/>
      <c r="T1719" s="18"/>
      <c r="U1719" s="18"/>
      <c r="Y1719" s="17"/>
      <c r="AB1719" s="17"/>
    </row>
    <row r="1720" spans="5:28">
      <c r="E1720" s="17"/>
      <c r="F1720" s="18"/>
      <c r="H1720" s="17"/>
      <c r="J1720" s="17"/>
      <c r="K1720" s="62"/>
      <c r="L1720" s="62"/>
      <c r="N1720" s="18"/>
      <c r="P1720" s="18"/>
      <c r="R1720" s="18"/>
      <c r="S1720" s="18"/>
      <c r="T1720" s="18"/>
      <c r="U1720" s="18"/>
      <c r="Y1720" s="17"/>
      <c r="AB1720" s="17"/>
    </row>
    <row r="1721" spans="5:28">
      <c r="E1721" s="17"/>
      <c r="F1721" s="18"/>
      <c r="H1721" s="17"/>
      <c r="J1721" s="17"/>
      <c r="K1721" s="62"/>
      <c r="L1721" s="62"/>
      <c r="N1721" s="18"/>
      <c r="P1721" s="18"/>
      <c r="R1721" s="18"/>
      <c r="S1721" s="18"/>
      <c r="T1721" s="18"/>
      <c r="U1721" s="18"/>
      <c r="Y1721" s="17"/>
      <c r="AB1721" s="17"/>
    </row>
    <row r="1722" spans="5:28">
      <c r="E1722" s="17"/>
      <c r="F1722" s="18"/>
      <c r="H1722" s="17"/>
      <c r="J1722" s="17"/>
      <c r="K1722" s="62"/>
      <c r="L1722" s="62"/>
      <c r="N1722" s="18"/>
      <c r="P1722" s="18"/>
      <c r="R1722" s="18"/>
      <c r="S1722" s="18"/>
      <c r="T1722" s="18"/>
      <c r="U1722" s="18"/>
      <c r="Y1722" s="17"/>
      <c r="AB1722" s="17"/>
    </row>
    <row r="1723" spans="5:28">
      <c r="E1723" s="17"/>
      <c r="F1723" s="18"/>
      <c r="H1723" s="17"/>
      <c r="J1723" s="17"/>
      <c r="K1723" s="62"/>
      <c r="L1723" s="62"/>
      <c r="N1723" s="18"/>
      <c r="P1723" s="18"/>
      <c r="R1723" s="18"/>
      <c r="S1723" s="18"/>
      <c r="T1723" s="18"/>
      <c r="U1723" s="18"/>
      <c r="Y1723" s="17"/>
      <c r="AB1723" s="17"/>
    </row>
    <row r="1724" spans="5:28">
      <c r="E1724" s="17"/>
      <c r="F1724" s="18"/>
      <c r="H1724" s="17"/>
      <c r="J1724" s="17"/>
      <c r="K1724" s="62"/>
      <c r="L1724" s="62"/>
      <c r="N1724" s="18"/>
      <c r="P1724" s="18"/>
      <c r="R1724" s="18"/>
      <c r="S1724" s="18"/>
      <c r="T1724" s="18"/>
      <c r="U1724" s="18"/>
      <c r="Y1724" s="17"/>
      <c r="AB1724" s="17"/>
    </row>
    <row r="1725" spans="5:28">
      <c r="E1725" s="17"/>
      <c r="F1725" s="18"/>
      <c r="H1725" s="17"/>
      <c r="J1725" s="17"/>
      <c r="K1725" s="62"/>
      <c r="L1725" s="62"/>
      <c r="N1725" s="18"/>
      <c r="P1725" s="18"/>
      <c r="R1725" s="18"/>
      <c r="S1725" s="18"/>
      <c r="T1725" s="18"/>
      <c r="U1725" s="18"/>
      <c r="Y1725" s="17"/>
      <c r="AB1725" s="17"/>
    </row>
    <row r="1726" spans="5:28">
      <c r="E1726" s="17"/>
      <c r="F1726" s="18"/>
      <c r="H1726" s="17"/>
      <c r="J1726" s="17"/>
      <c r="K1726" s="62"/>
      <c r="L1726" s="62"/>
      <c r="N1726" s="18"/>
      <c r="P1726" s="18"/>
      <c r="R1726" s="18"/>
      <c r="S1726" s="18"/>
      <c r="T1726" s="18"/>
      <c r="U1726" s="18"/>
      <c r="Y1726" s="17"/>
      <c r="AB1726" s="17"/>
    </row>
    <row r="1727" spans="5:28">
      <c r="E1727" s="17"/>
      <c r="F1727" s="18"/>
      <c r="H1727" s="17"/>
      <c r="J1727" s="17"/>
      <c r="K1727" s="62"/>
      <c r="L1727" s="62"/>
      <c r="N1727" s="18"/>
      <c r="P1727" s="18"/>
      <c r="R1727" s="18"/>
      <c r="S1727" s="18"/>
      <c r="T1727" s="18"/>
      <c r="U1727" s="18"/>
      <c r="Y1727" s="17"/>
      <c r="AB1727" s="17"/>
    </row>
    <row r="1728" spans="5:28">
      <c r="E1728" s="17"/>
      <c r="F1728" s="18"/>
      <c r="H1728" s="17"/>
      <c r="J1728" s="17"/>
      <c r="K1728" s="62"/>
      <c r="L1728" s="62"/>
      <c r="N1728" s="18"/>
      <c r="P1728" s="18"/>
      <c r="R1728" s="18"/>
      <c r="S1728" s="18"/>
      <c r="T1728" s="18"/>
      <c r="U1728" s="18"/>
      <c r="Y1728" s="17"/>
      <c r="AB1728" s="17"/>
    </row>
    <row r="1729" spans="5:28">
      <c r="E1729" s="17"/>
      <c r="F1729" s="18"/>
      <c r="H1729" s="17"/>
      <c r="J1729" s="17"/>
      <c r="K1729" s="62"/>
      <c r="L1729" s="62"/>
      <c r="N1729" s="18"/>
      <c r="P1729" s="18"/>
      <c r="R1729" s="18"/>
      <c r="S1729" s="18"/>
      <c r="T1729" s="18"/>
      <c r="U1729" s="18"/>
      <c r="Y1729" s="17"/>
      <c r="AB1729" s="17"/>
    </row>
    <row r="1730" spans="5:28">
      <c r="E1730" s="17"/>
      <c r="F1730" s="18"/>
      <c r="H1730" s="17"/>
      <c r="J1730" s="17"/>
      <c r="K1730" s="62"/>
      <c r="L1730" s="62"/>
      <c r="N1730" s="18"/>
      <c r="P1730" s="18"/>
      <c r="R1730" s="18"/>
      <c r="S1730" s="18"/>
      <c r="T1730" s="18"/>
      <c r="U1730" s="18"/>
      <c r="Y1730" s="17"/>
      <c r="AB1730" s="17"/>
    </row>
    <row r="1731" spans="5:28">
      <c r="E1731" s="17"/>
      <c r="F1731" s="18"/>
      <c r="H1731" s="17"/>
      <c r="J1731" s="17"/>
      <c r="K1731" s="62"/>
      <c r="L1731" s="62"/>
      <c r="N1731" s="18"/>
      <c r="P1731" s="18"/>
      <c r="R1731" s="18"/>
      <c r="S1731" s="18"/>
      <c r="T1731" s="18"/>
      <c r="U1731" s="18"/>
      <c r="Y1731" s="17"/>
      <c r="AB1731" s="17"/>
    </row>
    <row r="1732" spans="5:28">
      <c r="E1732" s="17"/>
      <c r="F1732" s="18"/>
      <c r="H1732" s="17"/>
      <c r="J1732" s="17"/>
      <c r="K1732" s="62"/>
      <c r="L1732" s="62"/>
      <c r="N1732" s="18"/>
      <c r="P1732" s="18"/>
      <c r="R1732" s="18"/>
      <c r="S1732" s="18"/>
      <c r="T1732" s="18"/>
      <c r="U1732" s="18"/>
      <c r="Y1732" s="17"/>
      <c r="AB1732" s="17"/>
    </row>
    <row r="1733" spans="5:28">
      <c r="E1733" s="17"/>
      <c r="F1733" s="18"/>
      <c r="H1733" s="17"/>
      <c r="J1733" s="17"/>
      <c r="K1733" s="62"/>
      <c r="L1733" s="62"/>
      <c r="N1733" s="18"/>
      <c r="P1733" s="18"/>
      <c r="R1733" s="18"/>
      <c r="S1733" s="18"/>
      <c r="T1733" s="18"/>
      <c r="U1733" s="18"/>
      <c r="Y1733" s="17"/>
      <c r="AB1733" s="17"/>
    </row>
    <row r="1734" spans="5:28">
      <c r="E1734" s="17"/>
      <c r="F1734" s="18"/>
      <c r="H1734" s="17"/>
      <c r="J1734" s="17"/>
      <c r="K1734" s="62"/>
      <c r="L1734" s="62"/>
      <c r="N1734" s="18"/>
      <c r="P1734" s="18"/>
      <c r="R1734" s="18"/>
      <c r="S1734" s="18"/>
      <c r="T1734" s="18"/>
      <c r="U1734" s="18"/>
      <c r="Y1734" s="17"/>
      <c r="AB1734" s="17"/>
    </row>
    <row r="1735" spans="5:28">
      <c r="E1735" s="17"/>
      <c r="F1735" s="18"/>
      <c r="H1735" s="17"/>
      <c r="J1735" s="17"/>
      <c r="K1735" s="62"/>
      <c r="L1735" s="62"/>
      <c r="N1735" s="18"/>
      <c r="P1735" s="18"/>
      <c r="R1735" s="18"/>
      <c r="S1735" s="18"/>
      <c r="T1735" s="18"/>
      <c r="U1735" s="18"/>
      <c r="Y1735" s="17"/>
      <c r="AB1735" s="17"/>
    </row>
    <row r="1736" spans="5:28">
      <c r="E1736" s="17"/>
      <c r="F1736" s="18"/>
      <c r="H1736" s="17"/>
      <c r="J1736" s="17"/>
      <c r="K1736" s="62"/>
      <c r="L1736" s="62"/>
      <c r="N1736" s="18"/>
      <c r="P1736" s="18"/>
      <c r="R1736" s="18"/>
      <c r="S1736" s="18"/>
      <c r="T1736" s="18"/>
      <c r="U1736" s="18"/>
      <c r="Y1736" s="17"/>
      <c r="AB1736" s="17"/>
    </row>
    <row r="1737" spans="5:28">
      <c r="E1737" s="17"/>
      <c r="F1737" s="18"/>
      <c r="H1737" s="17"/>
      <c r="J1737" s="17"/>
      <c r="K1737" s="62"/>
      <c r="L1737" s="62"/>
      <c r="N1737" s="18"/>
      <c r="P1737" s="18"/>
      <c r="R1737" s="18"/>
      <c r="S1737" s="18"/>
      <c r="T1737" s="18"/>
      <c r="U1737" s="18"/>
      <c r="Y1737" s="17"/>
      <c r="AB1737" s="17"/>
    </row>
    <row r="1738" spans="5:28">
      <c r="E1738" s="17"/>
      <c r="F1738" s="18"/>
      <c r="H1738" s="17"/>
      <c r="J1738" s="17"/>
      <c r="K1738" s="62"/>
      <c r="L1738" s="62"/>
      <c r="N1738" s="18"/>
      <c r="P1738" s="18"/>
      <c r="R1738" s="18"/>
      <c r="S1738" s="18"/>
      <c r="T1738" s="18"/>
      <c r="U1738" s="18"/>
      <c r="Y1738" s="17"/>
      <c r="AB1738" s="17"/>
    </row>
    <row r="1739" spans="5:28">
      <c r="E1739" s="17"/>
      <c r="F1739" s="18"/>
      <c r="H1739" s="17"/>
      <c r="J1739" s="17"/>
      <c r="K1739" s="62"/>
      <c r="L1739" s="62"/>
      <c r="N1739" s="18"/>
      <c r="P1739" s="18"/>
      <c r="R1739" s="18"/>
      <c r="S1739" s="18"/>
      <c r="T1739" s="18"/>
      <c r="U1739" s="18"/>
      <c r="Y1739" s="17"/>
      <c r="AB1739" s="17"/>
    </row>
    <row r="1740" spans="5:28">
      <c r="E1740" s="17"/>
      <c r="F1740" s="18"/>
      <c r="H1740" s="17"/>
      <c r="J1740" s="17"/>
      <c r="K1740" s="62"/>
      <c r="L1740" s="62"/>
      <c r="N1740" s="18"/>
      <c r="P1740" s="18"/>
      <c r="R1740" s="18"/>
      <c r="S1740" s="18"/>
      <c r="T1740" s="18"/>
      <c r="U1740" s="18"/>
      <c r="Y1740" s="17"/>
      <c r="AB1740" s="17"/>
    </row>
    <row r="1741" spans="5:28">
      <c r="E1741" s="17"/>
      <c r="F1741" s="18"/>
      <c r="H1741" s="17"/>
      <c r="J1741" s="17"/>
      <c r="K1741" s="62"/>
      <c r="L1741" s="62"/>
      <c r="N1741" s="18"/>
      <c r="P1741" s="18"/>
      <c r="R1741" s="18"/>
      <c r="S1741" s="18"/>
      <c r="T1741" s="18"/>
      <c r="U1741" s="18"/>
      <c r="Y1741" s="17"/>
      <c r="AB1741" s="17"/>
    </row>
    <row r="1742" spans="5:28">
      <c r="E1742" s="17"/>
      <c r="F1742" s="18"/>
      <c r="H1742" s="17"/>
      <c r="J1742" s="17"/>
      <c r="K1742" s="62"/>
      <c r="L1742" s="62"/>
      <c r="N1742" s="18"/>
      <c r="P1742" s="18"/>
      <c r="R1742" s="18"/>
      <c r="S1742" s="18"/>
      <c r="T1742" s="18"/>
      <c r="U1742" s="18"/>
      <c r="Y1742" s="17"/>
      <c r="AB1742" s="17"/>
    </row>
    <row r="1743" spans="5:28">
      <c r="E1743" s="17"/>
      <c r="F1743" s="18"/>
      <c r="H1743" s="17"/>
      <c r="J1743" s="17"/>
      <c r="K1743" s="62"/>
      <c r="L1743" s="62"/>
      <c r="N1743" s="18"/>
      <c r="P1743" s="18"/>
      <c r="R1743" s="18"/>
      <c r="S1743" s="18"/>
      <c r="T1743" s="18"/>
      <c r="U1743" s="18"/>
      <c r="Y1743" s="17"/>
      <c r="AB1743" s="17"/>
    </row>
    <row r="1744" spans="5:28">
      <c r="E1744" s="17"/>
      <c r="F1744" s="18"/>
      <c r="H1744" s="17"/>
      <c r="J1744" s="17"/>
      <c r="K1744" s="62"/>
      <c r="L1744" s="62"/>
      <c r="N1744" s="18"/>
      <c r="P1744" s="18"/>
      <c r="R1744" s="18"/>
      <c r="S1744" s="18"/>
      <c r="T1744" s="18"/>
      <c r="U1744" s="18"/>
      <c r="Y1744" s="17"/>
      <c r="AB1744" s="17"/>
    </row>
    <row r="1745" spans="5:28">
      <c r="E1745" s="17"/>
      <c r="F1745" s="18"/>
      <c r="H1745" s="17"/>
      <c r="J1745" s="17"/>
      <c r="K1745" s="62"/>
      <c r="L1745" s="62"/>
      <c r="N1745" s="18"/>
      <c r="P1745" s="18"/>
      <c r="R1745" s="18"/>
      <c r="S1745" s="18"/>
      <c r="T1745" s="18"/>
      <c r="U1745" s="18"/>
      <c r="Y1745" s="17"/>
      <c r="AB1745" s="17"/>
    </row>
    <row r="1746" spans="5:28">
      <c r="E1746" s="17"/>
      <c r="F1746" s="18"/>
      <c r="H1746" s="17"/>
      <c r="J1746" s="17"/>
      <c r="K1746" s="62"/>
      <c r="L1746" s="62"/>
      <c r="N1746" s="18"/>
      <c r="P1746" s="18"/>
      <c r="R1746" s="18"/>
      <c r="S1746" s="18"/>
      <c r="T1746" s="18"/>
      <c r="U1746" s="18"/>
      <c r="Y1746" s="17"/>
      <c r="AB1746" s="17"/>
    </row>
    <row r="1747" spans="5:28">
      <c r="E1747" s="17"/>
      <c r="F1747" s="18"/>
      <c r="H1747" s="17"/>
      <c r="J1747" s="17"/>
      <c r="K1747" s="62"/>
      <c r="L1747" s="62"/>
      <c r="N1747" s="18"/>
      <c r="P1747" s="18"/>
      <c r="R1747" s="18"/>
      <c r="S1747" s="18"/>
      <c r="T1747" s="18"/>
      <c r="U1747" s="18"/>
      <c r="Y1747" s="17"/>
      <c r="AB1747" s="17"/>
    </row>
    <row r="1748" spans="5:28">
      <c r="E1748" s="17"/>
      <c r="F1748" s="18"/>
      <c r="H1748" s="17"/>
      <c r="J1748" s="17"/>
      <c r="K1748" s="62"/>
      <c r="L1748" s="62"/>
      <c r="N1748" s="18"/>
      <c r="P1748" s="18"/>
      <c r="R1748" s="18"/>
      <c r="S1748" s="18"/>
      <c r="T1748" s="18"/>
      <c r="U1748" s="18"/>
      <c r="Y1748" s="17"/>
      <c r="AB1748" s="17"/>
    </row>
    <row r="1749" spans="5:28">
      <c r="E1749" s="17"/>
      <c r="F1749" s="18"/>
      <c r="H1749" s="17"/>
      <c r="J1749" s="17"/>
      <c r="K1749" s="62"/>
      <c r="L1749" s="62"/>
      <c r="N1749" s="18"/>
      <c r="P1749" s="18"/>
      <c r="R1749" s="18"/>
      <c r="S1749" s="18"/>
      <c r="T1749" s="18"/>
      <c r="U1749" s="18"/>
      <c r="Y1749" s="17"/>
      <c r="AB1749" s="17"/>
    </row>
    <row r="1750" spans="5:28">
      <c r="E1750" s="17"/>
      <c r="F1750" s="18"/>
      <c r="H1750" s="17"/>
      <c r="J1750" s="17"/>
      <c r="K1750" s="62"/>
      <c r="L1750" s="62"/>
      <c r="N1750" s="18"/>
      <c r="P1750" s="18"/>
      <c r="R1750" s="18"/>
      <c r="S1750" s="18"/>
      <c r="T1750" s="18"/>
      <c r="U1750" s="18"/>
      <c r="Y1750" s="17"/>
      <c r="AB1750" s="17"/>
    </row>
    <row r="1751" spans="5:28">
      <c r="E1751" s="17"/>
      <c r="F1751" s="18"/>
      <c r="H1751" s="17"/>
      <c r="J1751" s="17"/>
      <c r="K1751" s="62"/>
      <c r="L1751" s="62"/>
      <c r="N1751" s="18"/>
      <c r="P1751" s="18"/>
      <c r="R1751" s="18"/>
      <c r="S1751" s="18"/>
      <c r="T1751" s="18"/>
      <c r="U1751" s="18"/>
      <c r="Y1751" s="17"/>
      <c r="AB1751" s="17"/>
    </row>
    <row r="1752" spans="5:28">
      <c r="E1752" s="17"/>
      <c r="F1752" s="18"/>
      <c r="H1752" s="17"/>
      <c r="J1752" s="17"/>
      <c r="K1752" s="62"/>
      <c r="L1752" s="62"/>
      <c r="N1752" s="18"/>
      <c r="P1752" s="18"/>
      <c r="R1752" s="18"/>
      <c r="S1752" s="18"/>
      <c r="T1752" s="18"/>
      <c r="U1752" s="18"/>
      <c r="Y1752" s="17"/>
      <c r="AB1752" s="17"/>
    </row>
    <row r="1753" spans="5:28">
      <c r="E1753" s="17"/>
      <c r="F1753" s="18"/>
      <c r="H1753" s="17"/>
      <c r="J1753" s="17"/>
      <c r="K1753" s="62"/>
      <c r="L1753" s="62"/>
      <c r="N1753" s="18"/>
      <c r="P1753" s="18"/>
      <c r="R1753" s="18"/>
      <c r="S1753" s="18"/>
      <c r="T1753" s="18"/>
      <c r="U1753" s="18"/>
      <c r="Y1753" s="17"/>
      <c r="AB1753" s="17"/>
    </row>
    <row r="1754" spans="5:28">
      <c r="E1754" s="17"/>
      <c r="F1754" s="18"/>
      <c r="H1754" s="17"/>
      <c r="J1754" s="17"/>
      <c r="K1754" s="62"/>
      <c r="L1754" s="62"/>
      <c r="N1754" s="18"/>
      <c r="P1754" s="18"/>
      <c r="R1754" s="18"/>
      <c r="S1754" s="18"/>
      <c r="T1754" s="18"/>
      <c r="U1754" s="18"/>
      <c r="Y1754" s="17"/>
      <c r="AB1754" s="17"/>
    </row>
    <row r="1755" spans="5:28">
      <c r="E1755" s="17"/>
      <c r="F1755" s="18"/>
      <c r="H1755" s="17"/>
      <c r="J1755" s="17"/>
      <c r="K1755" s="62"/>
      <c r="L1755" s="62"/>
      <c r="N1755" s="18"/>
      <c r="P1755" s="18"/>
      <c r="R1755" s="18"/>
      <c r="S1755" s="18"/>
      <c r="T1755" s="18"/>
      <c r="U1755" s="18"/>
      <c r="Y1755" s="17"/>
      <c r="AB1755" s="17"/>
    </row>
    <row r="1756" spans="5:28">
      <c r="E1756" s="17"/>
      <c r="F1756" s="18"/>
      <c r="H1756" s="17"/>
      <c r="J1756" s="17"/>
      <c r="K1756" s="62"/>
      <c r="L1756" s="62"/>
      <c r="N1756" s="18"/>
      <c r="P1756" s="18"/>
      <c r="R1756" s="18"/>
      <c r="S1756" s="18"/>
      <c r="T1756" s="18"/>
      <c r="U1756" s="18"/>
      <c r="Y1756" s="17"/>
      <c r="AB1756" s="17"/>
    </row>
    <row r="1757" spans="5:28">
      <c r="E1757" s="17"/>
      <c r="F1757" s="18"/>
      <c r="H1757" s="17"/>
      <c r="J1757" s="17"/>
      <c r="K1757" s="62"/>
      <c r="L1757" s="62"/>
      <c r="N1757" s="18"/>
      <c r="P1757" s="18"/>
      <c r="R1757" s="18"/>
      <c r="S1757" s="18"/>
      <c r="T1757" s="18"/>
      <c r="U1757" s="18"/>
      <c r="Y1757" s="17"/>
      <c r="AB1757" s="17"/>
    </row>
    <row r="1758" spans="5:28">
      <c r="E1758" s="17"/>
      <c r="F1758" s="18"/>
      <c r="H1758" s="17"/>
      <c r="J1758" s="17"/>
      <c r="K1758" s="62"/>
      <c r="L1758" s="62"/>
      <c r="N1758" s="18"/>
      <c r="P1758" s="18"/>
      <c r="R1758" s="18"/>
      <c r="S1758" s="18"/>
      <c r="T1758" s="18"/>
      <c r="U1758" s="18"/>
      <c r="Y1758" s="17"/>
      <c r="AB1758" s="17"/>
    </row>
    <row r="1759" spans="5:28">
      <c r="E1759" s="17"/>
      <c r="F1759" s="18"/>
      <c r="H1759" s="17"/>
      <c r="J1759" s="17"/>
      <c r="K1759" s="62"/>
      <c r="L1759" s="62"/>
      <c r="N1759" s="18"/>
      <c r="P1759" s="18"/>
      <c r="R1759" s="18"/>
      <c r="S1759" s="18"/>
      <c r="T1759" s="18"/>
      <c r="U1759" s="18"/>
      <c r="Y1759" s="17"/>
      <c r="AB1759" s="17"/>
    </row>
    <row r="1760" spans="5:28">
      <c r="E1760" s="17"/>
      <c r="F1760" s="18"/>
      <c r="H1760" s="17"/>
      <c r="J1760" s="17"/>
      <c r="K1760" s="62"/>
      <c r="L1760" s="62"/>
      <c r="N1760" s="18"/>
      <c r="P1760" s="18"/>
      <c r="R1760" s="18"/>
      <c r="S1760" s="18"/>
      <c r="T1760" s="18"/>
      <c r="U1760" s="18"/>
      <c r="Y1760" s="17"/>
      <c r="AB1760" s="17"/>
    </row>
    <row r="1761" spans="5:28">
      <c r="E1761" s="17"/>
      <c r="F1761" s="18"/>
      <c r="H1761" s="17"/>
      <c r="J1761" s="17"/>
      <c r="K1761" s="62"/>
      <c r="L1761" s="62"/>
      <c r="N1761" s="18"/>
      <c r="P1761" s="18"/>
      <c r="R1761" s="18"/>
      <c r="S1761" s="18"/>
      <c r="T1761" s="18"/>
      <c r="U1761" s="18"/>
      <c r="Y1761" s="17"/>
      <c r="AB1761" s="17"/>
    </row>
    <row r="1762" spans="5:28">
      <c r="E1762" s="17"/>
      <c r="F1762" s="18"/>
      <c r="H1762" s="17"/>
      <c r="J1762" s="17"/>
      <c r="K1762" s="62"/>
      <c r="L1762" s="62"/>
      <c r="N1762" s="18"/>
      <c r="P1762" s="18"/>
      <c r="R1762" s="18"/>
      <c r="S1762" s="18"/>
      <c r="T1762" s="18"/>
      <c r="U1762" s="18"/>
      <c r="Y1762" s="17"/>
      <c r="AB1762" s="17"/>
    </row>
    <row r="1763" spans="5:28">
      <c r="E1763" s="17"/>
      <c r="F1763" s="18"/>
      <c r="H1763" s="17"/>
      <c r="J1763" s="17"/>
      <c r="K1763" s="62"/>
      <c r="L1763" s="62"/>
      <c r="N1763" s="18"/>
      <c r="P1763" s="18"/>
      <c r="R1763" s="18"/>
      <c r="S1763" s="18"/>
      <c r="T1763" s="18"/>
      <c r="U1763" s="18"/>
      <c r="Y1763" s="17"/>
      <c r="AB1763" s="17"/>
    </row>
    <row r="1764" spans="5:28">
      <c r="E1764" s="17"/>
      <c r="F1764" s="18"/>
      <c r="H1764" s="17"/>
      <c r="J1764" s="17"/>
      <c r="K1764" s="62"/>
      <c r="L1764" s="62"/>
      <c r="N1764" s="18"/>
      <c r="P1764" s="18"/>
      <c r="R1764" s="18"/>
      <c r="S1764" s="18"/>
      <c r="T1764" s="18"/>
      <c r="U1764" s="18"/>
      <c r="Y1764" s="17"/>
      <c r="AB1764" s="17"/>
    </row>
    <row r="1765" spans="5:28">
      <c r="E1765" s="17"/>
      <c r="F1765" s="18"/>
      <c r="H1765" s="17"/>
      <c r="J1765" s="17"/>
      <c r="K1765" s="62"/>
      <c r="L1765" s="62"/>
      <c r="N1765" s="18"/>
      <c r="P1765" s="18"/>
      <c r="R1765" s="18"/>
      <c r="S1765" s="18"/>
      <c r="T1765" s="18"/>
      <c r="U1765" s="18"/>
      <c r="Y1765" s="17"/>
      <c r="AB1765" s="17"/>
    </row>
    <row r="1766" spans="5:28">
      <c r="E1766" s="17"/>
      <c r="F1766" s="18"/>
      <c r="H1766" s="17"/>
      <c r="J1766" s="17"/>
      <c r="K1766" s="62"/>
      <c r="L1766" s="62"/>
      <c r="N1766" s="18"/>
      <c r="P1766" s="18"/>
      <c r="R1766" s="18"/>
      <c r="S1766" s="18"/>
      <c r="T1766" s="18"/>
      <c r="U1766" s="18"/>
      <c r="Y1766" s="17"/>
      <c r="AB1766" s="17"/>
    </row>
    <row r="1767" spans="5:28">
      <c r="E1767" s="17"/>
      <c r="F1767" s="18"/>
      <c r="H1767" s="17"/>
      <c r="J1767" s="17"/>
      <c r="K1767" s="62"/>
      <c r="L1767" s="62"/>
      <c r="N1767" s="18"/>
      <c r="P1767" s="18"/>
      <c r="R1767" s="18"/>
      <c r="S1767" s="18"/>
      <c r="T1767" s="18"/>
      <c r="U1767" s="18"/>
      <c r="Y1767" s="17"/>
      <c r="AB1767" s="17"/>
    </row>
    <row r="1768" spans="5:28">
      <c r="E1768" s="17"/>
      <c r="F1768" s="18"/>
      <c r="H1768" s="17"/>
      <c r="J1768" s="17"/>
      <c r="K1768" s="62"/>
      <c r="L1768" s="62"/>
      <c r="N1768" s="18"/>
      <c r="P1768" s="18"/>
      <c r="R1768" s="18"/>
      <c r="S1768" s="18"/>
      <c r="T1768" s="18"/>
      <c r="U1768" s="18"/>
      <c r="Y1768" s="17"/>
      <c r="AB1768" s="17"/>
    </row>
    <row r="1769" spans="5:28">
      <c r="E1769" s="17"/>
      <c r="F1769" s="18"/>
      <c r="H1769" s="17"/>
      <c r="J1769" s="17"/>
      <c r="K1769" s="62"/>
      <c r="L1769" s="62"/>
      <c r="N1769" s="18"/>
      <c r="P1769" s="18"/>
      <c r="R1769" s="18"/>
      <c r="S1769" s="18"/>
      <c r="T1769" s="18"/>
      <c r="U1769" s="18"/>
      <c r="Y1769" s="17"/>
      <c r="AB1769" s="17"/>
    </row>
    <row r="1770" spans="5:28">
      <c r="E1770" s="17"/>
      <c r="F1770" s="18"/>
      <c r="H1770" s="17"/>
      <c r="J1770" s="17"/>
      <c r="K1770" s="62"/>
      <c r="L1770" s="62"/>
      <c r="N1770" s="18"/>
      <c r="P1770" s="18"/>
      <c r="R1770" s="18"/>
      <c r="S1770" s="18"/>
      <c r="T1770" s="18"/>
      <c r="U1770" s="18"/>
      <c r="Y1770" s="17"/>
      <c r="AB1770" s="17"/>
    </row>
    <row r="1771" spans="5:28">
      <c r="E1771" s="17"/>
      <c r="F1771" s="18"/>
      <c r="H1771" s="17"/>
      <c r="J1771" s="17"/>
      <c r="K1771" s="62"/>
      <c r="L1771" s="62"/>
      <c r="N1771" s="18"/>
      <c r="P1771" s="18"/>
      <c r="R1771" s="18"/>
      <c r="S1771" s="18"/>
      <c r="T1771" s="18"/>
      <c r="U1771" s="18"/>
      <c r="Y1771" s="17"/>
      <c r="AB1771" s="17"/>
    </row>
    <row r="1772" spans="5:28">
      <c r="E1772" s="17"/>
      <c r="F1772" s="18"/>
      <c r="H1772" s="17"/>
      <c r="J1772" s="17"/>
      <c r="K1772" s="62"/>
      <c r="L1772" s="62"/>
      <c r="N1772" s="18"/>
      <c r="P1772" s="18"/>
      <c r="R1772" s="18"/>
      <c r="S1772" s="18"/>
      <c r="T1772" s="18"/>
      <c r="U1772" s="18"/>
      <c r="Y1772" s="17"/>
      <c r="AB1772" s="17"/>
    </row>
    <row r="1773" spans="5:28">
      <c r="E1773" s="17"/>
      <c r="F1773" s="18"/>
      <c r="H1773" s="17"/>
      <c r="J1773" s="17"/>
      <c r="K1773" s="62"/>
      <c r="L1773" s="62"/>
      <c r="N1773" s="18"/>
      <c r="P1773" s="18"/>
      <c r="R1773" s="18"/>
      <c r="S1773" s="18"/>
      <c r="T1773" s="18"/>
      <c r="U1773" s="18"/>
      <c r="Y1773" s="17"/>
      <c r="AB1773" s="17"/>
    </row>
    <row r="1774" spans="5:28">
      <c r="E1774" s="17"/>
      <c r="F1774" s="18"/>
      <c r="H1774" s="17"/>
      <c r="J1774" s="17"/>
      <c r="K1774" s="62"/>
      <c r="L1774" s="62"/>
      <c r="N1774" s="18"/>
      <c r="P1774" s="18"/>
      <c r="R1774" s="18"/>
      <c r="S1774" s="18"/>
      <c r="T1774" s="18"/>
      <c r="U1774" s="18"/>
      <c r="Y1774" s="17"/>
      <c r="AB1774" s="17"/>
    </row>
    <row r="1775" spans="5:28">
      <c r="E1775" s="17"/>
      <c r="F1775" s="18"/>
      <c r="H1775" s="17"/>
      <c r="J1775" s="17"/>
      <c r="K1775" s="62"/>
      <c r="L1775" s="62"/>
      <c r="N1775" s="18"/>
      <c r="P1775" s="18"/>
      <c r="R1775" s="18"/>
      <c r="S1775" s="18"/>
      <c r="T1775" s="18"/>
      <c r="U1775" s="18"/>
      <c r="Y1775" s="17"/>
      <c r="AB1775" s="17"/>
    </row>
    <row r="1776" spans="5:28">
      <c r="E1776" s="17"/>
      <c r="F1776" s="18"/>
      <c r="H1776" s="17"/>
      <c r="J1776" s="17"/>
      <c r="K1776" s="62"/>
      <c r="L1776" s="62"/>
      <c r="N1776" s="18"/>
      <c r="P1776" s="18"/>
      <c r="R1776" s="18"/>
      <c r="S1776" s="18"/>
      <c r="T1776" s="18"/>
      <c r="U1776" s="18"/>
      <c r="Y1776" s="17"/>
      <c r="AB1776" s="17"/>
    </row>
    <row r="1777" spans="5:28">
      <c r="E1777" s="17"/>
      <c r="F1777" s="18"/>
      <c r="H1777" s="17"/>
      <c r="J1777" s="17"/>
      <c r="K1777" s="62"/>
      <c r="L1777" s="62"/>
      <c r="N1777" s="18"/>
      <c r="P1777" s="18"/>
      <c r="R1777" s="18"/>
      <c r="S1777" s="18"/>
      <c r="T1777" s="18"/>
      <c r="U1777" s="18"/>
      <c r="Y1777" s="17"/>
      <c r="AB1777" s="17"/>
    </row>
    <row r="1778" spans="5:28">
      <c r="E1778" s="17"/>
      <c r="F1778" s="18"/>
      <c r="H1778" s="17"/>
      <c r="J1778" s="17"/>
      <c r="K1778" s="62"/>
      <c r="L1778" s="62"/>
      <c r="N1778" s="18"/>
      <c r="P1778" s="18"/>
      <c r="R1778" s="18"/>
      <c r="S1778" s="18"/>
      <c r="T1778" s="18"/>
      <c r="U1778" s="18"/>
      <c r="Y1778" s="17"/>
      <c r="AB1778" s="17"/>
    </row>
    <row r="1779" spans="5:28">
      <c r="E1779" s="17"/>
      <c r="F1779" s="18"/>
      <c r="H1779" s="17"/>
      <c r="J1779" s="17"/>
      <c r="K1779" s="62"/>
      <c r="L1779" s="62"/>
      <c r="N1779" s="18"/>
      <c r="P1779" s="18"/>
      <c r="R1779" s="18"/>
      <c r="S1779" s="18"/>
      <c r="T1779" s="18"/>
      <c r="U1779" s="18"/>
      <c r="Y1779" s="17"/>
      <c r="AB1779" s="17"/>
    </row>
    <row r="1780" spans="5:28">
      <c r="E1780" s="17"/>
      <c r="F1780" s="18"/>
      <c r="H1780" s="17"/>
      <c r="J1780" s="17"/>
      <c r="K1780" s="62"/>
      <c r="L1780" s="62"/>
      <c r="N1780" s="18"/>
      <c r="P1780" s="18"/>
      <c r="R1780" s="18"/>
      <c r="S1780" s="18"/>
      <c r="T1780" s="18"/>
      <c r="U1780" s="18"/>
      <c r="Y1780" s="17"/>
      <c r="AB1780" s="17"/>
    </row>
    <row r="1781" spans="5:28">
      <c r="E1781" s="17"/>
      <c r="F1781" s="18"/>
      <c r="H1781" s="17"/>
      <c r="J1781" s="17"/>
      <c r="K1781" s="62"/>
      <c r="L1781" s="62"/>
      <c r="N1781" s="18"/>
      <c r="P1781" s="18"/>
      <c r="R1781" s="18"/>
      <c r="S1781" s="18"/>
      <c r="T1781" s="18"/>
      <c r="U1781" s="18"/>
      <c r="Y1781" s="17"/>
      <c r="AB1781" s="17"/>
    </row>
    <row r="1782" spans="5:28">
      <c r="E1782" s="17"/>
      <c r="F1782" s="18"/>
      <c r="H1782" s="17"/>
      <c r="J1782" s="17"/>
      <c r="K1782" s="62"/>
      <c r="L1782" s="62"/>
      <c r="N1782" s="18"/>
      <c r="P1782" s="18"/>
      <c r="R1782" s="18"/>
      <c r="S1782" s="18"/>
      <c r="T1782" s="18"/>
      <c r="U1782" s="18"/>
      <c r="Y1782" s="17"/>
      <c r="AB1782" s="17"/>
    </row>
    <row r="1783" spans="5:28">
      <c r="E1783" s="17"/>
      <c r="F1783" s="18"/>
      <c r="H1783" s="17"/>
      <c r="J1783" s="17"/>
      <c r="K1783" s="62"/>
      <c r="L1783" s="62"/>
      <c r="N1783" s="18"/>
      <c r="P1783" s="18"/>
      <c r="R1783" s="18"/>
      <c r="S1783" s="18"/>
      <c r="T1783" s="18"/>
      <c r="U1783" s="18"/>
      <c r="Y1783" s="17"/>
      <c r="AB1783" s="17"/>
    </row>
    <row r="1784" spans="5:28">
      <c r="E1784" s="17"/>
      <c r="F1784" s="18"/>
      <c r="H1784" s="17"/>
      <c r="J1784" s="17"/>
      <c r="K1784" s="62"/>
      <c r="L1784" s="62"/>
      <c r="N1784" s="18"/>
      <c r="P1784" s="18"/>
      <c r="R1784" s="18"/>
      <c r="S1784" s="18"/>
      <c r="T1784" s="18"/>
      <c r="U1784" s="18"/>
      <c r="Y1784" s="17"/>
      <c r="AB1784" s="17"/>
    </row>
    <row r="1785" spans="5:28">
      <c r="E1785" s="17"/>
      <c r="F1785" s="18"/>
      <c r="H1785" s="17"/>
      <c r="J1785" s="17"/>
      <c r="K1785" s="62"/>
      <c r="L1785" s="62"/>
      <c r="N1785" s="18"/>
      <c r="P1785" s="18"/>
      <c r="R1785" s="18"/>
      <c r="S1785" s="18"/>
      <c r="T1785" s="18"/>
      <c r="U1785" s="18"/>
      <c r="Y1785" s="17"/>
      <c r="AB1785" s="17"/>
    </row>
    <row r="1786" spans="5:28">
      <c r="E1786" s="17"/>
      <c r="F1786" s="18"/>
      <c r="H1786" s="17"/>
      <c r="J1786" s="17"/>
      <c r="K1786" s="62"/>
      <c r="L1786" s="62"/>
      <c r="N1786" s="18"/>
      <c r="P1786" s="18"/>
      <c r="R1786" s="18"/>
      <c r="S1786" s="18"/>
      <c r="T1786" s="18"/>
      <c r="U1786" s="18"/>
      <c r="Y1786" s="17"/>
      <c r="AB1786" s="17"/>
    </row>
    <row r="1787" spans="5:28">
      <c r="E1787" s="17"/>
      <c r="F1787" s="18"/>
      <c r="H1787" s="17"/>
      <c r="J1787" s="17"/>
      <c r="K1787" s="62"/>
      <c r="L1787" s="62"/>
      <c r="N1787" s="18"/>
      <c r="P1787" s="18"/>
      <c r="R1787" s="18"/>
      <c r="S1787" s="18"/>
      <c r="T1787" s="18"/>
      <c r="U1787" s="18"/>
      <c r="Y1787" s="17"/>
      <c r="AB1787" s="17"/>
    </row>
    <row r="1788" spans="5:28">
      <c r="E1788" s="17"/>
      <c r="F1788" s="18"/>
      <c r="H1788" s="17"/>
      <c r="J1788" s="17"/>
      <c r="K1788" s="62"/>
      <c r="L1788" s="62"/>
      <c r="N1788" s="18"/>
      <c r="P1788" s="18"/>
      <c r="R1788" s="18"/>
      <c r="S1788" s="18"/>
      <c r="T1788" s="18"/>
      <c r="U1788" s="18"/>
      <c r="Y1788" s="17"/>
      <c r="AB1788" s="17"/>
    </row>
    <row r="1789" spans="5:28">
      <c r="E1789" s="17"/>
      <c r="F1789" s="18"/>
      <c r="H1789" s="17"/>
      <c r="J1789" s="17"/>
      <c r="K1789" s="62"/>
      <c r="L1789" s="62"/>
      <c r="N1789" s="18"/>
      <c r="P1789" s="18"/>
      <c r="R1789" s="18"/>
      <c r="S1789" s="18"/>
      <c r="T1789" s="18"/>
      <c r="U1789" s="18"/>
      <c r="Y1789" s="17"/>
      <c r="AB1789" s="17"/>
    </row>
    <row r="1790" spans="5:28">
      <c r="E1790" s="17"/>
      <c r="F1790" s="18"/>
      <c r="H1790" s="17"/>
      <c r="J1790" s="17"/>
      <c r="K1790" s="62"/>
      <c r="L1790" s="62"/>
      <c r="N1790" s="18"/>
      <c r="P1790" s="18"/>
      <c r="R1790" s="18"/>
      <c r="S1790" s="18"/>
      <c r="T1790" s="18"/>
      <c r="U1790" s="18"/>
      <c r="Y1790" s="17"/>
      <c r="AB1790" s="17"/>
    </row>
    <row r="1791" spans="5:28">
      <c r="E1791" s="17"/>
      <c r="F1791" s="18"/>
      <c r="H1791" s="17"/>
      <c r="J1791" s="17"/>
      <c r="K1791" s="62"/>
      <c r="L1791" s="62"/>
      <c r="N1791" s="18"/>
      <c r="P1791" s="18"/>
      <c r="R1791" s="18"/>
      <c r="S1791" s="18"/>
      <c r="T1791" s="18"/>
      <c r="U1791" s="18"/>
      <c r="Y1791" s="17"/>
      <c r="AB1791" s="17"/>
    </row>
    <row r="1792" spans="5:28">
      <c r="E1792" s="17"/>
      <c r="F1792" s="18"/>
      <c r="H1792" s="17"/>
      <c r="J1792" s="17"/>
      <c r="K1792" s="62"/>
      <c r="L1792" s="62"/>
      <c r="N1792" s="18"/>
      <c r="P1792" s="18"/>
      <c r="R1792" s="18"/>
      <c r="S1792" s="18"/>
      <c r="T1792" s="18"/>
      <c r="U1792" s="18"/>
      <c r="Y1792" s="17"/>
      <c r="AB1792" s="17"/>
    </row>
    <row r="1793" spans="5:28">
      <c r="E1793" s="17"/>
      <c r="F1793" s="18"/>
      <c r="H1793" s="17"/>
      <c r="J1793" s="17"/>
      <c r="K1793" s="62"/>
      <c r="L1793" s="62"/>
      <c r="N1793" s="18"/>
      <c r="P1793" s="18"/>
      <c r="R1793" s="18"/>
      <c r="S1793" s="18"/>
      <c r="T1793" s="18"/>
      <c r="U1793" s="18"/>
      <c r="Y1793" s="17"/>
      <c r="AB1793" s="17"/>
    </row>
    <row r="1794" spans="5:28">
      <c r="E1794" s="17"/>
      <c r="F1794" s="18"/>
      <c r="H1794" s="17"/>
      <c r="J1794" s="17"/>
      <c r="K1794" s="62"/>
      <c r="L1794" s="62"/>
      <c r="N1794" s="18"/>
      <c r="P1794" s="18"/>
      <c r="R1794" s="18"/>
      <c r="S1794" s="18"/>
      <c r="T1794" s="18"/>
      <c r="U1794" s="18"/>
      <c r="Y1794" s="17"/>
      <c r="AB1794" s="17"/>
    </row>
    <row r="1795" spans="5:28">
      <c r="E1795" s="17"/>
      <c r="F1795" s="18"/>
      <c r="H1795" s="17"/>
      <c r="J1795" s="17"/>
      <c r="K1795" s="62"/>
      <c r="L1795" s="62"/>
      <c r="N1795" s="18"/>
      <c r="P1795" s="18"/>
      <c r="R1795" s="18"/>
      <c r="S1795" s="18"/>
      <c r="T1795" s="18"/>
      <c r="U1795" s="18"/>
      <c r="Y1795" s="17"/>
      <c r="AB1795" s="17"/>
    </row>
    <row r="1796" spans="5:28">
      <c r="E1796" s="17"/>
      <c r="F1796" s="18"/>
      <c r="H1796" s="17"/>
      <c r="J1796" s="17"/>
      <c r="K1796" s="62"/>
      <c r="L1796" s="62"/>
      <c r="N1796" s="18"/>
      <c r="P1796" s="18"/>
      <c r="R1796" s="18"/>
      <c r="S1796" s="18"/>
      <c r="T1796" s="18"/>
      <c r="U1796" s="18"/>
      <c r="Y1796" s="17"/>
      <c r="AB1796" s="17"/>
    </row>
    <row r="1797" spans="5:28">
      <c r="E1797" s="17"/>
      <c r="F1797" s="18"/>
      <c r="H1797" s="17"/>
      <c r="J1797" s="17"/>
      <c r="K1797" s="62"/>
      <c r="L1797" s="62"/>
      <c r="N1797" s="18"/>
      <c r="P1797" s="18"/>
      <c r="R1797" s="18"/>
      <c r="S1797" s="18"/>
      <c r="T1797" s="18"/>
      <c r="U1797" s="18"/>
      <c r="Y1797" s="17"/>
      <c r="AB1797" s="17"/>
    </row>
    <row r="1798" spans="5:28">
      <c r="E1798" s="17"/>
      <c r="F1798" s="18"/>
      <c r="H1798" s="17"/>
      <c r="J1798" s="17"/>
      <c r="K1798" s="62"/>
      <c r="L1798" s="62"/>
      <c r="N1798" s="18"/>
      <c r="P1798" s="18"/>
      <c r="R1798" s="18"/>
      <c r="S1798" s="18"/>
      <c r="T1798" s="18"/>
      <c r="U1798" s="18"/>
      <c r="Y1798" s="17"/>
      <c r="AB1798" s="17"/>
    </row>
    <row r="1799" spans="5:28">
      <c r="E1799" s="17"/>
      <c r="F1799" s="18"/>
      <c r="H1799" s="17"/>
      <c r="J1799" s="17"/>
      <c r="K1799" s="62"/>
      <c r="L1799" s="62"/>
      <c r="N1799" s="18"/>
      <c r="P1799" s="18"/>
      <c r="R1799" s="18"/>
      <c r="S1799" s="18"/>
      <c r="T1799" s="18"/>
      <c r="U1799" s="18"/>
      <c r="Y1799" s="17"/>
      <c r="AB1799" s="17"/>
    </row>
    <row r="1800" spans="5:28">
      <c r="E1800" s="17"/>
      <c r="F1800" s="18"/>
      <c r="H1800" s="17"/>
      <c r="J1800" s="17"/>
      <c r="K1800" s="62"/>
      <c r="L1800" s="62"/>
      <c r="N1800" s="18"/>
      <c r="P1800" s="18"/>
      <c r="R1800" s="18"/>
      <c r="S1800" s="18"/>
      <c r="T1800" s="18"/>
      <c r="U1800" s="18"/>
      <c r="Y1800" s="17"/>
      <c r="AB1800" s="17"/>
    </row>
    <row r="1801" spans="5:28">
      <c r="E1801" s="17"/>
      <c r="F1801" s="18"/>
      <c r="H1801" s="17"/>
      <c r="J1801" s="17"/>
      <c r="K1801" s="62"/>
      <c r="L1801" s="62"/>
      <c r="N1801" s="18"/>
      <c r="P1801" s="18"/>
      <c r="R1801" s="18"/>
      <c r="S1801" s="18"/>
      <c r="T1801" s="18"/>
      <c r="U1801" s="18"/>
      <c r="Y1801" s="17"/>
      <c r="AB1801" s="17"/>
    </row>
    <row r="1802" spans="5:28">
      <c r="E1802" s="17"/>
      <c r="F1802" s="18"/>
      <c r="H1802" s="17"/>
      <c r="J1802" s="17"/>
      <c r="K1802" s="62"/>
      <c r="L1802" s="62"/>
      <c r="N1802" s="18"/>
      <c r="P1802" s="18"/>
      <c r="R1802" s="18"/>
      <c r="S1802" s="18"/>
      <c r="T1802" s="18"/>
      <c r="U1802" s="18"/>
      <c r="Y1802" s="17"/>
      <c r="AB1802" s="17"/>
    </row>
    <row r="1803" spans="5:28">
      <c r="E1803" s="17"/>
      <c r="F1803" s="18"/>
      <c r="H1803" s="17"/>
      <c r="J1803" s="17"/>
      <c r="K1803" s="62"/>
      <c r="L1803" s="62"/>
      <c r="N1803" s="18"/>
      <c r="P1803" s="18"/>
      <c r="R1803" s="18"/>
      <c r="S1803" s="18"/>
      <c r="T1803" s="18"/>
      <c r="U1803" s="18"/>
      <c r="Y1803" s="17"/>
      <c r="AB1803" s="17"/>
    </row>
    <row r="1804" spans="5:28">
      <c r="E1804" s="17"/>
      <c r="F1804" s="18"/>
      <c r="H1804" s="17"/>
      <c r="J1804" s="17"/>
      <c r="K1804" s="62"/>
      <c r="L1804" s="62"/>
      <c r="N1804" s="18"/>
      <c r="P1804" s="18"/>
      <c r="R1804" s="18"/>
      <c r="S1804" s="18"/>
      <c r="T1804" s="18"/>
      <c r="U1804" s="18"/>
      <c r="Y1804" s="17"/>
      <c r="AB1804" s="17"/>
    </row>
    <row r="1805" spans="5:28">
      <c r="E1805" s="17"/>
      <c r="F1805" s="18"/>
      <c r="H1805" s="17"/>
      <c r="J1805" s="17"/>
      <c r="K1805" s="62"/>
      <c r="L1805" s="62"/>
      <c r="N1805" s="18"/>
      <c r="P1805" s="18"/>
      <c r="R1805" s="18"/>
      <c r="S1805" s="18"/>
      <c r="T1805" s="18"/>
      <c r="U1805" s="18"/>
      <c r="Y1805" s="17"/>
      <c r="AB1805" s="17"/>
    </row>
    <row r="1806" spans="5:28">
      <c r="E1806" s="17"/>
      <c r="F1806" s="18"/>
      <c r="H1806" s="17"/>
      <c r="J1806" s="17"/>
      <c r="K1806" s="62"/>
      <c r="L1806" s="62"/>
      <c r="N1806" s="18"/>
      <c r="P1806" s="18"/>
      <c r="R1806" s="18"/>
      <c r="S1806" s="18"/>
      <c r="T1806" s="18"/>
      <c r="U1806" s="18"/>
      <c r="Y1806" s="17"/>
      <c r="AB1806" s="17"/>
    </row>
    <row r="1807" spans="5:28">
      <c r="E1807" s="17"/>
      <c r="F1807" s="18"/>
      <c r="H1807" s="17"/>
      <c r="J1807" s="17"/>
      <c r="K1807" s="62"/>
      <c r="L1807" s="62"/>
      <c r="N1807" s="18"/>
      <c r="P1807" s="18"/>
      <c r="R1807" s="18"/>
      <c r="S1807" s="18"/>
      <c r="T1807" s="18"/>
      <c r="U1807" s="18"/>
      <c r="Y1807" s="17"/>
      <c r="AB1807" s="17"/>
    </row>
    <row r="1808" spans="5:28">
      <c r="E1808" s="17"/>
      <c r="F1808" s="18"/>
      <c r="H1808" s="17"/>
      <c r="J1808" s="17"/>
      <c r="K1808" s="62"/>
      <c r="L1808" s="62"/>
      <c r="N1808" s="18"/>
      <c r="P1808" s="18"/>
      <c r="R1808" s="18"/>
      <c r="S1808" s="18"/>
      <c r="T1808" s="18"/>
      <c r="U1808" s="18"/>
      <c r="Y1808" s="17"/>
      <c r="AB1808" s="17"/>
    </row>
    <row r="1809" spans="5:28">
      <c r="E1809" s="17"/>
      <c r="F1809" s="18"/>
      <c r="H1809" s="17"/>
      <c r="J1809" s="17"/>
      <c r="K1809" s="62"/>
      <c r="L1809" s="62"/>
      <c r="N1809" s="18"/>
      <c r="P1809" s="18"/>
      <c r="R1809" s="18"/>
      <c r="S1809" s="18"/>
      <c r="T1809" s="18"/>
      <c r="U1809" s="18"/>
      <c r="Y1809" s="17"/>
      <c r="AB1809" s="17"/>
    </row>
    <row r="1810" spans="5:28">
      <c r="E1810" s="17"/>
      <c r="F1810" s="18"/>
      <c r="H1810" s="17"/>
      <c r="J1810" s="17"/>
      <c r="K1810" s="62"/>
      <c r="L1810" s="62"/>
      <c r="N1810" s="18"/>
      <c r="P1810" s="18"/>
      <c r="R1810" s="18"/>
      <c r="S1810" s="18"/>
      <c r="T1810" s="18"/>
      <c r="U1810" s="18"/>
      <c r="Y1810" s="17"/>
      <c r="AB1810" s="17"/>
    </row>
    <row r="1811" spans="5:28">
      <c r="E1811" s="17"/>
      <c r="F1811" s="18"/>
      <c r="H1811" s="17"/>
      <c r="J1811" s="17"/>
      <c r="K1811" s="62"/>
      <c r="L1811" s="62"/>
      <c r="N1811" s="18"/>
      <c r="P1811" s="18"/>
      <c r="R1811" s="18"/>
      <c r="S1811" s="18"/>
      <c r="T1811" s="18"/>
      <c r="U1811" s="18"/>
      <c r="Y1811" s="17"/>
      <c r="AB1811" s="17"/>
    </row>
    <row r="1812" spans="5:28">
      <c r="E1812" s="17"/>
      <c r="F1812" s="18"/>
      <c r="H1812" s="17"/>
      <c r="J1812" s="17"/>
      <c r="K1812" s="62"/>
      <c r="L1812" s="62"/>
      <c r="N1812" s="18"/>
      <c r="P1812" s="18"/>
      <c r="R1812" s="18"/>
      <c r="S1812" s="18"/>
      <c r="T1812" s="18"/>
      <c r="U1812" s="18"/>
      <c r="Y1812" s="17"/>
      <c r="AB1812" s="17"/>
    </row>
    <row r="1813" spans="5:28">
      <c r="E1813" s="17"/>
      <c r="F1813" s="18"/>
      <c r="H1813" s="17"/>
      <c r="J1813" s="17"/>
      <c r="K1813" s="62"/>
      <c r="L1813" s="62"/>
      <c r="N1813" s="18"/>
      <c r="P1813" s="18"/>
      <c r="R1813" s="18"/>
      <c r="S1813" s="18"/>
      <c r="T1813" s="18"/>
      <c r="U1813" s="18"/>
      <c r="Y1813" s="17"/>
      <c r="AB1813" s="17"/>
    </row>
    <row r="1814" spans="5:28">
      <c r="E1814" s="17"/>
      <c r="F1814" s="18"/>
      <c r="H1814" s="17"/>
      <c r="J1814" s="17"/>
      <c r="K1814" s="62"/>
      <c r="L1814" s="62"/>
      <c r="N1814" s="18"/>
      <c r="P1814" s="18"/>
      <c r="R1814" s="18"/>
      <c r="S1814" s="18"/>
      <c r="T1814" s="18"/>
      <c r="U1814" s="18"/>
      <c r="Y1814" s="17"/>
      <c r="AB1814" s="17"/>
    </row>
    <row r="1815" spans="5:28">
      <c r="E1815" s="17"/>
      <c r="F1815" s="18"/>
      <c r="H1815" s="17"/>
      <c r="J1815" s="17"/>
      <c r="K1815" s="62"/>
      <c r="L1815" s="62"/>
      <c r="N1815" s="18"/>
      <c r="P1815" s="18"/>
      <c r="R1815" s="18"/>
      <c r="S1815" s="18"/>
      <c r="T1815" s="18"/>
      <c r="U1815" s="18"/>
      <c r="Y1815" s="17"/>
      <c r="AB1815" s="17"/>
    </row>
    <row r="1816" spans="5:28">
      <c r="E1816" s="17"/>
      <c r="F1816" s="18"/>
      <c r="H1816" s="17"/>
      <c r="J1816" s="17"/>
      <c r="K1816" s="62"/>
      <c r="L1816" s="62"/>
      <c r="N1816" s="18"/>
      <c r="P1816" s="18"/>
      <c r="R1816" s="18"/>
      <c r="S1816" s="18"/>
      <c r="T1816" s="18"/>
      <c r="U1816" s="18"/>
      <c r="Y1816" s="17"/>
      <c r="AB1816" s="17"/>
    </row>
    <row r="1817" spans="5:28">
      <c r="E1817" s="17"/>
      <c r="F1817" s="18"/>
      <c r="H1817" s="17"/>
      <c r="J1817" s="17"/>
      <c r="K1817" s="62"/>
      <c r="L1817" s="62"/>
      <c r="N1817" s="18"/>
      <c r="P1817" s="18"/>
      <c r="R1817" s="18"/>
      <c r="S1817" s="18"/>
      <c r="T1817" s="18"/>
      <c r="U1817" s="18"/>
      <c r="Y1817" s="17"/>
      <c r="AB1817" s="17"/>
    </row>
    <row r="1818" spans="5:28">
      <c r="E1818" s="17"/>
      <c r="F1818" s="18"/>
      <c r="H1818" s="17"/>
      <c r="J1818" s="17"/>
      <c r="K1818" s="62"/>
      <c r="L1818" s="62"/>
      <c r="N1818" s="18"/>
      <c r="P1818" s="18"/>
      <c r="R1818" s="18"/>
      <c r="S1818" s="18"/>
      <c r="T1818" s="18"/>
      <c r="U1818" s="18"/>
      <c r="Y1818" s="17"/>
      <c r="AB1818" s="17"/>
    </row>
    <row r="1819" spans="5:28">
      <c r="E1819" s="17"/>
      <c r="F1819" s="18"/>
      <c r="H1819" s="17"/>
      <c r="J1819" s="17"/>
      <c r="K1819" s="62"/>
      <c r="L1819" s="62"/>
      <c r="N1819" s="18"/>
      <c r="P1819" s="18"/>
      <c r="R1819" s="18"/>
      <c r="S1819" s="18"/>
      <c r="T1819" s="18"/>
      <c r="U1819" s="18"/>
      <c r="Y1819" s="17"/>
      <c r="AB1819" s="17"/>
    </row>
    <row r="1820" spans="5:28">
      <c r="E1820" s="17"/>
      <c r="F1820" s="18"/>
      <c r="H1820" s="17"/>
      <c r="J1820" s="17"/>
      <c r="K1820" s="62"/>
      <c r="L1820" s="62"/>
      <c r="N1820" s="18"/>
      <c r="P1820" s="18"/>
      <c r="R1820" s="18"/>
      <c r="S1820" s="18"/>
      <c r="T1820" s="18"/>
      <c r="U1820" s="18"/>
      <c r="Y1820" s="17"/>
      <c r="AB1820" s="17"/>
    </row>
    <row r="1821" spans="5:28">
      <c r="E1821" s="17"/>
      <c r="F1821" s="18"/>
      <c r="H1821" s="17"/>
      <c r="J1821" s="17"/>
      <c r="K1821" s="62"/>
      <c r="L1821" s="62"/>
      <c r="N1821" s="18"/>
      <c r="P1821" s="18"/>
      <c r="R1821" s="18"/>
      <c r="S1821" s="18"/>
      <c r="T1821" s="18"/>
      <c r="U1821" s="18"/>
      <c r="Y1821" s="17"/>
      <c r="AB1821" s="17"/>
    </row>
    <row r="1822" spans="5:28">
      <c r="E1822" s="17"/>
      <c r="F1822" s="18"/>
      <c r="H1822" s="17"/>
      <c r="J1822" s="17"/>
      <c r="K1822" s="62"/>
      <c r="L1822" s="62"/>
      <c r="N1822" s="18"/>
      <c r="P1822" s="18"/>
      <c r="R1822" s="18"/>
      <c r="S1822" s="18"/>
      <c r="T1822" s="18"/>
      <c r="U1822" s="18"/>
      <c r="Y1822" s="17"/>
      <c r="AB1822" s="17"/>
    </row>
    <row r="1823" spans="5:28">
      <c r="E1823" s="17"/>
      <c r="F1823" s="18"/>
      <c r="H1823" s="17"/>
      <c r="J1823" s="17"/>
      <c r="K1823" s="62"/>
      <c r="L1823" s="62"/>
      <c r="N1823" s="18"/>
      <c r="P1823" s="18"/>
      <c r="R1823" s="18"/>
      <c r="S1823" s="18"/>
      <c r="T1823" s="18"/>
      <c r="U1823" s="18"/>
      <c r="Y1823" s="17"/>
      <c r="AB1823" s="17"/>
    </row>
    <row r="1824" spans="5:28">
      <c r="E1824" s="17"/>
      <c r="F1824" s="18"/>
      <c r="H1824" s="17"/>
      <c r="J1824" s="17"/>
      <c r="K1824" s="62"/>
      <c r="L1824" s="62"/>
      <c r="N1824" s="18"/>
      <c r="P1824" s="18"/>
      <c r="R1824" s="18"/>
      <c r="S1824" s="18"/>
      <c r="T1824" s="18"/>
      <c r="U1824" s="18"/>
      <c r="Y1824" s="17"/>
      <c r="AB1824" s="17"/>
    </row>
    <row r="1825" spans="5:28">
      <c r="E1825" s="17"/>
      <c r="F1825" s="18"/>
      <c r="H1825" s="17"/>
      <c r="J1825" s="17"/>
      <c r="K1825" s="62"/>
      <c r="L1825" s="62"/>
      <c r="N1825" s="18"/>
      <c r="P1825" s="18"/>
      <c r="R1825" s="18"/>
      <c r="S1825" s="18"/>
      <c r="T1825" s="18"/>
      <c r="U1825" s="18"/>
      <c r="Y1825" s="17"/>
      <c r="AB1825" s="17"/>
    </row>
    <row r="1826" spans="5:28">
      <c r="E1826" s="17"/>
      <c r="F1826" s="18"/>
      <c r="H1826" s="17"/>
      <c r="J1826" s="17"/>
      <c r="K1826" s="62"/>
      <c r="L1826" s="62"/>
      <c r="N1826" s="18"/>
      <c r="P1826" s="18"/>
      <c r="R1826" s="18"/>
      <c r="S1826" s="18"/>
      <c r="T1826" s="18"/>
      <c r="U1826" s="18"/>
      <c r="Y1826" s="17"/>
      <c r="AB1826" s="17"/>
    </row>
    <row r="1827" spans="5:28">
      <c r="E1827" s="17"/>
      <c r="F1827" s="18"/>
      <c r="H1827" s="17"/>
      <c r="J1827" s="17"/>
      <c r="K1827" s="62"/>
      <c r="L1827" s="62"/>
      <c r="N1827" s="18"/>
      <c r="P1827" s="18"/>
      <c r="R1827" s="18"/>
      <c r="S1827" s="18"/>
      <c r="T1827" s="18"/>
      <c r="U1827" s="18"/>
      <c r="Y1827" s="17"/>
      <c r="AB1827" s="17"/>
    </row>
    <row r="1828" spans="5:28">
      <c r="E1828" s="17"/>
      <c r="F1828" s="18"/>
      <c r="H1828" s="17"/>
      <c r="J1828" s="17"/>
      <c r="K1828" s="62"/>
      <c r="L1828" s="62"/>
      <c r="N1828" s="18"/>
      <c r="P1828" s="18"/>
      <c r="R1828" s="18"/>
      <c r="S1828" s="18"/>
      <c r="T1828" s="18"/>
      <c r="U1828" s="18"/>
      <c r="Y1828" s="17"/>
      <c r="AB1828" s="17"/>
    </row>
    <row r="1829" spans="5:28">
      <c r="E1829" s="17"/>
      <c r="F1829" s="18"/>
      <c r="H1829" s="17"/>
      <c r="J1829" s="17"/>
      <c r="K1829" s="62"/>
      <c r="L1829" s="62"/>
      <c r="N1829" s="18"/>
      <c r="P1829" s="18"/>
      <c r="R1829" s="18"/>
      <c r="S1829" s="18"/>
      <c r="T1829" s="18"/>
      <c r="U1829" s="18"/>
      <c r="Y1829" s="17"/>
      <c r="AB1829" s="17"/>
    </row>
    <row r="1830" spans="5:28">
      <c r="E1830" s="17"/>
      <c r="F1830" s="18"/>
      <c r="H1830" s="17"/>
      <c r="J1830" s="17"/>
      <c r="K1830" s="62"/>
      <c r="L1830" s="62"/>
      <c r="N1830" s="18"/>
      <c r="P1830" s="18"/>
      <c r="R1830" s="18"/>
      <c r="S1830" s="18"/>
      <c r="T1830" s="18"/>
      <c r="U1830" s="18"/>
      <c r="Y1830" s="17"/>
      <c r="AB1830" s="17"/>
    </row>
    <row r="1831" spans="5:28">
      <c r="E1831" s="17"/>
      <c r="F1831" s="18"/>
      <c r="H1831" s="17"/>
      <c r="J1831" s="17"/>
      <c r="K1831" s="62"/>
      <c r="L1831" s="62"/>
      <c r="N1831" s="18"/>
      <c r="P1831" s="18"/>
      <c r="R1831" s="18"/>
      <c r="S1831" s="18"/>
      <c r="T1831" s="18"/>
      <c r="U1831" s="18"/>
      <c r="Y1831" s="17"/>
      <c r="AB1831" s="17"/>
    </row>
    <row r="1832" spans="5:28">
      <c r="E1832" s="17"/>
      <c r="F1832" s="18"/>
      <c r="H1832" s="17"/>
      <c r="J1832" s="17"/>
      <c r="K1832" s="62"/>
      <c r="L1832" s="62"/>
      <c r="N1832" s="18"/>
      <c r="P1832" s="18"/>
      <c r="R1832" s="18"/>
      <c r="S1832" s="18"/>
      <c r="T1832" s="18"/>
      <c r="U1832" s="18"/>
      <c r="Y1832" s="17"/>
      <c r="AB1832" s="17"/>
    </row>
    <row r="1833" spans="5:28">
      <c r="E1833" s="17"/>
      <c r="F1833" s="18"/>
      <c r="H1833" s="17"/>
      <c r="J1833" s="17"/>
      <c r="K1833" s="62"/>
      <c r="L1833" s="62"/>
      <c r="N1833" s="18"/>
      <c r="P1833" s="18"/>
      <c r="R1833" s="18"/>
      <c r="S1833" s="18"/>
      <c r="T1833" s="18"/>
      <c r="U1833" s="18"/>
      <c r="Y1833" s="17"/>
      <c r="AB1833" s="17"/>
    </row>
    <row r="1834" spans="5:28">
      <c r="E1834" s="17"/>
      <c r="F1834" s="18"/>
      <c r="H1834" s="17"/>
      <c r="J1834" s="17"/>
      <c r="K1834" s="62"/>
      <c r="L1834" s="62"/>
      <c r="N1834" s="18"/>
      <c r="P1834" s="18"/>
      <c r="R1834" s="18"/>
      <c r="S1834" s="18"/>
      <c r="T1834" s="18"/>
      <c r="U1834" s="18"/>
      <c r="Y1834" s="17"/>
      <c r="AB1834" s="17"/>
    </row>
  </sheetData>
  <hyperlinks>
    <hyperlink ref="R3" r:id="rId1" display="https://dev.azure.com/heartlandschools/MCS/_git/MCSLib/pullrequest/40432" xr:uid="{B3F84087-0578-48DB-9521-2E31B0730C0F}"/>
    <hyperlink ref="R2" r:id="rId2" xr:uid="{C07CA1D8-6BCE-476E-B17A-857F54633A45}"/>
    <hyperlink ref="R4" r:id="rId3" xr:uid="{577FD698-A7B6-4061-9AD4-3AA70C829CDA}"/>
    <hyperlink ref="R6" r:id="rId4" xr:uid="{B0DC30EA-AEE8-4E13-B4A6-E1F3416F5174}"/>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7803BBB9-4885-4EA1-BFF4-D28D3256D7B9}">
          <x14:formula1>
            <xm:f>Settings!$C$3:$C$20</xm:f>
          </x14:formula1>
          <xm:sqref>I8:I920 I2:I7</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388A8-CD52-419C-A79C-4ABEF32C1261}">
  <sheetPr>
    <outlinePr summaryBelow="0" summaryRight="0"/>
  </sheetPr>
  <dimension ref="A1:AB992"/>
  <sheetViews>
    <sheetView topLeftCell="B1" workbookViewId="0">
      <selection activeCell="B2" sqref="B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0.28515625" customWidth="1"/>
  </cols>
  <sheetData>
    <row r="1" spans="1:28" ht="13.5">
      <c r="A1" s="384" t="s">
        <v>196</v>
      </c>
      <c r="B1" s="1" t="s">
        <v>11</v>
      </c>
      <c r="C1" s="385" t="s">
        <v>197</v>
      </c>
      <c r="D1" s="385" t="s">
        <v>198</v>
      </c>
      <c r="E1" s="1" t="s">
        <v>199</v>
      </c>
      <c r="F1" s="385" t="s">
        <v>200</v>
      </c>
      <c r="G1" s="385" t="s">
        <v>201</v>
      </c>
      <c r="H1" s="1" t="s">
        <v>202</v>
      </c>
      <c r="I1" s="1" t="s">
        <v>203</v>
      </c>
      <c r="J1" s="1" t="s">
        <v>204</v>
      </c>
      <c r="K1" s="1" t="s">
        <v>205</v>
      </c>
      <c r="L1" s="386" t="s">
        <v>206</v>
      </c>
      <c r="M1" s="6" t="s">
        <v>207</v>
      </c>
      <c r="N1" s="22"/>
      <c r="O1" s="22"/>
      <c r="P1" s="22"/>
      <c r="Q1" s="22"/>
      <c r="R1" s="22"/>
      <c r="S1" s="22"/>
      <c r="T1" s="22"/>
      <c r="U1" s="22"/>
      <c r="V1" s="22"/>
      <c r="W1" s="22"/>
      <c r="X1" s="22"/>
      <c r="Y1" s="22"/>
      <c r="Z1" s="22"/>
      <c r="AA1" s="22"/>
      <c r="AB1" s="22"/>
    </row>
    <row r="2" spans="1:28" ht="70.5" customHeight="1">
      <c r="B2" s="97" t="s">
        <v>75</v>
      </c>
      <c r="C2" s="439">
        <v>21529</v>
      </c>
      <c r="D2" s="441"/>
      <c r="E2" s="189" t="s">
        <v>713</v>
      </c>
      <c r="F2" s="442" t="s">
        <v>304</v>
      </c>
      <c r="G2" s="440" t="s">
        <v>753</v>
      </c>
      <c r="H2" s="97" t="s">
        <v>306</v>
      </c>
      <c r="I2" s="442" t="s">
        <v>307</v>
      </c>
      <c r="J2" s="97" t="s">
        <v>754</v>
      </c>
      <c r="K2" s="442" t="s">
        <v>321</v>
      </c>
      <c r="L2" s="97" t="s">
        <v>771</v>
      </c>
      <c r="M2" s="40" t="s">
        <v>770</v>
      </c>
    </row>
    <row r="3" spans="1:28" ht="33.75" customHeight="1">
      <c r="B3" s="12"/>
      <c r="C3" s="387"/>
      <c r="D3" s="387"/>
      <c r="E3" s="12"/>
      <c r="F3" s="12"/>
      <c r="G3" s="390"/>
      <c r="H3" s="12"/>
      <c r="I3" s="12"/>
      <c r="J3" s="12"/>
      <c r="K3" s="12"/>
      <c r="L3" s="12"/>
      <c r="M3" s="39"/>
    </row>
    <row r="4" spans="1:28" ht="15.75" customHeight="1"/>
    <row r="5" spans="1:28" ht="15.75" customHeight="1"/>
    <row r="6" spans="1:28" ht="15.75" customHeight="1"/>
    <row r="7" spans="1:28" ht="15.75" customHeight="1">
      <c r="F7" s="43"/>
    </row>
    <row r="8" spans="1:28" ht="15.75" customHeight="1"/>
    <row r="9" spans="1:28" ht="15.75" customHeight="1"/>
    <row r="10" spans="1:28" ht="15.75" customHeight="1">
      <c r="K10" s="43"/>
    </row>
    <row r="11" spans="1:28" ht="15.75" customHeight="1"/>
    <row r="12" spans="1:28" ht="15.75" customHeight="1"/>
    <row r="13" spans="1:28" ht="15.75" customHeight="1"/>
    <row r="14" spans="1:28" ht="15.75" customHeight="1">
      <c r="N14" s="43"/>
    </row>
    <row r="15" spans="1:28" ht="15.75" customHeight="1"/>
    <row r="16" spans="1:28" ht="15.75" customHeight="1"/>
    <row r="17" spans="2:2" ht="15.75" customHeight="1"/>
    <row r="18" spans="2:2" ht="15.75" customHeight="1"/>
    <row r="19" spans="2:2" ht="15.75" customHeight="1"/>
    <row r="20" spans="2:2" ht="15.75" customHeight="1"/>
    <row r="21" spans="2:2" ht="15.75" customHeight="1"/>
    <row r="22" spans="2:2" ht="15.75" customHeight="1"/>
    <row r="23" spans="2:2" ht="15.75" customHeight="1">
      <c r="B23" s="99"/>
    </row>
    <row r="24" spans="2:2" ht="15.75" customHeight="1"/>
    <row r="25" spans="2:2" ht="15.75" customHeight="1"/>
    <row r="26" spans="2:2" ht="15.75" customHeight="1"/>
    <row r="27" spans="2:2" ht="15.75" customHeight="1"/>
    <row r="28" spans="2:2" ht="15.75" customHeight="1"/>
    <row r="29" spans="2:2" ht="15.75" customHeight="1"/>
    <row r="30" spans="2:2" ht="15.75" customHeight="1"/>
    <row r="31" spans="2:2" ht="15.75" customHeight="1"/>
    <row r="32" spans="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L3" xr:uid="{03131AF3-12A7-434A-9E52-84ED31FBCA28}">
      <formula1>$A$2:$A$10</formula1>
    </dataValidation>
    <dataValidation type="list" allowBlank="1" showErrorMessage="1" sqref="I2:I3" xr:uid="{D4A49EA5-9AAC-4870-823E-5ED6036B107C}">
      <formula1>"Manual, Automation"</formula1>
    </dataValidation>
    <dataValidation type="list" allowBlank="1" showErrorMessage="1" sqref="F2" xr:uid="{B2836F8D-44E1-40D5-B16F-E372A0E1BEF6}">
      <formula1>"Bounceback/Sub-Defect,Defect,None"</formula1>
    </dataValidation>
    <dataValidation type="list" allowBlank="1" showErrorMessage="1" sqref="F3" xr:uid="{EB58C08D-C5F0-4D3C-890F-2F0DC8B574E4}">
      <formula1>"Bounceback,Defect,None"</formula1>
    </dataValidation>
    <dataValidation type="list" allowBlank="1" showErrorMessage="1" sqref="H2:H3" xr:uid="{01376DF0-E1AC-4212-A11A-A3806FDE883E}">
      <formula1>"Minor,Significant,Major"</formula1>
    </dataValidation>
    <dataValidation type="list" allowBlank="1" showErrorMessage="1" sqref="K3" xr:uid="{E98BB0AD-8A17-49C1-821C-30C90DDEEC83}">
      <formula1>"Open,Inprogress,Closed"</formula1>
    </dataValidation>
    <dataValidation type="list" allowBlank="1" showErrorMessage="1" sqref="J2:J3" xr:uid="{6E1D9584-D6EF-4EB3-A5DB-D151A3C57D6A}">
      <formula1>"Internal,External"</formula1>
    </dataValidation>
    <dataValidation type="list" allowBlank="1" showErrorMessage="1" sqref="L2" xr:uid="{883DCF71-5212-47BB-9D24-E3D585B8783E}">
      <formula1>"Enhancements, Existing_Issue, Requirements, QA, Design, Documentation, Development, Project_Management, Environment_Related"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F5ACFB7-C6AA-49E3-B15A-B647DEB4981E}">
          <x14:formula1>
            <xm:f>Settings!$C$3:$C$20</xm:f>
          </x14:formula1>
          <xm:sqref>K2</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6C821-0B7B-4C24-B2C3-C5D4F3B45D22}">
  <sheetPr>
    <outlinePr summaryBelow="0" summaryRight="0"/>
  </sheetPr>
  <dimension ref="A1:AC919"/>
  <sheetViews>
    <sheetView showGridLines="0" workbookViewId="0">
      <pane xSplit="8" ySplit="1" topLeftCell="I5" activePane="bottomRight" state="frozen"/>
      <selection pane="bottomRight" activeCell="F5" sqref="F5"/>
      <selection pane="bottomLeft" activeCell="A3" sqref="A3"/>
      <selection pane="topRight" activeCell="F1" sqref="F1"/>
    </sheetView>
  </sheetViews>
  <sheetFormatPr defaultColWidth="12.5703125" defaultRowHeight="12.75"/>
  <cols>
    <col min="1" max="1" width="7" customWidth="1"/>
    <col min="2" max="2" width="13.7109375" customWidth="1"/>
    <col min="3" max="3" width="10.85546875" customWidth="1"/>
    <col min="4" max="4" width="13.140625" customWidth="1"/>
    <col min="5" max="5" width="21.85546875" customWidth="1"/>
    <col min="6" max="6" width="21" customWidth="1"/>
    <col min="7" max="7" width="14.7109375" customWidth="1"/>
    <col min="8" max="8" width="44.42578125" style="43" customWidth="1"/>
    <col min="9" max="10" width="16.85546875" customWidth="1"/>
    <col min="11" max="12" width="14.42578125" style="63" customWidth="1"/>
    <col min="13" max="13" width="20.140625" bestFit="1" customWidth="1"/>
    <col min="14" max="14" width="19.28515625" customWidth="1"/>
    <col min="15" max="15" width="28"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2" customWidth="1"/>
    <col min="24" max="24" width="16.140625" customWidth="1"/>
    <col min="25" max="25" width="37.5703125" style="43" customWidth="1"/>
    <col min="26" max="26" width="40.140625" customWidth="1"/>
    <col min="27" max="27" width="34.7109375" style="43" customWidth="1"/>
    <col min="28" max="28" width="42" style="43" customWidth="1"/>
  </cols>
  <sheetData>
    <row r="1" spans="1:29" ht="29.25" customHeight="1">
      <c r="A1" s="316" t="s">
        <v>196</v>
      </c>
      <c r="B1" s="95" t="s">
        <v>4</v>
      </c>
      <c r="C1" s="95" t="s">
        <v>2</v>
      </c>
      <c r="D1" s="95" t="s">
        <v>3</v>
      </c>
      <c r="E1" s="317" t="s">
        <v>226</v>
      </c>
      <c r="F1" s="317" t="s">
        <v>199</v>
      </c>
      <c r="G1" s="317" t="s">
        <v>227</v>
      </c>
      <c r="H1" s="317" t="s">
        <v>228</v>
      </c>
      <c r="I1" s="317" t="s">
        <v>205</v>
      </c>
      <c r="J1" s="317" t="s">
        <v>772</v>
      </c>
      <c r="K1" s="317" t="s">
        <v>773</v>
      </c>
      <c r="L1" s="317" t="s">
        <v>774</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row>
    <row r="2" spans="1:29" s="410" customFormat="1" ht="123" customHeight="1">
      <c r="A2" s="415">
        <v>1</v>
      </c>
      <c r="B2" s="227" t="str">
        <f>Dashboard!$J$1</f>
        <v>MCS</v>
      </c>
      <c r="C2" s="334">
        <v>45674</v>
      </c>
      <c r="D2" s="334">
        <v>45687</v>
      </c>
      <c r="E2" s="307" t="s">
        <v>71</v>
      </c>
      <c r="F2" s="394" t="s">
        <v>713</v>
      </c>
      <c r="G2" s="236">
        <v>45301</v>
      </c>
      <c r="H2" s="395" t="s">
        <v>756</v>
      </c>
      <c r="I2" s="396" t="s">
        <v>300</v>
      </c>
      <c r="J2" s="227">
        <v>3</v>
      </c>
      <c r="K2" s="227">
        <v>5</v>
      </c>
      <c r="L2" s="227"/>
      <c r="M2" s="237" t="s">
        <v>267</v>
      </c>
      <c r="N2" s="399" t="s">
        <v>268</v>
      </c>
      <c r="O2" s="297" t="s">
        <v>25</v>
      </c>
      <c r="P2" s="230" t="s">
        <v>254</v>
      </c>
      <c r="Q2" s="397" t="s">
        <v>25</v>
      </c>
      <c r="R2" s="398"/>
      <c r="S2" s="398"/>
      <c r="T2" s="398"/>
      <c r="U2" s="399"/>
      <c r="V2" s="400"/>
      <c r="W2" s="400"/>
      <c r="X2" s="400"/>
      <c r="Y2" s="400"/>
      <c r="Z2" s="400"/>
      <c r="AA2" s="400"/>
      <c r="AB2" s="429" t="s">
        <v>775</v>
      </c>
      <c r="AC2" s="400"/>
    </row>
    <row r="3" spans="1:29" s="319" customFormat="1" ht="123" customHeight="1">
      <c r="A3" s="415">
        <v>2</v>
      </c>
      <c r="B3" s="227" t="str">
        <f>Dashboard!$J$1</f>
        <v>MCS</v>
      </c>
      <c r="C3" s="334">
        <v>45674</v>
      </c>
      <c r="D3" s="334">
        <v>45687</v>
      </c>
      <c r="E3" s="149" t="s">
        <v>71</v>
      </c>
      <c r="F3" s="149" t="s">
        <v>211</v>
      </c>
      <c r="G3" s="160">
        <v>46563</v>
      </c>
      <c r="H3" s="228" t="s">
        <v>684</v>
      </c>
      <c r="I3" s="189" t="s">
        <v>330</v>
      </c>
      <c r="J3" s="179">
        <v>2</v>
      </c>
      <c r="K3" s="179">
        <v>5</v>
      </c>
      <c r="L3" s="179"/>
      <c r="M3" s="148" t="s">
        <v>267</v>
      </c>
      <c r="N3" s="179" t="s">
        <v>268</v>
      </c>
      <c r="O3" s="180" t="s">
        <v>25</v>
      </c>
      <c r="P3" s="178" t="s">
        <v>710</v>
      </c>
      <c r="Q3" s="177" t="s">
        <v>25</v>
      </c>
      <c r="R3" s="141" t="s">
        <v>685</v>
      </c>
      <c r="S3" s="392">
        <v>45680</v>
      </c>
      <c r="T3" s="178" t="s">
        <v>650</v>
      </c>
      <c r="U3" s="179"/>
      <c r="V3" s="148" t="s">
        <v>25</v>
      </c>
      <c r="W3" s="148" t="s">
        <v>650</v>
      </c>
      <c r="X3" s="148"/>
      <c r="Y3" s="148"/>
      <c r="Z3" s="148"/>
      <c r="AA3" s="148"/>
      <c r="AB3" s="429" t="s">
        <v>776</v>
      </c>
      <c r="AC3" s="148"/>
    </row>
    <row r="4" spans="1:29" s="410" customFormat="1" ht="63" customHeight="1">
      <c r="A4" s="416">
        <v>3</v>
      </c>
      <c r="B4" s="227" t="str">
        <f>Dashboard!$J$1</f>
        <v>MCS</v>
      </c>
      <c r="C4" s="334">
        <v>45674</v>
      </c>
      <c r="D4" s="334">
        <v>45687</v>
      </c>
      <c r="E4" s="418" t="s">
        <v>71</v>
      </c>
      <c r="F4" s="401" t="s">
        <v>699</v>
      </c>
      <c r="G4" s="402">
        <v>46636</v>
      </c>
      <c r="H4" s="403" t="s">
        <v>777</v>
      </c>
      <c r="I4" s="411" t="s">
        <v>266</v>
      </c>
      <c r="J4" s="401">
        <v>3</v>
      </c>
      <c r="K4" s="401">
        <v>3</v>
      </c>
      <c r="L4" s="401"/>
      <c r="M4" s="400" t="s">
        <v>267</v>
      </c>
      <c r="N4" s="401" t="s">
        <v>254</v>
      </c>
      <c r="O4" s="404" t="s">
        <v>25</v>
      </c>
      <c r="P4" s="405" t="s">
        <v>254</v>
      </c>
      <c r="Q4" s="406"/>
      <c r="R4" s="407" t="s">
        <v>778</v>
      </c>
      <c r="S4" s="392">
        <v>45666</v>
      </c>
      <c r="T4" s="178" t="s">
        <v>650</v>
      </c>
      <c r="U4" s="408">
        <v>45685</v>
      </c>
      <c r="V4" s="409"/>
      <c r="W4" s="409" t="s">
        <v>399</v>
      </c>
      <c r="X4" s="409"/>
      <c r="Y4" s="430" t="s">
        <v>779</v>
      </c>
      <c r="Z4" s="409"/>
      <c r="AA4" s="409"/>
      <c r="AB4" s="430" t="s">
        <v>780</v>
      </c>
      <c r="AC4" s="409"/>
    </row>
    <row r="5" spans="1:29" ht="60.75" customHeight="1">
      <c r="A5" s="417">
        <v>4</v>
      </c>
      <c r="B5" s="156" t="str">
        <f>Dashboard!$J$1</f>
        <v>MCS</v>
      </c>
      <c r="C5" s="334">
        <v>45688</v>
      </c>
      <c r="D5" s="334">
        <v>45688</v>
      </c>
      <c r="E5" s="149" t="s">
        <v>71</v>
      </c>
      <c r="F5" s="179" t="s">
        <v>699</v>
      </c>
      <c r="G5" s="189" t="s">
        <v>781</v>
      </c>
      <c r="H5" s="368" t="s">
        <v>782</v>
      </c>
      <c r="I5" s="393" t="s">
        <v>333</v>
      </c>
      <c r="J5" s="179">
        <v>1</v>
      </c>
      <c r="K5" s="179">
        <v>1</v>
      </c>
      <c r="L5" s="179"/>
      <c r="M5" s="148" t="s">
        <v>267</v>
      </c>
      <c r="N5" s="179" t="s">
        <v>608</v>
      </c>
      <c r="O5" s="148" t="s">
        <v>25</v>
      </c>
      <c r="P5" s="178" t="s">
        <v>608</v>
      </c>
      <c r="Q5" s="148"/>
      <c r="R5" s="141" t="s">
        <v>783</v>
      </c>
      <c r="S5" s="392">
        <v>45684</v>
      </c>
      <c r="T5" s="178" t="s">
        <v>650</v>
      </c>
      <c r="U5" s="392">
        <v>45685</v>
      </c>
      <c r="V5" s="148"/>
      <c r="W5" s="391" t="s">
        <v>399</v>
      </c>
      <c r="X5" s="148"/>
      <c r="Y5" s="148" t="s">
        <v>25</v>
      </c>
      <c r="Z5" s="148"/>
      <c r="AA5" s="148"/>
      <c r="AB5" s="148"/>
    </row>
    <row r="6" spans="1:29">
      <c r="E6" s="17"/>
      <c r="F6" s="18"/>
      <c r="H6" s="17"/>
      <c r="J6" s="17"/>
      <c r="K6" s="62"/>
      <c r="L6" s="62"/>
      <c r="N6" s="18"/>
      <c r="P6" s="18"/>
      <c r="R6" s="18"/>
      <c r="S6" s="18"/>
      <c r="T6" s="18"/>
      <c r="U6" s="18"/>
      <c r="Y6" s="17"/>
      <c r="AB6" s="373"/>
    </row>
    <row r="7" spans="1:29">
      <c r="E7" s="17"/>
      <c r="F7" s="18"/>
      <c r="H7" s="17"/>
      <c r="J7" s="17"/>
      <c r="K7" s="62"/>
      <c r="L7" s="62"/>
      <c r="N7" s="18"/>
      <c r="P7" s="18"/>
      <c r="R7" s="18"/>
      <c r="S7" s="18"/>
      <c r="T7" s="18"/>
      <c r="U7" s="18"/>
      <c r="Y7" s="17"/>
      <c r="AB7" s="17"/>
    </row>
    <row r="8" spans="1:29">
      <c r="E8" s="17"/>
      <c r="F8" s="18"/>
      <c r="H8" s="17"/>
      <c r="J8" s="17"/>
      <c r="K8" s="62"/>
      <c r="L8" s="62"/>
      <c r="N8" s="18"/>
      <c r="P8" s="18"/>
      <c r="R8" s="18"/>
      <c r="S8" s="18"/>
      <c r="T8" s="18"/>
      <c r="U8" s="18"/>
      <c r="Y8" s="17"/>
      <c r="AB8" s="17"/>
    </row>
    <row r="9" spans="1:29">
      <c r="E9" s="17"/>
      <c r="F9" s="18"/>
      <c r="H9" s="14"/>
      <c r="J9" s="17"/>
      <c r="K9" s="62"/>
      <c r="L9" s="62"/>
      <c r="N9" s="18"/>
      <c r="P9" s="18"/>
      <c r="R9" s="18"/>
      <c r="S9" s="18"/>
      <c r="T9" s="18"/>
      <c r="U9" s="18"/>
      <c r="Y9" s="17"/>
      <c r="AB9" s="17"/>
    </row>
    <row r="10" spans="1:29">
      <c r="E10" s="17"/>
      <c r="F10" s="18"/>
      <c r="H10" s="17"/>
      <c r="J10" s="17"/>
      <c r="K10" s="62"/>
      <c r="L10" s="62"/>
      <c r="N10" s="18"/>
      <c r="P10" s="18"/>
      <c r="R10" s="18"/>
      <c r="S10" s="18"/>
      <c r="T10" s="18"/>
      <c r="U10" s="18"/>
      <c r="Y10" s="17"/>
      <c r="AB10" s="17"/>
    </row>
    <row r="11" spans="1:29">
      <c r="E11" s="17"/>
      <c r="F11" s="18"/>
      <c r="H11" s="17"/>
      <c r="J11" s="17"/>
      <c r="K11" s="62"/>
      <c r="L11" s="62"/>
      <c r="N11" s="18"/>
      <c r="P11" s="18"/>
      <c r="R11" s="18"/>
      <c r="S11" s="18"/>
      <c r="T11" s="18"/>
      <c r="U11" s="18"/>
      <c r="Y11" s="17"/>
      <c r="AB11" s="17"/>
    </row>
    <row r="12" spans="1:29">
      <c r="E12" s="17"/>
      <c r="F12" s="18"/>
      <c r="H12" s="17"/>
      <c r="J12" s="17"/>
      <c r="K12" s="62"/>
      <c r="L12" s="62"/>
      <c r="N12" s="18"/>
      <c r="P12" s="18"/>
      <c r="R12" s="18"/>
      <c r="S12" s="18"/>
      <c r="T12" s="18"/>
      <c r="U12" s="18"/>
      <c r="Y12" s="17"/>
      <c r="AB12" s="17"/>
    </row>
    <row r="13" spans="1:29">
      <c r="E13" s="17"/>
      <c r="F13" s="18"/>
      <c r="H13" s="17"/>
      <c r="J13" s="17"/>
      <c r="K13" s="62"/>
      <c r="L13" s="62"/>
      <c r="N13" s="18"/>
      <c r="P13" s="18"/>
      <c r="R13" s="18"/>
      <c r="S13" s="18"/>
      <c r="T13" s="18"/>
      <c r="U13" s="18"/>
      <c r="Y13" s="17"/>
      <c r="AB13" s="17"/>
    </row>
    <row r="14" spans="1:29">
      <c r="E14" s="17"/>
      <c r="F14" s="18"/>
      <c r="H14" s="17"/>
      <c r="J14" s="17"/>
      <c r="K14" s="62"/>
      <c r="L14" s="62"/>
      <c r="N14" s="18"/>
      <c r="P14" s="18"/>
      <c r="R14" s="18"/>
      <c r="S14" s="18"/>
      <c r="T14" s="18"/>
      <c r="U14" s="18"/>
      <c r="Y14" s="17"/>
      <c r="AB14" s="17"/>
    </row>
    <row r="15" spans="1:29">
      <c r="E15" s="17"/>
      <c r="F15" s="18"/>
      <c r="H15" s="17"/>
      <c r="J15" s="17"/>
      <c r="K15" s="62"/>
      <c r="L15" s="62"/>
      <c r="N15" s="18"/>
      <c r="P15" s="18"/>
      <c r="R15" s="18"/>
      <c r="S15" s="18"/>
      <c r="T15" s="18"/>
      <c r="U15" s="18"/>
      <c r="Y15" s="17"/>
      <c r="AB15" s="17"/>
    </row>
    <row r="16" spans="1:29">
      <c r="E16" s="17"/>
      <c r="F16" s="18"/>
      <c r="H16" s="17"/>
      <c r="J16" s="17"/>
      <c r="K16" s="62"/>
      <c r="L16" s="62"/>
      <c r="N16" s="18"/>
      <c r="P16" s="18"/>
      <c r="R16" s="18"/>
      <c r="S16" s="18"/>
      <c r="T16" s="18"/>
      <c r="U16" s="18"/>
      <c r="Y16" s="17"/>
      <c r="AB16" s="17"/>
    </row>
    <row r="17" spans="5:28">
      <c r="E17" s="17"/>
      <c r="F17" s="18"/>
      <c r="H17" s="17"/>
      <c r="J17" s="17"/>
      <c r="K17" s="62"/>
      <c r="L17" s="62"/>
      <c r="N17" s="18"/>
      <c r="P17" s="18"/>
      <c r="R17" s="18"/>
      <c r="S17" s="18"/>
      <c r="T17" s="18"/>
      <c r="U17" s="18"/>
      <c r="Y17" s="17"/>
      <c r="AB17" s="17"/>
    </row>
    <row r="18" spans="5:28">
      <c r="E18" s="17"/>
      <c r="F18" s="18"/>
      <c r="H18" s="17"/>
      <c r="J18" s="17"/>
      <c r="K18" s="62"/>
      <c r="L18" s="62"/>
      <c r="N18" s="18"/>
      <c r="P18" s="18"/>
      <c r="R18" s="18"/>
      <c r="S18" s="18"/>
      <c r="T18" s="18"/>
      <c r="U18" s="18"/>
      <c r="Y18" s="17"/>
      <c r="AB18" s="17"/>
    </row>
    <row r="19" spans="5:28">
      <c r="E19" s="17"/>
      <c r="F19" s="18"/>
      <c r="H19" s="17"/>
      <c r="J19" s="17"/>
      <c r="K19" s="62"/>
      <c r="L19" s="62"/>
      <c r="N19" s="18"/>
      <c r="P19" s="18"/>
      <c r="R19" s="18"/>
      <c r="S19" s="18"/>
      <c r="T19" s="18"/>
      <c r="U19" s="18"/>
      <c r="Y19" s="17"/>
      <c r="AB19" s="17"/>
    </row>
    <row r="20" spans="5:28">
      <c r="E20" s="17"/>
      <c r="F20" s="18"/>
      <c r="H20" s="17"/>
      <c r="J20" s="17"/>
      <c r="K20" s="62"/>
      <c r="L20" s="62"/>
      <c r="N20" s="18"/>
      <c r="P20" s="18"/>
      <c r="R20" s="18"/>
      <c r="S20" s="18"/>
      <c r="T20" s="18"/>
      <c r="U20" s="18"/>
      <c r="Y20" s="17"/>
      <c r="AB20" s="17"/>
    </row>
    <row r="21" spans="5:28">
      <c r="E21" s="17"/>
      <c r="F21" s="18"/>
      <c r="H21" s="17"/>
      <c r="J21" s="17"/>
      <c r="K21" s="62"/>
      <c r="L21" s="62"/>
      <c r="N21" s="18"/>
      <c r="P21" s="18"/>
      <c r="R21" s="18"/>
      <c r="S21" s="18"/>
      <c r="T21" s="18"/>
      <c r="U21" s="18"/>
      <c r="Y21" s="17"/>
      <c r="AB21" s="17"/>
    </row>
    <row r="22" spans="5:28">
      <c r="E22" s="17"/>
      <c r="F22" s="18"/>
      <c r="H22" s="17"/>
      <c r="J22" s="17"/>
      <c r="K22" s="62"/>
      <c r="L22" s="62"/>
      <c r="N22" s="18"/>
      <c r="P22" s="18"/>
      <c r="R22" s="18"/>
      <c r="S22" s="18"/>
      <c r="T22" s="18"/>
      <c r="U22" s="18"/>
      <c r="Y22" s="17"/>
      <c r="AB22" s="17"/>
    </row>
    <row r="23" spans="5:28">
      <c r="E23" s="17"/>
      <c r="F23" s="18"/>
      <c r="H23" s="17"/>
      <c r="J23" s="17"/>
      <c r="K23" s="62"/>
      <c r="L23" s="62"/>
      <c r="N23" s="18"/>
      <c r="P23" s="18"/>
      <c r="R23" s="18"/>
      <c r="S23" s="18"/>
      <c r="T23" s="18"/>
      <c r="U23" s="18"/>
      <c r="Y23" s="17"/>
      <c r="AB23" s="17"/>
    </row>
    <row r="24" spans="5:28">
      <c r="E24" s="17"/>
      <c r="F24" s="18"/>
      <c r="H24" s="17"/>
      <c r="J24" s="17"/>
      <c r="K24" s="62"/>
      <c r="L24" s="62"/>
      <c r="N24" s="18"/>
      <c r="P24" s="18"/>
      <c r="R24" s="18"/>
      <c r="S24" s="18"/>
      <c r="T24" s="18"/>
      <c r="U24" s="18"/>
      <c r="Y24" s="17"/>
      <c r="AB24" s="17"/>
    </row>
    <row r="25" spans="5:28">
      <c r="E25" s="17"/>
      <c r="F25" s="18"/>
      <c r="H25" s="17"/>
      <c r="J25" s="17"/>
      <c r="K25" s="62"/>
      <c r="L25" s="62"/>
      <c r="N25" s="18"/>
      <c r="P25" s="18"/>
      <c r="R25" s="18"/>
      <c r="S25" s="18"/>
      <c r="T25" s="18"/>
      <c r="U25" s="18"/>
      <c r="Y25" s="17"/>
      <c r="AB25" s="17"/>
    </row>
    <row r="26" spans="5:28">
      <c r="E26" s="17"/>
      <c r="F26" s="18"/>
      <c r="H26" s="17"/>
      <c r="J26" s="17"/>
      <c r="K26" s="62"/>
      <c r="L26" s="62"/>
      <c r="N26" s="18"/>
      <c r="P26" s="18"/>
      <c r="R26" s="18"/>
      <c r="S26" s="18"/>
      <c r="T26" s="18"/>
      <c r="U26" s="18"/>
      <c r="Y26" s="17"/>
      <c r="AB26" s="17"/>
    </row>
    <row r="27" spans="5:28">
      <c r="E27" s="17"/>
      <c r="F27" s="18"/>
      <c r="H27" s="17"/>
      <c r="J27" s="17"/>
      <c r="K27" s="62"/>
      <c r="L27" s="62"/>
      <c r="N27" s="18"/>
      <c r="P27" s="18"/>
      <c r="R27" s="18"/>
      <c r="S27" s="18"/>
      <c r="T27" s="18"/>
      <c r="U27" s="18"/>
      <c r="Y27" s="17"/>
      <c r="AB27" s="17"/>
    </row>
    <row r="28" spans="5:28">
      <c r="E28" s="17"/>
      <c r="F28" s="18"/>
      <c r="H28" s="17"/>
      <c r="J28" s="17"/>
      <c r="K28" s="62"/>
      <c r="L28" s="62"/>
      <c r="N28" s="18"/>
      <c r="P28" s="18"/>
      <c r="R28" s="18"/>
      <c r="S28" s="18"/>
      <c r="T28" s="18"/>
      <c r="U28" s="18"/>
      <c r="Y28" s="17"/>
      <c r="AB28" s="17"/>
    </row>
    <row r="29" spans="5:28">
      <c r="E29" s="17"/>
      <c r="F29" s="18"/>
      <c r="H29" s="17"/>
      <c r="J29" s="17"/>
      <c r="K29" s="62"/>
      <c r="L29" s="62"/>
      <c r="N29" s="18"/>
      <c r="P29" s="18"/>
      <c r="R29" s="18"/>
      <c r="S29" s="18"/>
      <c r="T29" s="18"/>
      <c r="U29" s="18"/>
      <c r="Y29" s="17"/>
      <c r="AB29" s="17"/>
    </row>
    <row r="30" spans="5:28">
      <c r="E30" s="17"/>
      <c r="F30" s="18"/>
      <c r="H30" s="17"/>
      <c r="J30" s="17"/>
      <c r="K30" s="62"/>
      <c r="L30" s="62"/>
      <c r="N30" s="18"/>
      <c r="P30" s="18"/>
      <c r="R30" s="18"/>
      <c r="S30" s="18"/>
      <c r="T30" s="18"/>
      <c r="U30" s="18"/>
      <c r="Y30" s="17"/>
      <c r="AB30" s="17"/>
    </row>
    <row r="31" spans="5:28">
      <c r="E31" s="17"/>
      <c r="F31" s="18"/>
      <c r="H31" s="17"/>
      <c r="J31" s="17"/>
      <c r="K31" s="62"/>
      <c r="L31" s="62"/>
      <c r="N31" s="18"/>
      <c r="P31" s="18"/>
      <c r="R31" s="18"/>
      <c r="S31" s="18"/>
      <c r="T31" s="18"/>
      <c r="U31" s="18"/>
      <c r="Y31" s="17"/>
      <c r="AB31" s="17"/>
    </row>
    <row r="32" spans="5:28">
      <c r="E32" s="17"/>
      <c r="F32" s="18"/>
      <c r="H32" s="17"/>
      <c r="J32" s="17"/>
      <c r="K32" s="62"/>
      <c r="L32" s="62"/>
      <c r="N32" s="18"/>
      <c r="P32" s="18"/>
      <c r="R32" s="18"/>
      <c r="S32" s="18"/>
      <c r="T32" s="18"/>
      <c r="U32" s="18"/>
      <c r="Y32" s="17"/>
      <c r="AB32" s="17"/>
    </row>
    <row r="33" spans="5:28">
      <c r="E33" s="17"/>
      <c r="F33" s="18"/>
      <c r="H33" s="17"/>
      <c r="J33" s="17"/>
      <c r="K33" s="62"/>
      <c r="L33" s="62"/>
      <c r="N33" s="18"/>
      <c r="P33" s="18"/>
      <c r="R33" s="18"/>
      <c r="S33" s="18"/>
      <c r="T33" s="18"/>
      <c r="U33" s="18"/>
      <c r="Y33" s="17"/>
      <c r="AB33" s="17"/>
    </row>
    <row r="34" spans="5:28">
      <c r="E34" s="17"/>
      <c r="F34" s="18"/>
      <c r="H34" s="17"/>
      <c r="J34" s="17"/>
      <c r="K34" s="62"/>
      <c r="L34" s="62"/>
      <c r="N34" s="18"/>
      <c r="P34" s="18"/>
      <c r="R34" s="18"/>
      <c r="S34" s="18"/>
      <c r="T34" s="18"/>
      <c r="U34" s="18"/>
      <c r="Y34" s="17"/>
      <c r="AB34" s="17"/>
    </row>
    <row r="35" spans="5:28">
      <c r="E35" s="17"/>
      <c r="F35" s="18"/>
      <c r="H35" s="17"/>
      <c r="J35" s="17"/>
      <c r="K35" s="62"/>
      <c r="L35" s="62"/>
      <c r="N35" s="18"/>
      <c r="P35" s="18"/>
      <c r="R35" s="18"/>
      <c r="S35" s="18"/>
      <c r="T35" s="18"/>
      <c r="U35" s="18"/>
      <c r="Y35" s="17"/>
      <c r="AB35" s="17"/>
    </row>
    <row r="36" spans="5:28">
      <c r="E36" s="17"/>
      <c r="F36" s="18"/>
      <c r="H36" s="17"/>
      <c r="J36" s="17"/>
      <c r="K36" s="62"/>
      <c r="L36" s="62"/>
      <c r="N36" s="18"/>
      <c r="P36" s="18"/>
      <c r="R36" s="18"/>
      <c r="S36" s="18"/>
      <c r="T36" s="18"/>
      <c r="U36" s="18"/>
      <c r="Y36" s="17"/>
      <c r="AB36" s="17"/>
    </row>
    <row r="37" spans="5:28">
      <c r="E37" s="17"/>
      <c r="F37" s="18"/>
      <c r="H37" s="17"/>
      <c r="J37" s="17"/>
      <c r="K37" s="62"/>
      <c r="L37" s="62"/>
      <c r="N37" s="18"/>
      <c r="P37" s="18"/>
      <c r="R37" s="18"/>
      <c r="S37" s="18"/>
      <c r="T37" s="18"/>
      <c r="U37" s="18"/>
      <c r="Y37" s="17"/>
      <c r="AB37" s="17"/>
    </row>
    <row r="38" spans="5:28">
      <c r="E38" s="17"/>
      <c r="F38" s="18"/>
      <c r="H38" s="17"/>
      <c r="J38" s="17"/>
      <c r="K38" s="62"/>
      <c r="L38" s="62"/>
      <c r="N38" s="18"/>
      <c r="P38" s="18"/>
      <c r="R38" s="18"/>
      <c r="S38" s="18"/>
      <c r="T38" s="18"/>
      <c r="U38" s="18"/>
      <c r="Y38" s="17"/>
      <c r="AB38" s="17"/>
    </row>
    <row r="39" spans="5:28">
      <c r="E39" s="17"/>
      <c r="F39" s="18"/>
      <c r="H39" s="17"/>
      <c r="J39" s="17"/>
      <c r="K39" s="62"/>
      <c r="L39" s="62"/>
      <c r="N39" s="18"/>
      <c r="P39" s="18"/>
      <c r="R39" s="18"/>
      <c r="S39" s="18"/>
      <c r="T39" s="18"/>
      <c r="U39" s="18"/>
      <c r="Y39" s="17"/>
      <c r="AB39" s="17"/>
    </row>
    <row r="40" spans="5:28">
      <c r="E40" s="17"/>
      <c r="F40" s="18"/>
      <c r="H40" s="17"/>
      <c r="J40" s="17"/>
      <c r="K40" s="62"/>
      <c r="L40" s="62"/>
      <c r="N40" s="18"/>
      <c r="P40" s="18"/>
      <c r="R40" s="18"/>
      <c r="S40" s="18"/>
      <c r="T40" s="18"/>
      <c r="U40" s="18"/>
      <c r="Y40" s="17"/>
      <c r="AB40" s="17"/>
    </row>
    <row r="41" spans="5:28">
      <c r="E41" s="17"/>
      <c r="F41" s="18"/>
      <c r="H41" s="17"/>
      <c r="J41" s="17"/>
      <c r="K41" s="62"/>
      <c r="L41" s="62"/>
      <c r="N41" s="18"/>
      <c r="P41" s="18"/>
      <c r="R41" s="18"/>
      <c r="S41" s="18"/>
      <c r="T41" s="18"/>
      <c r="U41" s="18"/>
      <c r="Y41" s="17"/>
      <c r="AB41" s="17"/>
    </row>
    <row r="42" spans="5:28">
      <c r="E42" s="17"/>
      <c r="F42" s="18"/>
      <c r="H42" s="17"/>
      <c r="J42" s="17"/>
      <c r="K42" s="62"/>
      <c r="L42" s="62"/>
      <c r="N42" s="18"/>
      <c r="P42" s="18"/>
      <c r="R42" s="18"/>
      <c r="S42" s="18"/>
      <c r="T42" s="18"/>
      <c r="U42" s="18"/>
      <c r="Y42" s="17"/>
      <c r="AB42" s="17"/>
    </row>
    <row r="43" spans="5:28">
      <c r="E43" s="17"/>
      <c r="F43" s="18"/>
      <c r="H43" s="17"/>
      <c r="J43" s="17"/>
      <c r="K43" s="62"/>
      <c r="L43" s="62"/>
      <c r="N43" s="18"/>
      <c r="P43" s="18"/>
      <c r="R43" s="18"/>
      <c r="S43" s="18"/>
      <c r="T43" s="18"/>
      <c r="U43" s="18"/>
      <c r="Y43" s="17"/>
      <c r="AB43" s="17"/>
    </row>
    <row r="44" spans="5:28">
      <c r="E44" s="17"/>
      <c r="F44" s="18"/>
      <c r="H44" s="17"/>
      <c r="J44" s="17"/>
      <c r="K44" s="62"/>
      <c r="L44" s="62"/>
      <c r="N44" s="18"/>
      <c r="P44" s="18"/>
      <c r="R44" s="18"/>
      <c r="S44" s="18"/>
      <c r="T44" s="18"/>
      <c r="U44" s="18"/>
      <c r="Y44" s="17"/>
      <c r="AB44" s="17"/>
    </row>
    <row r="45" spans="5:28">
      <c r="E45" s="17"/>
      <c r="F45" s="18"/>
      <c r="H45" s="17"/>
      <c r="J45" s="17"/>
      <c r="K45" s="62"/>
      <c r="L45" s="62"/>
      <c r="N45" s="18"/>
      <c r="P45" s="18"/>
      <c r="R45" s="18"/>
      <c r="S45" s="18"/>
      <c r="T45" s="18"/>
      <c r="U45" s="18"/>
      <c r="Y45" s="17"/>
      <c r="AB45" s="17"/>
    </row>
    <row r="46" spans="5:28">
      <c r="E46" s="17"/>
      <c r="F46" s="18"/>
      <c r="H46" s="17"/>
      <c r="J46" s="17"/>
      <c r="K46" s="62"/>
      <c r="L46" s="62"/>
      <c r="N46" s="18"/>
      <c r="P46" s="18"/>
      <c r="R46" s="18"/>
      <c r="S46" s="18"/>
      <c r="T46" s="18"/>
      <c r="U46" s="18"/>
      <c r="Y46" s="17"/>
      <c r="AB46" s="17"/>
    </row>
    <row r="47" spans="5:28">
      <c r="E47" s="17"/>
      <c r="F47" s="18"/>
      <c r="H47" s="17"/>
      <c r="J47" s="17"/>
      <c r="K47" s="62"/>
      <c r="L47" s="62"/>
      <c r="N47" s="18"/>
      <c r="P47" s="18"/>
      <c r="R47" s="18"/>
      <c r="S47" s="18"/>
      <c r="T47" s="18"/>
      <c r="U47" s="18"/>
      <c r="Y47" s="17"/>
      <c r="AB47" s="17"/>
    </row>
    <row r="48" spans="5:28">
      <c r="E48" s="17"/>
      <c r="F48" s="18"/>
      <c r="H48" s="17"/>
      <c r="J48" s="17"/>
      <c r="K48" s="62"/>
      <c r="L48" s="62"/>
      <c r="N48" s="18"/>
      <c r="P48" s="18"/>
      <c r="R48" s="18"/>
      <c r="S48" s="18"/>
      <c r="T48" s="18"/>
      <c r="U48" s="18"/>
      <c r="Y48" s="17"/>
      <c r="AB48" s="17"/>
    </row>
    <row r="49" spans="5:28">
      <c r="E49" s="17"/>
      <c r="F49" s="18"/>
      <c r="H49" s="17"/>
      <c r="J49" s="17"/>
      <c r="K49" s="62"/>
      <c r="L49" s="62"/>
      <c r="N49" s="18"/>
      <c r="P49" s="18"/>
      <c r="R49" s="18"/>
      <c r="S49" s="18"/>
      <c r="T49" s="18"/>
      <c r="U49" s="18"/>
      <c r="Y49" s="17"/>
      <c r="AB49" s="17"/>
    </row>
    <row r="50" spans="5:28">
      <c r="E50" s="17"/>
      <c r="F50" s="18"/>
      <c r="H50" s="17"/>
      <c r="J50" s="17"/>
      <c r="K50" s="62"/>
      <c r="L50" s="62"/>
      <c r="N50" s="18"/>
      <c r="P50" s="18"/>
      <c r="R50" s="18"/>
      <c r="S50" s="18"/>
      <c r="T50" s="18"/>
      <c r="U50" s="18"/>
      <c r="Y50" s="17"/>
      <c r="AB50" s="17"/>
    </row>
    <row r="51" spans="5:28">
      <c r="E51" s="17"/>
      <c r="F51" s="18"/>
      <c r="H51" s="17"/>
      <c r="J51" s="17"/>
      <c r="K51" s="62"/>
      <c r="L51" s="62"/>
      <c r="N51" s="18"/>
      <c r="P51" s="18"/>
      <c r="R51" s="18"/>
      <c r="S51" s="18"/>
      <c r="T51" s="18"/>
      <c r="U51" s="18"/>
      <c r="Y51" s="17"/>
      <c r="AB51" s="17"/>
    </row>
    <row r="52" spans="5:28">
      <c r="E52" s="17"/>
      <c r="F52" s="18"/>
      <c r="H52" s="17"/>
      <c r="J52" s="17"/>
      <c r="K52" s="62"/>
      <c r="L52" s="62"/>
      <c r="N52" s="18"/>
      <c r="P52" s="18"/>
      <c r="R52" s="18"/>
      <c r="S52" s="18"/>
      <c r="T52" s="18"/>
      <c r="U52" s="18"/>
      <c r="Y52" s="17"/>
      <c r="AB52" s="17"/>
    </row>
    <row r="53" spans="5:28">
      <c r="E53" s="17"/>
      <c r="F53" s="18"/>
      <c r="H53" s="17"/>
      <c r="J53" s="17"/>
      <c r="K53" s="62"/>
      <c r="L53" s="62"/>
      <c r="N53" s="18"/>
      <c r="P53" s="18"/>
      <c r="R53" s="18"/>
      <c r="S53" s="18"/>
      <c r="T53" s="18"/>
      <c r="U53" s="18"/>
      <c r="Y53" s="17"/>
      <c r="AB53" s="17"/>
    </row>
    <row r="54" spans="5:28">
      <c r="E54" s="17"/>
      <c r="F54" s="18"/>
      <c r="H54" s="17"/>
      <c r="J54" s="17"/>
      <c r="K54" s="62"/>
      <c r="L54" s="62"/>
      <c r="N54" s="18"/>
      <c r="P54" s="18"/>
      <c r="R54" s="18"/>
      <c r="S54" s="18"/>
      <c r="T54" s="18"/>
      <c r="U54" s="18"/>
      <c r="Y54" s="17"/>
      <c r="AB54" s="17"/>
    </row>
    <row r="55" spans="5:28">
      <c r="E55" s="17"/>
      <c r="F55" s="18"/>
      <c r="H55" s="17"/>
      <c r="J55" s="17"/>
      <c r="K55" s="62"/>
      <c r="L55" s="62"/>
      <c r="N55" s="18"/>
      <c r="P55" s="18"/>
      <c r="R55" s="18"/>
      <c r="S55" s="18"/>
      <c r="T55" s="18"/>
      <c r="U55" s="18"/>
      <c r="Y55" s="17"/>
      <c r="AB55" s="17"/>
    </row>
    <row r="56" spans="5:28">
      <c r="E56" s="17"/>
      <c r="F56" s="18"/>
      <c r="H56" s="17"/>
      <c r="J56" s="17"/>
      <c r="K56" s="62"/>
      <c r="L56" s="62"/>
      <c r="N56" s="18"/>
      <c r="P56" s="18"/>
      <c r="R56" s="18"/>
      <c r="S56" s="18"/>
      <c r="T56" s="18"/>
      <c r="U56" s="18"/>
      <c r="Y56" s="17"/>
      <c r="AB56" s="17"/>
    </row>
    <row r="57" spans="5:28">
      <c r="E57" s="17"/>
      <c r="F57" s="18"/>
      <c r="H57" s="17"/>
      <c r="J57" s="17"/>
      <c r="K57" s="62"/>
      <c r="L57" s="62"/>
      <c r="N57" s="18"/>
      <c r="P57" s="18"/>
      <c r="R57" s="18"/>
      <c r="S57" s="18"/>
      <c r="T57" s="18"/>
      <c r="U57" s="18"/>
      <c r="Y57" s="17"/>
      <c r="AB57" s="17"/>
    </row>
    <row r="58" spans="5:28">
      <c r="E58" s="17"/>
      <c r="F58" s="18"/>
      <c r="H58" s="17"/>
      <c r="J58" s="17"/>
      <c r="K58" s="62"/>
      <c r="L58" s="62"/>
      <c r="N58" s="18"/>
      <c r="P58" s="18"/>
      <c r="R58" s="18"/>
      <c r="S58" s="18"/>
      <c r="T58" s="18"/>
      <c r="U58" s="18"/>
      <c r="Y58" s="17"/>
      <c r="AB58" s="17"/>
    </row>
    <row r="59" spans="5:28">
      <c r="E59" s="17"/>
      <c r="F59" s="18"/>
      <c r="H59" s="17"/>
      <c r="J59" s="17"/>
      <c r="K59" s="62"/>
      <c r="L59" s="62"/>
      <c r="N59" s="18"/>
      <c r="P59" s="18"/>
      <c r="R59" s="18"/>
      <c r="S59" s="18"/>
      <c r="T59" s="18"/>
      <c r="U59" s="18"/>
      <c r="Y59" s="17"/>
      <c r="AB59" s="17"/>
    </row>
    <row r="60" spans="5:28">
      <c r="E60" s="17"/>
      <c r="F60" s="18"/>
      <c r="H60" s="17"/>
      <c r="J60" s="17"/>
      <c r="K60" s="62"/>
      <c r="L60" s="62"/>
      <c r="N60" s="18"/>
      <c r="P60" s="18"/>
      <c r="R60" s="18"/>
      <c r="S60" s="18"/>
      <c r="T60" s="18"/>
      <c r="U60" s="18"/>
      <c r="Y60" s="17"/>
      <c r="AB60" s="17"/>
    </row>
    <row r="61" spans="5:28">
      <c r="E61" s="17"/>
      <c r="F61" s="18"/>
      <c r="H61" s="17"/>
      <c r="J61" s="17"/>
      <c r="K61" s="62"/>
      <c r="L61" s="62"/>
      <c r="N61" s="18"/>
      <c r="P61" s="18"/>
      <c r="R61" s="18"/>
      <c r="S61" s="18"/>
      <c r="T61" s="18"/>
      <c r="U61" s="18"/>
      <c r="Y61" s="17"/>
      <c r="AB61" s="17"/>
    </row>
    <row r="62" spans="5:28">
      <c r="E62" s="17"/>
      <c r="F62" s="18"/>
      <c r="H62" s="17"/>
      <c r="J62" s="17"/>
      <c r="K62" s="62"/>
      <c r="L62" s="62"/>
      <c r="N62" s="18"/>
      <c r="P62" s="18"/>
      <c r="R62" s="18"/>
      <c r="S62" s="18"/>
      <c r="T62" s="18"/>
      <c r="U62" s="18"/>
      <c r="Y62" s="17"/>
      <c r="AB62" s="17"/>
    </row>
    <row r="63" spans="5:28">
      <c r="E63" s="17"/>
      <c r="F63" s="18"/>
      <c r="H63" s="17"/>
      <c r="J63" s="17"/>
      <c r="K63" s="62"/>
      <c r="L63" s="62"/>
      <c r="N63" s="18"/>
      <c r="P63" s="18"/>
      <c r="R63" s="18"/>
      <c r="S63" s="18"/>
      <c r="T63" s="18"/>
      <c r="U63" s="18"/>
      <c r="Y63" s="17"/>
      <c r="AB63" s="17"/>
    </row>
    <row r="64" spans="5:28">
      <c r="E64" s="17"/>
      <c r="F64" s="18"/>
      <c r="H64" s="17"/>
      <c r="J64" s="17"/>
      <c r="K64" s="62"/>
      <c r="L64" s="62"/>
      <c r="N64" s="18"/>
      <c r="P64" s="18"/>
      <c r="R64" s="18"/>
      <c r="S64" s="18"/>
      <c r="T64" s="18"/>
      <c r="U64" s="18"/>
      <c r="Y64" s="17"/>
      <c r="AB64" s="17"/>
    </row>
    <row r="65" spans="5:28">
      <c r="E65" s="17"/>
      <c r="F65" s="18"/>
      <c r="H65" s="17"/>
      <c r="J65" s="17"/>
      <c r="K65" s="62"/>
      <c r="L65" s="62"/>
      <c r="N65" s="18"/>
      <c r="P65" s="18"/>
      <c r="R65" s="18"/>
      <c r="S65" s="18"/>
      <c r="T65" s="18"/>
      <c r="U65" s="18"/>
      <c r="Y65" s="17"/>
      <c r="AB65" s="17"/>
    </row>
    <row r="66" spans="5:28">
      <c r="E66" s="17"/>
      <c r="F66" s="18"/>
      <c r="H66" s="17"/>
      <c r="J66" s="17"/>
      <c r="K66" s="62"/>
      <c r="L66" s="62"/>
      <c r="N66" s="18"/>
      <c r="P66" s="18"/>
      <c r="R66" s="18"/>
      <c r="S66" s="18"/>
      <c r="T66" s="18"/>
      <c r="U66" s="18"/>
      <c r="Y66" s="17"/>
      <c r="AB66" s="17"/>
    </row>
    <row r="67" spans="5:28">
      <c r="E67" s="17"/>
      <c r="F67" s="18"/>
      <c r="H67" s="17"/>
      <c r="J67" s="17"/>
      <c r="K67" s="62"/>
      <c r="L67" s="62"/>
      <c r="N67" s="18"/>
      <c r="P67" s="18"/>
      <c r="R67" s="18"/>
      <c r="S67" s="18"/>
      <c r="T67" s="18"/>
      <c r="U67" s="18"/>
      <c r="Y67" s="17"/>
      <c r="AB67" s="17"/>
    </row>
    <row r="68" spans="5:28">
      <c r="E68" s="17"/>
      <c r="F68" s="18"/>
      <c r="H68" s="17"/>
      <c r="J68" s="17"/>
      <c r="K68" s="62"/>
      <c r="L68" s="62"/>
      <c r="N68" s="18"/>
      <c r="P68" s="18"/>
      <c r="R68" s="18"/>
      <c r="S68" s="18"/>
      <c r="T68" s="18"/>
      <c r="U68" s="18"/>
      <c r="Y68" s="17"/>
      <c r="AB68" s="17"/>
    </row>
    <row r="69" spans="5:28">
      <c r="E69" s="17"/>
      <c r="F69" s="18"/>
      <c r="H69" s="17"/>
      <c r="J69" s="17"/>
      <c r="K69" s="62"/>
      <c r="L69" s="62"/>
      <c r="N69" s="18"/>
      <c r="P69" s="18"/>
      <c r="R69" s="18"/>
      <c r="S69" s="18"/>
      <c r="T69" s="18"/>
      <c r="U69" s="18"/>
      <c r="Y69" s="17"/>
      <c r="AB69" s="17"/>
    </row>
    <row r="70" spans="5:28">
      <c r="E70" s="17"/>
      <c r="F70" s="18"/>
      <c r="H70" s="17"/>
      <c r="J70" s="17"/>
      <c r="K70" s="62"/>
      <c r="L70" s="62"/>
      <c r="N70" s="18"/>
      <c r="P70" s="18"/>
      <c r="R70" s="18"/>
      <c r="S70" s="18"/>
      <c r="T70" s="18"/>
      <c r="U70" s="18"/>
      <c r="Y70" s="17"/>
      <c r="AB70" s="17"/>
    </row>
    <row r="71" spans="5:28">
      <c r="E71" s="17"/>
      <c r="F71" s="18"/>
      <c r="H71" s="17"/>
      <c r="J71" s="17"/>
      <c r="K71" s="62"/>
      <c r="L71" s="62"/>
      <c r="N71" s="18"/>
      <c r="P71" s="18"/>
      <c r="R71" s="18"/>
      <c r="S71" s="18"/>
      <c r="T71" s="18"/>
      <c r="U71" s="18"/>
      <c r="Y71" s="17"/>
      <c r="AB71" s="17"/>
    </row>
    <row r="72" spans="5:28">
      <c r="E72" s="17"/>
      <c r="F72" s="18"/>
      <c r="H72" s="17"/>
      <c r="J72" s="17"/>
      <c r="K72" s="62"/>
      <c r="L72" s="62"/>
      <c r="N72" s="18"/>
      <c r="P72" s="18"/>
      <c r="R72" s="18"/>
      <c r="S72" s="18"/>
      <c r="T72" s="18"/>
      <c r="U72" s="18"/>
      <c r="Y72" s="17"/>
      <c r="AB72" s="17"/>
    </row>
    <row r="73" spans="5:28">
      <c r="E73" s="17"/>
      <c r="F73" s="18"/>
      <c r="H73" s="17"/>
      <c r="J73" s="17"/>
      <c r="K73" s="62"/>
      <c r="L73" s="62"/>
      <c r="N73" s="18"/>
      <c r="P73" s="18"/>
      <c r="R73" s="18"/>
      <c r="S73" s="18"/>
      <c r="T73" s="18"/>
      <c r="U73" s="18"/>
      <c r="Y73" s="17"/>
      <c r="AB73" s="17"/>
    </row>
    <row r="74" spans="5:28">
      <c r="E74" s="17"/>
      <c r="F74" s="18"/>
      <c r="H74" s="17"/>
      <c r="J74" s="17"/>
      <c r="K74" s="62"/>
      <c r="L74" s="62"/>
      <c r="N74" s="18"/>
      <c r="P74" s="18"/>
      <c r="R74" s="18"/>
      <c r="S74" s="18"/>
      <c r="T74" s="18"/>
      <c r="U74" s="18"/>
      <c r="Y74" s="17"/>
      <c r="AB74" s="17"/>
    </row>
    <row r="75" spans="5:28">
      <c r="E75" s="17"/>
      <c r="F75" s="18"/>
      <c r="H75" s="17"/>
      <c r="J75" s="17"/>
      <c r="K75" s="62"/>
      <c r="L75" s="62"/>
      <c r="N75" s="18"/>
      <c r="P75" s="18"/>
      <c r="R75" s="18"/>
      <c r="S75" s="18"/>
      <c r="T75" s="18"/>
      <c r="U75" s="18"/>
      <c r="Y75" s="17"/>
      <c r="AB75" s="17"/>
    </row>
    <row r="76" spans="5:28">
      <c r="E76" s="17"/>
      <c r="F76" s="18"/>
      <c r="H76" s="17"/>
      <c r="J76" s="17"/>
      <c r="K76" s="62"/>
      <c r="L76" s="62"/>
      <c r="N76" s="18"/>
      <c r="P76" s="18"/>
      <c r="R76" s="18"/>
      <c r="S76" s="18"/>
      <c r="T76" s="18"/>
      <c r="U76" s="18"/>
      <c r="Y76" s="17"/>
      <c r="AB76" s="17"/>
    </row>
    <row r="77" spans="5:28">
      <c r="E77" s="17"/>
      <c r="F77" s="18"/>
      <c r="H77" s="17"/>
      <c r="J77" s="17"/>
      <c r="K77" s="62"/>
      <c r="L77" s="62"/>
      <c r="N77" s="18"/>
      <c r="P77" s="18"/>
      <c r="R77" s="18"/>
      <c r="S77" s="18"/>
      <c r="T77" s="18"/>
      <c r="U77" s="18"/>
      <c r="Y77" s="17"/>
      <c r="AB77" s="17"/>
    </row>
    <row r="78" spans="5:28">
      <c r="E78" s="17"/>
      <c r="F78" s="18"/>
      <c r="H78" s="17"/>
      <c r="J78" s="17"/>
      <c r="K78" s="62"/>
      <c r="L78" s="62"/>
      <c r="N78" s="18"/>
      <c r="P78" s="18"/>
      <c r="R78" s="18"/>
      <c r="S78" s="18"/>
      <c r="T78" s="18"/>
      <c r="U78" s="18"/>
      <c r="Y78" s="17"/>
      <c r="AB78" s="17"/>
    </row>
    <row r="79" spans="5:28">
      <c r="E79" s="17"/>
      <c r="F79" s="18"/>
      <c r="H79" s="17"/>
      <c r="J79" s="17"/>
      <c r="K79" s="62"/>
      <c r="L79" s="62"/>
      <c r="N79" s="18"/>
      <c r="P79" s="18"/>
      <c r="R79" s="18"/>
      <c r="S79" s="18"/>
      <c r="T79" s="18"/>
      <c r="U79" s="18"/>
      <c r="Y79" s="17"/>
      <c r="AB79" s="17"/>
    </row>
    <row r="80" spans="5:28">
      <c r="E80" s="17"/>
      <c r="F80" s="18"/>
      <c r="H80" s="17"/>
      <c r="J80" s="17"/>
      <c r="K80" s="62"/>
      <c r="L80" s="62"/>
      <c r="N80" s="18"/>
      <c r="P80" s="18"/>
      <c r="R80" s="18"/>
      <c r="S80" s="18"/>
      <c r="T80" s="18"/>
      <c r="U80" s="18"/>
      <c r="Y80" s="17"/>
      <c r="AB80" s="17"/>
    </row>
    <row r="81" spans="5:28">
      <c r="E81" s="17"/>
      <c r="F81" s="18"/>
      <c r="H81" s="17"/>
      <c r="J81" s="17"/>
      <c r="K81" s="62"/>
      <c r="L81" s="62"/>
      <c r="N81" s="18"/>
      <c r="P81" s="18"/>
      <c r="R81" s="18"/>
      <c r="S81" s="18"/>
      <c r="T81" s="18"/>
      <c r="U81" s="18"/>
      <c r="Y81" s="17"/>
      <c r="AB81" s="17"/>
    </row>
    <row r="82" spans="5:28">
      <c r="E82" s="17"/>
      <c r="F82" s="18"/>
      <c r="H82" s="17"/>
      <c r="J82" s="17"/>
      <c r="K82" s="62"/>
      <c r="L82" s="62"/>
      <c r="N82" s="18"/>
      <c r="P82" s="18"/>
      <c r="R82" s="18"/>
      <c r="S82" s="18"/>
      <c r="T82" s="18"/>
      <c r="U82" s="18"/>
      <c r="Y82" s="17"/>
      <c r="AB82" s="17"/>
    </row>
    <row r="83" spans="5:28">
      <c r="E83" s="17"/>
      <c r="F83" s="18"/>
      <c r="H83" s="17"/>
      <c r="J83" s="17"/>
      <c r="K83" s="62"/>
      <c r="L83" s="62"/>
      <c r="N83" s="18"/>
      <c r="P83" s="18"/>
      <c r="R83" s="18"/>
      <c r="S83" s="18"/>
      <c r="T83" s="18"/>
      <c r="U83" s="18"/>
      <c r="Y83" s="17"/>
      <c r="AB83" s="17"/>
    </row>
    <row r="84" spans="5:28">
      <c r="E84" s="17"/>
      <c r="F84" s="18"/>
      <c r="H84" s="17"/>
      <c r="J84" s="17"/>
      <c r="K84" s="62"/>
      <c r="L84" s="62"/>
      <c r="N84" s="18"/>
      <c r="P84" s="18"/>
      <c r="R84" s="18"/>
      <c r="S84" s="18"/>
      <c r="T84" s="18"/>
      <c r="U84" s="18"/>
      <c r="Y84" s="17"/>
      <c r="AB84" s="17"/>
    </row>
    <row r="85" spans="5:28">
      <c r="E85" s="17"/>
      <c r="F85" s="18"/>
      <c r="H85" s="17"/>
      <c r="J85" s="17"/>
      <c r="K85" s="62"/>
      <c r="L85" s="62"/>
      <c r="N85" s="18"/>
      <c r="P85" s="18"/>
      <c r="R85" s="18"/>
      <c r="S85" s="18"/>
      <c r="T85" s="18"/>
      <c r="U85" s="18"/>
      <c r="Y85" s="17"/>
      <c r="AB85" s="17"/>
    </row>
    <row r="86" spans="5:28">
      <c r="E86" s="17"/>
      <c r="F86" s="18"/>
      <c r="H86" s="17"/>
      <c r="J86" s="17"/>
      <c r="K86" s="62"/>
      <c r="L86" s="62"/>
      <c r="N86" s="18"/>
      <c r="P86" s="18"/>
      <c r="R86" s="18"/>
      <c r="S86" s="18"/>
      <c r="T86" s="18"/>
      <c r="U86" s="18"/>
      <c r="Y86" s="17"/>
      <c r="AB86" s="17"/>
    </row>
    <row r="87" spans="5:28">
      <c r="E87" s="17"/>
      <c r="F87" s="18"/>
      <c r="H87" s="17"/>
      <c r="J87" s="17"/>
      <c r="K87" s="62"/>
      <c r="L87" s="62"/>
      <c r="N87" s="18"/>
      <c r="P87" s="18"/>
      <c r="R87" s="18"/>
      <c r="S87" s="18"/>
      <c r="T87" s="18"/>
      <c r="U87" s="18"/>
      <c r="Y87" s="17"/>
      <c r="AB87" s="17"/>
    </row>
    <row r="88" spans="5:28">
      <c r="E88" s="17"/>
      <c r="F88" s="18"/>
      <c r="H88" s="17"/>
      <c r="J88" s="17"/>
      <c r="K88" s="62"/>
      <c r="L88" s="62"/>
      <c r="N88" s="18"/>
      <c r="P88" s="18"/>
      <c r="R88" s="18"/>
      <c r="S88" s="18"/>
      <c r="T88" s="18"/>
      <c r="U88" s="18"/>
      <c r="Y88" s="17"/>
      <c r="AB88" s="17"/>
    </row>
    <row r="89" spans="5:28">
      <c r="E89" s="17"/>
      <c r="F89" s="18"/>
      <c r="H89" s="17"/>
      <c r="J89" s="17"/>
      <c r="K89" s="62"/>
      <c r="L89" s="62"/>
      <c r="N89" s="18"/>
      <c r="P89" s="18"/>
      <c r="R89" s="18"/>
      <c r="S89" s="18"/>
      <c r="T89" s="18"/>
      <c r="U89" s="18"/>
      <c r="Y89" s="17"/>
      <c r="AB89" s="17"/>
    </row>
    <row r="90" spans="5:28">
      <c r="E90" s="17"/>
      <c r="F90" s="18"/>
      <c r="H90" s="17"/>
      <c r="J90" s="17"/>
      <c r="K90" s="62"/>
      <c r="L90" s="62"/>
      <c r="N90" s="18"/>
      <c r="P90" s="18"/>
      <c r="R90" s="18"/>
      <c r="S90" s="18"/>
      <c r="T90" s="18"/>
      <c r="U90" s="18"/>
      <c r="Y90" s="17"/>
      <c r="AB90" s="17"/>
    </row>
    <row r="91" spans="5:28">
      <c r="E91" s="17"/>
      <c r="F91" s="18"/>
      <c r="H91" s="17"/>
      <c r="J91" s="17"/>
      <c r="K91" s="62"/>
      <c r="L91" s="62"/>
      <c r="N91" s="18"/>
      <c r="P91" s="18"/>
      <c r="R91" s="18"/>
      <c r="S91" s="18"/>
      <c r="T91" s="18"/>
      <c r="U91" s="18"/>
      <c r="Y91" s="17"/>
      <c r="AB91" s="17"/>
    </row>
    <row r="92" spans="5:28">
      <c r="E92" s="17"/>
      <c r="F92" s="18"/>
      <c r="H92" s="17"/>
      <c r="J92" s="17"/>
      <c r="K92" s="62"/>
      <c r="L92" s="62"/>
      <c r="N92" s="18"/>
      <c r="P92" s="18"/>
      <c r="R92" s="18"/>
      <c r="S92" s="18"/>
      <c r="T92" s="18"/>
      <c r="U92" s="18"/>
      <c r="Y92" s="17"/>
      <c r="AB92" s="17"/>
    </row>
    <row r="93" spans="5:28">
      <c r="E93" s="17"/>
      <c r="F93" s="18"/>
      <c r="H93" s="17"/>
      <c r="J93" s="17"/>
      <c r="K93" s="62"/>
      <c r="L93" s="62"/>
      <c r="N93" s="18"/>
      <c r="P93" s="18"/>
      <c r="R93" s="18"/>
      <c r="S93" s="18"/>
      <c r="T93" s="18"/>
      <c r="U93" s="18"/>
      <c r="Y93" s="17"/>
      <c r="AB93" s="17"/>
    </row>
    <row r="94" spans="5:28">
      <c r="E94" s="17"/>
      <c r="F94" s="18"/>
      <c r="H94" s="17"/>
      <c r="J94" s="17"/>
      <c r="K94" s="62"/>
      <c r="L94" s="62"/>
      <c r="N94" s="18"/>
      <c r="P94" s="18"/>
      <c r="R94" s="18"/>
      <c r="S94" s="18"/>
      <c r="T94" s="18"/>
      <c r="U94" s="18"/>
      <c r="Y94" s="17"/>
      <c r="AB94" s="17"/>
    </row>
    <row r="95" spans="5:28">
      <c r="E95" s="17"/>
      <c r="F95" s="18"/>
      <c r="H95" s="17"/>
      <c r="J95" s="17"/>
      <c r="K95" s="62"/>
      <c r="L95" s="62"/>
      <c r="N95" s="18"/>
      <c r="P95" s="18"/>
      <c r="R95" s="18"/>
      <c r="S95" s="18"/>
      <c r="T95" s="18"/>
      <c r="U95" s="18"/>
      <c r="Y95" s="17"/>
      <c r="AB95" s="17"/>
    </row>
    <row r="96" spans="5:28">
      <c r="E96" s="17"/>
      <c r="F96" s="18"/>
      <c r="H96" s="17"/>
      <c r="J96" s="17"/>
      <c r="K96" s="62"/>
      <c r="L96" s="62"/>
      <c r="N96" s="18"/>
      <c r="P96" s="18"/>
      <c r="R96" s="18"/>
      <c r="S96" s="18"/>
      <c r="T96" s="18"/>
      <c r="U96" s="18"/>
      <c r="Y96" s="17"/>
      <c r="AB96" s="17"/>
    </row>
    <row r="97" spans="5:28">
      <c r="E97" s="17"/>
      <c r="F97" s="18"/>
      <c r="H97" s="17"/>
      <c r="J97" s="17"/>
      <c r="K97" s="62"/>
      <c r="L97" s="62"/>
      <c r="N97" s="18"/>
      <c r="P97" s="18"/>
      <c r="R97" s="18"/>
      <c r="S97" s="18"/>
      <c r="T97" s="18"/>
      <c r="U97" s="18"/>
      <c r="Y97" s="17"/>
      <c r="AB97" s="17"/>
    </row>
    <row r="98" spans="5:28">
      <c r="E98" s="17"/>
      <c r="F98" s="18"/>
      <c r="H98" s="17"/>
      <c r="J98" s="17"/>
      <c r="K98" s="62"/>
      <c r="L98" s="62"/>
      <c r="N98" s="18"/>
      <c r="P98" s="18"/>
      <c r="R98" s="18"/>
      <c r="S98" s="18"/>
      <c r="T98" s="18"/>
      <c r="U98" s="18"/>
      <c r="Y98" s="17"/>
      <c r="AB98" s="17"/>
    </row>
    <row r="99" spans="5:28">
      <c r="E99" s="17"/>
      <c r="F99" s="18"/>
      <c r="H99" s="17"/>
      <c r="J99" s="17"/>
      <c r="K99" s="62"/>
      <c r="L99" s="62"/>
      <c r="N99" s="18"/>
      <c r="P99" s="18"/>
      <c r="R99" s="18"/>
      <c r="S99" s="18"/>
      <c r="T99" s="18"/>
      <c r="U99" s="18"/>
      <c r="Y99" s="17"/>
      <c r="AB99" s="17"/>
    </row>
    <row r="100" spans="5:28">
      <c r="E100" s="17"/>
      <c r="F100" s="18"/>
      <c r="H100" s="17"/>
      <c r="J100" s="17"/>
      <c r="K100" s="62"/>
      <c r="L100" s="62"/>
      <c r="N100" s="18"/>
      <c r="P100" s="18"/>
      <c r="R100" s="18"/>
      <c r="S100" s="18"/>
      <c r="T100" s="18"/>
      <c r="U100" s="18"/>
      <c r="Y100" s="17"/>
      <c r="AB100" s="17"/>
    </row>
    <row r="101" spans="5:28">
      <c r="E101" s="17"/>
      <c r="F101" s="18"/>
      <c r="H101" s="17"/>
      <c r="J101" s="17"/>
      <c r="K101" s="62"/>
      <c r="L101" s="62"/>
      <c r="N101" s="18"/>
      <c r="P101" s="18"/>
      <c r="R101" s="18"/>
      <c r="S101" s="18"/>
      <c r="T101" s="18"/>
      <c r="U101" s="18"/>
      <c r="Y101" s="17"/>
      <c r="AB101" s="17"/>
    </row>
    <row r="102" spans="5:28">
      <c r="E102" s="17"/>
      <c r="F102" s="18"/>
      <c r="H102" s="17"/>
      <c r="J102" s="17"/>
      <c r="K102" s="62"/>
      <c r="L102" s="62"/>
      <c r="N102" s="18"/>
      <c r="P102" s="18"/>
      <c r="R102" s="18"/>
      <c r="S102" s="18"/>
      <c r="T102" s="18"/>
      <c r="U102" s="18"/>
      <c r="Y102" s="17"/>
      <c r="AB102" s="17"/>
    </row>
    <row r="103" spans="5:28">
      <c r="E103" s="17"/>
      <c r="F103" s="18"/>
      <c r="H103" s="17"/>
      <c r="J103" s="17"/>
      <c r="K103" s="62"/>
      <c r="L103" s="62"/>
      <c r="N103" s="18"/>
      <c r="P103" s="18"/>
      <c r="R103" s="18"/>
      <c r="S103" s="18"/>
      <c r="T103" s="18"/>
      <c r="U103" s="18"/>
      <c r="Y103" s="17"/>
      <c r="AB103" s="17"/>
    </row>
    <row r="104" spans="5:28">
      <c r="E104" s="17"/>
      <c r="F104" s="18"/>
      <c r="H104" s="17"/>
      <c r="J104" s="17"/>
      <c r="K104" s="62"/>
      <c r="L104" s="62"/>
      <c r="N104" s="18"/>
      <c r="P104" s="18"/>
      <c r="R104" s="18"/>
      <c r="S104" s="18"/>
      <c r="T104" s="18"/>
      <c r="U104" s="18"/>
      <c r="Y104" s="17"/>
      <c r="AB104" s="17"/>
    </row>
    <row r="105" spans="5:28">
      <c r="E105" s="17"/>
      <c r="F105" s="18"/>
      <c r="H105" s="17"/>
      <c r="J105" s="17"/>
      <c r="K105" s="62"/>
      <c r="L105" s="62"/>
      <c r="N105" s="18"/>
      <c r="P105" s="18"/>
      <c r="R105" s="18"/>
      <c r="S105" s="18"/>
      <c r="T105" s="18"/>
      <c r="U105" s="18"/>
      <c r="Y105" s="17"/>
      <c r="AB105" s="17"/>
    </row>
    <row r="106" spans="5:28">
      <c r="E106" s="17"/>
      <c r="F106" s="18"/>
      <c r="H106" s="17"/>
      <c r="J106" s="17"/>
      <c r="K106" s="62"/>
      <c r="L106" s="62"/>
      <c r="N106" s="18"/>
      <c r="P106" s="18"/>
      <c r="R106" s="18"/>
      <c r="S106" s="18"/>
      <c r="T106" s="18"/>
      <c r="U106" s="18"/>
      <c r="Y106" s="17"/>
      <c r="AB106" s="17"/>
    </row>
    <row r="107" spans="5:28">
      <c r="E107" s="17"/>
      <c r="F107" s="18"/>
      <c r="H107" s="17"/>
      <c r="J107" s="17"/>
      <c r="K107" s="62"/>
      <c r="L107" s="62"/>
      <c r="N107" s="18"/>
      <c r="P107" s="18"/>
      <c r="R107" s="18"/>
      <c r="S107" s="18"/>
      <c r="T107" s="18"/>
      <c r="U107" s="18"/>
      <c r="Y107" s="17"/>
      <c r="AB107" s="17"/>
    </row>
    <row r="108" spans="5:28">
      <c r="E108" s="17"/>
      <c r="F108" s="18"/>
      <c r="H108" s="17"/>
      <c r="J108" s="17"/>
      <c r="K108" s="62"/>
      <c r="L108" s="62"/>
      <c r="N108" s="18"/>
      <c r="P108" s="18"/>
      <c r="R108" s="18"/>
      <c r="S108" s="18"/>
      <c r="T108" s="18"/>
      <c r="U108" s="18"/>
      <c r="Y108" s="17"/>
      <c r="AB108" s="17"/>
    </row>
    <row r="109" spans="5:28">
      <c r="E109" s="17"/>
      <c r="F109" s="18"/>
      <c r="H109" s="17"/>
      <c r="J109" s="17"/>
      <c r="K109" s="62"/>
      <c r="L109" s="62"/>
      <c r="N109" s="18"/>
      <c r="P109" s="18"/>
      <c r="R109" s="18"/>
      <c r="S109" s="18"/>
      <c r="T109" s="18"/>
      <c r="U109" s="18"/>
      <c r="Y109" s="17"/>
      <c r="AB109" s="17"/>
    </row>
    <row r="110" spans="5:28">
      <c r="E110" s="17"/>
      <c r="F110" s="18"/>
      <c r="H110" s="17"/>
      <c r="J110" s="17"/>
      <c r="K110" s="62"/>
      <c r="L110" s="62"/>
      <c r="N110" s="18"/>
      <c r="P110" s="18"/>
      <c r="R110" s="18"/>
      <c r="S110" s="18"/>
      <c r="T110" s="18"/>
      <c r="U110" s="18"/>
      <c r="Y110" s="17"/>
      <c r="AB110" s="17"/>
    </row>
    <row r="111" spans="5:28">
      <c r="E111" s="17"/>
      <c r="F111" s="18"/>
      <c r="H111" s="17"/>
      <c r="J111" s="17"/>
      <c r="K111" s="62"/>
      <c r="L111" s="62"/>
      <c r="N111" s="18"/>
      <c r="P111" s="18"/>
      <c r="R111" s="18"/>
      <c r="S111" s="18"/>
      <c r="T111" s="18"/>
      <c r="U111" s="18"/>
      <c r="Y111" s="17"/>
      <c r="AB111" s="17"/>
    </row>
    <row r="112" spans="5:28">
      <c r="E112" s="17"/>
      <c r="F112" s="18"/>
      <c r="H112" s="17"/>
      <c r="J112" s="17"/>
      <c r="K112" s="62"/>
      <c r="L112" s="62"/>
      <c r="N112" s="18"/>
      <c r="P112" s="18"/>
      <c r="R112" s="18"/>
      <c r="S112" s="18"/>
      <c r="T112" s="18"/>
      <c r="U112" s="18"/>
      <c r="Y112" s="17"/>
      <c r="AB112" s="17"/>
    </row>
    <row r="113" spans="5:28">
      <c r="E113" s="17"/>
      <c r="F113" s="18"/>
      <c r="H113" s="17"/>
      <c r="J113" s="17"/>
      <c r="K113" s="62"/>
      <c r="L113" s="62"/>
      <c r="N113" s="18"/>
      <c r="P113" s="18"/>
      <c r="R113" s="18"/>
      <c r="S113" s="18"/>
      <c r="T113" s="18"/>
      <c r="U113" s="18"/>
      <c r="Y113" s="17"/>
      <c r="AB113" s="17"/>
    </row>
    <row r="114" spans="5:28">
      <c r="E114" s="17"/>
      <c r="F114" s="18"/>
      <c r="H114" s="17"/>
      <c r="J114" s="17"/>
      <c r="K114" s="62"/>
      <c r="L114" s="62"/>
      <c r="N114" s="18"/>
      <c r="P114" s="18"/>
      <c r="R114" s="18"/>
      <c r="S114" s="18"/>
      <c r="T114" s="18"/>
      <c r="U114" s="18"/>
      <c r="Y114" s="17"/>
      <c r="AB114" s="17"/>
    </row>
    <row r="115" spans="5:28">
      <c r="E115" s="17"/>
      <c r="F115" s="18"/>
      <c r="H115" s="17"/>
      <c r="J115" s="17"/>
      <c r="K115" s="62"/>
      <c r="L115" s="62"/>
      <c r="N115" s="18"/>
      <c r="P115" s="18"/>
      <c r="R115" s="18"/>
      <c r="S115" s="18"/>
      <c r="T115" s="18"/>
      <c r="U115" s="18"/>
      <c r="Y115" s="17"/>
      <c r="AB115" s="17"/>
    </row>
    <row r="116" spans="5:28">
      <c r="E116" s="17"/>
      <c r="F116" s="18"/>
      <c r="H116" s="17"/>
      <c r="J116" s="17"/>
      <c r="K116" s="62"/>
      <c r="L116" s="62"/>
      <c r="N116" s="18"/>
      <c r="P116" s="18"/>
      <c r="R116" s="18"/>
      <c r="S116" s="18"/>
      <c r="T116" s="18"/>
      <c r="U116" s="18"/>
      <c r="Y116" s="17"/>
      <c r="AB116" s="17"/>
    </row>
    <row r="117" spans="5:28">
      <c r="E117" s="17"/>
      <c r="F117" s="18"/>
      <c r="H117" s="17"/>
      <c r="J117" s="17"/>
      <c r="K117" s="62"/>
      <c r="L117" s="62"/>
      <c r="N117" s="18"/>
      <c r="P117" s="18"/>
      <c r="R117" s="18"/>
      <c r="S117" s="18"/>
      <c r="T117" s="18"/>
      <c r="U117" s="18"/>
      <c r="Y117" s="17"/>
      <c r="AB117" s="17"/>
    </row>
    <row r="118" spans="5:28">
      <c r="E118" s="17"/>
      <c r="F118" s="18"/>
      <c r="H118" s="17"/>
      <c r="J118" s="17"/>
      <c r="K118" s="62"/>
      <c r="L118" s="62"/>
      <c r="N118" s="18"/>
      <c r="P118" s="18"/>
      <c r="R118" s="18"/>
      <c r="S118" s="18"/>
      <c r="T118" s="18"/>
      <c r="U118" s="18"/>
      <c r="Y118" s="17"/>
      <c r="AB118" s="17"/>
    </row>
    <row r="119" spans="5:28">
      <c r="E119" s="17"/>
      <c r="F119" s="18"/>
      <c r="H119" s="17"/>
      <c r="J119" s="17"/>
      <c r="K119" s="62"/>
      <c r="L119" s="62"/>
      <c r="N119" s="18"/>
      <c r="P119" s="18"/>
      <c r="R119" s="18"/>
      <c r="S119" s="18"/>
      <c r="T119" s="18"/>
      <c r="U119" s="18"/>
      <c r="Y119" s="17"/>
      <c r="AB119" s="17"/>
    </row>
    <row r="120" spans="5:28">
      <c r="E120" s="17"/>
      <c r="F120" s="18"/>
      <c r="H120" s="17"/>
      <c r="J120" s="17"/>
      <c r="K120" s="62"/>
      <c r="L120" s="62"/>
      <c r="N120" s="18"/>
      <c r="P120" s="18"/>
      <c r="R120" s="18"/>
      <c r="S120" s="18"/>
      <c r="T120" s="18"/>
      <c r="U120" s="18"/>
      <c r="Y120" s="17"/>
      <c r="AB120" s="17"/>
    </row>
    <row r="121" spans="5:28">
      <c r="E121" s="17"/>
      <c r="F121" s="18"/>
      <c r="H121" s="17"/>
      <c r="J121" s="17"/>
      <c r="K121" s="62"/>
      <c r="L121" s="62"/>
      <c r="N121" s="18"/>
      <c r="P121" s="18"/>
      <c r="R121" s="18"/>
      <c r="S121" s="18"/>
      <c r="T121" s="18"/>
      <c r="U121" s="18"/>
      <c r="Y121" s="17"/>
      <c r="AB121" s="17"/>
    </row>
    <row r="122" spans="5:28">
      <c r="E122" s="17"/>
      <c r="F122" s="18"/>
      <c r="H122" s="17"/>
      <c r="J122" s="17"/>
      <c r="K122" s="62"/>
      <c r="L122" s="62"/>
      <c r="N122" s="18"/>
      <c r="P122" s="18"/>
      <c r="R122" s="18"/>
      <c r="S122" s="18"/>
      <c r="T122" s="18"/>
      <c r="U122" s="18"/>
      <c r="Y122" s="17"/>
      <c r="AB122" s="17"/>
    </row>
    <row r="123" spans="5:28">
      <c r="E123" s="17"/>
      <c r="F123" s="18"/>
      <c r="H123" s="17"/>
      <c r="J123" s="17"/>
      <c r="K123" s="62"/>
      <c r="L123" s="62"/>
      <c r="N123" s="18"/>
      <c r="P123" s="18"/>
      <c r="R123" s="18"/>
      <c r="S123" s="18"/>
      <c r="T123" s="18"/>
      <c r="U123" s="18"/>
      <c r="Y123" s="17"/>
      <c r="AB123" s="17"/>
    </row>
    <row r="124" spans="5:28">
      <c r="E124" s="17"/>
      <c r="F124" s="18"/>
      <c r="H124" s="17"/>
      <c r="J124" s="17"/>
      <c r="K124" s="62"/>
      <c r="L124" s="62"/>
      <c r="N124" s="18"/>
      <c r="P124" s="18"/>
      <c r="R124" s="18"/>
      <c r="S124" s="18"/>
      <c r="T124" s="18"/>
      <c r="U124" s="18"/>
      <c r="Y124" s="17"/>
      <c r="AB124" s="17"/>
    </row>
    <row r="125" spans="5:28">
      <c r="E125" s="17"/>
      <c r="F125" s="18"/>
      <c r="H125" s="17"/>
      <c r="J125" s="17"/>
      <c r="K125" s="62"/>
      <c r="L125" s="62"/>
      <c r="N125" s="18"/>
      <c r="P125" s="18"/>
      <c r="R125" s="18"/>
      <c r="S125" s="18"/>
      <c r="T125" s="18"/>
      <c r="U125" s="18"/>
      <c r="Y125" s="17"/>
      <c r="AB125" s="17"/>
    </row>
    <row r="126" spans="5:28">
      <c r="E126" s="17"/>
      <c r="F126" s="18"/>
      <c r="H126" s="17"/>
      <c r="J126" s="17"/>
      <c r="K126" s="62"/>
      <c r="L126" s="62"/>
      <c r="N126" s="18"/>
      <c r="P126" s="18"/>
      <c r="R126" s="18"/>
      <c r="S126" s="18"/>
      <c r="T126" s="18"/>
      <c r="U126" s="18"/>
      <c r="Y126" s="17"/>
      <c r="AB126" s="17"/>
    </row>
    <row r="127" spans="5:28">
      <c r="E127" s="17"/>
      <c r="F127" s="18"/>
      <c r="H127" s="17"/>
      <c r="J127" s="17"/>
      <c r="K127" s="62"/>
      <c r="L127" s="62"/>
      <c r="N127" s="18"/>
      <c r="P127" s="18"/>
      <c r="R127" s="18"/>
      <c r="S127" s="18"/>
      <c r="T127" s="18"/>
      <c r="U127" s="18"/>
      <c r="Y127" s="17"/>
      <c r="AB127" s="17"/>
    </row>
    <row r="128" spans="5:28">
      <c r="E128" s="17"/>
      <c r="F128" s="18"/>
      <c r="H128" s="17"/>
      <c r="J128" s="17"/>
      <c r="K128" s="62"/>
      <c r="L128" s="62"/>
      <c r="N128" s="18"/>
      <c r="P128" s="18"/>
      <c r="R128" s="18"/>
      <c r="S128" s="18"/>
      <c r="T128" s="18"/>
      <c r="U128" s="18"/>
      <c r="Y128" s="17"/>
      <c r="AB128" s="17"/>
    </row>
    <row r="129" spans="5:28">
      <c r="E129" s="17"/>
      <c r="F129" s="18"/>
      <c r="H129" s="17"/>
      <c r="J129" s="17"/>
      <c r="K129" s="62"/>
      <c r="L129" s="62"/>
      <c r="N129" s="18"/>
      <c r="P129" s="18"/>
      <c r="R129" s="18"/>
      <c r="S129" s="18"/>
      <c r="T129" s="18"/>
      <c r="U129" s="18"/>
      <c r="Y129" s="17"/>
      <c r="AB129" s="17"/>
    </row>
    <row r="130" spans="5:28">
      <c r="E130" s="17"/>
      <c r="F130" s="18"/>
      <c r="H130" s="17"/>
      <c r="J130" s="17"/>
      <c r="K130" s="62"/>
      <c r="L130" s="62"/>
      <c r="N130" s="18"/>
      <c r="P130" s="18"/>
      <c r="R130" s="18"/>
      <c r="S130" s="18"/>
      <c r="T130" s="18"/>
      <c r="U130" s="18"/>
      <c r="Y130" s="17"/>
      <c r="AB130" s="17"/>
    </row>
    <row r="131" spans="5:28">
      <c r="E131" s="17"/>
      <c r="F131" s="18"/>
      <c r="H131" s="17"/>
      <c r="J131" s="17"/>
      <c r="K131" s="62"/>
      <c r="L131" s="62"/>
      <c r="N131" s="18"/>
      <c r="P131" s="18"/>
      <c r="R131" s="18"/>
      <c r="S131" s="18"/>
      <c r="T131" s="18"/>
      <c r="U131" s="18"/>
      <c r="Y131" s="17"/>
      <c r="AB131" s="17"/>
    </row>
    <row r="132" spans="5:28">
      <c r="E132" s="17"/>
      <c r="F132" s="18"/>
      <c r="H132" s="17"/>
      <c r="J132" s="17"/>
      <c r="K132" s="62"/>
      <c r="L132" s="62"/>
      <c r="N132" s="18"/>
      <c r="P132" s="18"/>
      <c r="R132" s="18"/>
      <c r="S132" s="18"/>
      <c r="T132" s="18"/>
      <c r="U132" s="18"/>
      <c r="Y132" s="17"/>
      <c r="AB132" s="17"/>
    </row>
    <row r="133" spans="5:28">
      <c r="E133" s="17"/>
      <c r="F133" s="18"/>
      <c r="H133" s="17"/>
      <c r="J133" s="17"/>
      <c r="K133" s="62"/>
      <c r="L133" s="62"/>
      <c r="N133" s="18"/>
      <c r="P133" s="18"/>
      <c r="R133" s="18"/>
      <c r="S133" s="18"/>
      <c r="T133" s="18"/>
      <c r="U133" s="18"/>
      <c r="Y133" s="17"/>
      <c r="AB133" s="17"/>
    </row>
    <row r="134" spans="5:28">
      <c r="E134" s="17"/>
      <c r="F134" s="18"/>
      <c r="H134" s="17"/>
      <c r="J134" s="17"/>
      <c r="K134" s="62"/>
      <c r="L134" s="62"/>
      <c r="N134" s="18"/>
      <c r="P134" s="18"/>
      <c r="R134" s="18"/>
      <c r="S134" s="18"/>
      <c r="T134" s="18"/>
      <c r="U134" s="18"/>
      <c r="Y134" s="17"/>
      <c r="AB134" s="17"/>
    </row>
    <row r="135" spans="5:28">
      <c r="E135" s="17"/>
      <c r="F135" s="18"/>
      <c r="H135" s="17"/>
      <c r="J135" s="17"/>
      <c r="K135" s="62"/>
      <c r="L135" s="62"/>
      <c r="N135" s="18"/>
      <c r="P135" s="18"/>
      <c r="R135" s="18"/>
      <c r="S135" s="18"/>
      <c r="T135" s="18"/>
      <c r="U135" s="18"/>
      <c r="Y135" s="17"/>
      <c r="AB135" s="17"/>
    </row>
    <row r="136" spans="5:28">
      <c r="E136" s="17"/>
      <c r="F136" s="18"/>
      <c r="H136" s="17"/>
      <c r="J136" s="17"/>
      <c r="K136" s="62"/>
      <c r="L136" s="62"/>
      <c r="N136" s="18"/>
      <c r="P136" s="18"/>
      <c r="R136" s="18"/>
      <c r="S136" s="18"/>
      <c r="T136" s="18"/>
      <c r="U136" s="18"/>
      <c r="Y136" s="17"/>
      <c r="AB136" s="17"/>
    </row>
    <row r="137" spans="5:28">
      <c r="E137" s="17"/>
      <c r="F137" s="18"/>
      <c r="H137" s="17"/>
      <c r="J137" s="17"/>
      <c r="K137" s="62"/>
      <c r="L137" s="62"/>
      <c r="N137" s="18"/>
      <c r="P137" s="18"/>
      <c r="R137" s="18"/>
      <c r="S137" s="18"/>
      <c r="T137" s="18"/>
      <c r="U137" s="18"/>
      <c r="Y137" s="17"/>
      <c r="AB137" s="17"/>
    </row>
    <row r="138" spans="5:28">
      <c r="E138" s="17"/>
      <c r="F138" s="18"/>
      <c r="H138" s="17"/>
      <c r="J138" s="17"/>
      <c r="K138" s="62"/>
      <c r="L138" s="62"/>
      <c r="N138" s="18"/>
      <c r="P138" s="18"/>
      <c r="R138" s="18"/>
      <c r="S138" s="18"/>
      <c r="T138" s="18"/>
      <c r="U138" s="18"/>
      <c r="Y138" s="17"/>
      <c r="AB138" s="17"/>
    </row>
    <row r="139" spans="5:28">
      <c r="E139" s="17"/>
      <c r="F139" s="18"/>
      <c r="H139" s="17"/>
      <c r="J139" s="17"/>
      <c r="K139" s="62"/>
      <c r="L139" s="62"/>
      <c r="N139" s="18"/>
      <c r="P139" s="18"/>
      <c r="R139" s="18"/>
      <c r="S139" s="18"/>
      <c r="T139" s="18"/>
      <c r="U139" s="18"/>
      <c r="Y139" s="17"/>
      <c r="AB139" s="17"/>
    </row>
    <row r="140" spans="5:28">
      <c r="E140" s="17"/>
      <c r="F140" s="18"/>
      <c r="H140" s="17"/>
      <c r="J140" s="17"/>
      <c r="K140" s="62"/>
      <c r="L140" s="62"/>
      <c r="N140" s="18"/>
      <c r="P140" s="18"/>
      <c r="R140" s="18"/>
      <c r="S140" s="18"/>
      <c r="T140" s="18"/>
      <c r="U140" s="18"/>
      <c r="Y140" s="17"/>
      <c r="AB140" s="17"/>
    </row>
    <row r="141" spans="5:28">
      <c r="E141" s="17"/>
      <c r="F141" s="18"/>
      <c r="H141" s="17"/>
      <c r="J141" s="17"/>
      <c r="K141" s="62"/>
      <c r="L141" s="62"/>
      <c r="N141" s="18"/>
      <c r="P141" s="18"/>
      <c r="R141" s="18"/>
      <c r="S141" s="18"/>
      <c r="T141" s="18"/>
      <c r="U141" s="18"/>
      <c r="Y141" s="17"/>
      <c r="AB141" s="17"/>
    </row>
    <row r="142" spans="5:28">
      <c r="E142" s="17"/>
      <c r="F142" s="18"/>
      <c r="H142" s="17"/>
      <c r="J142" s="17"/>
      <c r="K142" s="62"/>
      <c r="L142" s="62"/>
      <c r="N142" s="18"/>
      <c r="P142" s="18"/>
      <c r="R142" s="18"/>
      <c r="S142" s="18"/>
      <c r="T142" s="18"/>
      <c r="U142" s="18"/>
      <c r="Y142" s="17"/>
      <c r="AB142" s="17"/>
    </row>
    <row r="143" spans="5:28">
      <c r="E143" s="17"/>
      <c r="F143" s="18"/>
      <c r="H143" s="17"/>
      <c r="J143" s="17"/>
      <c r="K143" s="62"/>
      <c r="L143" s="62"/>
      <c r="N143" s="18"/>
      <c r="P143" s="18"/>
      <c r="R143" s="18"/>
      <c r="S143" s="18"/>
      <c r="T143" s="18"/>
      <c r="U143" s="18"/>
      <c r="Y143" s="17"/>
      <c r="AB143" s="17"/>
    </row>
    <row r="144" spans="5:28">
      <c r="E144" s="17"/>
      <c r="F144" s="18"/>
      <c r="H144" s="17"/>
      <c r="J144" s="17"/>
      <c r="K144" s="62"/>
      <c r="L144" s="62"/>
      <c r="N144" s="18"/>
      <c r="P144" s="18"/>
      <c r="R144" s="18"/>
      <c r="S144" s="18"/>
      <c r="T144" s="18"/>
      <c r="U144" s="18"/>
      <c r="Y144" s="17"/>
      <c r="AB144" s="17"/>
    </row>
    <row r="145" spans="5:28">
      <c r="E145" s="17"/>
      <c r="F145" s="18"/>
      <c r="H145" s="17"/>
      <c r="J145" s="17"/>
      <c r="K145" s="62"/>
      <c r="L145" s="62"/>
      <c r="N145" s="18"/>
      <c r="P145" s="18"/>
      <c r="R145" s="18"/>
      <c r="S145" s="18"/>
      <c r="T145" s="18"/>
      <c r="U145" s="18"/>
      <c r="Y145" s="17"/>
      <c r="AB145" s="17"/>
    </row>
    <row r="146" spans="5:28">
      <c r="E146" s="17"/>
      <c r="F146" s="18"/>
      <c r="H146" s="17"/>
      <c r="J146" s="17"/>
      <c r="K146" s="62"/>
      <c r="L146" s="62"/>
      <c r="N146" s="18"/>
      <c r="P146" s="18"/>
      <c r="R146" s="18"/>
      <c r="S146" s="18"/>
      <c r="T146" s="18"/>
      <c r="U146" s="18"/>
      <c r="Y146" s="17"/>
      <c r="AB146" s="17"/>
    </row>
    <row r="147" spans="5:28">
      <c r="E147" s="17"/>
      <c r="F147" s="18"/>
      <c r="H147" s="17"/>
      <c r="J147" s="17"/>
      <c r="K147" s="62"/>
      <c r="L147" s="62"/>
      <c r="N147" s="18"/>
      <c r="P147" s="18"/>
      <c r="R147" s="18"/>
      <c r="S147" s="18"/>
      <c r="T147" s="18"/>
      <c r="U147" s="18"/>
      <c r="Y147" s="17"/>
      <c r="AB147" s="17"/>
    </row>
    <row r="148" spans="5:28">
      <c r="E148" s="17"/>
      <c r="F148" s="18"/>
      <c r="H148" s="17"/>
      <c r="J148" s="17"/>
      <c r="K148" s="62"/>
      <c r="L148" s="62"/>
      <c r="N148" s="18"/>
      <c r="P148" s="18"/>
      <c r="R148" s="18"/>
      <c r="S148" s="18"/>
      <c r="T148" s="18"/>
      <c r="U148" s="18"/>
      <c r="Y148" s="17"/>
      <c r="AB148" s="17"/>
    </row>
    <row r="149" spans="5:28">
      <c r="E149" s="17"/>
      <c r="F149" s="18"/>
      <c r="H149" s="17"/>
      <c r="J149" s="17"/>
      <c r="K149" s="62"/>
      <c r="L149" s="62"/>
      <c r="N149" s="18"/>
      <c r="P149" s="18"/>
      <c r="R149" s="18"/>
      <c r="S149" s="18"/>
      <c r="T149" s="18"/>
      <c r="U149" s="18"/>
      <c r="Y149" s="17"/>
      <c r="AB149" s="17"/>
    </row>
    <row r="150" spans="5:28">
      <c r="E150" s="17"/>
      <c r="F150" s="18"/>
      <c r="H150" s="17"/>
      <c r="J150" s="17"/>
      <c r="K150" s="62"/>
      <c r="L150" s="62"/>
      <c r="N150" s="18"/>
      <c r="P150" s="18"/>
      <c r="R150" s="18"/>
      <c r="S150" s="18"/>
      <c r="T150" s="18"/>
      <c r="U150" s="18"/>
      <c r="Y150" s="17"/>
      <c r="AB150" s="17"/>
    </row>
    <row r="151" spans="5:28">
      <c r="E151" s="17"/>
      <c r="F151" s="18"/>
      <c r="H151" s="17"/>
      <c r="J151" s="17"/>
      <c r="K151" s="62"/>
      <c r="L151" s="62"/>
      <c r="N151" s="18"/>
      <c r="P151" s="18"/>
      <c r="R151" s="18"/>
      <c r="S151" s="18"/>
      <c r="T151" s="18"/>
      <c r="U151" s="18"/>
      <c r="Y151" s="17"/>
      <c r="AB151" s="17"/>
    </row>
    <row r="152" spans="5:28">
      <c r="E152" s="17"/>
      <c r="F152" s="18"/>
      <c r="H152" s="17"/>
      <c r="J152" s="17"/>
      <c r="K152" s="62"/>
      <c r="L152" s="62"/>
      <c r="N152" s="18"/>
      <c r="P152" s="18"/>
      <c r="R152" s="18"/>
      <c r="S152" s="18"/>
      <c r="T152" s="18"/>
      <c r="U152" s="18"/>
      <c r="Y152" s="17"/>
      <c r="AB152" s="17"/>
    </row>
    <row r="153" spans="5:28">
      <c r="E153" s="17"/>
      <c r="F153" s="18"/>
      <c r="H153" s="17"/>
      <c r="J153" s="17"/>
      <c r="K153" s="62"/>
      <c r="L153" s="62"/>
      <c r="N153" s="18"/>
      <c r="P153" s="18"/>
      <c r="R153" s="18"/>
      <c r="S153" s="18"/>
      <c r="T153" s="18"/>
      <c r="U153" s="18"/>
      <c r="Y153" s="17"/>
      <c r="AB153" s="17"/>
    </row>
    <row r="154" spans="5:28">
      <c r="E154" s="17"/>
      <c r="F154" s="18"/>
      <c r="H154" s="17"/>
      <c r="J154" s="17"/>
      <c r="K154" s="62"/>
      <c r="L154" s="62"/>
      <c r="N154" s="18"/>
      <c r="P154" s="18"/>
      <c r="R154" s="18"/>
      <c r="S154" s="18"/>
      <c r="T154" s="18"/>
      <c r="U154" s="18"/>
      <c r="Y154" s="17"/>
      <c r="AB154" s="17"/>
    </row>
    <row r="155" spans="5:28">
      <c r="E155" s="17"/>
      <c r="F155" s="18"/>
      <c r="H155" s="17"/>
      <c r="J155" s="17"/>
      <c r="K155" s="62"/>
      <c r="L155" s="62"/>
      <c r="N155" s="18"/>
      <c r="P155" s="18"/>
      <c r="R155" s="18"/>
      <c r="S155" s="18"/>
      <c r="T155" s="18"/>
      <c r="U155" s="18"/>
      <c r="Y155" s="17"/>
      <c r="AB155" s="17"/>
    </row>
    <row r="156" spans="5:28">
      <c r="E156" s="17"/>
      <c r="F156" s="18"/>
      <c r="H156" s="17"/>
      <c r="J156" s="17"/>
      <c r="K156" s="62"/>
      <c r="L156" s="62"/>
      <c r="N156" s="18"/>
      <c r="P156" s="18"/>
      <c r="R156" s="18"/>
      <c r="S156" s="18"/>
      <c r="T156" s="18"/>
      <c r="U156" s="18"/>
      <c r="Y156" s="17"/>
      <c r="AB156" s="17"/>
    </row>
    <row r="157" spans="5:28">
      <c r="E157" s="17"/>
      <c r="F157" s="18"/>
      <c r="H157" s="17"/>
      <c r="J157" s="17"/>
      <c r="K157" s="62"/>
      <c r="L157" s="62"/>
      <c r="N157" s="18"/>
      <c r="P157" s="18"/>
      <c r="R157" s="18"/>
      <c r="S157" s="18"/>
      <c r="T157" s="18"/>
      <c r="U157" s="18"/>
      <c r="Y157" s="17"/>
      <c r="AB157" s="17"/>
    </row>
    <row r="158" spans="5:28">
      <c r="E158" s="17"/>
      <c r="F158" s="18"/>
      <c r="H158" s="17"/>
      <c r="J158" s="17"/>
      <c r="K158" s="62"/>
      <c r="L158" s="62"/>
      <c r="N158" s="18"/>
      <c r="P158" s="18"/>
      <c r="R158" s="18"/>
      <c r="S158" s="18"/>
      <c r="T158" s="18"/>
      <c r="U158" s="18"/>
      <c r="Y158" s="17"/>
      <c r="AB158" s="17"/>
    </row>
    <row r="159" spans="5:28">
      <c r="E159" s="17"/>
      <c r="F159" s="18"/>
      <c r="H159" s="17"/>
      <c r="J159" s="17"/>
      <c r="K159" s="62"/>
      <c r="L159" s="62"/>
      <c r="N159" s="18"/>
      <c r="P159" s="18"/>
      <c r="R159" s="18"/>
      <c r="S159" s="18"/>
      <c r="T159" s="18"/>
      <c r="U159" s="18"/>
      <c r="Y159" s="17"/>
      <c r="AB159" s="17"/>
    </row>
    <row r="160" spans="5:28">
      <c r="E160" s="17"/>
      <c r="F160" s="18"/>
      <c r="H160" s="17"/>
      <c r="J160" s="17"/>
      <c r="K160" s="62"/>
      <c r="L160" s="62"/>
      <c r="N160" s="18"/>
      <c r="P160" s="18"/>
      <c r="R160" s="18"/>
      <c r="S160" s="18"/>
      <c r="T160" s="18"/>
      <c r="U160" s="18"/>
      <c r="Y160" s="17"/>
      <c r="AB160" s="17"/>
    </row>
    <row r="161" spans="5:28">
      <c r="E161" s="17"/>
      <c r="F161" s="18"/>
      <c r="H161" s="17"/>
      <c r="J161" s="17"/>
      <c r="K161" s="62"/>
      <c r="L161" s="62"/>
      <c r="N161" s="18"/>
      <c r="P161" s="18"/>
      <c r="R161" s="18"/>
      <c r="S161" s="18"/>
      <c r="T161" s="18"/>
      <c r="U161" s="18"/>
      <c r="Y161" s="17"/>
      <c r="AB161" s="17"/>
    </row>
    <row r="162" spans="5:28">
      <c r="E162" s="17"/>
      <c r="F162" s="18"/>
      <c r="H162" s="17"/>
      <c r="J162" s="17"/>
      <c r="K162" s="62"/>
      <c r="L162" s="62"/>
      <c r="N162" s="18"/>
      <c r="P162" s="18"/>
      <c r="R162" s="18"/>
      <c r="S162" s="18"/>
      <c r="T162" s="18"/>
      <c r="U162" s="18"/>
      <c r="Y162" s="17"/>
      <c r="AB162" s="17"/>
    </row>
    <row r="163" spans="5:28">
      <c r="E163" s="17"/>
      <c r="F163" s="18"/>
      <c r="H163" s="17"/>
      <c r="J163" s="17"/>
      <c r="K163" s="62"/>
      <c r="L163" s="62"/>
      <c r="N163" s="18"/>
      <c r="P163" s="18"/>
      <c r="R163" s="18"/>
      <c r="S163" s="18"/>
      <c r="T163" s="18"/>
      <c r="U163" s="18"/>
      <c r="Y163" s="17"/>
      <c r="AB163" s="17"/>
    </row>
    <row r="164" spans="5:28">
      <c r="E164" s="17"/>
      <c r="F164" s="18"/>
      <c r="H164" s="17"/>
      <c r="J164" s="17"/>
      <c r="K164" s="62"/>
      <c r="L164" s="62"/>
      <c r="N164" s="18"/>
      <c r="P164" s="18"/>
      <c r="R164" s="18"/>
      <c r="S164" s="18"/>
      <c r="T164" s="18"/>
      <c r="U164" s="18"/>
      <c r="Y164" s="17"/>
      <c r="AB164" s="17"/>
    </row>
    <row r="165" spans="5:28">
      <c r="E165" s="17"/>
      <c r="F165" s="18"/>
      <c r="H165" s="17"/>
      <c r="J165" s="17"/>
      <c r="K165" s="62"/>
      <c r="L165" s="62"/>
      <c r="N165" s="18"/>
      <c r="P165" s="18"/>
      <c r="R165" s="18"/>
      <c r="S165" s="18"/>
      <c r="T165" s="18"/>
      <c r="U165" s="18"/>
      <c r="Y165" s="17"/>
      <c r="AB165" s="17"/>
    </row>
    <row r="166" spans="5:28">
      <c r="E166" s="17"/>
      <c r="F166" s="18"/>
      <c r="H166" s="17"/>
      <c r="J166" s="17"/>
      <c r="K166" s="62"/>
      <c r="L166" s="62"/>
      <c r="N166" s="18"/>
      <c r="P166" s="18"/>
      <c r="R166" s="18"/>
      <c r="S166" s="18"/>
      <c r="T166" s="18"/>
      <c r="U166" s="18"/>
      <c r="Y166" s="17"/>
      <c r="AB166" s="17"/>
    </row>
    <row r="167" spans="5:28">
      <c r="E167" s="17"/>
      <c r="F167" s="18"/>
      <c r="H167" s="17"/>
      <c r="J167" s="17"/>
      <c r="K167" s="62"/>
      <c r="L167" s="62"/>
      <c r="N167" s="18"/>
      <c r="P167" s="18"/>
      <c r="R167" s="18"/>
      <c r="S167" s="18"/>
      <c r="T167" s="18"/>
      <c r="U167" s="18"/>
      <c r="Y167" s="17"/>
      <c r="AB167" s="17"/>
    </row>
    <row r="168" spans="5:28">
      <c r="E168" s="17"/>
      <c r="F168" s="18"/>
      <c r="H168" s="17"/>
      <c r="J168" s="17"/>
      <c r="K168" s="62"/>
      <c r="L168" s="62"/>
      <c r="N168" s="18"/>
      <c r="P168" s="18"/>
      <c r="R168" s="18"/>
      <c r="S168" s="18"/>
      <c r="T168" s="18"/>
      <c r="U168" s="18"/>
      <c r="Y168" s="17"/>
      <c r="AB168" s="17"/>
    </row>
    <row r="169" spans="5:28">
      <c r="E169" s="17"/>
      <c r="F169" s="18"/>
      <c r="H169" s="17"/>
      <c r="J169" s="17"/>
      <c r="K169" s="62"/>
      <c r="L169" s="62"/>
      <c r="N169" s="18"/>
      <c r="P169" s="18"/>
      <c r="R169" s="18"/>
      <c r="S169" s="18"/>
      <c r="T169" s="18"/>
      <c r="U169" s="18"/>
      <c r="Y169" s="17"/>
      <c r="AB169" s="17"/>
    </row>
    <row r="170" spans="5:28">
      <c r="E170" s="17"/>
      <c r="F170" s="18"/>
      <c r="H170" s="17"/>
      <c r="J170" s="17"/>
      <c r="K170" s="62"/>
      <c r="L170" s="62"/>
      <c r="N170" s="18"/>
      <c r="P170" s="18"/>
      <c r="R170" s="18"/>
      <c r="S170" s="18"/>
      <c r="T170" s="18"/>
      <c r="U170" s="18"/>
      <c r="Y170" s="17"/>
      <c r="AB170" s="17"/>
    </row>
    <row r="171" spans="5:28">
      <c r="E171" s="17"/>
      <c r="F171" s="18"/>
      <c r="H171" s="17"/>
      <c r="J171" s="17"/>
      <c r="K171" s="62"/>
      <c r="L171" s="62"/>
      <c r="N171" s="18"/>
      <c r="P171" s="18"/>
      <c r="R171" s="18"/>
      <c r="S171" s="18"/>
      <c r="T171" s="18"/>
      <c r="U171" s="18"/>
      <c r="Y171" s="17"/>
      <c r="AB171" s="17"/>
    </row>
    <row r="172" spans="5:28">
      <c r="E172" s="17"/>
      <c r="F172" s="18"/>
      <c r="H172" s="17"/>
      <c r="J172" s="17"/>
      <c r="K172" s="62"/>
      <c r="L172" s="62"/>
      <c r="N172" s="18"/>
      <c r="P172" s="18"/>
      <c r="R172" s="18"/>
      <c r="S172" s="18"/>
      <c r="T172" s="18"/>
      <c r="U172" s="18"/>
      <c r="Y172" s="17"/>
      <c r="AB172" s="17"/>
    </row>
    <row r="173" spans="5:28">
      <c r="E173" s="17"/>
      <c r="F173" s="18"/>
      <c r="H173" s="17"/>
      <c r="J173" s="17"/>
      <c r="K173" s="62"/>
      <c r="L173" s="62"/>
      <c r="N173" s="18"/>
      <c r="P173" s="18"/>
      <c r="R173" s="18"/>
      <c r="S173" s="18"/>
      <c r="T173" s="18"/>
      <c r="U173" s="18"/>
      <c r="Y173" s="17"/>
      <c r="AB173" s="17"/>
    </row>
    <row r="174" spans="5:28">
      <c r="E174" s="17"/>
      <c r="F174" s="18"/>
      <c r="H174" s="17"/>
      <c r="J174" s="17"/>
      <c r="K174" s="62"/>
      <c r="L174" s="62"/>
      <c r="N174" s="18"/>
      <c r="P174" s="18"/>
      <c r="R174" s="18"/>
      <c r="S174" s="18"/>
      <c r="T174" s="18"/>
      <c r="U174" s="18"/>
      <c r="Y174" s="17"/>
      <c r="AB174" s="17"/>
    </row>
    <row r="175" spans="5:28">
      <c r="E175" s="17"/>
      <c r="F175" s="18"/>
      <c r="H175" s="17"/>
      <c r="J175" s="17"/>
      <c r="K175" s="62"/>
      <c r="L175" s="62"/>
      <c r="N175" s="18"/>
      <c r="P175" s="18"/>
      <c r="R175" s="18"/>
      <c r="S175" s="18"/>
      <c r="T175" s="18"/>
      <c r="U175" s="18"/>
      <c r="Y175" s="17"/>
      <c r="AB175" s="17"/>
    </row>
    <row r="176" spans="5:28">
      <c r="E176" s="17"/>
      <c r="F176" s="18"/>
      <c r="H176" s="17"/>
      <c r="J176" s="17"/>
      <c r="K176" s="62"/>
      <c r="L176" s="62"/>
      <c r="N176" s="18"/>
      <c r="P176" s="18"/>
      <c r="R176" s="18"/>
      <c r="S176" s="18"/>
      <c r="T176" s="18"/>
      <c r="U176" s="18"/>
      <c r="Y176" s="17"/>
      <c r="AB176" s="17"/>
    </row>
    <row r="177" spans="5:28">
      <c r="E177" s="17"/>
      <c r="F177" s="18"/>
      <c r="H177" s="17"/>
      <c r="J177" s="17"/>
      <c r="K177" s="62"/>
      <c r="L177" s="62"/>
      <c r="N177" s="18"/>
      <c r="P177" s="18"/>
      <c r="R177" s="18"/>
      <c r="S177" s="18"/>
      <c r="T177" s="18"/>
      <c r="U177" s="18"/>
      <c r="Y177" s="17"/>
      <c r="AB177" s="17"/>
    </row>
    <row r="178" spans="5:28">
      <c r="E178" s="17"/>
      <c r="F178" s="18"/>
      <c r="H178" s="17"/>
      <c r="J178" s="17"/>
      <c r="K178" s="62"/>
      <c r="L178" s="62"/>
      <c r="N178" s="18"/>
      <c r="P178" s="18"/>
      <c r="R178" s="18"/>
      <c r="S178" s="18"/>
      <c r="T178" s="18"/>
      <c r="U178" s="18"/>
      <c r="Y178" s="17"/>
      <c r="AB178" s="17"/>
    </row>
    <row r="179" spans="5:28">
      <c r="E179" s="17"/>
      <c r="F179" s="18"/>
      <c r="H179" s="17"/>
      <c r="J179" s="17"/>
      <c r="K179" s="62"/>
      <c r="L179" s="62"/>
      <c r="N179" s="18"/>
      <c r="P179" s="18"/>
      <c r="R179" s="18"/>
      <c r="S179" s="18"/>
      <c r="T179" s="18"/>
      <c r="U179" s="18"/>
      <c r="Y179" s="17"/>
      <c r="AB179" s="17"/>
    </row>
    <row r="180" spans="5:28">
      <c r="E180" s="17"/>
      <c r="F180" s="18"/>
      <c r="H180" s="17"/>
      <c r="J180" s="17"/>
      <c r="K180" s="62"/>
      <c r="L180" s="62"/>
      <c r="N180" s="18"/>
      <c r="P180" s="18"/>
      <c r="R180" s="18"/>
      <c r="S180" s="18"/>
      <c r="T180" s="18"/>
      <c r="U180" s="18"/>
      <c r="Y180" s="17"/>
      <c r="AB180" s="17"/>
    </row>
    <row r="181" spans="5:28">
      <c r="E181" s="17"/>
      <c r="F181" s="18"/>
      <c r="H181" s="17"/>
      <c r="J181" s="17"/>
      <c r="K181" s="62"/>
      <c r="L181" s="62"/>
      <c r="N181" s="18"/>
      <c r="P181" s="18"/>
      <c r="R181" s="18"/>
      <c r="S181" s="18"/>
      <c r="T181" s="18"/>
      <c r="U181" s="18"/>
      <c r="Y181" s="17"/>
      <c r="AB181" s="17"/>
    </row>
    <row r="182" spans="5:28">
      <c r="E182" s="17"/>
      <c r="F182" s="18"/>
      <c r="H182" s="17"/>
      <c r="J182" s="17"/>
      <c r="K182" s="62"/>
      <c r="L182" s="62"/>
      <c r="N182" s="18"/>
      <c r="P182" s="18"/>
      <c r="R182" s="18"/>
      <c r="S182" s="18"/>
      <c r="T182" s="18"/>
      <c r="U182" s="18"/>
      <c r="Y182" s="17"/>
      <c r="AB182" s="17"/>
    </row>
    <row r="183" spans="5:28">
      <c r="E183" s="17"/>
      <c r="F183" s="18"/>
      <c r="H183" s="17"/>
      <c r="J183" s="17"/>
      <c r="K183" s="62"/>
      <c r="L183" s="62"/>
      <c r="N183" s="18"/>
      <c r="P183" s="18"/>
      <c r="R183" s="18"/>
      <c r="S183" s="18"/>
      <c r="T183" s="18"/>
      <c r="U183" s="18"/>
      <c r="Y183" s="17"/>
      <c r="AB183" s="17"/>
    </row>
    <row r="184" spans="5:28">
      <c r="E184" s="17"/>
      <c r="F184" s="18"/>
      <c r="H184" s="17"/>
      <c r="J184" s="17"/>
      <c r="K184" s="62"/>
      <c r="L184" s="62"/>
      <c r="N184" s="18"/>
      <c r="P184" s="18"/>
      <c r="R184" s="18"/>
      <c r="S184" s="18"/>
      <c r="T184" s="18"/>
      <c r="U184" s="18"/>
      <c r="Y184" s="17"/>
      <c r="AB184" s="17"/>
    </row>
    <row r="185" spans="5:28">
      <c r="E185" s="17"/>
      <c r="F185" s="18"/>
      <c r="H185" s="17"/>
      <c r="J185" s="17"/>
      <c r="K185" s="62"/>
      <c r="L185" s="62"/>
      <c r="N185" s="18"/>
      <c r="P185" s="18"/>
      <c r="R185" s="18"/>
      <c r="S185" s="18"/>
      <c r="T185" s="18"/>
      <c r="U185" s="18"/>
      <c r="Y185" s="17"/>
      <c r="AB185" s="17"/>
    </row>
    <row r="186" spans="5:28">
      <c r="E186" s="17"/>
      <c r="F186" s="18"/>
      <c r="H186" s="17"/>
      <c r="J186" s="17"/>
      <c r="K186" s="62"/>
      <c r="L186" s="62"/>
      <c r="N186" s="18"/>
      <c r="P186" s="18"/>
      <c r="R186" s="18"/>
      <c r="S186" s="18"/>
      <c r="T186" s="18"/>
      <c r="U186" s="18"/>
      <c r="Y186" s="17"/>
      <c r="AB186" s="17"/>
    </row>
    <row r="187" spans="5:28">
      <c r="E187" s="17"/>
      <c r="F187" s="18"/>
      <c r="H187" s="17"/>
      <c r="J187" s="17"/>
      <c r="K187" s="62"/>
      <c r="L187" s="62"/>
      <c r="N187" s="18"/>
      <c r="P187" s="18"/>
      <c r="R187" s="18"/>
      <c r="S187" s="18"/>
      <c r="T187" s="18"/>
      <c r="U187" s="18"/>
      <c r="Y187" s="17"/>
      <c r="AB187" s="17"/>
    </row>
    <row r="188" spans="5:28">
      <c r="E188" s="17"/>
      <c r="F188" s="18"/>
      <c r="H188" s="17"/>
      <c r="J188" s="17"/>
      <c r="K188" s="62"/>
      <c r="L188" s="62"/>
      <c r="N188" s="18"/>
      <c r="P188" s="18"/>
      <c r="R188" s="18"/>
      <c r="S188" s="18"/>
      <c r="T188" s="18"/>
      <c r="U188" s="18"/>
      <c r="Y188" s="17"/>
      <c r="AB188" s="17"/>
    </row>
    <row r="189" spans="5:28">
      <c r="E189" s="17"/>
      <c r="F189" s="18"/>
      <c r="H189" s="17"/>
      <c r="J189" s="17"/>
      <c r="K189" s="62"/>
      <c r="L189" s="62"/>
      <c r="N189" s="18"/>
      <c r="P189" s="18"/>
      <c r="R189" s="18"/>
      <c r="S189" s="18"/>
      <c r="T189" s="18"/>
      <c r="U189" s="18"/>
      <c r="Y189" s="17"/>
      <c r="AB189" s="17"/>
    </row>
    <row r="190" spans="5:28">
      <c r="E190" s="17"/>
      <c r="F190" s="18"/>
      <c r="H190" s="17"/>
      <c r="J190" s="17"/>
      <c r="K190" s="62"/>
      <c r="L190" s="62"/>
      <c r="N190" s="18"/>
      <c r="P190" s="18"/>
      <c r="R190" s="18"/>
      <c r="S190" s="18"/>
      <c r="T190" s="18"/>
      <c r="U190" s="18"/>
      <c r="Y190" s="17"/>
      <c r="AB190" s="17"/>
    </row>
    <row r="191" spans="5:28">
      <c r="E191" s="17"/>
      <c r="F191" s="18"/>
      <c r="H191" s="17"/>
      <c r="J191" s="17"/>
      <c r="K191" s="62"/>
      <c r="L191" s="62"/>
      <c r="N191" s="18"/>
      <c r="P191" s="18"/>
      <c r="R191" s="18"/>
      <c r="S191" s="18"/>
      <c r="T191" s="18"/>
      <c r="U191" s="18"/>
      <c r="Y191" s="17"/>
      <c r="AB191" s="17"/>
    </row>
    <row r="192" spans="5:28">
      <c r="E192" s="17"/>
      <c r="F192" s="18"/>
      <c r="H192" s="17"/>
      <c r="J192" s="17"/>
      <c r="K192" s="62"/>
      <c r="L192" s="62"/>
      <c r="N192" s="18"/>
      <c r="P192" s="18"/>
      <c r="R192" s="18"/>
      <c r="S192" s="18"/>
      <c r="T192" s="18"/>
      <c r="U192" s="18"/>
      <c r="Y192" s="17"/>
      <c r="AB192" s="17"/>
    </row>
    <row r="193" spans="5:28">
      <c r="E193" s="17"/>
      <c r="F193" s="18"/>
      <c r="H193" s="17"/>
      <c r="J193" s="17"/>
      <c r="K193" s="62"/>
      <c r="L193" s="62"/>
      <c r="N193" s="18"/>
      <c r="P193" s="18"/>
      <c r="R193" s="18"/>
      <c r="S193" s="18"/>
      <c r="T193" s="18"/>
      <c r="U193" s="18"/>
      <c r="Y193" s="17"/>
      <c r="AB193" s="17"/>
    </row>
    <row r="194" spans="5:28">
      <c r="E194" s="17"/>
      <c r="F194" s="18"/>
      <c r="H194" s="17"/>
      <c r="J194" s="17"/>
      <c r="K194" s="62"/>
      <c r="L194" s="62"/>
      <c r="N194" s="18"/>
      <c r="P194" s="18"/>
      <c r="R194" s="18"/>
      <c r="S194" s="18"/>
      <c r="T194" s="18"/>
      <c r="U194" s="18"/>
      <c r="Y194" s="17"/>
      <c r="AB194" s="17"/>
    </row>
    <row r="195" spans="5:28">
      <c r="E195" s="17"/>
      <c r="F195" s="18"/>
      <c r="H195" s="17"/>
      <c r="J195" s="17"/>
      <c r="K195" s="62"/>
      <c r="L195" s="62"/>
      <c r="N195" s="18"/>
      <c r="P195" s="18"/>
      <c r="R195" s="18"/>
      <c r="S195" s="18"/>
      <c r="T195" s="18"/>
      <c r="U195" s="18"/>
      <c r="Y195" s="17"/>
      <c r="AB195" s="17"/>
    </row>
    <row r="196" spans="5:28">
      <c r="E196" s="17"/>
      <c r="F196" s="18"/>
      <c r="H196" s="17"/>
      <c r="J196" s="17"/>
      <c r="K196" s="62"/>
      <c r="L196" s="62"/>
      <c r="N196" s="18"/>
      <c r="P196" s="18"/>
      <c r="R196" s="18"/>
      <c r="S196" s="18"/>
      <c r="T196" s="18"/>
      <c r="U196" s="18"/>
      <c r="Y196" s="17"/>
      <c r="AB196" s="17"/>
    </row>
    <row r="197" spans="5:28">
      <c r="E197" s="17"/>
      <c r="F197" s="18"/>
      <c r="H197" s="17"/>
      <c r="J197" s="17"/>
      <c r="K197" s="62"/>
      <c r="L197" s="62"/>
      <c r="N197" s="18"/>
      <c r="P197" s="18"/>
      <c r="R197" s="18"/>
      <c r="S197" s="18"/>
      <c r="T197" s="18"/>
      <c r="U197" s="18"/>
      <c r="Y197" s="17"/>
      <c r="AB197" s="17"/>
    </row>
    <row r="198" spans="5:28">
      <c r="E198" s="17"/>
      <c r="F198" s="18"/>
      <c r="H198" s="17"/>
      <c r="J198" s="17"/>
      <c r="K198" s="62"/>
      <c r="L198" s="62"/>
      <c r="N198" s="18"/>
      <c r="P198" s="18"/>
      <c r="R198" s="18"/>
      <c r="S198" s="18"/>
      <c r="T198" s="18"/>
      <c r="U198" s="18"/>
      <c r="Y198" s="17"/>
      <c r="AB198" s="17"/>
    </row>
    <row r="199" spans="5:28">
      <c r="E199" s="17"/>
      <c r="F199" s="18"/>
      <c r="H199" s="17"/>
      <c r="J199" s="17"/>
      <c r="K199" s="62"/>
      <c r="L199" s="62"/>
      <c r="N199" s="18"/>
      <c r="P199" s="18"/>
      <c r="R199" s="18"/>
      <c r="S199" s="18"/>
      <c r="T199" s="18"/>
      <c r="U199" s="18"/>
      <c r="Y199" s="17"/>
      <c r="AB199" s="17"/>
    </row>
    <row r="200" spans="5:28">
      <c r="E200" s="17"/>
      <c r="F200" s="18"/>
      <c r="H200" s="17"/>
      <c r="J200" s="17"/>
      <c r="K200" s="62"/>
      <c r="L200" s="62"/>
      <c r="N200" s="18"/>
      <c r="P200" s="18"/>
      <c r="R200" s="18"/>
      <c r="S200" s="18"/>
      <c r="T200" s="18"/>
      <c r="U200" s="18"/>
      <c r="Y200" s="17"/>
      <c r="AB200" s="17"/>
    </row>
    <row r="201" spans="5:28">
      <c r="E201" s="17"/>
      <c r="F201" s="18"/>
      <c r="H201" s="17"/>
      <c r="J201" s="17"/>
      <c r="K201" s="62"/>
      <c r="L201" s="62"/>
      <c r="N201" s="18"/>
      <c r="P201" s="18"/>
      <c r="R201" s="18"/>
      <c r="S201" s="18"/>
      <c r="T201" s="18"/>
      <c r="U201" s="18"/>
      <c r="Y201" s="17"/>
      <c r="AB201" s="17"/>
    </row>
    <row r="202" spans="5:28">
      <c r="E202" s="17"/>
      <c r="F202" s="18"/>
      <c r="H202" s="17"/>
      <c r="J202" s="17"/>
      <c r="K202" s="62"/>
      <c r="L202" s="62"/>
      <c r="N202" s="18"/>
      <c r="P202" s="18"/>
      <c r="R202" s="18"/>
      <c r="S202" s="18"/>
      <c r="T202" s="18"/>
      <c r="U202" s="18"/>
      <c r="Y202" s="17"/>
      <c r="AB202" s="17"/>
    </row>
    <row r="203" spans="5:28">
      <c r="E203" s="17"/>
      <c r="F203" s="18"/>
      <c r="H203" s="17"/>
      <c r="J203" s="17"/>
      <c r="K203" s="62"/>
      <c r="L203" s="62"/>
      <c r="N203" s="18"/>
      <c r="P203" s="18"/>
      <c r="R203" s="18"/>
      <c r="S203" s="18"/>
      <c r="T203" s="18"/>
      <c r="U203" s="18"/>
      <c r="Y203" s="17"/>
      <c r="AB203" s="17"/>
    </row>
    <row r="204" spans="5:28">
      <c r="E204" s="17"/>
      <c r="F204" s="18"/>
      <c r="H204" s="17"/>
      <c r="J204" s="17"/>
      <c r="K204" s="62"/>
      <c r="L204" s="62"/>
      <c r="N204" s="18"/>
      <c r="P204" s="18"/>
      <c r="R204" s="18"/>
      <c r="S204" s="18"/>
      <c r="T204" s="18"/>
      <c r="U204" s="18"/>
      <c r="Y204" s="17"/>
      <c r="AB204" s="17"/>
    </row>
    <row r="205" spans="5:28">
      <c r="E205" s="17"/>
      <c r="F205" s="18"/>
      <c r="H205" s="17"/>
      <c r="J205" s="17"/>
      <c r="K205" s="62"/>
      <c r="L205" s="62"/>
      <c r="N205" s="18"/>
      <c r="P205" s="18"/>
      <c r="R205" s="18"/>
      <c r="S205" s="18"/>
      <c r="T205" s="18"/>
      <c r="U205" s="18"/>
      <c r="Y205" s="17"/>
      <c r="AB205" s="17"/>
    </row>
    <row r="206" spans="5:28">
      <c r="E206" s="17"/>
      <c r="F206" s="18"/>
      <c r="H206" s="17"/>
      <c r="J206" s="17"/>
      <c r="K206" s="62"/>
      <c r="L206" s="62"/>
      <c r="N206" s="18"/>
      <c r="P206" s="18"/>
      <c r="R206" s="18"/>
      <c r="S206" s="18"/>
      <c r="T206" s="18"/>
      <c r="U206" s="18"/>
      <c r="Y206" s="17"/>
      <c r="AB206" s="17"/>
    </row>
    <row r="207" spans="5:28">
      <c r="E207" s="17"/>
      <c r="F207" s="18"/>
      <c r="H207" s="17"/>
      <c r="J207" s="17"/>
      <c r="K207" s="62"/>
      <c r="L207" s="62"/>
      <c r="N207" s="18"/>
      <c r="P207" s="18"/>
      <c r="R207" s="18"/>
      <c r="S207" s="18"/>
      <c r="T207" s="18"/>
      <c r="U207" s="18"/>
      <c r="Y207" s="17"/>
      <c r="AB207" s="17"/>
    </row>
    <row r="208" spans="5:28">
      <c r="E208" s="17"/>
      <c r="F208" s="18"/>
      <c r="H208" s="17"/>
      <c r="J208" s="17"/>
      <c r="K208" s="62"/>
      <c r="L208" s="62"/>
      <c r="N208" s="18"/>
      <c r="P208" s="18"/>
      <c r="R208" s="18"/>
      <c r="S208" s="18"/>
      <c r="T208" s="18"/>
      <c r="U208" s="18"/>
      <c r="Y208" s="17"/>
      <c r="AB208" s="17"/>
    </row>
    <row r="209" spans="5:28">
      <c r="E209" s="17"/>
      <c r="F209" s="18"/>
      <c r="H209" s="17"/>
      <c r="J209" s="17"/>
      <c r="K209" s="62"/>
      <c r="L209" s="62"/>
      <c r="N209" s="18"/>
      <c r="P209" s="18"/>
      <c r="R209" s="18"/>
      <c r="S209" s="18"/>
      <c r="T209" s="18"/>
      <c r="U209" s="18"/>
      <c r="Y209" s="17"/>
      <c r="AB209" s="17"/>
    </row>
    <row r="210" spans="5:28">
      <c r="E210" s="17"/>
      <c r="F210" s="18"/>
      <c r="H210" s="17"/>
      <c r="J210" s="17"/>
      <c r="K210" s="62"/>
      <c r="L210" s="62"/>
      <c r="N210" s="18"/>
      <c r="P210" s="18"/>
      <c r="R210" s="18"/>
      <c r="S210" s="18"/>
      <c r="T210" s="18"/>
      <c r="U210" s="18"/>
      <c r="Y210" s="17"/>
      <c r="AB210" s="17"/>
    </row>
    <row r="211" spans="5:28">
      <c r="E211" s="17"/>
      <c r="F211" s="18"/>
      <c r="H211" s="17"/>
      <c r="J211" s="17"/>
      <c r="K211" s="62"/>
      <c r="L211" s="62"/>
      <c r="N211" s="18"/>
      <c r="P211" s="18"/>
      <c r="R211" s="18"/>
      <c r="S211" s="18"/>
      <c r="T211" s="18"/>
      <c r="U211" s="18"/>
      <c r="Y211" s="17"/>
      <c r="AB211" s="17"/>
    </row>
    <row r="212" spans="5:28">
      <c r="E212" s="17"/>
      <c r="F212" s="18"/>
      <c r="H212" s="17"/>
      <c r="J212" s="17"/>
      <c r="K212" s="62"/>
      <c r="L212" s="62"/>
      <c r="N212" s="18"/>
      <c r="P212" s="18"/>
      <c r="R212" s="18"/>
      <c r="S212" s="18"/>
      <c r="T212" s="18"/>
      <c r="U212" s="18"/>
      <c r="Y212" s="17"/>
      <c r="AB212" s="17"/>
    </row>
    <row r="213" spans="5:28">
      <c r="E213" s="17"/>
      <c r="F213" s="18"/>
      <c r="H213" s="17"/>
      <c r="J213" s="17"/>
      <c r="K213" s="62"/>
      <c r="L213" s="62"/>
      <c r="N213" s="18"/>
      <c r="P213" s="18"/>
      <c r="R213" s="18"/>
      <c r="S213" s="18"/>
      <c r="T213" s="18"/>
      <c r="U213" s="18"/>
      <c r="Y213" s="17"/>
      <c r="AB213" s="17"/>
    </row>
    <row r="214" spans="5:28">
      <c r="E214" s="17"/>
      <c r="F214" s="18"/>
      <c r="H214" s="17"/>
      <c r="J214" s="17"/>
      <c r="K214" s="62"/>
      <c r="L214" s="62"/>
      <c r="N214" s="18"/>
      <c r="P214" s="18"/>
      <c r="R214" s="18"/>
      <c r="S214" s="18"/>
      <c r="T214" s="18"/>
      <c r="U214" s="18"/>
      <c r="Y214" s="17"/>
      <c r="AB214" s="17"/>
    </row>
    <row r="215" spans="5:28">
      <c r="E215" s="17"/>
      <c r="F215" s="18"/>
      <c r="H215" s="17"/>
      <c r="J215" s="17"/>
      <c r="K215" s="62"/>
      <c r="L215" s="62"/>
      <c r="N215" s="18"/>
      <c r="P215" s="18"/>
      <c r="R215" s="18"/>
      <c r="S215" s="18"/>
      <c r="T215" s="18"/>
      <c r="U215" s="18"/>
      <c r="Y215" s="17"/>
      <c r="AB215" s="17"/>
    </row>
    <row r="216" spans="5:28">
      <c r="E216" s="17"/>
      <c r="F216" s="18"/>
      <c r="H216" s="17"/>
      <c r="J216" s="17"/>
      <c r="K216" s="62"/>
      <c r="L216" s="62"/>
      <c r="N216" s="18"/>
      <c r="P216" s="18"/>
      <c r="R216" s="18"/>
      <c r="S216" s="18"/>
      <c r="T216" s="18"/>
      <c r="U216" s="18"/>
      <c r="Y216" s="17"/>
      <c r="AB216" s="17"/>
    </row>
    <row r="217" spans="5:28">
      <c r="E217" s="17"/>
      <c r="F217" s="18"/>
      <c r="H217" s="17"/>
      <c r="J217" s="17"/>
      <c r="K217" s="62"/>
      <c r="L217" s="62"/>
      <c r="N217" s="18"/>
      <c r="P217" s="18"/>
      <c r="R217" s="18"/>
      <c r="S217" s="18"/>
      <c r="T217" s="18"/>
      <c r="U217" s="18"/>
      <c r="Y217" s="17"/>
      <c r="AB217" s="17"/>
    </row>
    <row r="218" spans="5:28">
      <c r="E218" s="17"/>
      <c r="F218" s="18"/>
      <c r="H218" s="17"/>
      <c r="J218" s="17"/>
      <c r="K218" s="62"/>
      <c r="L218" s="62"/>
      <c r="N218" s="18"/>
      <c r="P218" s="18"/>
      <c r="R218" s="18"/>
      <c r="S218" s="18"/>
      <c r="T218" s="18"/>
      <c r="U218" s="18"/>
      <c r="Y218" s="17"/>
      <c r="AB218" s="17"/>
    </row>
    <row r="219" spans="5:28">
      <c r="E219" s="17"/>
      <c r="F219" s="18"/>
      <c r="H219" s="17"/>
      <c r="J219" s="17"/>
      <c r="K219" s="62"/>
      <c r="L219" s="62"/>
      <c r="N219" s="18"/>
      <c r="P219" s="18"/>
      <c r="R219" s="18"/>
      <c r="S219" s="18"/>
      <c r="T219" s="18"/>
      <c r="U219" s="18"/>
      <c r="Y219" s="17"/>
      <c r="AB219" s="17"/>
    </row>
    <row r="220" spans="5:28">
      <c r="E220" s="17"/>
      <c r="F220" s="18"/>
      <c r="H220" s="17"/>
      <c r="J220" s="17"/>
      <c r="K220" s="62"/>
      <c r="L220" s="62"/>
      <c r="N220" s="18"/>
      <c r="P220" s="18"/>
      <c r="R220" s="18"/>
      <c r="S220" s="18"/>
      <c r="T220" s="18"/>
      <c r="U220" s="18"/>
      <c r="Y220" s="17"/>
      <c r="AB220" s="17"/>
    </row>
    <row r="221" spans="5:28">
      <c r="E221" s="17"/>
      <c r="F221" s="18"/>
      <c r="H221" s="17"/>
      <c r="J221" s="17"/>
      <c r="K221" s="62"/>
      <c r="L221" s="62"/>
      <c r="N221" s="18"/>
      <c r="P221" s="18"/>
      <c r="R221" s="18"/>
      <c r="S221" s="18"/>
      <c r="T221" s="18"/>
      <c r="U221" s="18"/>
      <c r="Y221" s="17"/>
      <c r="AB221" s="17"/>
    </row>
    <row r="222" spans="5:28">
      <c r="E222" s="17"/>
      <c r="F222" s="18"/>
      <c r="H222" s="17"/>
      <c r="J222" s="17"/>
      <c r="K222" s="62"/>
      <c r="L222" s="62"/>
      <c r="N222" s="18"/>
      <c r="P222" s="18"/>
      <c r="R222" s="18"/>
      <c r="S222" s="18"/>
      <c r="T222" s="18"/>
      <c r="U222" s="18"/>
      <c r="Y222" s="17"/>
      <c r="AB222" s="17"/>
    </row>
    <row r="223" spans="5:28">
      <c r="E223" s="17"/>
      <c r="F223" s="18"/>
      <c r="H223" s="17"/>
      <c r="J223" s="17"/>
      <c r="K223" s="62"/>
      <c r="L223" s="62"/>
      <c r="N223" s="18"/>
      <c r="P223" s="18"/>
      <c r="R223" s="18"/>
      <c r="S223" s="18"/>
      <c r="T223" s="18"/>
      <c r="U223" s="18"/>
      <c r="Y223" s="17"/>
      <c r="AB223" s="17"/>
    </row>
    <row r="224" spans="5:28">
      <c r="E224" s="17"/>
      <c r="F224" s="18"/>
      <c r="H224" s="17"/>
      <c r="J224" s="17"/>
      <c r="K224" s="62"/>
      <c r="L224" s="62"/>
      <c r="N224" s="18"/>
      <c r="P224" s="18"/>
      <c r="R224" s="18"/>
      <c r="S224" s="18"/>
      <c r="T224" s="18"/>
      <c r="U224" s="18"/>
      <c r="Y224" s="17"/>
      <c r="AB224" s="17"/>
    </row>
    <row r="225" spans="5:28">
      <c r="E225" s="17"/>
      <c r="F225" s="18"/>
      <c r="H225" s="17"/>
      <c r="J225" s="17"/>
      <c r="K225" s="62"/>
      <c r="L225" s="62"/>
      <c r="N225" s="18"/>
      <c r="P225" s="18"/>
      <c r="R225" s="18"/>
      <c r="S225" s="18"/>
      <c r="T225" s="18"/>
      <c r="U225" s="18"/>
      <c r="Y225" s="17"/>
      <c r="AB225" s="17"/>
    </row>
    <row r="226" spans="5:28">
      <c r="E226" s="17"/>
      <c r="F226" s="18"/>
      <c r="H226" s="17"/>
      <c r="J226" s="17"/>
      <c r="K226" s="62"/>
      <c r="L226" s="62"/>
      <c r="N226" s="18"/>
      <c r="P226" s="18"/>
      <c r="R226" s="18"/>
      <c r="S226" s="18"/>
      <c r="T226" s="18"/>
      <c r="U226" s="18"/>
      <c r="Y226" s="17"/>
      <c r="AB226" s="17"/>
    </row>
    <row r="227" spans="5:28">
      <c r="E227" s="17"/>
      <c r="F227" s="18"/>
      <c r="H227" s="17"/>
      <c r="J227" s="17"/>
      <c r="K227" s="62"/>
      <c r="L227" s="62"/>
      <c r="N227" s="18"/>
      <c r="P227" s="18"/>
      <c r="R227" s="18"/>
      <c r="S227" s="18"/>
      <c r="T227" s="18"/>
      <c r="U227" s="18"/>
      <c r="Y227" s="17"/>
      <c r="AB227" s="17"/>
    </row>
    <row r="228" spans="5:28">
      <c r="E228" s="17"/>
      <c r="F228" s="18"/>
      <c r="H228" s="17"/>
      <c r="J228" s="17"/>
      <c r="K228" s="62"/>
      <c r="L228" s="62"/>
      <c r="N228" s="18"/>
      <c r="P228" s="18"/>
      <c r="R228" s="18"/>
      <c r="S228" s="18"/>
      <c r="T228" s="18"/>
      <c r="U228" s="18"/>
      <c r="Y228" s="17"/>
      <c r="AB228" s="17"/>
    </row>
    <row r="229" spans="5:28">
      <c r="E229" s="17"/>
      <c r="F229" s="18"/>
      <c r="H229" s="17"/>
      <c r="J229" s="17"/>
      <c r="K229" s="62"/>
      <c r="L229" s="62"/>
      <c r="N229" s="18"/>
      <c r="P229" s="18"/>
      <c r="R229" s="18"/>
      <c r="S229" s="18"/>
      <c r="T229" s="18"/>
      <c r="U229" s="18"/>
      <c r="Y229" s="17"/>
      <c r="AB229" s="17"/>
    </row>
    <row r="230" spans="5:28">
      <c r="E230" s="17"/>
      <c r="F230" s="18"/>
      <c r="H230" s="17"/>
      <c r="J230" s="17"/>
      <c r="K230" s="62"/>
      <c r="L230" s="62"/>
      <c r="N230" s="18"/>
      <c r="P230" s="18"/>
      <c r="R230" s="18"/>
      <c r="S230" s="18"/>
      <c r="T230" s="18"/>
      <c r="U230" s="18"/>
      <c r="Y230" s="17"/>
      <c r="AB230" s="17"/>
    </row>
    <row r="231" spans="5:28">
      <c r="E231" s="17"/>
      <c r="F231" s="18"/>
      <c r="H231" s="17"/>
      <c r="J231" s="17"/>
      <c r="K231" s="62"/>
      <c r="L231" s="62"/>
      <c r="N231" s="18"/>
      <c r="P231" s="18"/>
      <c r="R231" s="18"/>
      <c r="S231" s="18"/>
      <c r="T231" s="18"/>
      <c r="U231" s="18"/>
      <c r="Y231" s="17"/>
      <c r="AB231" s="17"/>
    </row>
    <row r="232" spans="5:28">
      <c r="E232" s="17"/>
      <c r="F232" s="18"/>
      <c r="H232" s="17"/>
      <c r="J232" s="17"/>
      <c r="K232" s="62"/>
      <c r="L232" s="62"/>
      <c r="N232" s="18"/>
      <c r="P232" s="18"/>
      <c r="R232" s="18"/>
      <c r="S232" s="18"/>
      <c r="T232" s="18"/>
      <c r="U232" s="18"/>
      <c r="Y232" s="17"/>
      <c r="AB232" s="17"/>
    </row>
    <row r="233" spans="5:28">
      <c r="E233" s="17"/>
      <c r="F233" s="18"/>
      <c r="H233" s="17"/>
      <c r="J233" s="17"/>
      <c r="K233" s="62"/>
      <c r="L233" s="62"/>
      <c r="N233" s="18"/>
      <c r="P233" s="18"/>
      <c r="R233" s="18"/>
      <c r="S233" s="18"/>
      <c r="T233" s="18"/>
      <c r="U233" s="18"/>
      <c r="Y233" s="17"/>
      <c r="AB233" s="17"/>
    </row>
    <row r="234" spans="5:28">
      <c r="E234" s="17"/>
      <c r="F234" s="18"/>
      <c r="H234" s="17"/>
      <c r="J234" s="17"/>
      <c r="K234" s="62"/>
      <c r="L234" s="62"/>
      <c r="N234" s="18"/>
      <c r="P234" s="18"/>
      <c r="R234" s="18"/>
      <c r="S234" s="18"/>
      <c r="T234" s="18"/>
      <c r="U234" s="18"/>
      <c r="Y234" s="17"/>
      <c r="AB234" s="17"/>
    </row>
    <row r="235" spans="5:28">
      <c r="E235" s="17"/>
      <c r="F235" s="18"/>
      <c r="H235" s="17"/>
      <c r="J235" s="17"/>
      <c r="K235" s="62"/>
      <c r="L235" s="62"/>
      <c r="N235" s="18"/>
      <c r="P235" s="18"/>
      <c r="R235" s="18"/>
      <c r="S235" s="18"/>
      <c r="T235" s="18"/>
      <c r="U235" s="18"/>
      <c r="Y235" s="17"/>
      <c r="AB235" s="17"/>
    </row>
    <row r="236" spans="5:28">
      <c r="E236" s="17"/>
      <c r="F236" s="18"/>
      <c r="H236" s="17"/>
      <c r="J236" s="17"/>
      <c r="K236" s="62"/>
      <c r="L236" s="62"/>
      <c r="N236" s="18"/>
      <c r="P236" s="18"/>
      <c r="R236" s="18"/>
      <c r="S236" s="18"/>
      <c r="T236" s="18"/>
      <c r="U236" s="18"/>
      <c r="Y236" s="17"/>
      <c r="AB236" s="17"/>
    </row>
    <row r="237" spans="5:28">
      <c r="E237" s="17"/>
      <c r="F237" s="18"/>
      <c r="H237" s="17"/>
      <c r="J237" s="17"/>
      <c r="K237" s="62"/>
      <c r="L237" s="62"/>
      <c r="N237" s="18"/>
      <c r="P237" s="18"/>
      <c r="R237" s="18"/>
      <c r="S237" s="18"/>
      <c r="T237" s="18"/>
      <c r="U237" s="18"/>
      <c r="Y237" s="17"/>
      <c r="AB237" s="17"/>
    </row>
    <row r="238" spans="5:28">
      <c r="E238" s="17"/>
      <c r="F238" s="18"/>
      <c r="H238" s="17"/>
      <c r="J238" s="17"/>
      <c r="K238" s="62"/>
      <c r="L238" s="62"/>
      <c r="N238" s="18"/>
      <c r="P238" s="18"/>
      <c r="R238" s="18"/>
      <c r="S238" s="18"/>
      <c r="T238" s="18"/>
      <c r="U238" s="18"/>
      <c r="Y238" s="17"/>
      <c r="AB238" s="17"/>
    </row>
    <row r="239" spans="5:28">
      <c r="E239" s="17"/>
      <c r="F239" s="18"/>
      <c r="H239" s="17"/>
      <c r="J239" s="17"/>
      <c r="K239" s="62"/>
      <c r="L239" s="62"/>
      <c r="N239" s="18"/>
      <c r="P239" s="18"/>
      <c r="R239" s="18"/>
      <c r="S239" s="18"/>
      <c r="T239" s="18"/>
      <c r="U239" s="18"/>
      <c r="Y239" s="17"/>
      <c r="AB239" s="17"/>
    </row>
    <row r="240" spans="5:28">
      <c r="E240" s="17"/>
      <c r="F240" s="18"/>
      <c r="H240" s="17"/>
      <c r="J240" s="17"/>
      <c r="K240" s="62"/>
      <c r="L240" s="62"/>
      <c r="N240" s="18"/>
      <c r="P240" s="18"/>
      <c r="R240" s="18"/>
      <c r="S240" s="18"/>
      <c r="T240" s="18"/>
      <c r="U240" s="18"/>
      <c r="Y240" s="17"/>
      <c r="AB240" s="17"/>
    </row>
    <row r="241" spans="5:28">
      <c r="E241" s="17"/>
      <c r="F241" s="18"/>
      <c r="H241" s="17"/>
      <c r="J241" s="17"/>
      <c r="K241" s="62"/>
      <c r="L241" s="62"/>
      <c r="N241" s="18"/>
      <c r="P241" s="18"/>
      <c r="R241" s="18"/>
      <c r="S241" s="18"/>
      <c r="T241" s="18"/>
      <c r="U241" s="18"/>
      <c r="Y241" s="17"/>
      <c r="AB241" s="17"/>
    </row>
    <row r="242" spans="5:28">
      <c r="E242" s="17"/>
      <c r="F242" s="18"/>
      <c r="H242" s="17"/>
      <c r="J242" s="17"/>
      <c r="K242" s="62"/>
      <c r="L242" s="62"/>
      <c r="N242" s="18"/>
      <c r="P242" s="18"/>
      <c r="R242" s="18"/>
      <c r="S242" s="18"/>
      <c r="T242" s="18"/>
      <c r="U242" s="18"/>
      <c r="Y242" s="17"/>
      <c r="AB242" s="17"/>
    </row>
    <row r="243" spans="5:28">
      <c r="E243" s="17"/>
      <c r="F243" s="18"/>
      <c r="H243" s="17"/>
      <c r="J243" s="17"/>
      <c r="K243" s="62"/>
      <c r="L243" s="62"/>
      <c r="N243" s="18"/>
      <c r="P243" s="18"/>
      <c r="R243" s="18"/>
      <c r="S243" s="18"/>
      <c r="T243" s="18"/>
      <c r="U243" s="18"/>
      <c r="Y243" s="17"/>
      <c r="AB243" s="17"/>
    </row>
    <row r="244" spans="5:28">
      <c r="E244" s="17"/>
      <c r="F244" s="18"/>
      <c r="H244" s="17"/>
      <c r="J244" s="17"/>
      <c r="K244" s="62"/>
      <c r="L244" s="62"/>
      <c r="N244" s="18"/>
      <c r="P244" s="18"/>
      <c r="R244" s="18"/>
      <c r="S244" s="18"/>
      <c r="T244" s="18"/>
      <c r="U244" s="18"/>
      <c r="Y244" s="17"/>
      <c r="AB244" s="17"/>
    </row>
    <row r="245" spans="5:28">
      <c r="E245" s="17"/>
      <c r="F245" s="18"/>
      <c r="H245" s="17"/>
      <c r="J245" s="17"/>
      <c r="K245" s="62"/>
      <c r="L245" s="62"/>
      <c r="N245" s="18"/>
      <c r="P245" s="18"/>
      <c r="R245" s="18"/>
      <c r="S245" s="18"/>
      <c r="T245" s="18"/>
      <c r="U245" s="18"/>
      <c r="Y245" s="17"/>
      <c r="AB245" s="17"/>
    </row>
    <row r="246" spans="5:28">
      <c r="E246" s="17"/>
      <c r="F246" s="18"/>
      <c r="H246" s="17"/>
      <c r="J246" s="17"/>
      <c r="K246" s="62"/>
      <c r="L246" s="62"/>
      <c r="N246" s="18"/>
      <c r="P246" s="18"/>
      <c r="R246" s="18"/>
      <c r="S246" s="18"/>
      <c r="T246" s="18"/>
      <c r="U246" s="18"/>
      <c r="Y246" s="17"/>
      <c r="AB246" s="17"/>
    </row>
    <row r="247" spans="5:28">
      <c r="E247" s="17"/>
      <c r="F247" s="18"/>
      <c r="H247" s="17"/>
      <c r="J247" s="17"/>
      <c r="K247" s="62"/>
      <c r="L247" s="62"/>
      <c r="N247" s="18"/>
      <c r="P247" s="18"/>
      <c r="R247" s="18"/>
      <c r="S247" s="18"/>
      <c r="T247" s="18"/>
      <c r="U247" s="18"/>
      <c r="Y247" s="17"/>
      <c r="AB247" s="17"/>
    </row>
    <row r="248" spans="5:28">
      <c r="E248" s="17"/>
      <c r="F248" s="18"/>
      <c r="H248" s="17"/>
      <c r="J248" s="17"/>
      <c r="K248" s="62"/>
      <c r="L248" s="62"/>
      <c r="N248" s="18"/>
      <c r="P248" s="18"/>
      <c r="R248" s="18"/>
      <c r="S248" s="18"/>
      <c r="T248" s="18"/>
      <c r="U248" s="18"/>
      <c r="Y248" s="17"/>
      <c r="AB248" s="17"/>
    </row>
    <row r="249" spans="5:28">
      <c r="E249" s="17"/>
      <c r="F249" s="18"/>
      <c r="H249" s="17"/>
      <c r="J249" s="17"/>
      <c r="K249" s="62"/>
      <c r="L249" s="62"/>
      <c r="N249" s="18"/>
      <c r="P249" s="18"/>
      <c r="R249" s="18"/>
      <c r="S249" s="18"/>
      <c r="T249" s="18"/>
      <c r="U249" s="18"/>
      <c r="Y249" s="17"/>
      <c r="AB249" s="17"/>
    </row>
    <row r="250" spans="5:28">
      <c r="E250" s="17"/>
      <c r="F250" s="18"/>
      <c r="H250" s="17"/>
      <c r="J250" s="17"/>
      <c r="K250" s="62"/>
      <c r="L250" s="62"/>
      <c r="N250" s="18"/>
      <c r="P250" s="18"/>
      <c r="R250" s="18"/>
      <c r="S250" s="18"/>
      <c r="T250" s="18"/>
      <c r="U250" s="18"/>
      <c r="Y250" s="17"/>
      <c r="AB250" s="17"/>
    </row>
    <row r="251" spans="5:28">
      <c r="E251" s="17"/>
      <c r="F251" s="18"/>
      <c r="H251" s="17"/>
      <c r="J251" s="17"/>
      <c r="K251" s="62"/>
      <c r="L251" s="62"/>
      <c r="N251" s="18"/>
      <c r="P251" s="18"/>
      <c r="R251" s="18"/>
      <c r="S251" s="18"/>
      <c r="T251" s="18"/>
      <c r="U251" s="18"/>
      <c r="Y251" s="17"/>
      <c r="AB251" s="17"/>
    </row>
    <row r="252" spans="5:28">
      <c r="E252" s="17"/>
      <c r="F252" s="18"/>
      <c r="H252" s="17"/>
      <c r="J252" s="17"/>
      <c r="K252" s="62"/>
      <c r="L252" s="62"/>
      <c r="N252" s="18"/>
      <c r="P252" s="18"/>
      <c r="R252" s="18"/>
      <c r="S252" s="18"/>
      <c r="T252" s="18"/>
      <c r="U252" s="18"/>
      <c r="Y252" s="17"/>
      <c r="AB252" s="17"/>
    </row>
    <row r="253" spans="5:28">
      <c r="E253" s="17"/>
      <c r="F253" s="18"/>
      <c r="H253" s="17"/>
      <c r="J253" s="17"/>
      <c r="K253" s="62"/>
      <c r="L253" s="62"/>
      <c r="N253" s="18"/>
      <c r="P253" s="18"/>
      <c r="R253" s="18"/>
      <c r="S253" s="18"/>
      <c r="T253" s="18"/>
      <c r="U253" s="18"/>
      <c r="Y253" s="17"/>
      <c r="AB253" s="17"/>
    </row>
    <row r="254" spans="5:28">
      <c r="E254" s="17"/>
      <c r="F254" s="18"/>
      <c r="H254" s="17"/>
      <c r="J254" s="17"/>
      <c r="K254" s="62"/>
      <c r="L254" s="62"/>
      <c r="N254" s="18"/>
      <c r="P254" s="18"/>
      <c r="R254" s="18"/>
      <c r="S254" s="18"/>
      <c r="T254" s="18"/>
      <c r="U254" s="18"/>
      <c r="Y254" s="17"/>
      <c r="AB254" s="17"/>
    </row>
    <row r="255" spans="5:28">
      <c r="E255" s="17"/>
      <c r="F255" s="18"/>
      <c r="H255" s="17"/>
      <c r="J255" s="17"/>
      <c r="K255" s="62"/>
      <c r="L255" s="62"/>
      <c r="N255" s="18"/>
      <c r="P255" s="18"/>
      <c r="R255" s="18"/>
      <c r="S255" s="18"/>
      <c r="T255" s="18"/>
      <c r="U255" s="18"/>
      <c r="Y255" s="17"/>
      <c r="AB255" s="17"/>
    </row>
    <row r="256" spans="5:28">
      <c r="E256" s="17"/>
      <c r="F256" s="18"/>
      <c r="H256" s="17"/>
      <c r="J256" s="17"/>
      <c r="K256" s="62"/>
      <c r="L256" s="62"/>
      <c r="N256" s="18"/>
      <c r="P256" s="18"/>
      <c r="R256" s="18"/>
      <c r="S256" s="18"/>
      <c r="T256" s="18"/>
      <c r="U256" s="18"/>
      <c r="Y256" s="17"/>
      <c r="AB256" s="17"/>
    </row>
    <row r="257" spans="5:28">
      <c r="E257" s="17"/>
      <c r="F257" s="18"/>
      <c r="H257" s="17"/>
      <c r="J257" s="17"/>
      <c r="K257" s="62"/>
      <c r="L257" s="62"/>
      <c r="N257" s="18"/>
      <c r="P257" s="18"/>
      <c r="R257" s="18"/>
      <c r="S257" s="18"/>
      <c r="T257" s="18"/>
      <c r="U257" s="18"/>
      <c r="Y257" s="17"/>
      <c r="AB257" s="17"/>
    </row>
    <row r="258" spans="5:28">
      <c r="E258" s="17"/>
      <c r="F258" s="18"/>
      <c r="H258" s="17"/>
      <c r="J258" s="17"/>
      <c r="K258" s="62"/>
      <c r="L258" s="62"/>
      <c r="N258" s="18"/>
      <c r="P258" s="18"/>
      <c r="R258" s="18"/>
      <c r="S258" s="18"/>
      <c r="T258" s="18"/>
      <c r="U258" s="18"/>
      <c r="Y258" s="17"/>
      <c r="AB258" s="17"/>
    </row>
    <row r="259" spans="5:28">
      <c r="E259" s="17"/>
      <c r="F259" s="18"/>
      <c r="H259" s="17"/>
      <c r="J259" s="17"/>
      <c r="K259" s="62"/>
      <c r="L259" s="62"/>
      <c r="N259" s="18"/>
      <c r="P259" s="18"/>
      <c r="R259" s="18"/>
      <c r="S259" s="18"/>
      <c r="T259" s="18"/>
      <c r="U259" s="18"/>
      <c r="Y259" s="17"/>
      <c r="AB259" s="17"/>
    </row>
    <row r="260" spans="5:28">
      <c r="E260" s="17"/>
      <c r="F260" s="18"/>
      <c r="H260" s="17"/>
      <c r="J260" s="17"/>
      <c r="K260" s="62"/>
      <c r="L260" s="62"/>
      <c r="N260" s="18"/>
      <c r="P260" s="18"/>
      <c r="R260" s="18"/>
      <c r="S260" s="18"/>
      <c r="T260" s="18"/>
      <c r="U260" s="18"/>
      <c r="Y260" s="17"/>
      <c r="AB260" s="17"/>
    </row>
    <row r="261" spans="5:28">
      <c r="E261" s="17"/>
      <c r="F261" s="18"/>
      <c r="H261" s="17"/>
      <c r="J261" s="17"/>
      <c r="K261" s="62"/>
      <c r="L261" s="62"/>
      <c r="N261" s="18"/>
      <c r="P261" s="18"/>
      <c r="R261" s="18"/>
      <c r="S261" s="18"/>
      <c r="T261" s="18"/>
      <c r="U261" s="18"/>
      <c r="Y261" s="17"/>
      <c r="AB261" s="17"/>
    </row>
    <row r="262" spans="5:28">
      <c r="E262" s="17"/>
      <c r="F262" s="18"/>
      <c r="H262" s="17"/>
      <c r="J262" s="17"/>
      <c r="K262" s="62"/>
      <c r="L262" s="62"/>
      <c r="N262" s="18"/>
      <c r="P262" s="18"/>
      <c r="R262" s="18"/>
      <c r="S262" s="18"/>
      <c r="T262" s="18"/>
      <c r="U262" s="18"/>
      <c r="Y262" s="17"/>
      <c r="AB262" s="17"/>
    </row>
    <row r="263" spans="5:28">
      <c r="E263" s="17"/>
      <c r="F263" s="18"/>
      <c r="H263" s="17"/>
      <c r="J263" s="17"/>
      <c r="K263" s="62"/>
      <c r="L263" s="62"/>
      <c r="N263" s="18"/>
      <c r="P263" s="18"/>
      <c r="R263" s="18"/>
      <c r="S263" s="18"/>
      <c r="T263" s="18"/>
      <c r="U263" s="18"/>
      <c r="Y263" s="17"/>
      <c r="AB263" s="17"/>
    </row>
    <row r="264" spans="5:28">
      <c r="E264" s="17"/>
      <c r="F264" s="18"/>
      <c r="H264" s="17"/>
      <c r="J264" s="17"/>
      <c r="K264" s="62"/>
      <c r="L264" s="62"/>
      <c r="N264" s="18"/>
      <c r="P264" s="18"/>
      <c r="R264" s="18"/>
      <c r="S264" s="18"/>
      <c r="T264" s="18"/>
      <c r="U264" s="18"/>
      <c r="Y264" s="17"/>
      <c r="AB264" s="17"/>
    </row>
    <row r="265" spans="5:28">
      <c r="E265" s="17"/>
      <c r="F265" s="18"/>
      <c r="H265" s="17"/>
      <c r="J265" s="17"/>
      <c r="K265" s="62"/>
      <c r="L265" s="62"/>
      <c r="N265" s="18"/>
      <c r="P265" s="18"/>
      <c r="R265" s="18"/>
      <c r="S265" s="18"/>
      <c r="T265" s="18"/>
      <c r="U265" s="18"/>
      <c r="Y265" s="17"/>
      <c r="AB265" s="17"/>
    </row>
    <row r="266" spans="5:28">
      <c r="E266" s="17"/>
      <c r="F266" s="18"/>
      <c r="H266" s="17"/>
      <c r="J266" s="17"/>
      <c r="K266" s="62"/>
      <c r="L266" s="62"/>
      <c r="N266" s="18"/>
      <c r="P266" s="18"/>
      <c r="R266" s="18"/>
      <c r="S266" s="18"/>
      <c r="T266" s="18"/>
      <c r="U266" s="18"/>
      <c r="Y266" s="17"/>
      <c r="AB266" s="17"/>
    </row>
    <row r="267" spans="5:28">
      <c r="E267" s="17"/>
      <c r="F267" s="18"/>
      <c r="H267" s="17"/>
      <c r="J267" s="17"/>
      <c r="K267" s="62"/>
      <c r="L267" s="62"/>
      <c r="N267" s="18"/>
      <c r="P267" s="18"/>
      <c r="R267" s="18"/>
      <c r="S267" s="18"/>
      <c r="T267" s="18"/>
      <c r="U267" s="18"/>
      <c r="Y267" s="17"/>
      <c r="AB267" s="17"/>
    </row>
    <row r="268" spans="5:28">
      <c r="E268" s="17"/>
      <c r="F268" s="18"/>
      <c r="H268" s="17"/>
      <c r="J268" s="17"/>
      <c r="K268" s="62"/>
      <c r="L268" s="62"/>
      <c r="N268" s="18"/>
      <c r="P268" s="18"/>
      <c r="R268" s="18"/>
      <c r="S268" s="18"/>
      <c r="T268" s="18"/>
      <c r="U268" s="18"/>
      <c r="Y268" s="17"/>
      <c r="AB268" s="17"/>
    </row>
    <row r="269" spans="5:28">
      <c r="E269" s="17"/>
      <c r="F269" s="18"/>
      <c r="H269" s="17"/>
      <c r="J269" s="17"/>
      <c r="K269" s="62"/>
      <c r="L269" s="62"/>
      <c r="N269" s="18"/>
      <c r="P269" s="18"/>
      <c r="R269" s="18"/>
      <c r="S269" s="18"/>
      <c r="T269" s="18"/>
      <c r="U269" s="18"/>
      <c r="Y269" s="17"/>
      <c r="AB269" s="17"/>
    </row>
    <row r="270" spans="5:28">
      <c r="E270" s="17"/>
      <c r="F270" s="18"/>
      <c r="H270" s="17"/>
      <c r="J270" s="17"/>
      <c r="K270" s="62"/>
      <c r="L270" s="62"/>
      <c r="N270" s="18"/>
      <c r="P270" s="18"/>
      <c r="R270" s="18"/>
      <c r="S270" s="18"/>
      <c r="T270" s="18"/>
      <c r="U270" s="18"/>
      <c r="Y270" s="17"/>
      <c r="AB270" s="17"/>
    </row>
    <row r="271" spans="5:28">
      <c r="E271" s="17"/>
      <c r="F271" s="18"/>
      <c r="H271" s="17"/>
      <c r="J271" s="17"/>
      <c r="K271" s="62"/>
      <c r="L271" s="62"/>
      <c r="N271" s="18"/>
      <c r="P271" s="18"/>
      <c r="R271" s="18"/>
      <c r="S271" s="18"/>
      <c r="T271" s="18"/>
      <c r="U271" s="18"/>
      <c r="Y271" s="17"/>
      <c r="AB271" s="17"/>
    </row>
    <row r="272" spans="5:28">
      <c r="E272" s="17"/>
      <c r="F272" s="18"/>
      <c r="H272" s="17"/>
      <c r="J272" s="17"/>
      <c r="K272" s="62"/>
      <c r="L272" s="62"/>
      <c r="N272" s="18"/>
      <c r="P272" s="18"/>
      <c r="R272" s="18"/>
      <c r="S272" s="18"/>
      <c r="T272" s="18"/>
      <c r="U272" s="18"/>
      <c r="Y272" s="17"/>
      <c r="AB272" s="17"/>
    </row>
    <row r="273" spans="5:28">
      <c r="E273" s="17"/>
      <c r="F273" s="18"/>
      <c r="H273" s="17"/>
      <c r="J273" s="17"/>
      <c r="K273" s="62"/>
      <c r="L273" s="62"/>
      <c r="N273" s="18"/>
      <c r="P273" s="18"/>
      <c r="R273" s="18"/>
      <c r="S273" s="18"/>
      <c r="T273" s="18"/>
      <c r="U273" s="18"/>
      <c r="Y273" s="17"/>
      <c r="AB273" s="17"/>
    </row>
    <row r="274" spans="5:28">
      <c r="E274" s="17"/>
      <c r="F274" s="18"/>
      <c r="H274" s="17"/>
      <c r="J274" s="17"/>
      <c r="K274" s="62"/>
      <c r="L274" s="62"/>
      <c r="N274" s="18"/>
      <c r="P274" s="18"/>
      <c r="R274" s="18"/>
      <c r="S274" s="18"/>
      <c r="T274" s="18"/>
      <c r="U274" s="18"/>
      <c r="Y274" s="17"/>
      <c r="AB274" s="17"/>
    </row>
    <row r="275" spans="5:28">
      <c r="E275" s="17"/>
      <c r="F275" s="18"/>
      <c r="H275" s="17"/>
      <c r="J275" s="17"/>
      <c r="K275" s="62"/>
      <c r="L275" s="62"/>
      <c r="N275" s="18"/>
      <c r="P275" s="18"/>
      <c r="R275" s="18"/>
      <c r="S275" s="18"/>
      <c r="T275" s="18"/>
      <c r="U275" s="18"/>
      <c r="Y275" s="17"/>
      <c r="AB275" s="17"/>
    </row>
    <row r="276" spans="5:28">
      <c r="E276" s="17"/>
      <c r="F276" s="18"/>
      <c r="H276" s="17"/>
      <c r="J276" s="17"/>
      <c r="K276" s="62"/>
      <c r="L276" s="62"/>
      <c r="N276" s="18"/>
      <c r="P276" s="18"/>
      <c r="R276" s="18"/>
      <c r="S276" s="18"/>
      <c r="T276" s="18"/>
      <c r="U276" s="18"/>
      <c r="Y276" s="17"/>
      <c r="AB276" s="17"/>
    </row>
    <row r="277" spans="5:28">
      <c r="E277" s="17"/>
      <c r="F277" s="18"/>
      <c r="H277" s="17"/>
      <c r="J277" s="17"/>
      <c r="K277" s="62"/>
      <c r="L277" s="62"/>
      <c r="N277" s="18"/>
      <c r="P277" s="18"/>
      <c r="R277" s="18"/>
      <c r="S277" s="18"/>
      <c r="T277" s="18"/>
      <c r="U277" s="18"/>
      <c r="Y277" s="17"/>
      <c r="AB277" s="17"/>
    </row>
    <row r="278" spans="5:28">
      <c r="E278" s="17"/>
      <c r="F278" s="18"/>
      <c r="H278" s="17"/>
      <c r="J278" s="17"/>
      <c r="K278" s="62"/>
      <c r="L278" s="62"/>
      <c r="N278" s="18"/>
      <c r="P278" s="18"/>
      <c r="R278" s="18"/>
      <c r="S278" s="18"/>
      <c r="T278" s="18"/>
      <c r="U278" s="18"/>
      <c r="Y278" s="17"/>
      <c r="AB278" s="17"/>
    </row>
    <row r="279" spans="5:28">
      <c r="E279" s="17"/>
      <c r="F279" s="18"/>
      <c r="H279" s="17"/>
      <c r="J279" s="17"/>
      <c r="K279" s="62"/>
      <c r="L279" s="62"/>
      <c r="N279" s="18"/>
      <c r="P279" s="18"/>
      <c r="R279" s="18"/>
      <c r="S279" s="18"/>
      <c r="T279" s="18"/>
      <c r="U279" s="18"/>
      <c r="Y279" s="17"/>
      <c r="AB279" s="17"/>
    </row>
    <row r="280" spans="5:28">
      <c r="E280" s="17"/>
      <c r="F280" s="18"/>
      <c r="H280" s="17"/>
      <c r="J280" s="17"/>
      <c r="K280" s="62"/>
      <c r="L280" s="62"/>
      <c r="N280" s="18"/>
      <c r="P280" s="18"/>
      <c r="R280" s="18"/>
      <c r="S280" s="18"/>
      <c r="T280" s="18"/>
      <c r="U280" s="18"/>
      <c r="Y280" s="17"/>
      <c r="AB280" s="17"/>
    </row>
    <row r="281" spans="5:28">
      <c r="E281" s="17"/>
      <c r="F281" s="18"/>
      <c r="H281" s="17"/>
      <c r="J281" s="17"/>
      <c r="K281" s="62"/>
      <c r="L281" s="62"/>
      <c r="N281" s="18"/>
      <c r="P281" s="18"/>
      <c r="R281" s="18"/>
      <c r="S281" s="18"/>
      <c r="T281" s="18"/>
      <c r="U281" s="18"/>
      <c r="Y281" s="17"/>
      <c r="AB281" s="17"/>
    </row>
    <row r="282" spans="5:28">
      <c r="E282" s="17"/>
      <c r="F282" s="18"/>
      <c r="H282" s="17"/>
      <c r="J282" s="17"/>
      <c r="K282" s="62"/>
      <c r="L282" s="62"/>
      <c r="N282" s="18"/>
      <c r="P282" s="18"/>
      <c r="R282" s="18"/>
      <c r="S282" s="18"/>
      <c r="T282" s="18"/>
      <c r="U282" s="18"/>
      <c r="Y282" s="17"/>
      <c r="AB282" s="17"/>
    </row>
    <row r="283" spans="5:28">
      <c r="E283" s="17"/>
      <c r="F283" s="18"/>
      <c r="H283" s="17"/>
      <c r="J283" s="17"/>
      <c r="K283" s="62"/>
      <c r="L283" s="62"/>
      <c r="N283" s="18"/>
      <c r="P283" s="18"/>
      <c r="R283" s="18"/>
      <c r="S283" s="18"/>
      <c r="T283" s="18"/>
      <c r="U283" s="18"/>
      <c r="Y283" s="17"/>
      <c r="AB283" s="17"/>
    </row>
    <row r="284" spans="5:28">
      <c r="E284" s="17"/>
      <c r="F284" s="18"/>
      <c r="H284" s="17"/>
      <c r="J284" s="17"/>
      <c r="K284" s="62"/>
      <c r="L284" s="62"/>
      <c r="N284" s="18"/>
      <c r="P284" s="18"/>
      <c r="R284" s="18"/>
      <c r="S284" s="18"/>
      <c r="T284" s="18"/>
      <c r="U284" s="18"/>
      <c r="Y284" s="17"/>
      <c r="AB284" s="17"/>
    </row>
    <row r="285" spans="5:28">
      <c r="E285" s="17"/>
      <c r="F285" s="18"/>
      <c r="H285" s="17"/>
      <c r="J285" s="17"/>
      <c r="K285" s="62"/>
      <c r="L285" s="62"/>
      <c r="N285" s="18"/>
      <c r="P285" s="18"/>
      <c r="R285" s="18"/>
      <c r="S285" s="18"/>
      <c r="T285" s="18"/>
      <c r="U285" s="18"/>
      <c r="Y285" s="17"/>
      <c r="AB285" s="17"/>
    </row>
    <row r="286" spans="5:28">
      <c r="E286" s="17"/>
      <c r="F286" s="18"/>
      <c r="H286" s="17"/>
      <c r="J286" s="17"/>
      <c r="K286" s="62"/>
      <c r="L286" s="62"/>
      <c r="N286" s="18"/>
      <c r="P286" s="18"/>
      <c r="R286" s="18"/>
      <c r="S286" s="18"/>
      <c r="T286" s="18"/>
      <c r="U286" s="18"/>
      <c r="Y286" s="17"/>
      <c r="AB286" s="17"/>
    </row>
    <row r="287" spans="5:28">
      <c r="E287" s="17"/>
      <c r="F287" s="18"/>
      <c r="H287" s="17"/>
      <c r="J287" s="17"/>
      <c r="K287" s="62"/>
      <c r="L287" s="62"/>
      <c r="N287" s="18"/>
      <c r="P287" s="18"/>
      <c r="R287" s="18"/>
      <c r="S287" s="18"/>
      <c r="T287" s="18"/>
      <c r="U287" s="18"/>
      <c r="Y287" s="17"/>
      <c r="AB287" s="17"/>
    </row>
    <row r="288" spans="5:28">
      <c r="E288" s="17"/>
      <c r="F288" s="18"/>
      <c r="H288" s="17"/>
      <c r="J288" s="17"/>
      <c r="K288" s="62"/>
      <c r="L288" s="62"/>
      <c r="N288" s="18"/>
      <c r="P288" s="18"/>
      <c r="R288" s="18"/>
      <c r="S288" s="18"/>
      <c r="T288" s="18"/>
      <c r="U288" s="18"/>
      <c r="Y288" s="17"/>
      <c r="AB288" s="17"/>
    </row>
    <row r="289" spans="5:28">
      <c r="E289" s="17"/>
      <c r="F289" s="18"/>
      <c r="H289" s="17"/>
      <c r="J289" s="17"/>
      <c r="K289" s="62"/>
      <c r="L289" s="62"/>
      <c r="N289" s="18"/>
      <c r="P289" s="18"/>
      <c r="R289" s="18"/>
      <c r="S289" s="18"/>
      <c r="T289" s="18"/>
      <c r="U289" s="18"/>
      <c r="Y289" s="17"/>
      <c r="AB289" s="17"/>
    </row>
    <row r="290" spans="5:28">
      <c r="E290" s="17"/>
      <c r="F290" s="18"/>
      <c r="H290" s="17"/>
      <c r="J290" s="17"/>
      <c r="K290" s="62"/>
      <c r="L290" s="62"/>
      <c r="N290" s="18"/>
      <c r="P290" s="18"/>
      <c r="R290" s="18"/>
      <c r="S290" s="18"/>
      <c r="T290" s="18"/>
      <c r="U290" s="18"/>
      <c r="Y290" s="17"/>
      <c r="AB290" s="17"/>
    </row>
    <row r="291" spans="5:28">
      <c r="E291" s="17"/>
      <c r="F291" s="18"/>
      <c r="H291" s="17"/>
      <c r="J291" s="17"/>
      <c r="K291" s="62"/>
      <c r="L291" s="62"/>
      <c r="N291" s="18"/>
      <c r="P291" s="18"/>
      <c r="R291" s="18"/>
      <c r="S291" s="18"/>
      <c r="T291" s="18"/>
      <c r="U291" s="18"/>
      <c r="Y291" s="17"/>
      <c r="AB291" s="17"/>
    </row>
    <row r="292" spans="5:28">
      <c r="E292" s="17"/>
      <c r="F292" s="18"/>
      <c r="H292" s="17"/>
      <c r="J292" s="17"/>
      <c r="K292" s="62"/>
      <c r="L292" s="62"/>
      <c r="N292" s="18"/>
      <c r="P292" s="18"/>
      <c r="R292" s="18"/>
      <c r="S292" s="18"/>
      <c r="T292" s="18"/>
      <c r="U292" s="18"/>
      <c r="Y292" s="17"/>
      <c r="AB292" s="17"/>
    </row>
    <row r="293" spans="5:28">
      <c r="E293" s="17"/>
      <c r="F293" s="18"/>
      <c r="H293" s="17"/>
      <c r="J293" s="17"/>
      <c r="K293" s="62"/>
      <c r="L293" s="62"/>
      <c r="N293" s="18"/>
      <c r="P293" s="18"/>
      <c r="R293" s="18"/>
      <c r="S293" s="18"/>
      <c r="T293" s="18"/>
      <c r="U293" s="18"/>
      <c r="Y293" s="17"/>
      <c r="AB293" s="17"/>
    </row>
    <row r="294" spans="5:28">
      <c r="E294" s="17"/>
      <c r="F294" s="18"/>
      <c r="H294" s="17"/>
      <c r="J294" s="17"/>
      <c r="K294" s="62"/>
      <c r="L294" s="62"/>
      <c r="N294" s="18"/>
      <c r="P294" s="18"/>
      <c r="R294" s="18"/>
      <c r="S294" s="18"/>
      <c r="T294" s="18"/>
      <c r="U294" s="18"/>
      <c r="Y294" s="17"/>
      <c r="AB294" s="17"/>
    </row>
    <row r="295" spans="5:28">
      <c r="E295" s="17"/>
      <c r="F295" s="18"/>
      <c r="H295" s="17"/>
      <c r="J295" s="17"/>
      <c r="K295" s="62"/>
      <c r="L295" s="62"/>
      <c r="N295" s="18"/>
      <c r="P295" s="18"/>
      <c r="R295" s="18"/>
      <c r="S295" s="18"/>
      <c r="T295" s="18"/>
      <c r="U295" s="18"/>
      <c r="Y295" s="17"/>
      <c r="AB295" s="17"/>
    </row>
    <row r="296" spans="5:28">
      <c r="E296" s="17"/>
      <c r="F296" s="18"/>
      <c r="H296" s="17"/>
      <c r="J296" s="17"/>
      <c r="K296" s="62"/>
      <c r="L296" s="62"/>
      <c r="N296" s="18"/>
      <c r="P296" s="18"/>
      <c r="R296" s="18"/>
      <c r="S296" s="18"/>
      <c r="T296" s="18"/>
      <c r="U296" s="18"/>
      <c r="Y296" s="17"/>
      <c r="AB296" s="17"/>
    </row>
    <row r="297" spans="5:28">
      <c r="E297" s="17"/>
      <c r="F297" s="18"/>
      <c r="H297" s="17"/>
      <c r="J297" s="17"/>
      <c r="K297" s="62"/>
      <c r="L297" s="62"/>
      <c r="N297" s="18"/>
      <c r="P297" s="18"/>
      <c r="R297" s="18"/>
      <c r="S297" s="18"/>
      <c r="T297" s="18"/>
      <c r="U297" s="18"/>
      <c r="Y297" s="17"/>
      <c r="AB297" s="17"/>
    </row>
    <row r="298" spans="5:28">
      <c r="E298" s="17"/>
      <c r="F298" s="18"/>
      <c r="H298" s="17"/>
      <c r="J298" s="17"/>
      <c r="K298" s="62"/>
      <c r="L298" s="62"/>
      <c r="N298" s="18"/>
      <c r="P298" s="18"/>
      <c r="R298" s="18"/>
      <c r="S298" s="18"/>
      <c r="T298" s="18"/>
      <c r="U298" s="18"/>
      <c r="Y298" s="17"/>
      <c r="AB298" s="17"/>
    </row>
    <row r="299" spans="5:28">
      <c r="E299" s="17"/>
      <c r="F299" s="18"/>
      <c r="H299" s="17"/>
      <c r="J299" s="17"/>
      <c r="K299" s="62"/>
      <c r="L299" s="62"/>
      <c r="N299" s="18"/>
      <c r="P299" s="18"/>
      <c r="R299" s="18"/>
      <c r="S299" s="18"/>
      <c r="T299" s="18"/>
      <c r="U299" s="18"/>
      <c r="Y299" s="17"/>
      <c r="AB299" s="17"/>
    </row>
    <row r="300" spans="5:28">
      <c r="E300" s="17"/>
      <c r="F300" s="18"/>
      <c r="H300" s="17"/>
      <c r="J300" s="17"/>
      <c r="K300" s="62"/>
      <c r="L300" s="62"/>
      <c r="N300" s="18"/>
      <c r="P300" s="18"/>
      <c r="R300" s="18"/>
      <c r="S300" s="18"/>
      <c r="T300" s="18"/>
      <c r="U300" s="18"/>
      <c r="Y300" s="17"/>
      <c r="AB300" s="17"/>
    </row>
    <row r="301" spans="5:28">
      <c r="E301" s="17"/>
      <c r="F301" s="18"/>
      <c r="H301" s="17"/>
      <c r="J301" s="17"/>
      <c r="K301" s="62"/>
      <c r="L301" s="62"/>
      <c r="N301" s="18"/>
      <c r="P301" s="18"/>
      <c r="R301" s="18"/>
      <c r="S301" s="18"/>
      <c r="T301" s="18"/>
      <c r="U301" s="18"/>
      <c r="Y301" s="17"/>
      <c r="AB301" s="17"/>
    </row>
    <row r="302" spans="5:28">
      <c r="E302" s="17"/>
      <c r="F302" s="18"/>
      <c r="H302" s="17"/>
      <c r="J302" s="17"/>
      <c r="K302" s="62"/>
      <c r="L302" s="62"/>
      <c r="N302" s="18"/>
      <c r="P302" s="18"/>
      <c r="R302" s="18"/>
      <c r="S302" s="18"/>
      <c r="T302" s="18"/>
      <c r="U302" s="18"/>
      <c r="Y302" s="17"/>
      <c r="AB302" s="17"/>
    </row>
    <row r="303" spans="5:28">
      <c r="E303" s="17"/>
      <c r="F303" s="18"/>
      <c r="H303" s="17"/>
      <c r="J303" s="17"/>
      <c r="K303" s="62"/>
      <c r="L303" s="62"/>
      <c r="N303" s="18"/>
      <c r="P303" s="18"/>
      <c r="R303" s="18"/>
      <c r="S303" s="18"/>
      <c r="T303" s="18"/>
      <c r="U303" s="18"/>
      <c r="Y303" s="17"/>
      <c r="AB303" s="17"/>
    </row>
    <row r="304" spans="5:28">
      <c r="E304" s="17"/>
      <c r="F304" s="18"/>
      <c r="H304" s="17"/>
      <c r="J304" s="17"/>
      <c r="K304" s="62"/>
      <c r="L304" s="62"/>
      <c r="N304" s="18"/>
      <c r="P304" s="18"/>
      <c r="R304" s="18"/>
      <c r="S304" s="18"/>
      <c r="T304" s="18"/>
      <c r="U304" s="18"/>
      <c r="Y304" s="17"/>
      <c r="AB304" s="17"/>
    </row>
    <row r="305" spans="5:28">
      <c r="E305" s="17"/>
      <c r="F305" s="18"/>
      <c r="H305" s="17"/>
      <c r="J305" s="17"/>
      <c r="K305" s="62"/>
      <c r="L305" s="62"/>
      <c r="N305" s="18"/>
      <c r="P305" s="18"/>
      <c r="R305" s="18"/>
      <c r="S305" s="18"/>
      <c r="T305" s="18"/>
      <c r="U305" s="18"/>
      <c r="Y305" s="17"/>
      <c r="AB305" s="17"/>
    </row>
    <row r="306" spans="5:28">
      <c r="E306" s="17"/>
      <c r="F306" s="18"/>
      <c r="H306" s="17"/>
      <c r="J306" s="17"/>
      <c r="K306" s="62"/>
      <c r="L306" s="62"/>
      <c r="N306" s="18"/>
      <c r="P306" s="18"/>
      <c r="R306" s="18"/>
      <c r="S306" s="18"/>
      <c r="T306" s="18"/>
      <c r="U306" s="18"/>
      <c r="Y306" s="17"/>
      <c r="AB306" s="17"/>
    </row>
    <row r="307" spans="5:28">
      <c r="E307" s="17"/>
      <c r="F307" s="18"/>
      <c r="H307" s="17"/>
      <c r="J307" s="17"/>
      <c r="K307" s="62"/>
      <c r="L307" s="62"/>
      <c r="N307" s="18"/>
      <c r="P307" s="18"/>
      <c r="R307" s="18"/>
      <c r="S307" s="18"/>
      <c r="T307" s="18"/>
      <c r="U307" s="18"/>
      <c r="Y307" s="17"/>
      <c r="AB307" s="17"/>
    </row>
    <row r="308" spans="5:28">
      <c r="E308" s="17"/>
      <c r="F308" s="18"/>
      <c r="H308" s="17"/>
      <c r="J308" s="17"/>
      <c r="K308" s="62"/>
      <c r="L308" s="62"/>
      <c r="N308" s="18"/>
      <c r="P308" s="18"/>
      <c r="R308" s="18"/>
      <c r="S308" s="18"/>
      <c r="T308" s="18"/>
      <c r="U308" s="18"/>
      <c r="Y308" s="17"/>
      <c r="AB308" s="17"/>
    </row>
    <row r="309" spans="5:28">
      <c r="E309" s="17"/>
      <c r="F309" s="18"/>
      <c r="H309" s="17"/>
      <c r="J309" s="17"/>
      <c r="K309" s="62"/>
      <c r="L309" s="62"/>
      <c r="N309" s="18"/>
      <c r="P309" s="18"/>
      <c r="R309" s="18"/>
      <c r="S309" s="18"/>
      <c r="T309" s="18"/>
      <c r="U309" s="18"/>
      <c r="Y309" s="17"/>
      <c r="AB309" s="17"/>
    </row>
    <row r="310" spans="5:28">
      <c r="E310" s="17"/>
      <c r="F310" s="18"/>
      <c r="H310" s="17"/>
      <c r="J310" s="17"/>
      <c r="K310" s="62"/>
      <c r="L310" s="62"/>
      <c r="N310" s="18"/>
      <c r="P310" s="18"/>
      <c r="R310" s="18"/>
      <c r="S310" s="18"/>
      <c r="T310" s="18"/>
      <c r="U310" s="18"/>
      <c r="Y310" s="17"/>
      <c r="AB310" s="17"/>
    </row>
    <row r="311" spans="5:28">
      <c r="E311" s="17"/>
      <c r="F311" s="18"/>
      <c r="H311" s="17"/>
      <c r="J311" s="17"/>
      <c r="K311" s="62"/>
      <c r="L311" s="62"/>
      <c r="N311" s="18"/>
      <c r="P311" s="18"/>
      <c r="R311" s="18"/>
      <c r="S311" s="18"/>
      <c r="T311" s="18"/>
      <c r="U311" s="18"/>
      <c r="Y311" s="17"/>
      <c r="AB311" s="17"/>
    </row>
    <row r="312" spans="5:28">
      <c r="E312" s="17"/>
      <c r="F312" s="18"/>
      <c r="H312" s="17"/>
      <c r="J312" s="17"/>
      <c r="K312" s="62"/>
      <c r="L312" s="62"/>
      <c r="N312" s="18"/>
      <c r="P312" s="18"/>
      <c r="R312" s="18"/>
      <c r="S312" s="18"/>
      <c r="T312" s="18"/>
      <c r="U312" s="18"/>
      <c r="Y312" s="17"/>
      <c r="AB312" s="17"/>
    </row>
    <row r="313" spans="5:28">
      <c r="E313" s="17"/>
      <c r="F313" s="18"/>
      <c r="H313" s="17"/>
      <c r="J313" s="17"/>
      <c r="K313" s="62"/>
      <c r="L313" s="62"/>
      <c r="N313" s="18"/>
      <c r="P313" s="18"/>
      <c r="R313" s="18"/>
      <c r="S313" s="18"/>
      <c r="T313" s="18"/>
      <c r="U313" s="18"/>
      <c r="Y313" s="17"/>
      <c r="AB313" s="17"/>
    </row>
    <row r="314" spans="5:28">
      <c r="E314" s="17"/>
      <c r="F314" s="18"/>
      <c r="H314" s="17"/>
      <c r="J314" s="17"/>
      <c r="K314" s="62"/>
      <c r="L314" s="62"/>
      <c r="N314" s="18"/>
      <c r="P314" s="18"/>
      <c r="R314" s="18"/>
      <c r="S314" s="18"/>
      <c r="T314" s="18"/>
      <c r="U314" s="18"/>
      <c r="Y314" s="17"/>
      <c r="AB314" s="17"/>
    </row>
    <row r="315" spans="5:28">
      <c r="E315" s="17"/>
      <c r="F315" s="18"/>
      <c r="H315" s="17"/>
      <c r="J315" s="17"/>
      <c r="K315" s="62"/>
      <c r="L315" s="62"/>
      <c r="N315" s="18"/>
      <c r="P315" s="18"/>
      <c r="R315" s="18"/>
      <c r="S315" s="18"/>
      <c r="T315" s="18"/>
      <c r="U315" s="18"/>
      <c r="Y315" s="17"/>
      <c r="AB315" s="17"/>
    </row>
    <row r="316" spans="5:28">
      <c r="E316" s="17"/>
      <c r="F316" s="18"/>
      <c r="H316" s="17"/>
      <c r="J316" s="17"/>
      <c r="K316" s="62"/>
      <c r="L316" s="62"/>
      <c r="N316" s="18"/>
      <c r="P316" s="18"/>
      <c r="R316" s="18"/>
      <c r="S316" s="18"/>
      <c r="T316" s="18"/>
      <c r="U316" s="18"/>
      <c r="Y316" s="17"/>
      <c r="AB316" s="17"/>
    </row>
    <row r="317" spans="5:28">
      <c r="E317" s="17"/>
      <c r="F317" s="18"/>
      <c r="H317" s="17"/>
      <c r="J317" s="17"/>
      <c r="K317" s="62"/>
      <c r="L317" s="62"/>
      <c r="N317" s="18"/>
      <c r="P317" s="18"/>
      <c r="R317" s="18"/>
      <c r="S317" s="18"/>
      <c r="T317" s="18"/>
      <c r="U317" s="18"/>
      <c r="Y317" s="17"/>
      <c r="AB317" s="17"/>
    </row>
    <row r="318" spans="5:28">
      <c r="E318" s="17"/>
      <c r="F318" s="18"/>
      <c r="H318" s="17"/>
      <c r="J318" s="17"/>
      <c r="K318" s="62"/>
      <c r="L318" s="62"/>
      <c r="N318" s="18"/>
      <c r="P318" s="18"/>
      <c r="R318" s="18"/>
      <c r="S318" s="18"/>
      <c r="T318" s="18"/>
      <c r="U318" s="18"/>
      <c r="Y318" s="17"/>
      <c r="AB318" s="17"/>
    </row>
    <row r="319" spans="5:28">
      <c r="E319" s="17"/>
      <c r="F319" s="18"/>
      <c r="H319" s="17"/>
      <c r="J319" s="17"/>
      <c r="K319" s="62"/>
      <c r="L319" s="62"/>
      <c r="N319" s="18"/>
      <c r="P319" s="18"/>
      <c r="R319" s="18"/>
      <c r="S319" s="18"/>
      <c r="T319" s="18"/>
      <c r="U319" s="18"/>
      <c r="Y319" s="17"/>
      <c r="AB319" s="17"/>
    </row>
    <row r="320" spans="5:28">
      <c r="E320" s="17"/>
      <c r="F320" s="18"/>
      <c r="H320" s="17"/>
      <c r="J320" s="17"/>
      <c r="K320" s="62"/>
      <c r="L320" s="62"/>
      <c r="N320" s="18"/>
      <c r="P320" s="18"/>
      <c r="R320" s="18"/>
      <c r="S320" s="18"/>
      <c r="T320" s="18"/>
      <c r="U320" s="18"/>
      <c r="Y320" s="17"/>
      <c r="AB320" s="17"/>
    </row>
    <row r="321" spans="5:28">
      <c r="E321" s="17"/>
      <c r="F321" s="18"/>
      <c r="H321" s="17"/>
      <c r="J321" s="17"/>
      <c r="K321" s="62"/>
      <c r="L321" s="62"/>
      <c r="N321" s="18"/>
      <c r="P321" s="18"/>
      <c r="R321" s="18"/>
      <c r="S321" s="18"/>
      <c r="T321" s="18"/>
      <c r="U321" s="18"/>
      <c r="Y321" s="17"/>
      <c r="AB321" s="17"/>
    </row>
    <row r="322" spans="5:28">
      <c r="E322" s="17"/>
      <c r="F322" s="18"/>
      <c r="H322" s="17"/>
      <c r="J322" s="17"/>
      <c r="K322" s="62"/>
      <c r="L322" s="62"/>
      <c r="N322" s="18"/>
      <c r="P322" s="18"/>
      <c r="R322" s="18"/>
      <c r="S322" s="18"/>
      <c r="T322" s="18"/>
      <c r="U322" s="18"/>
      <c r="Y322" s="17"/>
      <c r="AB322" s="17"/>
    </row>
    <row r="323" spans="5:28">
      <c r="E323" s="17"/>
      <c r="F323" s="18"/>
      <c r="H323" s="17"/>
      <c r="J323" s="17"/>
      <c r="K323" s="62"/>
      <c r="L323" s="62"/>
      <c r="N323" s="18"/>
      <c r="P323" s="18"/>
      <c r="R323" s="18"/>
      <c r="S323" s="18"/>
      <c r="T323" s="18"/>
      <c r="U323" s="18"/>
      <c r="Y323" s="17"/>
      <c r="AB323" s="17"/>
    </row>
    <row r="324" spans="5:28">
      <c r="E324" s="17"/>
      <c r="F324" s="18"/>
      <c r="H324" s="17"/>
      <c r="J324" s="17"/>
      <c r="K324" s="62"/>
      <c r="L324" s="62"/>
      <c r="N324" s="18"/>
      <c r="P324" s="18"/>
      <c r="R324" s="18"/>
      <c r="S324" s="18"/>
      <c r="T324" s="18"/>
      <c r="U324" s="18"/>
      <c r="Y324" s="17"/>
      <c r="AB324" s="17"/>
    </row>
    <row r="325" spans="5:28">
      <c r="E325" s="17"/>
      <c r="F325" s="18"/>
      <c r="H325" s="17"/>
      <c r="J325" s="17"/>
      <c r="K325" s="62"/>
      <c r="L325" s="62"/>
      <c r="N325" s="18"/>
      <c r="P325" s="18"/>
      <c r="R325" s="18"/>
      <c r="S325" s="18"/>
      <c r="T325" s="18"/>
      <c r="U325" s="18"/>
      <c r="Y325" s="17"/>
      <c r="AB325" s="17"/>
    </row>
    <row r="326" spans="5:28">
      <c r="E326" s="17"/>
      <c r="F326" s="18"/>
      <c r="H326" s="17"/>
      <c r="J326" s="17"/>
      <c r="K326" s="62"/>
      <c r="L326" s="62"/>
      <c r="N326" s="18"/>
      <c r="P326" s="18"/>
      <c r="R326" s="18"/>
      <c r="S326" s="18"/>
      <c r="T326" s="18"/>
      <c r="U326" s="18"/>
      <c r="Y326" s="17"/>
      <c r="AB326" s="17"/>
    </row>
    <row r="327" spans="5:28">
      <c r="E327" s="17"/>
      <c r="F327" s="18"/>
      <c r="H327" s="17"/>
      <c r="J327" s="17"/>
      <c r="K327" s="62"/>
      <c r="L327" s="62"/>
      <c r="N327" s="18"/>
      <c r="P327" s="18"/>
      <c r="R327" s="18"/>
      <c r="S327" s="18"/>
      <c r="T327" s="18"/>
      <c r="U327" s="18"/>
      <c r="Y327" s="17"/>
      <c r="AB327" s="17"/>
    </row>
    <row r="328" spans="5:28">
      <c r="E328" s="17"/>
      <c r="F328" s="18"/>
      <c r="H328" s="17"/>
      <c r="J328" s="17"/>
      <c r="K328" s="62"/>
      <c r="L328" s="62"/>
      <c r="N328" s="18"/>
      <c r="P328" s="18"/>
      <c r="R328" s="18"/>
      <c r="S328" s="18"/>
      <c r="T328" s="18"/>
      <c r="U328" s="18"/>
      <c r="Y328" s="17"/>
      <c r="AB328" s="17"/>
    </row>
    <row r="329" spans="5:28">
      <c r="E329" s="17"/>
      <c r="F329" s="18"/>
      <c r="H329" s="17"/>
      <c r="J329" s="17"/>
      <c r="K329" s="62"/>
      <c r="L329" s="62"/>
      <c r="N329" s="18"/>
      <c r="P329" s="18"/>
      <c r="R329" s="18"/>
      <c r="S329" s="18"/>
      <c r="T329" s="18"/>
      <c r="U329" s="18"/>
      <c r="Y329" s="17"/>
      <c r="AB329" s="17"/>
    </row>
    <row r="330" spans="5:28">
      <c r="E330" s="17"/>
      <c r="F330" s="18"/>
      <c r="H330" s="17"/>
      <c r="J330" s="17"/>
      <c r="K330" s="62"/>
      <c r="L330" s="62"/>
      <c r="N330" s="18"/>
      <c r="P330" s="18"/>
      <c r="R330" s="18"/>
      <c r="S330" s="18"/>
      <c r="T330" s="18"/>
      <c r="U330" s="18"/>
      <c r="Y330" s="17"/>
      <c r="AB330" s="17"/>
    </row>
    <row r="331" spans="5:28">
      <c r="E331" s="17"/>
      <c r="F331" s="18"/>
      <c r="H331" s="17"/>
      <c r="J331" s="17"/>
      <c r="K331" s="62"/>
      <c r="L331" s="62"/>
      <c r="N331" s="18"/>
      <c r="P331" s="18"/>
      <c r="R331" s="18"/>
      <c r="S331" s="18"/>
      <c r="T331" s="18"/>
      <c r="U331" s="18"/>
      <c r="Y331" s="17"/>
      <c r="AB331" s="17"/>
    </row>
    <row r="332" spans="5:28">
      <c r="E332" s="17"/>
      <c r="F332" s="18"/>
      <c r="H332" s="17"/>
      <c r="J332" s="17"/>
      <c r="K332" s="62"/>
      <c r="L332" s="62"/>
      <c r="N332" s="18"/>
      <c r="P332" s="18"/>
      <c r="R332" s="18"/>
      <c r="S332" s="18"/>
      <c r="T332" s="18"/>
      <c r="U332" s="18"/>
      <c r="Y332" s="17"/>
      <c r="AB332" s="17"/>
    </row>
    <row r="333" spans="5:28">
      <c r="E333" s="17"/>
      <c r="F333" s="18"/>
      <c r="H333" s="17"/>
      <c r="J333" s="17"/>
      <c r="K333" s="62"/>
      <c r="L333" s="62"/>
      <c r="N333" s="18"/>
      <c r="P333" s="18"/>
      <c r="R333" s="18"/>
      <c r="S333" s="18"/>
      <c r="T333" s="18"/>
      <c r="U333" s="18"/>
      <c r="Y333" s="17"/>
      <c r="AB333" s="17"/>
    </row>
    <row r="334" spans="5:28">
      <c r="E334" s="17"/>
      <c r="F334" s="18"/>
      <c r="H334" s="17"/>
      <c r="J334" s="17"/>
      <c r="K334" s="62"/>
      <c r="L334" s="62"/>
      <c r="N334" s="18"/>
      <c r="P334" s="18"/>
      <c r="R334" s="18"/>
      <c r="S334" s="18"/>
      <c r="T334" s="18"/>
      <c r="U334" s="18"/>
      <c r="Y334" s="17"/>
      <c r="AB334" s="17"/>
    </row>
    <row r="335" spans="5:28">
      <c r="E335" s="17"/>
      <c r="F335" s="18"/>
      <c r="H335" s="17"/>
      <c r="J335" s="17"/>
      <c r="K335" s="62"/>
      <c r="L335" s="62"/>
      <c r="N335" s="18"/>
      <c r="P335" s="18"/>
      <c r="R335" s="18"/>
      <c r="S335" s="18"/>
      <c r="T335" s="18"/>
      <c r="U335" s="18"/>
      <c r="Y335" s="17"/>
      <c r="AB335" s="17"/>
    </row>
    <row r="336" spans="5:28">
      <c r="E336" s="17"/>
      <c r="F336" s="18"/>
      <c r="H336" s="17"/>
      <c r="J336" s="17"/>
      <c r="K336" s="62"/>
      <c r="L336" s="62"/>
      <c r="N336" s="18"/>
      <c r="P336" s="18"/>
      <c r="R336" s="18"/>
      <c r="S336" s="18"/>
      <c r="T336" s="18"/>
      <c r="U336" s="18"/>
      <c r="Y336" s="17"/>
      <c r="AB336" s="17"/>
    </row>
    <row r="337" spans="5:28">
      <c r="E337" s="17"/>
      <c r="F337" s="18"/>
      <c r="H337" s="17"/>
      <c r="J337" s="17"/>
      <c r="K337" s="62"/>
      <c r="L337" s="62"/>
      <c r="N337" s="18"/>
      <c r="P337" s="18"/>
      <c r="R337" s="18"/>
      <c r="S337" s="18"/>
      <c r="T337" s="18"/>
      <c r="U337" s="18"/>
      <c r="Y337" s="17"/>
      <c r="AB337" s="17"/>
    </row>
    <row r="338" spans="5:28">
      <c r="E338" s="17"/>
      <c r="F338" s="18"/>
      <c r="H338" s="17"/>
      <c r="J338" s="17"/>
      <c r="K338" s="62"/>
      <c r="L338" s="62"/>
      <c r="N338" s="18"/>
      <c r="P338" s="18"/>
      <c r="R338" s="18"/>
      <c r="S338" s="18"/>
      <c r="T338" s="18"/>
      <c r="U338" s="18"/>
      <c r="Y338" s="17"/>
      <c r="AB338" s="17"/>
    </row>
    <row r="339" spans="5:28">
      <c r="E339" s="17"/>
      <c r="F339" s="18"/>
      <c r="H339" s="17"/>
      <c r="J339" s="17"/>
      <c r="K339" s="62"/>
      <c r="L339" s="62"/>
      <c r="N339" s="18"/>
      <c r="P339" s="18"/>
      <c r="R339" s="18"/>
      <c r="S339" s="18"/>
      <c r="T339" s="18"/>
      <c r="U339" s="18"/>
      <c r="Y339" s="17"/>
      <c r="AB339" s="17"/>
    </row>
    <row r="340" spans="5:28">
      <c r="E340" s="17"/>
      <c r="F340" s="18"/>
      <c r="H340" s="17"/>
      <c r="J340" s="17"/>
      <c r="K340" s="62"/>
      <c r="L340" s="62"/>
      <c r="N340" s="18"/>
      <c r="P340" s="18"/>
      <c r="R340" s="18"/>
      <c r="S340" s="18"/>
      <c r="T340" s="18"/>
      <c r="U340" s="18"/>
      <c r="Y340" s="17"/>
      <c r="AB340" s="17"/>
    </row>
    <row r="341" spans="5:28">
      <c r="E341" s="17"/>
      <c r="F341" s="18"/>
      <c r="H341" s="17"/>
      <c r="J341" s="17"/>
      <c r="K341" s="62"/>
      <c r="L341" s="62"/>
      <c r="N341" s="18"/>
      <c r="P341" s="18"/>
      <c r="R341" s="18"/>
      <c r="S341" s="18"/>
      <c r="T341" s="18"/>
      <c r="U341" s="18"/>
      <c r="Y341" s="17"/>
      <c r="AB341" s="17"/>
    </row>
    <row r="342" spans="5:28">
      <c r="E342" s="17"/>
      <c r="F342" s="18"/>
      <c r="H342" s="17"/>
      <c r="J342" s="17"/>
      <c r="K342" s="62"/>
      <c r="L342" s="62"/>
      <c r="N342" s="18"/>
      <c r="P342" s="18"/>
      <c r="R342" s="18"/>
      <c r="S342" s="18"/>
      <c r="T342" s="18"/>
      <c r="U342" s="18"/>
      <c r="Y342" s="17"/>
      <c r="AB342" s="17"/>
    </row>
    <row r="343" spans="5:28">
      <c r="E343" s="17"/>
      <c r="F343" s="18"/>
      <c r="H343" s="17"/>
      <c r="J343" s="17"/>
      <c r="K343" s="62"/>
      <c r="L343" s="62"/>
      <c r="N343" s="18"/>
      <c r="P343" s="18"/>
      <c r="R343" s="18"/>
      <c r="S343" s="18"/>
      <c r="T343" s="18"/>
      <c r="U343" s="18"/>
      <c r="Y343" s="17"/>
      <c r="AB343" s="17"/>
    </row>
    <row r="344" spans="5:28">
      <c r="E344" s="17"/>
      <c r="F344" s="18"/>
      <c r="H344" s="17"/>
      <c r="J344" s="17"/>
      <c r="K344" s="62"/>
      <c r="L344" s="62"/>
      <c r="N344" s="18"/>
      <c r="P344" s="18"/>
      <c r="R344" s="18"/>
      <c r="S344" s="18"/>
      <c r="T344" s="18"/>
      <c r="U344" s="18"/>
      <c r="Y344" s="17"/>
      <c r="AB344" s="17"/>
    </row>
    <row r="345" spans="5:28">
      <c r="E345" s="17"/>
      <c r="F345" s="18"/>
      <c r="H345" s="17"/>
      <c r="J345" s="17"/>
      <c r="K345" s="62"/>
      <c r="L345" s="62"/>
      <c r="N345" s="18"/>
      <c r="P345" s="18"/>
      <c r="R345" s="18"/>
      <c r="S345" s="18"/>
      <c r="T345" s="18"/>
      <c r="U345" s="18"/>
      <c r="Y345" s="17"/>
      <c r="AB345" s="17"/>
    </row>
    <row r="346" spans="5:28">
      <c r="E346" s="17"/>
      <c r="F346" s="18"/>
      <c r="H346" s="17"/>
      <c r="J346" s="17"/>
      <c r="K346" s="62"/>
      <c r="L346" s="62"/>
      <c r="N346" s="18"/>
      <c r="P346" s="18"/>
      <c r="R346" s="18"/>
      <c r="S346" s="18"/>
      <c r="T346" s="18"/>
      <c r="U346" s="18"/>
      <c r="Y346" s="17"/>
      <c r="AB346" s="17"/>
    </row>
    <row r="347" spans="5:28">
      <c r="E347" s="17"/>
      <c r="F347" s="18"/>
      <c r="H347" s="17"/>
      <c r="J347" s="17"/>
      <c r="K347" s="62"/>
      <c r="L347" s="62"/>
      <c r="N347" s="18"/>
      <c r="P347" s="18"/>
      <c r="R347" s="18"/>
      <c r="S347" s="18"/>
      <c r="T347" s="18"/>
      <c r="U347" s="18"/>
      <c r="Y347" s="17"/>
      <c r="AB347" s="17"/>
    </row>
    <row r="348" spans="5:28">
      <c r="E348" s="17"/>
      <c r="F348" s="18"/>
      <c r="H348" s="17"/>
      <c r="J348" s="17"/>
      <c r="K348" s="62"/>
      <c r="L348" s="62"/>
      <c r="N348" s="18"/>
      <c r="P348" s="18"/>
      <c r="R348" s="18"/>
      <c r="S348" s="18"/>
      <c r="T348" s="18"/>
      <c r="U348" s="18"/>
      <c r="Y348" s="17"/>
      <c r="AB348" s="17"/>
    </row>
    <row r="349" spans="5:28">
      <c r="E349" s="17"/>
      <c r="F349" s="18"/>
      <c r="H349" s="17"/>
      <c r="J349" s="17"/>
      <c r="K349" s="62"/>
      <c r="L349" s="62"/>
      <c r="N349" s="18"/>
      <c r="P349" s="18"/>
      <c r="R349" s="18"/>
      <c r="S349" s="18"/>
      <c r="T349" s="18"/>
      <c r="U349" s="18"/>
      <c r="Y349" s="17"/>
      <c r="AB349" s="17"/>
    </row>
    <row r="350" spans="5:28">
      <c r="E350" s="17"/>
      <c r="F350" s="18"/>
      <c r="H350" s="17"/>
      <c r="J350" s="17"/>
      <c r="K350" s="62"/>
      <c r="L350" s="62"/>
      <c r="N350" s="18"/>
      <c r="P350" s="18"/>
      <c r="R350" s="18"/>
      <c r="S350" s="18"/>
      <c r="T350" s="18"/>
      <c r="U350" s="18"/>
      <c r="Y350" s="17"/>
      <c r="AB350" s="17"/>
    </row>
    <row r="351" spans="5:28">
      <c r="E351" s="17"/>
      <c r="F351" s="18"/>
      <c r="H351" s="17"/>
      <c r="J351" s="17"/>
      <c r="K351" s="62"/>
      <c r="L351" s="62"/>
      <c r="N351" s="18"/>
      <c r="P351" s="18"/>
      <c r="R351" s="18"/>
      <c r="S351" s="18"/>
      <c r="T351" s="18"/>
      <c r="U351" s="18"/>
      <c r="Y351" s="17"/>
      <c r="AB351" s="17"/>
    </row>
    <row r="352" spans="5:28">
      <c r="E352" s="17"/>
      <c r="F352" s="18"/>
      <c r="H352" s="17"/>
      <c r="J352" s="17"/>
      <c r="K352" s="62"/>
      <c r="L352" s="62"/>
      <c r="N352" s="18"/>
      <c r="P352" s="18"/>
      <c r="R352" s="18"/>
      <c r="S352" s="18"/>
      <c r="T352" s="18"/>
      <c r="U352" s="18"/>
      <c r="Y352" s="17"/>
      <c r="AB352" s="17"/>
    </row>
    <row r="353" spans="5:28">
      <c r="E353" s="17"/>
      <c r="F353" s="18"/>
      <c r="H353" s="17"/>
      <c r="J353" s="17"/>
      <c r="K353" s="62"/>
      <c r="L353" s="62"/>
      <c r="N353" s="18"/>
      <c r="P353" s="18"/>
      <c r="R353" s="18"/>
      <c r="S353" s="18"/>
      <c r="T353" s="18"/>
      <c r="U353" s="18"/>
      <c r="Y353" s="17"/>
      <c r="AB353" s="17"/>
    </row>
    <row r="354" spans="5:28">
      <c r="E354" s="17"/>
      <c r="F354" s="18"/>
      <c r="H354" s="17"/>
      <c r="J354" s="17"/>
      <c r="K354" s="62"/>
      <c r="L354" s="62"/>
      <c r="N354" s="18"/>
      <c r="P354" s="18"/>
      <c r="R354" s="18"/>
      <c r="S354" s="18"/>
      <c r="T354" s="18"/>
      <c r="U354" s="18"/>
      <c r="Y354" s="17"/>
      <c r="AB354" s="17"/>
    </row>
    <row r="355" spans="5:28">
      <c r="E355" s="17"/>
      <c r="F355" s="18"/>
      <c r="H355" s="17"/>
      <c r="J355" s="17"/>
      <c r="K355" s="62"/>
      <c r="L355" s="62"/>
      <c r="N355" s="18"/>
      <c r="P355" s="18"/>
      <c r="R355" s="18"/>
      <c r="S355" s="18"/>
      <c r="T355" s="18"/>
      <c r="U355" s="18"/>
      <c r="Y355" s="17"/>
      <c r="AB355" s="17"/>
    </row>
    <row r="356" spans="5:28">
      <c r="E356" s="17"/>
      <c r="F356" s="18"/>
      <c r="H356" s="17"/>
      <c r="J356" s="17"/>
      <c r="K356" s="62"/>
      <c r="L356" s="62"/>
      <c r="N356" s="18"/>
      <c r="P356" s="18"/>
      <c r="R356" s="18"/>
      <c r="S356" s="18"/>
      <c r="T356" s="18"/>
      <c r="U356" s="18"/>
      <c r="Y356" s="17"/>
      <c r="AB356" s="17"/>
    </row>
    <row r="357" spans="5:28">
      <c r="E357" s="17"/>
      <c r="F357" s="18"/>
      <c r="H357" s="17"/>
      <c r="J357" s="17"/>
      <c r="K357" s="62"/>
      <c r="L357" s="62"/>
      <c r="N357" s="18"/>
      <c r="P357" s="18"/>
      <c r="R357" s="18"/>
      <c r="S357" s="18"/>
      <c r="T357" s="18"/>
      <c r="U357" s="18"/>
      <c r="Y357" s="17"/>
      <c r="AB357" s="17"/>
    </row>
    <row r="358" spans="5:28">
      <c r="E358" s="17"/>
      <c r="F358" s="18"/>
      <c r="H358" s="17"/>
      <c r="J358" s="17"/>
      <c r="K358" s="62"/>
      <c r="L358" s="62"/>
      <c r="N358" s="18"/>
      <c r="P358" s="18"/>
      <c r="R358" s="18"/>
      <c r="S358" s="18"/>
      <c r="T358" s="18"/>
      <c r="U358" s="18"/>
      <c r="Y358" s="17"/>
      <c r="AB358" s="17"/>
    </row>
    <row r="359" spans="5:28">
      <c r="E359" s="17"/>
      <c r="F359" s="18"/>
      <c r="H359" s="17"/>
      <c r="J359" s="17"/>
      <c r="K359" s="62"/>
      <c r="L359" s="62"/>
      <c r="N359" s="18"/>
      <c r="P359" s="18"/>
      <c r="R359" s="18"/>
      <c r="S359" s="18"/>
      <c r="T359" s="18"/>
      <c r="U359" s="18"/>
      <c r="Y359" s="17"/>
      <c r="AB359" s="17"/>
    </row>
    <row r="360" spans="5:28">
      <c r="E360" s="17"/>
      <c r="F360" s="18"/>
      <c r="H360" s="17"/>
      <c r="J360" s="17"/>
      <c r="K360" s="62"/>
      <c r="L360" s="62"/>
      <c r="N360" s="18"/>
      <c r="P360" s="18"/>
      <c r="R360" s="18"/>
      <c r="S360" s="18"/>
      <c r="T360" s="18"/>
      <c r="U360" s="18"/>
      <c r="Y360" s="17"/>
      <c r="AB360" s="17"/>
    </row>
    <row r="361" spans="5:28">
      <c r="E361" s="17"/>
      <c r="F361" s="18"/>
      <c r="H361" s="17"/>
      <c r="J361" s="17"/>
      <c r="K361" s="62"/>
      <c r="L361" s="62"/>
      <c r="N361" s="18"/>
      <c r="P361" s="18"/>
      <c r="R361" s="18"/>
      <c r="S361" s="18"/>
      <c r="T361" s="18"/>
      <c r="U361" s="18"/>
      <c r="Y361" s="17"/>
      <c r="AB361" s="17"/>
    </row>
    <row r="362" spans="5:28">
      <c r="E362" s="17"/>
      <c r="F362" s="18"/>
      <c r="H362" s="17"/>
      <c r="J362" s="17"/>
      <c r="K362" s="62"/>
      <c r="L362" s="62"/>
      <c r="N362" s="18"/>
      <c r="P362" s="18"/>
      <c r="R362" s="18"/>
      <c r="S362" s="18"/>
      <c r="T362" s="18"/>
      <c r="U362" s="18"/>
      <c r="Y362" s="17"/>
      <c r="AB362" s="17"/>
    </row>
    <row r="363" spans="5:28">
      <c r="E363" s="17"/>
      <c r="F363" s="18"/>
      <c r="H363" s="17"/>
      <c r="J363" s="17"/>
      <c r="K363" s="62"/>
      <c r="L363" s="62"/>
      <c r="N363" s="18"/>
      <c r="P363" s="18"/>
      <c r="R363" s="18"/>
      <c r="S363" s="18"/>
      <c r="T363" s="18"/>
      <c r="U363" s="18"/>
      <c r="Y363" s="17"/>
      <c r="AB363" s="17"/>
    </row>
    <row r="364" spans="5:28">
      <c r="E364" s="17"/>
      <c r="F364" s="18"/>
      <c r="H364" s="17"/>
      <c r="J364" s="17"/>
      <c r="K364" s="62"/>
      <c r="L364" s="62"/>
      <c r="N364" s="18"/>
      <c r="P364" s="18"/>
      <c r="R364" s="18"/>
      <c r="S364" s="18"/>
      <c r="T364" s="18"/>
      <c r="U364" s="18"/>
      <c r="Y364" s="17"/>
      <c r="AB364" s="17"/>
    </row>
    <row r="365" spans="5:28">
      <c r="E365" s="17"/>
      <c r="F365" s="18"/>
      <c r="H365" s="17"/>
      <c r="J365" s="17"/>
      <c r="K365" s="62"/>
      <c r="L365" s="62"/>
      <c r="N365" s="18"/>
      <c r="P365" s="18"/>
      <c r="R365" s="18"/>
      <c r="S365" s="18"/>
      <c r="T365" s="18"/>
      <c r="U365" s="18"/>
      <c r="Y365" s="17"/>
      <c r="AB365" s="17"/>
    </row>
    <row r="366" spans="5:28">
      <c r="E366" s="17"/>
      <c r="F366" s="18"/>
      <c r="H366" s="17"/>
      <c r="J366" s="17"/>
      <c r="K366" s="62"/>
      <c r="L366" s="62"/>
      <c r="N366" s="18"/>
      <c r="P366" s="18"/>
      <c r="R366" s="18"/>
      <c r="S366" s="18"/>
      <c r="T366" s="18"/>
      <c r="U366" s="18"/>
      <c r="Y366" s="17"/>
      <c r="AB366" s="17"/>
    </row>
    <row r="367" spans="5:28">
      <c r="E367" s="17"/>
      <c r="F367" s="18"/>
      <c r="H367" s="17"/>
      <c r="J367" s="17"/>
      <c r="K367" s="62"/>
      <c r="L367" s="62"/>
      <c r="N367" s="18"/>
      <c r="P367" s="18"/>
      <c r="R367" s="18"/>
      <c r="S367" s="18"/>
      <c r="T367" s="18"/>
      <c r="U367" s="18"/>
      <c r="Y367" s="17"/>
      <c r="AB367" s="17"/>
    </row>
    <row r="368" spans="5:28">
      <c r="E368" s="17"/>
      <c r="F368" s="18"/>
      <c r="H368" s="17"/>
      <c r="J368" s="17"/>
      <c r="K368" s="62"/>
      <c r="L368" s="62"/>
      <c r="N368" s="18"/>
      <c r="P368" s="18"/>
      <c r="R368" s="18"/>
      <c r="S368" s="18"/>
      <c r="T368" s="18"/>
      <c r="U368" s="18"/>
      <c r="Y368" s="17"/>
      <c r="AB368" s="17"/>
    </row>
    <row r="369" spans="5:28">
      <c r="E369" s="17"/>
      <c r="F369" s="18"/>
      <c r="H369" s="17"/>
      <c r="J369" s="17"/>
      <c r="K369" s="62"/>
      <c r="L369" s="62"/>
      <c r="N369" s="18"/>
      <c r="P369" s="18"/>
      <c r="R369" s="18"/>
      <c r="S369" s="18"/>
      <c r="T369" s="18"/>
      <c r="U369" s="18"/>
      <c r="Y369" s="17"/>
      <c r="AB369" s="17"/>
    </row>
    <row r="370" spans="5:28">
      <c r="E370" s="17"/>
      <c r="F370" s="18"/>
      <c r="H370" s="17"/>
      <c r="J370" s="17"/>
      <c r="K370" s="62"/>
      <c r="L370" s="62"/>
      <c r="N370" s="18"/>
      <c r="P370" s="18"/>
      <c r="R370" s="18"/>
      <c r="S370" s="18"/>
      <c r="T370" s="18"/>
      <c r="U370" s="18"/>
      <c r="Y370" s="17"/>
      <c r="AB370" s="17"/>
    </row>
    <row r="371" spans="5:28">
      <c r="E371" s="17"/>
      <c r="F371" s="18"/>
      <c r="H371" s="17"/>
      <c r="J371" s="17"/>
      <c r="K371" s="62"/>
      <c r="L371" s="62"/>
      <c r="N371" s="18"/>
      <c r="P371" s="18"/>
      <c r="R371" s="18"/>
      <c r="S371" s="18"/>
      <c r="T371" s="18"/>
      <c r="U371" s="18"/>
      <c r="Y371" s="17"/>
      <c r="AB371" s="17"/>
    </row>
    <row r="372" spans="5:28">
      <c r="E372" s="17"/>
      <c r="F372" s="18"/>
      <c r="H372" s="17"/>
      <c r="J372" s="17"/>
      <c r="K372" s="62"/>
      <c r="L372" s="62"/>
      <c r="N372" s="18"/>
      <c r="P372" s="18"/>
      <c r="R372" s="18"/>
      <c r="S372" s="18"/>
      <c r="T372" s="18"/>
      <c r="U372" s="18"/>
      <c r="Y372" s="17"/>
      <c r="AB372" s="17"/>
    </row>
    <row r="373" spans="5:28">
      <c r="E373" s="17"/>
      <c r="F373" s="18"/>
      <c r="H373" s="17"/>
      <c r="J373" s="17"/>
      <c r="K373" s="62"/>
      <c r="L373" s="62"/>
      <c r="N373" s="18"/>
      <c r="P373" s="18"/>
      <c r="R373" s="18"/>
      <c r="S373" s="18"/>
      <c r="T373" s="18"/>
      <c r="U373" s="18"/>
      <c r="Y373" s="17"/>
      <c r="AB373" s="17"/>
    </row>
    <row r="374" spans="5:28">
      <c r="E374" s="17"/>
      <c r="F374" s="18"/>
      <c r="H374" s="17"/>
      <c r="J374" s="17"/>
      <c r="K374" s="62"/>
      <c r="L374" s="62"/>
      <c r="N374" s="18"/>
      <c r="P374" s="18"/>
      <c r="R374" s="18"/>
      <c r="S374" s="18"/>
      <c r="T374" s="18"/>
      <c r="U374" s="18"/>
      <c r="Y374" s="17"/>
      <c r="AB374" s="17"/>
    </row>
    <row r="375" spans="5:28">
      <c r="E375" s="17"/>
      <c r="F375" s="18"/>
      <c r="H375" s="17"/>
      <c r="J375" s="17"/>
      <c r="K375" s="62"/>
      <c r="L375" s="62"/>
      <c r="N375" s="18"/>
      <c r="P375" s="18"/>
      <c r="R375" s="18"/>
      <c r="S375" s="18"/>
      <c r="T375" s="18"/>
      <c r="U375" s="18"/>
      <c r="Y375" s="17"/>
      <c r="AB375" s="17"/>
    </row>
    <row r="376" spans="5:28">
      <c r="E376" s="17"/>
      <c r="F376" s="18"/>
      <c r="H376" s="17"/>
      <c r="J376" s="17"/>
      <c r="K376" s="62"/>
      <c r="L376" s="62"/>
      <c r="N376" s="18"/>
      <c r="P376" s="18"/>
      <c r="R376" s="18"/>
      <c r="S376" s="18"/>
      <c r="T376" s="18"/>
      <c r="U376" s="18"/>
      <c r="Y376" s="17"/>
      <c r="AB376" s="17"/>
    </row>
    <row r="377" spans="5:28">
      <c r="E377" s="17"/>
      <c r="F377" s="18"/>
      <c r="H377" s="17"/>
      <c r="J377" s="17"/>
      <c r="K377" s="62"/>
      <c r="L377" s="62"/>
      <c r="N377" s="18"/>
      <c r="P377" s="18"/>
      <c r="R377" s="18"/>
      <c r="S377" s="18"/>
      <c r="T377" s="18"/>
      <c r="U377" s="18"/>
      <c r="Y377" s="17"/>
      <c r="AB377" s="17"/>
    </row>
    <row r="378" spans="5:28">
      <c r="E378" s="17"/>
      <c r="F378" s="18"/>
      <c r="H378" s="17"/>
      <c r="J378" s="17"/>
      <c r="K378" s="62"/>
      <c r="L378" s="62"/>
      <c r="N378" s="18"/>
      <c r="P378" s="18"/>
      <c r="R378" s="18"/>
      <c r="S378" s="18"/>
      <c r="T378" s="18"/>
      <c r="U378" s="18"/>
      <c r="Y378" s="17"/>
      <c r="AB378" s="17"/>
    </row>
    <row r="379" spans="5:28">
      <c r="E379" s="17"/>
      <c r="F379" s="18"/>
      <c r="H379" s="17"/>
      <c r="J379" s="17"/>
      <c r="K379" s="62"/>
      <c r="L379" s="62"/>
      <c r="N379" s="18"/>
      <c r="P379" s="18"/>
      <c r="R379" s="18"/>
      <c r="S379" s="18"/>
      <c r="T379" s="18"/>
      <c r="U379" s="18"/>
      <c r="Y379" s="17"/>
      <c r="AB379" s="17"/>
    </row>
    <row r="380" spans="5:28">
      <c r="E380" s="17"/>
      <c r="F380" s="18"/>
      <c r="H380" s="17"/>
      <c r="J380" s="17"/>
      <c r="K380" s="62"/>
      <c r="L380" s="62"/>
      <c r="N380" s="18"/>
      <c r="P380" s="18"/>
      <c r="R380" s="18"/>
      <c r="S380" s="18"/>
      <c r="T380" s="18"/>
      <c r="U380" s="18"/>
      <c r="Y380" s="17"/>
      <c r="AB380" s="17"/>
    </row>
    <row r="381" spans="5:28">
      <c r="E381" s="17"/>
      <c r="F381" s="18"/>
      <c r="H381" s="17"/>
      <c r="J381" s="17"/>
      <c r="K381" s="62"/>
      <c r="L381" s="62"/>
      <c r="N381" s="18"/>
      <c r="P381" s="18"/>
      <c r="R381" s="18"/>
      <c r="S381" s="18"/>
      <c r="T381" s="18"/>
      <c r="U381" s="18"/>
      <c r="Y381" s="17"/>
      <c r="AB381" s="17"/>
    </row>
    <row r="382" spans="5:28">
      <c r="E382" s="17"/>
      <c r="F382" s="18"/>
      <c r="H382" s="17"/>
      <c r="J382" s="17"/>
      <c r="K382" s="62"/>
      <c r="L382" s="62"/>
      <c r="N382" s="18"/>
      <c r="P382" s="18"/>
      <c r="R382" s="18"/>
      <c r="S382" s="18"/>
      <c r="T382" s="18"/>
      <c r="U382" s="18"/>
      <c r="Y382" s="17"/>
      <c r="AB382" s="17"/>
    </row>
    <row r="383" spans="5:28">
      <c r="E383" s="17"/>
      <c r="F383" s="18"/>
      <c r="H383" s="17"/>
      <c r="J383" s="17"/>
      <c r="K383" s="62"/>
      <c r="L383" s="62"/>
      <c r="N383" s="18"/>
      <c r="P383" s="18"/>
      <c r="R383" s="18"/>
      <c r="S383" s="18"/>
      <c r="T383" s="18"/>
      <c r="U383" s="18"/>
      <c r="Y383" s="17"/>
      <c r="AB383" s="17"/>
    </row>
    <row r="384" spans="5:28">
      <c r="E384" s="17"/>
      <c r="F384" s="18"/>
      <c r="H384" s="17"/>
      <c r="J384" s="17"/>
      <c r="K384" s="62"/>
      <c r="L384" s="62"/>
      <c r="N384" s="18"/>
      <c r="P384" s="18"/>
      <c r="R384" s="18"/>
      <c r="S384" s="18"/>
      <c r="T384" s="18"/>
      <c r="U384" s="18"/>
      <c r="Y384" s="17"/>
      <c r="AB384" s="17"/>
    </row>
    <row r="385" spans="5:28">
      <c r="E385" s="17"/>
      <c r="F385" s="18"/>
      <c r="H385" s="17"/>
      <c r="J385" s="17"/>
      <c r="K385" s="62"/>
      <c r="L385" s="62"/>
      <c r="N385" s="18"/>
      <c r="P385" s="18"/>
      <c r="R385" s="18"/>
      <c r="S385" s="18"/>
      <c r="T385" s="18"/>
      <c r="U385" s="18"/>
      <c r="Y385" s="17"/>
      <c r="AB385" s="17"/>
    </row>
    <row r="386" spans="5:28">
      <c r="E386" s="17"/>
      <c r="F386" s="18"/>
      <c r="H386" s="17"/>
      <c r="J386" s="17"/>
      <c r="K386" s="62"/>
      <c r="L386" s="62"/>
      <c r="N386" s="18"/>
      <c r="P386" s="18"/>
      <c r="R386" s="18"/>
      <c r="S386" s="18"/>
      <c r="T386" s="18"/>
      <c r="U386" s="18"/>
      <c r="Y386" s="17"/>
      <c r="AB386" s="17"/>
    </row>
    <row r="387" spans="5:28">
      <c r="E387" s="17"/>
      <c r="F387" s="18"/>
      <c r="H387" s="17"/>
      <c r="J387" s="17"/>
      <c r="K387" s="62"/>
      <c r="L387" s="62"/>
      <c r="N387" s="18"/>
      <c r="P387" s="18"/>
      <c r="R387" s="18"/>
      <c r="S387" s="18"/>
      <c r="T387" s="18"/>
      <c r="U387" s="18"/>
      <c r="Y387" s="17"/>
      <c r="AB387" s="17"/>
    </row>
    <row r="388" spans="5:28">
      <c r="E388" s="17"/>
      <c r="F388" s="18"/>
      <c r="H388" s="17"/>
      <c r="J388" s="17"/>
      <c r="K388" s="62"/>
      <c r="L388" s="62"/>
      <c r="N388" s="18"/>
      <c r="P388" s="18"/>
      <c r="R388" s="18"/>
      <c r="S388" s="18"/>
      <c r="T388" s="18"/>
      <c r="U388" s="18"/>
      <c r="Y388" s="17"/>
      <c r="AB388" s="17"/>
    </row>
    <row r="389" spans="5:28">
      <c r="E389" s="17"/>
      <c r="F389" s="18"/>
      <c r="H389" s="17"/>
      <c r="J389" s="17"/>
      <c r="K389" s="62"/>
      <c r="L389" s="62"/>
      <c r="N389" s="18"/>
      <c r="P389" s="18"/>
      <c r="R389" s="18"/>
      <c r="S389" s="18"/>
      <c r="T389" s="18"/>
      <c r="U389" s="18"/>
      <c r="Y389" s="17"/>
      <c r="AB389" s="17"/>
    </row>
    <row r="390" spans="5:28">
      <c r="E390" s="17"/>
      <c r="F390" s="18"/>
      <c r="H390" s="17"/>
      <c r="J390" s="17"/>
      <c r="K390" s="62"/>
      <c r="L390" s="62"/>
      <c r="N390" s="18"/>
      <c r="P390" s="18"/>
      <c r="R390" s="18"/>
      <c r="S390" s="18"/>
      <c r="T390" s="18"/>
      <c r="U390" s="18"/>
      <c r="Y390" s="17"/>
      <c r="AB390" s="17"/>
    </row>
    <row r="391" spans="5:28">
      <c r="E391" s="17"/>
      <c r="F391" s="18"/>
      <c r="H391" s="17"/>
      <c r="J391" s="17"/>
      <c r="K391" s="62"/>
      <c r="L391" s="62"/>
      <c r="N391" s="18"/>
      <c r="P391" s="18"/>
      <c r="R391" s="18"/>
      <c r="S391" s="18"/>
      <c r="T391" s="18"/>
      <c r="U391" s="18"/>
      <c r="Y391" s="17"/>
      <c r="AB391" s="17"/>
    </row>
    <row r="392" spans="5:28">
      <c r="E392" s="17"/>
      <c r="F392" s="18"/>
      <c r="H392" s="17"/>
      <c r="J392" s="17"/>
      <c r="K392" s="62"/>
      <c r="L392" s="62"/>
      <c r="N392" s="18"/>
      <c r="P392" s="18"/>
      <c r="R392" s="18"/>
      <c r="S392" s="18"/>
      <c r="T392" s="18"/>
      <c r="U392" s="18"/>
      <c r="Y392" s="17"/>
      <c r="AB392" s="17"/>
    </row>
    <row r="393" spans="5:28">
      <c r="E393" s="17"/>
      <c r="F393" s="18"/>
      <c r="H393" s="17"/>
      <c r="J393" s="17"/>
      <c r="K393" s="62"/>
      <c r="L393" s="62"/>
      <c r="N393" s="18"/>
      <c r="P393" s="18"/>
      <c r="R393" s="18"/>
      <c r="S393" s="18"/>
      <c r="T393" s="18"/>
      <c r="U393" s="18"/>
      <c r="Y393" s="17"/>
      <c r="AB393" s="17"/>
    </row>
    <row r="394" spans="5:28">
      <c r="E394" s="17"/>
      <c r="F394" s="18"/>
      <c r="H394" s="17"/>
      <c r="J394" s="17"/>
      <c r="K394" s="62"/>
      <c r="L394" s="62"/>
      <c r="N394" s="18"/>
      <c r="P394" s="18"/>
      <c r="R394" s="18"/>
      <c r="S394" s="18"/>
      <c r="T394" s="18"/>
      <c r="U394" s="18"/>
      <c r="Y394" s="17"/>
      <c r="AB394" s="17"/>
    </row>
    <row r="395" spans="5:28">
      <c r="E395" s="17"/>
      <c r="F395" s="18"/>
      <c r="H395" s="17"/>
      <c r="J395" s="17"/>
      <c r="K395" s="62"/>
      <c r="L395" s="62"/>
      <c r="N395" s="18"/>
      <c r="P395" s="18"/>
      <c r="R395" s="18"/>
      <c r="S395" s="18"/>
      <c r="T395" s="18"/>
      <c r="U395" s="18"/>
      <c r="Y395" s="17"/>
      <c r="AB395" s="17"/>
    </row>
    <row r="396" spans="5:28">
      <c r="E396" s="17"/>
      <c r="F396" s="18"/>
      <c r="H396" s="17"/>
      <c r="J396" s="17"/>
      <c r="K396" s="62"/>
      <c r="L396" s="62"/>
      <c r="N396" s="18"/>
      <c r="P396" s="18"/>
      <c r="R396" s="18"/>
      <c r="S396" s="18"/>
      <c r="T396" s="18"/>
      <c r="U396" s="18"/>
      <c r="Y396" s="17"/>
      <c r="AB396" s="17"/>
    </row>
    <row r="397" spans="5:28">
      <c r="E397" s="17"/>
      <c r="F397" s="18"/>
      <c r="H397" s="17"/>
      <c r="J397" s="17"/>
      <c r="K397" s="62"/>
      <c r="L397" s="62"/>
      <c r="N397" s="18"/>
      <c r="P397" s="18"/>
      <c r="R397" s="18"/>
      <c r="S397" s="18"/>
      <c r="T397" s="18"/>
      <c r="U397" s="18"/>
      <c r="Y397" s="17"/>
      <c r="AB397" s="17"/>
    </row>
    <row r="398" spans="5:28">
      <c r="E398" s="17"/>
      <c r="F398" s="18"/>
      <c r="H398" s="17"/>
      <c r="J398" s="17"/>
      <c r="K398" s="62"/>
      <c r="L398" s="62"/>
      <c r="N398" s="18"/>
      <c r="P398" s="18"/>
      <c r="R398" s="18"/>
      <c r="S398" s="18"/>
      <c r="T398" s="18"/>
      <c r="U398" s="18"/>
      <c r="Y398" s="17"/>
      <c r="AB398" s="17"/>
    </row>
    <row r="399" spans="5:28">
      <c r="E399" s="17"/>
      <c r="F399" s="18"/>
      <c r="H399" s="17"/>
      <c r="J399" s="17"/>
      <c r="K399" s="62"/>
      <c r="L399" s="62"/>
      <c r="N399" s="18"/>
      <c r="P399" s="18"/>
      <c r="R399" s="18"/>
      <c r="S399" s="18"/>
      <c r="T399" s="18"/>
      <c r="U399" s="18"/>
      <c r="Y399" s="17"/>
      <c r="AB399" s="17"/>
    </row>
    <row r="400" spans="5:28">
      <c r="E400" s="17"/>
      <c r="F400" s="18"/>
      <c r="H400" s="17"/>
      <c r="J400" s="17"/>
      <c r="K400" s="62"/>
      <c r="L400" s="62"/>
      <c r="N400" s="18"/>
      <c r="P400" s="18"/>
      <c r="R400" s="18"/>
      <c r="S400" s="18"/>
      <c r="T400" s="18"/>
      <c r="U400" s="18"/>
      <c r="Y400" s="17"/>
      <c r="AB400" s="17"/>
    </row>
    <row r="401" spans="5:28">
      <c r="E401" s="17"/>
      <c r="F401" s="18"/>
      <c r="H401" s="17"/>
      <c r="J401" s="17"/>
      <c r="K401" s="62"/>
      <c r="L401" s="62"/>
      <c r="N401" s="18"/>
      <c r="P401" s="18"/>
      <c r="R401" s="18"/>
      <c r="S401" s="18"/>
      <c r="T401" s="18"/>
      <c r="U401" s="18"/>
      <c r="Y401" s="17"/>
      <c r="AB401" s="17"/>
    </row>
    <row r="402" spans="5:28">
      <c r="E402" s="17"/>
      <c r="F402" s="18"/>
      <c r="H402" s="17"/>
      <c r="J402" s="17"/>
      <c r="K402" s="62"/>
      <c r="L402" s="62"/>
      <c r="N402" s="18"/>
      <c r="P402" s="18"/>
      <c r="R402" s="18"/>
      <c r="S402" s="18"/>
      <c r="T402" s="18"/>
      <c r="U402" s="18"/>
      <c r="Y402" s="17"/>
      <c r="AB402" s="17"/>
    </row>
    <row r="403" spans="5:28">
      <c r="E403" s="17"/>
      <c r="F403" s="18"/>
      <c r="H403" s="17"/>
      <c r="J403" s="17"/>
      <c r="K403" s="62"/>
      <c r="L403" s="62"/>
      <c r="N403" s="18"/>
      <c r="P403" s="18"/>
      <c r="R403" s="18"/>
      <c r="S403" s="18"/>
      <c r="T403" s="18"/>
      <c r="U403" s="18"/>
      <c r="Y403" s="17"/>
      <c r="AB403" s="17"/>
    </row>
    <row r="404" spans="5:28">
      <c r="E404" s="17"/>
      <c r="F404" s="18"/>
      <c r="H404" s="17"/>
      <c r="J404" s="17"/>
      <c r="K404" s="62"/>
      <c r="L404" s="62"/>
      <c r="N404" s="18"/>
      <c r="P404" s="18"/>
      <c r="R404" s="18"/>
      <c r="S404" s="18"/>
      <c r="T404" s="18"/>
      <c r="U404" s="18"/>
      <c r="Y404" s="17"/>
      <c r="AB404" s="17"/>
    </row>
    <row r="405" spans="5:28">
      <c r="E405" s="17"/>
      <c r="F405" s="18"/>
      <c r="H405" s="17"/>
      <c r="J405" s="17"/>
      <c r="K405" s="62"/>
      <c r="L405" s="62"/>
      <c r="N405" s="18"/>
      <c r="P405" s="18"/>
      <c r="R405" s="18"/>
      <c r="S405" s="18"/>
      <c r="T405" s="18"/>
      <c r="U405" s="18"/>
      <c r="Y405" s="17"/>
      <c r="AB405" s="17"/>
    </row>
    <row r="406" spans="5:28">
      <c r="E406" s="17"/>
      <c r="F406" s="18"/>
      <c r="H406" s="17"/>
      <c r="J406" s="17"/>
      <c r="K406" s="62"/>
      <c r="L406" s="62"/>
      <c r="N406" s="18"/>
      <c r="P406" s="18"/>
      <c r="R406" s="18"/>
      <c r="S406" s="18"/>
      <c r="T406" s="18"/>
      <c r="U406" s="18"/>
      <c r="Y406" s="17"/>
      <c r="AB406" s="17"/>
    </row>
    <row r="407" spans="5:28">
      <c r="E407" s="17"/>
      <c r="F407" s="18"/>
      <c r="H407" s="17"/>
      <c r="J407" s="17"/>
      <c r="K407" s="62"/>
      <c r="L407" s="62"/>
      <c r="N407" s="18"/>
      <c r="P407" s="18"/>
      <c r="R407" s="18"/>
      <c r="S407" s="18"/>
      <c r="T407" s="18"/>
      <c r="U407" s="18"/>
      <c r="Y407" s="17"/>
      <c r="AB407" s="17"/>
    </row>
    <row r="408" spans="5:28">
      <c r="E408" s="17"/>
      <c r="F408" s="18"/>
      <c r="H408" s="17"/>
      <c r="J408" s="17"/>
      <c r="K408" s="62"/>
      <c r="L408" s="62"/>
      <c r="N408" s="18"/>
      <c r="P408" s="18"/>
      <c r="R408" s="18"/>
      <c r="S408" s="18"/>
      <c r="T408" s="18"/>
      <c r="U408" s="18"/>
      <c r="Y408" s="17"/>
      <c r="AB408" s="17"/>
    </row>
    <row r="409" spans="5:28">
      <c r="E409" s="17"/>
      <c r="F409" s="18"/>
      <c r="H409" s="17"/>
      <c r="J409" s="17"/>
      <c r="K409" s="62"/>
      <c r="L409" s="62"/>
      <c r="N409" s="18"/>
      <c r="P409" s="18"/>
      <c r="R409" s="18"/>
      <c r="S409" s="18"/>
      <c r="T409" s="18"/>
      <c r="U409" s="18"/>
      <c r="Y409" s="17"/>
      <c r="AB409" s="17"/>
    </row>
    <row r="410" spans="5:28">
      <c r="E410" s="17"/>
      <c r="F410" s="18"/>
      <c r="H410" s="17"/>
      <c r="J410" s="17"/>
      <c r="K410" s="62"/>
      <c r="L410" s="62"/>
      <c r="N410" s="18"/>
      <c r="P410" s="18"/>
      <c r="R410" s="18"/>
      <c r="S410" s="18"/>
      <c r="T410" s="18"/>
      <c r="U410" s="18"/>
      <c r="Y410" s="17"/>
      <c r="AB410" s="17"/>
    </row>
    <row r="411" spans="5:28">
      <c r="E411" s="17"/>
      <c r="F411" s="18"/>
      <c r="H411" s="17"/>
      <c r="J411" s="17"/>
      <c r="K411" s="62"/>
      <c r="L411" s="62"/>
      <c r="N411" s="18"/>
      <c r="P411" s="18"/>
      <c r="R411" s="18"/>
      <c r="S411" s="18"/>
      <c r="T411" s="18"/>
      <c r="U411" s="18"/>
      <c r="Y411" s="17"/>
      <c r="AB411" s="17"/>
    </row>
    <row r="412" spans="5:28">
      <c r="E412" s="17"/>
      <c r="F412" s="18"/>
      <c r="H412" s="17"/>
      <c r="J412" s="17"/>
      <c r="K412" s="62"/>
      <c r="L412" s="62"/>
      <c r="N412" s="18"/>
      <c r="P412" s="18"/>
      <c r="R412" s="18"/>
      <c r="S412" s="18"/>
      <c r="T412" s="18"/>
      <c r="U412" s="18"/>
      <c r="Y412" s="17"/>
      <c r="AB412" s="17"/>
    </row>
    <row r="413" spans="5:28">
      <c r="E413" s="17"/>
      <c r="F413" s="18"/>
      <c r="H413" s="17"/>
      <c r="J413" s="17"/>
      <c r="K413" s="62"/>
      <c r="L413" s="62"/>
      <c r="N413" s="18"/>
      <c r="P413" s="18"/>
      <c r="R413" s="18"/>
      <c r="S413" s="18"/>
      <c r="T413" s="18"/>
      <c r="U413" s="18"/>
      <c r="Y413" s="17"/>
      <c r="AB413" s="17"/>
    </row>
    <row r="414" spans="5:28">
      <c r="E414" s="17"/>
      <c r="F414" s="18"/>
      <c r="H414" s="17"/>
      <c r="J414" s="17"/>
      <c r="K414" s="62"/>
      <c r="L414" s="62"/>
      <c r="N414" s="18"/>
      <c r="P414" s="18"/>
      <c r="R414" s="18"/>
      <c r="S414" s="18"/>
      <c r="T414" s="18"/>
      <c r="U414" s="18"/>
      <c r="Y414" s="17"/>
      <c r="AB414" s="17"/>
    </row>
    <row r="415" spans="5:28">
      <c r="E415" s="17"/>
      <c r="F415" s="18"/>
      <c r="H415" s="17"/>
      <c r="J415" s="17"/>
      <c r="K415" s="62"/>
      <c r="L415" s="62"/>
      <c r="N415" s="18"/>
      <c r="P415" s="18"/>
      <c r="R415" s="18"/>
      <c r="S415" s="18"/>
      <c r="T415" s="18"/>
      <c r="U415" s="18"/>
      <c r="Y415" s="17"/>
      <c r="AB415" s="17"/>
    </row>
    <row r="416" spans="5:28">
      <c r="E416" s="17"/>
      <c r="F416" s="18"/>
      <c r="H416" s="17"/>
      <c r="J416" s="17"/>
      <c r="K416" s="62"/>
      <c r="L416" s="62"/>
      <c r="N416" s="18"/>
      <c r="P416" s="18"/>
      <c r="R416" s="18"/>
      <c r="S416" s="18"/>
      <c r="T416" s="18"/>
      <c r="U416" s="18"/>
      <c r="Y416" s="17"/>
      <c r="AB416" s="17"/>
    </row>
    <row r="417" spans="5:28">
      <c r="E417" s="17"/>
      <c r="F417" s="18"/>
      <c r="H417" s="17"/>
      <c r="J417" s="17"/>
      <c r="K417" s="62"/>
      <c r="L417" s="62"/>
      <c r="N417" s="18"/>
      <c r="P417" s="18"/>
      <c r="R417" s="18"/>
      <c r="S417" s="18"/>
      <c r="T417" s="18"/>
      <c r="U417" s="18"/>
      <c r="Y417" s="17"/>
      <c r="AB417" s="17"/>
    </row>
    <row r="418" spans="5:28">
      <c r="E418" s="17"/>
      <c r="F418" s="18"/>
      <c r="H418" s="17"/>
      <c r="J418" s="17"/>
      <c r="K418" s="62"/>
      <c r="L418" s="62"/>
      <c r="N418" s="18"/>
      <c r="P418" s="18"/>
      <c r="R418" s="18"/>
      <c r="S418" s="18"/>
      <c r="T418" s="18"/>
      <c r="U418" s="18"/>
      <c r="Y418" s="17"/>
      <c r="AB418" s="17"/>
    </row>
    <row r="419" spans="5:28">
      <c r="E419" s="17"/>
      <c r="F419" s="18"/>
      <c r="H419" s="17"/>
      <c r="J419" s="17"/>
      <c r="K419" s="62"/>
      <c r="L419" s="62"/>
      <c r="N419" s="18"/>
      <c r="P419" s="18"/>
      <c r="R419" s="18"/>
      <c r="S419" s="18"/>
      <c r="T419" s="18"/>
      <c r="U419" s="18"/>
      <c r="Y419" s="17"/>
      <c r="AB419" s="17"/>
    </row>
    <row r="420" spans="5:28">
      <c r="E420" s="17"/>
      <c r="F420" s="18"/>
      <c r="H420" s="17"/>
      <c r="J420" s="17"/>
      <c r="K420" s="62"/>
      <c r="L420" s="62"/>
      <c r="N420" s="18"/>
      <c r="P420" s="18"/>
      <c r="R420" s="18"/>
      <c r="S420" s="18"/>
      <c r="T420" s="18"/>
      <c r="U420" s="18"/>
      <c r="Y420" s="17"/>
      <c r="AB420" s="17"/>
    </row>
    <row r="421" spans="5:28">
      <c r="E421" s="17"/>
      <c r="F421" s="18"/>
      <c r="H421" s="17"/>
      <c r="J421" s="17"/>
      <c r="K421" s="62"/>
      <c r="L421" s="62"/>
      <c r="N421" s="18"/>
      <c r="P421" s="18"/>
      <c r="R421" s="18"/>
      <c r="S421" s="18"/>
      <c r="T421" s="18"/>
      <c r="U421" s="18"/>
      <c r="Y421" s="17"/>
      <c r="AB421" s="17"/>
    </row>
    <row r="422" spans="5:28">
      <c r="E422" s="17"/>
      <c r="F422" s="18"/>
      <c r="H422" s="17"/>
      <c r="J422" s="17"/>
      <c r="K422" s="62"/>
      <c r="L422" s="62"/>
      <c r="N422" s="18"/>
      <c r="P422" s="18"/>
      <c r="R422" s="18"/>
      <c r="S422" s="18"/>
      <c r="T422" s="18"/>
      <c r="U422" s="18"/>
      <c r="Y422" s="17"/>
      <c r="AB422" s="17"/>
    </row>
    <row r="423" spans="5:28">
      <c r="E423" s="17"/>
      <c r="F423" s="18"/>
      <c r="H423" s="17"/>
      <c r="J423" s="17"/>
      <c r="K423" s="62"/>
      <c r="L423" s="62"/>
      <c r="N423" s="18"/>
      <c r="P423" s="18"/>
      <c r="R423" s="18"/>
      <c r="S423" s="18"/>
      <c r="T423" s="18"/>
      <c r="U423" s="18"/>
      <c r="Y423" s="17"/>
      <c r="AB423" s="17"/>
    </row>
    <row r="424" spans="5:28">
      <c r="E424" s="17"/>
      <c r="F424" s="18"/>
      <c r="H424" s="17"/>
      <c r="J424" s="17"/>
      <c r="K424" s="62"/>
      <c r="L424" s="62"/>
      <c r="N424" s="18"/>
      <c r="P424" s="18"/>
      <c r="R424" s="18"/>
      <c r="S424" s="18"/>
      <c r="T424" s="18"/>
      <c r="U424" s="18"/>
      <c r="Y424" s="17"/>
      <c r="AB424" s="17"/>
    </row>
    <row r="425" spans="5:28">
      <c r="E425" s="17"/>
      <c r="F425" s="18"/>
      <c r="H425" s="17"/>
      <c r="J425" s="17"/>
      <c r="K425" s="62"/>
      <c r="L425" s="62"/>
      <c r="N425" s="18"/>
      <c r="P425" s="18"/>
      <c r="R425" s="18"/>
      <c r="S425" s="18"/>
      <c r="T425" s="18"/>
      <c r="U425" s="18"/>
      <c r="Y425" s="17"/>
      <c r="AB425" s="17"/>
    </row>
    <row r="426" spans="5:28">
      <c r="E426" s="17"/>
      <c r="F426" s="18"/>
      <c r="H426" s="17"/>
      <c r="J426" s="17"/>
      <c r="K426" s="62"/>
      <c r="L426" s="62"/>
      <c r="N426" s="18"/>
      <c r="P426" s="18"/>
      <c r="R426" s="18"/>
      <c r="S426" s="18"/>
      <c r="T426" s="18"/>
      <c r="U426" s="18"/>
      <c r="Y426" s="17"/>
      <c r="AB426" s="17"/>
    </row>
    <row r="427" spans="5:28">
      <c r="E427" s="17"/>
      <c r="F427" s="18"/>
      <c r="H427" s="17"/>
      <c r="J427" s="17"/>
      <c r="K427" s="62"/>
      <c r="L427" s="62"/>
      <c r="N427" s="18"/>
      <c r="P427" s="18"/>
      <c r="R427" s="18"/>
      <c r="S427" s="18"/>
      <c r="T427" s="18"/>
      <c r="U427" s="18"/>
      <c r="Y427" s="17"/>
      <c r="AB427" s="17"/>
    </row>
    <row r="428" spans="5:28">
      <c r="E428" s="17"/>
      <c r="F428" s="18"/>
      <c r="H428" s="17"/>
      <c r="J428" s="17"/>
      <c r="K428" s="62"/>
      <c r="L428" s="62"/>
      <c r="N428" s="18"/>
      <c r="P428" s="18"/>
      <c r="R428" s="18"/>
      <c r="S428" s="18"/>
      <c r="T428" s="18"/>
      <c r="U428" s="18"/>
      <c r="Y428" s="17"/>
      <c r="AB428" s="17"/>
    </row>
    <row r="429" spans="5:28">
      <c r="E429" s="17"/>
      <c r="F429" s="18"/>
      <c r="H429" s="17"/>
      <c r="J429" s="17"/>
      <c r="K429" s="62"/>
      <c r="L429" s="62"/>
      <c r="N429" s="18"/>
      <c r="P429" s="18"/>
      <c r="R429" s="18"/>
      <c r="S429" s="18"/>
      <c r="T429" s="18"/>
      <c r="U429" s="18"/>
      <c r="Y429" s="17"/>
      <c r="AB429" s="17"/>
    </row>
    <row r="430" spans="5:28">
      <c r="E430" s="17"/>
      <c r="F430" s="18"/>
      <c r="H430" s="17"/>
      <c r="J430" s="17"/>
      <c r="K430" s="62"/>
      <c r="L430" s="62"/>
      <c r="N430" s="18"/>
      <c r="P430" s="18"/>
      <c r="R430" s="18"/>
      <c r="S430" s="18"/>
      <c r="T430" s="18"/>
      <c r="U430" s="18"/>
      <c r="Y430" s="17"/>
      <c r="AB430" s="17"/>
    </row>
    <row r="431" spans="5:28">
      <c r="E431" s="17"/>
      <c r="F431" s="18"/>
      <c r="H431" s="17"/>
      <c r="J431" s="17"/>
      <c r="K431" s="62"/>
      <c r="L431" s="62"/>
      <c r="N431" s="18"/>
      <c r="P431" s="18"/>
      <c r="R431" s="18"/>
      <c r="S431" s="18"/>
      <c r="T431" s="18"/>
      <c r="U431" s="18"/>
      <c r="Y431" s="17"/>
      <c r="AB431" s="17"/>
    </row>
    <row r="432" spans="5:28">
      <c r="E432" s="17"/>
      <c r="F432" s="18"/>
      <c r="H432" s="17"/>
      <c r="J432" s="17"/>
      <c r="K432" s="62"/>
      <c r="L432" s="62"/>
      <c r="N432" s="18"/>
      <c r="P432" s="18"/>
      <c r="R432" s="18"/>
      <c r="S432" s="18"/>
      <c r="T432" s="18"/>
      <c r="U432" s="18"/>
      <c r="Y432" s="17"/>
      <c r="AB432" s="17"/>
    </row>
    <row r="433" spans="5:28">
      <c r="E433" s="17"/>
      <c r="F433" s="18"/>
      <c r="H433" s="17"/>
      <c r="J433" s="17"/>
      <c r="K433" s="62"/>
      <c r="L433" s="62"/>
      <c r="N433" s="18"/>
      <c r="P433" s="18"/>
      <c r="R433" s="18"/>
      <c r="S433" s="18"/>
      <c r="T433" s="18"/>
      <c r="U433" s="18"/>
      <c r="Y433" s="17"/>
      <c r="AB433" s="17"/>
    </row>
    <row r="434" spans="5:28">
      <c r="E434" s="17"/>
      <c r="F434" s="18"/>
      <c r="H434" s="17"/>
      <c r="J434" s="17"/>
      <c r="K434" s="62"/>
      <c r="L434" s="62"/>
      <c r="N434" s="18"/>
      <c r="P434" s="18"/>
      <c r="R434" s="18"/>
      <c r="S434" s="18"/>
      <c r="T434" s="18"/>
      <c r="U434" s="18"/>
      <c r="Y434" s="17"/>
      <c r="AB434" s="17"/>
    </row>
    <row r="435" spans="5:28">
      <c r="E435" s="17"/>
      <c r="F435" s="18"/>
      <c r="H435" s="17"/>
      <c r="J435" s="17"/>
      <c r="K435" s="62"/>
      <c r="L435" s="62"/>
      <c r="N435" s="18"/>
      <c r="P435" s="18"/>
      <c r="R435" s="18"/>
      <c r="S435" s="18"/>
      <c r="T435" s="18"/>
      <c r="U435" s="18"/>
      <c r="Y435" s="17"/>
      <c r="AB435" s="17"/>
    </row>
    <row r="436" spans="5:28">
      <c r="E436" s="17"/>
      <c r="F436" s="18"/>
      <c r="H436" s="17"/>
      <c r="J436" s="17"/>
      <c r="K436" s="62"/>
      <c r="L436" s="62"/>
      <c r="N436" s="18"/>
      <c r="P436" s="18"/>
      <c r="R436" s="18"/>
      <c r="S436" s="18"/>
      <c r="T436" s="18"/>
      <c r="U436" s="18"/>
      <c r="Y436" s="17"/>
      <c r="AB436" s="17"/>
    </row>
    <row r="437" spans="5:28">
      <c r="E437" s="17"/>
      <c r="F437" s="18"/>
      <c r="H437" s="17"/>
      <c r="J437" s="17"/>
      <c r="K437" s="62"/>
      <c r="L437" s="62"/>
      <c r="N437" s="18"/>
      <c r="P437" s="18"/>
      <c r="R437" s="18"/>
      <c r="S437" s="18"/>
      <c r="T437" s="18"/>
      <c r="U437" s="18"/>
      <c r="Y437" s="17"/>
      <c r="AB437" s="17"/>
    </row>
    <row r="438" spans="5:28">
      <c r="E438" s="17"/>
      <c r="F438" s="18"/>
      <c r="H438" s="17"/>
      <c r="J438" s="17"/>
      <c r="K438" s="62"/>
      <c r="L438" s="62"/>
      <c r="N438" s="18"/>
      <c r="P438" s="18"/>
      <c r="R438" s="18"/>
      <c r="S438" s="18"/>
      <c r="T438" s="18"/>
      <c r="U438" s="18"/>
      <c r="Y438" s="17"/>
      <c r="AB438" s="17"/>
    </row>
    <row r="439" spans="5:28">
      <c r="E439" s="17"/>
      <c r="F439" s="18"/>
      <c r="H439" s="17"/>
      <c r="J439" s="17"/>
      <c r="K439" s="62"/>
      <c r="L439" s="62"/>
      <c r="N439" s="18"/>
      <c r="P439" s="18"/>
      <c r="R439" s="18"/>
      <c r="S439" s="18"/>
      <c r="T439" s="18"/>
      <c r="U439" s="18"/>
      <c r="Y439" s="17"/>
      <c r="AB439" s="17"/>
    </row>
    <row r="440" spans="5:28">
      <c r="E440" s="17"/>
      <c r="F440" s="18"/>
      <c r="H440" s="17"/>
      <c r="J440" s="17"/>
      <c r="K440" s="62"/>
      <c r="L440" s="62"/>
      <c r="N440" s="18"/>
      <c r="P440" s="18"/>
      <c r="R440" s="18"/>
      <c r="S440" s="18"/>
      <c r="T440" s="18"/>
      <c r="U440" s="18"/>
      <c r="Y440" s="17"/>
      <c r="AB440" s="17"/>
    </row>
    <row r="441" spans="5:28">
      <c r="E441" s="17"/>
      <c r="F441" s="18"/>
      <c r="H441" s="17"/>
      <c r="J441" s="17"/>
      <c r="K441" s="62"/>
      <c r="L441" s="62"/>
      <c r="N441" s="18"/>
      <c r="P441" s="18"/>
      <c r="R441" s="18"/>
      <c r="S441" s="18"/>
      <c r="T441" s="18"/>
      <c r="U441" s="18"/>
      <c r="Y441" s="17"/>
      <c r="AB441" s="17"/>
    </row>
    <row r="442" spans="5:28">
      <c r="E442" s="17"/>
      <c r="F442" s="18"/>
      <c r="H442" s="17"/>
      <c r="J442" s="17"/>
      <c r="K442" s="62"/>
      <c r="L442" s="62"/>
      <c r="N442" s="18"/>
      <c r="P442" s="18"/>
      <c r="R442" s="18"/>
      <c r="S442" s="18"/>
      <c r="T442" s="18"/>
      <c r="U442" s="18"/>
      <c r="Y442" s="17"/>
      <c r="AB442" s="17"/>
    </row>
    <row r="443" spans="5:28">
      <c r="E443" s="17"/>
      <c r="F443" s="18"/>
      <c r="H443" s="17"/>
      <c r="J443" s="17"/>
      <c r="K443" s="62"/>
      <c r="L443" s="62"/>
      <c r="N443" s="18"/>
      <c r="P443" s="18"/>
      <c r="R443" s="18"/>
      <c r="S443" s="18"/>
      <c r="T443" s="18"/>
      <c r="U443" s="18"/>
      <c r="Y443" s="17"/>
      <c r="AB443" s="17"/>
    </row>
    <row r="444" spans="5:28">
      <c r="E444" s="17"/>
      <c r="F444" s="18"/>
      <c r="H444" s="17"/>
      <c r="J444" s="17"/>
      <c r="K444" s="62"/>
      <c r="L444" s="62"/>
      <c r="N444" s="18"/>
      <c r="P444" s="18"/>
      <c r="R444" s="18"/>
      <c r="S444" s="18"/>
      <c r="T444" s="18"/>
      <c r="U444" s="18"/>
      <c r="Y444" s="17"/>
      <c r="AB444" s="17"/>
    </row>
    <row r="445" spans="5:28">
      <c r="E445" s="17"/>
      <c r="F445" s="18"/>
      <c r="H445" s="17"/>
      <c r="J445" s="17"/>
      <c r="K445" s="62"/>
      <c r="L445" s="62"/>
      <c r="N445" s="18"/>
      <c r="P445" s="18"/>
      <c r="R445" s="18"/>
      <c r="S445" s="18"/>
      <c r="T445" s="18"/>
      <c r="U445" s="18"/>
      <c r="Y445" s="17"/>
      <c r="AB445" s="17"/>
    </row>
    <row r="446" spans="5:28">
      <c r="E446" s="17"/>
      <c r="F446" s="18"/>
      <c r="H446" s="17"/>
      <c r="J446" s="17"/>
      <c r="K446" s="62"/>
      <c r="L446" s="62"/>
      <c r="N446" s="18"/>
      <c r="P446" s="18"/>
      <c r="R446" s="18"/>
      <c r="S446" s="18"/>
      <c r="T446" s="18"/>
      <c r="U446" s="18"/>
      <c r="Y446" s="17"/>
      <c r="AB446" s="17"/>
    </row>
    <row r="447" spans="5:28">
      <c r="E447" s="17"/>
      <c r="F447" s="18"/>
      <c r="H447" s="17"/>
      <c r="J447" s="17"/>
      <c r="K447" s="62"/>
      <c r="L447" s="62"/>
      <c r="N447" s="18"/>
      <c r="P447" s="18"/>
      <c r="R447" s="18"/>
      <c r="S447" s="18"/>
      <c r="T447" s="18"/>
      <c r="U447" s="18"/>
      <c r="Y447" s="17"/>
      <c r="AB447" s="17"/>
    </row>
    <row r="448" spans="5:28">
      <c r="E448" s="17"/>
      <c r="F448" s="18"/>
      <c r="H448" s="17"/>
      <c r="J448" s="17"/>
      <c r="K448" s="62"/>
      <c r="L448" s="62"/>
      <c r="N448" s="18"/>
      <c r="P448" s="18"/>
      <c r="R448" s="18"/>
      <c r="S448" s="18"/>
      <c r="T448" s="18"/>
      <c r="U448" s="18"/>
      <c r="Y448" s="17"/>
      <c r="AB448" s="17"/>
    </row>
    <row r="449" spans="5:28">
      <c r="E449" s="17"/>
      <c r="F449" s="18"/>
      <c r="H449" s="17"/>
      <c r="J449" s="17"/>
      <c r="K449" s="62"/>
      <c r="L449" s="62"/>
      <c r="N449" s="18"/>
      <c r="P449" s="18"/>
      <c r="R449" s="18"/>
      <c r="S449" s="18"/>
      <c r="T449" s="18"/>
      <c r="U449" s="18"/>
      <c r="Y449" s="17"/>
      <c r="AB449" s="17"/>
    </row>
    <row r="450" spans="5:28">
      <c r="E450" s="17"/>
      <c r="F450" s="18"/>
      <c r="H450" s="17"/>
      <c r="J450" s="17"/>
      <c r="K450" s="62"/>
      <c r="L450" s="62"/>
      <c r="N450" s="18"/>
      <c r="P450" s="18"/>
      <c r="R450" s="18"/>
      <c r="S450" s="18"/>
      <c r="T450" s="18"/>
      <c r="U450" s="18"/>
      <c r="Y450" s="17"/>
      <c r="AB450" s="17"/>
    </row>
    <row r="451" spans="5:28">
      <c r="E451" s="17"/>
      <c r="F451" s="18"/>
      <c r="H451" s="17"/>
      <c r="J451" s="17"/>
      <c r="K451" s="62"/>
      <c r="L451" s="62"/>
      <c r="N451" s="18"/>
      <c r="P451" s="18"/>
      <c r="R451" s="18"/>
      <c r="S451" s="18"/>
      <c r="T451" s="18"/>
      <c r="U451" s="18"/>
      <c r="Y451" s="17"/>
      <c r="AB451" s="17"/>
    </row>
    <row r="452" spans="5:28">
      <c r="E452" s="17"/>
      <c r="F452" s="18"/>
      <c r="H452" s="17"/>
      <c r="J452" s="17"/>
      <c r="K452" s="62"/>
      <c r="L452" s="62"/>
      <c r="N452" s="18"/>
      <c r="P452" s="18"/>
      <c r="R452" s="18"/>
      <c r="S452" s="18"/>
      <c r="T452" s="18"/>
      <c r="U452" s="18"/>
      <c r="Y452" s="17"/>
      <c r="AB452" s="17"/>
    </row>
    <row r="453" spans="5:28">
      <c r="E453" s="17"/>
      <c r="F453" s="18"/>
      <c r="H453" s="17"/>
      <c r="J453" s="17"/>
      <c r="K453" s="62"/>
      <c r="L453" s="62"/>
      <c r="N453" s="18"/>
      <c r="P453" s="18"/>
      <c r="R453" s="18"/>
      <c r="S453" s="18"/>
      <c r="T453" s="18"/>
      <c r="U453" s="18"/>
      <c r="Y453" s="17"/>
      <c r="AB453" s="17"/>
    </row>
    <row r="454" spans="5:28">
      <c r="E454" s="17"/>
      <c r="F454" s="18"/>
      <c r="H454" s="17"/>
      <c r="J454" s="17"/>
      <c r="K454" s="62"/>
      <c r="L454" s="62"/>
      <c r="N454" s="18"/>
      <c r="P454" s="18"/>
      <c r="R454" s="18"/>
      <c r="S454" s="18"/>
      <c r="T454" s="18"/>
      <c r="U454" s="18"/>
      <c r="Y454" s="17"/>
      <c r="AB454" s="17"/>
    </row>
    <row r="455" spans="5:28">
      <c r="E455" s="17"/>
      <c r="F455" s="18"/>
      <c r="H455" s="17"/>
      <c r="J455" s="17"/>
      <c r="K455" s="62"/>
      <c r="L455" s="62"/>
      <c r="N455" s="18"/>
      <c r="P455" s="18"/>
      <c r="R455" s="18"/>
      <c r="S455" s="18"/>
      <c r="T455" s="18"/>
      <c r="U455" s="18"/>
      <c r="Y455" s="17"/>
      <c r="AB455" s="17"/>
    </row>
    <row r="456" spans="5:28">
      <c r="E456" s="17"/>
      <c r="F456" s="18"/>
      <c r="H456" s="17"/>
      <c r="J456" s="17"/>
      <c r="K456" s="62"/>
      <c r="L456" s="62"/>
      <c r="N456" s="18"/>
      <c r="P456" s="18"/>
      <c r="R456" s="18"/>
      <c r="S456" s="18"/>
      <c r="T456" s="18"/>
      <c r="U456" s="18"/>
      <c r="Y456" s="17"/>
      <c r="AB456" s="17"/>
    </row>
    <row r="457" spans="5:28">
      <c r="E457" s="17"/>
      <c r="F457" s="18"/>
      <c r="H457" s="17"/>
      <c r="J457" s="17"/>
      <c r="K457" s="62"/>
      <c r="L457" s="62"/>
      <c r="N457" s="18"/>
      <c r="P457" s="18"/>
      <c r="R457" s="18"/>
      <c r="S457" s="18"/>
      <c r="T457" s="18"/>
      <c r="U457" s="18"/>
      <c r="Y457" s="17"/>
      <c r="AB457" s="17"/>
    </row>
    <row r="458" spans="5:28">
      <c r="E458" s="17"/>
      <c r="F458" s="18"/>
      <c r="H458" s="17"/>
      <c r="J458" s="17"/>
      <c r="K458" s="62"/>
      <c r="L458" s="62"/>
      <c r="N458" s="18"/>
      <c r="P458" s="18"/>
      <c r="R458" s="18"/>
      <c r="S458" s="18"/>
      <c r="T458" s="18"/>
      <c r="U458" s="18"/>
      <c r="Y458" s="17"/>
      <c r="AB458" s="17"/>
    </row>
    <row r="459" spans="5:28">
      <c r="E459" s="17"/>
      <c r="F459" s="18"/>
      <c r="H459" s="17"/>
      <c r="J459" s="17"/>
      <c r="K459" s="62"/>
      <c r="L459" s="62"/>
      <c r="N459" s="18"/>
      <c r="P459" s="18"/>
      <c r="R459" s="18"/>
      <c r="S459" s="18"/>
      <c r="T459" s="18"/>
      <c r="U459" s="18"/>
      <c r="Y459" s="17"/>
      <c r="AB459" s="17"/>
    </row>
    <row r="460" spans="5:28">
      <c r="E460" s="17"/>
      <c r="F460" s="18"/>
      <c r="H460" s="17"/>
      <c r="J460" s="17"/>
      <c r="K460" s="62"/>
      <c r="L460" s="62"/>
      <c r="N460" s="18"/>
      <c r="P460" s="18"/>
      <c r="R460" s="18"/>
      <c r="S460" s="18"/>
      <c r="T460" s="18"/>
      <c r="U460" s="18"/>
      <c r="Y460" s="17"/>
      <c r="AB460" s="17"/>
    </row>
    <row r="461" spans="5:28">
      <c r="E461" s="17"/>
      <c r="F461" s="18"/>
      <c r="H461" s="17"/>
      <c r="J461" s="17"/>
      <c r="K461" s="62"/>
      <c r="L461" s="62"/>
      <c r="N461" s="18"/>
      <c r="P461" s="18"/>
      <c r="R461" s="18"/>
      <c r="S461" s="18"/>
      <c r="T461" s="18"/>
      <c r="U461" s="18"/>
      <c r="Y461" s="17"/>
      <c r="AB461" s="17"/>
    </row>
    <row r="462" spans="5:28">
      <c r="E462" s="17"/>
      <c r="F462" s="18"/>
      <c r="H462" s="17"/>
      <c r="J462" s="17"/>
      <c r="K462" s="62"/>
      <c r="L462" s="62"/>
      <c r="N462" s="18"/>
      <c r="P462" s="18"/>
      <c r="R462" s="18"/>
      <c r="S462" s="18"/>
      <c r="T462" s="18"/>
      <c r="U462" s="18"/>
      <c r="Y462" s="17"/>
      <c r="AB462" s="17"/>
    </row>
    <row r="463" spans="5:28">
      <c r="E463" s="17"/>
      <c r="F463" s="18"/>
      <c r="H463" s="17"/>
      <c r="J463" s="17"/>
      <c r="K463" s="62"/>
      <c r="L463" s="62"/>
      <c r="N463" s="18"/>
      <c r="P463" s="18"/>
      <c r="R463" s="18"/>
      <c r="S463" s="18"/>
      <c r="T463" s="18"/>
      <c r="U463" s="18"/>
      <c r="Y463" s="17"/>
      <c r="AB463" s="17"/>
    </row>
    <row r="464" spans="5:28">
      <c r="E464" s="17"/>
      <c r="F464" s="18"/>
      <c r="H464" s="17"/>
      <c r="J464" s="17"/>
      <c r="K464" s="62"/>
      <c r="L464" s="62"/>
      <c r="N464" s="18"/>
      <c r="P464" s="18"/>
      <c r="R464" s="18"/>
      <c r="S464" s="18"/>
      <c r="T464" s="18"/>
      <c r="U464" s="18"/>
      <c r="Y464" s="17"/>
      <c r="AB464" s="17"/>
    </row>
    <row r="465" spans="5:28">
      <c r="E465" s="17"/>
      <c r="F465" s="18"/>
      <c r="H465" s="17"/>
      <c r="J465" s="17"/>
      <c r="K465" s="62"/>
      <c r="L465" s="62"/>
      <c r="N465" s="18"/>
      <c r="P465" s="18"/>
      <c r="R465" s="18"/>
      <c r="S465" s="18"/>
      <c r="T465" s="18"/>
      <c r="U465" s="18"/>
      <c r="Y465" s="17"/>
      <c r="AB465" s="17"/>
    </row>
    <row r="466" spans="5:28">
      <c r="E466" s="17"/>
      <c r="F466" s="18"/>
      <c r="H466" s="17"/>
      <c r="J466" s="17"/>
      <c r="K466" s="62"/>
      <c r="L466" s="62"/>
      <c r="N466" s="18"/>
      <c r="P466" s="18"/>
      <c r="R466" s="18"/>
      <c r="S466" s="18"/>
      <c r="T466" s="18"/>
      <c r="U466" s="18"/>
      <c r="Y466" s="17"/>
      <c r="AB466" s="17"/>
    </row>
    <row r="467" spans="5:28">
      <c r="E467" s="17"/>
      <c r="F467" s="18"/>
      <c r="H467" s="17"/>
      <c r="J467" s="17"/>
      <c r="K467" s="62"/>
      <c r="L467" s="62"/>
      <c r="N467" s="18"/>
      <c r="P467" s="18"/>
      <c r="R467" s="18"/>
      <c r="S467" s="18"/>
      <c r="T467" s="18"/>
      <c r="U467" s="18"/>
      <c r="Y467" s="17"/>
      <c r="AB467" s="17"/>
    </row>
    <row r="468" spans="5:28">
      <c r="E468" s="17"/>
      <c r="F468" s="18"/>
      <c r="H468" s="17"/>
      <c r="J468" s="17"/>
      <c r="K468" s="62"/>
      <c r="L468" s="62"/>
      <c r="N468" s="18"/>
      <c r="P468" s="18"/>
      <c r="R468" s="18"/>
      <c r="S468" s="18"/>
      <c r="T468" s="18"/>
      <c r="U468" s="18"/>
      <c r="Y468" s="17"/>
      <c r="AB468" s="17"/>
    </row>
    <row r="469" spans="5:28">
      <c r="E469" s="17"/>
      <c r="F469" s="18"/>
      <c r="H469" s="17"/>
      <c r="J469" s="17"/>
      <c r="K469" s="62"/>
      <c r="L469" s="62"/>
      <c r="N469" s="18"/>
      <c r="P469" s="18"/>
      <c r="R469" s="18"/>
      <c r="S469" s="18"/>
      <c r="T469" s="18"/>
      <c r="U469" s="18"/>
      <c r="Y469" s="17"/>
      <c r="AB469" s="17"/>
    </row>
    <row r="470" spans="5:28">
      <c r="E470" s="17"/>
      <c r="F470" s="18"/>
      <c r="H470" s="17"/>
      <c r="J470" s="17"/>
      <c r="K470" s="62"/>
      <c r="L470" s="62"/>
      <c r="N470" s="18"/>
      <c r="P470" s="18"/>
      <c r="R470" s="18"/>
      <c r="S470" s="18"/>
      <c r="T470" s="18"/>
      <c r="U470" s="18"/>
      <c r="Y470" s="17"/>
      <c r="AB470" s="17"/>
    </row>
    <row r="471" spans="5:28">
      <c r="E471" s="17"/>
      <c r="F471" s="18"/>
      <c r="H471" s="17"/>
      <c r="J471" s="17"/>
      <c r="K471" s="62"/>
      <c r="L471" s="62"/>
      <c r="N471" s="18"/>
      <c r="P471" s="18"/>
      <c r="R471" s="18"/>
      <c r="S471" s="18"/>
      <c r="T471" s="18"/>
      <c r="U471" s="18"/>
      <c r="Y471" s="17"/>
      <c r="AB471" s="17"/>
    </row>
    <row r="472" spans="5:28">
      <c r="E472" s="17"/>
      <c r="F472" s="18"/>
      <c r="H472" s="17"/>
      <c r="J472" s="17"/>
      <c r="K472" s="62"/>
      <c r="L472" s="62"/>
      <c r="N472" s="18"/>
      <c r="P472" s="18"/>
      <c r="R472" s="18"/>
      <c r="S472" s="18"/>
      <c r="T472" s="18"/>
      <c r="U472" s="18"/>
      <c r="Y472" s="17"/>
      <c r="AB472" s="17"/>
    </row>
    <row r="473" spans="5:28">
      <c r="E473" s="17"/>
      <c r="F473" s="18"/>
      <c r="H473" s="17"/>
      <c r="J473" s="17"/>
      <c r="K473" s="62"/>
      <c r="L473" s="62"/>
      <c r="N473" s="18"/>
      <c r="P473" s="18"/>
      <c r="R473" s="18"/>
      <c r="S473" s="18"/>
      <c r="T473" s="18"/>
      <c r="U473" s="18"/>
      <c r="Y473" s="17"/>
      <c r="AB473" s="17"/>
    </row>
    <row r="474" spans="5:28">
      <c r="E474" s="17"/>
      <c r="F474" s="18"/>
      <c r="H474" s="17"/>
      <c r="J474" s="17"/>
      <c r="K474" s="62"/>
      <c r="L474" s="62"/>
      <c r="N474" s="18"/>
      <c r="P474" s="18"/>
      <c r="R474" s="18"/>
      <c r="S474" s="18"/>
      <c r="T474" s="18"/>
      <c r="U474" s="18"/>
      <c r="Y474" s="17"/>
      <c r="AB474" s="17"/>
    </row>
    <row r="475" spans="5:28">
      <c r="E475" s="17"/>
      <c r="F475" s="18"/>
      <c r="H475" s="17"/>
      <c r="J475" s="17"/>
      <c r="K475" s="62"/>
      <c r="L475" s="62"/>
      <c r="N475" s="18"/>
      <c r="P475" s="18"/>
      <c r="R475" s="18"/>
      <c r="S475" s="18"/>
      <c r="T475" s="18"/>
      <c r="U475" s="18"/>
      <c r="Y475" s="17"/>
      <c r="AB475" s="17"/>
    </row>
    <row r="476" spans="5:28">
      <c r="E476" s="17"/>
      <c r="F476" s="18"/>
      <c r="H476" s="17"/>
      <c r="J476" s="17"/>
      <c r="K476" s="62"/>
      <c r="L476" s="62"/>
      <c r="N476" s="18"/>
      <c r="P476" s="18"/>
      <c r="R476" s="18"/>
      <c r="S476" s="18"/>
      <c r="T476" s="18"/>
      <c r="U476" s="18"/>
      <c r="Y476" s="17"/>
      <c r="AB476" s="17"/>
    </row>
    <row r="477" spans="5:28">
      <c r="E477" s="17"/>
      <c r="F477" s="18"/>
      <c r="H477" s="17"/>
      <c r="J477" s="17"/>
      <c r="K477" s="62"/>
      <c r="L477" s="62"/>
      <c r="N477" s="18"/>
      <c r="P477" s="18"/>
      <c r="R477" s="18"/>
      <c r="S477" s="18"/>
      <c r="T477" s="18"/>
      <c r="U477" s="18"/>
      <c r="Y477" s="17"/>
      <c r="AB477" s="17"/>
    </row>
    <row r="478" spans="5:28">
      <c r="E478" s="17"/>
      <c r="F478" s="18"/>
      <c r="H478" s="17"/>
      <c r="J478" s="17"/>
      <c r="K478" s="62"/>
      <c r="L478" s="62"/>
      <c r="N478" s="18"/>
      <c r="P478" s="18"/>
      <c r="R478" s="18"/>
      <c r="S478" s="18"/>
      <c r="T478" s="18"/>
      <c r="U478" s="18"/>
      <c r="Y478" s="17"/>
      <c r="AB478" s="17"/>
    </row>
    <row r="479" spans="5:28">
      <c r="E479" s="17"/>
      <c r="F479" s="18"/>
      <c r="H479" s="17"/>
      <c r="J479" s="17"/>
      <c r="K479" s="62"/>
      <c r="L479" s="62"/>
      <c r="N479" s="18"/>
      <c r="P479" s="18"/>
      <c r="R479" s="18"/>
      <c r="S479" s="18"/>
      <c r="T479" s="18"/>
      <c r="U479" s="18"/>
      <c r="Y479" s="17"/>
      <c r="AB479" s="17"/>
    </row>
    <row r="480" spans="5:28">
      <c r="E480" s="17"/>
      <c r="F480" s="18"/>
      <c r="H480" s="17"/>
      <c r="J480" s="17"/>
      <c r="K480" s="62"/>
      <c r="L480" s="62"/>
      <c r="N480" s="18"/>
      <c r="P480" s="18"/>
      <c r="R480" s="18"/>
      <c r="S480" s="18"/>
      <c r="T480" s="18"/>
      <c r="U480" s="18"/>
      <c r="Y480" s="17"/>
      <c r="AB480" s="17"/>
    </row>
    <row r="481" spans="5:28">
      <c r="E481" s="17"/>
      <c r="F481" s="18"/>
      <c r="H481" s="17"/>
      <c r="J481" s="17"/>
      <c r="K481" s="62"/>
      <c r="L481" s="62"/>
      <c r="N481" s="18"/>
      <c r="P481" s="18"/>
      <c r="R481" s="18"/>
      <c r="S481" s="18"/>
      <c r="T481" s="18"/>
      <c r="U481" s="18"/>
      <c r="Y481" s="17"/>
      <c r="AB481" s="17"/>
    </row>
    <row r="482" spans="5:28">
      <c r="E482" s="17"/>
      <c r="F482" s="18"/>
      <c r="H482" s="17"/>
      <c r="J482" s="17"/>
      <c r="K482" s="62"/>
      <c r="L482" s="62"/>
      <c r="N482" s="18"/>
      <c r="P482" s="18"/>
      <c r="R482" s="18"/>
      <c r="S482" s="18"/>
      <c r="T482" s="18"/>
      <c r="U482" s="18"/>
      <c r="Y482" s="17"/>
      <c r="AB482" s="17"/>
    </row>
    <row r="483" spans="5:28">
      <c r="E483" s="17"/>
      <c r="F483" s="18"/>
      <c r="H483" s="17"/>
      <c r="J483" s="17"/>
      <c r="K483" s="62"/>
      <c r="L483" s="62"/>
      <c r="N483" s="18"/>
      <c r="P483" s="18"/>
      <c r="R483" s="18"/>
      <c r="S483" s="18"/>
      <c r="T483" s="18"/>
      <c r="U483" s="18"/>
      <c r="Y483" s="17"/>
      <c r="AB483" s="17"/>
    </row>
    <row r="484" spans="5:28">
      <c r="E484" s="17"/>
      <c r="F484" s="18"/>
      <c r="H484" s="17"/>
      <c r="J484" s="17"/>
      <c r="K484" s="62"/>
      <c r="L484" s="62"/>
      <c r="N484" s="18"/>
      <c r="P484" s="18"/>
      <c r="R484" s="18"/>
      <c r="S484" s="18"/>
      <c r="T484" s="18"/>
      <c r="U484" s="18"/>
      <c r="Y484" s="17"/>
      <c r="AB484" s="17"/>
    </row>
    <row r="485" spans="5:28">
      <c r="E485" s="17"/>
      <c r="F485" s="18"/>
      <c r="H485" s="17"/>
      <c r="J485" s="17"/>
      <c r="K485" s="62"/>
      <c r="L485" s="62"/>
      <c r="N485" s="18"/>
      <c r="P485" s="18"/>
      <c r="R485" s="18"/>
      <c r="S485" s="18"/>
      <c r="T485" s="18"/>
      <c r="U485" s="18"/>
      <c r="Y485" s="17"/>
      <c r="AB485" s="17"/>
    </row>
    <row r="486" spans="5:28">
      <c r="E486" s="17"/>
      <c r="F486" s="18"/>
      <c r="H486" s="17"/>
      <c r="J486" s="17"/>
      <c r="K486" s="62"/>
      <c r="L486" s="62"/>
      <c r="N486" s="18"/>
      <c r="P486" s="18"/>
      <c r="R486" s="18"/>
      <c r="S486" s="18"/>
      <c r="T486" s="18"/>
      <c r="U486" s="18"/>
      <c r="Y486" s="17"/>
      <c r="AB486" s="17"/>
    </row>
    <row r="487" spans="5:28">
      <c r="E487" s="17"/>
      <c r="F487" s="18"/>
      <c r="H487" s="17"/>
      <c r="J487" s="17"/>
      <c r="K487" s="62"/>
      <c r="L487" s="62"/>
      <c r="N487" s="18"/>
      <c r="P487" s="18"/>
      <c r="R487" s="18"/>
      <c r="S487" s="18"/>
      <c r="T487" s="18"/>
      <c r="U487" s="18"/>
      <c r="Y487" s="17"/>
      <c r="AB487" s="17"/>
    </row>
    <row r="488" spans="5:28">
      <c r="E488" s="17"/>
      <c r="F488" s="18"/>
      <c r="H488" s="17"/>
      <c r="J488" s="17"/>
      <c r="K488" s="62"/>
      <c r="L488" s="62"/>
      <c r="N488" s="18"/>
      <c r="P488" s="18"/>
      <c r="R488" s="18"/>
      <c r="S488" s="18"/>
      <c r="T488" s="18"/>
      <c r="U488" s="18"/>
      <c r="Y488" s="17"/>
      <c r="AB488" s="17"/>
    </row>
    <row r="489" spans="5:28">
      <c r="E489" s="17"/>
      <c r="F489" s="18"/>
      <c r="H489" s="17"/>
      <c r="J489" s="17"/>
      <c r="K489" s="62"/>
      <c r="L489" s="62"/>
      <c r="N489" s="18"/>
      <c r="P489" s="18"/>
      <c r="R489" s="18"/>
      <c r="S489" s="18"/>
      <c r="T489" s="18"/>
      <c r="U489" s="18"/>
      <c r="Y489" s="17"/>
      <c r="AB489" s="17"/>
    </row>
    <row r="490" spans="5:28">
      <c r="E490" s="17"/>
      <c r="F490" s="18"/>
      <c r="H490" s="17"/>
      <c r="J490" s="17"/>
      <c r="K490" s="62"/>
      <c r="L490" s="62"/>
      <c r="N490" s="18"/>
      <c r="P490" s="18"/>
      <c r="R490" s="18"/>
      <c r="S490" s="18"/>
      <c r="T490" s="18"/>
      <c r="U490" s="18"/>
      <c r="Y490" s="17"/>
      <c r="AB490" s="17"/>
    </row>
    <row r="491" spans="5:28">
      <c r="E491" s="17"/>
      <c r="F491" s="18"/>
      <c r="H491" s="17"/>
      <c r="J491" s="17"/>
      <c r="K491" s="62"/>
      <c r="L491" s="62"/>
      <c r="N491" s="18"/>
      <c r="P491" s="18"/>
      <c r="R491" s="18"/>
      <c r="S491" s="18"/>
      <c r="T491" s="18"/>
      <c r="U491" s="18"/>
      <c r="Y491" s="17"/>
      <c r="AB491" s="17"/>
    </row>
    <row r="492" spans="5:28">
      <c r="E492" s="17"/>
      <c r="F492" s="18"/>
      <c r="H492" s="17"/>
      <c r="J492" s="17"/>
      <c r="K492" s="62"/>
      <c r="L492" s="62"/>
      <c r="N492" s="18"/>
      <c r="P492" s="18"/>
      <c r="R492" s="18"/>
      <c r="S492" s="18"/>
      <c r="T492" s="18"/>
      <c r="U492" s="18"/>
      <c r="Y492" s="17"/>
      <c r="AB492" s="17"/>
    </row>
    <row r="493" spans="5:28">
      <c r="E493" s="17"/>
      <c r="F493" s="18"/>
      <c r="H493" s="17"/>
      <c r="J493" s="17"/>
      <c r="K493" s="62"/>
      <c r="L493" s="62"/>
      <c r="N493" s="18"/>
      <c r="P493" s="18"/>
      <c r="R493" s="18"/>
      <c r="S493" s="18"/>
      <c r="T493" s="18"/>
      <c r="U493" s="18"/>
      <c r="Y493" s="17"/>
      <c r="AB493" s="17"/>
    </row>
    <row r="494" spans="5:28">
      <c r="E494" s="17"/>
      <c r="F494" s="18"/>
      <c r="H494" s="17"/>
      <c r="J494" s="17"/>
      <c r="K494" s="62"/>
      <c r="L494" s="62"/>
      <c r="N494" s="18"/>
      <c r="P494" s="18"/>
      <c r="R494" s="18"/>
      <c r="S494" s="18"/>
      <c r="T494" s="18"/>
      <c r="U494" s="18"/>
      <c r="Y494" s="17"/>
      <c r="AB494" s="17"/>
    </row>
    <row r="495" spans="5:28">
      <c r="E495" s="17"/>
      <c r="F495" s="18"/>
      <c r="H495" s="17"/>
      <c r="J495" s="17"/>
      <c r="K495" s="62"/>
      <c r="L495" s="62"/>
      <c r="N495" s="18"/>
      <c r="P495" s="18"/>
      <c r="R495" s="18"/>
      <c r="S495" s="18"/>
      <c r="T495" s="18"/>
      <c r="U495" s="18"/>
      <c r="Y495" s="17"/>
      <c r="AB495" s="17"/>
    </row>
    <row r="496" spans="5:28">
      <c r="E496" s="17"/>
      <c r="F496" s="18"/>
      <c r="H496" s="17"/>
      <c r="J496" s="17"/>
      <c r="K496" s="62"/>
      <c r="L496" s="62"/>
      <c r="N496" s="18"/>
      <c r="P496" s="18"/>
      <c r="R496" s="18"/>
      <c r="S496" s="18"/>
      <c r="T496" s="18"/>
      <c r="U496" s="18"/>
      <c r="Y496" s="17"/>
      <c r="AB496" s="17"/>
    </row>
    <row r="497" spans="5:28">
      <c r="E497" s="17"/>
      <c r="F497" s="18"/>
      <c r="H497" s="17"/>
      <c r="J497" s="17"/>
      <c r="K497" s="62"/>
      <c r="L497" s="62"/>
      <c r="N497" s="18"/>
      <c r="P497" s="18"/>
      <c r="R497" s="18"/>
      <c r="S497" s="18"/>
      <c r="T497" s="18"/>
      <c r="U497" s="18"/>
      <c r="Y497" s="17"/>
      <c r="AB497" s="17"/>
    </row>
    <row r="498" spans="5:28">
      <c r="E498" s="17"/>
      <c r="F498" s="18"/>
      <c r="H498" s="17"/>
      <c r="J498" s="17"/>
      <c r="K498" s="62"/>
      <c r="L498" s="62"/>
      <c r="N498" s="18"/>
      <c r="P498" s="18"/>
      <c r="R498" s="18"/>
      <c r="S498" s="18"/>
      <c r="T498" s="18"/>
      <c r="U498" s="18"/>
      <c r="Y498" s="17"/>
      <c r="AB498" s="17"/>
    </row>
    <row r="499" spans="5:28">
      <c r="E499" s="17"/>
      <c r="F499" s="18"/>
      <c r="H499" s="17"/>
      <c r="J499" s="17"/>
      <c r="K499" s="62"/>
      <c r="L499" s="62"/>
      <c r="N499" s="18"/>
      <c r="P499" s="18"/>
      <c r="R499" s="18"/>
      <c r="S499" s="18"/>
      <c r="T499" s="18"/>
      <c r="U499" s="18"/>
      <c r="Y499" s="17"/>
      <c r="AB499" s="17"/>
    </row>
    <row r="500" spans="5:28">
      <c r="E500" s="17"/>
      <c r="F500" s="18"/>
      <c r="H500" s="17"/>
      <c r="J500" s="17"/>
      <c r="K500" s="62"/>
      <c r="L500" s="62"/>
      <c r="N500" s="18"/>
      <c r="P500" s="18"/>
      <c r="R500" s="18"/>
      <c r="S500" s="18"/>
      <c r="T500" s="18"/>
      <c r="U500" s="18"/>
      <c r="Y500" s="17"/>
      <c r="AB500" s="17"/>
    </row>
    <row r="501" spans="5:28">
      <c r="E501" s="17"/>
      <c r="F501" s="18"/>
      <c r="H501" s="17"/>
      <c r="J501" s="17"/>
      <c r="K501" s="62"/>
      <c r="L501" s="62"/>
      <c r="N501" s="18"/>
      <c r="P501" s="18"/>
      <c r="R501" s="18"/>
      <c r="S501" s="18"/>
      <c r="T501" s="18"/>
      <c r="U501" s="18"/>
      <c r="Y501" s="17"/>
      <c r="AB501" s="17"/>
    </row>
    <row r="502" spans="5:28">
      <c r="E502" s="17"/>
      <c r="F502" s="18"/>
      <c r="H502" s="17"/>
      <c r="J502" s="17"/>
      <c r="K502" s="62"/>
      <c r="L502" s="62"/>
      <c r="N502" s="18"/>
      <c r="P502" s="18"/>
      <c r="R502" s="18"/>
      <c r="S502" s="18"/>
      <c r="T502" s="18"/>
      <c r="U502" s="18"/>
      <c r="Y502" s="17"/>
      <c r="AB502" s="17"/>
    </row>
    <row r="503" spans="5:28">
      <c r="E503" s="17"/>
      <c r="F503" s="18"/>
      <c r="H503" s="17"/>
      <c r="J503" s="17"/>
      <c r="K503" s="62"/>
      <c r="L503" s="62"/>
      <c r="N503" s="18"/>
      <c r="P503" s="18"/>
      <c r="R503" s="18"/>
      <c r="S503" s="18"/>
      <c r="T503" s="18"/>
      <c r="U503" s="18"/>
      <c r="Y503" s="17"/>
      <c r="AB503" s="17"/>
    </row>
    <row r="504" spans="5:28">
      <c r="E504" s="17"/>
      <c r="F504" s="18"/>
      <c r="H504" s="17"/>
      <c r="J504" s="17"/>
      <c r="K504" s="62"/>
      <c r="L504" s="62"/>
      <c r="N504" s="18"/>
      <c r="P504" s="18"/>
      <c r="R504" s="18"/>
      <c r="S504" s="18"/>
      <c r="T504" s="18"/>
      <c r="U504" s="18"/>
      <c r="Y504" s="17"/>
      <c r="AB504" s="17"/>
    </row>
    <row r="505" spans="5:28">
      <c r="E505" s="17"/>
      <c r="F505" s="18"/>
      <c r="H505" s="17"/>
      <c r="J505" s="17"/>
      <c r="K505" s="62"/>
      <c r="L505" s="62"/>
      <c r="N505" s="18"/>
      <c r="P505" s="18"/>
      <c r="R505" s="18"/>
      <c r="S505" s="18"/>
      <c r="T505" s="18"/>
      <c r="U505" s="18"/>
      <c r="Y505" s="17"/>
      <c r="AB505" s="17"/>
    </row>
    <row r="506" spans="5:28">
      <c r="E506" s="17"/>
      <c r="F506" s="18"/>
      <c r="H506" s="17"/>
      <c r="J506" s="17"/>
      <c r="K506" s="62"/>
      <c r="L506" s="62"/>
      <c r="N506" s="18"/>
      <c r="P506" s="18"/>
      <c r="R506" s="18"/>
      <c r="S506" s="18"/>
      <c r="T506" s="18"/>
      <c r="U506" s="18"/>
      <c r="Y506" s="17"/>
      <c r="AB506" s="17"/>
    </row>
    <row r="507" spans="5:28">
      <c r="E507" s="17"/>
      <c r="F507" s="18"/>
      <c r="H507" s="17"/>
      <c r="J507" s="17"/>
      <c r="K507" s="62"/>
      <c r="L507" s="62"/>
      <c r="N507" s="18"/>
      <c r="P507" s="18"/>
      <c r="R507" s="18"/>
      <c r="S507" s="18"/>
      <c r="T507" s="18"/>
      <c r="U507" s="18"/>
      <c r="Y507" s="17"/>
      <c r="AB507" s="17"/>
    </row>
    <row r="508" spans="5:28">
      <c r="E508" s="17"/>
      <c r="F508" s="18"/>
      <c r="H508" s="17"/>
      <c r="J508" s="17"/>
      <c r="K508" s="62"/>
      <c r="L508" s="62"/>
      <c r="N508" s="18"/>
      <c r="P508" s="18"/>
      <c r="R508" s="18"/>
      <c r="S508" s="18"/>
      <c r="T508" s="18"/>
      <c r="U508" s="18"/>
      <c r="Y508" s="17"/>
      <c r="AB508" s="17"/>
    </row>
    <row r="509" spans="5:28">
      <c r="E509" s="17"/>
      <c r="F509" s="18"/>
      <c r="H509" s="17"/>
      <c r="J509" s="17"/>
      <c r="K509" s="62"/>
      <c r="L509" s="62"/>
      <c r="N509" s="18"/>
      <c r="P509" s="18"/>
      <c r="R509" s="18"/>
      <c r="S509" s="18"/>
      <c r="T509" s="18"/>
      <c r="U509" s="18"/>
      <c r="Y509" s="17"/>
      <c r="AB509" s="17"/>
    </row>
    <row r="510" spans="5:28">
      <c r="E510" s="17"/>
      <c r="F510" s="18"/>
      <c r="H510" s="17"/>
      <c r="J510" s="17"/>
      <c r="K510" s="62"/>
      <c r="L510" s="62"/>
      <c r="N510" s="18"/>
      <c r="P510" s="18"/>
      <c r="R510" s="18"/>
      <c r="S510" s="18"/>
      <c r="T510" s="18"/>
      <c r="U510" s="18"/>
      <c r="Y510" s="17"/>
      <c r="AB510" s="17"/>
    </row>
    <row r="511" spans="5:28">
      <c r="E511" s="17"/>
      <c r="F511" s="18"/>
      <c r="H511" s="17"/>
      <c r="J511" s="17"/>
      <c r="K511" s="62"/>
      <c r="L511" s="62"/>
      <c r="N511" s="18"/>
      <c r="P511" s="18"/>
      <c r="R511" s="18"/>
      <c r="S511" s="18"/>
      <c r="T511" s="18"/>
      <c r="U511" s="18"/>
      <c r="Y511" s="17"/>
      <c r="AB511" s="17"/>
    </row>
    <row r="512" spans="5:28">
      <c r="E512" s="17"/>
      <c r="F512" s="18"/>
      <c r="H512" s="17"/>
      <c r="J512" s="17"/>
      <c r="K512" s="62"/>
      <c r="L512" s="62"/>
      <c r="N512" s="18"/>
      <c r="P512" s="18"/>
      <c r="R512" s="18"/>
      <c r="S512" s="18"/>
      <c r="T512" s="18"/>
      <c r="U512" s="18"/>
      <c r="Y512" s="17"/>
      <c r="AB512" s="17"/>
    </row>
    <row r="513" spans="5:28">
      <c r="E513" s="17"/>
      <c r="F513" s="18"/>
      <c r="H513" s="17"/>
      <c r="J513" s="17"/>
      <c r="K513" s="62"/>
      <c r="L513" s="62"/>
      <c r="N513" s="18"/>
      <c r="P513" s="18"/>
      <c r="R513" s="18"/>
      <c r="S513" s="18"/>
      <c r="T513" s="18"/>
      <c r="U513" s="18"/>
      <c r="Y513" s="17"/>
      <c r="AB513" s="17"/>
    </row>
    <row r="514" spans="5:28">
      <c r="E514" s="17"/>
      <c r="F514" s="18"/>
      <c r="H514" s="17"/>
      <c r="J514" s="17"/>
      <c r="K514" s="62"/>
      <c r="L514" s="62"/>
      <c r="N514" s="18"/>
      <c r="P514" s="18"/>
      <c r="R514" s="18"/>
      <c r="S514" s="18"/>
      <c r="T514" s="18"/>
      <c r="U514" s="18"/>
      <c r="Y514" s="17"/>
      <c r="AB514" s="17"/>
    </row>
    <row r="515" spans="5:28">
      <c r="E515" s="17"/>
      <c r="F515" s="18"/>
      <c r="H515" s="17"/>
      <c r="J515" s="17"/>
      <c r="K515" s="62"/>
      <c r="L515" s="62"/>
      <c r="N515" s="18"/>
      <c r="P515" s="18"/>
      <c r="R515" s="18"/>
      <c r="S515" s="18"/>
      <c r="T515" s="18"/>
      <c r="U515" s="18"/>
      <c r="Y515" s="17"/>
      <c r="AB515" s="17"/>
    </row>
    <row r="516" spans="5:28">
      <c r="E516" s="17"/>
      <c r="F516" s="18"/>
      <c r="H516" s="17"/>
      <c r="J516" s="17"/>
      <c r="K516" s="62"/>
      <c r="L516" s="62"/>
      <c r="N516" s="18"/>
      <c r="P516" s="18"/>
      <c r="R516" s="18"/>
      <c r="S516" s="18"/>
      <c r="T516" s="18"/>
      <c r="U516" s="18"/>
      <c r="Y516" s="17"/>
      <c r="AB516" s="17"/>
    </row>
    <row r="517" spans="5:28">
      <c r="E517" s="17"/>
      <c r="F517" s="18"/>
      <c r="H517" s="17"/>
      <c r="J517" s="17"/>
      <c r="K517" s="62"/>
      <c r="L517" s="62"/>
      <c r="N517" s="18"/>
      <c r="P517" s="18"/>
      <c r="R517" s="18"/>
      <c r="S517" s="18"/>
      <c r="T517" s="18"/>
      <c r="U517" s="18"/>
      <c r="Y517" s="17"/>
      <c r="AB517" s="17"/>
    </row>
    <row r="518" spans="5:28">
      <c r="E518" s="17"/>
      <c r="F518" s="18"/>
      <c r="H518" s="17"/>
      <c r="J518" s="17"/>
      <c r="K518" s="62"/>
      <c r="L518" s="62"/>
      <c r="N518" s="18"/>
      <c r="P518" s="18"/>
      <c r="R518" s="18"/>
      <c r="S518" s="18"/>
      <c r="T518" s="18"/>
      <c r="U518" s="18"/>
      <c r="Y518" s="17"/>
      <c r="AB518" s="17"/>
    </row>
    <row r="519" spans="5:28">
      <c r="E519" s="17"/>
      <c r="F519" s="18"/>
      <c r="H519" s="17"/>
      <c r="J519" s="17"/>
      <c r="K519" s="62"/>
      <c r="L519" s="62"/>
      <c r="N519" s="18"/>
      <c r="P519" s="18"/>
      <c r="R519" s="18"/>
      <c r="S519" s="18"/>
      <c r="T519" s="18"/>
      <c r="U519" s="18"/>
      <c r="Y519" s="17"/>
      <c r="AB519" s="17"/>
    </row>
    <row r="520" spans="5:28">
      <c r="E520" s="17"/>
      <c r="F520" s="18"/>
      <c r="H520" s="17"/>
      <c r="J520" s="17"/>
      <c r="K520" s="62"/>
      <c r="L520" s="62"/>
      <c r="N520" s="18"/>
      <c r="P520" s="18"/>
      <c r="R520" s="18"/>
      <c r="S520" s="18"/>
      <c r="T520" s="18"/>
      <c r="U520" s="18"/>
      <c r="Y520" s="17"/>
      <c r="AB520" s="17"/>
    </row>
    <row r="521" spans="5:28">
      <c r="E521" s="17"/>
      <c r="F521" s="18"/>
      <c r="H521" s="17"/>
      <c r="J521" s="17"/>
      <c r="K521" s="62"/>
      <c r="L521" s="62"/>
      <c r="N521" s="18"/>
      <c r="P521" s="18"/>
      <c r="R521" s="18"/>
      <c r="S521" s="18"/>
      <c r="T521" s="18"/>
      <c r="U521" s="18"/>
      <c r="Y521" s="17"/>
      <c r="AB521" s="17"/>
    </row>
    <row r="522" spans="5:28">
      <c r="E522" s="17"/>
      <c r="F522" s="18"/>
      <c r="H522" s="17"/>
      <c r="J522" s="17"/>
      <c r="K522" s="62"/>
      <c r="L522" s="62"/>
      <c r="N522" s="18"/>
      <c r="P522" s="18"/>
      <c r="R522" s="18"/>
      <c r="S522" s="18"/>
      <c r="T522" s="18"/>
      <c r="U522" s="18"/>
      <c r="Y522" s="17"/>
      <c r="AB522" s="17"/>
    </row>
    <row r="523" spans="5:28">
      <c r="E523" s="17"/>
      <c r="F523" s="18"/>
      <c r="H523" s="17"/>
      <c r="J523" s="17"/>
      <c r="K523" s="62"/>
      <c r="L523" s="62"/>
      <c r="N523" s="18"/>
      <c r="P523" s="18"/>
      <c r="R523" s="18"/>
      <c r="S523" s="18"/>
      <c r="T523" s="18"/>
      <c r="U523" s="18"/>
      <c r="Y523" s="17"/>
      <c r="AB523" s="17"/>
    </row>
    <row r="524" spans="5:28">
      <c r="E524" s="17"/>
      <c r="F524" s="18"/>
      <c r="H524" s="17"/>
      <c r="J524" s="17"/>
      <c r="K524" s="62"/>
      <c r="L524" s="62"/>
      <c r="N524" s="18"/>
      <c r="P524" s="18"/>
      <c r="R524" s="18"/>
      <c r="S524" s="18"/>
      <c r="T524" s="18"/>
      <c r="U524" s="18"/>
      <c r="Y524" s="17"/>
      <c r="AB524" s="17"/>
    </row>
    <row r="525" spans="5:28">
      <c r="E525" s="17"/>
      <c r="F525" s="18"/>
      <c r="H525" s="17"/>
      <c r="J525" s="17"/>
      <c r="K525" s="62"/>
      <c r="L525" s="62"/>
      <c r="N525" s="18"/>
      <c r="P525" s="18"/>
      <c r="R525" s="18"/>
      <c r="S525" s="18"/>
      <c r="T525" s="18"/>
      <c r="U525" s="18"/>
      <c r="Y525" s="17"/>
      <c r="AB525" s="17"/>
    </row>
    <row r="526" spans="5:28">
      <c r="E526" s="17"/>
      <c r="F526" s="18"/>
      <c r="H526" s="17"/>
      <c r="J526" s="17"/>
      <c r="K526" s="62"/>
      <c r="L526" s="62"/>
      <c r="N526" s="18"/>
      <c r="P526" s="18"/>
      <c r="R526" s="18"/>
      <c r="S526" s="18"/>
      <c r="T526" s="18"/>
      <c r="U526" s="18"/>
      <c r="Y526" s="17"/>
      <c r="AB526" s="17"/>
    </row>
    <row r="527" spans="5:28">
      <c r="E527" s="17"/>
      <c r="F527" s="18"/>
      <c r="H527" s="17"/>
      <c r="J527" s="17"/>
      <c r="K527" s="62"/>
      <c r="L527" s="62"/>
      <c r="N527" s="18"/>
      <c r="P527" s="18"/>
      <c r="R527" s="18"/>
      <c r="S527" s="18"/>
      <c r="T527" s="18"/>
      <c r="U527" s="18"/>
      <c r="Y527" s="17"/>
      <c r="AB527" s="17"/>
    </row>
    <row r="528" spans="5:28">
      <c r="E528" s="17"/>
      <c r="F528" s="18"/>
      <c r="H528" s="17"/>
      <c r="J528" s="17"/>
      <c r="K528" s="62"/>
      <c r="L528" s="62"/>
      <c r="N528" s="18"/>
      <c r="P528" s="18"/>
      <c r="R528" s="18"/>
      <c r="S528" s="18"/>
      <c r="T528" s="18"/>
      <c r="U528" s="18"/>
      <c r="Y528" s="17"/>
      <c r="AB528" s="17"/>
    </row>
    <row r="529" spans="5:28">
      <c r="E529" s="17"/>
      <c r="F529" s="18"/>
      <c r="H529" s="17"/>
      <c r="J529" s="17"/>
      <c r="K529" s="62"/>
      <c r="L529" s="62"/>
      <c r="N529" s="18"/>
      <c r="P529" s="18"/>
      <c r="R529" s="18"/>
      <c r="S529" s="18"/>
      <c r="T529" s="18"/>
      <c r="U529" s="18"/>
      <c r="Y529" s="17"/>
      <c r="AB529" s="17"/>
    </row>
    <row r="530" spans="5:28">
      <c r="E530" s="17"/>
      <c r="F530" s="18"/>
      <c r="H530" s="17"/>
      <c r="J530" s="17"/>
      <c r="K530" s="62"/>
      <c r="L530" s="62"/>
      <c r="N530" s="18"/>
      <c r="P530" s="18"/>
      <c r="R530" s="18"/>
      <c r="S530" s="18"/>
      <c r="T530" s="18"/>
      <c r="U530" s="18"/>
      <c r="Y530" s="17"/>
      <c r="AB530" s="17"/>
    </row>
    <row r="531" spans="5:28">
      <c r="E531" s="17"/>
      <c r="F531" s="18"/>
      <c r="H531" s="17"/>
      <c r="J531" s="17"/>
      <c r="K531" s="62"/>
      <c r="L531" s="62"/>
      <c r="N531" s="18"/>
      <c r="P531" s="18"/>
      <c r="R531" s="18"/>
      <c r="S531" s="18"/>
      <c r="T531" s="18"/>
      <c r="U531" s="18"/>
      <c r="Y531" s="17"/>
      <c r="AB531" s="17"/>
    </row>
    <row r="532" spans="5:28">
      <c r="E532" s="17"/>
      <c r="F532" s="18"/>
      <c r="H532" s="17"/>
      <c r="J532" s="17"/>
      <c r="K532" s="62"/>
      <c r="L532" s="62"/>
      <c r="N532" s="18"/>
      <c r="P532" s="18"/>
      <c r="R532" s="18"/>
      <c r="S532" s="18"/>
      <c r="T532" s="18"/>
      <c r="U532" s="18"/>
      <c r="Y532" s="17"/>
      <c r="AB532" s="17"/>
    </row>
    <row r="533" spans="5:28">
      <c r="E533" s="17"/>
      <c r="F533" s="18"/>
      <c r="H533" s="17"/>
      <c r="J533" s="17"/>
      <c r="K533" s="62"/>
      <c r="L533" s="62"/>
      <c r="N533" s="18"/>
      <c r="P533" s="18"/>
      <c r="R533" s="18"/>
      <c r="S533" s="18"/>
      <c r="T533" s="18"/>
      <c r="U533" s="18"/>
      <c r="Y533" s="17"/>
      <c r="AB533" s="17"/>
    </row>
    <row r="534" spans="5:28">
      <c r="E534" s="17"/>
      <c r="F534" s="18"/>
      <c r="H534" s="17"/>
      <c r="J534" s="17"/>
      <c r="K534" s="62"/>
      <c r="L534" s="62"/>
      <c r="N534" s="18"/>
      <c r="P534" s="18"/>
      <c r="R534" s="18"/>
      <c r="S534" s="18"/>
      <c r="T534" s="18"/>
      <c r="U534" s="18"/>
      <c r="Y534" s="17"/>
      <c r="AB534" s="17"/>
    </row>
    <row r="535" spans="5:28">
      <c r="E535" s="17"/>
      <c r="F535" s="18"/>
      <c r="H535" s="17"/>
      <c r="J535" s="17"/>
      <c r="K535" s="62"/>
      <c r="L535" s="62"/>
      <c r="N535" s="18"/>
      <c r="P535" s="18"/>
      <c r="R535" s="18"/>
      <c r="S535" s="18"/>
      <c r="T535" s="18"/>
      <c r="U535" s="18"/>
      <c r="Y535" s="17"/>
      <c r="AB535" s="17"/>
    </row>
    <row r="536" spans="5:28">
      <c r="E536" s="17"/>
      <c r="F536" s="18"/>
      <c r="H536" s="17"/>
      <c r="J536" s="17"/>
      <c r="K536" s="62"/>
      <c r="L536" s="62"/>
      <c r="N536" s="18"/>
      <c r="P536" s="18"/>
      <c r="R536" s="18"/>
      <c r="S536" s="18"/>
      <c r="T536" s="18"/>
      <c r="U536" s="18"/>
      <c r="Y536" s="17"/>
      <c r="AB536" s="17"/>
    </row>
    <row r="537" spans="5:28">
      <c r="E537" s="17"/>
      <c r="F537" s="18"/>
      <c r="H537" s="17"/>
      <c r="J537" s="17"/>
      <c r="K537" s="62"/>
      <c r="L537" s="62"/>
      <c r="N537" s="18"/>
      <c r="P537" s="18"/>
      <c r="R537" s="18"/>
      <c r="S537" s="18"/>
      <c r="T537" s="18"/>
      <c r="U537" s="18"/>
      <c r="Y537" s="17"/>
      <c r="AB537" s="17"/>
    </row>
    <row r="538" spans="5:28">
      <c r="E538" s="17"/>
      <c r="F538" s="18"/>
      <c r="H538" s="17"/>
      <c r="J538" s="17"/>
      <c r="K538" s="62"/>
      <c r="L538" s="62"/>
      <c r="N538" s="18"/>
      <c r="P538" s="18"/>
      <c r="R538" s="18"/>
      <c r="S538" s="18"/>
      <c r="T538" s="18"/>
      <c r="U538" s="18"/>
      <c r="Y538" s="17"/>
      <c r="AB538" s="17"/>
    </row>
    <row r="539" spans="5:28">
      <c r="E539" s="17"/>
      <c r="F539" s="18"/>
      <c r="H539" s="17"/>
      <c r="J539" s="17"/>
      <c r="K539" s="62"/>
      <c r="L539" s="62"/>
      <c r="N539" s="18"/>
      <c r="P539" s="18"/>
      <c r="R539" s="18"/>
      <c r="S539" s="18"/>
      <c r="T539" s="18"/>
      <c r="U539" s="18"/>
      <c r="Y539" s="17"/>
      <c r="AB539" s="17"/>
    </row>
    <row r="540" spans="5:28">
      <c r="E540" s="17"/>
      <c r="F540" s="18"/>
      <c r="H540" s="17"/>
      <c r="J540" s="17"/>
      <c r="K540" s="62"/>
      <c r="L540" s="62"/>
      <c r="N540" s="18"/>
      <c r="P540" s="18"/>
      <c r="R540" s="18"/>
      <c r="S540" s="18"/>
      <c r="T540" s="18"/>
      <c r="U540" s="18"/>
      <c r="Y540" s="17"/>
      <c r="AB540" s="17"/>
    </row>
    <row r="541" spans="5:28">
      <c r="E541" s="17"/>
      <c r="F541" s="18"/>
      <c r="H541" s="17"/>
      <c r="J541" s="17"/>
      <c r="K541" s="62"/>
      <c r="L541" s="62"/>
      <c r="N541" s="18"/>
      <c r="P541" s="18"/>
      <c r="R541" s="18"/>
      <c r="S541" s="18"/>
      <c r="T541" s="18"/>
      <c r="U541" s="18"/>
      <c r="Y541" s="17"/>
      <c r="AB541" s="17"/>
    </row>
    <row r="542" spans="5:28">
      <c r="E542" s="17"/>
      <c r="F542" s="18"/>
      <c r="H542" s="17"/>
      <c r="J542" s="17"/>
      <c r="K542" s="62"/>
      <c r="L542" s="62"/>
      <c r="N542" s="18"/>
      <c r="P542" s="18"/>
      <c r="R542" s="18"/>
      <c r="S542" s="18"/>
      <c r="T542" s="18"/>
      <c r="U542" s="18"/>
      <c r="Y542" s="17"/>
      <c r="AB542" s="17"/>
    </row>
    <row r="543" spans="5:28">
      <c r="E543" s="17"/>
      <c r="F543" s="18"/>
      <c r="H543" s="17"/>
      <c r="J543" s="17"/>
      <c r="K543" s="62"/>
      <c r="L543" s="62"/>
      <c r="N543" s="18"/>
      <c r="P543" s="18"/>
      <c r="R543" s="18"/>
      <c r="S543" s="18"/>
      <c r="T543" s="18"/>
      <c r="U543" s="18"/>
      <c r="Y543" s="17"/>
      <c r="AB543" s="17"/>
    </row>
    <row r="544" spans="5:28">
      <c r="E544" s="17"/>
      <c r="F544" s="18"/>
      <c r="H544" s="17"/>
      <c r="J544" s="17"/>
      <c r="K544" s="62"/>
      <c r="L544" s="62"/>
      <c r="N544" s="18"/>
      <c r="P544" s="18"/>
      <c r="R544" s="18"/>
      <c r="S544" s="18"/>
      <c r="T544" s="18"/>
      <c r="U544" s="18"/>
      <c r="Y544" s="17"/>
      <c r="AB544" s="17"/>
    </row>
    <row r="545" spans="5:28">
      <c r="E545" s="17"/>
      <c r="F545" s="18"/>
      <c r="H545" s="17"/>
      <c r="J545" s="17"/>
      <c r="K545" s="62"/>
      <c r="L545" s="62"/>
      <c r="N545" s="18"/>
      <c r="P545" s="18"/>
      <c r="R545" s="18"/>
      <c r="S545" s="18"/>
      <c r="T545" s="18"/>
      <c r="U545" s="18"/>
      <c r="Y545" s="17"/>
      <c r="AB545" s="17"/>
    </row>
    <row r="546" spans="5:28">
      <c r="E546" s="17"/>
      <c r="F546" s="18"/>
      <c r="H546" s="17"/>
      <c r="J546" s="17"/>
      <c r="K546" s="62"/>
      <c r="L546" s="62"/>
      <c r="N546" s="18"/>
      <c r="P546" s="18"/>
      <c r="R546" s="18"/>
      <c r="S546" s="18"/>
      <c r="T546" s="18"/>
      <c r="U546" s="18"/>
      <c r="Y546" s="17"/>
      <c r="AB546" s="17"/>
    </row>
    <row r="547" spans="5:28">
      <c r="E547" s="17"/>
      <c r="F547" s="18"/>
      <c r="H547" s="17"/>
      <c r="J547" s="17"/>
      <c r="K547" s="62"/>
      <c r="L547" s="62"/>
      <c r="N547" s="18"/>
      <c r="P547" s="18"/>
      <c r="R547" s="18"/>
      <c r="S547" s="18"/>
      <c r="T547" s="18"/>
      <c r="U547" s="18"/>
      <c r="Y547" s="17"/>
      <c r="AB547" s="17"/>
    </row>
    <row r="548" spans="5:28">
      <c r="E548" s="17"/>
      <c r="F548" s="18"/>
      <c r="H548" s="17"/>
      <c r="J548" s="17"/>
      <c r="K548" s="62"/>
      <c r="L548" s="62"/>
      <c r="N548" s="18"/>
      <c r="P548" s="18"/>
      <c r="R548" s="18"/>
      <c r="S548" s="18"/>
      <c r="T548" s="18"/>
      <c r="U548" s="18"/>
      <c r="Y548" s="17"/>
      <c r="AB548" s="17"/>
    </row>
    <row r="549" spans="5:28">
      <c r="E549" s="17"/>
      <c r="F549" s="18"/>
      <c r="H549" s="17"/>
      <c r="J549" s="17"/>
      <c r="K549" s="62"/>
      <c r="L549" s="62"/>
      <c r="N549" s="18"/>
      <c r="P549" s="18"/>
      <c r="R549" s="18"/>
      <c r="S549" s="18"/>
      <c r="T549" s="18"/>
      <c r="U549" s="18"/>
      <c r="Y549" s="17"/>
      <c r="AB549" s="17"/>
    </row>
    <row r="550" spans="5:28">
      <c r="E550" s="17"/>
      <c r="F550" s="18"/>
      <c r="H550" s="17"/>
      <c r="J550" s="17"/>
      <c r="K550" s="62"/>
      <c r="L550" s="62"/>
      <c r="N550" s="18"/>
      <c r="P550" s="18"/>
      <c r="R550" s="18"/>
      <c r="S550" s="18"/>
      <c r="T550" s="18"/>
      <c r="U550" s="18"/>
      <c r="Y550" s="17"/>
      <c r="AB550" s="17"/>
    </row>
    <row r="551" spans="5:28">
      <c r="E551" s="17"/>
      <c r="F551" s="18"/>
      <c r="H551" s="17"/>
      <c r="J551" s="17"/>
      <c r="K551" s="62"/>
      <c r="L551" s="62"/>
      <c r="N551" s="18"/>
      <c r="P551" s="18"/>
      <c r="R551" s="18"/>
      <c r="S551" s="18"/>
      <c r="T551" s="18"/>
      <c r="U551" s="18"/>
      <c r="Y551" s="17"/>
      <c r="AB551" s="17"/>
    </row>
    <row r="552" spans="5:28">
      <c r="E552" s="17"/>
      <c r="F552" s="18"/>
      <c r="H552" s="17"/>
      <c r="J552" s="17"/>
      <c r="K552" s="62"/>
      <c r="L552" s="62"/>
      <c r="N552" s="18"/>
      <c r="P552" s="18"/>
      <c r="R552" s="18"/>
      <c r="S552" s="18"/>
      <c r="T552" s="18"/>
      <c r="U552" s="18"/>
      <c r="Y552" s="17"/>
      <c r="AB552" s="17"/>
    </row>
    <row r="553" spans="5:28">
      <c r="E553" s="17"/>
      <c r="F553" s="18"/>
      <c r="H553" s="17"/>
      <c r="J553" s="17"/>
      <c r="K553" s="62"/>
      <c r="L553" s="62"/>
      <c r="N553" s="18"/>
      <c r="P553" s="18"/>
      <c r="R553" s="18"/>
      <c r="S553" s="18"/>
      <c r="T553" s="18"/>
      <c r="U553" s="18"/>
      <c r="Y553" s="17"/>
      <c r="AB553" s="17"/>
    </row>
    <row r="554" spans="5:28">
      <c r="E554" s="17"/>
      <c r="F554" s="18"/>
      <c r="H554" s="17"/>
      <c r="J554" s="17"/>
      <c r="K554" s="62"/>
      <c r="L554" s="62"/>
      <c r="N554" s="18"/>
      <c r="P554" s="18"/>
      <c r="R554" s="18"/>
      <c r="S554" s="18"/>
      <c r="T554" s="18"/>
      <c r="U554" s="18"/>
      <c r="Y554" s="17"/>
      <c r="AB554" s="17"/>
    </row>
    <row r="555" spans="5:28">
      <c r="E555" s="17"/>
      <c r="F555" s="18"/>
      <c r="H555" s="17"/>
      <c r="J555" s="17"/>
      <c r="K555" s="62"/>
      <c r="L555" s="62"/>
      <c r="N555" s="18"/>
      <c r="P555" s="18"/>
      <c r="R555" s="18"/>
      <c r="S555" s="18"/>
      <c r="T555" s="18"/>
      <c r="U555" s="18"/>
      <c r="Y555" s="17"/>
      <c r="AB555" s="17"/>
    </row>
    <row r="556" spans="5:28">
      <c r="E556" s="17"/>
      <c r="F556" s="18"/>
      <c r="H556" s="17"/>
      <c r="J556" s="17"/>
      <c r="K556" s="62"/>
      <c r="L556" s="62"/>
      <c r="N556" s="18"/>
      <c r="P556" s="18"/>
      <c r="R556" s="18"/>
      <c r="S556" s="18"/>
      <c r="T556" s="18"/>
      <c r="U556" s="18"/>
      <c r="Y556" s="17"/>
      <c r="AB556" s="17"/>
    </row>
    <row r="557" spans="5:28">
      <c r="E557" s="17"/>
      <c r="F557" s="18"/>
      <c r="H557" s="17"/>
      <c r="J557" s="17"/>
      <c r="K557" s="62"/>
      <c r="L557" s="62"/>
      <c r="N557" s="18"/>
      <c r="P557" s="18"/>
      <c r="R557" s="18"/>
      <c r="S557" s="18"/>
      <c r="T557" s="18"/>
      <c r="U557" s="18"/>
      <c r="Y557" s="17"/>
      <c r="AB557" s="17"/>
    </row>
    <row r="558" spans="5:28">
      <c r="E558" s="17"/>
      <c r="F558" s="18"/>
      <c r="H558" s="17"/>
      <c r="J558" s="17"/>
      <c r="K558" s="62"/>
      <c r="L558" s="62"/>
      <c r="N558" s="18"/>
      <c r="P558" s="18"/>
      <c r="R558" s="18"/>
      <c r="S558" s="18"/>
      <c r="T558" s="18"/>
      <c r="U558" s="18"/>
      <c r="Y558" s="17"/>
      <c r="AB558" s="17"/>
    </row>
    <row r="559" spans="5:28">
      <c r="E559" s="17"/>
      <c r="F559" s="18"/>
      <c r="H559" s="17"/>
      <c r="J559" s="17"/>
      <c r="K559" s="62"/>
      <c r="L559" s="62"/>
      <c r="N559" s="18"/>
      <c r="P559" s="18"/>
      <c r="R559" s="18"/>
      <c r="S559" s="18"/>
      <c r="T559" s="18"/>
      <c r="U559" s="18"/>
      <c r="Y559" s="17"/>
      <c r="AB559" s="17"/>
    </row>
    <row r="560" spans="5:28">
      <c r="E560" s="17"/>
      <c r="F560" s="18"/>
      <c r="H560" s="17"/>
      <c r="J560" s="17"/>
      <c r="K560" s="62"/>
      <c r="L560" s="62"/>
      <c r="N560" s="18"/>
      <c r="P560" s="18"/>
      <c r="R560" s="18"/>
      <c r="S560" s="18"/>
      <c r="T560" s="18"/>
      <c r="U560" s="18"/>
      <c r="Y560" s="17"/>
      <c r="AB560" s="17"/>
    </row>
    <row r="561" spans="5:28">
      <c r="E561" s="17"/>
      <c r="F561" s="18"/>
      <c r="H561" s="17"/>
      <c r="J561" s="17"/>
      <c r="K561" s="62"/>
      <c r="L561" s="62"/>
      <c r="N561" s="18"/>
      <c r="P561" s="18"/>
      <c r="R561" s="18"/>
      <c r="S561" s="18"/>
      <c r="T561" s="18"/>
      <c r="U561" s="18"/>
      <c r="Y561" s="17"/>
      <c r="AB561" s="17"/>
    </row>
    <row r="562" spans="5:28">
      <c r="E562" s="17"/>
      <c r="F562" s="18"/>
      <c r="H562" s="17"/>
      <c r="J562" s="17"/>
      <c r="K562" s="62"/>
      <c r="L562" s="62"/>
      <c r="N562" s="18"/>
      <c r="P562" s="18"/>
      <c r="R562" s="18"/>
      <c r="S562" s="18"/>
      <c r="T562" s="18"/>
      <c r="U562" s="18"/>
      <c r="Y562" s="17"/>
      <c r="AB562" s="17"/>
    </row>
    <row r="563" spans="5:28">
      <c r="E563" s="17"/>
      <c r="F563" s="18"/>
      <c r="H563" s="17"/>
      <c r="J563" s="17"/>
      <c r="K563" s="62"/>
      <c r="L563" s="62"/>
      <c r="N563" s="18"/>
      <c r="P563" s="18"/>
      <c r="R563" s="18"/>
      <c r="S563" s="18"/>
      <c r="T563" s="18"/>
      <c r="U563" s="18"/>
      <c r="Y563" s="17"/>
      <c r="AB563" s="17"/>
    </row>
    <row r="564" spans="5:28">
      <c r="E564" s="17"/>
      <c r="F564" s="18"/>
      <c r="H564" s="17"/>
      <c r="J564" s="17"/>
      <c r="K564" s="62"/>
      <c r="L564" s="62"/>
      <c r="N564" s="18"/>
      <c r="P564" s="18"/>
      <c r="R564" s="18"/>
      <c r="S564" s="18"/>
      <c r="T564" s="18"/>
      <c r="U564" s="18"/>
      <c r="Y564" s="17"/>
      <c r="AB564" s="17"/>
    </row>
    <row r="565" spans="5:28">
      <c r="E565" s="17"/>
      <c r="F565" s="18"/>
      <c r="H565" s="17"/>
      <c r="J565" s="17"/>
      <c r="K565" s="62"/>
      <c r="L565" s="62"/>
      <c r="N565" s="18"/>
      <c r="P565" s="18"/>
      <c r="R565" s="18"/>
      <c r="S565" s="18"/>
      <c r="T565" s="18"/>
      <c r="U565" s="18"/>
      <c r="Y565" s="17"/>
      <c r="AB565" s="17"/>
    </row>
    <row r="566" spans="5:28">
      <c r="E566" s="17"/>
      <c r="F566" s="18"/>
      <c r="H566" s="17"/>
      <c r="J566" s="17"/>
      <c r="K566" s="62"/>
      <c r="L566" s="62"/>
      <c r="N566" s="18"/>
      <c r="P566" s="18"/>
      <c r="R566" s="18"/>
      <c r="S566" s="18"/>
      <c r="T566" s="18"/>
      <c r="U566" s="18"/>
      <c r="Y566" s="17"/>
      <c r="AB566" s="17"/>
    </row>
    <row r="567" spans="5:28">
      <c r="E567" s="17"/>
      <c r="F567" s="18"/>
      <c r="H567" s="17"/>
      <c r="J567" s="17"/>
      <c r="K567" s="62"/>
      <c r="L567" s="62"/>
      <c r="N567" s="18"/>
      <c r="P567" s="18"/>
      <c r="R567" s="18"/>
      <c r="S567" s="18"/>
      <c r="T567" s="18"/>
      <c r="U567" s="18"/>
      <c r="Y567" s="17"/>
      <c r="AB567" s="17"/>
    </row>
    <row r="568" spans="5:28">
      <c r="E568" s="17"/>
      <c r="F568" s="18"/>
      <c r="H568" s="17"/>
      <c r="J568" s="17"/>
      <c r="K568" s="62"/>
      <c r="L568" s="62"/>
      <c r="N568" s="18"/>
      <c r="P568" s="18"/>
      <c r="R568" s="18"/>
      <c r="S568" s="18"/>
      <c r="T568" s="18"/>
      <c r="U568" s="18"/>
      <c r="Y568" s="17"/>
      <c r="AB568" s="17"/>
    </row>
    <row r="569" spans="5:28">
      <c r="E569" s="17"/>
      <c r="F569" s="18"/>
      <c r="H569" s="17"/>
      <c r="J569" s="17"/>
      <c r="K569" s="62"/>
      <c r="L569" s="62"/>
      <c r="N569" s="18"/>
      <c r="P569" s="18"/>
      <c r="R569" s="18"/>
      <c r="S569" s="18"/>
      <c r="T569" s="18"/>
      <c r="U569" s="18"/>
      <c r="Y569" s="17"/>
      <c r="AB569" s="17"/>
    </row>
    <row r="570" spans="5:28">
      <c r="E570" s="17"/>
      <c r="F570" s="18"/>
      <c r="H570" s="17"/>
      <c r="J570" s="17"/>
      <c r="K570" s="62"/>
      <c r="L570" s="62"/>
      <c r="N570" s="18"/>
      <c r="P570" s="18"/>
      <c r="R570" s="18"/>
      <c r="S570" s="18"/>
      <c r="T570" s="18"/>
      <c r="U570" s="18"/>
      <c r="Y570" s="17"/>
      <c r="AB570" s="17"/>
    </row>
    <row r="571" spans="5:28">
      <c r="E571" s="17"/>
      <c r="F571" s="18"/>
      <c r="H571" s="17"/>
      <c r="J571" s="17"/>
      <c r="K571" s="62"/>
      <c r="L571" s="62"/>
      <c r="N571" s="18"/>
      <c r="P571" s="18"/>
      <c r="R571" s="18"/>
      <c r="S571" s="18"/>
      <c r="T571" s="18"/>
      <c r="U571" s="18"/>
      <c r="Y571" s="17"/>
      <c r="AB571" s="17"/>
    </row>
    <row r="572" spans="5:28">
      <c r="E572" s="17"/>
      <c r="F572" s="18"/>
      <c r="H572" s="17"/>
      <c r="J572" s="17"/>
      <c r="K572" s="62"/>
      <c r="L572" s="62"/>
      <c r="N572" s="18"/>
      <c r="P572" s="18"/>
      <c r="R572" s="18"/>
      <c r="S572" s="18"/>
      <c r="T572" s="18"/>
      <c r="U572" s="18"/>
      <c r="Y572" s="17"/>
      <c r="AB572" s="17"/>
    </row>
    <row r="573" spans="5:28">
      <c r="E573" s="17"/>
      <c r="F573" s="18"/>
      <c r="H573" s="17"/>
      <c r="J573" s="17"/>
      <c r="K573" s="62"/>
      <c r="L573" s="62"/>
      <c r="N573" s="18"/>
      <c r="P573" s="18"/>
      <c r="R573" s="18"/>
      <c r="S573" s="18"/>
      <c r="T573" s="18"/>
      <c r="U573" s="18"/>
      <c r="Y573" s="17"/>
      <c r="AB573" s="17"/>
    </row>
    <row r="574" spans="5:28">
      <c r="E574" s="17"/>
      <c r="F574" s="18"/>
      <c r="H574" s="17"/>
      <c r="J574" s="17"/>
      <c r="K574" s="62"/>
      <c r="L574" s="62"/>
      <c r="N574" s="18"/>
      <c r="P574" s="18"/>
      <c r="R574" s="18"/>
      <c r="S574" s="18"/>
      <c r="T574" s="18"/>
      <c r="U574" s="18"/>
      <c r="Y574" s="17"/>
      <c r="AB574" s="17"/>
    </row>
    <row r="575" spans="5:28">
      <c r="E575" s="17"/>
      <c r="F575" s="18"/>
      <c r="H575" s="17"/>
      <c r="J575" s="17"/>
      <c r="K575" s="62"/>
      <c r="L575" s="62"/>
      <c r="N575" s="18"/>
      <c r="P575" s="18"/>
      <c r="R575" s="18"/>
      <c r="S575" s="18"/>
      <c r="T575" s="18"/>
      <c r="U575" s="18"/>
      <c r="Y575" s="17"/>
      <c r="AB575" s="17"/>
    </row>
    <row r="576" spans="5:28">
      <c r="E576" s="17"/>
      <c r="F576" s="18"/>
      <c r="H576" s="17"/>
      <c r="J576" s="17"/>
      <c r="K576" s="62"/>
      <c r="L576" s="62"/>
      <c r="N576" s="18"/>
      <c r="P576" s="18"/>
      <c r="R576" s="18"/>
      <c r="S576" s="18"/>
      <c r="T576" s="18"/>
      <c r="U576" s="18"/>
      <c r="Y576" s="17"/>
      <c r="AB576" s="17"/>
    </row>
    <row r="577" spans="5:28">
      <c r="E577" s="17"/>
      <c r="F577" s="18"/>
      <c r="H577" s="17"/>
      <c r="J577" s="17"/>
      <c r="K577" s="62"/>
      <c r="L577" s="62"/>
      <c r="N577" s="18"/>
      <c r="P577" s="18"/>
      <c r="R577" s="18"/>
      <c r="S577" s="18"/>
      <c r="T577" s="18"/>
      <c r="U577" s="18"/>
      <c r="Y577" s="17"/>
      <c r="AB577" s="17"/>
    </row>
    <row r="578" spans="5:28">
      <c r="E578" s="17"/>
      <c r="F578" s="18"/>
      <c r="H578" s="17"/>
      <c r="J578" s="17"/>
      <c r="K578" s="62"/>
      <c r="L578" s="62"/>
      <c r="N578" s="18"/>
      <c r="P578" s="18"/>
      <c r="R578" s="18"/>
      <c r="S578" s="18"/>
      <c r="T578" s="18"/>
      <c r="U578" s="18"/>
      <c r="Y578" s="17"/>
      <c r="AB578" s="17"/>
    </row>
    <row r="579" spans="5:28">
      <c r="E579" s="17"/>
      <c r="F579" s="18"/>
      <c r="H579" s="17"/>
      <c r="J579" s="17"/>
      <c r="K579" s="62"/>
      <c r="L579" s="62"/>
      <c r="N579" s="18"/>
      <c r="P579" s="18"/>
      <c r="R579" s="18"/>
      <c r="S579" s="18"/>
      <c r="T579" s="18"/>
      <c r="U579" s="18"/>
      <c r="Y579" s="17"/>
      <c r="AB579" s="17"/>
    </row>
    <row r="580" spans="5:28">
      <c r="E580" s="17"/>
      <c r="F580" s="18"/>
      <c r="H580" s="17"/>
      <c r="J580" s="17"/>
      <c r="K580" s="62"/>
      <c r="L580" s="62"/>
      <c r="N580" s="18"/>
      <c r="P580" s="18"/>
      <c r="R580" s="18"/>
      <c r="S580" s="18"/>
      <c r="T580" s="18"/>
      <c r="U580" s="18"/>
      <c r="Y580" s="17"/>
      <c r="AB580" s="17"/>
    </row>
    <row r="581" spans="5:28">
      <c r="E581" s="17"/>
      <c r="F581" s="18"/>
      <c r="H581" s="17"/>
      <c r="J581" s="17"/>
      <c r="K581" s="62"/>
      <c r="L581" s="62"/>
      <c r="N581" s="18"/>
      <c r="P581" s="18"/>
      <c r="R581" s="18"/>
      <c r="S581" s="18"/>
      <c r="T581" s="18"/>
      <c r="U581" s="18"/>
      <c r="Y581" s="17"/>
      <c r="AB581" s="17"/>
    </row>
    <row r="582" spans="5:28">
      <c r="E582" s="17"/>
      <c r="F582" s="18"/>
      <c r="H582" s="17"/>
      <c r="J582" s="17"/>
      <c r="K582" s="62"/>
      <c r="L582" s="62"/>
      <c r="N582" s="18"/>
      <c r="P582" s="18"/>
      <c r="R582" s="18"/>
      <c r="S582" s="18"/>
      <c r="T582" s="18"/>
      <c r="U582" s="18"/>
      <c r="Y582" s="17"/>
      <c r="AB582" s="17"/>
    </row>
    <row r="583" spans="5:28">
      <c r="E583" s="17"/>
      <c r="F583" s="18"/>
      <c r="H583" s="17"/>
      <c r="J583" s="17"/>
      <c r="K583" s="62"/>
      <c r="L583" s="62"/>
      <c r="N583" s="18"/>
      <c r="P583" s="18"/>
      <c r="R583" s="18"/>
      <c r="S583" s="18"/>
      <c r="T583" s="18"/>
      <c r="U583" s="18"/>
      <c r="Y583" s="17"/>
      <c r="AB583" s="17"/>
    </row>
    <row r="584" spans="5:28">
      <c r="E584" s="17"/>
      <c r="F584" s="18"/>
      <c r="H584" s="17"/>
      <c r="J584" s="17"/>
      <c r="K584" s="62"/>
      <c r="L584" s="62"/>
      <c r="N584" s="18"/>
      <c r="P584" s="18"/>
      <c r="R584" s="18"/>
      <c r="S584" s="18"/>
      <c r="T584" s="18"/>
      <c r="U584" s="18"/>
      <c r="Y584" s="17"/>
      <c r="AB584" s="17"/>
    </row>
    <row r="585" spans="5:28">
      <c r="E585" s="17"/>
      <c r="F585" s="18"/>
      <c r="H585" s="17"/>
      <c r="J585" s="17"/>
      <c r="K585" s="62"/>
      <c r="L585" s="62"/>
      <c r="N585" s="18"/>
      <c r="P585" s="18"/>
      <c r="R585" s="18"/>
      <c r="S585" s="18"/>
      <c r="T585" s="18"/>
      <c r="U585" s="18"/>
      <c r="Y585" s="17"/>
      <c r="AB585" s="17"/>
    </row>
    <row r="586" spans="5:28">
      <c r="E586" s="17"/>
      <c r="F586" s="18"/>
      <c r="H586" s="17"/>
      <c r="J586" s="17"/>
      <c r="K586" s="62"/>
      <c r="L586" s="62"/>
      <c r="N586" s="18"/>
      <c r="P586" s="18"/>
      <c r="R586" s="18"/>
      <c r="S586" s="18"/>
      <c r="T586" s="18"/>
      <c r="U586" s="18"/>
      <c r="Y586" s="17"/>
      <c r="AB586" s="17"/>
    </row>
    <row r="587" spans="5:28">
      <c r="E587" s="17"/>
      <c r="F587" s="18"/>
      <c r="H587" s="17"/>
      <c r="J587" s="17"/>
      <c r="K587" s="62"/>
      <c r="L587" s="62"/>
      <c r="N587" s="18"/>
      <c r="P587" s="18"/>
      <c r="R587" s="18"/>
      <c r="S587" s="18"/>
      <c r="T587" s="18"/>
      <c r="U587" s="18"/>
      <c r="Y587" s="17"/>
      <c r="AB587" s="17"/>
    </row>
    <row r="588" spans="5:28">
      <c r="E588" s="17"/>
      <c r="F588" s="18"/>
      <c r="H588" s="17"/>
      <c r="J588" s="17"/>
      <c r="K588" s="62"/>
      <c r="L588" s="62"/>
      <c r="N588" s="18"/>
      <c r="P588" s="18"/>
      <c r="R588" s="18"/>
      <c r="S588" s="18"/>
      <c r="T588" s="18"/>
      <c r="U588" s="18"/>
      <c r="Y588" s="17"/>
      <c r="AB588" s="17"/>
    </row>
    <row r="589" spans="5:28">
      <c r="E589" s="17"/>
      <c r="F589" s="18"/>
      <c r="H589" s="17"/>
      <c r="J589" s="17"/>
      <c r="K589" s="62"/>
      <c r="L589" s="62"/>
      <c r="N589" s="18"/>
      <c r="P589" s="18"/>
      <c r="R589" s="18"/>
      <c r="S589" s="18"/>
      <c r="T589" s="18"/>
      <c r="U589" s="18"/>
      <c r="Y589" s="17"/>
      <c r="AB589" s="17"/>
    </row>
    <row r="590" spans="5:28">
      <c r="E590" s="17"/>
      <c r="F590" s="18"/>
      <c r="H590" s="17"/>
      <c r="J590" s="17"/>
      <c r="K590" s="62"/>
      <c r="L590" s="62"/>
      <c r="N590" s="18"/>
      <c r="P590" s="18"/>
      <c r="R590" s="18"/>
      <c r="S590" s="18"/>
      <c r="T590" s="18"/>
      <c r="U590" s="18"/>
      <c r="Y590" s="17"/>
      <c r="AB590" s="17"/>
    </row>
    <row r="591" spans="5:28">
      <c r="E591" s="17"/>
      <c r="F591" s="18"/>
      <c r="H591" s="17"/>
      <c r="J591" s="17"/>
      <c r="K591" s="62"/>
      <c r="L591" s="62"/>
      <c r="N591" s="18"/>
      <c r="P591" s="18"/>
      <c r="R591" s="18"/>
      <c r="S591" s="18"/>
      <c r="T591" s="18"/>
      <c r="U591" s="18"/>
      <c r="Y591" s="17"/>
      <c r="AB591" s="17"/>
    </row>
    <row r="592" spans="5:28">
      <c r="E592" s="17"/>
      <c r="F592" s="18"/>
      <c r="H592" s="17"/>
      <c r="J592" s="17"/>
      <c r="K592" s="62"/>
      <c r="L592" s="62"/>
      <c r="N592" s="18"/>
      <c r="P592" s="18"/>
      <c r="R592" s="18"/>
      <c r="S592" s="18"/>
      <c r="T592" s="18"/>
      <c r="U592" s="18"/>
      <c r="Y592" s="17"/>
      <c r="AB592" s="17"/>
    </row>
    <row r="593" spans="5:28">
      <c r="E593" s="17"/>
      <c r="F593" s="18"/>
      <c r="H593" s="17"/>
      <c r="J593" s="17"/>
      <c r="K593" s="62"/>
      <c r="L593" s="62"/>
      <c r="N593" s="18"/>
      <c r="P593" s="18"/>
      <c r="R593" s="18"/>
      <c r="S593" s="18"/>
      <c r="T593" s="18"/>
      <c r="U593" s="18"/>
      <c r="Y593" s="17"/>
      <c r="AB593" s="17"/>
    </row>
    <row r="594" spans="5:28">
      <c r="E594" s="17"/>
      <c r="F594" s="18"/>
      <c r="H594" s="17"/>
      <c r="J594" s="17"/>
      <c r="K594" s="62"/>
      <c r="L594" s="62"/>
      <c r="N594" s="18"/>
      <c r="P594" s="18"/>
      <c r="R594" s="18"/>
      <c r="S594" s="18"/>
      <c r="T594" s="18"/>
      <c r="U594" s="18"/>
      <c r="Y594" s="17"/>
      <c r="AB594" s="17"/>
    </row>
    <row r="595" spans="5:28">
      <c r="E595" s="17"/>
      <c r="F595" s="18"/>
      <c r="H595" s="17"/>
      <c r="J595" s="17"/>
      <c r="K595" s="62"/>
      <c r="L595" s="62"/>
      <c r="N595" s="18"/>
      <c r="P595" s="18"/>
      <c r="R595" s="18"/>
      <c r="S595" s="18"/>
      <c r="T595" s="18"/>
      <c r="U595" s="18"/>
      <c r="Y595" s="17"/>
      <c r="AB595" s="17"/>
    </row>
    <row r="596" spans="5:28">
      <c r="E596" s="17"/>
      <c r="F596" s="18"/>
      <c r="H596" s="17"/>
      <c r="J596" s="17"/>
      <c r="K596" s="62"/>
      <c r="L596" s="62"/>
      <c r="N596" s="18"/>
      <c r="P596" s="18"/>
      <c r="R596" s="18"/>
      <c r="S596" s="18"/>
      <c r="T596" s="18"/>
      <c r="U596" s="18"/>
      <c r="Y596" s="17"/>
      <c r="AB596" s="17"/>
    </row>
    <row r="597" spans="5:28">
      <c r="E597" s="17"/>
      <c r="F597" s="18"/>
      <c r="H597" s="17"/>
      <c r="J597" s="17"/>
      <c r="K597" s="62"/>
      <c r="L597" s="62"/>
      <c r="N597" s="18"/>
      <c r="P597" s="18"/>
      <c r="R597" s="18"/>
      <c r="S597" s="18"/>
      <c r="T597" s="18"/>
      <c r="U597" s="18"/>
      <c r="Y597" s="17"/>
      <c r="AB597" s="17"/>
    </row>
    <row r="598" spans="5:28">
      <c r="E598" s="17"/>
      <c r="F598" s="18"/>
      <c r="H598" s="17"/>
      <c r="J598" s="17"/>
      <c r="K598" s="62"/>
      <c r="L598" s="62"/>
      <c r="N598" s="18"/>
      <c r="P598" s="18"/>
      <c r="R598" s="18"/>
      <c r="S598" s="18"/>
      <c r="T598" s="18"/>
      <c r="U598" s="18"/>
      <c r="Y598" s="17"/>
      <c r="AB598" s="17"/>
    </row>
    <row r="599" spans="5:28">
      <c r="E599" s="17"/>
      <c r="F599" s="18"/>
      <c r="H599" s="17"/>
      <c r="J599" s="17"/>
      <c r="K599" s="62"/>
      <c r="L599" s="62"/>
      <c r="N599" s="18"/>
      <c r="P599" s="18"/>
      <c r="R599" s="18"/>
      <c r="S599" s="18"/>
      <c r="T599" s="18"/>
      <c r="U599" s="18"/>
      <c r="Y599" s="17"/>
      <c r="AB599" s="17"/>
    </row>
    <row r="600" spans="5:28">
      <c r="E600" s="17"/>
      <c r="F600" s="18"/>
      <c r="H600" s="17"/>
      <c r="J600" s="17"/>
      <c r="K600" s="62"/>
      <c r="L600" s="62"/>
      <c r="N600" s="18"/>
      <c r="P600" s="18"/>
      <c r="R600" s="18"/>
      <c r="S600" s="18"/>
      <c r="T600" s="18"/>
      <c r="U600" s="18"/>
      <c r="Y600" s="17"/>
      <c r="AB600" s="17"/>
    </row>
    <row r="601" spans="5:28">
      <c r="E601" s="17"/>
      <c r="F601" s="18"/>
      <c r="H601" s="17"/>
      <c r="J601" s="17"/>
      <c r="K601" s="62"/>
      <c r="L601" s="62"/>
      <c r="N601" s="18"/>
      <c r="P601" s="18"/>
      <c r="R601" s="18"/>
      <c r="S601" s="18"/>
      <c r="T601" s="18"/>
      <c r="U601" s="18"/>
      <c r="Y601" s="17"/>
      <c r="AB601" s="17"/>
    </row>
    <row r="602" spans="5:28">
      <c r="E602" s="17"/>
      <c r="F602" s="18"/>
      <c r="H602" s="17"/>
      <c r="J602" s="17"/>
      <c r="K602" s="62"/>
      <c r="L602" s="62"/>
      <c r="N602" s="18"/>
      <c r="P602" s="18"/>
      <c r="R602" s="18"/>
      <c r="S602" s="18"/>
      <c r="T602" s="18"/>
      <c r="U602" s="18"/>
      <c r="Y602" s="17"/>
      <c r="AB602" s="17"/>
    </row>
    <row r="603" spans="5:28">
      <c r="E603" s="17"/>
      <c r="F603" s="18"/>
      <c r="H603" s="17"/>
      <c r="J603" s="17"/>
      <c r="K603" s="62"/>
      <c r="L603" s="62"/>
      <c r="N603" s="18"/>
      <c r="P603" s="18"/>
      <c r="R603" s="18"/>
      <c r="S603" s="18"/>
      <c r="T603" s="18"/>
      <c r="U603" s="18"/>
      <c r="Y603" s="17"/>
      <c r="AB603" s="17"/>
    </row>
    <row r="604" spans="5:28">
      <c r="E604" s="17"/>
      <c r="F604" s="18"/>
      <c r="H604" s="17"/>
      <c r="J604" s="17"/>
      <c r="K604" s="62"/>
      <c r="L604" s="62"/>
      <c r="N604" s="18"/>
      <c r="P604" s="18"/>
      <c r="R604" s="18"/>
      <c r="S604" s="18"/>
      <c r="T604" s="18"/>
      <c r="U604" s="18"/>
      <c r="Y604" s="17"/>
      <c r="AB604" s="17"/>
    </row>
    <row r="605" spans="5:28">
      <c r="E605" s="17"/>
      <c r="F605" s="18"/>
      <c r="H605" s="17"/>
      <c r="J605" s="17"/>
      <c r="K605" s="62"/>
      <c r="L605" s="62"/>
      <c r="N605" s="18"/>
      <c r="P605" s="18"/>
      <c r="R605" s="18"/>
      <c r="S605" s="18"/>
      <c r="T605" s="18"/>
      <c r="U605" s="18"/>
      <c r="Y605" s="17"/>
      <c r="AB605" s="17"/>
    </row>
    <row r="606" spans="5:28">
      <c r="E606" s="17"/>
      <c r="F606" s="18"/>
      <c r="H606" s="17"/>
      <c r="J606" s="17"/>
      <c r="K606" s="62"/>
      <c r="L606" s="62"/>
      <c r="N606" s="18"/>
      <c r="P606" s="18"/>
      <c r="R606" s="18"/>
      <c r="S606" s="18"/>
      <c r="T606" s="18"/>
      <c r="U606" s="18"/>
      <c r="Y606" s="17"/>
      <c r="AB606" s="17"/>
    </row>
    <row r="607" spans="5:28">
      <c r="E607" s="17"/>
      <c r="F607" s="18"/>
      <c r="H607" s="17"/>
      <c r="J607" s="17"/>
      <c r="K607" s="62"/>
      <c r="L607" s="62"/>
      <c r="N607" s="18"/>
      <c r="P607" s="18"/>
      <c r="R607" s="18"/>
      <c r="S607" s="18"/>
      <c r="T607" s="18"/>
      <c r="U607" s="18"/>
      <c r="Y607" s="17"/>
      <c r="AB607" s="17"/>
    </row>
    <row r="608" spans="5:28">
      <c r="E608" s="17"/>
      <c r="F608" s="18"/>
      <c r="H608" s="17"/>
      <c r="J608" s="17"/>
      <c r="K608" s="62"/>
      <c r="L608" s="62"/>
      <c r="N608" s="18"/>
      <c r="P608" s="18"/>
      <c r="R608" s="18"/>
      <c r="S608" s="18"/>
      <c r="T608" s="18"/>
      <c r="U608" s="18"/>
      <c r="Y608" s="17"/>
      <c r="AB608" s="17"/>
    </row>
    <row r="609" spans="5:28">
      <c r="E609" s="17"/>
      <c r="F609" s="18"/>
      <c r="H609" s="17"/>
      <c r="J609" s="17"/>
      <c r="K609" s="62"/>
      <c r="L609" s="62"/>
      <c r="N609" s="18"/>
      <c r="P609" s="18"/>
      <c r="R609" s="18"/>
      <c r="S609" s="18"/>
      <c r="T609" s="18"/>
      <c r="U609" s="18"/>
      <c r="Y609" s="17"/>
      <c r="AB609" s="17"/>
    </row>
    <row r="610" spans="5:28">
      <c r="E610" s="17"/>
      <c r="F610" s="18"/>
      <c r="H610" s="17"/>
      <c r="J610" s="17"/>
      <c r="K610" s="62"/>
      <c r="L610" s="62"/>
      <c r="N610" s="18"/>
      <c r="P610" s="18"/>
      <c r="R610" s="18"/>
      <c r="S610" s="18"/>
      <c r="T610" s="18"/>
      <c r="U610" s="18"/>
      <c r="Y610" s="17"/>
      <c r="AB610" s="17"/>
    </row>
    <row r="611" spans="5:28">
      <c r="E611" s="17"/>
      <c r="F611" s="18"/>
      <c r="H611" s="17"/>
      <c r="J611" s="17"/>
      <c r="K611" s="62"/>
      <c r="L611" s="62"/>
      <c r="N611" s="18"/>
      <c r="P611" s="18"/>
      <c r="R611" s="18"/>
      <c r="S611" s="18"/>
      <c r="T611" s="18"/>
      <c r="U611" s="18"/>
      <c r="Y611" s="17"/>
      <c r="AB611" s="17"/>
    </row>
    <row r="612" spans="5:28">
      <c r="E612" s="17"/>
      <c r="F612" s="18"/>
      <c r="H612" s="17"/>
      <c r="J612" s="17"/>
      <c r="K612" s="62"/>
      <c r="L612" s="62"/>
      <c r="N612" s="18"/>
      <c r="P612" s="18"/>
      <c r="R612" s="18"/>
      <c r="S612" s="18"/>
      <c r="T612" s="18"/>
      <c r="U612" s="18"/>
      <c r="Y612" s="17"/>
      <c r="AB612" s="17"/>
    </row>
    <row r="613" spans="5:28">
      <c r="E613" s="17"/>
      <c r="F613" s="18"/>
      <c r="H613" s="17"/>
      <c r="J613" s="17"/>
      <c r="K613" s="62"/>
      <c r="L613" s="62"/>
      <c r="N613" s="18"/>
      <c r="P613" s="18"/>
      <c r="R613" s="18"/>
      <c r="S613" s="18"/>
      <c r="T613" s="18"/>
      <c r="U613" s="18"/>
      <c r="Y613" s="17"/>
      <c r="AB613" s="17"/>
    </row>
    <row r="614" spans="5:28">
      <c r="E614" s="17"/>
      <c r="F614" s="18"/>
      <c r="H614" s="17"/>
      <c r="J614" s="17"/>
      <c r="K614" s="62"/>
      <c r="L614" s="62"/>
      <c r="N614" s="18"/>
      <c r="P614" s="18"/>
      <c r="R614" s="18"/>
      <c r="S614" s="18"/>
      <c r="T614" s="18"/>
      <c r="U614" s="18"/>
      <c r="Y614" s="17"/>
      <c r="AB614" s="17"/>
    </row>
    <row r="615" spans="5:28">
      <c r="E615" s="17"/>
      <c r="F615" s="18"/>
      <c r="H615" s="17"/>
      <c r="J615" s="17"/>
      <c r="K615" s="62"/>
      <c r="L615" s="62"/>
      <c r="N615" s="18"/>
      <c r="P615" s="18"/>
      <c r="R615" s="18"/>
      <c r="S615" s="18"/>
      <c r="T615" s="18"/>
      <c r="U615" s="18"/>
      <c r="Y615" s="17"/>
      <c r="AB615" s="17"/>
    </row>
    <row r="616" spans="5:28">
      <c r="E616" s="17"/>
      <c r="F616" s="18"/>
      <c r="H616" s="17"/>
      <c r="J616" s="17"/>
      <c r="K616" s="62"/>
      <c r="L616" s="62"/>
      <c r="N616" s="18"/>
      <c r="P616" s="18"/>
      <c r="R616" s="18"/>
      <c r="S616" s="18"/>
      <c r="T616" s="18"/>
      <c r="U616" s="18"/>
      <c r="Y616" s="17"/>
      <c r="AB616" s="17"/>
    </row>
    <row r="617" spans="5:28">
      <c r="E617" s="17"/>
      <c r="F617" s="18"/>
      <c r="H617" s="17"/>
      <c r="J617" s="17"/>
      <c r="K617" s="62"/>
      <c r="L617" s="62"/>
      <c r="N617" s="18"/>
      <c r="P617" s="18"/>
      <c r="R617" s="18"/>
      <c r="S617" s="18"/>
      <c r="T617" s="18"/>
      <c r="U617" s="18"/>
      <c r="Y617" s="17"/>
      <c r="AB617" s="17"/>
    </row>
    <row r="618" spans="5:28">
      <c r="E618" s="17"/>
      <c r="F618" s="18"/>
      <c r="H618" s="17"/>
      <c r="J618" s="17"/>
      <c r="K618" s="62"/>
      <c r="L618" s="62"/>
      <c r="N618" s="18"/>
      <c r="P618" s="18"/>
      <c r="R618" s="18"/>
      <c r="S618" s="18"/>
      <c r="T618" s="18"/>
      <c r="U618" s="18"/>
      <c r="Y618" s="17"/>
      <c r="AB618" s="17"/>
    </row>
    <row r="619" spans="5:28">
      <c r="E619" s="17"/>
      <c r="F619" s="18"/>
      <c r="H619" s="17"/>
      <c r="J619" s="17"/>
      <c r="K619" s="62"/>
      <c r="L619" s="62"/>
      <c r="N619" s="18"/>
      <c r="P619" s="18"/>
      <c r="R619" s="18"/>
      <c r="S619" s="18"/>
      <c r="T619" s="18"/>
      <c r="U619" s="18"/>
      <c r="Y619" s="17"/>
      <c r="AB619" s="17"/>
    </row>
    <row r="620" spans="5:28">
      <c r="E620" s="17"/>
      <c r="F620" s="18"/>
      <c r="H620" s="17"/>
      <c r="J620" s="17"/>
      <c r="K620" s="62"/>
      <c r="L620" s="62"/>
      <c r="N620" s="18"/>
      <c r="P620" s="18"/>
      <c r="R620" s="18"/>
      <c r="S620" s="18"/>
      <c r="T620" s="18"/>
      <c r="U620" s="18"/>
      <c r="Y620" s="17"/>
      <c r="AB620" s="17"/>
    </row>
    <row r="621" spans="5:28">
      <c r="E621" s="17"/>
      <c r="F621" s="18"/>
      <c r="H621" s="17"/>
      <c r="J621" s="17"/>
      <c r="K621" s="62"/>
      <c r="L621" s="62"/>
      <c r="N621" s="18"/>
      <c r="P621" s="18"/>
      <c r="R621" s="18"/>
      <c r="S621" s="18"/>
      <c r="T621" s="18"/>
      <c r="U621" s="18"/>
      <c r="Y621" s="17"/>
      <c r="AB621" s="17"/>
    </row>
    <row r="622" spans="5:28">
      <c r="E622" s="17"/>
      <c r="F622" s="18"/>
      <c r="H622" s="17"/>
      <c r="J622" s="17"/>
      <c r="K622" s="62"/>
      <c r="L622" s="62"/>
      <c r="N622" s="18"/>
      <c r="P622" s="18"/>
      <c r="R622" s="18"/>
      <c r="S622" s="18"/>
      <c r="T622" s="18"/>
      <c r="U622" s="18"/>
      <c r="Y622" s="17"/>
      <c r="AB622" s="17"/>
    </row>
    <row r="623" spans="5:28">
      <c r="E623" s="17"/>
      <c r="F623" s="18"/>
      <c r="H623" s="17"/>
      <c r="J623" s="17"/>
      <c r="K623" s="62"/>
      <c r="L623" s="62"/>
      <c r="N623" s="18"/>
      <c r="P623" s="18"/>
      <c r="R623" s="18"/>
      <c r="S623" s="18"/>
      <c r="T623" s="18"/>
      <c r="U623" s="18"/>
      <c r="Y623" s="17"/>
      <c r="AB623" s="17"/>
    </row>
    <row r="624" spans="5:28">
      <c r="E624" s="17"/>
      <c r="F624" s="18"/>
      <c r="H624" s="17"/>
      <c r="J624" s="17"/>
      <c r="K624" s="62"/>
      <c r="L624" s="62"/>
      <c r="N624" s="18"/>
      <c r="P624" s="18"/>
      <c r="R624" s="18"/>
      <c r="S624" s="18"/>
      <c r="T624" s="18"/>
      <c r="U624" s="18"/>
      <c r="Y624" s="17"/>
      <c r="AB624" s="17"/>
    </row>
    <row r="625" spans="5:28">
      <c r="E625" s="17"/>
      <c r="F625" s="18"/>
      <c r="H625" s="17"/>
      <c r="J625" s="17"/>
      <c r="K625" s="62"/>
      <c r="L625" s="62"/>
      <c r="N625" s="18"/>
      <c r="P625" s="18"/>
      <c r="R625" s="18"/>
      <c r="S625" s="18"/>
      <c r="T625" s="18"/>
      <c r="U625" s="18"/>
      <c r="Y625" s="17"/>
      <c r="AB625" s="17"/>
    </row>
    <row r="626" spans="5:28">
      <c r="E626" s="17"/>
      <c r="F626" s="18"/>
      <c r="H626" s="17"/>
      <c r="J626" s="17"/>
      <c r="K626" s="62"/>
      <c r="L626" s="62"/>
      <c r="N626" s="18"/>
      <c r="P626" s="18"/>
      <c r="R626" s="18"/>
      <c r="S626" s="18"/>
      <c r="T626" s="18"/>
      <c r="U626" s="18"/>
      <c r="Y626" s="17"/>
      <c r="AB626" s="17"/>
    </row>
    <row r="627" spans="5:28">
      <c r="E627" s="17"/>
      <c r="F627" s="18"/>
      <c r="H627" s="17"/>
      <c r="J627" s="17"/>
      <c r="K627" s="62"/>
      <c r="L627" s="62"/>
      <c r="N627" s="18"/>
      <c r="P627" s="18"/>
      <c r="R627" s="18"/>
      <c r="S627" s="18"/>
      <c r="T627" s="18"/>
      <c r="U627" s="18"/>
      <c r="Y627" s="17"/>
      <c r="AB627" s="17"/>
    </row>
    <row r="628" spans="5:28">
      <c r="E628" s="17"/>
      <c r="F628" s="18"/>
      <c r="H628" s="17"/>
      <c r="J628" s="17"/>
      <c r="K628" s="62"/>
      <c r="L628" s="62"/>
      <c r="N628" s="18"/>
      <c r="P628" s="18"/>
      <c r="R628" s="18"/>
      <c r="S628" s="18"/>
      <c r="T628" s="18"/>
      <c r="U628" s="18"/>
      <c r="Y628" s="17"/>
      <c r="AB628" s="17"/>
    </row>
    <row r="629" spans="5:28">
      <c r="E629" s="17"/>
      <c r="F629" s="18"/>
      <c r="H629" s="17"/>
      <c r="J629" s="17"/>
      <c r="K629" s="62"/>
      <c r="L629" s="62"/>
      <c r="N629" s="18"/>
      <c r="P629" s="18"/>
      <c r="R629" s="18"/>
      <c r="S629" s="18"/>
      <c r="T629" s="18"/>
      <c r="U629" s="18"/>
      <c r="Y629" s="17"/>
      <c r="AB629" s="17"/>
    </row>
    <row r="630" spans="5:28">
      <c r="E630" s="17"/>
      <c r="F630" s="18"/>
      <c r="H630" s="17"/>
      <c r="J630" s="17"/>
      <c r="K630" s="62"/>
      <c r="L630" s="62"/>
      <c r="N630" s="18"/>
      <c r="P630" s="18"/>
      <c r="R630" s="18"/>
      <c r="S630" s="18"/>
      <c r="T630" s="18"/>
      <c r="U630" s="18"/>
      <c r="Y630" s="17"/>
      <c r="AB630" s="17"/>
    </row>
    <row r="631" spans="5:28">
      <c r="E631" s="17"/>
      <c r="F631" s="18"/>
      <c r="H631" s="17"/>
      <c r="J631" s="17"/>
      <c r="K631" s="62"/>
      <c r="L631" s="62"/>
      <c r="N631" s="18"/>
      <c r="P631" s="18"/>
      <c r="R631" s="18"/>
      <c r="S631" s="18"/>
      <c r="T631" s="18"/>
      <c r="U631" s="18"/>
      <c r="Y631" s="17"/>
      <c r="AB631" s="17"/>
    </row>
    <row r="632" spans="5:28">
      <c r="E632" s="17"/>
      <c r="F632" s="18"/>
      <c r="H632" s="17"/>
      <c r="J632" s="17"/>
      <c r="K632" s="62"/>
      <c r="L632" s="62"/>
      <c r="N632" s="18"/>
      <c r="P632" s="18"/>
      <c r="R632" s="18"/>
      <c r="S632" s="18"/>
      <c r="T632" s="18"/>
      <c r="U632" s="18"/>
      <c r="Y632" s="17"/>
      <c r="AB632" s="17"/>
    </row>
    <row r="633" spans="5:28">
      <c r="E633" s="17"/>
      <c r="F633" s="18"/>
      <c r="H633" s="17"/>
      <c r="J633" s="17"/>
      <c r="K633" s="62"/>
      <c r="L633" s="62"/>
      <c r="N633" s="18"/>
      <c r="P633" s="18"/>
      <c r="R633" s="18"/>
      <c r="S633" s="18"/>
      <c r="T633" s="18"/>
      <c r="U633" s="18"/>
      <c r="Y633" s="17"/>
      <c r="AB633" s="17"/>
    </row>
    <row r="634" spans="5:28">
      <c r="E634" s="17"/>
      <c r="F634" s="18"/>
      <c r="H634" s="17"/>
      <c r="J634" s="17"/>
      <c r="K634" s="62"/>
      <c r="L634" s="62"/>
      <c r="N634" s="18"/>
      <c r="P634" s="18"/>
      <c r="R634" s="18"/>
      <c r="S634" s="18"/>
      <c r="T634" s="18"/>
      <c r="U634" s="18"/>
      <c r="Y634" s="17"/>
      <c r="AB634" s="17"/>
    </row>
    <row r="635" spans="5:28">
      <c r="E635" s="17"/>
      <c r="F635" s="18"/>
      <c r="H635" s="17"/>
      <c r="J635" s="17"/>
      <c r="K635" s="62"/>
      <c r="L635" s="62"/>
      <c r="N635" s="18"/>
      <c r="P635" s="18"/>
      <c r="R635" s="18"/>
      <c r="S635" s="18"/>
      <c r="T635" s="18"/>
      <c r="U635" s="18"/>
      <c r="Y635" s="17"/>
      <c r="AB635" s="17"/>
    </row>
    <row r="636" spans="5:28">
      <c r="E636" s="17"/>
      <c r="F636" s="18"/>
      <c r="H636" s="17"/>
      <c r="J636" s="17"/>
      <c r="K636" s="62"/>
      <c r="L636" s="62"/>
      <c r="N636" s="18"/>
      <c r="P636" s="18"/>
      <c r="R636" s="18"/>
      <c r="S636" s="18"/>
      <c r="T636" s="18"/>
      <c r="U636" s="18"/>
      <c r="Y636" s="17"/>
      <c r="AB636" s="17"/>
    </row>
    <row r="637" spans="5:28">
      <c r="E637" s="17"/>
      <c r="F637" s="18"/>
      <c r="H637" s="17"/>
      <c r="J637" s="17"/>
      <c r="K637" s="62"/>
      <c r="L637" s="62"/>
      <c r="N637" s="18"/>
      <c r="P637" s="18"/>
      <c r="R637" s="18"/>
      <c r="S637" s="18"/>
      <c r="T637" s="18"/>
      <c r="U637" s="18"/>
      <c r="Y637" s="17"/>
      <c r="AB637" s="17"/>
    </row>
    <row r="638" spans="5:28">
      <c r="E638" s="17"/>
      <c r="F638" s="18"/>
      <c r="H638" s="17"/>
      <c r="J638" s="17"/>
      <c r="K638" s="62"/>
      <c r="L638" s="62"/>
      <c r="N638" s="18"/>
      <c r="P638" s="18"/>
      <c r="R638" s="18"/>
      <c r="S638" s="18"/>
      <c r="T638" s="18"/>
      <c r="U638" s="18"/>
      <c r="Y638" s="17"/>
      <c r="AB638" s="17"/>
    </row>
    <row r="639" spans="5:28">
      <c r="E639" s="17"/>
      <c r="F639" s="18"/>
      <c r="H639" s="17"/>
      <c r="J639" s="17"/>
      <c r="K639" s="62"/>
      <c r="L639" s="62"/>
      <c r="N639" s="18"/>
      <c r="P639" s="18"/>
      <c r="R639" s="18"/>
      <c r="S639" s="18"/>
      <c r="T639" s="18"/>
      <c r="U639" s="18"/>
      <c r="Y639" s="17"/>
      <c r="AB639" s="17"/>
    </row>
    <row r="640" spans="5:28">
      <c r="E640" s="17"/>
      <c r="F640" s="18"/>
      <c r="H640" s="17"/>
      <c r="J640" s="17"/>
      <c r="K640" s="62"/>
      <c r="L640" s="62"/>
      <c r="N640" s="18"/>
      <c r="P640" s="18"/>
      <c r="R640" s="18"/>
      <c r="S640" s="18"/>
      <c r="T640" s="18"/>
      <c r="U640" s="18"/>
      <c r="Y640" s="17"/>
      <c r="AB640" s="17"/>
    </row>
    <row r="641" spans="5:28">
      <c r="E641" s="17"/>
      <c r="F641" s="18"/>
      <c r="H641" s="17"/>
      <c r="J641" s="17"/>
      <c r="K641" s="62"/>
      <c r="L641" s="62"/>
      <c r="N641" s="18"/>
      <c r="P641" s="18"/>
      <c r="R641" s="18"/>
      <c r="S641" s="18"/>
      <c r="T641" s="18"/>
      <c r="U641" s="18"/>
      <c r="Y641" s="17"/>
      <c r="AB641" s="17"/>
    </row>
    <row r="642" spans="5:28">
      <c r="E642" s="17"/>
      <c r="F642" s="18"/>
      <c r="H642" s="17"/>
      <c r="J642" s="17"/>
      <c r="K642" s="62"/>
      <c r="L642" s="62"/>
      <c r="N642" s="18"/>
      <c r="P642" s="18"/>
      <c r="R642" s="18"/>
      <c r="S642" s="18"/>
      <c r="T642" s="18"/>
      <c r="U642" s="18"/>
      <c r="Y642" s="17"/>
      <c r="AB642" s="17"/>
    </row>
    <row r="643" spans="5:28">
      <c r="E643" s="17"/>
      <c r="F643" s="18"/>
      <c r="H643" s="17"/>
      <c r="J643" s="17"/>
      <c r="K643" s="62"/>
      <c r="L643" s="62"/>
      <c r="N643" s="18"/>
      <c r="P643" s="18"/>
      <c r="R643" s="18"/>
      <c r="S643" s="18"/>
      <c r="T643" s="18"/>
      <c r="U643" s="18"/>
      <c r="Y643" s="17"/>
      <c r="AB643" s="17"/>
    </row>
    <row r="644" spans="5:28">
      <c r="E644" s="17"/>
      <c r="F644" s="18"/>
      <c r="H644" s="17"/>
      <c r="J644" s="17"/>
      <c r="K644" s="62"/>
      <c r="L644" s="62"/>
      <c r="N644" s="18"/>
      <c r="P644" s="18"/>
      <c r="R644" s="18"/>
      <c r="S644" s="18"/>
      <c r="T644" s="18"/>
      <c r="U644" s="18"/>
      <c r="Y644" s="17"/>
      <c r="AB644" s="17"/>
    </row>
    <row r="645" spans="5:28">
      <c r="E645" s="17"/>
      <c r="F645" s="18"/>
      <c r="H645" s="17"/>
      <c r="J645" s="17"/>
      <c r="K645" s="62"/>
      <c r="L645" s="62"/>
      <c r="N645" s="18"/>
      <c r="P645" s="18"/>
      <c r="R645" s="18"/>
      <c r="S645" s="18"/>
      <c r="T645" s="18"/>
      <c r="U645" s="18"/>
      <c r="Y645" s="17"/>
      <c r="AB645" s="17"/>
    </row>
    <row r="646" spans="5:28">
      <c r="E646" s="17"/>
      <c r="F646" s="18"/>
      <c r="H646" s="17"/>
      <c r="J646" s="17"/>
      <c r="K646" s="62"/>
      <c r="L646" s="62"/>
      <c r="N646" s="18"/>
      <c r="P646" s="18"/>
      <c r="R646" s="18"/>
      <c r="S646" s="18"/>
      <c r="T646" s="18"/>
      <c r="U646" s="18"/>
      <c r="Y646" s="17"/>
      <c r="AB646" s="17"/>
    </row>
    <row r="647" spans="5:28">
      <c r="E647" s="17"/>
      <c r="F647" s="18"/>
      <c r="H647" s="17"/>
      <c r="J647" s="17"/>
      <c r="K647" s="62"/>
      <c r="L647" s="62"/>
      <c r="N647" s="18"/>
      <c r="P647" s="18"/>
      <c r="R647" s="18"/>
      <c r="S647" s="18"/>
      <c r="T647" s="18"/>
      <c r="U647" s="18"/>
      <c r="Y647" s="17"/>
      <c r="AB647" s="17"/>
    </row>
    <row r="648" spans="5:28">
      <c r="E648" s="17"/>
      <c r="F648" s="18"/>
      <c r="H648" s="17"/>
      <c r="J648" s="17"/>
      <c r="K648" s="62"/>
      <c r="L648" s="62"/>
      <c r="N648" s="18"/>
      <c r="P648" s="18"/>
      <c r="R648" s="18"/>
      <c r="S648" s="18"/>
      <c r="T648" s="18"/>
      <c r="U648" s="18"/>
      <c r="Y648" s="17"/>
      <c r="AB648" s="17"/>
    </row>
    <row r="649" spans="5:28">
      <c r="E649" s="17"/>
      <c r="F649" s="18"/>
      <c r="H649" s="17"/>
      <c r="J649" s="17"/>
      <c r="K649" s="62"/>
      <c r="L649" s="62"/>
      <c r="N649" s="18"/>
      <c r="P649" s="18"/>
      <c r="R649" s="18"/>
      <c r="S649" s="18"/>
      <c r="T649" s="18"/>
      <c r="U649" s="18"/>
      <c r="Y649" s="17"/>
      <c r="AB649" s="17"/>
    </row>
    <row r="650" spans="5:28">
      <c r="E650" s="17"/>
      <c r="F650" s="18"/>
      <c r="H650" s="17"/>
      <c r="J650" s="17"/>
      <c r="K650" s="62"/>
      <c r="L650" s="62"/>
      <c r="N650" s="18"/>
      <c r="P650" s="18"/>
      <c r="R650" s="18"/>
      <c r="S650" s="18"/>
      <c r="T650" s="18"/>
      <c r="U650" s="18"/>
      <c r="Y650" s="17"/>
      <c r="AB650" s="17"/>
    </row>
    <row r="651" spans="5:28">
      <c r="E651" s="17"/>
      <c r="F651" s="18"/>
      <c r="H651" s="17"/>
      <c r="J651" s="17"/>
      <c r="K651" s="62"/>
      <c r="L651" s="62"/>
      <c r="N651" s="18"/>
      <c r="P651" s="18"/>
      <c r="R651" s="18"/>
      <c r="S651" s="18"/>
      <c r="T651" s="18"/>
      <c r="U651" s="18"/>
      <c r="Y651" s="17"/>
      <c r="AB651" s="17"/>
    </row>
    <row r="652" spans="5:28">
      <c r="E652" s="17"/>
      <c r="F652" s="18"/>
      <c r="H652" s="17"/>
      <c r="J652" s="17"/>
      <c r="K652" s="62"/>
      <c r="L652" s="62"/>
      <c r="N652" s="18"/>
      <c r="P652" s="18"/>
      <c r="R652" s="18"/>
      <c r="S652" s="18"/>
      <c r="T652" s="18"/>
      <c r="U652" s="18"/>
      <c r="Y652" s="17"/>
      <c r="AB652" s="17"/>
    </row>
    <row r="653" spans="5:28">
      <c r="E653" s="17"/>
      <c r="F653" s="18"/>
      <c r="H653" s="17"/>
      <c r="J653" s="17"/>
      <c r="K653" s="62"/>
      <c r="L653" s="62"/>
      <c r="N653" s="18"/>
      <c r="P653" s="18"/>
      <c r="R653" s="18"/>
      <c r="S653" s="18"/>
      <c r="T653" s="18"/>
      <c r="U653" s="18"/>
      <c r="Y653" s="17"/>
      <c r="AB653" s="17"/>
    </row>
    <row r="654" spans="5:28">
      <c r="E654" s="17"/>
      <c r="F654" s="18"/>
      <c r="H654" s="17"/>
      <c r="J654" s="17"/>
      <c r="K654" s="62"/>
      <c r="L654" s="62"/>
      <c r="N654" s="18"/>
      <c r="P654" s="18"/>
      <c r="R654" s="18"/>
      <c r="S654" s="18"/>
      <c r="T654" s="18"/>
      <c r="U654" s="18"/>
      <c r="Y654" s="17"/>
      <c r="AB654" s="17"/>
    </row>
    <row r="655" spans="5:28">
      <c r="E655" s="17"/>
      <c r="F655" s="18"/>
      <c r="H655" s="17"/>
      <c r="J655" s="17"/>
      <c r="K655" s="62"/>
      <c r="L655" s="62"/>
      <c r="N655" s="18"/>
      <c r="P655" s="18"/>
      <c r="R655" s="18"/>
      <c r="S655" s="18"/>
      <c r="T655" s="18"/>
      <c r="U655" s="18"/>
      <c r="Y655" s="17"/>
      <c r="AB655" s="17"/>
    </row>
    <row r="656" spans="5:28">
      <c r="E656" s="17"/>
      <c r="F656" s="18"/>
      <c r="H656" s="17"/>
      <c r="J656" s="17"/>
      <c r="K656" s="62"/>
      <c r="L656" s="62"/>
      <c r="N656" s="18"/>
      <c r="P656" s="18"/>
      <c r="R656" s="18"/>
      <c r="S656" s="18"/>
      <c r="T656" s="18"/>
      <c r="U656" s="18"/>
      <c r="Y656" s="17"/>
      <c r="AB656" s="17"/>
    </row>
    <row r="657" spans="5:28">
      <c r="E657" s="17"/>
      <c r="F657" s="18"/>
      <c r="H657" s="17"/>
      <c r="J657" s="17"/>
      <c r="K657" s="62"/>
      <c r="L657" s="62"/>
      <c r="N657" s="18"/>
      <c r="P657" s="18"/>
      <c r="R657" s="18"/>
      <c r="S657" s="18"/>
      <c r="T657" s="18"/>
      <c r="U657" s="18"/>
      <c r="Y657" s="17"/>
      <c r="AB657" s="17"/>
    </row>
    <row r="658" spans="5:28">
      <c r="E658" s="17"/>
      <c r="F658" s="18"/>
      <c r="H658" s="17"/>
      <c r="J658" s="17"/>
      <c r="K658" s="62"/>
      <c r="L658" s="62"/>
      <c r="N658" s="18"/>
      <c r="P658" s="18"/>
      <c r="R658" s="18"/>
      <c r="S658" s="18"/>
      <c r="T658" s="18"/>
      <c r="U658" s="18"/>
      <c r="Y658" s="17"/>
      <c r="AB658" s="17"/>
    </row>
    <row r="659" spans="5:28">
      <c r="E659" s="17"/>
      <c r="F659" s="18"/>
      <c r="H659" s="17"/>
      <c r="J659" s="17"/>
      <c r="K659" s="62"/>
      <c r="L659" s="62"/>
      <c r="N659" s="18"/>
      <c r="P659" s="18"/>
      <c r="R659" s="18"/>
      <c r="S659" s="18"/>
      <c r="T659" s="18"/>
      <c r="U659" s="18"/>
      <c r="Y659" s="17"/>
      <c r="AB659" s="17"/>
    </row>
    <row r="660" spans="5:28">
      <c r="E660" s="17"/>
      <c r="F660" s="18"/>
      <c r="H660" s="17"/>
      <c r="J660" s="17"/>
      <c r="K660" s="62"/>
      <c r="L660" s="62"/>
      <c r="N660" s="18"/>
      <c r="P660" s="18"/>
      <c r="R660" s="18"/>
      <c r="S660" s="18"/>
      <c r="T660" s="18"/>
      <c r="U660" s="18"/>
      <c r="Y660" s="17"/>
      <c r="AB660" s="17"/>
    </row>
    <row r="661" spans="5:28">
      <c r="E661" s="17"/>
      <c r="F661" s="18"/>
      <c r="H661" s="17"/>
      <c r="J661" s="17"/>
      <c r="K661" s="62"/>
      <c r="L661" s="62"/>
      <c r="N661" s="18"/>
      <c r="P661" s="18"/>
      <c r="R661" s="18"/>
      <c r="S661" s="18"/>
      <c r="T661" s="18"/>
      <c r="U661" s="18"/>
      <c r="Y661" s="17"/>
      <c r="AB661" s="17"/>
    </row>
    <row r="662" spans="5:28">
      <c r="E662" s="17"/>
      <c r="F662" s="18"/>
      <c r="H662" s="17"/>
      <c r="J662" s="17"/>
      <c r="K662" s="62"/>
      <c r="L662" s="62"/>
      <c r="N662" s="18"/>
      <c r="P662" s="18"/>
      <c r="R662" s="18"/>
      <c r="S662" s="18"/>
      <c r="T662" s="18"/>
      <c r="U662" s="18"/>
      <c r="Y662" s="17"/>
      <c r="AB662" s="17"/>
    </row>
    <row r="663" spans="5:28">
      <c r="E663" s="17"/>
      <c r="F663" s="18"/>
      <c r="H663" s="17"/>
      <c r="J663" s="17"/>
      <c r="K663" s="62"/>
      <c r="L663" s="62"/>
      <c r="N663" s="18"/>
      <c r="P663" s="18"/>
      <c r="R663" s="18"/>
      <c r="S663" s="18"/>
      <c r="T663" s="18"/>
      <c r="U663" s="18"/>
      <c r="Y663" s="17"/>
      <c r="AB663" s="17"/>
    </row>
    <row r="664" spans="5:28">
      <c r="E664" s="17"/>
      <c r="F664" s="18"/>
      <c r="H664" s="17"/>
      <c r="J664" s="17"/>
      <c r="K664" s="62"/>
      <c r="L664" s="62"/>
      <c r="N664" s="18"/>
      <c r="P664" s="18"/>
      <c r="R664" s="18"/>
      <c r="S664" s="18"/>
      <c r="T664" s="18"/>
      <c r="U664" s="18"/>
      <c r="Y664" s="17"/>
      <c r="AB664" s="17"/>
    </row>
    <row r="665" spans="5:28">
      <c r="E665" s="17"/>
      <c r="F665" s="18"/>
      <c r="H665" s="17"/>
      <c r="J665" s="17"/>
      <c r="K665" s="62"/>
      <c r="L665" s="62"/>
      <c r="N665" s="18"/>
      <c r="P665" s="18"/>
      <c r="R665" s="18"/>
      <c r="S665" s="18"/>
      <c r="T665" s="18"/>
      <c r="U665" s="18"/>
      <c r="Y665" s="17"/>
      <c r="AB665" s="17"/>
    </row>
    <row r="666" spans="5:28">
      <c r="E666" s="17"/>
      <c r="F666" s="18"/>
      <c r="H666" s="17"/>
      <c r="J666" s="17"/>
      <c r="K666" s="62"/>
      <c r="L666" s="62"/>
      <c r="N666" s="18"/>
      <c r="P666" s="18"/>
      <c r="R666" s="18"/>
      <c r="S666" s="18"/>
      <c r="T666" s="18"/>
      <c r="U666" s="18"/>
      <c r="Y666" s="17"/>
      <c r="AB666" s="17"/>
    </row>
    <row r="667" spans="5:28">
      <c r="E667" s="17"/>
      <c r="F667" s="18"/>
      <c r="H667" s="17"/>
      <c r="J667" s="17"/>
      <c r="K667" s="62"/>
      <c r="L667" s="62"/>
      <c r="N667" s="18"/>
      <c r="P667" s="18"/>
      <c r="R667" s="18"/>
      <c r="S667" s="18"/>
      <c r="T667" s="18"/>
      <c r="U667" s="18"/>
      <c r="Y667" s="17"/>
      <c r="AB667" s="17"/>
    </row>
    <row r="668" spans="5:28">
      <c r="E668" s="17"/>
      <c r="F668" s="18"/>
      <c r="H668" s="17"/>
      <c r="J668" s="17"/>
      <c r="K668" s="62"/>
      <c r="L668" s="62"/>
      <c r="N668" s="18"/>
      <c r="P668" s="18"/>
      <c r="R668" s="18"/>
      <c r="S668" s="18"/>
      <c r="T668" s="18"/>
      <c r="U668" s="18"/>
      <c r="Y668" s="17"/>
      <c r="AB668" s="17"/>
    </row>
    <row r="669" spans="5:28">
      <c r="E669" s="17"/>
      <c r="F669" s="18"/>
      <c r="H669" s="17"/>
      <c r="J669" s="17"/>
      <c r="K669" s="62"/>
      <c r="L669" s="62"/>
      <c r="N669" s="18"/>
      <c r="P669" s="18"/>
      <c r="R669" s="18"/>
      <c r="S669" s="18"/>
      <c r="T669" s="18"/>
      <c r="U669" s="18"/>
      <c r="Y669" s="17"/>
      <c r="AB669" s="17"/>
    </row>
    <row r="670" spans="5:28">
      <c r="E670" s="17"/>
      <c r="F670" s="18"/>
      <c r="H670" s="17"/>
      <c r="J670" s="17"/>
      <c r="K670" s="62"/>
      <c r="L670" s="62"/>
      <c r="N670" s="18"/>
      <c r="P670" s="18"/>
      <c r="R670" s="18"/>
      <c r="S670" s="18"/>
      <c r="T670" s="18"/>
      <c r="U670" s="18"/>
      <c r="Y670" s="17"/>
      <c r="AB670" s="17"/>
    </row>
    <row r="671" spans="5:28">
      <c r="E671" s="17"/>
      <c r="F671" s="18"/>
      <c r="H671" s="17"/>
      <c r="J671" s="17"/>
      <c r="K671" s="62"/>
      <c r="L671" s="62"/>
      <c r="N671" s="18"/>
      <c r="P671" s="18"/>
      <c r="R671" s="18"/>
      <c r="S671" s="18"/>
      <c r="T671" s="18"/>
      <c r="U671" s="18"/>
      <c r="Y671" s="17"/>
      <c r="AB671" s="17"/>
    </row>
    <row r="672" spans="5:28">
      <c r="E672" s="17"/>
      <c r="F672" s="18"/>
      <c r="H672" s="17"/>
      <c r="J672" s="17"/>
      <c r="K672" s="62"/>
      <c r="L672" s="62"/>
      <c r="N672" s="18"/>
      <c r="P672" s="18"/>
      <c r="R672" s="18"/>
      <c r="S672" s="18"/>
      <c r="T672" s="18"/>
      <c r="U672" s="18"/>
      <c r="Y672" s="17"/>
      <c r="AB672" s="17"/>
    </row>
    <row r="673" spans="5:28">
      <c r="E673" s="17"/>
      <c r="F673" s="18"/>
      <c r="H673" s="17"/>
      <c r="J673" s="17"/>
      <c r="K673" s="62"/>
      <c r="L673" s="62"/>
      <c r="N673" s="18"/>
      <c r="P673" s="18"/>
      <c r="R673" s="18"/>
      <c r="S673" s="18"/>
      <c r="T673" s="18"/>
      <c r="U673" s="18"/>
      <c r="Y673" s="17"/>
      <c r="AB673" s="17"/>
    </row>
    <row r="674" spans="5:28">
      <c r="E674" s="17"/>
      <c r="F674" s="18"/>
      <c r="H674" s="17"/>
      <c r="J674" s="17"/>
      <c r="K674" s="62"/>
      <c r="L674" s="62"/>
      <c r="N674" s="18"/>
      <c r="P674" s="18"/>
      <c r="R674" s="18"/>
      <c r="S674" s="18"/>
      <c r="T674" s="18"/>
      <c r="U674" s="18"/>
      <c r="Y674" s="17"/>
      <c r="AB674" s="17"/>
    </row>
    <row r="675" spans="5:28">
      <c r="E675" s="17"/>
      <c r="F675" s="18"/>
      <c r="H675" s="17"/>
      <c r="J675" s="17"/>
      <c r="K675" s="62"/>
      <c r="L675" s="62"/>
      <c r="N675" s="18"/>
      <c r="P675" s="18"/>
      <c r="R675" s="18"/>
      <c r="S675" s="18"/>
      <c r="T675" s="18"/>
      <c r="U675" s="18"/>
      <c r="Y675" s="17"/>
      <c r="AB675" s="17"/>
    </row>
    <row r="676" spans="5:28">
      <c r="E676" s="17"/>
      <c r="F676" s="18"/>
      <c r="H676" s="17"/>
      <c r="J676" s="17"/>
      <c r="K676" s="62"/>
      <c r="L676" s="62"/>
      <c r="N676" s="18"/>
      <c r="P676" s="18"/>
      <c r="R676" s="18"/>
      <c r="S676" s="18"/>
      <c r="T676" s="18"/>
      <c r="U676" s="18"/>
      <c r="Y676" s="17"/>
      <c r="AB676" s="17"/>
    </row>
    <row r="677" spans="5:28">
      <c r="E677" s="17"/>
      <c r="F677" s="18"/>
      <c r="H677" s="17"/>
      <c r="J677" s="17"/>
      <c r="K677" s="62"/>
      <c r="L677" s="62"/>
      <c r="N677" s="18"/>
      <c r="P677" s="18"/>
      <c r="R677" s="18"/>
      <c r="S677" s="18"/>
      <c r="T677" s="18"/>
      <c r="U677" s="18"/>
      <c r="Y677" s="17"/>
      <c r="AB677" s="17"/>
    </row>
    <row r="678" spans="5:28">
      <c r="E678" s="17"/>
      <c r="F678" s="18"/>
      <c r="H678" s="17"/>
      <c r="J678" s="17"/>
      <c r="K678" s="62"/>
      <c r="L678" s="62"/>
      <c r="N678" s="18"/>
      <c r="P678" s="18"/>
      <c r="R678" s="18"/>
      <c r="S678" s="18"/>
      <c r="T678" s="18"/>
      <c r="U678" s="18"/>
      <c r="Y678" s="17"/>
      <c r="AB678" s="17"/>
    </row>
    <row r="679" spans="5:28">
      <c r="E679" s="17"/>
      <c r="F679" s="18"/>
      <c r="H679" s="17"/>
      <c r="J679" s="17"/>
      <c r="K679" s="62"/>
      <c r="L679" s="62"/>
      <c r="N679" s="18"/>
      <c r="P679" s="18"/>
      <c r="R679" s="18"/>
      <c r="S679" s="18"/>
      <c r="T679" s="18"/>
      <c r="U679" s="18"/>
      <c r="Y679" s="17"/>
      <c r="AB679" s="17"/>
    </row>
    <row r="680" spans="5:28">
      <c r="E680" s="17"/>
      <c r="F680" s="18"/>
      <c r="H680" s="17"/>
      <c r="J680" s="17"/>
      <c r="K680" s="62"/>
      <c r="L680" s="62"/>
      <c r="N680" s="18"/>
      <c r="P680" s="18"/>
      <c r="R680" s="18"/>
      <c r="S680" s="18"/>
      <c r="T680" s="18"/>
      <c r="U680" s="18"/>
      <c r="Y680" s="17"/>
      <c r="AB680" s="17"/>
    </row>
    <row r="681" spans="5:28">
      <c r="E681" s="17"/>
      <c r="F681" s="18"/>
      <c r="H681" s="17"/>
      <c r="J681" s="17"/>
      <c r="K681" s="62"/>
      <c r="L681" s="62"/>
      <c r="N681" s="18"/>
      <c r="P681" s="18"/>
      <c r="R681" s="18"/>
      <c r="S681" s="18"/>
      <c r="T681" s="18"/>
      <c r="U681" s="18"/>
      <c r="Y681" s="17"/>
      <c r="AB681" s="17"/>
    </row>
    <row r="682" spans="5:28">
      <c r="E682" s="17"/>
      <c r="F682" s="18"/>
      <c r="H682" s="17"/>
      <c r="J682" s="17"/>
      <c r="K682" s="62"/>
      <c r="L682" s="62"/>
      <c r="N682" s="18"/>
      <c r="P682" s="18"/>
      <c r="R682" s="18"/>
      <c r="S682" s="18"/>
      <c r="T682" s="18"/>
      <c r="U682" s="18"/>
      <c r="Y682" s="17"/>
      <c r="AB682" s="17"/>
    </row>
    <row r="683" spans="5:28">
      <c r="E683" s="17"/>
      <c r="F683" s="18"/>
      <c r="H683" s="17"/>
      <c r="J683" s="17"/>
      <c r="K683" s="62"/>
      <c r="L683" s="62"/>
      <c r="N683" s="18"/>
      <c r="P683" s="18"/>
      <c r="R683" s="18"/>
      <c r="S683" s="18"/>
      <c r="T683" s="18"/>
      <c r="U683" s="18"/>
      <c r="Y683" s="17"/>
      <c r="AB683" s="17"/>
    </row>
    <row r="684" spans="5:28">
      <c r="E684" s="17"/>
      <c r="F684" s="18"/>
      <c r="H684" s="17"/>
      <c r="J684" s="17"/>
      <c r="K684" s="62"/>
      <c r="L684" s="62"/>
      <c r="N684" s="18"/>
      <c r="P684" s="18"/>
      <c r="R684" s="18"/>
      <c r="S684" s="18"/>
      <c r="T684" s="18"/>
      <c r="U684" s="18"/>
      <c r="Y684" s="17"/>
      <c r="AB684" s="17"/>
    </row>
    <row r="685" spans="5:28">
      <c r="E685" s="17"/>
      <c r="F685" s="18"/>
      <c r="H685" s="17"/>
      <c r="J685" s="17"/>
      <c r="K685" s="62"/>
      <c r="L685" s="62"/>
      <c r="N685" s="18"/>
      <c r="P685" s="18"/>
      <c r="R685" s="18"/>
      <c r="S685" s="18"/>
      <c r="T685" s="18"/>
      <c r="U685" s="18"/>
      <c r="Y685" s="17"/>
      <c r="AB685" s="17"/>
    </row>
    <row r="686" spans="5:28">
      <c r="E686" s="17"/>
      <c r="F686" s="18"/>
      <c r="H686" s="17"/>
      <c r="J686" s="17"/>
      <c r="K686" s="62"/>
      <c r="L686" s="62"/>
      <c r="N686" s="18"/>
      <c r="P686" s="18"/>
      <c r="R686" s="18"/>
      <c r="S686" s="18"/>
      <c r="T686" s="18"/>
      <c r="U686" s="18"/>
      <c r="Y686" s="17"/>
      <c r="AB686" s="17"/>
    </row>
    <row r="687" spans="5:28">
      <c r="E687" s="17"/>
      <c r="F687" s="18"/>
      <c r="H687" s="17"/>
      <c r="J687" s="17"/>
      <c r="K687" s="62"/>
      <c r="L687" s="62"/>
      <c r="N687" s="18"/>
      <c r="P687" s="18"/>
      <c r="R687" s="18"/>
      <c r="S687" s="18"/>
      <c r="T687" s="18"/>
      <c r="U687" s="18"/>
      <c r="Y687" s="17"/>
      <c r="AB687" s="17"/>
    </row>
    <row r="688" spans="5:28">
      <c r="E688" s="17"/>
      <c r="F688" s="18"/>
      <c r="H688" s="17"/>
      <c r="J688" s="17"/>
      <c r="K688" s="62"/>
      <c r="L688" s="62"/>
      <c r="N688" s="18"/>
      <c r="P688" s="18"/>
      <c r="R688" s="18"/>
      <c r="S688" s="18"/>
      <c r="T688" s="18"/>
      <c r="U688" s="18"/>
      <c r="Y688" s="17"/>
      <c r="AB688" s="17"/>
    </row>
    <row r="689" spans="5:28">
      <c r="E689" s="17"/>
      <c r="F689" s="18"/>
      <c r="H689" s="17"/>
      <c r="J689" s="17"/>
      <c r="K689" s="62"/>
      <c r="L689" s="62"/>
      <c r="N689" s="18"/>
      <c r="P689" s="18"/>
      <c r="R689" s="18"/>
      <c r="S689" s="18"/>
      <c r="T689" s="18"/>
      <c r="U689" s="18"/>
      <c r="Y689" s="17"/>
      <c r="AB689" s="17"/>
    </row>
    <row r="690" spans="5:28">
      <c r="E690" s="17"/>
      <c r="F690" s="18"/>
      <c r="H690" s="17"/>
      <c r="J690" s="17"/>
      <c r="K690" s="62"/>
      <c r="L690" s="62"/>
      <c r="N690" s="18"/>
      <c r="P690" s="18"/>
      <c r="R690" s="18"/>
      <c r="S690" s="18"/>
      <c r="T690" s="18"/>
      <c r="U690" s="18"/>
      <c r="Y690" s="17"/>
      <c r="AB690" s="17"/>
    </row>
    <row r="691" spans="5:28">
      <c r="E691" s="17"/>
      <c r="F691" s="18"/>
      <c r="H691" s="17"/>
      <c r="J691" s="17"/>
      <c r="K691" s="62"/>
      <c r="L691" s="62"/>
      <c r="N691" s="18"/>
      <c r="P691" s="18"/>
      <c r="R691" s="18"/>
      <c r="S691" s="18"/>
      <c r="T691" s="18"/>
      <c r="U691" s="18"/>
      <c r="Y691" s="17"/>
      <c r="AB691" s="17"/>
    </row>
    <row r="692" spans="5:28">
      <c r="E692" s="17"/>
      <c r="F692" s="18"/>
      <c r="H692" s="17"/>
      <c r="J692" s="17"/>
      <c r="K692" s="62"/>
      <c r="L692" s="62"/>
      <c r="N692" s="18"/>
      <c r="P692" s="18"/>
      <c r="R692" s="18"/>
      <c r="S692" s="18"/>
      <c r="T692" s="18"/>
      <c r="U692" s="18"/>
      <c r="Y692" s="17"/>
      <c r="AB692" s="17"/>
    </row>
    <row r="693" spans="5:28">
      <c r="E693" s="17"/>
      <c r="F693" s="18"/>
      <c r="H693" s="17"/>
      <c r="J693" s="17"/>
      <c r="K693" s="62"/>
      <c r="L693" s="62"/>
      <c r="N693" s="18"/>
      <c r="P693" s="18"/>
      <c r="R693" s="18"/>
      <c r="S693" s="18"/>
      <c r="T693" s="18"/>
      <c r="U693" s="18"/>
      <c r="Y693" s="17"/>
      <c r="AB693" s="17"/>
    </row>
    <row r="694" spans="5:28">
      <c r="E694" s="17"/>
      <c r="F694" s="18"/>
      <c r="H694" s="17"/>
      <c r="J694" s="17"/>
      <c r="K694" s="62"/>
      <c r="L694" s="62"/>
      <c r="N694" s="18"/>
      <c r="P694" s="18"/>
      <c r="R694" s="18"/>
      <c r="S694" s="18"/>
      <c r="T694" s="18"/>
      <c r="U694" s="18"/>
      <c r="Y694" s="17"/>
      <c r="AB694" s="17"/>
    </row>
    <row r="695" spans="5:28">
      <c r="E695" s="17"/>
      <c r="F695" s="18"/>
      <c r="H695" s="17"/>
      <c r="J695" s="17"/>
      <c r="K695" s="62"/>
      <c r="L695" s="62"/>
      <c r="N695" s="18"/>
      <c r="P695" s="18"/>
      <c r="R695" s="18"/>
      <c r="S695" s="18"/>
      <c r="T695" s="18"/>
      <c r="U695" s="18"/>
      <c r="Y695" s="17"/>
      <c r="AB695" s="17"/>
    </row>
    <row r="696" spans="5:28">
      <c r="E696" s="17"/>
      <c r="F696" s="18"/>
      <c r="H696" s="17"/>
      <c r="J696" s="17"/>
      <c r="K696" s="62"/>
      <c r="L696" s="62"/>
      <c r="N696" s="18"/>
      <c r="P696" s="18"/>
      <c r="R696" s="18"/>
      <c r="S696" s="18"/>
      <c r="T696" s="18"/>
      <c r="U696" s="18"/>
      <c r="Y696" s="17"/>
      <c r="AB696" s="17"/>
    </row>
    <row r="697" spans="5:28">
      <c r="E697" s="17"/>
      <c r="F697" s="18"/>
      <c r="H697" s="17"/>
      <c r="J697" s="17"/>
      <c r="K697" s="62"/>
      <c r="L697" s="62"/>
      <c r="N697" s="18"/>
      <c r="P697" s="18"/>
      <c r="R697" s="18"/>
      <c r="S697" s="18"/>
      <c r="T697" s="18"/>
      <c r="U697" s="18"/>
      <c r="Y697" s="17"/>
      <c r="AB697" s="17"/>
    </row>
    <row r="698" spans="5:28">
      <c r="E698" s="17"/>
      <c r="F698" s="18"/>
      <c r="H698" s="17"/>
      <c r="J698" s="17"/>
      <c r="K698" s="62"/>
      <c r="L698" s="62"/>
      <c r="N698" s="18"/>
      <c r="P698" s="18"/>
      <c r="R698" s="18"/>
      <c r="S698" s="18"/>
      <c r="T698" s="18"/>
      <c r="U698" s="18"/>
      <c r="Y698" s="17"/>
      <c r="AB698" s="17"/>
    </row>
    <row r="699" spans="5:28">
      <c r="E699" s="17"/>
      <c r="F699" s="18"/>
      <c r="H699" s="17"/>
      <c r="J699" s="17"/>
      <c r="K699" s="62"/>
      <c r="L699" s="62"/>
      <c r="N699" s="18"/>
      <c r="P699" s="18"/>
      <c r="R699" s="18"/>
      <c r="S699" s="18"/>
      <c r="T699" s="18"/>
      <c r="U699" s="18"/>
      <c r="Y699" s="17"/>
      <c r="AB699" s="17"/>
    </row>
    <row r="700" spans="5:28">
      <c r="E700" s="17"/>
      <c r="F700" s="18"/>
      <c r="H700" s="17"/>
      <c r="J700" s="17"/>
      <c r="K700" s="62"/>
      <c r="L700" s="62"/>
      <c r="N700" s="18"/>
      <c r="P700" s="18"/>
      <c r="R700" s="18"/>
      <c r="S700" s="18"/>
      <c r="T700" s="18"/>
      <c r="U700" s="18"/>
      <c r="Y700" s="17"/>
      <c r="AB700" s="17"/>
    </row>
    <row r="701" spans="5:28">
      <c r="E701" s="17"/>
      <c r="F701" s="18"/>
      <c r="H701" s="17"/>
      <c r="J701" s="17"/>
      <c r="K701" s="62"/>
      <c r="L701" s="62"/>
      <c r="N701" s="18"/>
      <c r="P701" s="18"/>
      <c r="R701" s="18"/>
      <c r="S701" s="18"/>
      <c r="T701" s="18"/>
      <c r="U701" s="18"/>
      <c r="Y701" s="17"/>
      <c r="AB701" s="17"/>
    </row>
    <row r="702" spans="5:28">
      <c r="E702" s="17"/>
      <c r="F702" s="18"/>
      <c r="H702" s="17"/>
      <c r="J702" s="17"/>
      <c r="K702" s="62"/>
      <c r="L702" s="62"/>
      <c r="N702" s="18"/>
      <c r="P702" s="18"/>
      <c r="R702" s="18"/>
      <c r="S702" s="18"/>
      <c r="T702" s="18"/>
      <c r="U702" s="18"/>
      <c r="Y702" s="17"/>
      <c r="AB702" s="17"/>
    </row>
    <row r="703" spans="5:28">
      <c r="E703" s="17"/>
      <c r="F703" s="18"/>
      <c r="H703" s="17"/>
      <c r="J703" s="17"/>
      <c r="K703" s="62"/>
      <c r="L703" s="62"/>
      <c r="N703" s="18"/>
      <c r="P703" s="18"/>
      <c r="R703" s="18"/>
      <c r="S703" s="18"/>
      <c r="T703" s="18"/>
      <c r="U703" s="18"/>
      <c r="Y703" s="17"/>
      <c r="AB703" s="17"/>
    </row>
    <row r="704" spans="5:28">
      <c r="E704" s="17"/>
      <c r="F704" s="18"/>
      <c r="H704" s="17"/>
      <c r="J704" s="17"/>
      <c r="K704" s="62"/>
      <c r="L704" s="62"/>
      <c r="N704" s="18"/>
      <c r="P704" s="18"/>
      <c r="R704" s="18"/>
      <c r="S704" s="18"/>
      <c r="T704" s="18"/>
      <c r="U704" s="18"/>
      <c r="Y704" s="17"/>
      <c r="AB704" s="17"/>
    </row>
    <row r="705" spans="5:28">
      <c r="E705" s="17"/>
      <c r="F705" s="18"/>
      <c r="H705" s="17"/>
      <c r="J705" s="17"/>
      <c r="K705" s="62"/>
      <c r="L705" s="62"/>
      <c r="N705" s="18"/>
      <c r="P705" s="18"/>
      <c r="R705" s="18"/>
      <c r="S705" s="18"/>
      <c r="T705" s="18"/>
      <c r="U705" s="18"/>
      <c r="Y705" s="17"/>
      <c r="AB705" s="17"/>
    </row>
    <row r="706" spans="5:28">
      <c r="E706" s="17"/>
      <c r="F706" s="18"/>
      <c r="H706" s="17"/>
      <c r="J706" s="17"/>
      <c r="K706" s="62"/>
      <c r="L706" s="62"/>
      <c r="N706" s="18"/>
      <c r="P706" s="18"/>
      <c r="R706" s="18"/>
      <c r="S706" s="18"/>
      <c r="T706" s="18"/>
      <c r="U706" s="18"/>
      <c r="Y706" s="17"/>
      <c r="AB706" s="17"/>
    </row>
    <row r="707" spans="5:28">
      <c r="E707" s="17"/>
      <c r="F707" s="18"/>
      <c r="H707" s="17"/>
      <c r="J707" s="17"/>
      <c r="K707" s="62"/>
      <c r="L707" s="62"/>
      <c r="N707" s="18"/>
      <c r="P707" s="18"/>
      <c r="R707" s="18"/>
      <c r="S707" s="18"/>
      <c r="T707" s="18"/>
      <c r="U707" s="18"/>
      <c r="Y707" s="17"/>
      <c r="AB707" s="17"/>
    </row>
    <row r="708" spans="5:28">
      <c r="E708" s="17"/>
      <c r="F708" s="18"/>
      <c r="H708" s="17"/>
      <c r="J708" s="17"/>
      <c r="K708" s="62"/>
      <c r="L708" s="62"/>
      <c r="N708" s="18"/>
      <c r="P708" s="18"/>
      <c r="R708" s="18"/>
      <c r="S708" s="18"/>
      <c r="T708" s="18"/>
      <c r="U708" s="18"/>
      <c r="Y708" s="17"/>
      <c r="AB708" s="17"/>
    </row>
    <row r="709" spans="5:28">
      <c r="E709" s="17"/>
      <c r="F709" s="18"/>
      <c r="H709" s="17"/>
      <c r="J709" s="17"/>
      <c r="K709" s="62"/>
      <c r="L709" s="62"/>
      <c r="N709" s="18"/>
      <c r="P709" s="18"/>
      <c r="R709" s="18"/>
      <c r="S709" s="18"/>
      <c r="T709" s="18"/>
      <c r="U709" s="18"/>
      <c r="Y709" s="17"/>
      <c r="AB709" s="17"/>
    </row>
    <row r="710" spans="5:28">
      <c r="E710" s="17"/>
      <c r="F710" s="18"/>
      <c r="H710" s="17"/>
      <c r="J710" s="17"/>
      <c r="K710" s="62"/>
      <c r="L710" s="62"/>
      <c r="N710" s="18"/>
      <c r="P710" s="18"/>
      <c r="R710" s="18"/>
      <c r="S710" s="18"/>
      <c r="T710" s="18"/>
      <c r="U710" s="18"/>
      <c r="Y710" s="17"/>
      <c r="AB710" s="17"/>
    </row>
    <row r="711" spans="5:28">
      <c r="E711" s="17"/>
      <c r="F711" s="18"/>
      <c r="H711" s="17"/>
      <c r="J711" s="17"/>
      <c r="K711" s="62"/>
      <c r="L711" s="62"/>
      <c r="N711" s="18"/>
      <c r="P711" s="18"/>
      <c r="R711" s="18"/>
      <c r="S711" s="18"/>
      <c r="T711" s="18"/>
      <c r="U711" s="18"/>
      <c r="Y711" s="17"/>
      <c r="AB711" s="17"/>
    </row>
    <row r="712" spans="5:28">
      <c r="E712" s="17"/>
      <c r="F712" s="18"/>
      <c r="H712" s="17"/>
      <c r="J712" s="17"/>
      <c r="K712" s="62"/>
      <c r="L712" s="62"/>
      <c r="N712" s="18"/>
      <c r="P712" s="18"/>
      <c r="R712" s="18"/>
      <c r="S712" s="18"/>
      <c r="T712" s="18"/>
      <c r="U712" s="18"/>
      <c r="Y712" s="17"/>
      <c r="AB712" s="17"/>
    </row>
    <row r="713" spans="5:28">
      <c r="E713" s="17"/>
      <c r="F713" s="18"/>
      <c r="H713" s="17"/>
      <c r="J713" s="17"/>
      <c r="K713" s="62"/>
      <c r="L713" s="62"/>
      <c r="N713" s="18"/>
      <c r="P713" s="18"/>
      <c r="R713" s="18"/>
      <c r="S713" s="18"/>
      <c r="T713" s="18"/>
      <c r="U713" s="18"/>
      <c r="Y713" s="17"/>
      <c r="AB713" s="17"/>
    </row>
    <row r="714" spans="5:28">
      <c r="E714" s="17"/>
      <c r="F714" s="18"/>
      <c r="H714" s="17"/>
      <c r="J714" s="17"/>
      <c r="K714" s="62"/>
      <c r="L714" s="62"/>
      <c r="N714" s="18"/>
      <c r="P714" s="18"/>
      <c r="R714" s="18"/>
      <c r="S714" s="18"/>
      <c r="T714" s="18"/>
      <c r="U714" s="18"/>
      <c r="Y714" s="17"/>
      <c r="AB714" s="17"/>
    </row>
    <row r="715" spans="5:28">
      <c r="E715" s="17"/>
      <c r="F715" s="18"/>
      <c r="H715" s="17"/>
      <c r="J715" s="17"/>
      <c r="K715" s="62"/>
      <c r="L715" s="62"/>
      <c r="N715" s="18"/>
      <c r="P715" s="18"/>
      <c r="R715" s="18"/>
      <c r="S715" s="18"/>
      <c r="T715" s="18"/>
      <c r="U715" s="18"/>
      <c r="Y715" s="17"/>
      <c r="AB715" s="17"/>
    </row>
    <row r="716" spans="5:28">
      <c r="E716" s="17"/>
      <c r="F716" s="18"/>
      <c r="H716" s="17"/>
      <c r="J716" s="17"/>
      <c r="K716" s="62"/>
      <c r="L716" s="62"/>
      <c r="N716" s="18"/>
      <c r="P716" s="18"/>
      <c r="R716" s="18"/>
      <c r="S716" s="18"/>
      <c r="T716" s="18"/>
      <c r="U716" s="18"/>
      <c r="Y716" s="17"/>
      <c r="AB716" s="17"/>
    </row>
    <row r="717" spans="5:28">
      <c r="E717" s="17"/>
      <c r="F717" s="18"/>
      <c r="H717" s="17"/>
      <c r="J717" s="17"/>
      <c r="K717" s="62"/>
      <c r="L717" s="62"/>
      <c r="N717" s="18"/>
      <c r="P717" s="18"/>
      <c r="R717" s="18"/>
      <c r="S717" s="18"/>
      <c r="T717" s="18"/>
      <c r="U717" s="18"/>
      <c r="Y717" s="17"/>
      <c r="AB717" s="17"/>
    </row>
    <row r="718" spans="5:28">
      <c r="E718" s="17"/>
      <c r="F718" s="18"/>
      <c r="H718" s="17"/>
      <c r="J718" s="17"/>
      <c r="K718" s="62"/>
      <c r="L718" s="62"/>
      <c r="N718" s="18"/>
      <c r="P718" s="18"/>
      <c r="R718" s="18"/>
      <c r="S718" s="18"/>
      <c r="T718" s="18"/>
      <c r="U718" s="18"/>
      <c r="Y718" s="17"/>
      <c r="AB718" s="17"/>
    </row>
    <row r="719" spans="5:28">
      <c r="E719" s="17"/>
      <c r="F719" s="18"/>
      <c r="H719" s="17"/>
      <c r="J719" s="17"/>
      <c r="K719" s="62"/>
      <c r="L719" s="62"/>
      <c r="N719" s="18"/>
      <c r="P719" s="18"/>
      <c r="R719" s="18"/>
      <c r="S719" s="18"/>
      <c r="T719" s="18"/>
      <c r="U719" s="18"/>
      <c r="Y719" s="17"/>
      <c r="AB719" s="17"/>
    </row>
    <row r="720" spans="5:28">
      <c r="E720" s="17"/>
      <c r="F720" s="18"/>
      <c r="H720" s="17"/>
      <c r="J720" s="17"/>
      <c r="K720" s="62"/>
      <c r="L720" s="62"/>
      <c r="N720" s="18"/>
      <c r="P720" s="18"/>
      <c r="R720" s="18"/>
      <c r="S720" s="18"/>
      <c r="T720" s="18"/>
      <c r="U720" s="18"/>
      <c r="Y720" s="17"/>
      <c r="AB720" s="17"/>
    </row>
    <row r="721" spans="5:28">
      <c r="E721" s="17"/>
      <c r="F721" s="18"/>
      <c r="H721" s="17"/>
      <c r="J721" s="17"/>
      <c r="K721" s="62"/>
      <c r="L721" s="62"/>
      <c r="N721" s="18"/>
      <c r="P721" s="18"/>
      <c r="R721" s="18"/>
      <c r="S721" s="18"/>
      <c r="T721" s="18"/>
      <c r="U721" s="18"/>
      <c r="Y721" s="17"/>
      <c r="AB721" s="17"/>
    </row>
    <row r="722" spans="5:28">
      <c r="E722" s="17"/>
      <c r="F722" s="18"/>
      <c r="H722" s="17"/>
      <c r="J722" s="17"/>
      <c r="K722" s="62"/>
      <c r="L722" s="62"/>
      <c r="N722" s="18"/>
      <c r="P722" s="18"/>
      <c r="R722" s="18"/>
      <c r="S722" s="18"/>
      <c r="T722" s="18"/>
      <c r="U722" s="18"/>
      <c r="Y722" s="17"/>
      <c r="AB722" s="17"/>
    </row>
    <row r="723" spans="5:28">
      <c r="E723" s="17"/>
      <c r="F723" s="18"/>
      <c r="H723" s="17"/>
      <c r="J723" s="17"/>
      <c r="K723" s="62"/>
      <c r="L723" s="62"/>
      <c r="N723" s="18"/>
      <c r="P723" s="18"/>
      <c r="R723" s="18"/>
      <c r="S723" s="18"/>
      <c r="T723" s="18"/>
      <c r="U723" s="18"/>
      <c r="Y723" s="17"/>
      <c r="AB723" s="17"/>
    </row>
    <row r="724" spans="5:28">
      <c r="E724" s="17"/>
      <c r="F724" s="18"/>
      <c r="H724" s="17"/>
      <c r="J724" s="17"/>
      <c r="K724" s="62"/>
      <c r="L724" s="62"/>
      <c r="N724" s="18"/>
      <c r="P724" s="18"/>
      <c r="R724" s="18"/>
      <c r="S724" s="18"/>
      <c r="T724" s="18"/>
      <c r="U724" s="18"/>
      <c r="Y724" s="17"/>
      <c r="AB724" s="17"/>
    </row>
    <row r="725" spans="5:28">
      <c r="E725" s="17"/>
      <c r="F725" s="18"/>
      <c r="H725" s="17"/>
      <c r="J725" s="17"/>
      <c r="K725" s="62"/>
      <c r="L725" s="62"/>
      <c r="N725" s="18"/>
      <c r="P725" s="18"/>
      <c r="R725" s="18"/>
      <c r="S725" s="18"/>
      <c r="T725" s="18"/>
      <c r="U725" s="18"/>
      <c r="Y725" s="17"/>
      <c r="AB725" s="17"/>
    </row>
    <row r="726" spans="5:28">
      <c r="E726" s="17"/>
      <c r="F726" s="18"/>
      <c r="H726" s="17"/>
      <c r="J726" s="17"/>
      <c r="K726" s="62"/>
      <c r="L726" s="62"/>
      <c r="N726" s="18"/>
      <c r="P726" s="18"/>
      <c r="R726" s="18"/>
      <c r="S726" s="18"/>
      <c r="T726" s="18"/>
      <c r="U726" s="18"/>
      <c r="Y726" s="17"/>
      <c r="AB726" s="17"/>
    </row>
    <row r="727" spans="5:28">
      <c r="E727" s="17"/>
      <c r="F727" s="18"/>
      <c r="H727" s="17"/>
      <c r="J727" s="17"/>
      <c r="K727" s="62"/>
      <c r="L727" s="62"/>
      <c r="N727" s="18"/>
      <c r="P727" s="18"/>
      <c r="R727" s="18"/>
      <c r="S727" s="18"/>
      <c r="T727" s="18"/>
      <c r="U727" s="18"/>
      <c r="Y727" s="17"/>
      <c r="AB727" s="17"/>
    </row>
    <row r="728" spans="5:28">
      <c r="E728" s="17"/>
      <c r="F728" s="18"/>
      <c r="H728" s="17"/>
      <c r="J728" s="17"/>
      <c r="K728" s="62"/>
      <c r="L728" s="62"/>
      <c r="N728" s="18"/>
      <c r="P728" s="18"/>
      <c r="R728" s="18"/>
      <c r="S728" s="18"/>
      <c r="T728" s="18"/>
      <c r="U728" s="18"/>
      <c r="Y728" s="17"/>
      <c r="AB728" s="17"/>
    </row>
    <row r="729" spans="5:28">
      <c r="E729" s="17"/>
      <c r="F729" s="18"/>
      <c r="H729" s="17"/>
      <c r="J729" s="17"/>
      <c r="K729" s="62"/>
      <c r="L729" s="62"/>
      <c r="N729" s="18"/>
      <c r="P729" s="18"/>
      <c r="R729" s="18"/>
      <c r="S729" s="18"/>
      <c r="T729" s="18"/>
      <c r="U729" s="18"/>
      <c r="Y729" s="17"/>
      <c r="AB729" s="17"/>
    </row>
    <row r="730" spans="5:28">
      <c r="E730" s="17"/>
      <c r="F730" s="18"/>
      <c r="H730" s="17"/>
      <c r="J730" s="17"/>
      <c r="K730" s="62"/>
      <c r="L730" s="62"/>
      <c r="N730" s="18"/>
      <c r="P730" s="18"/>
      <c r="R730" s="18"/>
      <c r="S730" s="18"/>
      <c r="T730" s="18"/>
      <c r="U730" s="18"/>
      <c r="Y730" s="17"/>
      <c r="AB730" s="17"/>
    </row>
    <row r="731" spans="5:28">
      <c r="E731" s="17"/>
      <c r="F731" s="18"/>
      <c r="H731" s="17"/>
      <c r="J731" s="17"/>
      <c r="K731" s="62"/>
      <c r="L731" s="62"/>
      <c r="N731" s="18"/>
      <c r="P731" s="18"/>
      <c r="R731" s="18"/>
      <c r="S731" s="18"/>
      <c r="T731" s="18"/>
      <c r="U731" s="18"/>
      <c r="Y731" s="17"/>
      <c r="AB731" s="17"/>
    </row>
    <row r="732" spans="5:28">
      <c r="E732" s="17"/>
      <c r="F732" s="18"/>
      <c r="H732" s="17"/>
      <c r="J732" s="17"/>
      <c r="K732" s="62"/>
      <c r="L732" s="62"/>
      <c r="N732" s="18"/>
      <c r="P732" s="18"/>
      <c r="R732" s="18"/>
      <c r="S732" s="18"/>
      <c r="T732" s="18"/>
      <c r="U732" s="18"/>
      <c r="Y732" s="17"/>
      <c r="AB732" s="17"/>
    </row>
    <row r="733" spans="5:28">
      <c r="E733" s="17"/>
      <c r="F733" s="18"/>
      <c r="H733" s="17"/>
      <c r="J733" s="17"/>
      <c r="K733" s="62"/>
      <c r="L733" s="62"/>
      <c r="N733" s="18"/>
      <c r="P733" s="18"/>
      <c r="R733" s="18"/>
      <c r="S733" s="18"/>
      <c r="T733" s="18"/>
      <c r="U733" s="18"/>
      <c r="Y733" s="17"/>
      <c r="AB733" s="17"/>
    </row>
    <row r="734" spans="5:28">
      <c r="E734" s="17"/>
      <c r="F734" s="18"/>
      <c r="H734" s="17"/>
      <c r="J734" s="17"/>
      <c r="K734" s="62"/>
      <c r="L734" s="62"/>
      <c r="N734" s="18"/>
      <c r="P734" s="18"/>
      <c r="R734" s="18"/>
      <c r="S734" s="18"/>
      <c r="T734" s="18"/>
      <c r="U734" s="18"/>
      <c r="Y734" s="17"/>
      <c r="AB734" s="17"/>
    </row>
    <row r="735" spans="5:28">
      <c r="E735" s="17"/>
      <c r="F735" s="18"/>
      <c r="H735" s="17"/>
      <c r="J735" s="17"/>
      <c r="K735" s="62"/>
      <c r="L735" s="62"/>
      <c r="N735" s="18"/>
      <c r="P735" s="18"/>
      <c r="R735" s="18"/>
      <c r="S735" s="18"/>
      <c r="T735" s="18"/>
      <c r="U735" s="18"/>
      <c r="Y735" s="17"/>
      <c r="AB735" s="17"/>
    </row>
    <row r="736" spans="5:28">
      <c r="E736" s="17"/>
      <c r="F736" s="18"/>
      <c r="H736" s="17"/>
      <c r="J736" s="17"/>
      <c r="K736" s="62"/>
      <c r="L736" s="62"/>
      <c r="N736" s="18"/>
      <c r="P736" s="18"/>
      <c r="R736" s="18"/>
      <c r="S736" s="18"/>
      <c r="T736" s="18"/>
      <c r="U736" s="18"/>
      <c r="Y736" s="17"/>
      <c r="AB736" s="17"/>
    </row>
    <row r="737" spans="5:28">
      <c r="E737" s="17"/>
      <c r="F737" s="18"/>
      <c r="H737" s="17"/>
      <c r="J737" s="17"/>
      <c r="K737" s="62"/>
      <c r="L737" s="62"/>
      <c r="N737" s="18"/>
      <c r="P737" s="18"/>
      <c r="R737" s="18"/>
      <c r="S737" s="18"/>
      <c r="T737" s="18"/>
      <c r="U737" s="18"/>
      <c r="Y737" s="17"/>
      <c r="AB737" s="17"/>
    </row>
    <row r="738" spans="5:28">
      <c r="E738" s="17"/>
      <c r="F738" s="18"/>
      <c r="H738" s="17"/>
      <c r="J738" s="17"/>
      <c r="K738" s="62"/>
      <c r="L738" s="62"/>
      <c r="N738" s="18"/>
      <c r="P738" s="18"/>
      <c r="R738" s="18"/>
      <c r="S738" s="18"/>
      <c r="T738" s="18"/>
      <c r="U738" s="18"/>
      <c r="Y738" s="17"/>
      <c r="AB738" s="17"/>
    </row>
    <row r="739" spans="5:28">
      <c r="E739" s="17"/>
      <c r="F739" s="18"/>
      <c r="H739" s="17"/>
      <c r="J739" s="17"/>
      <c r="K739" s="62"/>
      <c r="L739" s="62"/>
      <c r="N739" s="18"/>
      <c r="P739" s="18"/>
      <c r="R739" s="18"/>
      <c r="S739" s="18"/>
      <c r="T739" s="18"/>
      <c r="U739" s="18"/>
      <c r="Y739" s="17"/>
      <c r="AB739" s="17"/>
    </row>
    <row r="740" spans="5:28">
      <c r="E740" s="17"/>
      <c r="F740" s="18"/>
      <c r="H740" s="17"/>
      <c r="J740" s="17"/>
      <c r="K740" s="62"/>
      <c r="L740" s="62"/>
      <c r="N740" s="18"/>
      <c r="P740" s="18"/>
      <c r="R740" s="18"/>
      <c r="S740" s="18"/>
      <c r="T740" s="18"/>
      <c r="U740" s="18"/>
      <c r="Y740" s="17"/>
      <c r="AB740" s="17"/>
    </row>
    <row r="741" spans="5:28">
      <c r="E741" s="17"/>
      <c r="F741" s="18"/>
      <c r="H741" s="17"/>
      <c r="J741" s="17"/>
      <c r="K741" s="62"/>
      <c r="L741" s="62"/>
      <c r="N741" s="18"/>
      <c r="P741" s="18"/>
      <c r="R741" s="18"/>
      <c r="S741" s="18"/>
      <c r="T741" s="18"/>
      <c r="U741" s="18"/>
      <c r="Y741" s="17"/>
      <c r="AB741" s="17"/>
    </row>
    <row r="742" spans="5:28">
      <c r="E742" s="17"/>
      <c r="F742" s="18"/>
      <c r="H742" s="17"/>
      <c r="J742" s="17"/>
      <c r="K742" s="62"/>
      <c r="L742" s="62"/>
      <c r="N742" s="18"/>
      <c r="P742" s="18"/>
      <c r="R742" s="18"/>
      <c r="S742" s="18"/>
      <c r="T742" s="18"/>
      <c r="U742" s="18"/>
      <c r="Y742" s="17"/>
      <c r="AB742" s="17"/>
    </row>
    <row r="743" spans="5:28">
      <c r="E743" s="17"/>
      <c r="F743" s="18"/>
      <c r="H743" s="17"/>
      <c r="J743" s="17"/>
      <c r="K743" s="62"/>
      <c r="L743" s="62"/>
      <c r="N743" s="18"/>
      <c r="P743" s="18"/>
      <c r="R743" s="18"/>
      <c r="S743" s="18"/>
      <c r="T743" s="18"/>
      <c r="U743" s="18"/>
      <c r="Y743" s="17"/>
      <c r="AB743" s="17"/>
    </row>
    <row r="744" spans="5:28">
      <c r="E744" s="17"/>
      <c r="F744" s="18"/>
      <c r="H744" s="17"/>
      <c r="J744" s="17"/>
      <c r="K744" s="62"/>
      <c r="L744" s="62"/>
      <c r="N744" s="18"/>
      <c r="P744" s="18"/>
      <c r="R744" s="18"/>
      <c r="S744" s="18"/>
      <c r="T744" s="18"/>
      <c r="U744" s="18"/>
      <c r="Y744" s="17"/>
      <c r="AB744" s="17"/>
    </row>
    <row r="745" spans="5:28">
      <c r="E745" s="17"/>
      <c r="F745" s="18"/>
      <c r="H745" s="17"/>
      <c r="J745" s="17"/>
      <c r="K745" s="62"/>
      <c r="L745" s="62"/>
      <c r="N745" s="18"/>
      <c r="P745" s="18"/>
      <c r="R745" s="18"/>
      <c r="S745" s="18"/>
      <c r="T745" s="18"/>
      <c r="U745" s="18"/>
      <c r="Y745" s="17"/>
      <c r="AB745" s="17"/>
    </row>
    <row r="746" spans="5:28">
      <c r="E746" s="17"/>
      <c r="F746" s="18"/>
      <c r="H746" s="17"/>
      <c r="J746" s="17"/>
      <c r="K746" s="62"/>
      <c r="L746" s="62"/>
      <c r="N746" s="18"/>
      <c r="P746" s="18"/>
      <c r="R746" s="18"/>
      <c r="S746" s="18"/>
      <c r="T746" s="18"/>
      <c r="U746" s="18"/>
      <c r="Y746" s="17"/>
      <c r="AB746" s="17"/>
    </row>
    <row r="747" spans="5:28">
      <c r="E747" s="17"/>
      <c r="F747" s="18"/>
      <c r="H747" s="17"/>
      <c r="J747" s="17"/>
      <c r="K747" s="62"/>
      <c r="L747" s="62"/>
      <c r="N747" s="18"/>
      <c r="P747" s="18"/>
      <c r="R747" s="18"/>
      <c r="S747" s="18"/>
      <c r="T747" s="18"/>
      <c r="U747" s="18"/>
      <c r="Y747" s="17"/>
      <c r="AB747" s="17"/>
    </row>
    <row r="748" spans="5:28">
      <c r="E748" s="17"/>
      <c r="F748" s="18"/>
      <c r="H748" s="17"/>
      <c r="J748" s="17"/>
      <c r="K748" s="62"/>
      <c r="L748" s="62"/>
      <c r="N748" s="18"/>
      <c r="P748" s="18"/>
      <c r="R748" s="18"/>
      <c r="S748" s="18"/>
      <c r="T748" s="18"/>
      <c r="U748" s="18"/>
      <c r="Y748" s="17"/>
      <c r="AB748" s="17"/>
    </row>
    <row r="749" spans="5:28">
      <c r="E749" s="17"/>
      <c r="F749" s="18"/>
      <c r="H749" s="17"/>
      <c r="J749" s="17"/>
      <c r="K749" s="62"/>
      <c r="L749" s="62"/>
      <c r="N749" s="18"/>
      <c r="P749" s="18"/>
      <c r="R749" s="18"/>
      <c r="S749" s="18"/>
      <c r="T749" s="18"/>
      <c r="U749" s="18"/>
      <c r="Y749" s="17"/>
      <c r="AB749" s="17"/>
    </row>
    <row r="750" spans="5:28">
      <c r="E750" s="17"/>
      <c r="F750" s="18"/>
      <c r="H750" s="17"/>
      <c r="J750" s="17"/>
      <c r="K750" s="62"/>
      <c r="L750" s="62"/>
      <c r="N750" s="18"/>
      <c r="P750" s="18"/>
      <c r="R750" s="18"/>
      <c r="S750" s="18"/>
      <c r="T750" s="18"/>
      <c r="U750" s="18"/>
      <c r="Y750" s="17"/>
      <c r="AB750" s="17"/>
    </row>
    <row r="751" spans="5:28">
      <c r="E751" s="17"/>
      <c r="F751" s="18"/>
      <c r="H751" s="17"/>
      <c r="J751" s="17"/>
      <c r="K751" s="62"/>
      <c r="L751" s="62"/>
      <c r="N751" s="18"/>
      <c r="P751" s="18"/>
      <c r="R751" s="18"/>
      <c r="S751" s="18"/>
      <c r="T751" s="18"/>
      <c r="U751" s="18"/>
      <c r="Y751" s="17"/>
      <c r="AB751" s="17"/>
    </row>
    <row r="752" spans="5:28">
      <c r="E752" s="17"/>
      <c r="F752" s="18"/>
      <c r="H752" s="17"/>
      <c r="J752" s="17"/>
      <c r="K752" s="62"/>
      <c r="L752" s="62"/>
      <c r="N752" s="18"/>
      <c r="P752" s="18"/>
      <c r="R752" s="18"/>
      <c r="S752" s="18"/>
      <c r="T752" s="18"/>
      <c r="U752" s="18"/>
      <c r="Y752" s="17"/>
      <c r="AB752" s="17"/>
    </row>
    <row r="753" spans="5:28">
      <c r="E753" s="17"/>
      <c r="F753" s="18"/>
      <c r="H753" s="17"/>
      <c r="J753" s="17"/>
      <c r="K753" s="62"/>
      <c r="L753" s="62"/>
      <c r="N753" s="18"/>
      <c r="P753" s="18"/>
      <c r="R753" s="18"/>
      <c r="S753" s="18"/>
      <c r="T753" s="18"/>
      <c r="U753" s="18"/>
      <c r="Y753" s="17"/>
      <c r="AB753" s="17"/>
    </row>
    <row r="754" spans="5:28">
      <c r="E754" s="17"/>
      <c r="F754" s="18"/>
      <c r="H754" s="17"/>
      <c r="J754" s="17"/>
      <c r="K754" s="62"/>
      <c r="L754" s="62"/>
      <c r="N754" s="18"/>
      <c r="P754" s="18"/>
      <c r="R754" s="18"/>
      <c r="S754" s="18"/>
      <c r="T754" s="18"/>
      <c r="U754" s="18"/>
      <c r="Y754" s="17"/>
      <c r="AB754" s="17"/>
    </row>
    <row r="755" spans="5:28">
      <c r="E755" s="17"/>
      <c r="F755" s="18"/>
      <c r="H755" s="17"/>
      <c r="J755" s="17"/>
      <c r="K755" s="62"/>
      <c r="L755" s="62"/>
      <c r="N755" s="18"/>
      <c r="P755" s="18"/>
      <c r="R755" s="18"/>
      <c r="S755" s="18"/>
      <c r="T755" s="18"/>
      <c r="U755" s="18"/>
      <c r="Y755" s="17"/>
      <c r="AB755" s="17"/>
    </row>
    <row r="756" spans="5:28">
      <c r="E756" s="17"/>
      <c r="F756" s="18"/>
      <c r="H756" s="17"/>
      <c r="J756" s="17"/>
      <c r="K756" s="62"/>
      <c r="L756" s="62"/>
      <c r="N756" s="18"/>
      <c r="P756" s="18"/>
      <c r="R756" s="18"/>
      <c r="S756" s="18"/>
      <c r="T756" s="18"/>
      <c r="U756" s="18"/>
      <c r="Y756" s="17"/>
      <c r="AB756" s="17"/>
    </row>
    <row r="757" spans="5:28">
      <c r="E757" s="17"/>
      <c r="F757" s="18"/>
      <c r="H757" s="17"/>
      <c r="J757" s="17"/>
      <c r="K757" s="62"/>
      <c r="L757" s="62"/>
      <c r="N757" s="18"/>
      <c r="P757" s="18"/>
      <c r="R757" s="18"/>
      <c r="S757" s="18"/>
      <c r="T757" s="18"/>
      <c r="U757" s="18"/>
      <c r="Y757" s="17"/>
      <c r="AB757" s="17"/>
    </row>
    <row r="758" spans="5:28">
      <c r="E758" s="17"/>
      <c r="F758" s="18"/>
      <c r="H758" s="17"/>
      <c r="J758" s="17"/>
      <c r="K758" s="62"/>
      <c r="L758" s="62"/>
      <c r="N758" s="18"/>
      <c r="P758" s="18"/>
      <c r="R758" s="18"/>
      <c r="S758" s="18"/>
      <c r="T758" s="18"/>
      <c r="U758" s="18"/>
      <c r="Y758" s="17"/>
      <c r="AB758" s="17"/>
    </row>
    <row r="759" spans="5:28">
      <c r="E759" s="17"/>
      <c r="F759" s="18"/>
      <c r="H759" s="17"/>
      <c r="J759" s="17"/>
      <c r="K759" s="62"/>
      <c r="L759" s="62"/>
      <c r="N759" s="18"/>
      <c r="P759" s="18"/>
      <c r="R759" s="18"/>
      <c r="S759" s="18"/>
      <c r="T759" s="18"/>
      <c r="U759" s="18"/>
      <c r="Y759" s="17"/>
      <c r="AB759" s="17"/>
    </row>
    <row r="760" spans="5:28">
      <c r="E760" s="17"/>
      <c r="F760" s="18"/>
      <c r="H760" s="17"/>
      <c r="J760" s="17"/>
      <c r="K760" s="62"/>
      <c r="L760" s="62"/>
      <c r="N760" s="18"/>
      <c r="P760" s="18"/>
      <c r="R760" s="18"/>
      <c r="S760" s="18"/>
      <c r="T760" s="18"/>
      <c r="U760" s="18"/>
      <c r="Y760" s="17"/>
      <c r="AB760" s="17"/>
    </row>
    <row r="761" spans="5:28">
      <c r="E761" s="17"/>
      <c r="F761" s="18"/>
      <c r="H761" s="17"/>
      <c r="J761" s="17"/>
      <c r="K761" s="62"/>
      <c r="L761" s="62"/>
      <c r="N761" s="18"/>
      <c r="P761" s="18"/>
      <c r="R761" s="18"/>
      <c r="S761" s="18"/>
      <c r="T761" s="18"/>
      <c r="U761" s="18"/>
      <c r="Y761" s="17"/>
      <c r="AB761" s="17"/>
    </row>
    <row r="762" spans="5:28">
      <c r="E762" s="17"/>
      <c r="F762" s="18"/>
      <c r="H762" s="17"/>
      <c r="J762" s="17"/>
      <c r="K762" s="62"/>
      <c r="L762" s="62"/>
      <c r="N762" s="18"/>
      <c r="P762" s="18"/>
      <c r="R762" s="18"/>
      <c r="S762" s="18"/>
      <c r="T762" s="18"/>
      <c r="U762" s="18"/>
      <c r="Y762" s="17"/>
      <c r="AB762" s="17"/>
    </row>
    <row r="763" spans="5:28">
      <c r="E763" s="17"/>
      <c r="F763" s="18"/>
      <c r="H763" s="17"/>
      <c r="J763" s="17"/>
      <c r="K763" s="62"/>
      <c r="L763" s="62"/>
      <c r="N763" s="18"/>
      <c r="P763" s="18"/>
      <c r="R763" s="18"/>
      <c r="S763" s="18"/>
      <c r="T763" s="18"/>
      <c r="U763" s="18"/>
      <c r="Y763" s="17"/>
      <c r="AB763" s="17"/>
    </row>
    <row r="764" spans="5:28">
      <c r="E764" s="17"/>
      <c r="F764" s="18"/>
      <c r="H764" s="17"/>
      <c r="J764" s="17"/>
      <c r="K764" s="62"/>
      <c r="L764" s="62"/>
      <c r="N764" s="18"/>
      <c r="P764" s="18"/>
      <c r="R764" s="18"/>
      <c r="S764" s="18"/>
      <c r="T764" s="18"/>
      <c r="U764" s="18"/>
      <c r="Y764" s="17"/>
      <c r="AB764" s="17"/>
    </row>
    <row r="765" spans="5:28">
      <c r="E765" s="17"/>
      <c r="F765" s="18"/>
      <c r="H765" s="17"/>
      <c r="J765" s="17"/>
      <c r="K765" s="62"/>
      <c r="L765" s="62"/>
      <c r="N765" s="18"/>
      <c r="P765" s="18"/>
      <c r="R765" s="18"/>
      <c r="S765" s="18"/>
      <c r="T765" s="18"/>
      <c r="U765" s="18"/>
      <c r="Y765" s="17"/>
      <c r="AB765" s="17"/>
    </row>
    <row r="766" spans="5:28">
      <c r="E766" s="17"/>
      <c r="F766" s="18"/>
      <c r="H766" s="17"/>
      <c r="J766" s="17"/>
      <c r="K766" s="62"/>
      <c r="L766" s="62"/>
      <c r="N766" s="18"/>
      <c r="P766" s="18"/>
      <c r="R766" s="18"/>
      <c r="S766" s="18"/>
      <c r="T766" s="18"/>
      <c r="U766" s="18"/>
      <c r="Y766" s="17"/>
      <c r="AB766" s="17"/>
    </row>
    <row r="767" spans="5:28">
      <c r="E767" s="17"/>
      <c r="F767" s="18"/>
      <c r="H767" s="17"/>
      <c r="J767" s="17"/>
      <c r="K767" s="62"/>
      <c r="L767" s="62"/>
      <c r="N767" s="18"/>
      <c r="P767" s="18"/>
      <c r="R767" s="18"/>
      <c r="S767" s="18"/>
      <c r="T767" s="18"/>
      <c r="U767" s="18"/>
      <c r="Y767" s="17"/>
      <c r="AB767" s="17"/>
    </row>
    <row r="768" spans="5:28">
      <c r="E768" s="17"/>
      <c r="F768" s="18"/>
      <c r="H768" s="17"/>
      <c r="J768" s="17"/>
      <c r="K768" s="62"/>
      <c r="L768" s="62"/>
      <c r="N768" s="18"/>
      <c r="P768" s="18"/>
      <c r="R768" s="18"/>
      <c r="S768" s="18"/>
      <c r="T768" s="18"/>
      <c r="U768" s="18"/>
      <c r="Y768" s="17"/>
      <c r="AB768" s="17"/>
    </row>
    <row r="769" spans="5:28">
      <c r="E769" s="17"/>
      <c r="F769" s="18"/>
      <c r="H769" s="17"/>
      <c r="J769" s="17"/>
      <c r="K769" s="62"/>
      <c r="L769" s="62"/>
      <c r="N769" s="18"/>
      <c r="P769" s="18"/>
      <c r="R769" s="18"/>
      <c r="S769" s="18"/>
      <c r="T769" s="18"/>
      <c r="U769" s="18"/>
      <c r="Y769" s="17"/>
      <c r="AB769" s="17"/>
    </row>
    <row r="770" spans="5:28">
      <c r="E770" s="17"/>
      <c r="F770" s="18"/>
      <c r="H770" s="17"/>
      <c r="J770" s="17"/>
      <c r="K770" s="62"/>
      <c r="L770" s="62"/>
      <c r="N770" s="18"/>
      <c r="P770" s="18"/>
      <c r="R770" s="18"/>
      <c r="S770" s="18"/>
      <c r="T770" s="18"/>
      <c r="U770" s="18"/>
      <c r="Y770" s="17"/>
      <c r="AB770" s="17"/>
    </row>
    <row r="771" spans="5:28">
      <c r="E771" s="17"/>
      <c r="F771" s="18"/>
      <c r="H771" s="17"/>
      <c r="J771" s="17"/>
      <c r="K771" s="62"/>
      <c r="L771" s="62"/>
      <c r="N771" s="18"/>
      <c r="P771" s="18"/>
      <c r="R771" s="18"/>
      <c r="S771" s="18"/>
      <c r="T771" s="18"/>
      <c r="U771" s="18"/>
      <c r="Y771" s="17"/>
      <c r="AB771" s="17"/>
    </row>
    <row r="772" spans="5:28">
      <c r="E772" s="17"/>
      <c r="F772" s="18"/>
      <c r="H772" s="17"/>
      <c r="J772" s="17"/>
      <c r="K772" s="62"/>
      <c r="L772" s="62"/>
      <c r="N772" s="18"/>
      <c r="P772" s="18"/>
      <c r="R772" s="18"/>
      <c r="S772" s="18"/>
      <c r="T772" s="18"/>
      <c r="U772" s="18"/>
      <c r="Y772" s="17"/>
      <c r="AB772" s="17"/>
    </row>
    <row r="773" spans="5:28">
      <c r="E773" s="17"/>
      <c r="F773" s="18"/>
      <c r="H773" s="17"/>
      <c r="J773" s="17"/>
      <c r="K773" s="62"/>
      <c r="L773" s="62"/>
      <c r="N773" s="18"/>
      <c r="P773" s="18"/>
      <c r="R773" s="18"/>
      <c r="S773" s="18"/>
      <c r="T773" s="18"/>
      <c r="U773" s="18"/>
      <c r="Y773" s="17"/>
      <c r="AB773" s="17"/>
    </row>
    <row r="774" spans="5:28">
      <c r="E774" s="17"/>
      <c r="F774" s="18"/>
      <c r="H774" s="17"/>
      <c r="J774" s="17"/>
      <c r="K774" s="62"/>
      <c r="L774" s="62"/>
      <c r="N774" s="18"/>
      <c r="P774" s="18"/>
      <c r="R774" s="18"/>
      <c r="S774" s="18"/>
      <c r="T774" s="18"/>
      <c r="U774" s="18"/>
      <c r="Y774" s="17"/>
      <c r="AB774" s="17"/>
    </row>
    <row r="775" spans="5:28">
      <c r="E775" s="17"/>
      <c r="F775" s="18"/>
      <c r="H775" s="17"/>
      <c r="J775" s="17"/>
      <c r="K775" s="62"/>
      <c r="L775" s="62"/>
      <c r="N775" s="18"/>
      <c r="P775" s="18"/>
      <c r="R775" s="18"/>
      <c r="S775" s="18"/>
      <c r="T775" s="18"/>
      <c r="U775" s="18"/>
      <c r="Y775" s="17"/>
      <c r="AB775" s="17"/>
    </row>
    <row r="776" spans="5:28">
      <c r="E776" s="17"/>
      <c r="F776" s="18"/>
      <c r="H776" s="17"/>
      <c r="J776" s="17"/>
      <c r="K776" s="62"/>
      <c r="L776" s="62"/>
      <c r="N776" s="18"/>
      <c r="P776" s="18"/>
      <c r="R776" s="18"/>
      <c r="S776" s="18"/>
      <c r="T776" s="18"/>
      <c r="U776" s="18"/>
      <c r="Y776" s="17"/>
      <c r="AB776" s="17"/>
    </row>
    <row r="777" spans="5:28">
      <c r="E777" s="17"/>
      <c r="F777" s="18"/>
      <c r="H777" s="17"/>
      <c r="J777" s="17"/>
      <c r="K777" s="62"/>
      <c r="L777" s="62"/>
      <c r="N777" s="18"/>
      <c r="P777" s="18"/>
      <c r="R777" s="18"/>
      <c r="S777" s="18"/>
      <c r="T777" s="18"/>
      <c r="U777" s="18"/>
      <c r="Y777" s="17"/>
      <c r="AB777" s="17"/>
    </row>
    <row r="778" spans="5:28">
      <c r="E778" s="17"/>
      <c r="F778" s="18"/>
      <c r="H778" s="17"/>
      <c r="J778" s="17"/>
      <c r="K778" s="62"/>
      <c r="L778" s="62"/>
      <c r="N778" s="18"/>
      <c r="P778" s="18"/>
      <c r="R778" s="18"/>
      <c r="S778" s="18"/>
      <c r="T778" s="18"/>
      <c r="U778" s="18"/>
      <c r="Y778" s="17"/>
      <c r="AB778" s="17"/>
    </row>
    <row r="779" spans="5:28">
      <c r="E779" s="17"/>
      <c r="F779" s="18"/>
      <c r="H779" s="17"/>
      <c r="J779" s="17"/>
      <c r="K779" s="62"/>
      <c r="L779" s="62"/>
      <c r="N779" s="18"/>
      <c r="P779" s="18"/>
      <c r="R779" s="18"/>
      <c r="S779" s="18"/>
      <c r="T779" s="18"/>
      <c r="U779" s="18"/>
      <c r="Y779" s="17"/>
      <c r="AB779" s="17"/>
    </row>
    <row r="780" spans="5:28">
      <c r="E780" s="17"/>
      <c r="F780" s="18"/>
      <c r="H780" s="17"/>
      <c r="J780" s="17"/>
      <c r="K780" s="62"/>
      <c r="L780" s="62"/>
      <c r="N780" s="18"/>
      <c r="P780" s="18"/>
      <c r="R780" s="18"/>
      <c r="S780" s="18"/>
      <c r="T780" s="18"/>
      <c r="U780" s="18"/>
      <c r="Y780" s="17"/>
      <c r="AB780" s="17"/>
    </row>
    <row r="781" spans="5:28">
      <c r="E781" s="17"/>
      <c r="F781" s="18"/>
      <c r="H781" s="17"/>
      <c r="J781" s="17"/>
      <c r="K781" s="62"/>
      <c r="L781" s="62"/>
      <c r="N781" s="18"/>
      <c r="P781" s="18"/>
      <c r="R781" s="18"/>
      <c r="S781" s="18"/>
      <c r="T781" s="18"/>
      <c r="U781" s="18"/>
      <c r="Y781" s="17"/>
      <c r="AB781" s="17"/>
    </row>
    <row r="782" spans="5:28">
      <c r="E782" s="17"/>
      <c r="F782" s="18"/>
      <c r="H782" s="17"/>
      <c r="J782" s="17"/>
      <c r="K782" s="62"/>
      <c r="L782" s="62"/>
      <c r="N782" s="18"/>
      <c r="P782" s="18"/>
      <c r="R782" s="18"/>
      <c r="S782" s="18"/>
      <c r="T782" s="18"/>
      <c r="U782" s="18"/>
      <c r="Y782" s="17"/>
      <c r="AB782" s="17"/>
    </row>
    <row r="783" spans="5:28">
      <c r="E783" s="17"/>
      <c r="F783" s="18"/>
      <c r="H783" s="17"/>
      <c r="J783" s="17"/>
      <c r="K783" s="62"/>
      <c r="L783" s="62"/>
      <c r="N783" s="18"/>
      <c r="P783" s="18"/>
      <c r="R783" s="18"/>
      <c r="S783" s="18"/>
      <c r="T783" s="18"/>
      <c r="U783" s="18"/>
      <c r="Y783" s="17"/>
      <c r="AB783" s="17"/>
    </row>
    <row r="784" spans="5:28">
      <c r="E784" s="17"/>
      <c r="F784" s="18"/>
      <c r="H784" s="17"/>
      <c r="J784" s="17"/>
      <c r="K784" s="62"/>
      <c r="L784" s="62"/>
      <c r="N784" s="18"/>
      <c r="P784" s="18"/>
      <c r="R784" s="18"/>
      <c r="S784" s="18"/>
      <c r="T784" s="18"/>
      <c r="U784" s="18"/>
      <c r="Y784" s="17"/>
      <c r="AB784" s="17"/>
    </row>
    <row r="785" spans="5:28">
      <c r="E785" s="17"/>
      <c r="F785" s="18"/>
      <c r="H785" s="17"/>
      <c r="J785" s="17"/>
      <c r="K785" s="62"/>
      <c r="L785" s="62"/>
      <c r="N785" s="18"/>
      <c r="P785" s="18"/>
      <c r="R785" s="18"/>
      <c r="S785" s="18"/>
      <c r="T785" s="18"/>
      <c r="U785" s="18"/>
      <c r="Y785" s="17"/>
      <c r="AB785" s="17"/>
    </row>
    <row r="786" spans="5:28">
      <c r="E786" s="17"/>
      <c r="F786" s="18"/>
      <c r="H786" s="17"/>
      <c r="J786" s="17"/>
      <c r="K786" s="62"/>
      <c r="L786" s="62"/>
      <c r="N786" s="18"/>
      <c r="P786" s="18"/>
      <c r="R786" s="18"/>
      <c r="S786" s="18"/>
      <c r="T786" s="18"/>
      <c r="U786" s="18"/>
      <c r="Y786" s="17"/>
      <c r="AB786" s="17"/>
    </row>
    <row r="787" spans="5:28">
      <c r="E787" s="17"/>
      <c r="F787" s="18"/>
      <c r="H787" s="17"/>
      <c r="J787" s="17"/>
      <c r="K787" s="62"/>
      <c r="L787" s="62"/>
      <c r="N787" s="18"/>
      <c r="P787" s="18"/>
      <c r="R787" s="18"/>
      <c r="S787" s="18"/>
      <c r="T787" s="18"/>
      <c r="U787" s="18"/>
      <c r="Y787" s="17"/>
      <c r="AB787" s="17"/>
    </row>
    <row r="788" spans="5:28">
      <c r="E788" s="17"/>
      <c r="F788" s="18"/>
      <c r="H788" s="17"/>
      <c r="J788" s="17"/>
      <c r="K788" s="62"/>
      <c r="L788" s="62"/>
      <c r="N788" s="18"/>
      <c r="P788" s="18"/>
      <c r="R788" s="18"/>
      <c r="S788" s="18"/>
      <c r="T788" s="18"/>
      <c r="U788" s="18"/>
      <c r="Y788" s="17"/>
      <c r="AB788" s="17"/>
    </row>
    <row r="789" spans="5:28">
      <c r="E789" s="17"/>
      <c r="F789" s="18"/>
      <c r="H789" s="17"/>
      <c r="J789" s="17"/>
      <c r="K789" s="62"/>
      <c r="L789" s="62"/>
      <c r="N789" s="18"/>
      <c r="P789" s="18"/>
      <c r="R789" s="18"/>
      <c r="S789" s="18"/>
      <c r="T789" s="18"/>
      <c r="U789" s="18"/>
      <c r="Y789" s="17"/>
      <c r="AB789" s="17"/>
    </row>
    <row r="790" spans="5:28">
      <c r="E790" s="17"/>
      <c r="F790" s="18"/>
      <c r="H790" s="17"/>
      <c r="J790" s="17"/>
      <c r="K790" s="62"/>
      <c r="L790" s="62"/>
      <c r="N790" s="18"/>
      <c r="P790" s="18"/>
      <c r="R790" s="18"/>
      <c r="S790" s="18"/>
      <c r="T790" s="18"/>
      <c r="U790" s="18"/>
      <c r="Y790" s="17"/>
      <c r="AB790" s="17"/>
    </row>
    <row r="791" spans="5:28">
      <c r="E791" s="17"/>
      <c r="F791" s="18"/>
      <c r="H791" s="17"/>
      <c r="J791" s="17"/>
      <c r="K791" s="62"/>
      <c r="L791" s="62"/>
      <c r="N791" s="18"/>
      <c r="P791" s="18"/>
      <c r="R791" s="18"/>
      <c r="S791" s="18"/>
      <c r="T791" s="18"/>
      <c r="U791" s="18"/>
      <c r="Y791" s="17"/>
      <c r="AB791" s="17"/>
    </row>
    <row r="792" spans="5:28">
      <c r="E792" s="17"/>
      <c r="F792" s="18"/>
      <c r="H792" s="17"/>
      <c r="J792" s="17"/>
      <c r="K792" s="62"/>
      <c r="L792" s="62"/>
      <c r="N792" s="18"/>
      <c r="P792" s="18"/>
      <c r="R792" s="18"/>
      <c r="S792" s="18"/>
      <c r="T792" s="18"/>
      <c r="U792" s="18"/>
      <c r="Y792" s="17"/>
      <c r="AB792" s="17"/>
    </row>
    <row r="793" spans="5:28">
      <c r="E793" s="17"/>
      <c r="F793" s="18"/>
      <c r="H793" s="17"/>
      <c r="J793" s="17"/>
      <c r="K793" s="62"/>
      <c r="L793" s="62"/>
      <c r="N793" s="18"/>
      <c r="P793" s="18"/>
      <c r="R793" s="18"/>
      <c r="S793" s="18"/>
      <c r="T793" s="18"/>
      <c r="U793" s="18"/>
      <c r="Y793" s="17"/>
      <c r="AB793" s="17"/>
    </row>
    <row r="794" spans="5:28">
      <c r="E794" s="17"/>
      <c r="F794" s="18"/>
      <c r="H794" s="17"/>
      <c r="J794" s="17"/>
      <c r="K794" s="62"/>
      <c r="L794" s="62"/>
      <c r="N794" s="18"/>
      <c r="P794" s="18"/>
      <c r="R794" s="18"/>
      <c r="S794" s="18"/>
      <c r="T794" s="18"/>
      <c r="U794" s="18"/>
      <c r="Y794" s="17"/>
      <c r="AB794" s="17"/>
    </row>
    <row r="795" spans="5:28">
      <c r="E795" s="17"/>
      <c r="F795" s="18"/>
      <c r="H795" s="17"/>
      <c r="J795" s="17"/>
      <c r="K795" s="62"/>
      <c r="L795" s="62"/>
      <c r="N795" s="18"/>
      <c r="P795" s="18"/>
      <c r="R795" s="18"/>
      <c r="S795" s="18"/>
      <c r="T795" s="18"/>
      <c r="U795" s="18"/>
      <c r="Y795" s="17"/>
      <c r="AB795" s="17"/>
    </row>
    <row r="796" spans="5:28">
      <c r="E796" s="17"/>
      <c r="F796" s="18"/>
      <c r="H796" s="17"/>
      <c r="J796" s="17"/>
      <c r="K796" s="62"/>
      <c r="L796" s="62"/>
      <c r="N796" s="18"/>
      <c r="P796" s="18"/>
      <c r="R796" s="18"/>
      <c r="S796" s="18"/>
      <c r="T796" s="18"/>
      <c r="U796" s="18"/>
      <c r="Y796" s="17"/>
      <c r="AB796" s="17"/>
    </row>
    <row r="797" spans="5:28">
      <c r="E797" s="17"/>
      <c r="F797" s="18"/>
      <c r="H797" s="17"/>
      <c r="J797" s="17"/>
      <c r="K797" s="62"/>
      <c r="L797" s="62"/>
      <c r="N797" s="18"/>
      <c r="P797" s="18"/>
      <c r="R797" s="18"/>
      <c r="S797" s="18"/>
      <c r="T797" s="18"/>
      <c r="U797" s="18"/>
      <c r="Y797" s="17"/>
      <c r="AB797" s="17"/>
    </row>
    <row r="798" spans="5:28">
      <c r="E798" s="17"/>
      <c r="F798" s="18"/>
      <c r="H798" s="17"/>
      <c r="J798" s="17"/>
      <c r="K798" s="62"/>
      <c r="L798" s="62"/>
      <c r="N798" s="18"/>
      <c r="P798" s="18"/>
      <c r="R798" s="18"/>
      <c r="S798" s="18"/>
      <c r="T798" s="18"/>
      <c r="U798" s="18"/>
      <c r="Y798" s="17"/>
      <c r="AB798" s="17"/>
    </row>
    <row r="799" spans="5:28">
      <c r="E799" s="17"/>
      <c r="F799" s="18"/>
      <c r="H799" s="17"/>
      <c r="J799" s="17"/>
      <c r="K799" s="62"/>
      <c r="L799" s="62"/>
      <c r="N799" s="18"/>
      <c r="P799" s="18"/>
      <c r="R799" s="18"/>
      <c r="S799" s="18"/>
      <c r="T799" s="18"/>
      <c r="U799" s="18"/>
      <c r="Y799" s="17"/>
      <c r="AB799" s="17"/>
    </row>
    <row r="800" spans="5:28">
      <c r="E800" s="17"/>
      <c r="F800" s="18"/>
      <c r="H800" s="17"/>
      <c r="J800" s="17"/>
      <c r="K800" s="62"/>
      <c r="L800" s="62"/>
      <c r="N800" s="18"/>
      <c r="P800" s="18"/>
      <c r="R800" s="18"/>
      <c r="S800" s="18"/>
      <c r="T800" s="18"/>
      <c r="U800" s="18"/>
      <c r="Y800" s="17"/>
      <c r="AB800" s="17"/>
    </row>
    <row r="801" spans="5:28">
      <c r="E801" s="17"/>
      <c r="F801" s="18"/>
      <c r="H801" s="17"/>
      <c r="J801" s="17"/>
      <c r="K801" s="62"/>
      <c r="L801" s="62"/>
      <c r="N801" s="18"/>
      <c r="P801" s="18"/>
      <c r="R801" s="18"/>
      <c r="S801" s="18"/>
      <c r="T801" s="18"/>
      <c r="U801" s="18"/>
      <c r="Y801" s="17"/>
      <c r="AB801" s="17"/>
    </row>
    <row r="802" spans="5:28">
      <c r="E802" s="17"/>
      <c r="F802" s="18"/>
      <c r="H802" s="17"/>
      <c r="J802" s="17"/>
      <c r="K802" s="62"/>
      <c r="L802" s="62"/>
      <c r="N802" s="18"/>
      <c r="P802" s="18"/>
      <c r="R802" s="18"/>
      <c r="S802" s="18"/>
      <c r="T802" s="18"/>
      <c r="U802" s="18"/>
      <c r="Y802" s="17"/>
      <c r="AB802" s="17"/>
    </row>
    <row r="803" spans="5:28">
      <c r="E803" s="17"/>
      <c r="F803" s="18"/>
      <c r="H803" s="17"/>
      <c r="J803" s="17"/>
      <c r="K803" s="62"/>
      <c r="L803" s="62"/>
      <c r="N803" s="18"/>
      <c r="P803" s="18"/>
      <c r="R803" s="18"/>
      <c r="S803" s="18"/>
      <c r="T803" s="18"/>
      <c r="U803" s="18"/>
      <c r="Y803" s="17"/>
      <c r="AB803" s="17"/>
    </row>
    <row r="804" spans="5:28">
      <c r="E804" s="17"/>
      <c r="F804" s="18"/>
      <c r="H804" s="17"/>
      <c r="J804" s="17"/>
      <c r="K804" s="62"/>
      <c r="L804" s="62"/>
      <c r="N804" s="18"/>
      <c r="P804" s="18"/>
      <c r="R804" s="18"/>
      <c r="S804" s="18"/>
      <c r="T804" s="18"/>
      <c r="U804" s="18"/>
      <c r="Y804" s="17"/>
      <c r="AB804" s="17"/>
    </row>
    <row r="805" spans="5:28">
      <c r="E805" s="17"/>
      <c r="F805" s="18"/>
      <c r="H805" s="17"/>
      <c r="J805" s="17"/>
      <c r="K805" s="62"/>
      <c r="L805" s="62"/>
      <c r="N805" s="18"/>
      <c r="P805" s="18"/>
      <c r="R805" s="18"/>
      <c r="S805" s="18"/>
      <c r="T805" s="18"/>
      <c r="U805" s="18"/>
      <c r="Y805" s="17"/>
      <c r="AB805" s="17"/>
    </row>
    <row r="806" spans="5:28">
      <c r="E806" s="17"/>
      <c r="F806" s="18"/>
      <c r="H806" s="17"/>
      <c r="J806" s="17"/>
      <c r="K806" s="62"/>
      <c r="L806" s="62"/>
      <c r="N806" s="18"/>
      <c r="P806" s="18"/>
      <c r="R806" s="18"/>
      <c r="S806" s="18"/>
      <c r="T806" s="18"/>
      <c r="U806" s="18"/>
      <c r="Y806" s="17"/>
      <c r="AB806" s="17"/>
    </row>
    <row r="807" spans="5:28">
      <c r="E807" s="17"/>
      <c r="F807" s="18"/>
      <c r="H807" s="17"/>
      <c r="J807" s="17"/>
      <c r="K807" s="62"/>
      <c r="L807" s="62"/>
      <c r="N807" s="18"/>
      <c r="P807" s="18"/>
      <c r="R807" s="18"/>
      <c r="S807" s="18"/>
      <c r="T807" s="18"/>
      <c r="U807" s="18"/>
      <c r="Y807" s="17"/>
      <c r="AB807" s="17"/>
    </row>
    <row r="808" spans="5:28">
      <c r="E808" s="17"/>
      <c r="F808" s="18"/>
      <c r="H808" s="17"/>
      <c r="J808" s="17"/>
      <c r="K808" s="62"/>
      <c r="L808" s="62"/>
      <c r="N808" s="18"/>
      <c r="P808" s="18"/>
      <c r="R808" s="18"/>
      <c r="S808" s="18"/>
      <c r="T808" s="18"/>
      <c r="U808" s="18"/>
      <c r="Y808" s="17"/>
      <c r="AB808" s="17"/>
    </row>
    <row r="809" spans="5:28">
      <c r="E809" s="17"/>
      <c r="F809" s="18"/>
      <c r="H809" s="17"/>
      <c r="J809" s="17"/>
      <c r="K809" s="62"/>
      <c r="L809" s="62"/>
      <c r="N809" s="18"/>
      <c r="P809" s="18"/>
      <c r="R809" s="18"/>
      <c r="S809" s="18"/>
      <c r="T809" s="18"/>
      <c r="U809" s="18"/>
      <c r="Y809" s="17"/>
      <c r="AB809" s="17"/>
    </row>
    <row r="810" spans="5:28">
      <c r="E810" s="17"/>
      <c r="F810" s="18"/>
      <c r="H810" s="17"/>
      <c r="J810" s="17"/>
      <c r="K810" s="62"/>
      <c r="L810" s="62"/>
      <c r="N810" s="18"/>
      <c r="P810" s="18"/>
      <c r="R810" s="18"/>
      <c r="S810" s="18"/>
      <c r="T810" s="18"/>
      <c r="U810" s="18"/>
      <c r="Y810" s="17"/>
      <c r="AB810" s="17"/>
    </row>
    <row r="811" spans="5:28">
      <c r="E811" s="17"/>
      <c r="F811" s="18"/>
      <c r="H811" s="17"/>
      <c r="J811" s="17"/>
      <c r="K811" s="62"/>
      <c r="L811" s="62"/>
      <c r="N811" s="18"/>
      <c r="P811" s="18"/>
      <c r="R811" s="18"/>
      <c r="S811" s="18"/>
      <c r="T811" s="18"/>
      <c r="U811" s="18"/>
      <c r="Y811" s="17"/>
      <c r="AB811" s="17"/>
    </row>
    <row r="812" spans="5:28">
      <c r="E812" s="17"/>
      <c r="F812" s="18"/>
      <c r="H812" s="17"/>
      <c r="J812" s="17"/>
      <c r="K812" s="62"/>
      <c r="L812" s="62"/>
      <c r="N812" s="18"/>
      <c r="P812" s="18"/>
      <c r="R812" s="18"/>
      <c r="S812" s="18"/>
      <c r="T812" s="18"/>
      <c r="U812" s="18"/>
      <c r="Y812" s="17"/>
      <c r="AB812" s="17"/>
    </row>
    <row r="813" spans="5:28">
      <c r="E813" s="17"/>
      <c r="F813" s="18"/>
      <c r="H813" s="17"/>
      <c r="J813" s="17"/>
      <c r="K813" s="62"/>
      <c r="L813" s="62"/>
      <c r="N813" s="18"/>
      <c r="P813" s="18"/>
      <c r="R813" s="18"/>
      <c r="S813" s="18"/>
      <c r="T813" s="18"/>
      <c r="U813" s="18"/>
      <c r="Y813" s="17"/>
      <c r="AB813" s="17"/>
    </row>
    <row r="814" spans="5:28">
      <c r="E814" s="17"/>
      <c r="F814" s="18"/>
      <c r="H814" s="17"/>
      <c r="J814" s="17"/>
      <c r="K814" s="62"/>
      <c r="L814" s="62"/>
      <c r="N814" s="18"/>
      <c r="P814" s="18"/>
      <c r="R814" s="18"/>
      <c r="S814" s="18"/>
      <c r="T814" s="18"/>
      <c r="U814" s="18"/>
      <c r="Y814" s="17"/>
      <c r="AB814" s="17"/>
    </row>
    <row r="815" spans="5:28">
      <c r="E815" s="17"/>
      <c r="F815" s="18"/>
      <c r="H815" s="17"/>
      <c r="J815" s="17"/>
      <c r="K815" s="62"/>
      <c r="L815" s="62"/>
      <c r="N815" s="18"/>
      <c r="P815" s="18"/>
      <c r="R815" s="18"/>
      <c r="S815" s="18"/>
      <c r="T815" s="18"/>
      <c r="U815" s="18"/>
      <c r="Y815" s="17"/>
      <c r="AB815" s="17"/>
    </row>
    <row r="816" spans="5:28">
      <c r="E816" s="17"/>
      <c r="F816" s="18"/>
      <c r="H816" s="17"/>
      <c r="J816" s="17"/>
      <c r="K816" s="62"/>
      <c r="L816" s="62"/>
      <c r="N816" s="18"/>
      <c r="P816" s="18"/>
      <c r="R816" s="18"/>
      <c r="S816" s="18"/>
      <c r="T816" s="18"/>
      <c r="U816" s="18"/>
      <c r="Y816" s="17"/>
      <c r="AB816" s="17"/>
    </row>
    <row r="817" spans="5:28">
      <c r="E817" s="17"/>
      <c r="F817" s="18"/>
      <c r="H817" s="17"/>
      <c r="J817" s="17"/>
      <c r="K817" s="62"/>
      <c r="L817" s="62"/>
      <c r="N817" s="18"/>
      <c r="P817" s="18"/>
      <c r="R817" s="18"/>
      <c r="S817" s="18"/>
      <c r="T817" s="18"/>
      <c r="U817" s="18"/>
      <c r="Y817" s="17"/>
      <c r="AB817" s="17"/>
    </row>
    <row r="818" spans="5:28">
      <c r="E818" s="17"/>
      <c r="F818" s="18"/>
      <c r="H818" s="17"/>
      <c r="J818" s="17"/>
      <c r="K818" s="62"/>
      <c r="L818" s="62"/>
      <c r="N818" s="18"/>
      <c r="P818" s="18"/>
      <c r="R818" s="18"/>
      <c r="S818" s="18"/>
      <c r="T818" s="18"/>
      <c r="U818" s="18"/>
      <c r="Y818" s="17"/>
      <c r="AB818" s="17"/>
    </row>
    <row r="819" spans="5:28">
      <c r="E819" s="17"/>
      <c r="F819" s="18"/>
      <c r="H819" s="17"/>
      <c r="J819" s="17"/>
      <c r="K819" s="62"/>
      <c r="L819" s="62"/>
      <c r="N819" s="18"/>
      <c r="P819" s="18"/>
      <c r="R819" s="18"/>
      <c r="S819" s="18"/>
      <c r="T819" s="18"/>
      <c r="U819" s="18"/>
      <c r="Y819" s="17"/>
      <c r="AB819" s="17"/>
    </row>
    <row r="820" spans="5:28">
      <c r="E820" s="17"/>
      <c r="F820" s="18"/>
      <c r="H820" s="17"/>
      <c r="J820" s="17"/>
      <c r="K820" s="62"/>
      <c r="L820" s="62"/>
      <c r="N820" s="18"/>
      <c r="P820" s="18"/>
      <c r="R820" s="18"/>
      <c r="S820" s="18"/>
      <c r="T820" s="18"/>
      <c r="U820" s="18"/>
      <c r="Y820" s="17"/>
      <c r="AB820" s="17"/>
    </row>
    <row r="821" spans="5:28">
      <c r="E821" s="17"/>
      <c r="F821" s="18"/>
      <c r="H821" s="17"/>
      <c r="J821" s="17"/>
      <c r="K821" s="62"/>
      <c r="L821" s="62"/>
      <c r="N821" s="18"/>
      <c r="P821" s="18"/>
      <c r="R821" s="18"/>
      <c r="S821" s="18"/>
      <c r="T821" s="18"/>
      <c r="U821" s="18"/>
      <c r="Y821" s="17"/>
      <c r="AB821" s="17"/>
    </row>
    <row r="822" spans="5:28">
      <c r="E822" s="17"/>
      <c r="F822" s="18"/>
      <c r="H822" s="17"/>
      <c r="J822" s="17"/>
      <c r="K822" s="62"/>
      <c r="L822" s="62"/>
      <c r="N822" s="18"/>
      <c r="P822" s="18"/>
      <c r="R822" s="18"/>
      <c r="S822" s="18"/>
      <c r="T822" s="18"/>
      <c r="U822" s="18"/>
      <c r="Y822" s="17"/>
      <c r="AB822" s="17"/>
    </row>
    <row r="823" spans="5:28">
      <c r="E823" s="17"/>
      <c r="F823" s="18"/>
      <c r="H823" s="17"/>
      <c r="J823" s="17"/>
      <c r="K823" s="62"/>
      <c r="L823" s="62"/>
      <c r="N823" s="18"/>
      <c r="P823" s="18"/>
      <c r="R823" s="18"/>
      <c r="S823" s="18"/>
      <c r="T823" s="18"/>
      <c r="U823" s="18"/>
      <c r="Y823" s="17"/>
      <c r="AB823" s="17"/>
    </row>
    <row r="824" spans="5:28">
      <c r="E824" s="17"/>
      <c r="F824" s="18"/>
      <c r="H824" s="17"/>
      <c r="J824" s="17"/>
      <c r="K824" s="62"/>
      <c r="L824" s="62"/>
      <c r="N824" s="18"/>
      <c r="P824" s="18"/>
      <c r="R824" s="18"/>
      <c r="S824" s="18"/>
      <c r="T824" s="18"/>
      <c r="U824" s="18"/>
      <c r="Y824" s="17"/>
      <c r="AB824" s="17"/>
    </row>
    <row r="825" spans="5:28">
      <c r="E825" s="17"/>
      <c r="F825" s="18"/>
      <c r="H825" s="17"/>
      <c r="J825" s="17"/>
      <c r="K825" s="62"/>
      <c r="L825" s="62"/>
      <c r="N825" s="18"/>
      <c r="P825" s="18"/>
      <c r="R825" s="18"/>
      <c r="S825" s="18"/>
      <c r="T825" s="18"/>
      <c r="U825" s="18"/>
      <c r="Y825" s="17"/>
      <c r="AB825" s="17"/>
    </row>
    <row r="826" spans="5:28">
      <c r="E826" s="17"/>
      <c r="F826" s="18"/>
      <c r="H826" s="17"/>
      <c r="J826" s="17"/>
      <c r="K826" s="62"/>
      <c r="L826" s="62"/>
      <c r="N826" s="18"/>
      <c r="P826" s="18"/>
      <c r="R826" s="18"/>
      <c r="S826" s="18"/>
      <c r="T826" s="18"/>
      <c r="U826" s="18"/>
      <c r="Y826" s="17"/>
      <c r="AB826" s="17"/>
    </row>
    <row r="827" spans="5:28">
      <c r="E827" s="17"/>
      <c r="F827" s="18"/>
      <c r="H827" s="17"/>
      <c r="J827" s="17"/>
      <c r="K827" s="62"/>
      <c r="L827" s="62"/>
      <c r="N827" s="18"/>
      <c r="P827" s="18"/>
      <c r="R827" s="18"/>
      <c r="S827" s="18"/>
      <c r="T827" s="18"/>
      <c r="U827" s="18"/>
      <c r="Y827" s="17"/>
      <c r="AB827" s="17"/>
    </row>
    <row r="828" spans="5:28">
      <c r="E828" s="17"/>
      <c r="F828" s="18"/>
      <c r="H828" s="17"/>
      <c r="J828" s="17"/>
      <c r="K828" s="62"/>
      <c r="L828" s="62"/>
      <c r="N828" s="18"/>
      <c r="P828" s="18"/>
      <c r="R828" s="18"/>
      <c r="S828" s="18"/>
      <c r="T828" s="18"/>
      <c r="U828" s="18"/>
      <c r="Y828" s="17"/>
      <c r="AB828" s="17"/>
    </row>
    <row r="829" spans="5:28">
      <c r="E829" s="17"/>
      <c r="F829" s="18"/>
      <c r="H829" s="17"/>
      <c r="J829" s="17"/>
      <c r="K829" s="62"/>
      <c r="L829" s="62"/>
      <c r="N829" s="18"/>
      <c r="P829" s="18"/>
      <c r="R829" s="18"/>
      <c r="S829" s="18"/>
      <c r="T829" s="18"/>
      <c r="U829" s="18"/>
      <c r="Y829" s="17"/>
      <c r="AB829" s="17"/>
    </row>
    <row r="830" spans="5:28">
      <c r="E830" s="17"/>
      <c r="F830" s="18"/>
      <c r="H830" s="17"/>
      <c r="J830" s="17"/>
      <c r="K830" s="62"/>
      <c r="L830" s="62"/>
      <c r="N830" s="18"/>
      <c r="P830" s="18"/>
      <c r="R830" s="18"/>
      <c r="S830" s="18"/>
      <c r="T830" s="18"/>
      <c r="U830" s="18"/>
      <c r="Y830" s="17"/>
      <c r="AB830" s="17"/>
    </row>
    <row r="831" spans="5:28">
      <c r="E831" s="17"/>
      <c r="F831" s="18"/>
      <c r="H831" s="17"/>
      <c r="J831" s="17"/>
      <c r="K831" s="62"/>
      <c r="L831" s="62"/>
      <c r="N831" s="18"/>
      <c r="P831" s="18"/>
      <c r="R831" s="18"/>
      <c r="S831" s="18"/>
      <c r="T831" s="18"/>
      <c r="U831" s="18"/>
      <c r="Y831" s="17"/>
      <c r="AB831" s="17"/>
    </row>
    <row r="832" spans="5:28">
      <c r="E832" s="17"/>
      <c r="F832" s="18"/>
      <c r="H832" s="17"/>
      <c r="J832" s="17"/>
      <c r="K832" s="62"/>
      <c r="L832" s="62"/>
      <c r="N832" s="18"/>
      <c r="P832" s="18"/>
      <c r="R832" s="18"/>
      <c r="S832" s="18"/>
      <c r="T832" s="18"/>
      <c r="U832" s="18"/>
      <c r="Y832" s="17"/>
      <c r="AB832" s="17"/>
    </row>
    <row r="833" spans="5:28">
      <c r="E833" s="17"/>
      <c r="F833" s="18"/>
      <c r="H833" s="17"/>
      <c r="J833" s="17"/>
      <c r="K833" s="62"/>
      <c r="L833" s="62"/>
      <c r="N833" s="18"/>
      <c r="P833" s="18"/>
      <c r="R833" s="18"/>
      <c r="S833" s="18"/>
      <c r="T833" s="18"/>
      <c r="U833" s="18"/>
      <c r="Y833" s="17"/>
      <c r="AB833" s="17"/>
    </row>
    <row r="834" spans="5:28">
      <c r="E834" s="17"/>
      <c r="F834" s="18"/>
      <c r="H834" s="17"/>
      <c r="J834" s="17"/>
      <c r="K834" s="62"/>
      <c r="L834" s="62"/>
      <c r="N834" s="18"/>
      <c r="P834" s="18"/>
      <c r="R834" s="18"/>
      <c r="S834" s="18"/>
      <c r="T834" s="18"/>
      <c r="U834" s="18"/>
      <c r="Y834" s="17"/>
      <c r="AB834" s="17"/>
    </row>
    <row r="835" spans="5:28">
      <c r="E835" s="17"/>
      <c r="F835" s="18"/>
      <c r="H835" s="17"/>
      <c r="J835" s="17"/>
      <c r="K835" s="62"/>
      <c r="L835" s="62"/>
      <c r="N835" s="18"/>
      <c r="P835" s="18"/>
      <c r="R835" s="18"/>
      <c r="S835" s="18"/>
      <c r="T835" s="18"/>
      <c r="U835" s="18"/>
      <c r="Y835" s="17"/>
      <c r="AB835" s="17"/>
    </row>
    <row r="836" spans="5:28">
      <c r="E836" s="17"/>
      <c r="F836" s="18"/>
      <c r="H836" s="17"/>
      <c r="J836" s="17"/>
      <c r="K836" s="62"/>
      <c r="L836" s="62"/>
      <c r="N836" s="18"/>
      <c r="P836" s="18"/>
      <c r="R836" s="18"/>
      <c r="S836" s="18"/>
      <c r="T836" s="18"/>
      <c r="U836" s="18"/>
      <c r="Y836" s="17"/>
      <c r="AB836" s="17"/>
    </row>
    <row r="837" spans="5:28">
      <c r="E837" s="17"/>
      <c r="F837" s="18"/>
      <c r="H837" s="17"/>
      <c r="J837" s="17"/>
      <c r="K837" s="62"/>
      <c r="L837" s="62"/>
      <c r="N837" s="18"/>
      <c r="P837" s="18"/>
      <c r="R837" s="18"/>
      <c r="S837" s="18"/>
      <c r="T837" s="18"/>
      <c r="U837" s="18"/>
      <c r="Y837" s="17"/>
      <c r="AB837" s="17"/>
    </row>
    <row r="838" spans="5:28">
      <c r="E838" s="17"/>
      <c r="F838" s="18"/>
      <c r="H838" s="17"/>
      <c r="J838" s="17"/>
      <c r="K838" s="62"/>
      <c r="L838" s="62"/>
      <c r="N838" s="18"/>
      <c r="P838" s="18"/>
      <c r="R838" s="18"/>
      <c r="S838" s="18"/>
      <c r="T838" s="18"/>
      <c r="U838" s="18"/>
      <c r="Y838" s="17"/>
      <c r="AB838" s="17"/>
    </row>
    <row r="839" spans="5:28">
      <c r="E839" s="17"/>
      <c r="F839" s="18"/>
      <c r="H839" s="17"/>
      <c r="J839" s="17"/>
      <c r="K839" s="62"/>
      <c r="L839" s="62"/>
      <c r="N839" s="18"/>
      <c r="P839" s="18"/>
      <c r="R839" s="18"/>
      <c r="S839" s="18"/>
      <c r="T839" s="18"/>
      <c r="U839" s="18"/>
      <c r="Y839" s="17"/>
      <c r="AB839" s="17"/>
    </row>
    <row r="840" spans="5:28">
      <c r="E840" s="17"/>
      <c r="F840" s="18"/>
      <c r="H840" s="17"/>
      <c r="J840" s="17"/>
      <c r="K840" s="62"/>
      <c r="L840" s="62"/>
      <c r="N840" s="18"/>
      <c r="P840" s="18"/>
      <c r="R840" s="18"/>
      <c r="S840" s="18"/>
      <c r="T840" s="18"/>
      <c r="U840" s="18"/>
      <c r="Y840" s="17"/>
      <c r="AB840" s="17"/>
    </row>
    <row r="841" spans="5:28">
      <c r="E841" s="17"/>
      <c r="F841" s="18"/>
      <c r="H841" s="17"/>
      <c r="J841" s="17"/>
      <c r="K841" s="62"/>
      <c r="L841" s="62"/>
      <c r="N841" s="18"/>
      <c r="P841" s="18"/>
      <c r="R841" s="18"/>
      <c r="S841" s="18"/>
      <c r="T841" s="18"/>
      <c r="U841" s="18"/>
      <c r="Y841" s="17"/>
      <c r="AB841" s="17"/>
    </row>
    <row r="842" spans="5:28">
      <c r="E842" s="17"/>
      <c r="F842" s="18"/>
      <c r="H842" s="17"/>
      <c r="J842" s="17"/>
      <c r="K842" s="62"/>
      <c r="L842" s="62"/>
      <c r="N842" s="18"/>
      <c r="P842" s="18"/>
      <c r="R842" s="18"/>
      <c r="S842" s="18"/>
      <c r="T842" s="18"/>
      <c r="U842" s="18"/>
      <c r="Y842" s="17"/>
      <c r="AB842" s="17"/>
    </row>
    <row r="843" spans="5:28">
      <c r="E843" s="17"/>
      <c r="F843" s="18"/>
      <c r="H843" s="17"/>
      <c r="J843" s="17"/>
      <c r="K843" s="62"/>
      <c r="L843" s="62"/>
      <c r="N843" s="18"/>
      <c r="P843" s="18"/>
      <c r="R843" s="18"/>
      <c r="S843" s="18"/>
      <c r="T843" s="18"/>
      <c r="U843" s="18"/>
      <c r="Y843" s="17"/>
      <c r="AB843" s="17"/>
    </row>
    <row r="844" spans="5:28">
      <c r="E844" s="17"/>
      <c r="F844" s="18"/>
      <c r="H844" s="17"/>
      <c r="J844" s="17"/>
      <c r="K844" s="62"/>
      <c r="L844" s="62"/>
      <c r="N844" s="18"/>
      <c r="P844" s="18"/>
      <c r="R844" s="18"/>
      <c r="S844" s="18"/>
      <c r="T844" s="18"/>
      <c r="U844" s="18"/>
      <c r="Y844" s="17"/>
      <c r="AB844" s="17"/>
    </row>
    <row r="845" spans="5:28">
      <c r="E845" s="17"/>
      <c r="F845" s="18"/>
      <c r="H845" s="17"/>
      <c r="J845" s="17"/>
      <c r="K845" s="62"/>
      <c r="L845" s="62"/>
      <c r="N845" s="18"/>
      <c r="P845" s="18"/>
      <c r="R845" s="18"/>
      <c r="S845" s="18"/>
      <c r="T845" s="18"/>
      <c r="U845" s="18"/>
      <c r="Y845" s="17"/>
      <c r="AB845" s="17"/>
    </row>
    <row r="846" spans="5:28">
      <c r="E846" s="17"/>
      <c r="F846" s="18"/>
      <c r="H846" s="17"/>
      <c r="J846" s="17"/>
      <c r="K846" s="62"/>
      <c r="L846" s="62"/>
      <c r="N846" s="18"/>
      <c r="P846" s="18"/>
      <c r="R846" s="18"/>
      <c r="S846" s="18"/>
      <c r="T846" s="18"/>
      <c r="U846" s="18"/>
      <c r="Y846" s="17"/>
      <c r="AB846" s="17"/>
    </row>
    <row r="847" spans="5:28">
      <c r="E847" s="17"/>
      <c r="F847" s="18"/>
      <c r="H847" s="17"/>
      <c r="J847" s="17"/>
      <c r="K847" s="62"/>
      <c r="L847" s="62"/>
      <c r="N847" s="18"/>
      <c r="P847" s="18"/>
      <c r="R847" s="18"/>
      <c r="S847" s="18"/>
      <c r="T847" s="18"/>
      <c r="U847" s="18"/>
      <c r="Y847" s="17"/>
      <c r="AB847" s="17"/>
    </row>
    <row r="848" spans="5:28">
      <c r="E848" s="17"/>
      <c r="F848" s="18"/>
      <c r="H848" s="17"/>
      <c r="J848" s="17"/>
      <c r="K848" s="62"/>
      <c r="L848" s="62"/>
      <c r="N848" s="18"/>
      <c r="P848" s="18"/>
      <c r="R848" s="18"/>
      <c r="S848" s="18"/>
      <c r="T848" s="18"/>
      <c r="U848" s="18"/>
      <c r="Y848" s="17"/>
      <c r="AB848" s="17"/>
    </row>
    <row r="849" spans="5:28">
      <c r="E849" s="17"/>
      <c r="F849" s="18"/>
      <c r="H849" s="17"/>
      <c r="J849" s="17"/>
      <c r="K849" s="62"/>
      <c r="L849" s="62"/>
      <c r="N849" s="18"/>
      <c r="P849" s="18"/>
      <c r="R849" s="18"/>
      <c r="S849" s="18"/>
      <c r="T849" s="18"/>
      <c r="U849" s="18"/>
      <c r="Y849" s="17"/>
      <c r="AB849" s="17"/>
    </row>
    <row r="850" spans="5:28">
      <c r="E850" s="17"/>
      <c r="F850" s="18"/>
      <c r="H850" s="17"/>
      <c r="J850" s="17"/>
      <c r="K850" s="62"/>
      <c r="L850" s="62"/>
      <c r="N850" s="18"/>
      <c r="P850" s="18"/>
      <c r="R850" s="18"/>
      <c r="S850" s="18"/>
      <c r="T850" s="18"/>
      <c r="U850" s="18"/>
      <c r="Y850" s="17"/>
      <c r="AB850" s="17"/>
    </row>
    <row r="851" spans="5:28">
      <c r="E851" s="17"/>
      <c r="F851" s="18"/>
      <c r="H851" s="17"/>
      <c r="J851" s="17"/>
      <c r="K851" s="62"/>
      <c r="L851" s="62"/>
      <c r="N851" s="18"/>
      <c r="P851" s="18"/>
      <c r="R851" s="18"/>
      <c r="S851" s="18"/>
      <c r="T851" s="18"/>
      <c r="U851" s="18"/>
      <c r="Y851" s="17"/>
      <c r="AB851" s="17"/>
    </row>
    <row r="852" spans="5:28">
      <c r="E852" s="17"/>
      <c r="F852" s="18"/>
      <c r="H852" s="17"/>
      <c r="J852" s="17"/>
      <c r="K852" s="62"/>
      <c r="L852" s="62"/>
      <c r="N852" s="18"/>
      <c r="P852" s="18"/>
      <c r="R852" s="18"/>
      <c r="S852" s="18"/>
      <c r="T852" s="18"/>
      <c r="U852" s="18"/>
      <c r="Y852" s="17"/>
      <c r="AB852" s="17"/>
    </row>
    <row r="853" spans="5:28">
      <c r="E853" s="17"/>
      <c r="F853" s="18"/>
      <c r="H853" s="17"/>
      <c r="J853" s="17"/>
      <c r="K853" s="62"/>
      <c r="L853" s="62"/>
      <c r="N853" s="18"/>
      <c r="P853" s="18"/>
      <c r="R853" s="18"/>
      <c r="S853" s="18"/>
      <c r="T853" s="18"/>
      <c r="U853" s="18"/>
      <c r="Y853" s="17"/>
      <c r="AB853" s="17"/>
    </row>
    <row r="854" spans="5:28">
      <c r="E854" s="17"/>
      <c r="F854" s="18"/>
      <c r="H854" s="17"/>
      <c r="J854" s="17"/>
      <c r="K854" s="62"/>
      <c r="L854" s="62"/>
      <c r="N854" s="18"/>
      <c r="P854" s="18"/>
      <c r="R854" s="18"/>
      <c r="S854" s="18"/>
      <c r="T854" s="18"/>
      <c r="U854" s="18"/>
      <c r="Y854" s="17"/>
      <c r="AB854" s="17"/>
    </row>
    <row r="855" spans="5:28">
      <c r="E855" s="17"/>
      <c r="F855" s="18"/>
      <c r="H855" s="17"/>
      <c r="J855" s="17"/>
      <c r="K855" s="62"/>
      <c r="L855" s="62"/>
      <c r="N855" s="18"/>
      <c r="P855" s="18"/>
      <c r="R855" s="18"/>
      <c r="S855" s="18"/>
      <c r="T855" s="18"/>
      <c r="U855" s="18"/>
      <c r="Y855" s="17"/>
      <c r="AB855" s="17"/>
    </row>
    <row r="856" spans="5:28">
      <c r="E856" s="17"/>
      <c r="F856" s="18"/>
      <c r="H856" s="17"/>
      <c r="J856" s="17"/>
      <c r="K856" s="62"/>
      <c r="L856" s="62"/>
      <c r="N856" s="18"/>
      <c r="P856" s="18"/>
      <c r="R856" s="18"/>
      <c r="S856" s="18"/>
      <c r="T856" s="18"/>
      <c r="U856" s="18"/>
      <c r="Y856" s="17"/>
      <c r="AB856" s="17"/>
    </row>
    <row r="857" spans="5:28">
      <c r="E857" s="17"/>
      <c r="F857" s="18"/>
      <c r="H857" s="17"/>
      <c r="J857" s="17"/>
      <c r="K857" s="62"/>
      <c r="L857" s="62"/>
      <c r="N857" s="18"/>
      <c r="P857" s="18"/>
      <c r="R857" s="18"/>
      <c r="S857" s="18"/>
      <c r="T857" s="18"/>
      <c r="U857" s="18"/>
      <c r="Y857" s="17"/>
      <c r="AB857" s="17"/>
    </row>
    <row r="858" spans="5:28">
      <c r="E858" s="17"/>
      <c r="F858" s="18"/>
      <c r="H858" s="17"/>
      <c r="J858" s="17"/>
      <c r="K858" s="62"/>
      <c r="L858" s="62"/>
      <c r="N858" s="18"/>
      <c r="P858" s="18"/>
      <c r="R858" s="18"/>
      <c r="S858" s="18"/>
      <c r="T858" s="18"/>
      <c r="U858" s="18"/>
      <c r="Y858" s="17"/>
      <c r="AB858" s="17"/>
    </row>
    <row r="859" spans="5:28">
      <c r="E859" s="17"/>
      <c r="F859" s="18"/>
      <c r="H859" s="17"/>
      <c r="J859" s="17"/>
      <c r="K859" s="62"/>
      <c r="L859" s="62"/>
      <c r="N859" s="18"/>
      <c r="P859" s="18"/>
      <c r="R859" s="18"/>
      <c r="S859" s="18"/>
      <c r="T859" s="18"/>
      <c r="U859" s="18"/>
      <c r="Y859" s="17"/>
      <c r="AB859" s="17"/>
    </row>
    <row r="860" spans="5:28">
      <c r="E860" s="17"/>
      <c r="F860" s="18"/>
      <c r="H860" s="17"/>
      <c r="J860" s="17"/>
      <c r="K860" s="62"/>
      <c r="L860" s="62"/>
      <c r="N860" s="18"/>
      <c r="P860" s="18"/>
      <c r="R860" s="18"/>
      <c r="S860" s="18"/>
      <c r="T860" s="18"/>
      <c r="U860" s="18"/>
      <c r="Y860" s="17"/>
      <c r="AB860" s="17"/>
    </row>
    <row r="861" spans="5:28">
      <c r="E861" s="17"/>
      <c r="F861" s="18"/>
      <c r="H861" s="17"/>
      <c r="J861" s="17"/>
      <c r="K861" s="62"/>
      <c r="L861" s="62"/>
      <c r="N861" s="18"/>
      <c r="P861" s="18"/>
      <c r="R861" s="18"/>
      <c r="S861" s="18"/>
      <c r="T861" s="18"/>
      <c r="U861" s="18"/>
      <c r="Y861" s="17"/>
      <c r="AB861" s="17"/>
    </row>
    <row r="862" spans="5:28">
      <c r="E862" s="17"/>
      <c r="F862" s="18"/>
      <c r="H862" s="17"/>
      <c r="J862" s="17"/>
      <c r="K862" s="62"/>
      <c r="L862" s="62"/>
      <c r="N862" s="18"/>
      <c r="P862" s="18"/>
      <c r="R862" s="18"/>
      <c r="S862" s="18"/>
      <c r="T862" s="18"/>
      <c r="U862" s="18"/>
      <c r="Y862" s="17"/>
      <c r="AB862" s="17"/>
    </row>
    <row r="863" spans="5:28">
      <c r="E863" s="17"/>
      <c r="F863" s="18"/>
      <c r="H863" s="17"/>
      <c r="J863" s="17"/>
      <c r="K863" s="62"/>
      <c r="L863" s="62"/>
      <c r="N863" s="18"/>
      <c r="P863" s="18"/>
      <c r="R863" s="18"/>
      <c r="S863" s="18"/>
      <c r="T863" s="18"/>
      <c r="U863" s="18"/>
      <c r="Y863" s="17"/>
      <c r="AB863" s="17"/>
    </row>
    <row r="864" spans="5:28">
      <c r="E864" s="17"/>
      <c r="F864" s="18"/>
      <c r="H864" s="17"/>
      <c r="J864" s="17"/>
      <c r="K864" s="62"/>
      <c r="L864" s="62"/>
      <c r="N864" s="18"/>
      <c r="P864" s="18"/>
      <c r="R864" s="18"/>
      <c r="S864" s="18"/>
      <c r="T864" s="18"/>
      <c r="U864" s="18"/>
      <c r="Y864" s="17"/>
      <c r="AB864" s="17"/>
    </row>
    <row r="865" spans="5:28">
      <c r="E865" s="17"/>
      <c r="F865" s="18"/>
      <c r="H865" s="17"/>
      <c r="J865" s="17"/>
      <c r="K865" s="62"/>
      <c r="L865" s="62"/>
      <c r="N865" s="18"/>
      <c r="P865" s="18"/>
      <c r="R865" s="18"/>
      <c r="S865" s="18"/>
      <c r="T865" s="18"/>
      <c r="U865" s="18"/>
      <c r="Y865" s="17"/>
      <c r="AB865" s="17"/>
    </row>
    <row r="866" spans="5:28">
      <c r="E866" s="17"/>
      <c r="F866" s="18"/>
      <c r="H866" s="17"/>
      <c r="J866" s="17"/>
      <c r="K866" s="62"/>
      <c r="L866" s="62"/>
      <c r="N866" s="18"/>
      <c r="P866" s="18"/>
      <c r="R866" s="18"/>
      <c r="S866" s="18"/>
      <c r="T866" s="18"/>
      <c r="U866" s="18"/>
      <c r="Y866" s="17"/>
      <c r="AB866" s="17"/>
    </row>
    <row r="867" spans="5:28">
      <c r="E867" s="17"/>
      <c r="F867" s="18"/>
      <c r="H867" s="17"/>
      <c r="J867" s="17"/>
      <c r="K867" s="62"/>
      <c r="L867" s="62"/>
      <c r="N867" s="18"/>
      <c r="P867" s="18"/>
      <c r="R867" s="18"/>
      <c r="S867" s="18"/>
      <c r="T867" s="18"/>
      <c r="U867" s="18"/>
      <c r="Y867" s="17"/>
      <c r="AB867" s="17"/>
    </row>
    <row r="868" spans="5:28">
      <c r="E868" s="17"/>
      <c r="F868" s="18"/>
      <c r="H868" s="17"/>
      <c r="J868" s="17"/>
      <c r="K868" s="62"/>
      <c r="L868" s="62"/>
      <c r="N868" s="18"/>
      <c r="P868" s="18"/>
      <c r="R868" s="18"/>
      <c r="S868" s="18"/>
      <c r="T868" s="18"/>
      <c r="U868" s="18"/>
      <c r="Y868" s="17"/>
      <c r="AB868" s="17"/>
    </row>
    <row r="869" spans="5:28">
      <c r="E869" s="17"/>
      <c r="F869" s="18"/>
      <c r="H869" s="17"/>
      <c r="J869" s="17"/>
      <c r="K869" s="62"/>
      <c r="L869" s="62"/>
      <c r="N869" s="18"/>
      <c r="P869" s="18"/>
      <c r="R869" s="18"/>
      <c r="S869" s="18"/>
      <c r="T869" s="18"/>
      <c r="U869" s="18"/>
      <c r="Y869" s="17"/>
      <c r="AB869" s="17"/>
    </row>
    <row r="870" spans="5:28">
      <c r="E870" s="17"/>
      <c r="F870" s="18"/>
      <c r="H870" s="17"/>
      <c r="J870" s="17"/>
      <c r="K870" s="62"/>
      <c r="L870" s="62"/>
      <c r="N870" s="18"/>
      <c r="P870" s="18"/>
      <c r="R870" s="18"/>
      <c r="S870" s="18"/>
      <c r="T870" s="18"/>
      <c r="U870" s="18"/>
      <c r="Y870" s="17"/>
      <c r="AB870" s="17"/>
    </row>
    <row r="871" spans="5:28">
      <c r="E871" s="17"/>
      <c r="F871" s="18"/>
      <c r="H871" s="17"/>
      <c r="J871" s="17"/>
      <c r="K871" s="62"/>
      <c r="L871" s="62"/>
      <c r="N871" s="18"/>
      <c r="P871" s="18"/>
      <c r="R871" s="18"/>
      <c r="S871" s="18"/>
      <c r="T871" s="18"/>
      <c r="U871" s="18"/>
      <c r="Y871" s="17"/>
      <c r="AB871" s="17"/>
    </row>
    <row r="872" spans="5:28">
      <c r="E872" s="17"/>
      <c r="F872" s="18"/>
      <c r="H872" s="17"/>
      <c r="J872" s="17"/>
      <c r="K872" s="62"/>
      <c r="L872" s="62"/>
      <c r="N872" s="18"/>
      <c r="P872" s="18"/>
      <c r="R872" s="18"/>
      <c r="S872" s="18"/>
      <c r="T872" s="18"/>
      <c r="U872" s="18"/>
      <c r="Y872" s="17"/>
      <c r="AB872" s="17"/>
    </row>
    <row r="873" spans="5:28">
      <c r="E873" s="17"/>
      <c r="F873" s="18"/>
      <c r="H873" s="17"/>
      <c r="J873" s="17"/>
      <c r="K873" s="62"/>
      <c r="L873" s="62"/>
      <c r="N873" s="18"/>
      <c r="P873" s="18"/>
      <c r="R873" s="18"/>
      <c r="S873" s="18"/>
      <c r="T873" s="18"/>
      <c r="U873" s="18"/>
      <c r="Y873" s="17"/>
      <c r="AB873" s="17"/>
    </row>
    <row r="874" spans="5:28">
      <c r="E874" s="17"/>
      <c r="F874" s="18"/>
      <c r="H874" s="17"/>
      <c r="J874" s="17"/>
      <c r="K874" s="62"/>
      <c r="L874" s="62"/>
      <c r="N874" s="18"/>
      <c r="P874" s="18"/>
      <c r="R874" s="18"/>
      <c r="S874" s="18"/>
      <c r="T874" s="18"/>
      <c r="U874" s="18"/>
      <c r="Y874" s="17"/>
      <c r="AB874" s="17"/>
    </row>
    <row r="875" spans="5:28">
      <c r="E875" s="17"/>
      <c r="F875" s="18"/>
      <c r="H875" s="17"/>
      <c r="J875" s="17"/>
      <c r="K875" s="62"/>
      <c r="L875" s="62"/>
      <c r="N875" s="18"/>
      <c r="P875" s="18"/>
      <c r="R875" s="18"/>
      <c r="S875" s="18"/>
      <c r="T875" s="18"/>
      <c r="U875" s="18"/>
      <c r="Y875" s="17"/>
      <c r="AB875" s="17"/>
    </row>
    <row r="876" spans="5:28">
      <c r="E876" s="17"/>
      <c r="F876" s="18"/>
      <c r="H876" s="17"/>
      <c r="J876" s="17"/>
      <c r="K876" s="62"/>
      <c r="L876" s="62"/>
      <c r="N876" s="18"/>
      <c r="P876" s="18"/>
      <c r="R876" s="18"/>
      <c r="S876" s="18"/>
      <c r="T876" s="18"/>
      <c r="U876" s="18"/>
      <c r="Y876" s="17"/>
      <c r="AB876" s="17"/>
    </row>
    <row r="877" spans="5:28">
      <c r="E877" s="17"/>
      <c r="F877" s="18"/>
      <c r="H877" s="17"/>
      <c r="J877" s="17"/>
      <c r="K877" s="62"/>
      <c r="L877" s="62"/>
      <c r="N877" s="18"/>
      <c r="P877" s="18"/>
      <c r="R877" s="18"/>
      <c r="S877" s="18"/>
      <c r="T877" s="18"/>
      <c r="U877" s="18"/>
      <c r="Y877" s="17"/>
      <c r="AB877" s="17"/>
    </row>
    <row r="878" spans="5:28">
      <c r="E878" s="17"/>
      <c r="F878" s="18"/>
      <c r="H878" s="17"/>
      <c r="J878" s="17"/>
      <c r="K878" s="62"/>
      <c r="L878" s="62"/>
      <c r="N878" s="18"/>
      <c r="P878" s="18"/>
      <c r="R878" s="18"/>
      <c r="S878" s="18"/>
      <c r="T878" s="18"/>
      <c r="U878" s="18"/>
      <c r="Y878" s="17"/>
      <c r="AB878" s="17"/>
    </row>
    <row r="879" spans="5:28">
      <c r="E879" s="17"/>
      <c r="F879" s="18"/>
      <c r="H879" s="17"/>
      <c r="J879" s="17"/>
      <c r="K879" s="62"/>
      <c r="L879" s="62"/>
      <c r="N879" s="18"/>
      <c r="P879" s="18"/>
      <c r="R879" s="18"/>
      <c r="S879" s="18"/>
      <c r="T879" s="18"/>
      <c r="U879" s="18"/>
      <c r="Y879" s="17"/>
      <c r="AB879" s="17"/>
    </row>
    <row r="880" spans="5:28">
      <c r="E880" s="17"/>
      <c r="F880" s="18"/>
      <c r="H880" s="17"/>
      <c r="J880" s="17"/>
      <c r="K880" s="62"/>
      <c r="L880" s="62"/>
      <c r="N880" s="18"/>
      <c r="P880" s="18"/>
      <c r="R880" s="18"/>
      <c r="S880" s="18"/>
      <c r="T880" s="18"/>
      <c r="U880" s="18"/>
      <c r="Y880" s="17"/>
      <c r="AB880" s="17"/>
    </row>
    <row r="881" spans="5:28">
      <c r="E881" s="17"/>
      <c r="F881" s="18"/>
      <c r="H881" s="17"/>
      <c r="J881" s="17"/>
      <c r="K881" s="62"/>
      <c r="L881" s="62"/>
      <c r="N881" s="18"/>
      <c r="P881" s="18"/>
      <c r="R881" s="18"/>
      <c r="S881" s="18"/>
      <c r="T881" s="18"/>
      <c r="U881" s="18"/>
      <c r="Y881" s="17"/>
      <c r="AB881" s="17"/>
    </row>
    <row r="882" spans="5:28">
      <c r="E882" s="17"/>
      <c r="F882" s="18"/>
      <c r="H882" s="17"/>
      <c r="J882" s="17"/>
      <c r="K882" s="62"/>
      <c r="L882" s="62"/>
      <c r="N882" s="18"/>
      <c r="P882" s="18"/>
      <c r="R882" s="18"/>
      <c r="S882" s="18"/>
      <c r="T882" s="18"/>
      <c r="U882" s="18"/>
      <c r="Y882" s="17"/>
      <c r="AB882" s="17"/>
    </row>
    <row r="883" spans="5:28">
      <c r="E883" s="17"/>
      <c r="F883" s="18"/>
      <c r="H883" s="17"/>
      <c r="J883" s="17"/>
      <c r="K883" s="62"/>
      <c r="L883" s="62"/>
      <c r="N883" s="18"/>
      <c r="P883" s="18"/>
      <c r="R883" s="18"/>
      <c r="S883" s="18"/>
      <c r="T883" s="18"/>
      <c r="U883" s="18"/>
      <c r="Y883" s="17"/>
      <c r="AB883" s="17"/>
    </row>
    <row r="884" spans="5:28">
      <c r="E884" s="17"/>
      <c r="F884" s="18"/>
      <c r="H884" s="17"/>
      <c r="J884" s="17"/>
      <c r="K884" s="62"/>
      <c r="L884" s="62"/>
      <c r="N884" s="18"/>
      <c r="P884" s="18"/>
      <c r="R884" s="18"/>
      <c r="S884" s="18"/>
      <c r="T884" s="18"/>
      <c r="U884" s="18"/>
      <c r="Y884" s="17"/>
      <c r="AB884" s="17"/>
    </row>
    <row r="885" spans="5:28">
      <c r="E885" s="17"/>
      <c r="F885" s="18"/>
      <c r="H885" s="17"/>
      <c r="J885" s="17"/>
      <c r="K885" s="62"/>
      <c r="L885" s="62"/>
      <c r="N885" s="18"/>
      <c r="P885" s="18"/>
      <c r="R885" s="18"/>
      <c r="S885" s="18"/>
      <c r="T885" s="18"/>
      <c r="U885" s="18"/>
      <c r="Y885" s="17"/>
      <c r="AB885" s="17"/>
    </row>
    <row r="886" spans="5:28">
      <c r="E886" s="17"/>
      <c r="F886" s="18"/>
      <c r="H886" s="17"/>
      <c r="J886" s="17"/>
      <c r="K886" s="62"/>
      <c r="L886" s="62"/>
      <c r="N886" s="18"/>
      <c r="P886" s="18"/>
      <c r="R886" s="18"/>
      <c r="S886" s="18"/>
      <c r="T886" s="18"/>
      <c r="U886" s="18"/>
      <c r="Y886" s="17"/>
      <c r="AB886" s="17"/>
    </row>
    <row r="887" spans="5:28">
      <c r="E887" s="17"/>
      <c r="F887" s="18"/>
      <c r="H887" s="17"/>
      <c r="J887" s="17"/>
      <c r="K887" s="62"/>
      <c r="L887" s="62"/>
      <c r="N887" s="18"/>
      <c r="P887" s="18"/>
      <c r="R887" s="18"/>
      <c r="S887" s="18"/>
      <c r="T887" s="18"/>
      <c r="U887" s="18"/>
      <c r="Y887" s="17"/>
      <c r="AB887" s="17"/>
    </row>
    <row r="888" spans="5:28">
      <c r="E888" s="17"/>
      <c r="F888" s="18"/>
      <c r="H888" s="17"/>
      <c r="J888" s="17"/>
      <c r="K888" s="62"/>
      <c r="L888" s="62"/>
      <c r="N888" s="18"/>
      <c r="P888" s="18"/>
      <c r="R888" s="18"/>
      <c r="S888" s="18"/>
      <c r="T888" s="18"/>
      <c r="U888" s="18"/>
      <c r="Y888" s="17"/>
      <c r="AB888" s="17"/>
    </row>
    <row r="889" spans="5:28">
      <c r="E889" s="17"/>
      <c r="F889" s="18"/>
      <c r="H889" s="17"/>
      <c r="J889" s="17"/>
      <c r="K889" s="62"/>
      <c r="L889" s="62"/>
      <c r="N889" s="18"/>
      <c r="P889" s="18"/>
      <c r="R889" s="18"/>
      <c r="S889" s="18"/>
      <c r="T889" s="18"/>
      <c r="U889" s="18"/>
      <c r="Y889" s="17"/>
      <c r="AB889" s="17"/>
    </row>
    <row r="890" spans="5:28">
      <c r="E890" s="17"/>
      <c r="F890" s="18"/>
      <c r="H890" s="17"/>
      <c r="J890" s="17"/>
      <c r="K890" s="62"/>
      <c r="L890" s="62"/>
      <c r="N890" s="18"/>
      <c r="P890" s="18"/>
      <c r="R890" s="18"/>
      <c r="S890" s="18"/>
      <c r="T890" s="18"/>
      <c r="U890" s="18"/>
      <c r="Y890" s="17"/>
      <c r="AB890" s="17"/>
    </row>
    <row r="891" spans="5:28">
      <c r="E891" s="17"/>
      <c r="F891" s="18"/>
      <c r="H891" s="17"/>
      <c r="J891" s="17"/>
      <c r="K891" s="62"/>
      <c r="L891" s="62"/>
      <c r="N891" s="18"/>
      <c r="P891" s="18"/>
      <c r="R891" s="18"/>
      <c r="S891" s="18"/>
      <c r="T891" s="18"/>
      <c r="U891" s="18"/>
      <c r="Y891" s="17"/>
      <c r="AB891" s="17"/>
    </row>
    <row r="892" spans="5:28">
      <c r="E892" s="17"/>
      <c r="F892" s="18"/>
      <c r="H892" s="17"/>
      <c r="J892" s="17"/>
      <c r="K892" s="62"/>
      <c r="L892" s="62"/>
      <c r="N892" s="18"/>
      <c r="P892" s="18"/>
      <c r="R892" s="18"/>
      <c r="S892" s="18"/>
      <c r="T892" s="18"/>
      <c r="U892" s="18"/>
      <c r="Y892" s="17"/>
      <c r="AB892" s="17"/>
    </row>
    <row r="893" spans="5:28">
      <c r="E893" s="17"/>
      <c r="F893" s="18"/>
      <c r="H893" s="17"/>
      <c r="J893" s="17"/>
      <c r="K893" s="62"/>
      <c r="L893" s="62"/>
      <c r="N893" s="18"/>
      <c r="P893" s="18"/>
      <c r="R893" s="18"/>
      <c r="S893" s="18"/>
      <c r="T893" s="18"/>
      <c r="U893" s="18"/>
      <c r="Y893" s="17"/>
      <c r="AB893" s="17"/>
    </row>
    <row r="894" spans="5:28">
      <c r="E894" s="17"/>
      <c r="F894" s="18"/>
      <c r="H894" s="17"/>
      <c r="J894" s="17"/>
      <c r="K894" s="62"/>
      <c r="L894" s="62"/>
      <c r="N894" s="18"/>
      <c r="P894" s="18"/>
      <c r="R894" s="18"/>
      <c r="S894" s="18"/>
      <c r="T894" s="18"/>
      <c r="U894" s="18"/>
      <c r="Y894" s="17"/>
      <c r="AB894" s="17"/>
    </row>
    <row r="895" spans="5:28">
      <c r="E895" s="17"/>
      <c r="F895" s="18"/>
      <c r="H895" s="17"/>
      <c r="J895" s="17"/>
      <c r="K895" s="62"/>
      <c r="L895" s="62"/>
      <c r="N895" s="18"/>
      <c r="P895" s="18"/>
      <c r="R895" s="18"/>
      <c r="S895" s="18"/>
      <c r="T895" s="18"/>
      <c r="U895" s="18"/>
      <c r="Y895" s="17"/>
      <c r="AB895" s="17"/>
    </row>
    <row r="896" spans="5:28">
      <c r="E896" s="17"/>
      <c r="F896" s="18"/>
      <c r="H896" s="17"/>
      <c r="J896" s="17"/>
      <c r="K896" s="62"/>
      <c r="L896" s="62"/>
      <c r="N896" s="18"/>
      <c r="P896" s="18"/>
      <c r="R896" s="18"/>
      <c r="S896" s="18"/>
      <c r="T896" s="18"/>
      <c r="U896" s="18"/>
      <c r="Y896" s="17"/>
      <c r="AB896" s="17"/>
    </row>
    <row r="897" spans="5:28">
      <c r="E897" s="17"/>
      <c r="F897" s="18"/>
      <c r="H897" s="17"/>
      <c r="J897" s="17"/>
      <c r="K897" s="62"/>
      <c r="L897" s="62"/>
      <c r="N897" s="18"/>
      <c r="P897" s="18"/>
      <c r="R897" s="18"/>
      <c r="S897" s="18"/>
      <c r="T897" s="18"/>
      <c r="U897" s="18"/>
      <c r="Y897" s="17"/>
      <c r="AB897" s="17"/>
    </row>
    <row r="898" spans="5:28">
      <c r="E898" s="17"/>
      <c r="F898" s="18"/>
      <c r="H898" s="17"/>
      <c r="J898" s="17"/>
      <c r="K898" s="62"/>
      <c r="L898" s="62"/>
      <c r="N898" s="18"/>
      <c r="P898" s="18"/>
      <c r="R898" s="18"/>
      <c r="S898" s="18"/>
      <c r="T898" s="18"/>
      <c r="U898" s="18"/>
      <c r="Y898" s="17"/>
      <c r="AB898" s="17"/>
    </row>
    <row r="899" spans="5:28">
      <c r="E899" s="17"/>
      <c r="F899" s="18"/>
      <c r="H899" s="17"/>
      <c r="J899" s="17"/>
      <c r="K899" s="62"/>
      <c r="L899" s="62"/>
      <c r="N899" s="18"/>
      <c r="P899" s="18"/>
      <c r="R899" s="18"/>
      <c r="S899" s="18"/>
      <c r="T899" s="18"/>
      <c r="U899" s="18"/>
      <c r="Y899" s="17"/>
      <c r="AB899" s="17"/>
    </row>
    <row r="900" spans="5:28">
      <c r="E900" s="17"/>
      <c r="F900" s="18"/>
      <c r="H900" s="17"/>
      <c r="J900" s="17"/>
      <c r="K900" s="62"/>
      <c r="L900" s="62"/>
      <c r="N900" s="18"/>
      <c r="P900" s="18"/>
      <c r="R900" s="18"/>
      <c r="S900" s="18"/>
      <c r="T900" s="18"/>
      <c r="U900" s="18"/>
      <c r="Y900" s="17"/>
      <c r="AB900" s="17"/>
    </row>
    <row r="901" spans="5:28">
      <c r="E901" s="17"/>
      <c r="F901" s="18"/>
      <c r="H901" s="17"/>
      <c r="J901" s="17"/>
      <c r="K901" s="62"/>
      <c r="L901" s="62"/>
      <c r="N901" s="18"/>
      <c r="P901" s="18"/>
      <c r="R901" s="18"/>
      <c r="S901" s="18"/>
      <c r="T901" s="18"/>
      <c r="U901" s="18"/>
      <c r="Y901" s="17"/>
      <c r="AB901" s="17"/>
    </row>
    <row r="902" spans="5:28">
      <c r="E902" s="17"/>
      <c r="F902" s="18"/>
      <c r="H902" s="17"/>
      <c r="J902" s="17"/>
      <c r="K902" s="62"/>
      <c r="L902" s="62"/>
      <c r="N902" s="18"/>
      <c r="P902" s="18"/>
      <c r="R902" s="18"/>
      <c r="S902" s="18"/>
      <c r="T902" s="18"/>
      <c r="U902" s="18"/>
      <c r="Y902" s="17"/>
      <c r="AB902" s="17"/>
    </row>
    <row r="903" spans="5:28">
      <c r="E903" s="17"/>
      <c r="F903" s="18"/>
      <c r="H903" s="17"/>
      <c r="J903" s="17"/>
      <c r="K903" s="62"/>
      <c r="L903" s="62"/>
      <c r="N903" s="18"/>
      <c r="P903" s="18"/>
      <c r="R903" s="18"/>
      <c r="S903" s="18"/>
      <c r="T903" s="18"/>
      <c r="U903" s="18"/>
      <c r="Y903" s="17"/>
      <c r="AB903" s="17"/>
    </row>
    <row r="904" spans="5:28">
      <c r="E904" s="17"/>
      <c r="F904" s="18"/>
      <c r="H904" s="17"/>
      <c r="J904" s="17"/>
      <c r="K904" s="62"/>
      <c r="L904" s="62"/>
      <c r="N904" s="18"/>
      <c r="P904" s="18"/>
      <c r="R904" s="18"/>
      <c r="S904" s="18"/>
      <c r="T904" s="18"/>
      <c r="U904" s="18"/>
      <c r="Y904" s="17"/>
      <c r="AB904" s="17"/>
    </row>
    <row r="905" spans="5:28">
      <c r="E905" s="17"/>
      <c r="F905" s="18"/>
      <c r="H905" s="17"/>
      <c r="J905" s="17"/>
      <c r="K905" s="62"/>
      <c r="L905" s="62"/>
      <c r="N905" s="18"/>
      <c r="P905" s="18"/>
      <c r="R905" s="18"/>
      <c r="S905" s="18"/>
      <c r="T905" s="18"/>
      <c r="U905" s="18"/>
      <c r="Y905" s="17"/>
      <c r="AB905" s="17"/>
    </row>
    <row r="906" spans="5:28">
      <c r="E906" s="17"/>
      <c r="F906" s="18"/>
      <c r="H906" s="17"/>
      <c r="J906" s="17"/>
      <c r="K906" s="62"/>
      <c r="L906" s="62"/>
      <c r="N906" s="18"/>
      <c r="P906" s="18"/>
      <c r="R906" s="18"/>
      <c r="S906" s="18"/>
      <c r="T906" s="18"/>
      <c r="U906" s="18"/>
      <c r="Y906" s="17"/>
      <c r="AB906" s="17"/>
    </row>
    <row r="907" spans="5:28">
      <c r="E907" s="17"/>
      <c r="F907" s="18"/>
      <c r="H907" s="17"/>
      <c r="J907" s="17"/>
      <c r="K907" s="62"/>
      <c r="L907" s="62"/>
      <c r="N907" s="18"/>
      <c r="P907" s="18"/>
      <c r="R907" s="18"/>
      <c r="S907" s="18"/>
      <c r="T907" s="18"/>
      <c r="U907" s="18"/>
      <c r="Y907" s="17"/>
      <c r="AB907" s="17"/>
    </row>
    <row r="908" spans="5:28">
      <c r="E908" s="17"/>
      <c r="F908" s="18"/>
      <c r="H908" s="17"/>
      <c r="J908" s="17"/>
      <c r="K908" s="62"/>
      <c r="L908" s="62"/>
      <c r="N908" s="18"/>
      <c r="P908" s="18"/>
      <c r="R908" s="18"/>
      <c r="S908" s="18"/>
      <c r="T908" s="18"/>
      <c r="U908" s="18"/>
      <c r="Y908" s="17"/>
      <c r="AB908" s="17"/>
    </row>
    <row r="909" spans="5:28">
      <c r="E909" s="17"/>
      <c r="F909" s="18"/>
      <c r="H909" s="17"/>
      <c r="J909" s="17"/>
      <c r="K909" s="62"/>
      <c r="L909" s="62"/>
      <c r="N909" s="18"/>
      <c r="P909" s="18"/>
      <c r="R909" s="18"/>
      <c r="S909" s="18"/>
      <c r="T909" s="18"/>
      <c r="U909" s="18"/>
      <c r="Y909" s="17"/>
      <c r="AB909" s="17"/>
    </row>
    <row r="910" spans="5:28">
      <c r="E910" s="17"/>
      <c r="F910" s="18"/>
      <c r="H910" s="17"/>
      <c r="J910" s="17"/>
      <c r="K910" s="62"/>
      <c r="L910" s="62"/>
      <c r="N910" s="18"/>
      <c r="P910" s="18"/>
      <c r="R910" s="18"/>
      <c r="S910" s="18"/>
      <c r="T910" s="18"/>
      <c r="U910" s="18"/>
      <c r="Y910" s="17"/>
      <c r="AB910" s="17"/>
    </row>
    <row r="911" spans="5:28">
      <c r="E911" s="17"/>
      <c r="F911" s="18"/>
      <c r="H911" s="17"/>
      <c r="J911" s="17"/>
      <c r="K911" s="62"/>
      <c r="L911" s="62"/>
      <c r="N911" s="18"/>
      <c r="P911" s="18"/>
      <c r="R911" s="18"/>
      <c r="S911" s="18"/>
      <c r="T911" s="18"/>
      <c r="U911" s="18"/>
      <c r="Y911" s="17"/>
      <c r="AB911" s="17"/>
    </row>
    <row r="912" spans="5:28">
      <c r="E912" s="17"/>
      <c r="F912" s="18"/>
      <c r="H912" s="17"/>
      <c r="J912" s="17"/>
      <c r="K912" s="62"/>
      <c r="L912" s="62"/>
      <c r="N912" s="18"/>
      <c r="P912" s="18"/>
      <c r="R912" s="18"/>
      <c r="S912" s="18"/>
      <c r="T912" s="18"/>
      <c r="U912" s="18"/>
      <c r="Y912" s="17"/>
      <c r="AB912" s="17"/>
    </row>
    <row r="913" spans="5:28">
      <c r="E913" s="17"/>
      <c r="F913" s="18"/>
      <c r="H913" s="17"/>
      <c r="J913" s="17"/>
      <c r="K913" s="62"/>
      <c r="L913" s="62"/>
      <c r="N913" s="18"/>
      <c r="P913" s="18"/>
      <c r="R913" s="18"/>
      <c r="S913" s="18"/>
      <c r="T913" s="18"/>
      <c r="U913" s="18"/>
      <c r="Y913" s="17"/>
      <c r="AB913" s="17"/>
    </row>
    <row r="914" spans="5:28">
      <c r="E914" s="17"/>
      <c r="F914" s="18"/>
      <c r="H914" s="17"/>
      <c r="J914" s="17"/>
      <c r="K914" s="62"/>
      <c r="L914" s="62"/>
      <c r="N914" s="18"/>
      <c r="P914" s="18"/>
      <c r="R914" s="18"/>
      <c r="S914" s="18"/>
      <c r="T914" s="18"/>
      <c r="U914" s="18"/>
      <c r="Y914" s="17"/>
      <c r="AB914" s="17"/>
    </row>
    <row r="915" spans="5:28">
      <c r="E915" s="17"/>
      <c r="F915" s="18"/>
      <c r="H915" s="17"/>
      <c r="J915" s="17"/>
      <c r="K915" s="62"/>
      <c r="L915" s="62"/>
      <c r="N915" s="18"/>
      <c r="P915" s="18"/>
      <c r="R915" s="18"/>
      <c r="S915" s="18"/>
      <c r="T915" s="18"/>
      <c r="U915" s="18"/>
      <c r="Y915" s="17"/>
      <c r="AB915" s="17"/>
    </row>
    <row r="916" spans="5:28">
      <c r="E916" s="17"/>
      <c r="F916" s="18"/>
      <c r="H916" s="17"/>
      <c r="J916" s="17"/>
      <c r="K916" s="62"/>
      <c r="L916" s="62"/>
      <c r="N916" s="18"/>
      <c r="P916" s="18"/>
      <c r="R916" s="18"/>
      <c r="S916" s="18"/>
      <c r="T916" s="18"/>
      <c r="U916" s="18"/>
      <c r="Y916" s="17"/>
      <c r="AB916" s="17"/>
    </row>
    <row r="917" spans="5:28">
      <c r="E917" s="17"/>
      <c r="F917" s="18"/>
      <c r="H917" s="17"/>
      <c r="J917" s="17"/>
      <c r="K917" s="62"/>
      <c r="L917" s="62"/>
      <c r="N917" s="18"/>
      <c r="P917" s="18"/>
      <c r="R917" s="18"/>
      <c r="S917" s="18"/>
      <c r="T917" s="18"/>
      <c r="U917" s="18"/>
      <c r="Y917" s="17"/>
      <c r="AB917" s="17"/>
    </row>
    <row r="918" spans="5:28">
      <c r="E918" s="17"/>
      <c r="F918" s="18"/>
      <c r="H918" s="17"/>
      <c r="J918" s="17"/>
      <c r="K918" s="62"/>
      <c r="L918" s="62"/>
      <c r="N918" s="18"/>
      <c r="P918" s="18"/>
      <c r="R918" s="18"/>
      <c r="S918" s="18"/>
      <c r="T918" s="18"/>
      <c r="U918" s="18"/>
      <c r="Y918" s="17"/>
      <c r="AB918" s="17"/>
    </row>
    <row r="919" spans="5:28">
      <c r="E919" s="17"/>
      <c r="F919" s="18"/>
      <c r="H919" s="17"/>
      <c r="J919" s="17"/>
      <c r="K919" s="62"/>
      <c r="L919" s="62"/>
      <c r="N919" s="18"/>
      <c r="P919" s="18"/>
      <c r="R919" s="18"/>
      <c r="S919" s="18"/>
      <c r="T919" s="18"/>
      <c r="U919" s="18"/>
      <c r="Y919" s="17"/>
      <c r="AB919" s="17"/>
    </row>
  </sheetData>
  <hyperlinks>
    <hyperlink ref="R5" r:id="rId1" xr:uid="{B367C9D0-AFB3-4A49-A08B-50C3A699B640}"/>
    <hyperlink ref="R4" r:id="rId2" xr:uid="{E7F56B97-5D54-4EBF-8D39-FCFDFABC75E0}"/>
    <hyperlink ref="R3" r:id="rId3" display="https://dev.azure.com/heartlandschools/MCS/_git/MCSLib/pullrequest/40432" xr:uid="{8E9C2CD4-7245-4848-9059-26BD7C23948E}"/>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3A313A04-55B0-4F01-B99B-5D046978B0D0}">
          <x14:formula1>
            <xm:f>Settings!$C$3:$C$20</xm:f>
          </x14:formula1>
          <xm:sqref>I2:I5</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D340-2C31-4E69-B45B-13D8B8E66CAC}">
  <dimension ref="A1:L3"/>
  <sheetViews>
    <sheetView workbookViewId="0">
      <selection activeCell="B3" sqref="B3"/>
    </sheetView>
  </sheetViews>
  <sheetFormatPr defaultRowHeight="12.75"/>
  <cols>
    <col min="1" max="1" width="9.140625" style="99"/>
    <col min="2" max="2" width="20.42578125" style="99" customWidth="1"/>
    <col min="3" max="3" width="19.85546875" style="99" customWidth="1"/>
    <col min="4" max="4" width="24.5703125" style="99" customWidth="1"/>
    <col min="5" max="5" width="14.28515625" style="99" customWidth="1"/>
    <col min="6" max="6" width="37.28515625" style="99" customWidth="1"/>
    <col min="7" max="7" width="16.7109375" style="99" customWidth="1"/>
    <col min="8" max="8" width="14.7109375" style="99" customWidth="1"/>
    <col min="9" max="9" width="11.7109375" style="99" customWidth="1"/>
    <col min="10" max="10" width="13" style="99" customWidth="1"/>
    <col min="11" max="11" width="19.5703125" style="99" customWidth="1"/>
    <col min="12" max="12" width="49.85546875" style="99" customWidth="1"/>
    <col min="13" max="16384" width="9.140625" style="99"/>
  </cols>
  <sheetData>
    <row r="1" spans="1:12" ht="27">
      <c r="A1" s="95" t="s">
        <v>196</v>
      </c>
      <c r="B1" s="191" t="s">
        <v>11</v>
      </c>
      <c r="C1" s="191" t="s">
        <v>197</v>
      </c>
      <c r="D1" s="191" t="s">
        <v>199</v>
      </c>
      <c r="E1" s="191" t="s">
        <v>200</v>
      </c>
      <c r="F1" s="191" t="s">
        <v>201</v>
      </c>
      <c r="G1" s="191" t="s">
        <v>202</v>
      </c>
      <c r="H1" s="191" t="s">
        <v>204</v>
      </c>
      <c r="I1" s="191" t="s">
        <v>205</v>
      </c>
      <c r="J1" s="192" t="s">
        <v>206</v>
      </c>
      <c r="K1" s="192" t="s">
        <v>784</v>
      </c>
      <c r="L1" s="193" t="s">
        <v>207</v>
      </c>
    </row>
    <row r="2" spans="1:12" ht="87.75" customHeight="1">
      <c r="A2" s="190">
        <v>1</v>
      </c>
      <c r="B2" s="156" t="s">
        <v>71</v>
      </c>
      <c r="C2" s="189" t="s">
        <v>781</v>
      </c>
      <c r="D2" s="179" t="s">
        <v>699</v>
      </c>
      <c r="E2" s="190" t="s">
        <v>304</v>
      </c>
      <c r="F2" s="368" t="s">
        <v>782</v>
      </c>
      <c r="G2" s="190" t="s">
        <v>785</v>
      </c>
      <c r="H2" s="190" t="s">
        <v>754</v>
      </c>
      <c r="I2" s="280" t="s">
        <v>786</v>
      </c>
      <c r="J2" s="269" t="s">
        <v>771</v>
      </c>
      <c r="K2" s="189" t="s">
        <v>787</v>
      </c>
      <c r="L2" s="270" t="s">
        <v>788</v>
      </c>
    </row>
    <row r="3" spans="1:12">
      <c r="A3" s="190"/>
      <c r="B3" s="226"/>
      <c r="C3" s="227"/>
      <c r="D3" s="227"/>
      <c r="E3" s="190"/>
      <c r="F3" s="228"/>
      <c r="G3" s="190"/>
      <c r="H3" s="190"/>
      <c r="I3" s="190"/>
      <c r="J3" s="269"/>
      <c r="K3" s="189"/>
      <c r="L3" s="270"/>
    </row>
  </sheetData>
  <dataValidations count="5">
    <dataValidation type="list" allowBlank="1" showInputMessage="1" showErrorMessage="1" sqref="K6:K18 J2:J18" xr:uid="{2E9FE738-2DF7-491E-B94B-91D81CED5DBD}">
      <formula1>"Enhancements, Existing_Issue, Requirements, QA, Design, Documentation, Development, Project_Management, Environment_Related"</formula1>
    </dataValidation>
    <dataValidation type="list" allowBlank="1" showInputMessage="1" showErrorMessage="1" sqref="I2:I35" xr:uid="{D9F6C4C9-D3C4-48E8-AAA6-90E6CC75F6FC}">
      <formula1>"Open, Inprogress, Testing, Closed"</formula1>
    </dataValidation>
    <dataValidation type="list" allowBlank="1" showInputMessage="1" showErrorMessage="1" sqref="H2:H25" xr:uid="{CF606F3F-16E7-450C-80B4-58CFA73099C5}">
      <formula1>"Internal, External"</formula1>
    </dataValidation>
    <dataValidation type="list" allowBlank="1" showInputMessage="1" showErrorMessage="1" sqref="G2:G30" xr:uid="{8D1D5669-6B0A-48B2-893E-ED3AA9439ABE}">
      <formula1>"Minor, Significant, Major"</formula1>
    </dataValidation>
    <dataValidation type="list" allowBlank="1" showInputMessage="1" showErrorMessage="1" sqref="E2:E22" xr:uid="{68C10EFC-56A2-41A5-9A27-B7183A58619B}">
      <formula1>"Bouceback, Defect, None"</formula1>
    </dataValidation>
  </dataValidation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BC98-C57B-42AD-A5CF-6F1488D226CF}">
  <sheetPr>
    <outlinePr summaryBelow="0" summaryRight="0"/>
  </sheetPr>
  <dimension ref="A1:BQ921"/>
  <sheetViews>
    <sheetView showGridLines="0" workbookViewId="0">
      <pane xSplit="9" topLeftCell="J5" activePane="topRight" state="frozen"/>
      <selection pane="topRight" activeCell="F7" sqref="F7"/>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1.85546875" customWidth="1"/>
    <col min="6" max="6" width="21" customWidth="1"/>
    <col min="7" max="7" width="14.7109375" customWidth="1"/>
    <col min="8" max="8" width="31.85546875" style="43" customWidth="1"/>
    <col min="9" max="10" width="16.85546875" customWidth="1"/>
    <col min="11" max="12" width="14.42578125" style="63" customWidth="1"/>
    <col min="13" max="13" width="20.140625" bestFit="1" customWidth="1"/>
    <col min="14" max="14" width="19.28515625" customWidth="1"/>
    <col min="15" max="15" width="28"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43" customWidth="1"/>
    <col min="23" max="23" width="12" customWidth="1"/>
    <col min="24" max="24" width="16.140625" style="63" customWidth="1"/>
    <col min="25" max="25" width="37.5703125" style="43" customWidth="1"/>
    <col min="26" max="26" width="40.140625" customWidth="1"/>
    <col min="27" max="27" width="34.7109375" style="43" customWidth="1"/>
    <col min="28" max="28" width="42" style="43" customWidth="1"/>
  </cols>
  <sheetData>
    <row r="1" spans="1:69" ht="29.25" customHeight="1">
      <c r="A1" s="316" t="s">
        <v>196</v>
      </c>
      <c r="B1" s="320" t="s">
        <v>4</v>
      </c>
      <c r="C1" s="320" t="s">
        <v>2</v>
      </c>
      <c r="D1" s="320" t="s">
        <v>3</v>
      </c>
      <c r="E1" s="317" t="s">
        <v>226</v>
      </c>
      <c r="F1" s="317" t="s">
        <v>199</v>
      </c>
      <c r="G1" s="317" t="s">
        <v>227</v>
      </c>
      <c r="H1" s="317" t="s">
        <v>228</v>
      </c>
      <c r="I1" s="317" t="s">
        <v>205</v>
      </c>
      <c r="J1" s="317" t="s">
        <v>229</v>
      </c>
      <c r="K1" s="317" t="s">
        <v>230</v>
      </c>
      <c r="L1" s="317" t="s">
        <v>789</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row>
    <row r="2" spans="1:69" s="319" customFormat="1" ht="123" customHeight="1">
      <c r="A2" s="322">
        <v>3</v>
      </c>
      <c r="B2" s="156" t="str">
        <f>Dashboard!$J$1</f>
        <v>MCS</v>
      </c>
      <c r="C2" s="333">
        <v>45659</v>
      </c>
      <c r="D2" s="375">
        <v>45673</v>
      </c>
      <c r="E2" s="156" t="s">
        <v>66</v>
      </c>
      <c r="F2" s="308" t="s">
        <v>713</v>
      </c>
      <c r="G2" s="160">
        <v>45301</v>
      </c>
      <c r="H2" s="241" t="s">
        <v>790</v>
      </c>
      <c r="I2" s="189" t="s">
        <v>791</v>
      </c>
      <c r="J2" s="156">
        <v>5</v>
      </c>
      <c r="K2" s="156"/>
      <c r="L2" s="156"/>
      <c r="M2" s="147"/>
      <c r="N2" s="156"/>
      <c r="O2" s="162"/>
      <c r="P2" s="37"/>
      <c r="Q2" s="177"/>
      <c r="R2" s="178"/>
      <c r="S2" s="178"/>
      <c r="T2" s="178"/>
      <c r="U2" s="179"/>
      <c r="V2" s="148"/>
      <c r="W2" s="148"/>
      <c r="X2" s="189"/>
      <c r="Y2" s="148"/>
      <c r="Z2" s="148"/>
      <c r="AA2" s="148"/>
      <c r="AB2" s="148" t="s">
        <v>792</v>
      </c>
      <c r="AC2" s="148"/>
    </row>
    <row r="3" spans="1:69" s="319" customFormat="1" ht="123" customHeight="1">
      <c r="A3" s="321">
        <v>4</v>
      </c>
      <c r="B3" s="227" t="str">
        <f>Dashboard!$J$1</f>
        <v>MCS</v>
      </c>
      <c r="C3" s="333">
        <v>45659</v>
      </c>
      <c r="D3" s="375">
        <v>45673</v>
      </c>
      <c r="E3" s="156" t="s">
        <v>66</v>
      </c>
      <c r="F3" s="149" t="s">
        <v>211</v>
      </c>
      <c r="G3" s="160">
        <v>46563</v>
      </c>
      <c r="H3" s="228" t="s">
        <v>684</v>
      </c>
      <c r="I3" s="189" t="s">
        <v>791</v>
      </c>
      <c r="J3" s="179">
        <v>5</v>
      </c>
      <c r="K3" s="179"/>
      <c r="L3" s="179"/>
      <c r="M3" s="148"/>
      <c r="N3" s="179"/>
      <c r="O3" s="180"/>
      <c r="P3" s="178"/>
      <c r="Q3" s="177"/>
      <c r="R3" s="178"/>
      <c r="S3" s="178"/>
      <c r="T3" s="178"/>
      <c r="U3" s="179"/>
      <c r="V3" s="148"/>
      <c r="W3" s="148"/>
      <c r="X3" s="189"/>
      <c r="Y3" s="148"/>
      <c r="Z3" s="148"/>
      <c r="AA3" s="148"/>
      <c r="AB3" s="148" t="s">
        <v>793</v>
      </c>
      <c r="AC3" s="148"/>
    </row>
    <row r="4" spans="1:69" s="319" customFormat="1" ht="63" customHeight="1">
      <c r="A4" s="323">
        <v>5</v>
      </c>
      <c r="B4" s="330" t="str">
        <f>Dashboard!$J$1</f>
        <v>MCS</v>
      </c>
      <c r="C4" s="333">
        <v>45659</v>
      </c>
      <c r="D4" s="375">
        <v>45673</v>
      </c>
      <c r="E4" s="156" t="s">
        <v>66</v>
      </c>
      <c r="F4" s="183" t="s">
        <v>699</v>
      </c>
      <c r="G4" s="339">
        <v>46636</v>
      </c>
      <c r="H4" s="344" t="s">
        <v>777</v>
      </c>
      <c r="I4" s="339" t="s">
        <v>791</v>
      </c>
      <c r="J4" s="183">
        <v>3</v>
      </c>
      <c r="K4" s="183"/>
      <c r="L4" s="183"/>
      <c r="M4" s="181" t="s">
        <v>267</v>
      </c>
      <c r="N4" s="341" t="s">
        <v>211</v>
      </c>
      <c r="O4" s="340"/>
      <c r="P4" s="341" t="s">
        <v>211</v>
      </c>
      <c r="Q4" s="342"/>
      <c r="R4" s="139" t="s">
        <v>778</v>
      </c>
      <c r="S4" s="350">
        <v>45666</v>
      </c>
      <c r="T4" s="341"/>
      <c r="U4" s="183"/>
      <c r="V4" s="181"/>
      <c r="W4" s="181" t="s">
        <v>399</v>
      </c>
      <c r="X4" s="339"/>
      <c r="Y4" s="181" t="s">
        <v>794</v>
      </c>
      <c r="Z4" s="181"/>
      <c r="AA4" s="181"/>
      <c r="AB4" s="181" t="s">
        <v>795</v>
      </c>
      <c r="AC4" s="181"/>
    </row>
    <row r="5" spans="1:69" s="39" customFormat="1" ht="115.5">
      <c r="A5" s="357">
        <v>6</v>
      </c>
      <c r="B5" s="275" t="str">
        <f>Dashboard!$J$1</f>
        <v>MCS</v>
      </c>
      <c r="C5" s="375">
        <v>45659</v>
      </c>
      <c r="D5" s="375">
        <v>45673</v>
      </c>
      <c r="E5" s="156" t="s">
        <v>66</v>
      </c>
      <c r="F5" s="183" t="s">
        <v>211</v>
      </c>
      <c r="G5" s="339" t="s">
        <v>796</v>
      </c>
      <c r="H5" s="349" t="s">
        <v>797</v>
      </c>
      <c r="I5" s="367" t="s">
        <v>786</v>
      </c>
      <c r="J5" s="183">
        <v>5</v>
      </c>
      <c r="K5" s="183">
        <v>5</v>
      </c>
      <c r="L5" s="183"/>
      <c r="M5" s="181" t="s">
        <v>267</v>
      </c>
      <c r="N5" s="179" t="s">
        <v>268</v>
      </c>
      <c r="O5" s="181" t="s">
        <v>25</v>
      </c>
      <c r="P5" s="178" t="s">
        <v>713</v>
      </c>
      <c r="Q5" s="181"/>
      <c r="R5" s="141" t="s">
        <v>798</v>
      </c>
      <c r="S5" s="350">
        <v>45656</v>
      </c>
      <c r="T5" s="178" t="s">
        <v>713</v>
      </c>
      <c r="U5" s="343">
        <v>45657</v>
      </c>
      <c r="V5" s="181" t="s">
        <v>25</v>
      </c>
      <c r="W5" s="181" t="s">
        <v>399</v>
      </c>
      <c r="X5" s="380">
        <v>45657</v>
      </c>
      <c r="Y5" s="148" t="s">
        <v>799</v>
      </c>
      <c r="Z5" s="148" t="s">
        <v>717</v>
      </c>
      <c r="AA5" s="148" t="s">
        <v>717</v>
      </c>
      <c r="AB5" s="181" t="s">
        <v>800</v>
      </c>
      <c r="AC5" s="181"/>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row>
    <row r="6" spans="1:69" ht="35.25">
      <c r="A6" s="357">
        <v>7</v>
      </c>
      <c r="B6" s="275" t="str">
        <f>Dashboard!$J$1</f>
        <v>MCS</v>
      </c>
      <c r="C6" s="375">
        <v>45659</v>
      </c>
      <c r="D6" s="375">
        <v>45673</v>
      </c>
      <c r="E6" s="156" t="s">
        <v>66</v>
      </c>
      <c r="F6" s="183" t="s">
        <v>211</v>
      </c>
      <c r="G6" s="339">
        <v>46836</v>
      </c>
      <c r="H6" s="349" t="s">
        <v>797</v>
      </c>
      <c r="I6" s="367" t="s">
        <v>786</v>
      </c>
      <c r="J6" s="183">
        <v>2</v>
      </c>
      <c r="K6" s="183">
        <v>2</v>
      </c>
      <c r="L6" s="183"/>
      <c r="M6" s="181" t="s">
        <v>267</v>
      </c>
      <c r="N6" s="179" t="s">
        <v>268</v>
      </c>
      <c r="O6" s="181" t="s">
        <v>25</v>
      </c>
      <c r="P6" s="178" t="s">
        <v>713</v>
      </c>
      <c r="Q6" s="181"/>
      <c r="R6" s="141" t="s">
        <v>798</v>
      </c>
      <c r="S6" s="350">
        <v>45656</v>
      </c>
      <c r="T6" s="178" t="s">
        <v>713</v>
      </c>
      <c r="U6" s="343">
        <v>45657</v>
      </c>
      <c r="V6" s="181" t="s">
        <v>25</v>
      </c>
      <c r="W6" s="181" t="s">
        <v>399</v>
      </c>
      <c r="X6" s="380">
        <v>45657</v>
      </c>
      <c r="Y6" s="148"/>
      <c r="Z6" s="148" t="s">
        <v>717</v>
      </c>
      <c r="AA6" s="148" t="s">
        <v>717</v>
      </c>
      <c r="AB6" s="181" t="s">
        <v>800</v>
      </c>
      <c r="AC6" s="181"/>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row>
    <row r="7" spans="1:69" ht="96" customHeight="1">
      <c r="A7" s="322">
        <v>8</v>
      </c>
      <c r="B7" s="156" t="str">
        <f>Dashboard!$J$1</f>
        <v>MCS</v>
      </c>
      <c r="C7" s="375">
        <v>45659</v>
      </c>
      <c r="D7" s="375">
        <v>45673</v>
      </c>
      <c r="E7" s="156" t="s">
        <v>66</v>
      </c>
      <c r="F7" s="156" t="s">
        <v>713</v>
      </c>
      <c r="G7" s="156">
        <v>46337</v>
      </c>
      <c r="H7" s="359" t="s">
        <v>801</v>
      </c>
      <c r="I7" s="366" t="s">
        <v>786</v>
      </c>
      <c r="J7" s="156">
        <v>2</v>
      </c>
      <c r="K7" s="156">
        <v>2</v>
      </c>
      <c r="L7" s="156"/>
      <c r="M7" s="160" t="s">
        <v>267</v>
      </c>
      <c r="N7" s="360" t="s">
        <v>699</v>
      </c>
      <c r="O7" s="147" t="s">
        <v>25</v>
      </c>
      <c r="P7" s="360" t="s">
        <v>699</v>
      </c>
      <c r="Q7" s="147" t="s">
        <v>25</v>
      </c>
      <c r="R7" s="361" t="s">
        <v>802</v>
      </c>
      <c r="S7" s="158">
        <v>45631</v>
      </c>
      <c r="T7" s="307" t="s">
        <v>699</v>
      </c>
      <c r="U7" s="362">
        <v>45643</v>
      </c>
      <c r="V7" s="162" t="s">
        <v>25</v>
      </c>
      <c r="W7" s="364" t="s">
        <v>399</v>
      </c>
      <c r="X7" s="363">
        <v>45643</v>
      </c>
      <c r="Y7" s="365" t="s">
        <v>803</v>
      </c>
      <c r="Z7" s="324" t="s">
        <v>717</v>
      </c>
      <c r="AA7" s="358" t="s">
        <v>717</v>
      </c>
      <c r="AB7" s="374" t="s">
        <v>804</v>
      </c>
      <c r="AC7" s="161"/>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row>
    <row r="8" spans="1:69">
      <c r="E8" s="17"/>
      <c r="F8" s="18"/>
      <c r="H8" s="17"/>
      <c r="J8" s="17"/>
      <c r="K8" s="62"/>
      <c r="L8" s="62"/>
      <c r="N8" s="18"/>
      <c r="P8" s="18"/>
      <c r="R8" s="18"/>
      <c r="S8" s="18"/>
      <c r="T8" s="18"/>
      <c r="U8" s="18"/>
      <c r="Y8" s="17"/>
      <c r="AB8" s="373"/>
    </row>
    <row r="9" spans="1:69">
      <c r="E9" s="17"/>
      <c r="F9" s="18"/>
      <c r="H9" s="17"/>
      <c r="J9" s="17"/>
      <c r="K9" s="62"/>
      <c r="L9" s="62"/>
      <c r="N9" s="18"/>
      <c r="P9" s="18"/>
      <c r="R9" s="18"/>
      <c r="S9" s="18"/>
      <c r="T9" s="18"/>
      <c r="U9" s="18"/>
      <c r="Y9" s="17"/>
      <c r="AB9" s="17"/>
    </row>
    <row r="10" spans="1:69">
      <c r="E10" s="17"/>
      <c r="F10" s="18"/>
      <c r="H10" s="17"/>
      <c r="J10" s="17"/>
      <c r="K10" s="62"/>
      <c r="L10" s="62"/>
      <c r="N10" s="18"/>
      <c r="P10" s="18"/>
      <c r="R10" s="18"/>
      <c r="S10" s="18"/>
      <c r="T10" s="18"/>
      <c r="U10" s="18"/>
      <c r="Y10" s="17"/>
      <c r="AB10" s="17"/>
    </row>
    <row r="11" spans="1:69">
      <c r="E11" s="17"/>
      <c r="F11" s="18"/>
      <c r="H11" s="14"/>
      <c r="J11" s="17"/>
      <c r="K11" s="62"/>
      <c r="L11" s="62"/>
      <c r="N11" s="18"/>
      <c r="P11" s="18"/>
      <c r="R11" s="18"/>
      <c r="S11" s="18"/>
      <c r="T11" s="18"/>
      <c r="U11" s="18"/>
      <c r="Y11" s="17"/>
      <c r="AB11" s="17"/>
    </row>
    <row r="12" spans="1:69">
      <c r="E12" s="17"/>
      <c r="F12" s="18"/>
      <c r="H12" s="17"/>
      <c r="J12" s="17"/>
      <c r="K12" s="62"/>
      <c r="L12" s="62"/>
      <c r="N12" s="18"/>
      <c r="P12" s="18"/>
      <c r="R12" s="18"/>
      <c r="S12" s="18"/>
      <c r="T12" s="18"/>
      <c r="U12" s="18"/>
      <c r="Y12" s="17"/>
      <c r="AB12" s="17"/>
    </row>
    <row r="13" spans="1:69">
      <c r="E13" s="17"/>
      <c r="F13" s="18"/>
      <c r="H13" s="17"/>
      <c r="J13" s="17"/>
      <c r="K13" s="62"/>
      <c r="L13" s="62"/>
      <c r="N13" s="18"/>
      <c r="P13" s="18"/>
      <c r="R13" s="18"/>
      <c r="S13" s="18"/>
      <c r="T13" s="18"/>
      <c r="U13" s="18"/>
      <c r="Y13" s="17"/>
      <c r="AB13" s="17"/>
    </row>
    <row r="14" spans="1:69">
      <c r="E14" s="17"/>
      <c r="F14" s="18"/>
      <c r="H14" s="17"/>
      <c r="J14" s="17"/>
      <c r="K14" s="62"/>
      <c r="L14" s="62"/>
      <c r="N14" s="18"/>
      <c r="P14" s="18"/>
      <c r="R14" s="18"/>
      <c r="S14" s="18"/>
      <c r="T14" s="18"/>
      <c r="U14" s="18"/>
      <c r="Y14" s="17"/>
      <c r="AB14" s="17"/>
    </row>
    <row r="15" spans="1:69">
      <c r="E15" s="17"/>
      <c r="F15" s="18"/>
      <c r="H15" s="17"/>
      <c r="J15" s="17"/>
      <c r="K15" s="62"/>
      <c r="L15" s="62"/>
      <c r="N15" s="18"/>
      <c r="P15" s="18"/>
      <c r="R15" s="18"/>
      <c r="S15" s="18"/>
      <c r="T15" s="18"/>
      <c r="U15" s="18"/>
      <c r="Y15" s="17"/>
      <c r="AB15" s="17"/>
    </row>
    <row r="16" spans="1:69">
      <c r="E16" s="17"/>
      <c r="F16" s="18"/>
      <c r="H16" s="17"/>
      <c r="J16" s="17"/>
      <c r="K16" s="62"/>
      <c r="L16" s="62"/>
      <c r="N16" s="18"/>
      <c r="P16" s="18"/>
      <c r="R16" s="18"/>
      <c r="S16" s="18"/>
      <c r="T16" s="18"/>
      <c r="U16" s="18"/>
      <c r="Y16" s="17"/>
      <c r="AB16" s="17"/>
    </row>
    <row r="17" spans="5:28">
      <c r="E17" s="17"/>
      <c r="F17" s="18"/>
      <c r="H17" s="17"/>
      <c r="J17" s="17"/>
      <c r="K17" s="62"/>
      <c r="L17" s="62"/>
      <c r="N17" s="18"/>
      <c r="P17" s="18"/>
      <c r="R17" s="18"/>
      <c r="S17" s="18"/>
      <c r="T17" s="18"/>
      <c r="U17" s="18"/>
      <c r="Y17" s="17"/>
      <c r="AB17" s="17"/>
    </row>
    <row r="18" spans="5:28">
      <c r="E18" s="17"/>
      <c r="F18" s="18"/>
      <c r="H18" s="17"/>
      <c r="J18" s="17"/>
      <c r="K18" s="62"/>
      <c r="L18" s="62"/>
      <c r="N18" s="18"/>
      <c r="P18" s="18"/>
      <c r="R18" s="18"/>
      <c r="S18" s="18"/>
      <c r="T18" s="18"/>
      <c r="U18" s="18"/>
      <c r="Y18" s="17"/>
      <c r="AB18" s="17"/>
    </row>
    <row r="19" spans="5:28">
      <c r="E19" s="17"/>
      <c r="F19" s="18"/>
      <c r="H19" s="17"/>
      <c r="J19" s="17"/>
      <c r="K19" s="62"/>
      <c r="L19" s="62"/>
      <c r="N19" s="18"/>
      <c r="P19" s="18"/>
      <c r="R19" s="18"/>
      <c r="S19" s="18"/>
      <c r="T19" s="18"/>
      <c r="U19" s="18"/>
      <c r="Y19" s="17"/>
      <c r="AB19" s="17"/>
    </row>
    <row r="20" spans="5:28">
      <c r="E20" s="17"/>
      <c r="F20" s="18"/>
      <c r="H20" s="17"/>
      <c r="J20" s="17"/>
      <c r="K20" s="62"/>
      <c r="L20" s="62"/>
      <c r="N20" s="18"/>
      <c r="P20" s="18"/>
      <c r="R20" s="18"/>
      <c r="S20" s="18"/>
      <c r="T20" s="18"/>
      <c r="U20" s="18"/>
      <c r="Y20" s="17"/>
      <c r="AB20" s="17"/>
    </row>
    <row r="21" spans="5:28">
      <c r="E21" s="17"/>
      <c r="F21" s="18"/>
      <c r="H21" s="17"/>
      <c r="J21" s="17"/>
      <c r="K21" s="62"/>
      <c r="L21" s="62"/>
      <c r="N21" s="18"/>
      <c r="P21" s="18"/>
      <c r="R21" s="18"/>
      <c r="S21" s="18"/>
      <c r="T21" s="18"/>
      <c r="U21" s="18"/>
      <c r="Y21" s="17"/>
      <c r="AB21" s="17"/>
    </row>
    <row r="22" spans="5:28">
      <c r="E22" s="17"/>
      <c r="F22" s="18"/>
      <c r="H22" s="17"/>
      <c r="J22" s="17"/>
      <c r="K22" s="62"/>
      <c r="L22" s="62"/>
      <c r="N22" s="18"/>
      <c r="P22" s="18"/>
      <c r="R22" s="18"/>
      <c r="S22" s="18"/>
      <c r="T22" s="18"/>
      <c r="U22" s="18"/>
      <c r="Y22" s="17"/>
      <c r="AB22" s="17"/>
    </row>
    <row r="23" spans="5:28">
      <c r="E23" s="17"/>
      <c r="F23" s="18"/>
      <c r="H23" s="17"/>
      <c r="J23" s="17"/>
      <c r="K23" s="62"/>
      <c r="L23" s="62"/>
      <c r="N23" s="18"/>
      <c r="P23" s="18"/>
      <c r="R23" s="18"/>
      <c r="S23" s="18"/>
      <c r="T23" s="18"/>
      <c r="U23" s="18"/>
      <c r="Y23" s="17"/>
      <c r="AB23" s="17"/>
    </row>
    <row r="24" spans="5:28">
      <c r="E24" s="17"/>
      <c r="F24" s="18"/>
      <c r="H24" s="17"/>
      <c r="J24" s="17"/>
      <c r="K24" s="62"/>
      <c r="L24" s="62"/>
      <c r="N24" s="18"/>
      <c r="P24" s="18"/>
      <c r="R24" s="18"/>
      <c r="S24" s="18"/>
      <c r="T24" s="18"/>
      <c r="U24" s="18"/>
      <c r="Y24" s="17"/>
      <c r="AB24" s="17"/>
    </row>
    <row r="25" spans="5:28">
      <c r="E25" s="17"/>
      <c r="F25" s="18"/>
      <c r="H25" s="17"/>
      <c r="J25" s="17"/>
      <c r="K25" s="62"/>
      <c r="L25" s="62"/>
      <c r="N25" s="18"/>
      <c r="P25" s="18"/>
      <c r="R25" s="18"/>
      <c r="S25" s="18"/>
      <c r="T25" s="18"/>
      <c r="U25" s="18"/>
      <c r="Y25" s="17"/>
      <c r="AB25" s="17"/>
    </row>
    <row r="26" spans="5:28">
      <c r="E26" s="17"/>
      <c r="F26" s="18"/>
      <c r="H26" s="17"/>
      <c r="J26" s="17"/>
      <c r="K26" s="62"/>
      <c r="L26" s="62"/>
      <c r="N26" s="18"/>
      <c r="P26" s="18"/>
      <c r="R26" s="18"/>
      <c r="S26" s="18"/>
      <c r="T26" s="18"/>
      <c r="U26" s="18"/>
      <c r="Y26" s="17"/>
      <c r="AB26" s="17"/>
    </row>
    <row r="27" spans="5:28">
      <c r="E27" s="17"/>
      <c r="F27" s="18"/>
      <c r="H27" s="17"/>
      <c r="J27" s="17"/>
      <c r="K27" s="62"/>
      <c r="L27" s="62"/>
      <c r="N27" s="18"/>
      <c r="P27" s="18"/>
      <c r="R27" s="18"/>
      <c r="S27" s="18"/>
      <c r="T27" s="18"/>
      <c r="U27" s="18"/>
      <c r="Y27" s="17"/>
      <c r="AB27" s="17"/>
    </row>
    <row r="28" spans="5:28">
      <c r="E28" s="17"/>
      <c r="F28" s="18"/>
      <c r="H28" s="17"/>
      <c r="J28" s="17"/>
      <c r="K28" s="62"/>
      <c r="L28" s="62"/>
      <c r="N28" s="18"/>
      <c r="P28" s="18"/>
      <c r="R28" s="18"/>
      <c r="S28" s="18"/>
      <c r="T28" s="18"/>
      <c r="U28" s="18"/>
      <c r="Y28" s="17"/>
      <c r="AB28" s="17"/>
    </row>
    <row r="29" spans="5:28">
      <c r="E29" s="17"/>
      <c r="F29" s="18"/>
      <c r="H29" s="17"/>
      <c r="J29" s="17"/>
      <c r="K29" s="62"/>
      <c r="L29" s="62"/>
      <c r="N29" s="18"/>
      <c r="P29" s="18"/>
      <c r="R29" s="18"/>
      <c r="S29" s="18"/>
      <c r="T29" s="18"/>
      <c r="U29" s="18"/>
      <c r="Y29" s="17"/>
      <c r="AB29" s="17"/>
    </row>
    <row r="30" spans="5:28">
      <c r="E30" s="17"/>
      <c r="F30" s="18"/>
      <c r="H30" s="17"/>
      <c r="J30" s="17"/>
      <c r="K30" s="62"/>
      <c r="L30" s="62"/>
      <c r="N30" s="18"/>
      <c r="P30" s="18"/>
      <c r="R30" s="18"/>
      <c r="S30" s="18"/>
      <c r="T30" s="18"/>
      <c r="U30" s="18"/>
      <c r="Y30" s="17"/>
      <c r="AB30" s="17"/>
    </row>
    <row r="31" spans="5:28">
      <c r="E31" s="17"/>
      <c r="F31" s="18"/>
      <c r="H31" s="17"/>
      <c r="J31" s="17"/>
      <c r="K31" s="62"/>
      <c r="L31" s="62"/>
      <c r="N31" s="18"/>
      <c r="P31" s="18"/>
      <c r="R31" s="18"/>
      <c r="S31" s="18"/>
      <c r="T31" s="18"/>
      <c r="U31" s="18"/>
      <c r="Y31" s="17"/>
      <c r="AB31" s="17"/>
    </row>
    <row r="32" spans="5:28">
      <c r="E32" s="17"/>
      <c r="F32" s="18"/>
      <c r="H32" s="17"/>
      <c r="J32" s="17"/>
      <c r="K32" s="62"/>
      <c r="L32" s="62"/>
      <c r="N32" s="18"/>
      <c r="P32" s="18"/>
      <c r="R32" s="18"/>
      <c r="S32" s="18"/>
      <c r="T32" s="18"/>
      <c r="U32" s="18"/>
      <c r="Y32" s="17"/>
      <c r="AB32" s="17"/>
    </row>
    <row r="33" spans="5:28">
      <c r="E33" s="17"/>
      <c r="F33" s="18"/>
      <c r="H33" s="17"/>
      <c r="J33" s="17"/>
      <c r="K33" s="62"/>
      <c r="L33" s="62"/>
      <c r="N33" s="18"/>
      <c r="P33" s="18"/>
      <c r="R33" s="18"/>
      <c r="S33" s="18"/>
      <c r="T33" s="18"/>
      <c r="U33" s="18"/>
      <c r="Y33" s="17"/>
      <c r="AB33" s="17"/>
    </row>
    <row r="34" spans="5:28">
      <c r="E34" s="17"/>
      <c r="F34" s="18"/>
      <c r="H34" s="17"/>
      <c r="J34" s="17"/>
      <c r="K34" s="62"/>
      <c r="L34" s="62"/>
      <c r="N34" s="18"/>
      <c r="P34" s="18"/>
      <c r="R34" s="18"/>
      <c r="S34" s="18"/>
      <c r="T34" s="18"/>
      <c r="U34" s="18"/>
      <c r="Y34" s="17"/>
      <c r="AB34" s="17"/>
    </row>
    <row r="35" spans="5:28">
      <c r="E35" s="17"/>
      <c r="F35" s="18"/>
      <c r="H35" s="17"/>
      <c r="J35" s="17"/>
      <c r="K35" s="62"/>
      <c r="L35" s="62"/>
      <c r="N35" s="18"/>
      <c r="P35" s="18"/>
      <c r="R35" s="18"/>
      <c r="S35" s="18"/>
      <c r="T35" s="18"/>
      <c r="U35" s="18"/>
      <c r="Y35" s="17"/>
      <c r="AB35" s="17"/>
    </row>
    <row r="36" spans="5:28">
      <c r="E36" s="17"/>
      <c r="F36" s="18"/>
      <c r="H36" s="17"/>
      <c r="J36" s="17"/>
      <c r="K36" s="62"/>
      <c r="L36" s="62"/>
      <c r="N36" s="18"/>
      <c r="P36" s="18"/>
      <c r="R36" s="18"/>
      <c r="S36" s="18"/>
      <c r="T36" s="18"/>
      <c r="U36" s="18"/>
      <c r="Y36" s="17"/>
      <c r="AB36" s="17"/>
    </row>
    <row r="37" spans="5:28">
      <c r="E37" s="17"/>
      <c r="F37" s="18"/>
      <c r="H37" s="17"/>
      <c r="J37" s="17"/>
      <c r="K37" s="62"/>
      <c r="L37" s="62"/>
      <c r="N37" s="18"/>
      <c r="P37" s="18"/>
      <c r="R37" s="18"/>
      <c r="S37" s="18"/>
      <c r="T37" s="18"/>
      <c r="U37" s="18"/>
      <c r="Y37" s="17"/>
      <c r="AB37" s="17"/>
    </row>
    <row r="38" spans="5:28">
      <c r="E38" s="17"/>
      <c r="F38" s="18"/>
      <c r="H38" s="17"/>
      <c r="J38" s="17"/>
      <c r="K38" s="62"/>
      <c r="L38" s="62"/>
      <c r="N38" s="18"/>
      <c r="P38" s="18"/>
      <c r="R38" s="18"/>
      <c r="S38" s="18"/>
      <c r="T38" s="18"/>
      <c r="U38" s="18"/>
      <c r="Y38" s="17"/>
      <c r="AB38" s="17"/>
    </row>
    <row r="39" spans="5:28">
      <c r="E39" s="17"/>
      <c r="F39" s="18"/>
      <c r="H39" s="17"/>
      <c r="J39" s="17"/>
      <c r="K39" s="62"/>
      <c r="L39" s="62"/>
      <c r="N39" s="18"/>
      <c r="P39" s="18"/>
      <c r="R39" s="18"/>
      <c r="S39" s="18"/>
      <c r="T39" s="18"/>
      <c r="U39" s="18"/>
      <c r="Y39" s="17"/>
      <c r="AB39" s="17"/>
    </row>
    <row r="40" spans="5:28">
      <c r="E40" s="17"/>
      <c r="F40" s="18"/>
      <c r="H40" s="17"/>
      <c r="J40" s="17"/>
      <c r="K40" s="62"/>
      <c r="L40" s="62"/>
      <c r="N40" s="18"/>
      <c r="P40" s="18"/>
      <c r="R40" s="18"/>
      <c r="S40" s="18"/>
      <c r="T40" s="18"/>
      <c r="U40" s="18"/>
      <c r="Y40" s="17"/>
      <c r="AB40" s="17"/>
    </row>
    <row r="41" spans="5:28">
      <c r="E41" s="17"/>
      <c r="F41" s="18"/>
      <c r="H41" s="17"/>
      <c r="J41" s="17"/>
      <c r="K41" s="62"/>
      <c r="L41" s="62"/>
      <c r="N41" s="18"/>
      <c r="P41" s="18"/>
      <c r="R41" s="18"/>
      <c r="S41" s="18"/>
      <c r="T41" s="18"/>
      <c r="U41" s="18"/>
      <c r="Y41" s="17"/>
      <c r="AB41" s="17"/>
    </row>
    <row r="42" spans="5:28">
      <c r="E42" s="17"/>
      <c r="F42" s="18"/>
      <c r="H42" s="17"/>
      <c r="J42" s="17"/>
      <c r="K42" s="62"/>
      <c r="L42" s="62"/>
      <c r="N42" s="18"/>
      <c r="P42" s="18"/>
      <c r="R42" s="18"/>
      <c r="S42" s="18"/>
      <c r="T42" s="18"/>
      <c r="U42" s="18"/>
      <c r="Y42" s="17"/>
      <c r="AB42" s="17"/>
    </row>
    <row r="43" spans="5:28">
      <c r="E43" s="17"/>
      <c r="F43" s="18"/>
      <c r="H43" s="17"/>
      <c r="J43" s="17"/>
      <c r="K43" s="62"/>
      <c r="L43" s="62"/>
      <c r="N43" s="18"/>
      <c r="P43" s="18"/>
      <c r="R43" s="18"/>
      <c r="S43" s="18"/>
      <c r="T43" s="18"/>
      <c r="U43" s="18"/>
      <c r="Y43" s="17"/>
      <c r="AB43" s="17"/>
    </row>
    <row r="44" spans="5:28">
      <c r="E44" s="17"/>
      <c r="F44" s="18"/>
      <c r="H44" s="17"/>
      <c r="J44" s="17"/>
      <c r="K44" s="62"/>
      <c r="L44" s="62"/>
      <c r="N44" s="18"/>
      <c r="P44" s="18"/>
      <c r="R44" s="18"/>
      <c r="S44" s="18"/>
      <c r="T44" s="18"/>
      <c r="U44" s="18"/>
      <c r="Y44" s="17"/>
      <c r="AB44" s="17"/>
    </row>
    <row r="45" spans="5:28">
      <c r="E45" s="17"/>
      <c r="F45" s="18"/>
      <c r="H45" s="17"/>
      <c r="J45" s="17"/>
      <c r="K45" s="62"/>
      <c r="L45" s="62"/>
      <c r="N45" s="18"/>
      <c r="P45" s="18"/>
      <c r="R45" s="18"/>
      <c r="S45" s="18"/>
      <c r="T45" s="18"/>
      <c r="U45" s="18"/>
      <c r="Y45" s="17"/>
      <c r="AB45" s="17"/>
    </row>
    <row r="46" spans="5:28">
      <c r="E46" s="17"/>
      <c r="F46" s="18"/>
      <c r="H46" s="17"/>
      <c r="J46" s="17"/>
      <c r="K46" s="62"/>
      <c r="L46" s="62"/>
      <c r="N46" s="18"/>
      <c r="P46" s="18"/>
      <c r="R46" s="18"/>
      <c r="S46" s="18"/>
      <c r="T46" s="18"/>
      <c r="U46" s="18"/>
      <c r="Y46" s="17"/>
      <c r="AB46" s="17"/>
    </row>
    <row r="47" spans="5:28">
      <c r="E47" s="17"/>
      <c r="F47" s="18"/>
      <c r="H47" s="17"/>
      <c r="J47" s="17"/>
      <c r="K47" s="62"/>
      <c r="L47" s="62"/>
      <c r="N47" s="18"/>
      <c r="P47" s="18"/>
      <c r="R47" s="18"/>
      <c r="S47" s="18"/>
      <c r="T47" s="18"/>
      <c r="U47" s="18"/>
      <c r="Y47" s="17"/>
      <c r="AB47" s="17"/>
    </row>
    <row r="48" spans="5:28">
      <c r="E48" s="17"/>
      <c r="F48" s="18"/>
      <c r="H48" s="17"/>
      <c r="J48" s="17"/>
      <c r="K48" s="62"/>
      <c r="L48" s="62"/>
      <c r="N48" s="18"/>
      <c r="P48" s="18"/>
      <c r="R48" s="18"/>
      <c r="S48" s="18"/>
      <c r="T48" s="18"/>
      <c r="U48" s="18"/>
      <c r="Y48" s="17"/>
      <c r="AB48" s="17"/>
    </row>
    <row r="49" spans="5:28">
      <c r="E49" s="17"/>
      <c r="F49" s="18"/>
      <c r="H49" s="17"/>
      <c r="J49" s="17"/>
      <c r="K49" s="62"/>
      <c r="L49" s="62"/>
      <c r="N49" s="18"/>
      <c r="P49" s="18"/>
      <c r="R49" s="18"/>
      <c r="S49" s="18"/>
      <c r="T49" s="18"/>
      <c r="U49" s="18"/>
      <c r="Y49" s="17"/>
      <c r="AB49" s="17"/>
    </row>
    <row r="50" spans="5:28">
      <c r="E50" s="17"/>
      <c r="F50" s="18"/>
      <c r="H50" s="17"/>
      <c r="J50" s="17"/>
      <c r="K50" s="62"/>
      <c r="L50" s="62"/>
      <c r="N50" s="18"/>
      <c r="P50" s="18"/>
      <c r="R50" s="18"/>
      <c r="S50" s="18"/>
      <c r="T50" s="18"/>
      <c r="U50" s="18"/>
      <c r="Y50" s="17"/>
      <c r="AB50" s="17"/>
    </row>
    <row r="51" spans="5:28">
      <c r="E51" s="17"/>
      <c r="F51" s="18"/>
      <c r="H51" s="17"/>
      <c r="J51" s="17"/>
      <c r="K51" s="62"/>
      <c r="L51" s="62"/>
      <c r="N51" s="18"/>
      <c r="P51" s="18"/>
      <c r="R51" s="18"/>
      <c r="S51" s="18"/>
      <c r="T51" s="18"/>
      <c r="U51" s="18"/>
      <c r="Y51" s="17"/>
      <c r="AB51" s="17"/>
    </row>
    <row r="52" spans="5:28">
      <c r="E52" s="17"/>
      <c r="F52" s="18"/>
      <c r="H52" s="17"/>
      <c r="J52" s="17"/>
      <c r="K52" s="62"/>
      <c r="L52" s="62"/>
      <c r="N52" s="18"/>
      <c r="P52" s="18"/>
      <c r="R52" s="18"/>
      <c r="S52" s="18"/>
      <c r="T52" s="18"/>
      <c r="U52" s="18"/>
      <c r="Y52" s="17"/>
      <c r="AB52" s="17"/>
    </row>
    <row r="53" spans="5:28">
      <c r="E53" s="17"/>
      <c r="F53" s="18"/>
      <c r="H53" s="17"/>
      <c r="J53" s="17"/>
      <c r="K53" s="62"/>
      <c r="L53" s="62"/>
      <c r="N53" s="18"/>
      <c r="P53" s="18"/>
      <c r="R53" s="18"/>
      <c r="S53" s="18"/>
      <c r="T53" s="18"/>
      <c r="U53" s="18"/>
      <c r="Y53" s="17"/>
      <c r="AB53" s="17"/>
    </row>
    <row r="54" spans="5:28">
      <c r="E54" s="17"/>
      <c r="F54" s="18"/>
      <c r="H54" s="17"/>
      <c r="J54" s="17"/>
      <c r="K54" s="62"/>
      <c r="L54" s="62"/>
      <c r="N54" s="18"/>
      <c r="P54" s="18"/>
      <c r="R54" s="18"/>
      <c r="S54" s="18"/>
      <c r="T54" s="18"/>
      <c r="U54" s="18"/>
      <c r="Y54" s="17"/>
      <c r="AB54" s="17"/>
    </row>
    <row r="55" spans="5:28">
      <c r="E55" s="17"/>
      <c r="F55" s="18"/>
      <c r="H55" s="17"/>
      <c r="J55" s="17"/>
      <c r="K55" s="62"/>
      <c r="L55" s="62"/>
      <c r="N55" s="18"/>
      <c r="P55" s="18"/>
      <c r="R55" s="18"/>
      <c r="S55" s="18"/>
      <c r="T55" s="18"/>
      <c r="U55" s="18"/>
      <c r="Y55" s="17"/>
      <c r="AB55" s="17"/>
    </row>
    <row r="56" spans="5:28">
      <c r="E56" s="17"/>
      <c r="F56" s="18"/>
      <c r="H56" s="17"/>
      <c r="J56" s="17"/>
      <c r="K56" s="62"/>
      <c r="L56" s="62"/>
      <c r="N56" s="18"/>
      <c r="P56" s="18"/>
      <c r="R56" s="18"/>
      <c r="S56" s="18"/>
      <c r="T56" s="18"/>
      <c r="U56" s="18"/>
      <c r="Y56" s="17"/>
      <c r="AB56" s="17"/>
    </row>
    <row r="57" spans="5:28">
      <c r="E57" s="17"/>
      <c r="F57" s="18"/>
      <c r="H57" s="17"/>
      <c r="J57" s="17"/>
      <c r="K57" s="62"/>
      <c r="L57" s="62"/>
      <c r="N57" s="18"/>
      <c r="P57" s="18"/>
      <c r="R57" s="18"/>
      <c r="S57" s="18"/>
      <c r="T57" s="18"/>
      <c r="U57" s="18"/>
      <c r="Y57" s="17"/>
      <c r="AB57" s="17"/>
    </row>
    <row r="58" spans="5:28">
      <c r="E58" s="17"/>
      <c r="F58" s="18"/>
      <c r="H58" s="17"/>
      <c r="J58" s="17"/>
      <c r="K58" s="62"/>
      <c r="L58" s="62"/>
      <c r="N58" s="18"/>
      <c r="P58" s="18"/>
      <c r="R58" s="18"/>
      <c r="S58" s="18"/>
      <c r="T58" s="18"/>
      <c r="U58" s="18"/>
      <c r="Y58" s="17"/>
      <c r="AB58" s="17"/>
    </row>
    <row r="59" spans="5:28">
      <c r="E59" s="17"/>
      <c r="F59" s="18"/>
      <c r="H59" s="17"/>
      <c r="J59" s="17"/>
      <c r="K59" s="62"/>
      <c r="L59" s="62"/>
      <c r="N59" s="18"/>
      <c r="P59" s="18"/>
      <c r="R59" s="18"/>
      <c r="S59" s="18"/>
      <c r="T59" s="18"/>
      <c r="U59" s="18"/>
      <c r="Y59" s="17"/>
      <c r="AB59" s="17"/>
    </row>
    <row r="60" spans="5:28">
      <c r="E60" s="17"/>
      <c r="F60" s="18"/>
      <c r="H60" s="17"/>
      <c r="J60" s="17"/>
      <c r="K60" s="62"/>
      <c r="L60" s="62"/>
      <c r="N60" s="18"/>
      <c r="P60" s="18"/>
      <c r="R60" s="18"/>
      <c r="S60" s="18"/>
      <c r="T60" s="18"/>
      <c r="U60" s="18"/>
      <c r="Y60" s="17"/>
      <c r="AB60" s="17"/>
    </row>
    <row r="61" spans="5:28">
      <c r="E61" s="17"/>
      <c r="F61" s="18"/>
      <c r="H61" s="17"/>
      <c r="J61" s="17"/>
      <c r="K61" s="62"/>
      <c r="L61" s="62"/>
      <c r="N61" s="18"/>
      <c r="P61" s="18"/>
      <c r="R61" s="18"/>
      <c r="S61" s="18"/>
      <c r="T61" s="18"/>
      <c r="U61" s="18"/>
      <c r="Y61" s="17"/>
      <c r="AB61" s="17"/>
    </row>
    <row r="62" spans="5:28">
      <c r="E62" s="17"/>
      <c r="F62" s="18"/>
      <c r="H62" s="17"/>
      <c r="J62" s="17"/>
      <c r="K62" s="62"/>
      <c r="L62" s="62"/>
      <c r="N62" s="18"/>
      <c r="P62" s="18"/>
      <c r="R62" s="18"/>
      <c r="S62" s="18"/>
      <c r="T62" s="18"/>
      <c r="U62" s="18"/>
      <c r="Y62" s="17"/>
      <c r="AB62" s="17"/>
    </row>
    <row r="63" spans="5:28">
      <c r="E63" s="17"/>
      <c r="F63" s="18"/>
      <c r="H63" s="17"/>
      <c r="J63" s="17"/>
      <c r="K63" s="62"/>
      <c r="L63" s="62"/>
      <c r="N63" s="18"/>
      <c r="P63" s="18"/>
      <c r="R63" s="18"/>
      <c r="S63" s="18"/>
      <c r="T63" s="18"/>
      <c r="U63" s="18"/>
      <c r="Y63" s="17"/>
      <c r="AB63" s="17"/>
    </row>
    <row r="64" spans="5:28">
      <c r="E64" s="17"/>
      <c r="F64" s="18"/>
      <c r="H64" s="17"/>
      <c r="J64" s="17"/>
      <c r="K64" s="62"/>
      <c r="L64" s="62"/>
      <c r="N64" s="18"/>
      <c r="P64" s="18"/>
      <c r="R64" s="18"/>
      <c r="S64" s="18"/>
      <c r="T64" s="18"/>
      <c r="U64" s="18"/>
      <c r="Y64" s="17"/>
      <c r="AB64" s="17"/>
    </row>
    <row r="65" spans="5:28">
      <c r="E65" s="17"/>
      <c r="F65" s="18"/>
      <c r="H65" s="17"/>
      <c r="J65" s="17"/>
      <c r="K65" s="62"/>
      <c r="L65" s="62"/>
      <c r="N65" s="18"/>
      <c r="P65" s="18"/>
      <c r="R65" s="18"/>
      <c r="S65" s="18"/>
      <c r="T65" s="18"/>
      <c r="U65" s="18"/>
      <c r="Y65" s="17"/>
      <c r="AB65" s="17"/>
    </row>
    <row r="66" spans="5:28">
      <c r="E66" s="17"/>
      <c r="F66" s="18"/>
      <c r="H66" s="17"/>
      <c r="J66" s="17"/>
      <c r="K66" s="62"/>
      <c r="L66" s="62"/>
      <c r="N66" s="18"/>
      <c r="P66" s="18"/>
      <c r="R66" s="18"/>
      <c r="S66" s="18"/>
      <c r="T66" s="18"/>
      <c r="U66" s="18"/>
      <c r="Y66" s="17"/>
      <c r="AB66" s="17"/>
    </row>
    <row r="67" spans="5:28">
      <c r="E67" s="17"/>
      <c r="F67" s="18"/>
      <c r="H67" s="17"/>
      <c r="J67" s="17"/>
      <c r="K67" s="62"/>
      <c r="L67" s="62"/>
      <c r="N67" s="18"/>
      <c r="P67" s="18"/>
      <c r="R67" s="18"/>
      <c r="S67" s="18"/>
      <c r="T67" s="18"/>
      <c r="U67" s="18"/>
      <c r="Y67" s="17"/>
      <c r="AB67" s="17"/>
    </row>
    <row r="68" spans="5:28">
      <c r="E68" s="17"/>
      <c r="F68" s="18"/>
      <c r="H68" s="17"/>
      <c r="J68" s="17"/>
      <c r="K68" s="62"/>
      <c r="L68" s="62"/>
      <c r="N68" s="18"/>
      <c r="P68" s="18"/>
      <c r="R68" s="18"/>
      <c r="S68" s="18"/>
      <c r="T68" s="18"/>
      <c r="U68" s="18"/>
      <c r="Y68" s="17"/>
      <c r="AB68" s="17"/>
    </row>
    <row r="69" spans="5:28">
      <c r="E69" s="17"/>
      <c r="F69" s="18"/>
      <c r="H69" s="17"/>
      <c r="J69" s="17"/>
      <c r="K69" s="62"/>
      <c r="L69" s="62"/>
      <c r="N69" s="18"/>
      <c r="P69" s="18"/>
      <c r="R69" s="18"/>
      <c r="S69" s="18"/>
      <c r="T69" s="18"/>
      <c r="U69" s="18"/>
      <c r="Y69" s="17"/>
      <c r="AB69" s="17"/>
    </row>
    <row r="70" spans="5:28">
      <c r="E70" s="17"/>
      <c r="F70" s="18"/>
      <c r="H70" s="17"/>
      <c r="J70" s="17"/>
      <c r="K70" s="62"/>
      <c r="L70" s="62"/>
      <c r="N70" s="18"/>
      <c r="P70" s="18"/>
      <c r="R70" s="18"/>
      <c r="S70" s="18"/>
      <c r="T70" s="18"/>
      <c r="U70" s="18"/>
      <c r="Y70" s="17"/>
      <c r="AB70" s="17"/>
    </row>
    <row r="71" spans="5:28">
      <c r="E71" s="17"/>
      <c r="F71" s="18"/>
      <c r="H71" s="17"/>
      <c r="J71" s="17"/>
      <c r="K71" s="62"/>
      <c r="L71" s="62"/>
      <c r="N71" s="18"/>
      <c r="P71" s="18"/>
      <c r="R71" s="18"/>
      <c r="S71" s="18"/>
      <c r="T71" s="18"/>
      <c r="U71" s="18"/>
      <c r="Y71" s="17"/>
      <c r="AB71" s="17"/>
    </row>
    <row r="72" spans="5:28">
      <c r="E72" s="17"/>
      <c r="F72" s="18"/>
      <c r="H72" s="17"/>
      <c r="J72" s="17"/>
      <c r="K72" s="62"/>
      <c r="L72" s="62"/>
      <c r="N72" s="18"/>
      <c r="P72" s="18"/>
      <c r="R72" s="18"/>
      <c r="S72" s="18"/>
      <c r="T72" s="18"/>
      <c r="U72" s="18"/>
      <c r="Y72" s="17"/>
      <c r="AB72" s="17"/>
    </row>
    <row r="73" spans="5:28">
      <c r="E73" s="17"/>
      <c r="F73" s="18"/>
      <c r="H73" s="17"/>
      <c r="J73" s="17"/>
      <c r="K73" s="62"/>
      <c r="L73" s="62"/>
      <c r="N73" s="18"/>
      <c r="P73" s="18"/>
      <c r="R73" s="18"/>
      <c r="S73" s="18"/>
      <c r="T73" s="18"/>
      <c r="U73" s="18"/>
      <c r="Y73" s="17"/>
      <c r="AB73" s="17"/>
    </row>
    <row r="74" spans="5:28">
      <c r="E74" s="17"/>
      <c r="F74" s="18"/>
      <c r="H74" s="17"/>
      <c r="J74" s="17"/>
      <c r="K74" s="62"/>
      <c r="L74" s="62"/>
      <c r="N74" s="18"/>
      <c r="P74" s="18"/>
      <c r="R74" s="18"/>
      <c r="S74" s="18"/>
      <c r="T74" s="18"/>
      <c r="U74" s="18"/>
      <c r="Y74" s="17"/>
      <c r="AB74" s="17"/>
    </row>
    <row r="75" spans="5:28">
      <c r="E75" s="17"/>
      <c r="F75" s="18"/>
      <c r="H75" s="17"/>
      <c r="J75" s="17"/>
      <c r="K75" s="62"/>
      <c r="L75" s="62"/>
      <c r="N75" s="18"/>
      <c r="P75" s="18"/>
      <c r="R75" s="18"/>
      <c r="S75" s="18"/>
      <c r="T75" s="18"/>
      <c r="U75" s="18"/>
      <c r="Y75" s="17"/>
      <c r="AB75" s="17"/>
    </row>
    <row r="76" spans="5:28">
      <c r="E76" s="17"/>
      <c r="F76" s="18"/>
      <c r="H76" s="17"/>
      <c r="J76" s="17"/>
      <c r="K76" s="62"/>
      <c r="L76" s="62"/>
      <c r="N76" s="18"/>
      <c r="P76" s="18"/>
      <c r="R76" s="18"/>
      <c r="S76" s="18"/>
      <c r="T76" s="18"/>
      <c r="U76" s="18"/>
      <c r="Y76" s="17"/>
      <c r="AB76" s="17"/>
    </row>
    <row r="77" spans="5:28">
      <c r="E77" s="17"/>
      <c r="F77" s="18"/>
      <c r="H77" s="17"/>
      <c r="J77" s="17"/>
      <c r="K77" s="62"/>
      <c r="L77" s="62"/>
      <c r="N77" s="18"/>
      <c r="P77" s="18"/>
      <c r="R77" s="18"/>
      <c r="S77" s="18"/>
      <c r="T77" s="18"/>
      <c r="U77" s="18"/>
      <c r="Y77" s="17"/>
      <c r="AB77" s="17"/>
    </row>
    <row r="78" spans="5:28">
      <c r="E78" s="17"/>
      <c r="F78" s="18"/>
      <c r="H78" s="17"/>
      <c r="J78" s="17"/>
      <c r="K78" s="62"/>
      <c r="L78" s="62"/>
      <c r="N78" s="18"/>
      <c r="P78" s="18"/>
      <c r="R78" s="18"/>
      <c r="S78" s="18"/>
      <c r="T78" s="18"/>
      <c r="U78" s="18"/>
      <c r="Y78" s="17"/>
      <c r="AB78" s="17"/>
    </row>
    <row r="79" spans="5:28">
      <c r="E79" s="17"/>
      <c r="F79" s="18"/>
      <c r="H79" s="17"/>
      <c r="J79" s="17"/>
      <c r="K79" s="62"/>
      <c r="L79" s="62"/>
      <c r="N79" s="18"/>
      <c r="P79" s="18"/>
      <c r="R79" s="18"/>
      <c r="S79" s="18"/>
      <c r="T79" s="18"/>
      <c r="U79" s="18"/>
      <c r="Y79" s="17"/>
      <c r="AB79" s="17"/>
    </row>
    <row r="80" spans="5:28">
      <c r="E80" s="17"/>
      <c r="F80" s="18"/>
      <c r="H80" s="17"/>
      <c r="J80" s="17"/>
      <c r="K80" s="62"/>
      <c r="L80" s="62"/>
      <c r="N80" s="18"/>
      <c r="P80" s="18"/>
      <c r="R80" s="18"/>
      <c r="S80" s="18"/>
      <c r="T80" s="18"/>
      <c r="U80" s="18"/>
      <c r="Y80" s="17"/>
      <c r="AB80" s="17"/>
    </row>
    <row r="81" spans="5:28">
      <c r="E81" s="17"/>
      <c r="F81" s="18"/>
      <c r="H81" s="17"/>
      <c r="J81" s="17"/>
      <c r="K81" s="62"/>
      <c r="L81" s="62"/>
      <c r="N81" s="18"/>
      <c r="P81" s="18"/>
      <c r="R81" s="18"/>
      <c r="S81" s="18"/>
      <c r="T81" s="18"/>
      <c r="U81" s="18"/>
      <c r="Y81" s="17"/>
      <c r="AB81" s="17"/>
    </row>
    <row r="82" spans="5:28">
      <c r="E82" s="17"/>
      <c r="F82" s="18"/>
      <c r="H82" s="17"/>
      <c r="J82" s="17"/>
      <c r="K82" s="62"/>
      <c r="L82" s="62"/>
      <c r="N82" s="18"/>
      <c r="P82" s="18"/>
      <c r="R82" s="18"/>
      <c r="S82" s="18"/>
      <c r="T82" s="18"/>
      <c r="U82" s="18"/>
      <c r="Y82" s="17"/>
      <c r="AB82" s="17"/>
    </row>
    <row r="83" spans="5:28">
      <c r="E83" s="17"/>
      <c r="F83" s="18"/>
      <c r="H83" s="17"/>
      <c r="J83" s="17"/>
      <c r="K83" s="62"/>
      <c r="L83" s="62"/>
      <c r="N83" s="18"/>
      <c r="P83" s="18"/>
      <c r="R83" s="18"/>
      <c r="S83" s="18"/>
      <c r="T83" s="18"/>
      <c r="U83" s="18"/>
      <c r="Y83" s="17"/>
      <c r="AB83" s="17"/>
    </row>
    <row r="84" spans="5:28">
      <c r="E84" s="17"/>
      <c r="F84" s="18"/>
      <c r="H84" s="17"/>
      <c r="J84" s="17"/>
      <c r="K84" s="62"/>
      <c r="L84" s="62"/>
      <c r="N84" s="18"/>
      <c r="P84" s="18"/>
      <c r="R84" s="18"/>
      <c r="S84" s="18"/>
      <c r="T84" s="18"/>
      <c r="U84" s="18"/>
      <c r="Y84" s="17"/>
      <c r="AB84" s="17"/>
    </row>
    <row r="85" spans="5:28">
      <c r="E85" s="17"/>
      <c r="F85" s="18"/>
      <c r="H85" s="17"/>
      <c r="J85" s="17"/>
      <c r="K85" s="62"/>
      <c r="L85" s="62"/>
      <c r="N85" s="18"/>
      <c r="P85" s="18"/>
      <c r="R85" s="18"/>
      <c r="S85" s="18"/>
      <c r="T85" s="18"/>
      <c r="U85" s="18"/>
      <c r="Y85" s="17"/>
      <c r="AB85" s="17"/>
    </row>
    <row r="86" spans="5:28">
      <c r="E86" s="17"/>
      <c r="F86" s="18"/>
      <c r="H86" s="17"/>
      <c r="J86" s="17"/>
      <c r="K86" s="62"/>
      <c r="L86" s="62"/>
      <c r="N86" s="18"/>
      <c r="P86" s="18"/>
      <c r="R86" s="18"/>
      <c r="S86" s="18"/>
      <c r="T86" s="18"/>
      <c r="U86" s="18"/>
      <c r="Y86" s="17"/>
      <c r="AB86" s="17"/>
    </row>
    <row r="87" spans="5:28">
      <c r="E87" s="17"/>
      <c r="F87" s="18"/>
      <c r="H87" s="17"/>
      <c r="J87" s="17"/>
      <c r="K87" s="62"/>
      <c r="L87" s="62"/>
      <c r="N87" s="18"/>
      <c r="P87" s="18"/>
      <c r="R87" s="18"/>
      <c r="S87" s="18"/>
      <c r="T87" s="18"/>
      <c r="U87" s="18"/>
      <c r="Y87" s="17"/>
      <c r="AB87" s="17"/>
    </row>
    <row r="88" spans="5:28">
      <c r="E88" s="17"/>
      <c r="F88" s="18"/>
      <c r="H88" s="17"/>
      <c r="J88" s="17"/>
      <c r="K88" s="62"/>
      <c r="L88" s="62"/>
      <c r="N88" s="18"/>
      <c r="P88" s="18"/>
      <c r="R88" s="18"/>
      <c r="S88" s="18"/>
      <c r="T88" s="18"/>
      <c r="U88" s="18"/>
      <c r="Y88" s="17"/>
      <c r="AB88" s="17"/>
    </row>
    <row r="89" spans="5:28">
      <c r="E89" s="17"/>
      <c r="F89" s="18"/>
      <c r="H89" s="17"/>
      <c r="J89" s="17"/>
      <c r="K89" s="62"/>
      <c r="L89" s="62"/>
      <c r="N89" s="18"/>
      <c r="P89" s="18"/>
      <c r="R89" s="18"/>
      <c r="S89" s="18"/>
      <c r="T89" s="18"/>
      <c r="U89" s="18"/>
      <c r="Y89" s="17"/>
      <c r="AB89" s="17"/>
    </row>
    <row r="90" spans="5:28">
      <c r="E90" s="17"/>
      <c r="F90" s="18"/>
      <c r="H90" s="17"/>
      <c r="J90" s="17"/>
      <c r="K90" s="62"/>
      <c r="L90" s="62"/>
      <c r="N90" s="18"/>
      <c r="P90" s="18"/>
      <c r="R90" s="18"/>
      <c r="S90" s="18"/>
      <c r="T90" s="18"/>
      <c r="U90" s="18"/>
      <c r="Y90" s="17"/>
      <c r="AB90" s="17"/>
    </row>
    <row r="91" spans="5:28">
      <c r="E91" s="17"/>
      <c r="F91" s="18"/>
      <c r="H91" s="17"/>
      <c r="J91" s="17"/>
      <c r="K91" s="62"/>
      <c r="L91" s="62"/>
      <c r="N91" s="18"/>
      <c r="P91" s="18"/>
      <c r="R91" s="18"/>
      <c r="S91" s="18"/>
      <c r="T91" s="18"/>
      <c r="U91" s="18"/>
      <c r="Y91" s="17"/>
      <c r="AB91" s="17"/>
    </row>
    <row r="92" spans="5:28">
      <c r="E92" s="17"/>
      <c r="F92" s="18"/>
      <c r="H92" s="17"/>
      <c r="J92" s="17"/>
      <c r="K92" s="62"/>
      <c r="L92" s="62"/>
      <c r="N92" s="18"/>
      <c r="P92" s="18"/>
      <c r="R92" s="18"/>
      <c r="S92" s="18"/>
      <c r="T92" s="18"/>
      <c r="U92" s="18"/>
      <c r="Y92" s="17"/>
      <c r="AB92" s="17"/>
    </row>
    <row r="93" spans="5:28">
      <c r="E93" s="17"/>
      <c r="F93" s="18"/>
      <c r="H93" s="17"/>
      <c r="J93" s="17"/>
      <c r="K93" s="62"/>
      <c r="L93" s="62"/>
      <c r="N93" s="18"/>
      <c r="P93" s="18"/>
      <c r="R93" s="18"/>
      <c r="S93" s="18"/>
      <c r="T93" s="18"/>
      <c r="U93" s="18"/>
      <c r="Y93" s="17"/>
      <c r="AB93" s="17"/>
    </row>
    <row r="94" spans="5:28">
      <c r="E94" s="17"/>
      <c r="F94" s="18"/>
      <c r="H94" s="17"/>
      <c r="J94" s="17"/>
      <c r="K94" s="62"/>
      <c r="L94" s="62"/>
      <c r="N94" s="18"/>
      <c r="P94" s="18"/>
      <c r="R94" s="18"/>
      <c r="S94" s="18"/>
      <c r="T94" s="18"/>
      <c r="U94" s="18"/>
      <c r="Y94" s="17"/>
      <c r="AB94" s="17"/>
    </row>
    <row r="95" spans="5:28">
      <c r="E95" s="17"/>
      <c r="F95" s="18"/>
      <c r="H95" s="17"/>
      <c r="J95" s="17"/>
      <c r="K95" s="62"/>
      <c r="L95" s="62"/>
      <c r="N95" s="18"/>
      <c r="P95" s="18"/>
      <c r="R95" s="18"/>
      <c r="S95" s="18"/>
      <c r="T95" s="18"/>
      <c r="U95" s="18"/>
      <c r="Y95" s="17"/>
      <c r="AB95" s="17"/>
    </row>
    <row r="96" spans="5:28">
      <c r="E96" s="17"/>
      <c r="F96" s="18"/>
      <c r="H96" s="17"/>
      <c r="J96" s="17"/>
      <c r="K96" s="62"/>
      <c r="L96" s="62"/>
      <c r="N96" s="18"/>
      <c r="P96" s="18"/>
      <c r="R96" s="18"/>
      <c r="S96" s="18"/>
      <c r="T96" s="18"/>
      <c r="U96" s="18"/>
      <c r="Y96" s="17"/>
      <c r="AB96" s="17"/>
    </row>
    <row r="97" spans="5:28">
      <c r="E97" s="17"/>
      <c r="F97" s="18"/>
      <c r="H97" s="17"/>
      <c r="J97" s="17"/>
      <c r="K97" s="62"/>
      <c r="L97" s="62"/>
      <c r="N97" s="18"/>
      <c r="P97" s="18"/>
      <c r="R97" s="18"/>
      <c r="S97" s="18"/>
      <c r="T97" s="18"/>
      <c r="U97" s="18"/>
      <c r="Y97" s="17"/>
      <c r="AB97" s="17"/>
    </row>
    <row r="98" spans="5:28">
      <c r="E98" s="17"/>
      <c r="F98" s="18"/>
      <c r="H98" s="17"/>
      <c r="J98" s="17"/>
      <c r="K98" s="62"/>
      <c r="L98" s="62"/>
      <c r="N98" s="18"/>
      <c r="P98" s="18"/>
      <c r="R98" s="18"/>
      <c r="S98" s="18"/>
      <c r="T98" s="18"/>
      <c r="U98" s="18"/>
      <c r="Y98" s="17"/>
      <c r="AB98" s="17"/>
    </row>
    <row r="99" spans="5:28">
      <c r="E99" s="17"/>
      <c r="F99" s="18"/>
      <c r="H99" s="17"/>
      <c r="J99" s="17"/>
      <c r="K99" s="62"/>
      <c r="L99" s="62"/>
      <c r="N99" s="18"/>
      <c r="P99" s="18"/>
      <c r="R99" s="18"/>
      <c r="S99" s="18"/>
      <c r="T99" s="18"/>
      <c r="U99" s="18"/>
      <c r="Y99" s="17"/>
      <c r="AB99" s="17"/>
    </row>
    <row r="100" spans="5:28">
      <c r="E100" s="17"/>
      <c r="F100" s="18"/>
      <c r="H100" s="17"/>
      <c r="J100" s="17"/>
      <c r="K100" s="62"/>
      <c r="L100" s="62"/>
      <c r="N100" s="18"/>
      <c r="P100" s="18"/>
      <c r="R100" s="18"/>
      <c r="S100" s="18"/>
      <c r="T100" s="18"/>
      <c r="U100" s="18"/>
      <c r="Y100" s="17"/>
      <c r="AB100" s="17"/>
    </row>
    <row r="101" spans="5:28">
      <c r="E101" s="17"/>
      <c r="F101" s="18"/>
      <c r="H101" s="17"/>
      <c r="J101" s="17"/>
      <c r="K101" s="62"/>
      <c r="L101" s="62"/>
      <c r="N101" s="18"/>
      <c r="P101" s="18"/>
      <c r="R101" s="18"/>
      <c r="S101" s="18"/>
      <c r="T101" s="18"/>
      <c r="U101" s="18"/>
      <c r="Y101" s="17"/>
      <c r="AB101" s="17"/>
    </row>
    <row r="102" spans="5:28">
      <c r="E102" s="17"/>
      <c r="F102" s="18"/>
      <c r="H102" s="17"/>
      <c r="J102" s="17"/>
      <c r="K102" s="62"/>
      <c r="L102" s="62"/>
      <c r="N102" s="18"/>
      <c r="P102" s="18"/>
      <c r="R102" s="18"/>
      <c r="S102" s="18"/>
      <c r="T102" s="18"/>
      <c r="U102" s="18"/>
      <c r="Y102" s="17"/>
      <c r="AB102" s="17"/>
    </row>
    <row r="103" spans="5:28">
      <c r="E103" s="17"/>
      <c r="F103" s="18"/>
      <c r="H103" s="17"/>
      <c r="J103" s="17"/>
      <c r="K103" s="62"/>
      <c r="L103" s="62"/>
      <c r="N103" s="18"/>
      <c r="P103" s="18"/>
      <c r="R103" s="18"/>
      <c r="S103" s="18"/>
      <c r="T103" s="18"/>
      <c r="U103" s="18"/>
      <c r="Y103" s="17"/>
      <c r="AB103" s="17"/>
    </row>
    <row r="104" spans="5:28">
      <c r="E104" s="17"/>
      <c r="F104" s="18"/>
      <c r="H104" s="17"/>
      <c r="J104" s="17"/>
      <c r="K104" s="62"/>
      <c r="L104" s="62"/>
      <c r="N104" s="18"/>
      <c r="P104" s="18"/>
      <c r="R104" s="18"/>
      <c r="S104" s="18"/>
      <c r="T104" s="18"/>
      <c r="U104" s="18"/>
      <c r="Y104" s="17"/>
      <c r="AB104" s="17"/>
    </row>
    <row r="105" spans="5:28">
      <c r="E105" s="17"/>
      <c r="F105" s="18"/>
      <c r="H105" s="17"/>
      <c r="J105" s="17"/>
      <c r="K105" s="62"/>
      <c r="L105" s="62"/>
      <c r="N105" s="18"/>
      <c r="P105" s="18"/>
      <c r="R105" s="18"/>
      <c r="S105" s="18"/>
      <c r="T105" s="18"/>
      <c r="U105" s="18"/>
      <c r="Y105" s="17"/>
      <c r="AB105" s="17"/>
    </row>
    <row r="106" spans="5:28">
      <c r="E106" s="17"/>
      <c r="F106" s="18"/>
      <c r="H106" s="17"/>
      <c r="J106" s="17"/>
      <c r="K106" s="62"/>
      <c r="L106" s="62"/>
      <c r="N106" s="18"/>
      <c r="P106" s="18"/>
      <c r="R106" s="18"/>
      <c r="S106" s="18"/>
      <c r="T106" s="18"/>
      <c r="U106" s="18"/>
      <c r="Y106" s="17"/>
      <c r="AB106" s="17"/>
    </row>
    <row r="107" spans="5:28">
      <c r="E107" s="17"/>
      <c r="F107" s="18"/>
      <c r="H107" s="17"/>
      <c r="J107" s="17"/>
      <c r="K107" s="62"/>
      <c r="L107" s="62"/>
      <c r="N107" s="18"/>
      <c r="P107" s="18"/>
      <c r="R107" s="18"/>
      <c r="S107" s="18"/>
      <c r="T107" s="18"/>
      <c r="U107" s="18"/>
      <c r="Y107" s="17"/>
      <c r="AB107" s="17"/>
    </row>
    <row r="108" spans="5:28">
      <c r="E108" s="17"/>
      <c r="F108" s="18"/>
      <c r="H108" s="17"/>
      <c r="J108" s="17"/>
      <c r="K108" s="62"/>
      <c r="L108" s="62"/>
      <c r="N108" s="18"/>
      <c r="P108" s="18"/>
      <c r="R108" s="18"/>
      <c r="S108" s="18"/>
      <c r="T108" s="18"/>
      <c r="U108" s="18"/>
      <c r="Y108" s="17"/>
      <c r="AB108" s="17"/>
    </row>
    <row r="109" spans="5:28">
      <c r="E109" s="17"/>
      <c r="F109" s="18"/>
      <c r="H109" s="17"/>
      <c r="J109" s="17"/>
      <c r="K109" s="62"/>
      <c r="L109" s="62"/>
      <c r="N109" s="18"/>
      <c r="P109" s="18"/>
      <c r="R109" s="18"/>
      <c r="S109" s="18"/>
      <c r="T109" s="18"/>
      <c r="U109" s="18"/>
      <c r="Y109" s="17"/>
      <c r="AB109" s="17"/>
    </row>
    <row r="110" spans="5:28">
      <c r="E110" s="17"/>
      <c r="F110" s="18"/>
      <c r="H110" s="17"/>
      <c r="J110" s="17"/>
      <c r="K110" s="62"/>
      <c r="L110" s="62"/>
      <c r="N110" s="18"/>
      <c r="P110" s="18"/>
      <c r="R110" s="18"/>
      <c r="S110" s="18"/>
      <c r="T110" s="18"/>
      <c r="U110" s="18"/>
      <c r="Y110" s="17"/>
      <c r="AB110" s="17"/>
    </row>
    <row r="111" spans="5:28">
      <c r="E111" s="17"/>
      <c r="F111" s="18"/>
      <c r="H111" s="17"/>
      <c r="J111" s="17"/>
      <c r="K111" s="62"/>
      <c r="L111" s="62"/>
      <c r="N111" s="18"/>
      <c r="P111" s="18"/>
      <c r="R111" s="18"/>
      <c r="S111" s="18"/>
      <c r="T111" s="18"/>
      <c r="U111" s="18"/>
      <c r="Y111" s="17"/>
      <c r="AB111" s="17"/>
    </row>
    <row r="112" spans="5:28">
      <c r="E112" s="17"/>
      <c r="F112" s="18"/>
      <c r="H112" s="17"/>
      <c r="J112" s="17"/>
      <c r="K112" s="62"/>
      <c r="L112" s="62"/>
      <c r="N112" s="18"/>
      <c r="P112" s="18"/>
      <c r="R112" s="18"/>
      <c r="S112" s="18"/>
      <c r="T112" s="18"/>
      <c r="U112" s="18"/>
      <c r="Y112" s="17"/>
      <c r="AB112" s="17"/>
    </row>
    <row r="113" spans="5:28">
      <c r="E113" s="17"/>
      <c r="F113" s="18"/>
      <c r="H113" s="17"/>
      <c r="J113" s="17"/>
      <c r="K113" s="62"/>
      <c r="L113" s="62"/>
      <c r="N113" s="18"/>
      <c r="P113" s="18"/>
      <c r="R113" s="18"/>
      <c r="S113" s="18"/>
      <c r="T113" s="18"/>
      <c r="U113" s="18"/>
      <c r="Y113" s="17"/>
      <c r="AB113" s="17"/>
    </row>
    <row r="114" spans="5:28">
      <c r="E114" s="17"/>
      <c r="F114" s="18"/>
      <c r="H114" s="17"/>
      <c r="J114" s="17"/>
      <c r="K114" s="62"/>
      <c r="L114" s="62"/>
      <c r="N114" s="18"/>
      <c r="P114" s="18"/>
      <c r="R114" s="18"/>
      <c r="S114" s="18"/>
      <c r="T114" s="18"/>
      <c r="U114" s="18"/>
      <c r="Y114" s="17"/>
      <c r="AB114" s="17"/>
    </row>
    <row r="115" spans="5:28">
      <c r="E115" s="17"/>
      <c r="F115" s="18"/>
      <c r="H115" s="17"/>
      <c r="J115" s="17"/>
      <c r="K115" s="62"/>
      <c r="L115" s="62"/>
      <c r="N115" s="18"/>
      <c r="P115" s="18"/>
      <c r="R115" s="18"/>
      <c r="S115" s="18"/>
      <c r="T115" s="18"/>
      <c r="U115" s="18"/>
      <c r="Y115" s="17"/>
      <c r="AB115" s="17"/>
    </row>
    <row r="116" spans="5:28">
      <c r="E116" s="17"/>
      <c r="F116" s="18"/>
      <c r="H116" s="17"/>
      <c r="J116" s="17"/>
      <c r="K116" s="62"/>
      <c r="L116" s="62"/>
      <c r="N116" s="18"/>
      <c r="P116" s="18"/>
      <c r="R116" s="18"/>
      <c r="S116" s="18"/>
      <c r="T116" s="18"/>
      <c r="U116" s="18"/>
      <c r="Y116" s="17"/>
      <c r="AB116" s="17"/>
    </row>
    <row r="117" spans="5:28">
      <c r="E117" s="17"/>
      <c r="F117" s="18"/>
      <c r="H117" s="17"/>
      <c r="J117" s="17"/>
      <c r="K117" s="62"/>
      <c r="L117" s="62"/>
      <c r="N117" s="18"/>
      <c r="P117" s="18"/>
      <c r="R117" s="18"/>
      <c r="S117" s="18"/>
      <c r="T117" s="18"/>
      <c r="U117" s="18"/>
      <c r="Y117" s="17"/>
      <c r="AB117" s="17"/>
    </row>
    <row r="118" spans="5:28">
      <c r="E118" s="17"/>
      <c r="F118" s="18"/>
      <c r="H118" s="17"/>
      <c r="J118" s="17"/>
      <c r="K118" s="62"/>
      <c r="L118" s="62"/>
      <c r="N118" s="18"/>
      <c r="P118" s="18"/>
      <c r="R118" s="18"/>
      <c r="S118" s="18"/>
      <c r="T118" s="18"/>
      <c r="U118" s="18"/>
      <c r="Y118" s="17"/>
      <c r="AB118" s="17"/>
    </row>
    <row r="119" spans="5:28">
      <c r="E119" s="17"/>
      <c r="F119" s="18"/>
      <c r="H119" s="17"/>
      <c r="J119" s="17"/>
      <c r="K119" s="62"/>
      <c r="L119" s="62"/>
      <c r="N119" s="18"/>
      <c r="P119" s="18"/>
      <c r="R119" s="18"/>
      <c r="S119" s="18"/>
      <c r="T119" s="18"/>
      <c r="U119" s="18"/>
      <c r="Y119" s="17"/>
      <c r="AB119" s="17"/>
    </row>
    <row r="120" spans="5:28">
      <c r="E120" s="17"/>
      <c r="F120" s="18"/>
      <c r="H120" s="17"/>
      <c r="J120" s="17"/>
      <c r="K120" s="62"/>
      <c r="L120" s="62"/>
      <c r="N120" s="18"/>
      <c r="P120" s="18"/>
      <c r="R120" s="18"/>
      <c r="S120" s="18"/>
      <c r="T120" s="18"/>
      <c r="U120" s="18"/>
      <c r="Y120" s="17"/>
      <c r="AB120" s="17"/>
    </row>
    <row r="121" spans="5:28">
      <c r="E121" s="17"/>
      <c r="F121" s="18"/>
      <c r="H121" s="17"/>
      <c r="J121" s="17"/>
      <c r="K121" s="62"/>
      <c r="L121" s="62"/>
      <c r="N121" s="18"/>
      <c r="P121" s="18"/>
      <c r="R121" s="18"/>
      <c r="S121" s="18"/>
      <c r="T121" s="18"/>
      <c r="U121" s="18"/>
      <c r="Y121" s="17"/>
      <c r="AB121" s="17"/>
    </row>
    <row r="122" spans="5:28">
      <c r="E122" s="17"/>
      <c r="F122" s="18"/>
      <c r="H122" s="17"/>
      <c r="J122" s="17"/>
      <c r="K122" s="62"/>
      <c r="L122" s="62"/>
      <c r="N122" s="18"/>
      <c r="P122" s="18"/>
      <c r="R122" s="18"/>
      <c r="S122" s="18"/>
      <c r="T122" s="18"/>
      <c r="U122" s="18"/>
      <c r="Y122" s="17"/>
      <c r="AB122" s="17"/>
    </row>
    <row r="123" spans="5:28">
      <c r="E123" s="17"/>
      <c r="F123" s="18"/>
      <c r="H123" s="17"/>
      <c r="J123" s="17"/>
      <c r="K123" s="62"/>
      <c r="L123" s="62"/>
      <c r="N123" s="18"/>
      <c r="P123" s="18"/>
      <c r="R123" s="18"/>
      <c r="S123" s="18"/>
      <c r="T123" s="18"/>
      <c r="U123" s="18"/>
      <c r="Y123" s="17"/>
      <c r="AB123" s="17"/>
    </row>
    <row r="124" spans="5:28">
      <c r="E124" s="17"/>
      <c r="F124" s="18"/>
      <c r="H124" s="17"/>
      <c r="J124" s="17"/>
      <c r="K124" s="62"/>
      <c r="L124" s="62"/>
      <c r="N124" s="18"/>
      <c r="P124" s="18"/>
      <c r="R124" s="18"/>
      <c r="S124" s="18"/>
      <c r="T124" s="18"/>
      <c r="U124" s="18"/>
      <c r="Y124" s="17"/>
      <c r="AB124" s="17"/>
    </row>
    <row r="125" spans="5:28">
      <c r="E125" s="17"/>
      <c r="F125" s="18"/>
      <c r="H125" s="17"/>
      <c r="J125" s="17"/>
      <c r="K125" s="62"/>
      <c r="L125" s="62"/>
      <c r="N125" s="18"/>
      <c r="P125" s="18"/>
      <c r="R125" s="18"/>
      <c r="S125" s="18"/>
      <c r="T125" s="18"/>
      <c r="U125" s="18"/>
      <c r="Y125" s="17"/>
      <c r="AB125" s="17"/>
    </row>
    <row r="126" spans="5:28">
      <c r="E126" s="17"/>
      <c r="F126" s="18"/>
      <c r="H126" s="17"/>
      <c r="J126" s="17"/>
      <c r="K126" s="62"/>
      <c r="L126" s="62"/>
      <c r="N126" s="18"/>
      <c r="P126" s="18"/>
      <c r="R126" s="18"/>
      <c r="S126" s="18"/>
      <c r="T126" s="18"/>
      <c r="U126" s="18"/>
      <c r="Y126" s="17"/>
      <c r="AB126" s="17"/>
    </row>
    <row r="127" spans="5:28">
      <c r="E127" s="17"/>
      <c r="F127" s="18"/>
      <c r="H127" s="17"/>
      <c r="J127" s="17"/>
      <c r="K127" s="62"/>
      <c r="L127" s="62"/>
      <c r="N127" s="18"/>
      <c r="P127" s="18"/>
      <c r="R127" s="18"/>
      <c r="S127" s="18"/>
      <c r="T127" s="18"/>
      <c r="U127" s="18"/>
      <c r="Y127" s="17"/>
      <c r="AB127" s="17"/>
    </row>
    <row r="128" spans="5:28">
      <c r="E128" s="17"/>
      <c r="F128" s="18"/>
      <c r="H128" s="17"/>
      <c r="J128" s="17"/>
      <c r="K128" s="62"/>
      <c r="L128" s="62"/>
      <c r="N128" s="18"/>
      <c r="P128" s="18"/>
      <c r="R128" s="18"/>
      <c r="S128" s="18"/>
      <c r="T128" s="18"/>
      <c r="U128" s="18"/>
      <c r="Y128" s="17"/>
      <c r="AB128" s="17"/>
    </row>
    <row r="129" spans="5:28">
      <c r="E129" s="17"/>
      <c r="F129" s="18"/>
      <c r="H129" s="17"/>
      <c r="J129" s="17"/>
      <c r="K129" s="62"/>
      <c r="L129" s="62"/>
      <c r="N129" s="18"/>
      <c r="P129" s="18"/>
      <c r="R129" s="18"/>
      <c r="S129" s="18"/>
      <c r="T129" s="18"/>
      <c r="U129" s="18"/>
      <c r="Y129" s="17"/>
      <c r="AB129" s="17"/>
    </row>
    <row r="130" spans="5:28">
      <c r="E130" s="17"/>
      <c r="F130" s="18"/>
      <c r="H130" s="17"/>
      <c r="J130" s="17"/>
      <c r="K130" s="62"/>
      <c r="L130" s="62"/>
      <c r="N130" s="18"/>
      <c r="P130" s="18"/>
      <c r="R130" s="18"/>
      <c r="S130" s="18"/>
      <c r="T130" s="18"/>
      <c r="U130" s="18"/>
      <c r="Y130" s="17"/>
      <c r="AB130" s="17"/>
    </row>
    <row r="131" spans="5:28">
      <c r="E131" s="17"/>
      <c r="F131" s="18"/>
      <c r="H131" s="17"/>
      <c r="J131" s="17"/>
      <c r="K131" s="62"/>
      <c r="L131" s="62"/>
      <c r="N131" s="18"/>
      <c r="P131" s="18"/>
      <c r="R131" s="18"/>
      <c r="S131" s="18"/>
      <c r="T131" s="18"/>
      <c r="U131" s="18"/>
      <c r="Y131" s="17"/>
      <c r="AB131" s="17"/>
    </row>
    <row r="132" spans="5:28">
      <c r="E132" s="17"/>
      <c r="F132" s="18"/>
      <c r="H132" s="17"/>
      <c r="J132" s="17"/>
      <c r="K132" s="62"/>
      <c r="L132" s="62"/>
      <c r="N132" s="18"/>
      <c r="P132" s="18"/>
      <c r="R132" s="18"/>
      <c r="S132" s="18"/>
      <c r="T132" s="18"/>
      <c r="U132" s="18"/>
      <c r="Y132" s="17"/>
      <c r="AB132" s="17"/>
    </row>
    <row r="133" spans="5:28">
      <c r="E133" s="17"/>
      <c r="F133" s="18"/>
      <c r="H133" s="17"/>
      <c r="J133" s="17"/>
      <c r="K133" s="62"/>
      <c r="L133" s="62"/>
      <c r="N133" s="18"/>
      <c r="P133" s="18"/>
      <c r="R133" s="18"/>
      <c r="S133" s="18"/>
      <c r="T133" s="18"/>
      <c r="U133" s="18"/>
      <c r="Y133" s="17"/>
      <c r="AB133" s="17"/>
    </row>
    <row r="134" spans="5:28">
      <c r="E134" s="17"/>
      <c r="F134" s="18"/>
      <c r="H134" s="17"/>
      <c r="J134" s="17"/>
      <c r="K134" s="62"/>
      <c r="L134" s="62"/>
      <c r="N134" s="18"/>
      <c r="P134" s="18"/>
      <c r="R134" s="18"/>
      <c r="S134" s="18"/>
      <c r="T134" s="18"/>
      <c r="U134" s="18"/>
      <c r="Y134" s="17"/>
      <c r="AB134" s="17"/>
    </row>
    <row r="135" spans="5:28">
      <c r="E135" s="17"/>
      <c r="F135" s="18"/>
      <c r="H135" s="17"/>
      <c r="J135" s="17"/>
      <c r="K135" s="62"/>
      <c r="L135" s="62"/>
      <c r="N135" s="18"/>
      <c r="P135" s="18"/>
      <c r="R135" s="18"/>
      <c r="S135" s="18"/>
      <c r="T135" s="18"/>
      <c r="U135" s="18"/>
      <c r="Y135" s="17"/>
      <c r="AB135" s="17"/>
    </row>
    <row r="136" spans="5:28">
      <c r="E136" s="17"/>
      <c r="F136" s="18"/>
      <c r="H136" s="17"/>
      <c r="J136" s="17"/>
      <c r="K136" s="62"/>
      <c r="L136" s="62"/>
      <c r="N136" s="18"/>
      <c r="P136" s="18"/>
      <c r="R136" s="18"/>
      <c r="S136" s="18"/>
      <c r="T136" s="18"/>
      <c r="U136" s="18"/>
      <c r="Y136" s="17"/>
      <c r="AB136" s="17"/>
    </row>
    <row r="137" spans="5:28">
      <c r="E137" s="17"/>
      <c r="F137" s="18"/>
      <c r="H137" s="17"/>
      <c r="J137" s="17"/>
      <c r="K137" s="62"/>
      <c r="L137" s="62"/>
      <c r="N137" s="18"/>
      <c r="P137" s="18"/>
      <c r="R137" s="18"/>
      <c r="S137" s="18"/>
      <c r="T137" s="18"/>
      <c r="U137" s="18"/>
      <c r="Y137" s="17"/>
      <c r="AB137" s="17"/>
    </row>
    <row r="138" spans="5:28">
      <c r="E138" s="17"/>
      <c r="F138" s="18"/>
      <c r="H138" s="17"/>
      <c r="J138" s="17"/>
      <c r="K138" s="62"/>
      <c r="L138" s="62"/>
      <c r="N138" s="18"/>
      <c r="P138" s="18"/>
      <c r="R138" s="18"/>
      <c r="S138" s="18"/>
      <c r="T138" s="18"/>
      <c r="U138" s="18"/>
      <c r="Y138" s="17"/>
      <c r="AB138" s="17"/>
    </row>
    <row r="139" spans="5:28">
      <c r="E139" s="17"/>
      <c r="F139" s="18"/>
      <c r="H139" s="17"/>
      <c r="J139" s="17"/>
      <c r="K139" s="62"/>
      <c r="L139" s="62"/>
      <c r="N139" s="18"/>
      <c r="P139" s="18"/>
      <c r="R139" s="18"/>
      <c r="S139" s="18"/>
      <c r="T139" s="18"/>
      <c r="U139" s="18"/>
      <c r="Y139" s="17"/>
      <c r="AB139" s="17"/>
    </row>
    <row r="140" spans="5:28">
      <c r="E140" s="17"/>
      <c r="F140" s="18"/>
      <c r="H140" s="17"/>
      <c r="J140" s="17"/>
      <c r="K140" s="62"/>
      <c r="L140" s="62"/>
      <c r="N140" s="18"/>
      <c r="P140" s="18"/>
      <c r="R140" s="18"/>
      <c r="S140" s="18"/>
      <c r="T140" s="18"/>
      <c r="U140" s="18"/>
      <c r="Y140" s="17"/>
      <c r="AB140" s="17"/>
    </row>
    <row r="141" spans="5:28">
      <c r="E141" s="17"/>
      <c r="F141" s="18"/>
      <c r="H141" s="17"/>
      <c r="J141" s="17"/>
      <c r="K141" s="62"/>
      <c r="L141" s="62"/>
      <c r="N141" s="18"/>
      <c r="P141" s="18"/>
      <c r="R141" s="18"/>
      <c r="S141" s="18"/>
      <c r="T141" s="18"/>
      <c r="U141" s="18"/>
      <c r="Y141" s="17"/>
      <c r="AB141" s="17"/>
    </row>
    <row r="142" spans="5:28">
      <c r="E142" s="17"/>
      <c r="F142" s="18"/>
      <c r="H142" s="17"/>
      <c r="J142" s="17"/>
      <c r="K142" s="62"/>
      <c r="L142" s="62"/>
      <c r="N142" s="18"/>
      <c r="P142" s="18"/>
      <c r="R142" s="18"/>
      <c r="S142" s="18"/>
      <c r="T142" s="18"/>
      <c r="U142" s="18"/>
      <c r="Y142" s="17"/>
      <c r="AB142" s="17"/>
    </row>
    <row r="143" spans="5:28">
      <c r="E143" s="17"/>
      <c r="F143" s="18"/>
      <c r="H143" s="17"/>
      <c r="J143" s="17"/>
      <c r="K143" s="62"/>
      <c r="L143" s="62"/>
      <c r="N143" s="18"/>
      <c r="P143" s="18"/>
      <c r="R143" s="18"/>
      <c r="S143" s="18"/>
      <c r="T143" s="18"/>
      <c r="U143" s="18"/>
      <c r="Y143" s="17"/>
      <c r="AB143" s="17"/>
    </row>
    <row r="144" spans="5:28">
      <c r="E144" s="17"/>
      <c r="F144" s="18"/>
      <c r="H144" s="17"/>
      <c r="J144" s="17"/>
      <c r="K144" s="62"/>
      <c r="L144" s="62"/>
      <c r="N144" s="18"/>
      <c r="P144" s="18"/>
      <c r="R144" s="18"/>
      <c r="S144" s="18"/>
      <c r="T144" s="18"/>
      <c r="U144" s="18"/>
      <c r="Y144" s="17"/>
      <c r="AB144" s="17"/>
    </row>
    <row r="145" spans="5:28">
      <c r="E145" s="17"/>
      <c r="F145" s="18"/>
      <c r="H145" s="17"/>
      <c r="J145" s="17"/>
      <c r="K145" s="62"/>
      <c r="L145" s="62"/>
      <c r="N145" s="18"/>
      <c r="P145" s="18"/>
      <c r="R145" s="18"/>
      <c r="S145" s="18"/>
      <c r="T145" s="18"/>
      <c r="U145" s="18"/>
      <c r="Y145" s="17"/>
      <c r="AB145" s="17"/>
    </row>
    <row r="146" spans="5:28">
      <c r="E146" s="17"/>
      <c r="F146" s="18"/>
      <c r="H146" s="17"/>
      <c r="J146" s="17"/>
      <c r="K146" s="62"/>
      <c r="L146" s="62"/>
      <c r="N146" s="18"/>
      <c r="P146" s="18"/>
      <c r="R146" s="18"/>
      <c r="S146" s="18"/>
      <c r="T146" s="18"/>
      <c r="U146" s="18"/>
      <c r="Y146" s="17"/>
      <c r="AB146" s="17"/>
    </row>
    <row r="147" spans="5:28">
      <c r="E147" s="17"/>
      <c r="F147" s="18"/>
      <c r="H147" s="17"/>
      <c r="J147" s="17"/>
      <c r="K147" s="62"/>
      <c r="L147" s="62"/>
      <c r="N147" s="18"/>
      <c r="P147" s="18"/>
      <c r="R147" s="18"/>
      <c r="S147" s="18"/>
      <c r="T147" s="18"/>
      <c r="U147" s="18"/>
      <c r="Y147" s="17"/>
      <c r="AB147" s="17"/>
    </row>
    <row r="148" spans="5:28">
      <c r="E148" s="17"/>
      <c r="F148" s="18"/>
      <c r="H148" s="17"/>
      <c r="J148" s="17"/>
      <c r="K148" s="62"/>
      <c r="L148" s="62"/>
      <c r="N148" s="18"/>
      <c r="P148" s="18"/>
      <c r="R148" s="18"/>
      <c r="S148" s="18"/>
      <c r="T148" s="18"/>
      <c r="U148" s="18"/>
      <c r="Y148" s="17"/>
      <c r="AB148" s="17"/>
    </row>
    <row r="149" spans="5:28">
      <c r="E149" s="17"/>
      <c r="F149" s="18"/>
      <c r="H149" s="17"/>
      <c r="J149" s="17"/>
      <c r="K149" s="62"/>
      <c r="L149" s="62"/>
      <c r="N149" s="18"/>
      <c r="P149" s="18"/>
      <c r="R149" s="18"/>
      <c r="S149" s="18"/>
      <c r="T149" s="18"/>
      <c r="U149" s="18"/>
      <c r="Y149" s="17"/>
      <c r="AB149" s="17"/>
    </row>
    <row r="150" spans="5:28">
      <c r="E150" s="17"/>
      <c r="F150" s="18"/>
      <c r="H150" s="17"/>
      <c r="J150" s="17"/>
      <c r="K150" s="62"/>
      <c r="L150" s="62"/>
      <c r="N150" s="18"/>
      <c r="P150" s="18"/>
      <c r="R150" s="18"/>
      <c r="S150" s="18"/>
      <c r="T150" s="18"/>
      <c r="U150" s="18"/>
      <c r="Y150" s="17"/>
      <c r="AB150" s="17"/>
    </row>
    <row r="151" spans="5:28">
      <c r="E151" s="17"/>
      <c r="F151" s="18"/>
      <c r="H151" s="17"/>
      <c r="J151" s="17"/>
      <c r="K151" s="62"/>
      <c r="L151" s="62"/>
      <c r="N151" s="18"/>
      <c r="P151" s="18"/>
      <c r="R151" s="18"/>
      <c r="S151" s="18"/>
      <c r="T151" s="18"/>
      <c r="U151" s="18"/>
      <c r="Y151" s="17"/>
      <c r="AB151" s="17"/>
    </row>
    <row r="152" spans="5:28">
      <c r="E152" s="17"/>
      <c r="F152" s="18"/>
      <c r="H152" s="17"/>
      <c r="J152" s="17"/>
      <c r="K152" s="62"/>
      <c r="L152" s="62"/>
      <c r="N152" s="18"/>
      <c r="P152" s="18"/>
      <c r="R152" s="18"/>
      <c r="S152" s="18"/>
      <c r="T152" s="18"/>
      <c r="U152" s="18"/>
      <c r="Y152" s="17"/>
      <c r="AB152" s="17"/>
    </row>
    <row r="153" spans="5:28">
      <c r="E153" s="17"/>
      <c r="F153" s="18"/>
      <c r="H153" s="17"/>
      <c r="J153" s="17"/>
      <c r="K153" s="62"/>
      <c r="L153" s="62"/>
      <c r="N153" s="18"/>
      <c r="P153" s="18"/>
      <c r="R153" s="18"/>
      <c r="S153" s="18"/>
      <c r="T153" s="18"/>
      <c r="U153" s="18"/>
      <c r="Y153" s="17"/>
      <c r="AB153" s="17"/>
    </row>
    <row r="154" spans="5:28">
      <c r="E154" s="17"/>
      <c r="F154" s="18"/>
      <c r="H154" s="17"/>
      <c r="J154" s="17"/>
      <c r="K154" s="62"/>
      <c r="L154" s="62"/>
      <c r="N154" s="18"/>
      <c r="P154" s="18"/>
      <c r="R154" s="18"/>
      <c r="S154" s="18"/>
      <c r="T154" s="18"/>
      <c r="U154" s="18"/>
      <c r="Y154" s="17"/>
      <c r="AB154" s="17"/>
    </row>
    <row r="155" spans="5:28">
      <c r="E155" s="17"/>
      <c r="F155" s="18"/>
      <c r="H155" s="17"/>
      <c r="J155" s="17"/>
      <c r="K155" s="62"/>
      <c r="L155" s="62"/>
      <c r="N155" s="18"/>
      <c r="P155" s="18"/>
      <c r="R155" s="18"/>
      <c r="S155" s="18"/>
      <c r="T155" s="18"/>
      <c r="U155" s="18"/>
      <c r="Y155" s="17"/>
      <c r="AB155" s="17"/>
    </row>
    <row r="156" spans="5:28">
      <c r="E156" s="17"/>
      <c r="F156" s="18"/>
      <c r="H156" s="17"/>
      <c r="J156" s="17"/>
      <c r="K156" s="62"/>
      <c r="L156" s="62"/>
      <c r="N156" s="18"/>
      <c r="P156" s="18"/>
      <c r="R156" s="18"/>
      <c r="S156" s="18"/>
      <c r="T156" s="18"/>
      <c r="U156" s="18"/>
      <c r="Y156" s="17"/>
      <c r="AB156" s="17"/>
    </row>
    <row r="157" spans="5:28">
      <c r="E157" s="17"/>
      <c r="F157" s="18"/>
      <c r="H157" s="17"/>
      <c r="J157" s="17"/>
      <c r="K157" s="62"/>
      <c r="L157" s="62"/>
      <c r="N157" s="18"/>
      <c r="P157" s="18"/>
      <c r="R157" s="18"/>
      <c r="S157" s="18"/>
      <c r="T157" s="18"/>
      <c r="U157" s="18"/>
      <c r="Y157" s="17"/>
      <c r="AB157" s="17"/>
    </row>
    <row r="158" spans="5:28">
      <c r="E158" s="17"/>
      <c r="F158" s="18"/>
      <c r="H158" s="17"/>
      <c r="J158" s="17"/>
      <c r="K158" s="62"/>
      <c r="L158" s="62"/>
      <c r="N158" s="18"/>
      <c r="P158" s="18"/>
      <c r="R158" s="18"/>
      <c r="S158" s="18"/>
      <c r="T158" s="18"/>
      <c r="U158" s="18"/>
      <c r="Y158" s="17"/>
      <c r="AB158" s="17"/>
    </row>
    <row r="159" spans="5:28">
      <c r="E159" s="17"/>
      <c r="F159" s="18"/>
      <c r="H159" s="17"/>
      <c r="J159" s="17"/>
      <c r="K159" s="62"/>
      <c r="L159" s="62"/>
      <c r="N159" s="18"/>
      <c r="P159" s="18"/>
      <c r="R159" s="18"/>
      <c r="S159" s="18"/>
      <c r="T159" s="18"/>
      <c r="U159" s="18"/>
      <c r="Y159" s="17"/>
      <c r="AB159" s="17"/>
    </row>
    <row r="160" spans="5:28">
      <c r="E160" s="17"/>
      <c r="F160" s="18"/>
      <c r="H160" s="17"/>
      <c r="J160" s="17"/>
      <c r="K160" s="62"/>
      <c r="L160" s="62"/>
      <c r="N160" s="18"/>
      <c r="P160" s="18"/>
      <c r="R160" s="18"/>
      <c r="S160" s="18"/>
      <c r="T160" s="18"/>
      <c r="U160" s="18"/>
      <c r="Y160" s="17"/>
      <c r="AB160" s="17"/>
    </row>
    <row r="161" spans="5:28">
      <c r="E161" s="17"/>
      <c r="F161" s="18"/>
      <c r="H161" s="17"/>
      <c r="J161" s="17"/>
      <c r="K161" s="62"/>
      <c r="L161" s="62"/>
      <c r="N161" s="18"/>
      <c r="P161" s="18"/>
      <c r="R161" s="18"/>
      <c r="S161" s="18"/>
      <c r="T161" s="18"/>
      <c r="U161" s="18"/>
      <c r="Y161" s="17"/>
      <c r="AB161" s="17"/>
    </row>
    <row r="162" spans="5:28">
      <c r="E162" s="17"/>
      <c r="F162" s="18"/>
      <c r="H162" s="17"/>
      <c r="J162" s="17"/>
      <c r="K162" s="62"/>
      <c r="L162" s="62"/>
      <c r="N162" s="18"/>
      <c r="P162" s="18"/>
      <c r="R162" s="18"/>
      <c r="S162" s="18"/>
      <c r="T162" s="18"/>
      <c r="U162" s="18"/>
      <c r="Y162" s="17"/>
      <c r="AB162" s="17"/>
    </row>
    <row r="163" spans="5:28">
      <c r="E163" s="17"/>
      <c r="F163" s="18"/>
      <c r="H163" s="17"/>
      <c r="J163" s="17"/>
      <c r="K163" s="62"/>
      <c r="L163" s="62"/>
      <c r="N163" s="18"/>
      <c r="P163" s="18"/>
      <c r="R163" s="18"/>
      <c r="S163" s="18"/>
      <c r="T163" s="18"/>
      <c r="U163" s="18"/>
      <c r="Y163" s="17"/>
      <c r="AB163" s="17"/>
    </row>
    <row r="164" spans="5:28">
      <c r="E164" s="17"/>
      <c r="F164" s="18"/>
      <c r="H164" s="17"/>
      <c r="J164" s="17"/>
      <c r="K164" s="62"/>
      <c r="L164" s="62"/>
      <c r="N164" s="18"/>
      <c r="P164" s="18"/>
      <c r="R164" s="18"/>
      <c r="S164" s="18"/>
      <c r="T164" s="18"/>
      <c r="U164" s="18"/>
      <c r="Y164" s="17"/>
      <c r="AB164" s="17"/>
    </row>
    <row r="165" spans="5:28">
      <c r="E165" s="17"/>
      <c r="F165" s="18"/>
      <c r="H165" s="17"/>
      <c r="J165" s="17"/>
      <c r="K165" s="62"/>
      <c r="L165" s="62"/>
      <c r="N165" s="18"/>
      <c r="P165" s="18"/>
      <c r="R165" s="18"/>
      <c r="S165" s="18"/>
      <c r="T165" s="18"/>
      <c r="U165" s="18"/>
      <c r="Y165" s="17"/>
      <c r="AB165" s="17"/>
    </row>
    <row r="166" spans="5:28">
      <c r="E166" s="17"/>
      <c r="F166" s="18"/>
      <c r="H166" s="17"/>
      <c r="J166" s="17"/>
      <c r="K166" s="62"/>
      <c r="L166" s="62"/>
      <c r="N166" s="18"/>
      <c r="P166" s="18"/>
      <c r="R166" s="18"/>
      <c r="S166" s="18"/>
      <c r="T166" s="18"/>
      <c r="U166" s="18"/>
      <c r="Y166" s="17"/>
      <c r="AB166" s="17"/>
    </row>
    <row r="167" spans="5:28">
      <c r="E167" s="17"/>
      <c r="F167" s="18"/>
      <c r="H167" s="17"/>
      <c r="J167" s="17"/>
      <c r="K167" s="62"/>
      <c r="L167" s="62"/>
      <c r="N167" s="18"/>
      <c r="P167" s="18"/>
      <c r="R167" s="18"/>
      <c r="S167" s="18"/>
      <c r="T167" s="18"/>
      <c r="U167" s="18"/>
      <c r="Y167" s="17"/>
      <c r="AB167" s="17"/>
    </row>
    <row r="168" spans="5:28">
      <c r="E168" s="17"/>
      <c r="F168" s="18"/>
      <c r="H168" s="17"/>
      <c r="J168" s="17"/>
      <c r="K168" s="62"/>
      <c r="L168" s="62"/>
      <c r="N168" s="18"/>
      <c r="P168" s="18"/>
      <c r="R168" s="18"/>
      <c r="S168" s="18"/>
      <c r="T168" s="18"/>
      <c r="U168" s="18"/>
      <c r="Y168" s="17"/>
      <c r="AB168" s="17"/>
    </row>
    <row r="169" spans="5:28">
      <c r="E169" s="17"/>
      <c r="F169" s="18"/>
      <c r="H169" s="17"/>
      <c r="J169" s="17"/>
      <c r="K169" s="62"/>
      <c r="L169" s="62"/>
      <c r="N169" s="18"/>
      <c r="P169" s="18"/>
      <c r="R169" s="18"/>
      <c r="S169" s="18"/>
      <c r="T169" s="18"/>
      <c r="U169" s="18"/>
      <c r="Y169" s="17"/>
      <c r="AB169" s="17"/>
    </row>
    <row r="170" spans="5:28">
      <c r="E170" s="17"/>
      <c r="F170" s="18"/>
      <c r="H170" s="17"/>
      <c r="J170" s="17"/>
      <c r="K170" s="62"/>
      <c r="L170" s="62"/>
      <c r="N170" s="18"/>
      <c r="P170" s="18"/>
      <c r="R170" s="18"/>
      <c r="S170" s="18"/>
      <c r="T170" s="18"/>
      <c r="U170" s="18"/>
      <c r="Y170" s="17"/>
      <c r="AB170" s="17"/>
    </row>
    <row r="171" spans="5:28">
      <c r="E171" s="17"/>
      <c r="F171" s="18"/>
      <c r="H171" s="17"/>
      <c r="J171" s="17"/>
      <c r="K171" s="62"/>
      <c r="L171" s="62"/>
      <c r="N171" s="18"/>
      <c r="P171" s="18"/>
      <c r="R171" s="18"/>
      <c r="S171" s="18"/>
      <c r="T171" s="18"/>
      <c r="U171" s="18"/>
      <c r="Y171" s="17"/>
      <c r="AB171" s="17"/>
    </row>
    <row r="172" spans="5:28">
      <c r="E172" s="17"/>
      <c r="F172" s="18"/>
      <c r="H172" s="17"/>
      <c r="J172" s="17"/>
      <c r="K172" s="62"/>
      <c r="L172" s="62"/>
      <c r="N172" s="18"/>
      <c r="P172" s="18"/>
      <c r="R172" s="18"/>
      <c r="S172" s="18"/>
      <c r="T172" s="18"/>
      <c r="U172" s="18"/>
      <c r="Y172" s="17"/>
      <c r="AB172" s="17"/>
    </row>
    <row r="173" spans="5:28">
      <c r="E173" s="17"/>
      <c r="F173" s="18"/>
      <c r="H173" s="17"/>
      <c r="J173" s="17"/>
      <c r="K173" s="62"/>
      <c r="L173" s="62"/>
      <c r="N173" s="18"/>
      <c r="P173" s="18"/>
      <c r="R173" s="18"/>
      <c r="S173" s="18"/>
      <c r="T173" s="18"/>
      <c r="U173" s="18"/>
      <c r="Y173" s="17"/>
      <c r="AB173" s="17"/>
    </row>
    <row r="174" spans="5:28">
      <c r="E174" s="17"/>
      <c r="F174" s="18"/>
      <c r="H174" s="17"/>
      <c r="J174" s="17"/>
      <c r="K174" s="62"/>
      <c r="L174" s="62"/>
      <c r="N174" s="18"/>
      <c r="P174" s="18"/>
      <c r="R174" s="18"/>
      <c r="S174" s="18"/>
      <c r="T174" s="18"/>
      <c r="U174" s="18"/>
      <c r="Y174" s="17"/>
      <c r="AB174" s="17"/>
    </row>
    <row r="175" spans="5:28">
      <c r="E175" s="17"/>
      <c r="F175" s="18"/>
      <c r="H175" s="17"/>
      <c r="J175" s="17"/>
      <c r="K175" s="62"/>
      <c r="L175" s="62"/>
      <c r="N175" s="18"/>
      <c r="P175" s="18"/>
      <c r="R175" s="18"/>
      <c r="S175" s="18"/>
      <c r="T175" s="18"/>
      <c r="U175" s="18"/>
      <c r="Y175" s="17"/>
      <c r="AB175" s="17"/>
    </row>
    <row r="176" spans="5:28">
      <c r="E176" s="17"/>
      <c r="F176" s="18"/>
      <c r="H176" s="17"/>
      <c r="J176" s="17"/>
      <c r="K176" s="62"/>
      <c r="L176" s="62"/>
      <c r="N176" s="18"/>
      <c r="P176" s="18"/>
      <c r="R176" s="18"/>
      <c r="S176" s="18"/>
      <c r="T176" s="18"/>
      <c r="U176" s="18"/>
      <c r="Y176" s="17"/>
      <c r="AB176" s="17"/>
    </row>
    <row r="177" spans="5:28">
      <c r="E177" s="17"/>
      <c r="F177" s="18"/>
      <c r="H177" s="17"/>
      <c r="J177" s="17"/>
      <c r="K177" s="62"/>
      <c r="L177" s="62"/>
      <c r="N177" s="18"/>
      <c r="P177" s="18"/>
      <c r="R177" s="18"/>
      <c r="S177" s="18"/>
      <c r="T177" s="18"/>
      <c r="U177" s="18"/>
      <c r="Y177" s="17"/>
      <c r="AB177" s="17"/>
    </row>
    <row r="178" spans="5:28">
      <c r="E178" s="17"/>
      <c r="F178" s="18"/>
      <c r="H178" s="17"/>
      <c r="J178" s="17"/>
      <c r="K178" s="62"/>
      <c r="L178" s="62"/>
      <c r="N178" s="18"/>
      <c r="P178" s="18"/>
      <c r="R178" s="18"/>
      <c r="S178" s="18"/>
      <c r="T178" s="18"/>
      <c r="U178" s="18"/>
      <c r="Y178" s="17"/>
      <c r="AB178" s="17"/>
    </row>
    <row r="179" spans="5:28">
      <c r="E179" s="17"/>
      <c r="F179" s="18"/>
      <c r="H179" s="17"/>
      <c r="J179" s="17"/>
      <c r="K179" s="62"/>
      <c r="L179" s="62"/>
      <c r="N179" s="18"/>
      <c r="P179" s="18"/>
      <c r="R179" s="18"/>
      <c r="S179" s="18"/>
      <c r="T179" s="18"/>
      <c r="U179" s="18"/>
      <c r="Y179" s="17"/>
      <c r="AB179" s="17"/>
    </row>
    <row r="180" spans="5:28">
      <c r="E180" s="17"/>
      <c r="F180" s="18"/>
      <c r="H180" s="17"/>
      <c r="J180" s="17"/>
      <c r="K180" s="62"/>
      <c r="L180" s="62"/>
      <c r="N180" s="18"/>
      <c r="P180" s="18"/>
      <c r="R180" s="18"/>
      <c r="S180" s="18"/>
      <c r="T180" s="18"/>
      <c r="U180" s="18"/>
      <c r="Y180" s="17"/>
      <c r="AB180" s="17"/>
    </row>
    <row r="181" spans="5:28">
      <c r="E181" s="17"/>
      <c r="F181" s="18"/>
      <c r="H181" s="17"/>
      <c r="J181" s="17"/>
      <c r="K181" s="62"/>
      <c r="L181" s="62"/>
      <c r="N181" s="18"/>
      <c r="P181" s="18"/>
      <c r="R181" s="18"/>
      <c r="S181" s="18"/>
      <c r="T181" s="18"/>
      <c r="U181" s="18"/>
      <c r="Y181" s="17"/>
      <c r="AB181" s="17"/>
    </row>
    <row r="182" spans="5:28">
      <c r="E182" s="17"/>
      <c r="F182" s="18"/>
      <c r="H182" s="17"/>
      <c r="J182" s="17"/>
      <c r="K182" s="62"/>
      <c r="L182" s="62"/>
      <c r="N182" s="18"/>
      <c r="P182" s="18"/>
      <c r="R182" s="18"/>
      <c r="S182" s="18"/>
      <c r="T182" s="18"/>
      <c r="U182" s="18"/>
      <c r="Y182" s="17"/>
      <c r="AB182" s="17"/>
    </row>
    <row r="183" spans="5:28">
      <c r="E183" s="17"/>
      <c r="F183" s="18"/>
      <c r="H183" s="17"/>
      <c r="J183" s="17"/>
      <c r="K183" s="62"/>
      <c r="L183" s="62"/>
      <c r="N183" s="18"/>
      <c r="P183" s="18"/>
      <c r="R183" s="18"/>
      <c r="S183" s="18"/>
      <c r="T183" s="18"/>
      <c r="U183" s="18"/>
      <c r="Y183" s="17"/>
      <c r="AB183" s="17"/>
    </row>
    <row r="184" spans="5:28">
      <c r="E184" s="17"/>
      <c r="F184" s="18"/>
      <c r="H184" s="17"/>
      <c r="J184" s="17"/>
      <c r="K184" s="62"/>
      <c r="L184" s="62"/>
      <c r="N184" s="18"/>
      <c r="P184" s="18"/>
      <c r="R184" s="18"/>
      <c r="S184" s="18"/>
      <c r="T184" s="18"/>
      <c r="U184" s="18"/>
      <c r="Y184" s="17"/>
      <c r="AB184" s="17"/>
    </row>
    <row r="185" spans="5:28">
      <c r="E185" s="17"/>
      <c r="F185" s="18"/>
      <c r="H185" s="17"/>
      <c r="J185" s="17"/>
      <c r="K185" s="62"/>
      <c r="L185" s="62"/>
      <c r="N185" s="18"/>
      <c r="P185" s="18"/>
      <c r="R185" s="18"/>
      <c r="S185" s="18"/>
      <c r="T185" s="18"/>
      <c r="U185" s="18"/>
      <c r="Y185" s="17"/>
      <c r="AB185" s="17"/>
    </row>
    <row r="186" spans="5:28">
      <c r="E186" s="17"/>
      <c r="F186" s="18"/>
      <c r="H186" s="17"/>
      <c r="J186" s="17"/>
      <c r="K186" s="62"/>
      <c r="L186" s="62"/>
      <c r="N186" s="18"/>
      <c r="P186" s="18"/>
      <c r="R186" s="18"/>
      <c r="S186" s="18"/>
      <c r="T186" s="18"/>
      <c r="U186" s="18"/>
      <c r="Y186" s="17"/>
      <c r="AB186" s="17"/>
    </row>
    <row r="187" spans="5:28">
      <c r="E187" s="17"/>
      <c r="F187" s="18"/>
      <c r="H187" s="17"/>
      <c r="J187" s="17"/>
      <c r="K187" s="62"/>
      <c r="L187" s="62"/>
      <c r="N187" s="18"/>
      <c r="P187" s="18"/>
      <c r="R187" s="18"/>
      <c r="S187" s="18"/>
      <c r="T187" s="18"/>
      <c r="U187" s="18"/>
      <c r="Y187" s="17"/>
      <c r="AB187" s="17"/>
    </row>
    <row r="188" spans="5:28">
      <c r="E188" s="17"/>
      <c r="F188" s="18"/>
      <c r="H188" s="17"/>
      <c r="J188" s="17"/>
      <c r="K188" s="62"/>
      <c r="L188" s="62"/>
      <c r="N188" s="18"/>
      <c r="P188" s="18"/>
      <c r="R188" s="18"/>
      <c r="S188" s="18"/>
      <c r="T188" s="18"/>
      <c r="U188" s="18"/>
      <c r="Y188" s="17"/>
      <c r="AB188" s="17"/>
    </row>
    <row r="189" spans="5:28">
      <c r="E189" s="17"/>
      <c r="F189" s="18"/>
      <c r="H189" s="17"/>
      <c r="J189" s="17"/>
      <c r="K189" s="62"/>
      <c r="L189" s="62"/>
      <c r="N189" s="18"/>
      <c r="P189" s="18"/>
      <c r="R189" s="18"/>
      <c r="S189" s="18"/>
      <c r="T189" s="18"/>
      <c r="U189" s="18"/>
      <c r="Y189" s="17"/>
      <c r="AB189" s="17"/>
    </row>
    <row r="190" spans="5:28">
      <c r="E190" s="17"/>
      <c r="F190" s="18"/>
      <c r="H190" s="17"/>
      <c r="J190" s="17"/>
      <c r="K190" s="62"/>
      <c r="L190" s="62"/>
      <c r="N190" s="18"/>
      <c r="P190" s="18"/>
      <c r="R190" s="18"/>
      <c r="S190" s="18"/>
      <c r="T190" s="18"/>
      <c r="U190" s="18"/>
      <c r="Y190" s="17"/>
      <c r="AB190" s="17"/>
    </row>
    <row r="191" spans="5:28">
      <c r="E191" s="17"/>
      <c r="F191" s="18"/>
      <c r="H191" s="17"/>
      <c r="J191" s="17"/>
      <c r="K191" s="62"/>
      <c r="L191" s="62"/>
      <c r="N191" s="18"/>
      <c r="P191" s="18"/>
      <c r="R191" s="18"/>
      <c r="S191" s="18"/>
      <c r="T191" s="18"/>
      <c r="U191" s="18"/>
      <c r="Y191" s="17"/>
      <c r="AB191" s="17"/>
    </row>
    <row r="192" spans="5:28">
      <c r="E192" s="17"/>
      <c r="F192" s="18"/>
      <c r="H192" s="17"/>
      <c r="J192" s="17"/>
      <c r="K192" s="62"/>
      <c r="L192" s="62"/>
      <c r="N192" s="18"/>
      <c r="P192" s="18"/>
      <c r="R192" s="18"/>
      <c r="S192" s="18"/>
      <c r="T192" s="18"/>
      <c r="U192" s="18"/>
      <c r="Y192" s="17"/>
      <c r="AB192" s="17"/>
    </row>
    <row r="193" spans="5:28">
      <c r="E193" s="17"/>
      <c r="F193" s="18"/>
      <c r="H193" s="17"/>
      <c r="J193" s="17"/>
      <c r="K193" s="62"/>
      <c r="L193" s="62"/>
      <c r="N193" s="18"/>
      <c r="P193" s="18"/>
      <c r="R193" s="18"/>
      <c r="S193" s="18"/>
      <c r="T193" s="18"/>
      <c r="U193" s="18"/>
      <c r="Y193" s="17"/>
      <c r="AB193" s="17"/>
    </row>
    <row r="194" spans="5:28">
      <c r="E194" s="17"/>
      <c r="F194" s="18"/>
      <c r="H194" s="17"/>
      <c r="J194" s="17"/>
      <c r="K194" s="62"/>
      <c r="L194" s="62"/>
      <c r="N194" s="18"/>
      <c r="P194" s="18"/>
      <c r="R194" s="18"/>
      <c r="S194" s="18"/>
      <c r="T194" s="18"/>
      <c r="U194" s="18"/>
      <c r="Y194" s="17"/>
      <c r="AB194" s="17"/>
    </row>
    <row r="195" spans="5:28">
      <c r="E195" s="17"/>
      <c r="F195" s="18"/>
      <c r="H195" s="17"/>
      <c r="J195" s="17"/>
      <c r="K195" s="62"/>
      <c r="L195" s="62"/>
      <c r="N195" s="18"/>
      <c r="P195" s="18"/>
      <c r="R195" s="18"/>
      <c r="S195" s="18"/>
      <c r="T195" s="18"/>
      <c r="U195" s="18"/>
      <c r="Y195" s="17"/>
      <c r="AB195" s="17"/>
    </row>
    <row r="196" spans="5:28">
      <c r="E196" s="17"/>
      <c r="F196" s="18"/>
      <c r="H196" s="17"/>
      <c r="J196" s="17"/>
      <c r="K196" s="62"/>
      <c r="L196" s="62"/>
      <c r="N196" s="18"/>
      <c r="P196" s="18"/>
      <c r="R196" s="18"/>
      <c r="S196" s="18"/>
      <c r="T196" s="18"/>
      <c r="U196" s="18"/>
      <c r="Y196" s="17"/>
      <c r="AB196" s="17"/>
    </row>
    <row r="197" spans="5:28">
      <c r="E197" s="17"/>
      <c r="F197" s="18"/>
      <c r="H197" s="17"/>
      <c r="J197" s="17"/>
      <c r="K197" s="62"/>
      <c r="L197" s="62"/>
      <c r="N197" s="18"/>
      <c r="P197" s="18"/>
      <c r="R197" s="18"/>
      <c r="S197" s="18"/>
      <c r="T197" s="18"/>
      <c r="U197" s="18"/>
      <c r="Y197" s="17"/>
      <c r="AB197" s="17"/>
    </row>
    <row r="198" spans="5:28">
      <c r="E198" s="17"/>
      <c r="F198" s="18"/>
      <c r="H198" s="17"/>
      <c r="J198" s="17"/>
      <c r="K198" s="62"/>
      <c r="L198" s="62"/>
      <c r="N198" s="18"/>
      <c r="P198" s="18"/>
      <c r="R198" s="18"/>
      <c r="S198" s="18"/>
      <c r="T198" s="18"/>
      <c r="U198" s="18"/>
      <c r="Y198" s="17"/>
      <c r="AB198" s="17"/>
    </row>
    <row r="199" spans="5:28">
      <c r="E199" s="17"/>
      <c r="F199" s="18"/>
      <c r="H199" s="17"/>
      <c r="J199" s="17"/>
      <c r="K199" s="62"/>
      <c r="L199" s="62"/>
      <c r="N199" s="18"/>
      <c r="P199" s="18"/>
      <c r="R199" s="18"/>
      <c r="S199" s="18"/>
      <c r="T199" s="18"/>
      <c r="U199" s="18"/>
      <c r="Y199" s="17"/>
      <c r="AB199" s="17"/>
    </row>
    <row r="200" spans="5:28">
      <c r="E200" s="17"/>
      <c r="F200" s="18"/>
      <c r="H200" s="17"/>
      <c r="J200" s="17"/>
      <c r="K200" s="62"/>
      <c r="L200" s="62"/>
      <c r="N200" s="18"/>
      <c r="P200" s="18"/>
      <c r="R200" s="18"/>
      <c r="S200" s="18"/>
      <c r="T200" s="18"/>
      <c r="U200" s="18"/>
      <c r="Y200" s="17"/>
      <c r="AB200" s="17"/>
    </row>
    <row r="201" spans="5:28">
      <c r="E201" s="17"/>
      <c r="F201" s="18"/>
      <c r="H201" s="17"/>
      <c r="J201" s="17"/>
      <c r="K201" s="62"/>
      <c r="L201" s="62"/>
      <c r="N201" s="18"/>
      <c r="P201" s="18"/>
      <c r="R201" s="18"/>
      <c r="S201" s="18"/>
      <c r="T201" s="18"/>
      <c r="U201" s="18"/>
      <c r="Y201" s="17"/>
      <c r="AB201" s="17"/>
    </row>
    <row r="202" spans="5:28">
      <c r="E202" s="17"/>
      <c r="F202" s="18"/>
      <c r="H202" s="17"/>
      <c r="J202" s="17"/>
      <c r="K202" s="62"/>
      <c r="L202" s="62"/>
      <c r="N202" s="18"/>
      <c r="P202" s="18"/>
      <c r="R202" s="18"/>
      <c r="S202" s="18"/>
      <c r="T202" s="18"/>
      <c r="U202" s="18"/>
      <c r="Y202" s="17"/>
      <c r="AB202" s="17"/>
    </row>
    <row r="203" spans="5:28">
      <c r="E203" s="17"/>
      <c r="F203" s="18"/>
      <c r="H203" s="17"/>
      <c r="J203" s="17"/>
      <c r="K203" s="62"/>
      <c r="L203" s="62"/>
      <c r="N203" s="18"/>
      <c r="P203" s="18"/>
      <c r="R203" s="18"/>
      <c r="S203" s="18"/>
      <c r="T203" s="18"/>
      <c r="U203" s="18"/>
      <c r="Y203" s="17"/>
      <c r="AB203" s="17"/>
    </row>
    <row r="204" spans="5:28">
      <c r="E204" s="17"/>
      <c r="F204" s="18"/>
      <c r="H204" s="17"/>
      <c r="J204" s="17"/>
      <c r="K204" s="62"/>
      <c r="L204" s="62"/>
      <c r="N204" s="18"/>
      <c r="P204" s="18"/>
      <c r="R204" s="18"/>
      <c r="S204" s="18"/>
      <c r="T204" s="18"/>
      <c r="U204" s="18"/>
      <c r="Y204" s="17"/>
      <c r="AB204" s="17"/>
    </row>
    <row r="205" spans="5:28">
      <c r="E205" s="17"/>
      <c r="F205" s="18"/>
      <c r="H205" s="17"/>
      <c r="J205" s="17"/>
      <c r="K205" s="62"/>
      <c r="L205" s="62"/>
      <c r="N205" s="18"/>
      <c r="P205" s="18"/>
      <c r="R205" s="18"/>
      <c r="S205" s="18"/>
      <c r="T205" s="18"/>
      <c r="U205" s="18"/>
      <c r="Y205" s="17"/>
      <c r="AB205" s="17"/>
    </row>
    <row r="206" spans="5:28">
      <c r="E206" s="17"/>
      <c r="F206" s="18"/>
      <c r="H206" s="17"/>
      <c r="J206" s="17"/>
      <c r="K206" s="62"/>
      <c r="L206" s="62"/>
      <c r="N206" s="18"/>
      <c r="P206" s="18"/>
      <c r="R206" s="18"/>
      <c r="S206" s="18"/>
      <c r="T206" s="18"/>
      <c r="U206" s="18"/>
      <c r="Y206" s="17"/>
      <c r="AB206" s="17"/>
    </row>
    <row r="207" spans="5:28">
      <c r="E207" s="17"/>
      <c r="F207" s="18"/>
      <c r="H207" s="17"/>
      <c r="J207" s="17"/>
      <c r="K207" s="62"/>
      <c r="L207" s="62"/>
      <c r="N207" s="18"/>
      <c r="P207" s="18"/>
      <c r="R207" s="18"/>
      <c r="S207" s="18"/>
      <c r="T207" s="18"/>
      <c r="U207" s="18"/>
      <c r="Y207" s="17"/>
      <c r="AB207" s="17"/>
    </row>
    <row r="208" spans="5:28">
      <c r="E208" s="17"/>
      <c r="F208" s="18"/>
      <c r="H208" s="17"/>
      <c r="J208" s="17"/>
      <c r="K208" s="62"/>
      <c r="L208" s="62"/>
      <c r="N208" s="18"/>
      <c r="P208" s="18"/>
      <c r="R208" s="18"/>
      <c r="S208" s="18"/>
      <c r="T208" s="18"/>
      <c r="U208" s="18"/>
      <c r="Y208" s="17"/>
      <c r="AB208" s="17"/>
    </row>
    <row r="209" spans="5:28">
      <c r="E209" s="17"/>
      <c r="F209" s="18"/>
      <c r="H209" s="17"/>
      <c r="J209" s="17"/>
      <c r="K209" s="62"/>
      <c r="L209" s="62"/>
      <c r="N209" s="18"/>
      <c r="P209" s="18"/>
      <c r="R209" s="18"/>
      <c r="S209" s="18"/>
      <c r="T209" s="18"/>
      <c r="U209" s="18"/>
      <c r="Y209" s="17"/>
      <c r="AB209" s="17"/>
    </row>
    <row r="210" spans="5:28">
      <c r="E210" s="17"/>
      <c r="F210" s="18"/>
      <c r="H210" s="17"/>
      <c r="J210" s="17"/>
      <c r="K210" s="62"/>
      <c r="L210" s="62"/>
      <c r="N210" s="18"/>
      <c r="P210" s="18"/>
      <c r="R210" s="18"/>
      <c r="S210" s="18"/>
      <c r="T210" s="18"/>
      <c r="U210" s="18"/>
      <c r="Y210" s="17"/>
      <c r="AB210" s="17"/>
    </row>
    <row r="211" spans="5:28">
      <c r="E211" s="17"/>
      <c r="F211" s="18"/>
      <c r="H211" s="17"/>
      <c r="J211" s="17"/>
      <c r="K211" s="62"/>
      <c r="L211" s="62"/>
      <c r="N211" s="18"/>
      <c r="P211" s="18"/>
      <c r="R211" s="18"/>
      <c r="S211" s="18"/>
      <c r="T211" s="18"/>
      <c r="U211" s="18"/>
      <c r="Y211" s="17"/>
      <c r="AB211" s="17"/>
    </row>
    <row r="212" spans="5:28">
      <c r="E212" s="17"/>
      <c r="F212" s="18"/>
      <c r="H212" s="17"/>
      <c r="J212" s="17"/>
      <c r="K212" s="62"/>
      <c r="L212" s="62"/>
      <c r="N212" s="18"/>
      <c r="P212" s="18"/>
      <c r="R212" s="18"/>
      <c r="S212" s="18"/>
      <c r="T212" s="18"/>
      <c r="U212" s="18"/>
      <c r="Y212" s="17"/>
      <c r="AB212" s="17"/>
    </row>
    <row r="213" spans="5:28">
      <c r="E213" s="17"/>
      <c r="F213" s="18"/>
      <c r="H213" s="17"/>
      <c r="J213" s="17"/>
      <c r="K213" s="62"/>
      <c r="L213" s="62"/>
      <c r="N213" s="18"/>
      <c r="P213" s="18"/>
      <c r="R213" s="18"/>
      <c r="S213" s="18"/>
      <c r="T213" s="18"/>
      <c r="U213" s="18"/>
      <c r="Y213" s="17"/>
      <c r="AB213" s="17"/>
    </row>
    <row r="214" spans="5:28">
      <c r="E214" s="17"/>
      <c r="F214" s="18"/>
      <c r="H214" s="17"/>
      <c r="J214" s="17"/>
      <c r="K214" s="62"/>
      <c r="L214" s="62"/>
      <c r="N214" s="18"/>
      <c r="P214" s="18"/>
      <c r="R214" s="18"/>
      <c r="S214" s="18"/>
      <c r="T214" s="18"/>
      <c r="U214" s="18"/>
      <c r="Y214" s="17"/>
      <c r="AB214" s="17"/>
    </row>
    <row r="215" spans="5:28">
      <c r="E215" s="17"/>
      <c r="F215" s="18"/>
      <c r="H215" s="17"/>
      <c r="J215" s="17"/>
      <c r="K215" s="62"/>
      <c r="L215" s="62"/>
      <c r="N215" s="18"/>
      <c r="P215" s="18"/>
      <c r="R215" s="18"/>
      <c r="S215" s="18"/>
      <c r="T215" s="18"/>
      <c r="U215" s="18"/>
      <c r="Y215" s="17"/>
      <c r="AB215" s="17"/>
    </row>
    <row r="216" spans="5:28">
      <c r="E216" s="17"/>
      <c r="F216" s="18"/>
      <c r="H216" s="17"/>
      <c r="J216" s="17"/>
      <c r="K216" s="62"/>
      <c r="L216" s="62"/>
      <c r="N216" s="18"/>
      <c r="P216" s="18"/>
      <c r="R216" s="18"/>
      <c r="S216" s="18"/>
      <c r="T216" s="18"/>
      <c r="U216" s="18"/>
      <c r="Y216" s="17"/>
      <c r="AB216" s="17"/>
    </row>
    <row r="217" spans="5:28">
      <c r="E217" s="17"/>
      <c r="F217" s="18"/>
      <c r="H217" s="17"/>
      <c r="J217" s="17"/>
      <c r="K217" s="62"/>
      <c r="L217" s="62"/>
      <c r="N217" s="18"/>
      <c r="P217" s="18"/>
      <c r="R217" s="18"/>
      <c r="S217" s="18"/>
      <c r="T217" s="18"/>
      <c r="U217" s="18"/>
      <c r="Y217" s="17"/>
      <c r="AB217" s="17"/>
    </row>
    <row r="218" spans="5:28">
      <c r="E218" s="17"/>
      <c r="F218" s="18"/>
      <c r="H218" s="17"/>
      <c r="J218" s="17"/>
      <c r="K218" s="62"/>
      <c r="L218" s="62"/>
      <c r="N218" s="18"/>
      <c r="P218" s="18"/>
      <c r="R218" s="18"/>
      <c r="S218" s="18"/>
      <c r="T218" s="18"/>
      <c r="U218" s="18"/>
      <c r="Y218" s="17"/>
      <c r="AB218" s="17"/>
    </row>
    <row r="219" spans="5:28">
      <c r="E219" s="17"/>
      <c r="F219" s="18"/>
      <c r="H219" s="17"/>
      <c r="J219" s="17"/>
      <c r="K219" s="62"/>
      <c r="L219" s="62"/>
      <c r="N219" s="18"/>
      <c r="P219" s="18"/>
      <c r="R219" s="18"/>
      <c r="S219" s="18"/>
      <c r="T219" s="18"/>
      <c r="U219" s="18"/>
      <c r="Y219" s="17"/>
      <c r="AB219" s="17"/>
    </row>
    <row r="220" spans="5:28">
      <c r="E220" s="17"/>
      <c r="F220" s="18"/>
      <c r="H220" s="17"/>
      <c r="J220" s="17"/>
      <c r="K220" s="62"/>
      <c r="L220" s="62"/>
      <c r="N220" s="18"/>
      <c r="P220" s="18"/>
      <c r="R220" s="18"/>
      <c r="S220" s="18"/>
      <c r="T220" s="18"/>
      <c r="U220" s="18"/>
      <c r="Y220" s="17"/>
      <c r="AB220" s="17"/>
    </row>
    <row r="221" spans="5:28">
      <c r="E221" s="17"/>
      <c r="F221" s="18"/>
      <c r="H221" s="17"/>
      <c r="J221" s="17"/>
      <c r="K221" s="62"/>
      <c r="L221" s="62"/>
      <c r="N221" s="18"/>
      <c r="P221" s="18"/>
      <c r="R221" s="18"/>
      <c r="S221" s="18"/>
      <c r="T221" s="18"/>
      <c r="U221" s="18"/>
      <c r="Y221" s="17"/>
      <c r="AB221" s="17"/>
    </row>
    <row r="222" spans="5:28">
      <c r="E222" s="17"/>
      <c r="F222" s="18"/>
      <c r="H222" s="17"/>
      <c r="J222" s="17"/>
      <c r="K222" s="62"/>
      <c r="L222" s="62"/>
      <c r="N222" s="18"/>
      <c r="P222" s="18"/>
      <c r="R222" s="18"/>
      <c r="S222" s="18"/>
      <c r="T222" s="18"/>
      <c r="U222" s="18"/>
      <c r="Y222" s="17"/>
      <c r="AB222" s="17"/>
    </row>
    <row r="223" spans="5:28">
      <c r="E223" s="17"/>
      <c r="F223" s="18"/>
      <c r="H223" s="17"/>
      <c r="J223" s="17"/>
      <c r="K223" s="62"/>
      <c r="L223" s="62"/>
      <c r="N223" s="18"/>
      <c r="P223" s="18"/>
      <c r="R223" s="18"/>
      <c r="S223" s="18"/>
      <c r="T223" s="18"/>
      <c r="U223" s="18"/>
      <c r="Y223" s="17"/>
      <c r="AB223" s="17"/>
    </row>
    <row r="224" spans="5:28">
      <c r="E224" s="17"/>
      <c r="F224" s="18"/>
      <c r="H224" s="17"/>
      <c r="J224" s="17"/>
      <c r="K224" s="62"/>
      <c r="L224" s="62"/>
      <c r="N224" s="18"/>
      <c r="P224" s="18"/>
      <c r="R224" s="18"/>
      <c r="S224" s="18"/>
      <c r="T224" s="18"/>
      <c r="U224" s="18"/>
      <c r="Y224" s="17"/>
      <c r="AB224" s="17"/>
    </row>
    <row r="225" spans="5:28">
      <c r="E225" s="17"/>
      <c r="F225" s="18"/>
      <c r="H225" s="17"/>
      <c r="J225" s="17"/>
      <c r="K225" s="62"/>
      <c r="L225" s="62"/>
      <c r="N225" s="18"/>
      <c r="P225" s="18"/>
      <c r="R225" s="18"/>
      <c r="S225" s="18"/>
      <c r="T225" s="18"/>
      <c r="U225" s="18"/>
      <c r="Y225" s="17"/>
      <c r="AB225" s="17"/>
    </row>
    <row r="226" spans="5:28">
      <c r="E226" s="17"/>
      <c r="F226" s="18"/>
      <c r="H226" s="17"/>
      <c r="J226" s="17"/>
      <c r="K226" s="62"/>
      <c r="L226" s="62"/>
      <c r="N226" s="18"/>
      <c r="P226" s="18"/>
      <c r="R226" s="18"/>
      <c r="S226" s="18"/>
      <c r="T226" s="18"/>
      <c r="U226" s="18"/>
      <c r="Y226" s="17"/>
      <c r="AB226" s="17"/>
    </row>
    <row r="227" spans="5:28">
      <c r="E227" s="17"/>
      <c r="F227" s="18"/>
      <c r="H227" s="17"/>
      <c r="J227" s="17"/>
      <c r="K227" s="62"/>
      <c r="L227" s="62"/>
      <c r="N227" s="18"/>
      <c r="P227" s="18"/>
      <c r="R227" s="18"/>
      <c r="S227" s="18"/>
      <c r="T227" s="18"/>
      <c r="U227" s="18"/>
      <c r="Y227" s="17"/>
      <c r="AB227" s="17"/>
    </row>
    <row r="228" spans="5:28">
      <c r="E228" s="17"/>
      <c r="F228" s="18"/>
      <c r="H228" s="17"/>
      <c r="J228" s="17"/>
      <c r="K228" s="62"/>
      <c r="L228" s="62"/>
      <c r="N228" s="18"/>
      <c r="P228" s="18"/>
      <c r="R228" s="18"/>
      <c r="S228" s="18"/>
      <c r="T228" s="18"/>
      <c r="U228" s="18"/>
      <c r="Y228" s="17"/>
      <c r="AB228" s="17"/>
    </row>
    <row r="229" spans="5:28">
      <c r="E229" s="17"/>
      <c r="F229" s="18"/>
      <c r="H229" s="17"/>
      <c r="J229" s="17"/>
      <c r="K229" s="62"/>
      <c r="L229" s="62"/>
      <c r="N229" s="18"/>
      <c r="P229" s="18"/>
      <c r="R229" s="18"/>
      <c r="S229" s="18"/>
      <c r="T229" s="18"/>
      <c r="U229" s="18"/>
      <c r="Y229" s="17"/>
      <c r="AB229" s="17"/>
    </row>
    <row r="230" spans="5:28">
      <c r="E230" s="17"/>
      <c r="F230" s="18"/>
      <c r="H230" s="17"/>
      <c r="J230" s="17"/>
      <c r="K230" s="62"/>
      <c r="L230" s="62"/>
      <c r="N230" s="18"/>
      <c r="P230" s="18"/>
      <c r="R230" s="18"/>
      <c r="S230" s="18"/>
      <c r="T230" s="18"/>
      <c r="U230" s="18"/>
      <c r="Y230" s="17"/>
      <c r="AB230" s="17"/>
    </row>
    <row r="231" spans="5:28">
      <c r="E231" s="17"/>
      <c r="F231" s="18"/>
      <c r="H231" s="17"/>
      <c r="J231" s="17"/>
      <c r="K231" s="62"/>
      <c r="L231" s="62"/>
      <c r="N231" s="18"/>
      <c r="P231" s="18"/>
      <c r="R231" s="18"/>
      <c r="S231" s="18"/>
      <c r="T231" s="18"/>
      <c r="U231" s="18"/>
      <c r="Y231" s="17"/>
      <c r="AB231" s="17"/>
    </row>
    <row r="232" spans="5:28">
      <c r="E232" s="17"/>
      <c r="F232" s="18"/>
      <c r="H232" s="17"/>
      <c r="J232" s="17"/>
      <c r="K232" s="62"/>
      <c r="L232" s="62"/>
      <c r="N232" s="18"/>
      <c r="P232" s="18"/>
      <c r="R232" s="18"/>
      <c r="S232" s="18"/>
      <c r="T232" s="18"/>
      <c r="U232" s="18"/>
      <c r="Y232" s="17"/>
      <c r="AB232" s="17"/>
    </row>
    <row r="233" spans="5:28">
      <c r="E233" s="17"/>
      <c r="F233" s="18"/>
      <c r="H233" s="17"/>
      <c r="J233" s="17"/>
      <c r="K233" s="62"/>
      <c r="L233" s="62"/>
      <c r="N233" s="18"/>
      <c r="P233" s="18"/>
      <c r="R233" s="18"/>
      <c r="S233" s="18"/>
      <c r="T233" s="18"/>
      <c r="U233" s="18"/>
      <c r="Y233" s="17"/>
      <c r="AB233" s="17"/>
    </row>
    <row r="234" spans="5:28">
      <c r="E234" s="17"/>
      <c r="F234" s="18"/>
      <c r="H234" s="17"/>
      <c r="J234" s="17"/>
      <c r="K234" s="62"/>
      <c r="L234" s="62"/>
      <c r="N234" s="18"/>
      <c r="P234" s="18"/>
      <c r="R234" s="18"/>
      <c r="S234" s="18"/>
      <c r="T234" s="18"/>
      <c r="U234" s="18"/>
      <c r="Y234" s="17"/>
      <c r="AB234" s="17"/>
    </row>
    <row r="235" spans="5:28">
      <c r="E235" s="17"/>
      <c r="F235" s="18"/>
      <c r="H235" s="17"/>
      <c r="J235" s="17"/>
      <c r="K235" s="62"/>
      <c r="L235" s="62"/>
      <c r="N235" s="18"/>
      <c r="P235" s="18"/>
      <c r="R235" s="18"/>
      <c r="S235" s="18"/>
      <c r="T235" s="18"/>
      <c r="U235" s="18"/>
      <c r="Y235" s="17"/>
      <c r="AB235" s="17"/>
    </row>
    <row r="236" spans="5:28">
      <c r="E236" s="17"/>
      <c r="F236" s="18"/>
      <c r="H236" s="17"/>
      <c r="J236" s="17"/>
      <c r="K236" s="62"/>
      <c r="L236" s="62"/>
      <c r="N236" s="18"/>
      <c r="P236" s="18"/>
      <c r="R236" s="18"/>
      <c r="S236" s="18"/>
      <c r="T236" s="18"/>
      <c r="U236" s="18"/>
      <c r="Y236" s="17"/>
      <c r="AB236" s="17"/>
    </row>
    <row r="237" spans="5:28">
      <c r="E237" s="17"/>
      <c r="F237" s="18"/>
      <c r="H237" s="17"/>
      <c r="J237" s="17"/>
      <c r="K237" s="62"/>
      <c r="L237" s="62"/>
      <c r="N237" s="18"/>
      <c r="P237" s="18"/>
      <c r="R237" s="18"/>
      <c r="S237" s="18"/>
      <c r="T237" s="18"/>
      <c r="U237" s="18"/>
      <c r="Y237" s="17"/>
      <c r="AB237" s="17"/>
    </row>
    <row r="238" spans="5:28">
      <c r="E238" s="17"/>
      <c r="F238" s="18"/>
      <c r="H238" s="17"/>
      <c r="J238" s="17"/>
      <c r="K238" s="62"/>
      <c r="L238" s="62"/>
      <c r="N238" s="18"/>
      <c r="P238" s="18"/>
      <c r="R238" s="18"/>
      <c r="S238" s="18"/>
      <c r="T238" s="18"/>
      <c r="U238" s="18"/>
      <c r="Y238" s="17"/>
      <c r="AB238" s="17"/>
    </row>
    <row r="239" spans="5:28">
      <c r="E239" s="17"/>
      <c r="F239" s="18"/>
      <c r="H239" s="17"/>
      <c r="J239" s="17"/>
      <c r="K239" s="62"/>
      <c r="L239" s="62"/>
      <c r="N239" s="18"/>
      <c r="P239" s="18"/>
      <c r="R239" s="18"/>
      <c r="S239" s="18"/>
      <c r="T239" s="18"/>
      <c r="U239" s="18"/>
      <c r="Y239" s="17"/>
      <c r="AB239" s="17"/>
    </row>
    <row r="240" spans="5:28">
      <c r="E240" s="17"/>
      <c r="F240" s="18"/>
      <c r="H240" s="17"/>
      <c r="J240" s="17"/>
      <c r="K240" s="62"/>
      <c r="L240" s="62"/>
      <c r="N240" s="18"/>
      <c r="P240" s="18"/>
      <c r="R240" s="18"/>
      <c r="S240" s="18"/>
      <c r="T240" s="18"/>
      <c r="U240" s="18"/>
      <c r="Y240" s="17"/>
      <c r="AB240" s="17"/>
    </row>
    <row r="241" spans="5:28">
      <c r="E241" s="17"/>
      <c r="F241" s="18"/>
      <c r="H241" s="17"/>
      <c r="J241" s="17"/>
      <c r="K241" s="62"/>
      <c r="L241" s="62"/>
      <c r="N241" s="18"/>
      <c r="P241" s="18"/>
      <c r="R241" s="18"/>
      <c r="S241" s="18"/>
      <c r="T241" s="18"/>
      <c r="U241" s="18"/>
      <c r="Y241" s="17"/>
      <c r="AB241" s="17"/>
    </row>
    <row r="242" spans="5:28">
      <c r="E242" s="17"/>
      <c r="F242" s="18"/>
      <c r="H242" s="17"/>
      <c r="J242" s="17"/>
      <c r="K242" s="62"/>
      <c r="L242" s="62"/>
      <c r="N242" s="18"/>
      <c r="P242" s="18"/>
      <c r="R242" s="18"/>
      <c r="S242" s="18"/>
      <c r="T242" s="18"/>
      <c r="U242" s="18"/>
      <c r="Y242" s="17"/>
      <c r="AB242" s="17"/>
    </row>
    <row r="243" spans="5:28">
      <c r="E243" s="17"/>
      <c r="F243" s="18"/>
      <c r="H243" s="17"/>
      <c r="J243" s="17"/>
      <c r="K243" s="62"/>
      <c r="L243" s="62"/>
      <c r="N243" s="18"/>
      <c r="P243" s="18"/>
      <c r="R243" s="18"/>
      <c r="S243" s="18"/>
      <c r="T243" s="18"/>
      <c r="U243" s="18"/>
      <c r="Y243" s="17"/>
      <c r="AB243" s="17"/>
    </row>
    <row r="244" spans="5:28">
      <c r="E244" s="17"/>
      <c r="F244" s="18"/>
      <c r="H244" s="17"/>
      <c r="J244" s="17"/>
      <c r="K244" s="62"/>
      <c r="L244" s="62"/>
      <c r="N244" s="18"/>
      <c r="P244" s="18"/>
      <c r="R244" s="18"/>
      <c r="S244" s="18"/>
      <c r="T244" s="18"/>
      <c r="U244" s="18"/>
      <c r="Y244" s="17"/>
      <c r="AB244" s="17"/>
    </row>
    <row r="245" spans="5:28">
      <c r="E245" s="17"/>
      <c r="F245" s="18"/>
      <c r="H245" s="17"/>
      <c r="J245" s="17"/>
      <c r="K245" s="62"/>
      <c r="L245" s="62"/>
      <c r="N245" s="18"/>
      <c r="P245" s="18"/>
      <c r="R245" s="18"/>
      <c r="S245" s="18"/>
      <c r="T245" s="18"/>
      <c r="U245" s="18"/>
      <c r="Y245" s="17"/>
      <c r="AB245" s="17"/>
    </row>
    <row r="246" spans="5:28">
      <c r="E246" s="17"/>
      <c r="F246" s="18"/>
      <c r="H246" s="17"/>
      <c r="J246" s="17"/>
      <c r="K246" s="62"/>
      <c r="L246" s="62"/>
      <c r="N246" s="18"/>
      <c r="P246" s="18"/>
      <c r="R246" s="18"/>
      <c r="S246" s="18"/>
      <c r="T246" s="18"/>
      <c r="U246" s="18"/>
      <c r="Y246" s="17"/>
      <c r="AB246" s="17"/>
    </row>
    <row r="247" spans="5:28">
      <c r="E247" s="17"/>
      <c r="F247" s="18"/>
      <c r="H247" s="17"/>
      <c r="J247" s="17"/>
      <c r="K247" s="62"/>
      <c r="L247" s="62"/>
      <c r="N247" s="18"/>
      <c r="P247" s="18"/>
      <c r="R247" s="18"/>
      <c r="S247" s="18"/>
      <c r="T247" s="18"/>
      <c r="U247" s="18"/>
      <c r="Y247" s="17"/>
      <c r="AB247" s="17"/>
    </row>
    <row r="248" spans="5:28">
      <c r="E248" s="17"/>
      <c r="F248" s="18"/>
      <c r="H248" s="17"/>
      <c r="J248" s="17"/>
      <c r="K248" s="62"/>
      <c r="L248" s="62"/>
      <c r="N248" s="18"/>
      <c r="P248" s="18"/>
      <c r="R248" s="18"/>
      <c r="S248" s="18"/>
      <c r="T248" s="18"/>
      <c r="U248" s="18"/>
      <c r="Y248" s="17"/>
      <c r="AB248" s="17"/>
    </row>
    <row r="249" spans="5:28">
      <c r="E249" s="17"/>
      <c r="F249" s="18"/>
      <c r="H249" s="17"/>
      <c r="J249" s="17"/>
      <c r="K249" s="62"/>
      <c r="L249" s="62"/>
      <c r="N249" s="18"/>
      <c r="P249" s="18"/>
      <c r="R249" s="18"/>
      <c r="S249" s="18"/>
      <c r="T249" s="18"/>
      <c r="U249" s="18"/>
      <c r="Y249" s="17"/>
      <c r="AB249" s="17"/>
    </row>
    <row r="250" spans="5:28">
      <c r="E250" s="17"/>
      <c r="F250" s="18"/>
      <c r="H250" s="17"/>
      <c r="J250" s="17"/>
      <c r="K250" s="62"/>
      <c r="L250" s="62"/>
      <c r="N250" s="18"/>
      <c r="P250" s="18"/>
      <c r="R250" s="18"/>
      <c r="S250" s="18"/>
      <c r="T250" s="18"/>
      <c r="U250" s="18"/>
      <c r="Y250" s="17"/>
      <c r="AB250" s="17"/>
    </row>
    <row r="251" spans="5:28">
      <c r="E251" s="17"/>
      <c r="F251" s="18"/>
      <c r="H251" s="17"/>
      <c r="J251" s="17"/>
      <c r="K251" s="62"/>
      <c r="L251" s="62"/>
      <c r="N251" s="18"/>
      <c r="P251" s="18"/>
      <c r="R251" s="18"/>
      <c r="S251" s="18"/>
      <c r="T251" s="18"/>
      <c r="U251" s="18"/>
      <c r="Y251" s="17"/>
      <c r="AB251" s="17"/>
    </row>
    <row r="252" spans="5:28">
      <c r="E252" s="17"/>
      <c r="F252" s="18"/>
      <c r="H252" s="17"/>
      <c r="J252" s="17"/>
      <c r="K252" s="62"/>
      <c r="L252" s="62"/>
      <c r="N252" s="18"/>
      <c r="P252" s="18"/>
      <c r="R252" s="18"/>
      <c r="S252" s="18"/>
      <c r="T252" s="18"/>
      <c r="U252" s="18"/>
      <c r="Y252" s="17"/>
      <c r="AB252" s="17"/>
    </row>
    <row r="253" spans="5:28">
      <c r="E253" s="17"/>
      <c r="F253" s="18"/>
      <c r="H253" s="17"/>
      <c r="J253" s="17"/>
      <c r="K253" s="62"/>
      <c r="L253" s="62"/>
      <c r="N253" s="18"/>
      <c r="P253" s="18"/>
      <c r="R253" s="18"/>
      <c r="S253" s="18"/>
      <c r="T253" s="18"/>
      <c r="U253" s="18"/>
      <c r="Y253" s="17"/>
      <c r="AB253" s="17"/>
    </row>
    <row r="254" spans="5:28">
      <c r="E254" s="17"/>
      <c r="F254" s="18"/>
      <c r="H254" s="17"/>
      <c r="J254" s="17"/>
      <c r="K254" s="62"/>
      <c r="L254" s="62"/>
      <c r="N254" s="18"/>
      <c r="P254" s="18"/>
      <c r="R254" s="18"/>
      <c r="S254" s="18"/>
      <c r="T254" s="18"/>
      <c r="U254" s="18"/>
      <c r="Y254" s="17"/>
      <c r="AB254" s="17"/>
    </row>
    <row r="255" spans="5:28">
      <c r="E255" s="17"/>
      <c r="F255" s="18"/>
      <c r="H255" s="17"/>
      <c r="J255" s="17"/>
      <c r="K255" s="62"/>
      <c r="L255" s="62"/>
      <c r="N255" s="18"/>
      <c r="P255" s="18"/>
      <c r="R255" s="18"/>
      <c r="S255" s="18"/>
      <c r="T255" s="18"/>
      <c r="U255" s="18"/>
      <c r="Y255" s="17"/>
      <c r="AB255" s="17"/>
    </row>
    <row r="256" spans="5:28">
      <c r="E256" s="17"/>
      <c r="F256" s="18"/>
      <c r="H256" s="17"/>
      <c r="J256" s="17"/>
      <c r="K256" s="62"/>
      <c r="L256" s="62"/>
      <c r="N256" s="18"/>
      <c r="P256" s="18"/>
      <c r="R256" s="18"/>
      <c r="S256" s="18"/>
      <c r="T256" s="18"/>
      <c r="U256" s="18"/>
      <c r="Y256" s="17"/>
      <c r="AB256" s="17"/>
    </row>
    <row r="257" spans="5:28">
      <c r="E257" s="17"/>
      <c r="F257" s="18"/>
      <c r="H257" s="17"/>
      <c r="J257" s="17"/>
      <c r="K257" s="62"/>
      <c r="L257" s="62"/>
      <c r="N257" s="18"/>
      <c r="P257" s="18"/>
      <c r="R257" s="18"/>
      <c r="S257" s="18"/>
      <c r="T257" s="18"/>
      <c r="U257" s="18"/>
      <c r="Y257" s="17"/>
      <c r="AB257" s="17"/>
    </row>
    <row r="258" spans="5:28">
      <c r="E258" s="17"/>
      <c r="F258" s="18"/>
      <c r="H258" s="17"/>
      <c r="J258" s="17"/>
      <c r="K258" s="62"/>
      <c r="L258" s="62"/>
      <c r="N258" s="18"/>
      <c r="P258" s="18"/>
      <c r="R258" s="18"/>
      <c r="S258" s="18"/>
      <c r="T258" s="18"/>
      <c r="U258" s="18"/>
      <c r="Y258" s="17"/>
      <c r="AB258" s="17"/>
    </row>
    <row r="259" spans="5:28">
      <c r="E259" s="17"/>
      <c r="F259" s="18"/>
      <c r="H259" s="17"/>
      <c r="J259" s="17"/>
      <c r="K259" s="62"/>
      <c r="L259" s="62"/>
      <c r="N259" s="18"/>
      <c r="P259" s="18"/>
      <c r="R259" s="18"/>
      <c r="S259" s="18"/>
      <c r="T259" s="18"/>
      <c r="U259" s="18"/>
      <c r="Y259" s="17"/>
      <c r="AB259" s="17"/>
    </row>
    <row r="260" spans="5:28">
      <c r="E260" s="17"/>
      <c r="F260" s="18"/>
      <c r="H260" s="17"/>
      <c r="J260" s="17"/>
      <c r="K260" s="62"/>
      <c r="L260" s="62"/>
      <c r="N260" s="18"/>
      <c r="P260" s="18"/>
      <c r="R260" s="18"/>
      <c r="S260" s="18"/>
      <c r="T260" s="18"/>
      <c r="U260" s="18"/>
      <c r="Y260" s="17"/>
      <c r="AB260" s="17"/>
    </row>
    <row r="261" spans="5:28">
      <c r="E261" s="17"/>
      <c r="F261" s="18"/>
      <c r="H261" s="17"/>
      <c r="J261" s="17"/>
      <c r="K261" s="62"/>
      <c r="L261" s="62"/>
      <c r="N261" s="18"/>
      <c r="P261" s="18"/>
      <c r="R261" s="18"/>
      <c r="S261" s="18"/>
      <c r="T261" s="18"/>
      <c r="U261" s="18"/>
      <c r="Y261" s="17"/>
      <c r="AB261" s="17"/>
    </row>
    <row r="262" spans="5:28">
      <c r="E262" s="17"/>
      <c r="F262" s="18"/>
      <c r="H262" s="17"/>
      <c r="J262" s="17"/>
      <c r="K262" s="62"/>
      <c r="L262" s="62"/>
      <c r="N262" s="18"/>
      <c r="P262" s="18"/>
      <c r="R262" s="18"/>
      <c r="S262" s="18"/>
      <c r="T262" s="18"/>
      <c r="U262" s="18"/>
      <c r="Y262" s="17"/>
      <c r="AB262" s="17"/>
    </row>
    <row r="263" spans="5:28">
      <c r="E263" s="17"/>
      <c r="F263" s="18"/>
      <c r="H263" s="17"/>
      <c r="J263" s="17"/>
      <c r="K263" s="62"/>
      <c r="L263" s="62"/>
      <c r="N263" s="18"/>
      <c r="P263" s="18"/>
      <c r="R263" s="18"/>
      <c r="S263" s="18"/>
      <c r="T263" s="18"/>
      <c r="U263" s="18"/>
      <c r="Y263" s="17"/>
      <c r="AB263" s="17"/>
    </row>
    <row r="264" spans="5:28">
      <c r="E264" s="17"/>
      <c r="F264" s="18"/>
      <c r="H264" s="17"/>
      <c r="J264" s="17"/>
      <c r="K264" s="62"/>
      <c r="L264" s="62"/>
      <c r="N264" s="18"/>
      <c r="P264" s="18"/>
      <c r="R264" s="18"/>
      <c r="S264" s="18"/>
      <c r="T264" s="18"/>
      <c r="U264" s="18"/>
      <c r="Y264" s="17"/>
      <c r="AB264" s="17"/>
    </row>
    <row r="265" spans="5:28">
      <c r="E265" s="17"/>
      <c r="F265" s="18"/>
      <c r="H265" s="17"/>
      <c r="J265" s="17"/>
      <c r="K265" s="62"/>
      <c r="L265" s="62"/>
      <c r="N265" s="18"/>
      <c r="P265" s="18"/>
      <c r="R265" s="18"/>
      <c r="S265" s="18"/>
      <c r="T265" s="18"/>
      <c r="U265" s="18"/>
      <c r="Y265" s="17"/>
      <c r="AB265" s="17"/>
    </row>
    <row r="266" spans="5:28">
      <c r="E266" s="17"/>
      <c r="F266" s="18"/>
      <c r="H266" s="17"/>
      <c r="J266" s="17"/>
      <c r="K266" s="62"/>
      <c r="L266" s="62"/>
      <c r="N266" s="18"/>
      <c r="P266" s="18"/>
      <c r="R266" s="18"/>
      <c r="S266" s="18"/>
      <c r="T266" s="18"/>
      <c r="U266" s="18"/>
      <c r="Y266" s="17"/>
      <c r="AB266" s="17"/>
    </row>
    <row r="267" spans="5:28">
      <c r="E267" s="17"/>
      <c r="F267" s="18"/>
      <c r="H267" s="17"/>
      <c r="J267" s="17"/>
      <c r="K267" s="62"/>
      <c r="L267" s="62"/>
      <c r="N267" s="18"/>
      <c r="P267" s="18"/>
      <c r="R267" s="18"/>
      <c r="S267" s="18"/>
      <c r="T267" s="18"/>
      <c r="U267" s="18"/>
      <c r="Y267" s="17"/>
      <c r="AB267" s="17"/>
    </row>
    <row r="268" spans="5:28">
      <c r="E268" s="17"/>
      <c r="F268" s="18"/>
      <c r="H268" s="17"/>
      <c r="J268" s="17"/>
      <c r="K268" s="62"/>
      <c r="L268" s="62"/>
      <c r="N268" s="18"/>
      <c r="P268" s="18"/>
      <c r="R268" s="18"/>
      <c r="S268" s="18"/>
      <c r="T268" s="18"/>
      <c r="U268" s="18"/>
      <c r="Y268" s="17"/>
      <c r="AB268" s="17"/>
    </row>
    <row r="269" spans="5:28">
      <c r="E269" s="17"/>
      <c r="F269" s="18"/>
      <c r="H269" s="17"/>
      <c r="J269" s="17"/>
      <c r="K269" s="62"/>
      <c r="L269" s="62"/>
      <c r="N269" s="18"/>
      <c r="P269" s="18"/>
      <c r="R269" s="18"/>
      <c r="S269" s="18"/>
      <c r="T269" s="18"/>
      <c r="U269" s="18"/>
      <c r="Y269" s="17"/>
      <c r="AB269" s="17"/>
    </row>
    <row r="270" spans="5:28">
      <c r="E270" s="17"/>
      <c r="F270" s="18"/>
      <c r="H270" s="17"/>
      <c r="J270" s="17"/>
      <c r="K270" s="62"/>
      <c r="L270" s="62"/>
      <c r="N270" s="18"/>
      <c r="P270" s="18"/>
      <c r="R270" s="18"/>
      <c r="S270" s="18"/>
      <c r="T270" s="18"/>
      <c r="U270" s="18"/>
      <c r="Y270" s="17"/>
      <c r="AB270" s="17"/>
    </row>
    <row r="271" spans="5:28">
      <c r="E271" s="17"/>
      <c r="F271" s="18"/>
      <c r="H271" s="17"/>
      <c r="J271" s="17"/>
      <c r="K271" s="62"/>
      <c r="L271" s="62"/>
      <c r="N271" s="18"/>
      <c r="P271" s="18"/>
      <c r="R271" s="18"/>
      <c r="S271" s="18"/>
      <c r="T271" s="18"/>
      <c r="U271" s="18"/>
      <c r="Y271" s="17"/>
      <c r="AB271" s="17"/>
    </row>
    <row r="272" spans="5:28">
      <c r="E272" s="17"/>
      <c r="F272" s="18"/>
      <c r="H272" s="17"/>
      <c r="J272" s="17"/>
      <c r="K272" s="62"/>
      <c r="L272" s="62"/>
      <c r="N272" s="18"/>
      <c r="P272" s="18"/>
      <c r="R272" s="18"/>
      <c r="S272" s="18"/>
      <c r="T272" s="18"/>
      <c r="U272" s="18"/>
      <c r="Y272" s="17"/>
      <c r="AB272" s="17"/>
    </row>
    <row r="273" spans="5:28">
      <c r="E273" s="17"/>
      <c r="F273" s="18"/>
      <c r="H273" s="17"/>
      <c r="J273" s="17"/>
      <c r="K273" s="62"/>
      <c r="L273" s="62"/>
      <c r="N273" s="18"/>
      <c r="P273" s="18"/>
      <c r="R273" s="18"/>
      <c r="S273" s="18"/>
      <c r="T273" s="18"/>
      <c r="U273" s="18"/>
      <c r="Y273" s="17"/>
      <c r="AB273" s="17"/>
    </row>
    <row r="274" spans="5:28">
      <c r="E274" s="17"/>
      <c r="F274" s="18"/>
      <c r="H274" s="17"/>
      <c r="J274" s="17"/>
      <c r="K274" s="62"/>
      <c r="L274" s="62"/>
      <c r="N274" s="18"/>
      <c r="P274" s="18"/>
      <c r="R274" s="18"/>
      <c r="S274" s="18"/>
      <c r="T274" s="18"/>
      <c r="U274" s="18"/>
      <c r="Y274" s="17"/>
      <c r="AB274" s="17"/>
    </row>
    <row r="275" spans="5:28">
      <c r="E275" s="17"/>
      <c r="F275" s="18"/>
      <c r="H275" s="17"/>
      <c r="J275" s="17"/>
      <c r="K275" s="62"/>
      <c r="L275" s="62"/>
      <c r="N275" s="18"/>
      <c r="P275" s="18"/>
      <c r="R275" s="18"/>
      <c r="S275" s="18"/>
      <c r="T275" s="18"/>
      <c r="U275" s="18"/>
      <c r="Y275" s="17"/>
      <c r="AB275" s="17"/>
    </row>
    <row r="276" spans="5:28">
      <c r="E276" s="17"/>
      <c r="F276" s="18"/>
      <c r="H276" s="17"/>
      <c r="J276" s="17"/>
      <c r="K276" s="62"/>
      <c r="L276" s="62"/>
      <c r="N276" s="18"/>
      <c r="P276" s="18"/>
      <c r="R276" s="18"/>
      <c r="S276" s="18"/>
      <c r="T276" s="18"/>
      <c r="U276" s="18"/>
      <c r="Y276" s="17"/>
      <c r="AB276" s="17"/>
    </row>
    <row r="277" spans="5:28">
      <c r="E277" s="17"/>
      <c r="F277" s="18"/>
      <c r="H277" s="17"/>
      <c r="J277" s="17"/>
      <c r="K277" s="62"/>
      <c r="L277" s="62"/>
      <c r="N277" s="18"/>
      <c r="P277" s="18"/>
      <c r="R277" s="18"/>
      <c r="S277" s="18"/>
      <c r="T277" s="18"/>
      <c r="U277" s="18"/>
      <c r="Y277" s="17"/>
      <c r="AB277" s="17"/>
    </row>
    <row r="278" spans="5:28">
      <c r="E278" s="17"/>
      <c r="F278" s="18"/>
      <c r="H278" s="17"/>
      <c r="J278" s="17"/>
      <c r="K278" s="62"/>
      <c r="L278" s="62"/>
      <c r="N278" s="18"/>
      <c r="P278" s="18"/>
      <c r="R278" s="18"/>
      <c r="S278" s="18"/>
      <c r="T278" s="18"/>
      <c r="U278" s="18"/>
      <c r="Y278" s="17"/>
      <c r="AB278" s="17"/>
    </row>
    <row r="279" spans="5:28">
      <c r="E279" s="17"/>
      <c r="F279" s="18"/>
      <c r="H279" s="17"/>
      <c r="J279" s="17"/>
      <c r="K279" s="62"/>
      <c r="L279" s="62"/>
      <c r="N279" s="18"/>
      <c r="P279" s="18"/>
      <c r="R279" s="18"/>
      <c r="S279" s="18"/>
      <c r="T279" s="18"/>
      <c r="U279" s="18"/>
      <c r="Y279" s="17"/>
      <c r="AB279" s="17"/>
    </row>
    <row r="280" spans="5:28">
      <c r="E280" s="17"/>
      <c r="F280" s="18"/>
      <c r="H280" s="17"/>
      <c r="J280" s="17"/>
      <c r="K280" s="62"/>
      <c r="L280" s="62"/>
      <c r="N280" s="18"/>
      <c r="P280" s="18"/>
      <c r="R280" s="18"/>
      <c r="S280" s="18"/>
      <c r="T280" s="18"/>
      <c r="U280" s="18"/>
      <c r="Y280" s="17"/>
      <c r="AB280" s="17"/>
    </row>
    <row r="281" spans="5:28">
      <c r="E281" s="17"/>
      <c r="F281" s="18"/>
      <c r="H281" s="17"/>
      <c r="J281" s="17"/>
      <c r="K281" s="62"/>
      <c r="L281" s="62"/>
      <c r="N281" s="18"/>
      <c r="P281" s="18"/>
      <c r="R281" s="18"/>
      <c r="S281" s="18"/>
      <c r="T281" s="18"/>
      <c r="U281" s="18"/>
      <c r="Y281" s="17"/>
      <c r="AB281" s="17"/>
    </row>
    <row r="282" spans="5:28">
      <c r="E282" s="17"/>
      <c r="F282" s="18"/>
      <c r="H282" s="17"/>
      <c r="J282" s="17"/>
      <c r="K282" s="62"/>
      <c r="L282" s="62"/>
      <c r="N282" s="18"/>
      <c r="P282" s="18"/>
      <c r="R282" s="18"/>
      <c r="S282" s="18"/>
      <c r="T282" s="18"/>
      <c r="U282" s="18"/>
      <c r="Y282" s="17"/>
      <c r="AB282" s="17"/>
    </row>
    <row r="283" spans="5:28">
      <c r="E283" s="17"/>
      <c r="F283" s="18"/>
      <c r="H283" s="17"/>
      <c r="J283" s="17"/>
      <c r="K283" s="62"/>
      <c r="L283" s="62"/>
      <c r="N283" s="18"/>
      <c r="P283" s="18"/>
      <c r="R283" s="18"/>
      <c r="S283" s="18"/>
      <c r="T283" s="18"/>
      <c r="U283" s="18"/>
      <c r="Y283" s="17"/>
      <c r="AB283" s="17"/>
    </row>
    <row r="284" spans="5:28">
      <c r="E284" s="17"/>
      <c r="F284" s="18"/>
      <c r="H284" s="17"/>
      <c r="J284" s="17"/>
      <c r="K284" s="62"/>
      <c r="L284" s="62"/>
      <c r="N284" s="18"/>
      <c r="P284" s="18"/>
      <c r="R284" s="18"/>
      <c r="S284" s="18"/>
      <c r="T284" s="18"/>
      <c r="U284" s="18"/>
      <c r="Y284" s="17"/>
      <c r="AB284" s="17"/>
    </row>
    <row r="285" spans="5:28">
      <c r="E285" s="17"/>
      <c r="F285" s="18"/>
      <c r="H285" s="17"/>
      <c r="J285" s="17"/>
      <c r="K285" s="62"/>
      <c r="L285" s="62"/>
      <c r="N285" s="18"/>
      <c r="P285" s="18"/>
      <c r="R285" s="18"/>
      <c r="S285" s="18"/>
      <c r="T285" s="18"/>
      <c r="U285" s="18"/>
      <c r="Y285" s="17"/>
      <c r="AB285" s="17"/>
    </row>
    <row r="286" spans="5:28">
      <c r="E286" s="17"/>
      <c r="F286" s="18"/>
      <c r="H286" s="17"/>
      <c r="J286" s="17"/>
      <c r="K286" s="62"/>
      <c r="L286" s="62"/>
      <c r="N286" s="18"/>
      <c r="P286" s="18"/>
      <c r="R286" s="18"/>
      <c r="S286" s="18"/>
      <c r="T286" s="18"/>
      <c r="U286" s="18"/>
      <c r="Y286" s="17"/>
      <c r="AB286" s="17"/>
    </row>
    <row r="287" spans="5:28">
      <c r="E287" s="17"/>
      <c r="F287" s="18"/>
      <c r="H287" s="17"/>
      <c r="J287" s="17"/>
      <c r="K287" s="62"/>
      <c r="L287" s="62"/>
      <c r="N287" s="18"/>
      <c r="P287" s="18"/>
      <c r="R287" s="18"/>
      <c r="S287" s="18"/>
      <c r="T287" s="18"/>
      <c r="U287" s="18"/>
      <c r="Y287" s="17"/>
      <c r="AB287" s="17"/>
    </row>
    <row r="288" spans="5:28">
      <c r="E288" s="17"/>
      <c r="F288" s="18"/>
      <c r="H288" s="17"/>
      <c r="J288" s="17"/>
      <c r="K288" s="62"/>
      <c r="L288" s="62"/>
      <c r="N288" s="18"/>
      <c r="P288" s="18"/>
      <c r="R288" s="18"/>
      <c r="S288" s="18"/>
      <c r="T288" s="18"/>
      <c r="U288" s="18"/>
      <c r="Y288" s="17"/>
      <c r="AB288" s="17"/>
    </row>
    <row r="289" spans="5:28">
      <c r="E289" s="17"/>
      <c r="F289" s="18"/>
      <c r="H289" s="17"/>
      <c r="J289" s="17"/>
      <c r="K289" s="62"/>
      <c r="L289" s="62"/>
      <c r="N289" s="18"/>
      <c r="P289" s="18"/>
      <c r="R289" s="18"/>
      <c r="S289" s="18"/>
      <c r="T289" s="18"/>
      <c r="U289" s="18"/>
      <c r="Y289" s="17"/>
      <c r="AB289" s="17"/>
    </row>
    <row r="290" spans="5:28">
      <c r="E290" s="17"/>
      <c r="F290" s="18"/>
      <c r="H290" s="17"/>
      <c r="J290" s="17"/>
      <c r="K290" s="62"/>
      <c r="L290" s="62"/>
      <c r="N290" s="18"/>
      <c r="P290" s="18"/>
      <c r="R290" s="18"/>
      <c r="S290" s="18"/>
      <c r="T290" s="18"/>
      <c r="U290" s="18"/>
      <c r="Y290" s="17"/>
      <c r="AB290" s="17"/>
    </row>
    <row r="291" spans="5:28">
      <c r="E291" s="17"/>
      <c r="F291" s="18"/>
      <c r="H291" s="17"/>
      <c r="J291" s="17"/>
      <c r="K291" s="62"/>
      <c r="L291" s="62"/>
      <c r="N291" s="18"/>
      <c r="P291" s="18"/>
      <c r="R291" s="18"/>
      <c r="S291" s="18"/>
      <c r="T291" s="18"/>
      <c r="U291" s="18"/>
      <c r="Y291" s="17"/>
      <c r="AB291" s="17"/>
    </row>
    <row r="292" spans="5:28">
      <c r="E292" s="17"/>
      <c r="F292" s="18"/>
      <c r="H292" s="17"/>
      <c r="J292" s="17"/>
      <c r="K292" s="62"/>
      <c r="L292" s="62"/>
      <c r="N292" s="18"/>
      <c r="P292" s="18"/>
      <c r="R292" s="18"/>
      <c r="S292" s="18"/>
      <c r="T292" s="18"/>
      <c r="U292" s="18"/>
      <c r="Y292" s="17"/>
      <c r="AB292" s="17"/>
    </row>
    <row r="293" spans="5:28">
      <c r="E293" s="17"/>
      <c r="F293" s="18"/>
      <c r="H293" s="17"/>
      <c r="J293" s="17"/>
      <c r="K293" s="62"/>
      <c r="L293" s="62"/>
      <c r="N293" s="18"/>
      <c r="P293" s="18"/>
      <c r="R293" s="18"/>
      <c r="S293" s="18"/>
      <c r="T293" s="18"/>
      <c r="U293" s="18"/>
      <c r="Y293" s="17"/>
      <c r="AB293" s="17"/>
    </row>
    <row r="294" spans="5:28">
      <c r="E294" s="17"/>
      <c r="F294" s="18"/>
      <c r="H294" s="17"/>
      <c r="J294" s="17"/>
      <c r="K294" s="62"/>
      <c r="L294" s="62"/>
      <c r="N294" s="18"/>
      <c r="P294" s="18"/>
      <c r="R294" s="18"/>
      <c r="S294" s="18"/>
      <c r="T294" s="18"/>
      <c r="U294" s="18"/>
      <c r="Y294" s="17"/>
      <c r="AB294" s="17"/>
    </row>
    <row r="295" spans="5:28">
      <c r="E295" s="17"/>
      <c r="F295" s="18"/>
      <c r="H295" s="17"/>
      <c r="J295" s="17"/>
      <c r="K295" s="62"/>
      <c r="L295" s="62"/>
      <c r="N295" s="18"/>
      <c r="P295" s="18"/>
      <c r="R295" s="18"/>
      <c r="S295" s="18"/>
      <c r="T295" s="18"/>
      <c r="U295" s="18"/>
      <c r="Y295" s="17"/>
      <c r="AB295" s="17"/>
    </row>
    <row r="296" spans="5:28">
      <c r="E296" s="17"/>
      <c r="F296" s="18"/>
      <c r="H296" s="17"/>
      <c r="J296" s="17"/>
      <c r="K296" s="62"/>
      <c r="L296" s="62"/>
      <c r="N296" s="18"/>
      <c r="P296" s="18"/>
      <c r="R296" s="18"/>
      <c r="S296" s="18"/>
      <c r="T296" s="18"/>
      <c r="U296" s="18"/>
      <c r="Y296" s="17"/>
      <c r="AB296" s="17"/>
    </row>
    <row r="297" spans="5:28">
      <c r="E297" s="17"/>
      <c r="F297" s="18"/>
      <c r="H297" s="17"/>
      <c r="J297" s="17"/>
      <c r="K297" s="62"/>
      <c r="L297" s="62"/>
      <c r="N297" s="18"/>
      <c r="P297" s="18"/>
      <c r="R297" s="18"/>
      <c r="S297" s="18"/>
      <c r="T297" s="18"/>
      <c r="U297" s="18"/>
      <c r="Y297" s="17"/>
      <c r="AB297" s="17"/>
    </row>
    <row r="298" spans="5:28">
      <c r="E298" s="17"/>
      <c r="F298" s="18"/>
      <c r="H298" s="17"/>
      <c r="J298" s="17"/>
      <c r="K298" s="62"/>
      <c r="L298" s="62"/>
      <c r="N298" s="18"/>
      <c r="P298" s="18"/>
      <c r="R298" s="18"/>
      <c r="S298" s="18"/>
      <c r="T298" s="18"/>
      <c r="U298" s="18"/>
      <c r="Y298" s="17"/>
      <c r="AB298" s="17"/>
    </row>
    <row r="299" spans="5:28">
      <c r="E299" s="17"/>
      <c r="F299" s="18"/>
      <c r="H299" s="17"/>
      <c r="J299" s="17"/>
      <c r="K299" s="62"/>
      <c r="L299" s="62"/>
      <c r="N299" s="18"/>
      <c r="P299" s="18"/>
      <c r="R299" s="18"/>
      <c r="S299" s="18"/>
      <c r="T299" s="18"/>
      <c r="U299" s="18"/>
      <c r="Y299" s="17"/>
      <c r="AB299" s="17"/>
    </row>
    <row r="300" spans="5:28">
      <c r="E300" s="17"/>
      <c r="F300" s="18"/>
      <c r="H300" s="17"/>
      <c r="J300" s="17"/>
      <c r="K300" s="62"/>
      <c r="L300" s="62"/>
      <c r="N300" s="18"/>
      <c r="P300" s="18"/>
      <c r="R300" s="18"/>
      <c r="S300" s="18"/>
      <c r="T300" s="18"/>
      <c r="U300" s="18"/>
      <c r="Y300" s="17"/>
      <c r="AB300" s="17"/>
    </row>
    <row r="301" spans="5:28">
      <c r="E301" s="17"/>
      <c r="F301" s="18"/>
      <c r="H301" s="17"/>
      <c r="J301" s="17"/>
      <c r="K301" s="62"/>
      <c r="L301" s="62"/>
      <c r="N301" s="18"/>
      <c r="P301" s="18"/>
      <c r="R301" s="18"/>
      <c r="S301" s="18"/>
      <c r="T301" s="18"/>
      <c r="U301" s="18"/>
      <c r="Y301" s="17"/>
      <c r="AB301" s="17"/>
    </row>
    <row r="302" spans="5:28">
      <c r="E302" s="17"/>
      <c r="F302" s="18"/>
      <c r="H302" s="17"/>
      <c r="J302" s="17"/>
      <c r="K302" s="62"/>
      <c r="L302" s="62"/>
      <c r="N302" s="18"/>
      <c r="P302" s="18"/>
      <c r="R302" s="18"/>
      <c r="S302" s="18"/>
      <c r="T302" s="18"/>
      <c r="U302" s="18"/>
      <c r="Y302" s="17"/>
      <c r="AB302" s="17"/>
    </row>
    <row r="303" spans="5:28">
      <c r="E303" s="17"/>
      <c r="F303" s="18"/>
      <c r="H303" s="17"/>
      <c r="J303" s="17"/>
      <c r="K303" s="62"/>
      <c r="L303" s="62"/>
      <c r="N303" s="18"/>
      <c r="P303" s="18"/>
      <c r="R303" s="18"/>
      <c r="S303" s="18"/>
      <c r="T303" s="18"/>
      <c r="U303" s="18"/>
      <c r="Y303" s="17"/>
      <c r="AB303" s="17"/>
    </row>
    <row r="304" spans="5:28">
      <c r="E304" s="17"/>
      <c r="F304" s="18"/>
      <c r="H304" s="17"/>
      <c r="J304" s="17"/>
      <c r="K304" s="62"/>
      <c r="L304" s="62"/>
      <c r="N304" s="18"/>
      <c r="P304" s="18"/>
      <c r="R304" s="18"/>
      <c r="S304" s="18"/>
      <c r="T304" s="18"/>
      <c r="U304" s="18"/>
      <c r="Y304" s="17"/>
      <c r="AB304" s="17"/>
    </row>
    <row r="305" spans="5:28">
      <c r="E305" s="17"/>
      <c r="F305" s="18"/>
      <c r="H305" s="17"/>
      <c r="J305" s="17"/>
      <c r="K305" s="62"/>
      <c r="L305" s="62"/>
      <c r="N305" s="18"/>
      <c r="P305" s="18"/>
      <c r="R305" s="18"/>
      <c r="S305" s="18"/>
      <c r="T305" s="18"/>
      <c r="U305" s="18"/>
      <c r="Y305" s="17"/>
      <c r="AB305" s="17"/>
    </row>
    <row r="306" spans="5:28">
      <c r="E306" s="17"/>
      <c r="F306" s="18"/>
      <c r="H306" s="17"/>
      <c r="J306" s="17"/>
      <c r="K306" s="62"/>
      <c r="L306" s="62"/>
      <c r="N306" s="18"/>
      <c r="P306" s="18"/>
      <c r="R306" s="18"/>
      <c r="S306" s="18"/>
      <c r="T306" s="18"/>
      <c r="U306" s="18"/>
      <c r="Y306" s="17"/>
      <c r="AB306" s="17"/>
    </row>
    <row r="307" spans="5:28">
      <c r="E307" s="17"/>
      <c r="F307" s="18"/>
      <c r="H307" s="17"/>
      <c r="J307" s="17"/>
      <c r="K307" s="62"/>
      <c r="L307" s="62"/>
      <c r="N307" s="18"/>
      <c r="P307" s="18"/>
      <c r="R307" s="18"/>
      <c r="S307" s="18"/>
      <c r="T307" s="18"/>
      <c r="U307" s="18"/>
      <c r="Y307" s="17"/>
      <c r="AB307" s="17"/>
    </row>
    <row r="308" spans="5:28">
      <c r="E308" s="17"/>
      <c r="F308" s="18"/>
      <c r="H308" s="17"/>
      <c r="J308" s="17"/>
      <c r="K308" s="62"/>
      <c r="L308" s="62"/>
      <c r="N308" s="18"/>
      <c r="P308" s="18"/>
      <c r="R308" s="18"/>
      <c r="S308" s="18"/>
      <c r="T308" s="18"/>
      <c r="U308" s="18"/>
      <c r="Y308" s="17"/>
      <c r="AB308" s="17"/>
    </row>
    <row r="309" spans="5:28">
      <c r="E309" s="17"/>
      <c r="F309" s="18"/>
      <c r="H309" s="17"/>
      <c r="J309" s="17"/>
      <c r="K309" s="62"/>
      <c r="L309" s="62"/>
      <c r="N309" s="18"/>
      <c r="P309" s="18"/>
      <c r="R309" s="18"/>
      <c r="S309" s="18"/>
      <c r="T309" s="18"/>
      <c r="U309" s="18"/>
      <c r="Y309" s="17"/>
      <c r="AB309" s="17"/>
    </row>
    <row r="310" spans="5:28">
      <c r="E310" s="17"/>
      <c r="F310" s="18"/>
      <c r="H310" s="17"/>
      <c r="J310" s="17"/>
      <c r="K310" s="62"/>
      <c r="L310" s="62"/>
      <c r="N310" s="18"/>
      <c r="P310" s="18"/>
      <c r="R310" s="18"/>
      <c r="S310" s="18"/>
      <c r="T310" s="18"/>
      <c r="U310" s="18"/>
      <c r="Y310" s="17"/>
      <c r="AB310" s="17"/>
    </row>
    <row r="311" spans="5:28">
      <c r="E311" s="17"/>
      <c r="F311" s="18"/>
      <c r="H311" s="17"/>
      <c r="J311" s="17"/>
      <c r="K311" s="62"/>
      <c r="L311" s="62"/>
      <c r="N311" s="18"/>
      <c r="P311" s="18"/>
      <c r="R311" s="18"/>
      <c r="S311" s="18"/>
      <c r="T311" s="18"/>
      <c r="U311" s="18"/>
      <c r="Y311" s="17"/>
      <c r="AB311" s="17"/>
    </row>
    <row r="312" spans="5:28">
      <c r="E312" s="17"/>
      <c r="F312" s="18"/>
      <c r="H312" s="17"/>
      <c r="J312" s="17"/>
      <c r="K312" s="62"/>
      <c r="L312" s="62"/>
      <c r="N312" s="18"/>
      <c r="P312" s="18"/>
      <c r="R312" s="18"/>
      <c r="S312" s="18"/>
      <c r="T312" s="18"/>
      <c r="U312" s="18"/>
      <c r="Y312" s="17"/>
      <c r="AB312" s="17"/>
    </row>
    <row r="313" spans="5:28">
      <c r="E313" s="17"/>
      <c r="F313" s="18"/>
      <c r="H313" s="17"/>
      <c r="J313" s="17"/>
      <c r="K313" s="62"/>
      <c r="L313" s="62"/>
      <c r="N313" s="18"/>
      <c r="P313" s="18"/>
      <c r="R313" s="18"/>
      <c r="S313" s="18"/>
      <c r="T313" s="18"/>
      <c r="U313" s="18"/>
      <c r="Y313" s="17"/>
      <c r="AB313" s="17"/>
    </row>
    <row r="314" spans="5:28">
      <c r="E314" s="17"/>
      <c r="F314" s="18"/>
      <c r="H314" s="17"/>
      <c r="J314" s="17"/>
      <c r="K314" s="62"/>
      <c r="L314" s="62"/>
      <c r="N314" s="18"/>
      <c r="P314" s="18"/>
      <c r="R314" s="18"/>
      <c r="S314" s="18"/>
      <c r="T314" s="18"/>
      <c r="U314" s="18"/>
      <c r="Y314" s="17"/>
      <c r="AB314" s="17"/>
    </row>
    <row r="315" spans="5:28">
      <c r="E315" s="17"/>
      <c r="F315" s="18"/>
      <c r="H315" s="17"/>
      <c r="J315" s="17"/>
      <c r="K315" s="62"/>
      <c r="L315" s="62"/>
      <c r="N315" s="18"/>
      <c r="P315" s="18"/>
      <c r="R315" s="18"/>
      <c r="S315" s="18"/>
      <c r="T315" s="18"/>
      <c r="U315" s="18"/>
      <c r="Y315" s="17"/>
      <c r="AB315" s="17"/>
    </row>
    <row r="316" spans="5:28">
      <c r="E316" s="17"/>
      <c r="F316" s="18"/>
      <c r="H316" s="17"/>
      <c r="J316" s="17"/>
      <c r="K316" s="62"/>
      <c r="L316" s="62"/>
      <c r="N316" s="18"/>
      <c r="P316" s="18"/>
      <c r="R316" s="18"/>
      <c r="S316" s="18"/>
      <c r="T316" s="18"/>
      <c r="U316" s="18"/>
      <c r="Y316" s="17"/>
      <c r="AB316" s="17"/>
    </row>
    <row r="317" spans="5:28">
      <c r="E317" s="17"/>
      <c r="F317" s="18"/>
      <c r="H317" s="17"/>
      <c r="J317" s="17"/>
      <c r="K317" s="62"/>
      <c r="L317" s="62"/>
      <c r="N317" s="18"/>
      <c r="P317" s="18"/>
      <c r="R317" s="18"/>
      <c r="S317" s="18"/>
      <c r="T317" s="18"/>
      <c r="U317" s="18"/>
      <c r="Y317" s="17"/>
      <c r="AB317" s="17"/>
    </row>
    <row r="318" spans="5:28">
      <c r="E318" s="17"/>
      <c r="F318" s="18"/>
      <c r="H318" s="17"/>
      <c r="J318" s="17"/>
      <c r="K318" s="62"/>
      <c r="L318" s="62"/>
      <c r="N318" s="18"/>
      <c r="P318" s="18"/>
      <c r="R318" s="18"/>
      <c r="S318" s="18"/>
      <c r="T318" s="18"/>
      <c r="U318" s="18"/>
      <c r="Y318" s="17"/>
      <c r="AB318" s="17"/>
    </row>
    <row r="319" spans="5:28">
      <c r="E319" s="17"/>
      <c r="F319" s="18"/>
      <c r="H319" s="17"/>
      <c r="J319" s="17"/>
      <c r="K319" s="62"/>
      <c r="L319" s="62"/>
      <c r="N319" s="18"/>
      <c r="P319" s="18"/>
      <c r="R319" s="18"/>
      <c r="S319" s="18"/>
      <c r="T319" s="18"/>
      <c r="U319" s="18"/>
      <c r="Y319" s="17"/>
      <c r="AB319" s="17"/>
    </row>
    <row r="320" spans="5:28">
      <c r="E320" s="17"/>
      <c r="F320" s="18"/>
      <c r="H320" s="17"/>
      <c r="J320" s="17"/>
      <c r="K320" s="62"/>
      <c r="L320" s="62"/>
      <c r="N320" s="18"/>
      <c r="P320" s="18"/>
      <c r="R320" s="18"/>
      <c r="S320" s="18"/>
      <c r="T320" s="18"/>
      <c r="U320" s="18"/>
      <c r="Y320" s="17"/>
      <c r="AB320" s="17"/>
    </row>
    <row r="321" spans="5:28">
      <c r="E321" s="17"/>
      <c r="F321" s="18"/>
      <c r="H321" s="17"/>
      <c r="J321" s="17"/>
      <c r="K321" s="62"/>
      <c r="L321" s="62"/>
      <c r="N321" s="18"/>
      <c r="P321" s="18"/>
      <c r="R321" s="18"/>
      <c r="S321" s="18"/>
      <c r="T321" s="18"/>
      <c r="U321" s="18"/>
      <c r="Y321" s="17"/>
      <c r="AB321" s="17"/>
    </row>
    <row r="322" spans="5:28">
      <c r="E322" s="17"/>
      <c r="F322" s="18"/>
      <c r="H322" s="17"/>
      <c r="J322" s="17"/>
      <c r="K322" s="62"/>
      <c r="L322" s="62"/>
      <c r="N322" s="18"/>
      <c r="P322" s="18"/>
      <c r="R322" s="18"/>
      <c r="S322" s="18"/>
      <c r="T322" s="18"/>
      <c r="U322" s="18"/>
      <c r="Y322" s="17"/>
      <c r="AB322" s="17"/>
    </row>
    <row r="323" spans="5:28">
      <c r="E323" s="17"/>
      <c r="F323" s="18"/>
      <c r="H323" s="17"/>
      <c r="J323" s="17"/>
      <c r="K323" s="62"/>
      <c r="L323" s="62"/>
      <c r="N323" s="18"/>
      <c r="P323" s="18"/>
      <c r="R323" s="18"/>
      <c r="S323" s="18"/>
      <c r="T323" s="18"/>
      <c r="U323" s="18"/>
      <c r="Y323" s="17"/>
      <c r="AB323" s="17"/>
    </row>
    <row r="324" spans="5:28">
      <c r="E324" s="17"/>
      <c r="F324" s="18"/>
      <c r="H324" s="17"/>
      <c r="J324" s="17"/>
      <c r="K324" s="62"/>
      <c r="L324" s="62"/>
      <c r="N324" s="18"/>
      <c r="P324" s="18"/>
      <c r="R324" s="18"/>
      <c r="S324" s="18"/>
      <c r="T324" s="18"/>
      <c r="U324" s="18"/>
      <c r="Y324" s="17"/>
      <c r="AB324" s="17"/>
    </row>
    <row r="325" spans="5:28">
      <c r="E325" s="17"/>
      <c r="F325" s="18"/>
      <c r="H325" s="17"/>
      <c r="J325" s="17"/>
      <c r="K325" s="62"/>
      <c r="L325" s="62"/>
      <c r="N325" s="18"/>
      <c r="P325" s="18"/>
      <c r="R325" s="18"/>
      <c r="S325" s="18"/>
      <c r="T325" s="18"/>
      <c r="U325" s="18"/>
      <c r="Y325" s="17"/>
      <c r="AB325" s="17"/>
    </row>
    <row r="326" spans="5:28">
      <c r="E326" s="17"/>
      <c r="F326" s="18"/>
      <c r="H326" s="17"/>
      <c r="J326" s="17"/>
      <c r="K326" s="62"/>
      <c r="L326" s="62"/>
      <c r="N326" s="18"/>
      <c r="P326" s="18"/>
      <c r="R326" s="18"/>
      <c r="S326" s="18"/>
      <c r="T326" s="18"/>
      <c r="U326" s="18"/>
      <c r="Y326" s="17"/>
      <c r="AB326" s="17"/>
    </row>
    <row r="327" spans="5:28">
      <c r="E327" s="17"/>
      <c r="F327" s="18"/>
      <c r="H327" s="17"/>
      <c r="J327" s="17"/>
      <c r="K327" s="62"/>
      <c r="L327" s="62"/>
      <c r="N327" s="18"/>
      <c r="P327" s="18"/>
      <c r="R327" s="18"/>
      <c r="S327" s="18"/>
      <c r="T327" s="18"/>
      <c r="U327" s="18"/>
      <c r="Y327" s="17"/>
      <c r="AB327" s="17"/>
    </row>
    <row r="328" spans="5:28">
      <c r="E328" s="17"/>
      <c r="F328" s="18"/>
      <c r="H328" s="17"/>
      <c r="J328" s="17"/>
      <c r="K328" s="62"/>
      <c r="L328" s="62"/>
      <c r="N328" s="18"/>
      <c r="P328" s="18"/>
      <c r="R328" s="18"/>
      <c r="S328" s="18"/>
      <c r="T328" s="18"/>
      <c r="U328" s="18"/>
      <c r="Y328" s="17"/>
      <c r="AB328" s="17"/>
    </row>
    <row r="329" spans="5:28">
      <c r="E329" s="17"/>
      <c r="F329" s="18"/>
      <c r="H329" s="17"/>
      <c r="J329" s="17"/>
      <c r="K329" s="62"/>
      <c r="L329" s="62"/>
      <c r="N329" s="18"/>
      <c r="P329" s="18"/>
      <c r="R329" s="18"/>
      <c r="S329" s="18"/>
      <c r="T329" s="18"/>
      <c r="U329" s="18"/>
      <c r="Y329" s="17"/>
      <c r="AB329" s="17"/>
    </row>
    <row r="330" spans="5:28">
      <c r="E330" s="17"/>
      <c r="F330" s="18"/>
      <c r="H330" s="17"/>
      <c r="J330" s="17"/>
      <c r="K330" s="62"/>
      <c r="L330" s="62"/>
      <c r="N330" s="18"/>
      <c r="P330" s="18"/>
      <c r="R330" s="18"/>
      <c r="S330" s="18"/>
      <c r="T330" s="18"/>
      <c r="U330" s="18"/>
      <c r="Y330" s="17"/>
      <c r="AB330" s="17"/>
    </row>
    <row r="331" spans="5:28">
      <c r="E331" s="17"/>
      <c r="F331" s="18"/>
      <c r="H331" s="17"/>
      <c r="J331" s="17"/>
      <c r="K331" s="62"/>
      <c r="L331" s="62"/>
      <c r="N331" s="18"/>
      <c r="P331" s="18"/>
      <c r="R331" s="18"/>
      <c r="S331" s="18"/>
      <c r="T331" s="18"/>
      <c r="U331" s="18"/>
      <c r="Y331" s="17"/>
      <c r="AB331" s="17"/>
    </row>
    <row r="332" spans="5:28">
      <c r="E332" s="17"/>
      <c r="F332" s="18"/>
      <c r="H332" s="17"/>
      <c r="J332" s="17"/>
      <c r="K332" s="62"/>
      <c r="L332" s="62"/>
      <c r="N332" s="18"/>
      <c r="P332" s="18"/>
      <c r="R332" s="18"/>
      <c r="S332" s="18"/>
      <c r="T332" s="18"/>
      <c r="U332" s="18"/>
      <c r="Y332" s="17"/>
      <c r="AB332" s="17"/>
    </row>
    <row r="333" spans="5:28">
      <c r="E333" s="17"/>
      <c r="F333" s="18"/>
      <c r="H333" s="17"/>
      <c r="J333" s="17"/>
      <c r="K333" s="62"/>
      <c r="L333" s="62"/>
      <c r="N333" s="18"/>
      <c r="P333" s="18"/>
      <c r="R333" s="18"/>
      <c r="S333" s="18"/>
      <c r="T333" s="18"/>
      <c r="U333" s="18"/>
      <c r="Y333" s="17"/>
      <c r="AB333" s="17"/>
    </row>
    <row r="334" spans="5:28">
      <c r="E334" s="17"/>
      <c r="F334" s="18"/>
      <c r="H334" s="17"/>
      <c r="J334" s="17"/>
      <c r="K334" s="62"/>
      <c r="L334" s="62"/>
      <c r="N334" s="18"/>
      <c r="P334" s="18"/>
      <c r="R334" s="18"/>
      <c r="S334" s="18"/>
      <c r="T334" s="18"/>
      <c r="U334" s="18"/>
      <c r="Y334" s="17"/>
      <c r="AB334" s="17"/>
    </row>
    <row r="335" spans="5:28">
      <c r="E335" s="17"/>
      <c r="F335" s="18"/>
      <c r="H335" s="17"/>
      <c r="J335" s="17"/>
      <c r="K335" s="62"/>
      <c r="L335" s="62"/>
      <c r="N335" s="18"/>
      <c r="P335" s="18"/>
      <c r="R335" s="18"/>
      <c r="S335" s="18"/>
      <c r="T335" s="18"/>
      <c r="U335" s="18"/>
      <c r="Y335" s="17"/>
      <c r="AB335" s="17"/>
    </row>
    <row r="336" spans="5:28">
      <c r="E336" s="17"/>
      <c r="F336" s="18"/>
      <c r="H336" s="17"/>
      <c r="J336" s="17"/>
      <c r="K336" s="62"/>
      <c r="L336" s="62"/>
      <c r="N336" s="18"/>
      <c r="P336" s="18"/>
      <c r="R336" s="18"/>
      <c r="S336" s="18"/>
      <c r="T336" s="18"/>
      <c r="U336" s="18"/>
      <c r="Y336" s="17"/>
      <c r="AB336" s="17"/>
    </row>
    <row r="337" spans="5:28">
      <c r="E337" s="17"/>
      <c r="F337" s="18"/>
      <c r="H337" s="17"/>
      <c r="J337" s="17"/>
      <c r="K337" s="62"/>
      <c r="L337" s="62"/>
      <c r="N337" s="18"/>
      <c r="P337" s="18"/>
      <c r="R337" s="18"/>
      <c r="S337" s="18"/>
      <c r="T337" s="18"/>
      <c r="U337" s="18"/>
      <c r="Y337" s="17"/>
      <c r="AB337" s="17"/>
    </row>
    <row r="338" spans="5:28">
      <c r="E338" s="17"/>
      <c r="F338" s="18"/>
      <c r="H338" s="17"/>
      <c r="J338" s="17"/>
      <c r="K338" s="62"/>
      <c r="L338" s="62"/>
      <c r="N338" s="18"/>
      <c r="P338" s="18"/>
      <c r="R338" s="18"/>
      <c r="S338" s="18"/>
      <c r="T338" s="18"/>
      <c r="U338" s="18"/>
      <c r="Y338" s="17"/>
      <c r="AB338" s="17"/>
    </row>
    <row r="339" spans="5:28">
      <c r="E339" s="17"/>
      <c r="F339" s="18"/>
      <c r="H339" s="17"/>
      <c r="J339" s="17"/>
      <c r="K339" s="62"/>
      <c r="L339" s="62"/>
      <c r="N339" s="18"/>
      <c r="P339" s="18"/>
      <c r="R339" s="18"/>
      <c r="S339" s="18"/>
      <c r="T339" s="18"/>
      <c r="U339" s="18"/>
      <c r="Y339" s="17"/>
      <c r="AB339" s="17"/>
    </row>
    <row r="340" spans="5:28">
      <c r="E340" s="17"/>
      <c r="F340" s="18"/>
      <c r="H340" s="17"/>
      <c r="J340" s="17"/>
      <c r="K340" s="62"/>
      <c r="L340" s="62"/>
      <c r="N340" s="18"/>
      <c r="P340" s="18"/>
      <c r="R340" s="18"/>
      <c r="S340" s="18"/>
      <c r="T340" s="18"/>
      <c r="U340" s="18"/>
      <c r="Y340" s="17"/>
      <c r="AB340" s="17"/>
    </row>
    <row r="341" spans="5:28">
      <c r="E341" s="17"/>
      <c r="F341" s="18"/>
      <c r="H341" s="17"/>
      <c r="J341" s="17"/>
      <c r="K341" s="62"/>
      <c r="L341" s="62"/>
      <c r="N341" s="18"/>
      <c r="P341" s="18"/>
      <c r="R341" s="18"/>
      <c r="S341" s="18"/>
      <c r="T341" s="18"/>
      <c r="U341" s="18"/>
      <c r="Y341" s="17"/>
      <c r="AB341" s="17"/>
    </row>
    <row r="342" spans="5:28">
      <c r="E342" s="17"/>
      <c r="F342" s="18"/>
      <c r="H342" s="17"/>
      <c r="J342" s="17"/>
      <c r="K342" s="62"/>
      <c r="L342" s="62"/>
      <c r="N342" s="18"/>
      <c r="P342" s="18"/>
      <c r="R342" s="18"/>
      <c r="S342" s="18"/>
      <c r="T342" s="18"/>
      <c r="U342" s="18"/>
      <c r="Y342" s="17"/>
      <c r="AB342" s="17"/>
    </row>
    <row r="343" spans="5:28">
      <c r="E343" s="17"/>
      <c r="F343" s="18"/>
      <c r="H343" s="17"/>
      <c r="J343" s="17"/>
      <c r="K343" s="62"/>
      <c r="L343" s="62"/>
      <c r="N343" s="18"/>
      <c r="P343" s="18"/>
      <c r="R343" s="18"/>
      <c r="S343" s="18"/>
      <c r="T343" s="18"/>
      <c r="U343" s="18"/>
      <c r="Y343" s="17"/>
      <c r="AB343" s="17"/>
    </row>
    <row r="344" spans="5:28">
      <c r="E344" s="17"/>
      <c r="F344" s="18"/>
      <c r="H344" s="17"/>
      <c r="J344" s="17"/>
      <c r="K344" s="62"/>
      <c r="L344" s="62"/>
      <c r="N344" s="18"/>
      <c r="P344" s="18"/>
      <c r="R344" s="18"/>
      <c r="S344" s="18"/>
      <c r="T344" s="18"/>
      <c r="U344" s="18"/>
      <c r="Y344" s="17"/>
      <c r="AB344" s="17"/>
    </row>
    <row r="345" spans="5:28">
      <c r="E345" s="17"/>
      <c r="F345" s="18"/>
      <c r="H345" s="17"/>
      <c r="J345" s="17"/>
      <c r="K345" s="62"/>
      <c r="L345" s="62"/>
      <c r="N345" s="18"/>
      <c r="P345" s="18"/>
      <c r="R345" s="18"/>
      <c r="S345" s="18"/>
      <c r="T345" s="18"/>
      <c r="U345" s="18"/>
      <c r="Y345" s="17"/>
      <c r="AB345" s="17"/>
    </row>
    <row r="346" spans="5:28">
      <c r="E346" s="17"/>
      <c r="F346" s="18"/>
      <c r="H346" s="17"/>
      <c r="J346" s="17"/>
      <c r="K346" s="62"/>
      <c r="L346" s="62"/>
      <c r="N346" s="18"/>
      <c r="P346" s="18"/>
      <c r="R346" s="18"/>
      <c r="S346" s="18"/>
      <c r="T346" s="18"/>
      <c r="U346" s="18"/>
      <c r="Y346" s="17"/>
      <c r="AB346" s="17"/>
    </row>
    <row r="347" spans="5:28">
      <c r="E347" s="17"/>
      <c r="F347" s="18"/>
      <c r="H347" s="17"/>
      <c r="J347" s="17"/>
      <c r="K347" s="62"/>
      <c r="L347" s="62"/>
      <c r="N347" s="18"/>
      <c r="P347" s="18"/>
      <c r="R347" s="18"/>
      <c r="S347" s="18"/>
      <c r="T347" s="18"/>
      <c r="U347" s="18"/>
      <c r="Y347" s="17"/>
      <c r="AB347" s="17"/>
    </row>
    <row r="348" spans="5:28">
      <c r="E348" s="17"/>
      <c r="F348" s="18"/>
      <c r="H348" s="17"/>
      <c r="J348" s="17"/>
      <c r="K348" s="62"/>
      <c r="L348" s="62"/>
      <c r="N348" s="18"/>
      <c r="P348" s="18"/>
      <c r="R348" s="18"/>
      <c r="S348" s="18"/>
      <c r="T348" s="18"/>
      <c r="U348" s="18"/>
      <c r="Y348" s="17"/>
      <c r="AB348" s="17"/>
    </row>
    <row r="349" spans="5:28">
      <c r="E349" s="17"/>
      <c r="F349" s="18"/>
      <c r="H349" s="17"/>
      <c r="J349" s="17"/>
      <c r="K349" s="62"/>
      <c r="L349" s="62"/>
      <c r="N349" s="18"/>
      <c r="P349" s="18"/>
      <c r="R349" s="18"/>
      <c r="S349" s="18"/>
      <c r="T349" s="18"/>
      <c r="U349" s="18"/>
      <c r="Y349" s="17"/>
      <c r="AB349" s="17"/>
    </row>
    <row r="350" spans="5:28">
      <c r="E350" s="17"/>
      <c r="F350" s="18"/>
      <c r="H350" s="17"/>
      <c r="J350" s="17"/>
      <c r="K350" s="62"/>
      <c r="L350" s="62"/>
      <c r="N350" s="18"/>
      <c r="P350" s="18"/>
      <c r="R350" s="18"/>
      <c r="S350" s="18"/>
      <c r="T350" s="18"/>
      <c r="U350" s="18"/>
      <c r="Y350" s="17"/>
      <c r="AB350" s="17"/>
    </row>
    <row r="351" spans="5:28">
      <c r="E351" s="17"/>
      <c r="F351" s="18"/>
      <c r="H351" s="17"/>
      <c r="J351" s="17"/>
      <c r="K351" s="62"/>
      <c r="L351" s="62"/>
      <c r="N351" s="18"/>
      <c r="P351" s="18"/>
      <c r="R351" s="18"/>
      <c r="S351" s="18"/>
      <c r="T351" s="18"/>
      <c r="U351" s="18"/>
      <c r="Y351" s="17"/>
      <c r="AB351" s="17"/>
    </row>
    <row r="352" spans="5:28">
      <c r="E352" s="17"/>
      <c r="F352" s="18"/>
      <c r="H352" s="17"/>
      <c r="J352" s="17"/>
      <c r="K352" s="62"/>
      <c r="L352" s="62"/>
      <c r="N352" s="18"/>
      <c r="P352" s="18"/>
      <c r="R352" s="18"/>
      <c r="S352" s="18"/>
      <c r="T352" s="18"/>
      <c r="U352" s="18"/>
      <c r="Y352" s="17"/>
      <c r="AB352" s="17"/>
    </row>
    <row r="353" spans="5:28">
      <c r="E353" s="17"/>
      <c r="F353" s="18"/>
      <c r="H353" s="17"/>
      <c r="J353" s="17"/>
      <c r="K353" s="62"/>
      <c r="L353" s="62"/>
      <c r="N353" s="18"/>
      <c r="P353" s="18"/>
      <c r="R353" s="18"/>
      <c r="S353" s="18"/>
      <c r="T353" s="18"/>
      <c r="U353" s="18"/>
      <c r="Y353" s="17"/>
      <c r="AB353" s="17"/>
    </row>
    <row r="354" spans="5:28">
      <c r="E354" s="17"/>
      <c r="F354" s="18"/>
      <c r="H354" s="17"/>
      <c r="J354" s="17"/>
      <c r="K354" s="62"/>
      <c r="L354" s="62"/>
      <c r="N354" s="18"/>
      <c r="P354" s="18"/>
      <c r="R354" s="18"/>
      <c r="S354" s="18"/>
      <c r="T354" s="18"/>
      <c r="U354" s="18"/>
      <c r="Y354" s="17"/>
      <c r="AB354" s="17"/>
    </row>
    <row r="355" spans="5:28">
      <c r="E355" s="17"/>
      <c r="F355" s="18"/>
      <c r="H355" s="17"/>
      <c r="J355" s="17"/>
      <c r="K355" s="62"/>
      <c r="L355" s="62"/>
      <c r="N355" s="18"/>
      <c r="P355" s="18"/>
      <c r="R355" s="18"/>
      <c r="S355" s="18"/>
      <c r="T355" s="18"/>
      <c r="U355" s="18"/>
      <c r="Y355" s="17"/>
      <c r="AB355" s="17"/>
    </row>
    <row r="356" spans="5:28">
      <c r="E356" s="17"/>
      <c r="F356" s="18"/>
      <c r="H356" s="17"/>
      <c r="J356" s="17"/>
      <c r="K356" s="62"/>
      <c r="L356" s="62"/>
      <c r="N356" s="18"/>
      <c r="P356" s="18"/>
      <c r="R356" s="18"/>
      <c r="S356" s="18"/>
      <c r="T356" s="18"/>
      <c r="U356" s="18"/>
      <c r="Y356" s="17"/>
      <c r="AB356" s="17"/>
    </row>
    <row r="357" spans="5:28">
      <c r="E357" s="17"/>
      <c r="F357" s="18"/>
      <c r="H357" s="17"/>
      <c r="J357" s="17"/>
      <c r="K357" s="62"/>
      <c r="L357" s="62"/>
      <c r="N357" s="18"/>
      <c r="P357" s="18"/>
      <c r="R357" s="18"/>
      <c r="S357" s="18"/>
      <c r="T357" s="18"/>
      <c r="U357" s="18"/>
      <c r="Y357" s="17"/>
      <c r="AB357" s="17"/>
    </row>
    <row r="358" spans="5:28">
      <c r="E358" s="17"/>
      <c r="F358" s="18"/>
      <c r="H358" s="17"/>
      <c r="J358" s="17"/>
      <c r="K358" s="62"/>
      <c r="L358" s="62"/>
      <c r="N358" s="18"/>
      <c r="P358" s="18"/>
      <c r="R358" s="18"/>
      <c r="S358" s="18"/>
      <c r="T358" s="18"/>
      <c r="U358" s="18"/>
      <c r="Y358" s="17"/>
      <c r="AB358" s="17"/>
    </row>
    <row r="359" spans="5:28">
      <c r="E359" s="17"/>
      <c r="F359" s="18"/>
      <c r="H359" s="17"/>
      <c r="J359" s="17"/>
      <c r="K359" s="62"/>
      <c r="L359" s="62"/>
      <c r="N359" s="18"/>
      <c r="P359" s="18"/>
      <c r="R359" s="18"/>
      <c r="S359" s="18"/>
      <c r="T359" s="18"/>
      <c r="U359" s="18"/>
      <c r="Y359" s="17"/>
      <c r="AB359" s="17"/>
    </row>
    <row r="360" spans="5:28">
      <c r="E360" s="17"/>
      <c r="F360" s="18"/>
      <c r="H360" s="17"/>
      <c r="J360" s="17"/>
      <c r="K360" s="62"/>
      <c r="L360" s="62"/>
      <c r="N360" s="18"/>
      <c r="P360" s="18"/>
      <c r="R360" s="18"/>
      <c r="S360" s="18"/>
      <c r="T360" s="18"/>
      <c r="U360" s="18"/>
      <c r="Y360" s="17"/>
      <c r="AB360" s="17"/>
    </row>
    <row r="361" spans="5:28">
      <c r="E361" s="17"/>
      <c r="F361" s="18"/>
      <c r="H361" s="17"/>
      <c r="J361" s="17"/>
      <c r="K361" s="62"/>
      <c r="L361" s="62"/>
      <c r="N361" s="18"/>
      <c r="P361" s="18"/>
      <c r="R361" s="18"/>
      <c r="S361" s="18"/>
      <c r="T361" s="18"/>
      <c r="U361" s="18"/>
      <c r="Y361" s="17"/>
      <c r="AB361" s="17"/>
    </row>
    <row r="362" spans="5:28">
      <c r="E362" s="17"/>
      <c r="F362" s="18"/>
      <c r="H362" s="17"/>
      <c r="J362" s="17"/>
      <c r="K362" s="62"/>
      <c r="L362" s="62"/>
      <c r="N362" s="18"/>
      <c r="P362" s="18"/>
      <c r="R362" s="18"/>
      <c r="S362" s="18"/>
      <c r="T362" s="18"/>
      <c r="U362" s="18"/>
      <c r="Y362" s="17"/>
      <c r="AB362" s="17"/>
    </row>
    <row r="363" spans="5:28">
      <c r="E363" s="17"/>
      <c r="F363" s="18"/>
      <c r="H363" s="17"/>
      <c r="J363" s="17"/>
      <c r="K363" s="62"/>
      <c r="L363" s="62"/>
      <c r="N363" s="18"/>
      <c r="P363" s="18"/>
      <c r="R363" s="18"/>
      <c r="S363" s="18"/>
      <c r="T363" s="18"/>
      <c r="U363" s="18"/>
      <c r="Y363" s="17"/>
      <c r="AB363" s="17"/>
    </row>
    <row r="364" spans="5:28">
      <c r="E364" s="17"/>
      <c r="F364" s="18"/>
      <c r="H364" s="17"/>
      <c r="J364" s="17"/>
      <c r="K364" s="62"/>
      <c r="L364" s="62"/>
      <c r="N364" s="18"/>
      <c r="P364" s="18"/>
      <c r="R364" s="18"/>
      <c r="S364" s="18"/>
      <c r="T364" s="18"/>
      <c r="U364" s="18"/>
      <c r="Y364" s="17"/>
      <c r="AB364" s="17"/>
    </row>
    <row r="365" spans="5:28">
      <c r="E365" s="17"/>
      <c r="F365" s="18"/>
      <c r="H365" s="17"/>
      <c r="J365" s="17"/>
      <c r="K365" s="62"/>
      <c r="L365" s="62"/>
      <c r="N365" s="18"/>
      <c r="P365" s="18"/>
      <c r="R365" s="18"/>
      <c r="S365" s="18"/>
      <c r="T365" s="18"/>
      <c r="U365" s="18"/>
      <c r="Y365" s="17"/>
      <c r="AB365" s="17"/>
    </row>
    <row r="366" spans="5:28">
      <c r="E366" s="17"/>
      <c r="F366" s="18"/>
      <c r="H366" s="17"/>
      <c r="J366" s="17"/>
      <c r="K366" s="62"/>
      <c r="L366" s="62"/>
      <c r="N366" s="18"/>
      <c r="P366" s="18"/>
      <c r="R366" s="18"/>
      <c r="S366" s="18"/>
      <c r="T366" s="18"/>
      <c r="U366" s="18"/>
      <c r="Y366" s="17"/>
      <c r="AB366" s="17"/>
    </row>
    <row r="367" spans="5:28">
      <c r="E367" s="17"/>
      <c r="F367" s="18"/>
      <c r="H367" s="17"/>
      <c r="J367" s="17"/>
      <c r="K367" s="62"/>
      <c r="L367" s="62"/>
      <c r="N367" s="18"/>
      <c r="P367" s="18"/>
      <c r="R367" s="18"/>
      <c r="S367" s="18"/>
      <c r="T367" s="18"/>
      <c r="U367" s="18"/>
      <c r="Y367" s="17"/>
      <c r="AB367" s="17"/>
    </row>
    <row r="368" spans="5:28">
      <c r="E368" s="17"/>
      <c r="F368" s="18"/>
      <c r="H368" s="17"/>
      <c r="J368" s="17"/>
      <c r="K368" s="62"/>
      <c r="L368" s="62"/>
      <c r="N368" s="18"/>
      <c r="P368" s="18"/>
      <c r="R368" s="18"/>
      <c r="S368" s="18"/>
      <c r="T368" s="18"/>
      <c r="U368" s="18"/>
      <c r="Y368" s="17"/>
      <c r="AB368" s="17"/>
    </row>
    <row r="369" spans="5:28">
      <c r="E369" s="17"/>
      <c r="F369" s="18"/>
      <c r="H369" s="17"/>
      <c r="J369" s="17"/>
      <c r="K369" s="62"/>
      <c r="L369" s="62"/>
      <c r="N369" s="18"/>
      <c r="P369" s="18"/>
      <c r="R369" s="18"/>
      <c r="S369" s="18"/>
      <c r="T369" s="18"/>
      <c r="U369" s="18"/>
      <c r="Y369" s="17"/>
      <c r="AB369" s="17"/>
    </row>
    <row r="370" spans="5:28">
      <c r="E370" s="17"/>
      <c r="F370" s="18"/>
      <c r="H370" s="17"/>
      <c r="J370" s="17"/>
      <c r="K370" s="62"/>
      <c r="L370" s="62"/>
      <c r="N370" s="18"/>
      <c r="P370" s="18"/>
      <c r="R370" s="18"/>
      <c r="S370" s="18"/>
      <c r="T370" s="18"/>
      <c r="U370" s="18"/>
      <c r="Y370" s="17"/>
      <c r="AB370" s="17"/>
    </row>
    <row r="371" spans="5:28">
      <c r="E371" s="17"/>
      <c r="F371" s="18"/>
      <c r="H371" s="17"/>
      <c r="J371" s="17"/>
      <c r="K371" s="62"/>
      <c r="L371" s="62"/>
      <c r="N371" s="18"/>
      <c r="P371" s="18"/>
      <c r="R371" s="18"/>
      <c r="S371" s="18"/>
      <c r="T371" s="18"/>
      <c r="U371" s="18"/>
      <c r="Y371" s="17"/>
      <c r="AB371" s="17"/>
    </row>
    <row r="372" spans="5:28">
      <c r="E372" s="17"/>
      <c r="F372" s="18"/>
      <c r="H372" s="17"/>
      <c r="J372" s="17"/>
      <c r="K372" s="62"/>
      <c r="L372" s="62"/>
      <c r="N372" s="18"/>
      <c r="P372" s="18"/>
      <c r="R372" s="18"/>
      <c r="S372" s="18"/>
      <c r="T372" s="18"/>
      <c r="U372" s="18"/>
      <c r="Y372" s="17"/>
      <c r="AB372" s="17"/>
    </row>
    <row r="373" spans="5:28">
      <c r="E373" s="17"/>
      <c r="F373" s="18"/>
      <c r="H373" s="17"/>
      <c r="J373" s="17"/>
      <c r="K373" s="62"/>
      <c r="L373" s="62"/>
      <c r="N373" s="18"/>
      <c r="P373" s="18"/>
      <c r="R373" s="18"/>
      <c r="S373" s="18"/>
      <c r="T373" s="18"/>
      <c r="U373" s="18"/>
      <c r="Y373" s="17"/>
      <c r="AB373" s="17"/>
    </row>
    <row r="374" spans="5:28">
      <c r="E374" s="17"/>
      <c r="F374" s="18"/>
      <c r="H374" s="17"/>
      <c r="J374" s="17"/>
      <c r="K374" s="62"/>
      <c r="L374" s="62"/>
      <c r="N374" s="18"/>
      <c r="P374" s="18"/>
      <c r="R374" s="18"/>
      <c r="S374" s="18"/>
      <c r="T374" s="18"/>
      <c r="U374" s="18"/>
      <c r="Y374" s="17"/>
      <c r="AB374" s="17"/>
    </row>
    <row r="375" spans="5:28">
      <c r="E375" s="17"/>
      <c r="F375" s="18"/>
      <c r="H375" s="17"/>
      <c r="J375" s="17"/>
      <c r="K375" s="62"/>
      <c r="L375" s="62"/>
      <c r="N375" s="18"/>
      <c r="P375" s="18"/>
      <c r="R375" s="18"/>
      <c r="S375" s="18"/>
      <c r="T375" s="18"/>
      <c r="U375" s="18"/>
      <c r="Y375" s="17"/>
      <c r="AB375" s="17"/>
    </row>
    <row r="376" spans="5:28">
      <c r="E376" s="17"/>
      <c r="F376" s="18"/>
      <c r="H376" s="17"/>
      <c r="J376" s="17"/>
      <c r="K376" s="62"/>
      <c r="L376" s="62"/>
      <c r="N376" s="18"/>
      <c r="P376" s="18"/>
      <c r="R376" s="18"/>
      <c r="S376" s="18"/>
      <c r="T376" s="18"/>
      <c r="U376" s="18"/>
      <c r="Y376" s="17"/>
      <c r="AB376" s="17"/>
    </row>
    <row r="377" spans="5:28">
      <c r="E377" s="17"/>
      <c r="F377" s="18"/>
      <c r="H377" s="17"/>
      <c r="J377" s="17"/>
      <c r="K377" s="62"/>
      <c r="L377" s="62"/>
      <c r="N377" s="18"/>
      <c r="P377" s="18"/>
      <c r="R377" s="18"/>
      <c r="S377" s="18"/>
      <c r="T377" s="18"/>
      <c r="U377" s="18"/>
      <c r="Y377" s="17"/>
      <c r="AB377" s="17"/>
    </row>
    <row r="378" spans="5:28">
      <c r="E378" s="17"/>
      <c r="F378" s="18"/>
      <c r="H378" s="17"/>
      <c r="J378" s="17"/>
      <c r="K378" s="62"/>
      <c r="L378" s="62"/>
      <c r="N378" s="18"/>
      <c r="P378" s="18"/>
      <c r="R378" s="18"/>
      <c r="S378" s="18"/>
      <c r="T378" s="18"/>
      <c r="U378" s="18"/>
      <c r="Y378" s="17"/>
      <c r="AB378" s="17"/>
    </row>
    <row r="379" spans="5:28">
      <c r="E379" s="17"/>
      <c r="F379" s="18"/>
      <c r="H379" s="17"/>
      <c r="J379" s="17"/>
      <c r="K379" s="62"/>
      <c r="L379" s="62"/>
      <c r="N379" s="18"/>
      <c r="P379" s="18"/>
      <c r="R379" s="18"/>
      <c r="S379" s="18"/>
      <c r="T379" s="18"/>
      <c r="U379" s="18"/>
      <c r="Y379" s="17"/>
      <c r="AB379" s="17"/>
    </row>
    <row r="380" spans="5:28">
      <c r="E380" s="17"/>
      <c r="F380" s="18"/>
      <c r="H380" s="17"/>
      <c r="J380" s="17"/>
      <c r="K380" s="62"/>
      <c r="L380" s="62"/>
      <c r="N380" s="18"/>
      <c r="P380" s="18"/>
      <c r="R380" s="18"/>
      <c r="S380" s="18"/>
      <c r="T380" s="18"/>
      <c r="U380" s="18"/>
      <c r="Y380" s="17"/>
      <c r="AB380" s="17"/>
    </row>
    <row r="381" spans="5:28">
      <c r="E381" s="17"/>
      <c r="F381" s="18"/>
      <c r="H381" s="17"/>
      <c r="J381" s="17"/>
      <c r="K381" s="62"/>
      <c r="L381" s="62"/>
      <c r="N381" s="18"/>
      <c r="P381" s="18"/>
      <c r="R381" s="18"/>
      <c r="S381" s="18"/>
      <c r="T381" s="18"/>
      <c r="U381" s="18"/>
      <c r="Y381" s="17"/>
      <c r="AB381" s="17"/>
    </row>
    <row r="382" spans="5:28">
      <c r="E382" s="17"/>
      <c r="F382" s="18"/>
      <c r="H382" s="17"/>
      <c r="J382" s="17"/>
      <c r="K382" s="62"/>
      <c r="L382" s="62"/>
      <c r="N382" s="18"/>
      <c r="P382" s="18"/>
      <c r="R382" s="18"/>
      <c r="S382" s="18"/>
      <c r="T382" s="18"/>
      <c r="U382" s="18"/>
      <c r="Y382" s="17"/>
      <c r="AB382" s="17"/>
    </row>
    <row r="383" spans="5:28">
      <c r="E383" s="17"/>
      <c r="F383" s="18"/>
      <c r="H383" s="17"/>
      <c r="J383" s="17"/>
      <c r="K383" s="62"/>
      <c r="L383" s="62"/>
      <c r="N383" s="18"/>
      <c r="P383" s="18"/>
      <c r="R383" s="18"/>
      <c r="S383" s="18"/>
      <c r="T383" s="18"/>
      <c r="U383" s="18"/>
      <c r="Y383" s="17"/>
      <c r="AB383" s="17"/>
    </row>
    <row r="384" spans="5:28">
      <c r="E384" s="17"/>
      <c r="F384" s="18"/>
      <c r="H384" s="17"/>
      <c r="J384" s="17"/>
      <c r="K384" s="62"/>
      <c r="L384" s="62"/>
      <c r="N384" s="18"/>
      <c r="P384" s="18"/>
      <c r="R384" s="18"/>
      <c r="S384" s="18"/>
      <c r="T384" s="18"/>
      <c r="U384" s="18"/>
      <c r="Y384" s="17"/>
      <c r="AB384" s="17"/>
    </row>
    <row r="385" spans="5:28">
      <c r="E385" s="17"/>
      <c r="F385" s="18"/>
      <c r="H385" s="17"/>
      <c r="J385" s="17"/>
      <c r="K385" s="62"/>
      <c r="L385" s="62"/>
      <c r="N385" s="18"/>
      <c r="P385" s="18"/>
      <c r="R385" s="18"/>
      <c r="S385" s="18"/>
      <c r="T385" s="18"/>
      <c r="U385" s="18"/>
      <c r="Y385" s="17"/>
      <c r="AB385" s="17"/>
    </row>
    <row r="386" spans="5:28">
      <c r="E386" s="17"/>
      <c r="F386" s="18"/>
      <c r="H386" s="17"/>
      <c r="J386" s="17"/>
      <c r="K386" s="62"/>
      <c r="L386" s="62"/>
      <c r="N386" s="18"/>
      <c r="P386" s="18"/>
      <c r="R386" s="18"/>
      <c r="S386" s="18"/>
      <c r="T386" s="18"/>
      <c r="U386" s="18"/>
      <c r="Y386" s="17"/>
      <c r="AB386" s="17"/>
    </row>
    <row r="387" spans="5:28">
      <c r="E387" s="17"/>
      <c r="F387" s="18"/>
      <c r="H387" s="17"/>
      <c r="J387" s="17"/>
      <c r="K387" s="62"/>
      <c r="L387" s="62"/>
      <c r="N387" s="18"/>
      <c r="P387" s="18"/>
      <c r="R387" s="18"/>
      <c r="S387" s="18"/>
      <c r="T387" s="18"/>
      <c r="U387" s="18"/>
      <c r="Y387" s="17"/>
      <c r="AB387" s="17"/>
    </row>
    <row r="388" spans="5:28">
      <c r="E388" s="17"/>
      <c r="F388" s="18"/>
      <c r="H388" s="17"/>
      <c r="J388" s="17"/>
      <c r="K388" s="62"/>
      <c r="L388" s="62"/>
      <c r="N388" s="18"/>
      <c r="P388" s="18"/>
      <c r="R388" s="18"/>
      <c r="S388" s="18"/>
      <c r="T388" s="18"/>
      <c r="U388" s="18"/>
      <c r="Y388" s="17"/>
      <c r="AB388" s="17"/>
    </row>
    <row r="389" spans="5:28">
      <c r="E389" s="17"/>
      <c r="F389" s="18"/>
      <c r="H389" s="17"/>
      <c r="J389" s="17"/>
      <c r="K389" s="62"/>
      <c r="L389" s="62"/>
      <c r="N389" s="18"/>
      <c r="P389" s="18"/>
      <c r="R389" s="18"/>
      <c r="S389" s="18"/>
      <c r="T389" s="18"/>
      <c r="U389" s="18"/>
      <c r="Y389" s="17"/>
      <c r="AB389" s="17"/>
    </row>
    <row r="390" spans="5:28">
      <c r="E390" s="17"/>
      <c r="F390" s="18"/>
      <c r="H390" s="17"/>
      <c r="J390" s="17"/>
      <c r="K390" s="62"/>
      <c r="L390" s="62"/>
      <c r="N390" s="18"/>
      <c r="P390" s="18"/>
      <c r="R390" s="18"/>
      <c r="S390" s="18"/>
      <c r="T390" s="18"/>
      <c r="U390" s="18"/>
      <c r="Y390" s="17"/>
      <c r="AB390" s="17"/>
    </row>
    <row r="391" spans="5:28">
      <c r="E391" s="17"/>
      <c r="F391" s="18"/>
      <c r="H391" s="17"/>
      <c r="J391" s="17"/>
      <c r="K391" s="62"/>
      <c r="L391" s="62"/>
      <c r="N391" s="18"/>
      <c r="P391" s="18"/>
      <c r="R391" s="18"/>
      <c r="S391" s="18"/>
      <c r="T391" s="18"/>
      <c r="U391" s="18"/>
      <c r="Y391" s="17"/>
      <c r="AB391" s="17"/>
    </row>
    <row r="392" spans="5:28">
      <c r="E392" s="17"/>
      <c r="F392" s="18"/>
      <c r="H392" s="17"/>
      <c r="J392" s="17"/>
      <c r="K392" s="62"/>
      <c r="L392" s="62"/>
      <c r="N392" s="18"/>
      <c r="P392" s="18"/>
      <c r="R392" s="18"/>
      <c r="S392" s="18"/>
      <c r="T392" s="18"/>
      <c r="U392" s="18"/>
      <c r="Y392" s="17"/>
      <c r="AB392" s="17"/>
    </row>
    <row r="393" spans="5:28">
      <c r="E393" s="17"/>
      <c r="F393" s="18"/>
      <c r="H393" s="17"/>
      <c r="J393" s="17"/>
      <c r="K393" s="62"/>
      <c r="L393" s="62"/>
      <c r="N393" s="18"/>
      <c r="P393" s="18"/>
      <c r="R393" s="18"/>
      <c r="S393" s="18"/>
      <c r="T393" s="18"/>
      <c r="U393" s="18"/>
      <c r="Y393" s="17"/>
      <c r="AB393" s="17"/>
    </row>
    <row r="394" spans="5:28">
      <c r="E394" s="17"/>
      <c r="F394" s="18"/>
      <c r="H394" s="17"/>
      <c r="J394" s="17"/>
      <c r="K394" s="62"/>
      <c r="L394" s="62"/>
      <c r="N394" s="18"/>
      <c r="P394" s="18"/>
      <c r="R394" s="18"/>
      <c r="S394" s="18"/>
      <c r="T394" s="18"/>
      <c r="U394" s="18"/>
      <c r="Y394" s="17"/>
      <c r="AB394" s="17"/>
    </row>
    <row r="395" spans="5:28">
      <c r="E395" s="17"/>
      <c r="F395" s="18"/>
      <c r="H395" s="17"/>
      <c r="J395" s="17"/>
      <c r="K395" s="62"/>
      <c r="L395" s="62"/>
      <c r="N395" s="18"/>
      <c r="P395" s="18"/>
      <c r="R395" s="18"/>
      <c r="S395" s="18"/>
      <c r="T395" s="18"/>
      <c r="U395" s="18"/>
      <c r="Y395" s="17"/>
      <c r="AB395" s="17"/>
    </row>
    <row r="396" spans="5:28">
      <c r="E396" s="17"/>
      <c r="F396" s="18"/>
      <c r="H396" s="17"/>
      <c r="J396" s="17"/>
      <c r="K396" s="62"/>
      <c r="L396" s="62"/>
      <c r="N396" s="18"/>
      <c r="P396" s="18"/>
      <c r="R396" s="18"/>
      <c r="S396" s="18"/>
      <c r="T396" s="18"/>
      <c r="U396" s="18"/>
      <c r="Y396" s="17"/>
      <c r="AB396" s="17"/>
    </row>
    <row r="397" spans="5:28">
      <c r="E397" s="17"/>
      <c r="F397" s="18"/>
      <c r="H397" s="17"/>
      <c r="J397" s="17"/>
      <c r="K397" s="62"/>
      <c r="L397" s="62"/>
      <c r="N397" s="18"/>
      <c r="P397" s="18"/>
      <c r="R397" s="18"/>
      <c r="S397" s="18"/>
      <c r="T397" s="18"/>
      <c r="U397" s="18"/>
      <c r="Y397" s="17"/>
      <c r="AB397" s="17"/>
    </row>
    <row r="398" spans="5:28">
      <c r="E398" s="17"/>
      <c r="F398" s="18"/>
      <c r="H398" s="17"/>
      <c r="J398" s="17"/>
      <c r="K398" s="62"/>
      <c r="L398" s="62"/>
      <c r="N398" s="18"/>
      <c r="P398" s="18"/>
      <c r="R398" s="18"/>
      <c r="S398" s="18"/>
      <c r="T398" s="18"/>
      <c r="U398" s="18"/>
      <c r="Y398" s="17"/>
      <c r="AB398" s="17"/>
    </row>
    <row r="399" spans="5:28">
      <c r="E399" s="17"/>
      <c r="F399" s="18"/>
      <c r="H399" s="17"/>
      <c r="J399" s="17"/>
      <c r="K399" s="62"/>
      <c r="L399" s="62"/>
      <c r="N399" s="18"/>
      <c r="P399" s="18"/>
      <c r="R399" s="18"/>
      <c r="S399" s="18"/>
      <c r="T399" s="18"/>
      <c r="U399" s="18"/>
      <c r="Y399" s="17"/>
      <c r="AB399" s="17"/>
    </row>
    <row r="400" spans="5:28">
      <c r="E400" s="17"/>
      <c r="F400" s="18"/>
      <c r="H400" s="17"/>
      <c r="J400" s="17"/>
      <c r="K400" s="62"/>
      <c r="L400" s="62"/>
      <c r="N400" s="18"/>
      <c r="P400" s="18"/>
      <c r="R400" s="18"/>
      <c r="S400" s="18"/>
      <c r="T400" s="18"/>
      <c r="U400" s="18"/>
      <c r="Y400" s="17"/>
      <c r="AB400" s="17"/>
    </row>
    <row r="401" spans="5:28">
      <c r="E401" s="17"/>
      <c r="F401" s="18"/>
      <c r="H401" s="17"/>
      <c r="J401" s="17"/>
      <c r="K401" s="62"/>
      <c r="L401" s="62"/>
      <c r="N401" s="18"/>
      <c r="P401" s="18"/>
      <c r="R401" s="18"/>
      <c r="S401" s="18"/>
      <c r="T401" s="18"/>
      <c r="U401" s="18"/>
      <c r="Y401" s="17"/>
      <c r="AB401" s="17"/>
    </row>
    <row r="402" spans="5:28">
      <c r="E402" s="17"/>
      <c r="F402" s="18"/>
      <c r="H402" s="17"/>
      <c r="J402" s="17"/>
      <c r="K402" s="62"/>
      <c r="L402" s="62"/>
      <c r="N402" s="18"/>
      <c r="P402" s="18"/>
      <c r="R402" s="18"/>
      <c r="S402" s="18"/>
      <c r="T402" s="18"/>
      <c r="U402" s="18"/>
      <c r="Y402" s="17"/>
      <c r="AB402" s="17"/>
    </row>
    <row r="403" spans="5:28">
      <c r="E403" s="17"/>
      <c r="F403" s="18"/>
      <c r="H403" s="17"/>
      <c r="J403" s="17"/>
      <c r="K403" s="62"/>
      <c r="L403" s="62"/>
      <c r="N403" s="18"/>
      <c r="P403" s="18"/>
      <c r="R403" s="18"/>
      <c r="S403" s="18"/>
      <c r="T403" s="18"/>
      <c r="U403" s="18"/>
      <c r="Y403" s="17"/>
      <c r="AB403" s="17"/>
    </row>
    <row r="404" spans="5:28">
      <c r="E404" s="17"/>
      <c r="F404" s="18"/>
      <c r="H404" s="17"/>
      <c r="J404" s="17"/>
      <c r="K404" s="62"/>
      <c r="L404" s="62"/>
      <c r="N404" s="18"/>
      <c r="P404" s="18"/>
      <c r="R404" s="18"/>
      <c r="S404" s="18"/>
      <c r="T404" s="18"/>
      <c r="U404" s="18"/>
      <c r="Y404" s="17"/>
      <c r="AB404" s="17"/>
    </row>
    <row r="405" spans="5:28">
      <c r="E405" s="17"/>
      <c r="F405" s="18"/>
      <c r="H405" s="17"/>
      <c r="J405" s="17"/>
      <c r="K405" s="62"/>
      <c r="L405" s="62"/>
      <c r="N405" s="18"/>
      <c r="P405" s="18"/>
      <c r="R405" s="18"/>
      <c r="S405" s="18"/>
      <c r="T405" s="18"/>
      <c r="U405" s="18"/>
      <c r="Y405" s="17"/>
      <c r="AB405" s="17"/>
    </row>
    <row r="406" spans="5:28">
      <c r="E406" s="17"/>
      <c r="F406" s="18"/>
      <c r="H406" s="17"/>
      <c r="J406" s="17"/>
      <c r="K406" s="62"/>
      <c r="L406" s="62"/>
      <c r="N406" s="18"/>
      <c r="P406" s="18"/>
      <c r="R406" s="18"/>
      <c r="S406" s="18"/>
      <c r="T406" s="18"/>
      <c r="U406" s="18"/>
      <c r="Y406" s="17"/>
      <c r="AB406" s="17"/>
    </row>
    <row r="407" spans="5:28">
      <c r="E407" s="17"/>
      <c r="F407" s="18"/>
      <c r="H407" s="17"/>
      <c r="J407" s="17"/>
      <c r="K407" s="62"/>
      <c r="L407" s="62"/>
      <c r="N407" s="18"/>
      <c r="P407" s="18"/>
      <c r="R407" s="18"/>
      <c r="S407" s="18"/>
      <c r="T407" s="18"/>
      <c r="U407" s="18"/>
      <c r="Y407" s="17"/>
      <c r="AB407" s="17"/>
    </row>
    <row r="408" spans="5:28">
      <c r="E408" s="17"/>
      <c r="F408" s="18"/>
      <c r="H408" s="17"/>
      <c r="J408" s="17"/>
      <c r="K408" s="62"/>
      <c r="L408" s="62"/>
      <c r="N408" s="18"/>
      <c r="P408" s="18"/>
      <c r="R408" s="18"/>
      <c r="S408" s="18"/>
      <c r="T408" s="18"/>
      <c r="U408" s="18"/>
      <c r="Y408" s="17"/>
      <c r="AB408" s="17"/>
    </row>
    <row r="409" spans="5:28">
      <c r="E409" s="17"/>
      <c r="F409" s="18"/>
      <c r="H409" s="17"/>
      <c r="J409" s="17"/>
      <c r="K409" s="62"/>
      <c r="L409" s="62"/>
      <c r="N409" s="18"/>
      <c r="P409" s="18"/>
      <c r="R409" s="18"/>
      <c r="S409" s="18"/>
      <c r="T409" s="18"/>
      <c r="U409" s="18"/>
      <c r="Y409" s="17"/>
      <c r="AB409" s="17"/>
    </row>
    <row r="410" spans="5:28">
      <c r="E410" s="17"/>
      <c r="F410" s="18"/>
      <c r="H410" s="17"/>
      <c r="J410" s="17"/>
      <c r="K410" s="62"/>
      <c r="L410" s="62"/>
      <c r="N410" s="18"/>
      <c r="P410" s="18"/>
      <c r="R410" s="18"/>
      <c r="S410" s="18"/>
      <c r="T410" s="18"/>
      <c r="U410" s="18"/>
      <c r="Y410" s="17"/>
      <c r="AB410" s="17"/>
    </row>
    <row r="411" spans="5:28">
      <c r="E411" s="17"/>
      <c r="F411" s="18"/>
      <c r="H411" s="17"/>
      <c r="J411" s="17"/>
      <c r="K411" s="62"/>
      <c r="L411" s="62"/>
      <c r="N411" s="18"/>
      <c r="P411" s="18"/>
      <c r="R411" s="18"/>
      <c r="S411" s="18"/>
      <c r="T411" s="18"/>
      <c r="U411" s="18"/>
      <c r="Y411" s="17"/>
      <c r="AB411" s="17"/>
    </row>
    <row r="412" spans="5:28">
      <c r="E412" s="17"/>
      <c r="F412" s="18"/>
      <c r="H412" s="17"/>
      <c r="J412" s="17"/>
      <c r="K412" s="62"/>
      <c r="L412" s="62"/>
      <c r="N412" s="18"/>
      <c r="P412" s="18"/>
      <c r="R412" s="18"/>
      <c r="S412" s="18"/>
      <c r="T412" s="18"/>
      <c r="U412" s="18"/>
      <c r="Y412" s="17"/>
      <c r="AB412" s="17"/>
    </row>
    <row r="413" spans="5:28">
      <c r="E413" s="17"/>
      <c r="F413" s="18"/>
      <c r="H413" s="17"/>
      <c r="J413" s="17"/>
      <c r="K413" s="62"/>
      <c r="L413" s="62"/>
      <c r="N413" s="18"/>
      <c r="P413" s="18"/>
      <c r="R413" s="18"/>
      <c r="S413" s="18"/>
      <c r="T413" s="18"/>
      <c r="U413" s="18"/>
      <c r="Y413" s="17"/>
      <c r="AB413" s="17"/>
    </row>
    <row r="414" spans="5:28">
      <c r="E414" s="17"/>
      <c r="F414" s="18"/>
      <c r="H414" s="17"/>
      <c r="J414" s="17"/>
      <c r="K414" s="62"/>
      <c r="L414" s="62"/>
      <c r="N414" s="18"/>
      <c r="P414" s="18"/>
      <c r="R414" s="18"/>
      <c r="S414" s="18"/>
      <c r="T414" s="18"/>
      <c r="U414" s="18"/>
      <c r="Y414" s="17"/>
      <c r="AB414" s="17"/>
    </row>
    <row r="415" spans="5:28">
      <c r="E415" s="17"/>
      <c r="F415" s="18"/>
      <c r="H415" s="17"/>
      <c r="J415" s="17"/>
      <c r="K415" s="62"/>
      <c r="L415" s="62"/>
      <c r="N415" s="18"/>
      <c r="P415" s="18"/>
      <c r="R415" s="18"/>
      <c r="S415" s="18"/>
      <c r="T415" s="18"/>
      <c r="U415" s="18"/>
      <c r="Y415" s="17"/>
      <c r="AB415" s="17"/>
    </row>
    <row r="416" spans="5:28">
      <c r="E416" s="17"/>
      <c r="F416" s="18"/>
      <c r="H416" s="17"/>
      <c r="J416" s="17"/>
      <c r="K416" s="62"/>
      <c r="L416" s="62"/>
      <c r="N416" s="18"/>
      <c r="P416" s="18"/>
      <c r="R416" s="18"/>
      <c r="S416" s="18"/>
      <c r="T416" s="18"/>
      <c r="U416" s="18"/>
      <c r="Y416" s="17"/>
      <c r="AB416" s="17"/>
    </row>
    <row r="417" spans="5:28">
      <c r="E417" s="17"/>
      <c r="F417" s="18"/>
      <c r="H417" s="17"/>
      <c r="J417" s="17"/>
      <c r="K417" s="62"/>
      <c r="L417" s="62"/>
      <c r="N417" s="18"/>
      <c r="P417" s="18"/>
      <c r="R417" s="18"/>
      <c r="S417" s="18"/>
      <c r="T417" s="18"/>
      <c r="U417" s="18"/>
      <c r="Y417" s="17"/>
      <c r="AB417" s="17"/>
    </row>
    <row r="418" spans="5:28">
      <c r="E418" s="17"/>
      <c r="F418" s="18"/>
      <c r="H418" s="17"/>
      <c r="J418" s="17"/>
      <c r="K418" s="62"/>
      <c r="L418" s="62"/>
      <c r="N418" s="18"/>
      <c r="P418" s="18"/>
      <c r="R418" s="18"/>
      <c r="S418" s="18"/>
      <c r="T418" s="18"/>
      <c r="U418" s="18"/>
      <c r="Y418" s="17"/>
      <c r="AB418" s="17"/>
    </row>
    <row r="419" spans="5:28">
      <c r="E419" s="17"/>
      <c r="F419" s="18"/>
      <c r="H419" s="17"/>
      <c r="J419" s="17"/>
      <c r="K419" s="62"/>
      <c r="L419" s="62"/>
      <c r="N419" s="18"/>
      <c r="P419" s="18"/>
      <c r="R419" s="18"/>
      <c r="S419" s="18"/>
      <c r="T419" s="18"/>
      <c r="U419" s="18"/>
      <c r="Y419" s="17"/>
      <c r="AB419" s="17"/>
    </row>
    <row r="420" spans="5:28">
      <c r="E420" s="17"/>
      <c r="F420" s="18"/>
      <c r="H420" s="17"/>
      <c r="J420" s="17"/>
      <c r="K420" s="62"/>
      <c r="L420" s="62"/>
      <c r="N420" s="18"/>
      <c r="P420" s="18"/>
      <c r="R420" s="18"/>
      <c r="S420" s="18"/>
      <c r="T420" s="18"/>
      <c r="U420" s="18"/>
      <c r="Y420" s="17"/>
      <c r="AB420" s="17"/>
    </row>
    <row r="421" spans="5:28">
      <c r="E421" s="17"/>
      <c r="F421" s="18"/>
      <c r="H421" s="17"/>
      <c r="J421" s="17"/>
      <c r="K421" s="62"/>
      <c r="L421" s="62"/>
      <c r="N421" s="18"/>
      <c r="P421" s="18"/>
      <c r="R421" s="18"/>
      <c r="S421" s="18"/>
      <c r="T421" s="18"/>
      <c r="U421" s="18"/>
      <c r="Y421" s="17"/>
      <c r="AB421" s="17"/>
    </row>
    <row r="422" spans="5:28">
      <c r="E422" s="17"/>
      <c r="F422" s="18"/>
      <c r="H422" s="17"/>
      <c r="J422" s="17"/>
      <c r="K422" s="62"/>
      <c r="L422" s="62"/>
      <c r="N422" s="18"/>
      <c r="P422" s="18"/>
      <c r="R422" s="18"/>
      <c r="S422" s="18"/>
      <c r="T422" s="18"/>
      <c r="U422" s="18"/>
      <c r="Y422" s="17"/>
      <c r="AB422" s="17"/>
    </row>
    <row r="423" spans="5:28">
      <c r="E423" s="17"/>
      <c r="F423" s="18"/>
      <c r="H423" s="17"/>
      <c r="J423" s="17"/>
      <c r="K423" s="62"/>
      <c r="L423" s="62"/>
      <c r="N423" s="18"/>
      <c r="P423" s="18"/>
      <c r="R423" s="18"/>
      <c r="S423" s="18"/>
      <c r="T423" s="18"/>
      <c r="U423" s="18"/>
      <c r="Y423" s="17"/>
      <c r="AB423" s="17"/>
    </row>
    <row r="424" spans="5:28">
      <c r="E424" s="17"/>
      <c r="F424" s="18"/>
      <c r="H424" s="17"/>
      <c r="J424" s="17"/>
      <c r="K424" s="62"/>
      <c r="L424" s="62"/>
      <c r="N424" s="18"/>
      <c r="P424" s="18"/>
      <c r="R424" s="18"/>
      <c r="S424" s="18"/>
      <c r="T424" s="18"/>
      <c r="U424" s="18"/>
      <c r="Y424" s="17"/>
      <c r="AB424" s="17"/>
    </row>
    <row r="425" spans="5:28">
      <c r="E425" s="17"/>
      <c r="F425" s="18"/>
      <c r="H425" s="17"/>
      <c r="J425" s="17"/>
      <c r="K425" s="62"/>
      <c r="L425" s="62"/>
      <c r="N425" s="18"/>
      <c r="P425" s="18"/>
      <c r="R425" s="18"/>
      <c r="S425" s="18"/>
      <c r="T425" s="18"/>
      <c r="U425" s="18"/>
      <c r="Y425" s="17"/>
      <c r="AB425" s="17"/>
    </row>
    <row r="426" spans="5:28">
      <c r="E426" s="17"/>
      <c r="F426" s="18"/>
      <c r="H426" s="17"/>
      <c r="J426" s="17"/>
      <c r="K426" s="62"/>
      <c r="L426" s="62"/>
      <c r="N426" s="18"/>
      <c r="P426" s="18"/>
      <c r="R426" s="18"/>
      <c r="S426" s="18"/>
      <c r="T426" s="18"/>
      <c r="U426" s="18"/>
      <c r="Y426" s="17"/>
      <c r="AB426" s="17"/>
    </row>
    <row r="427" spans="5:28">
      <c r="E427" s="17"/>
      <c r="F427" s="18"/>
      <c r="H427" s="17"/>
      <c r="J427" s="17"/>
      <c r="K427" s="62"/>
      <c r="L427" s="62"/>
      <c r="N427" s="18"/>
      <c r="P427" s="18"/>
      <c r="R427" s="18"/>
      <c r="S427" s="18"/>
      <c r="T427" s="18"/>
      <c r="U427" s="18"/>
      <c r="Y427" s="17"/>
      <c r="AB427" s="17"/>
    </row>
    <row r="428" spans="5:28">
      <c r="E428" s="17"/>
      <c r="F428" s="18"/>
      <c r="H428" s="17"/>
      <c r="J428" s="17"/>
      <c r="K428" s="62"/>
      <c r="L428" s="62"/>
      <c r="N428" s="18"/>
      <c r="P428" s="18"/>
      <c r="R428" s="18"/>
      <c r="S428" s="18"/>
      <c r="T428" s="18"/>
      <c r="U428" s="18"/>
      <c r="Y428" s="17"/>
      <c r="AB428" s="17"/>
    </row>
    <row r="429" spans="5:28">
      <c r="E429" s="17"/>
      <c r="F429" s="18"/>
      <c r="H429" s="17"/>
      <c r="J429" s="17"/>
      <c r="K429" s="62"/>
      <c r="L429" s="62"/>
      <c r="N429" s="18"/>
      <c r="P429" s="18"/>
      <c r="R429" s="18"/>
      <c r="S429" s="18"/>
      <c r="T429" s="18"/>
      <c r="U429" s="18"/>
      <c r="Y429" s="17"/>
      <c r="AB429" s="17"/>
    </row>
    <row r="430" spans="5:28">
      <c r="E430" s="17"/>
      <c r="F430" s="18"/>
      <c r="H430" s="17"/>
      <c r="J430" s="17"/>
      <c r="K430" s="62"/>
      <c r="L430" s="62"/>
      <c r="N430" s="18"/>
      <c r="P430" s="18"/>
      <c r="R430" s="18"/>
      <c r="S430" s="18"/>
      <c r="T430" s="18"/>
      <c r="U430" s="18"/>
      <c r="Y430" s="17"/>
      <c r="AB430" s="17"/>
    </row>
    <row r="431" spans="5:28">
      <c r="E431" s="17"/>
      <c r="F431" s="18"/>
      <c r="H431" s="17"/>
      <c r="J431" s="17"/>
      <c r="K431" s="62"/>
      <c r="L431" s="62"/>
      <c r="N431" s="18"/>
      <c r="P431" s="18"/>
      <c r="R431" s="18"/>
      <c r="S431" s="18"/>
      <c r="T431" s="18"/>
      <c r="U431" s="18"/>
      <c r="Y431" s="17"/>
      <c r="AB431" s="17"/>
    </row>
    <row r="432" spans="5:28">
      <c r="E432" s="17"/>
      <c r="F432" s="18"/>
      <c r="H432" s="17"/>
      <c r="J432" s="17"/>
      <c r="K432" s="62"/>
      <c r="L432" s="62"/>
      <c r="N432" s="18"/>
      <c r="P432" s="18"/>
      <c r="R432" s="18"/>
      <c r="S432" s="18"/>
      <c r="T432" s="18"/>
      <c r="U432" s="18"/>
      <c r="Y432" s="17"/>
      <c r="AB432" s="17"/>
    </row>
    <row r="433" spans="5:28">
      <c r="E433" s="17"/>
      <c r="F433" s="18"/>
      <c r="H433" s="17"/>
      <c r="J433" s="17"/>
      <c r="K433" s="62"/>
      <c r="L433" s="62"/>
      <c r="N433" s="18"/>
      <c r="P433" s="18"/>
      <c r="R433" s="18"/>
      <c r="S433" s="18"/>
      <c r="T433" s="18"/>
      <c r="U433" s="18"/>
      <c r="Y433" s="17"/>
      <c r="AB433" s="17"/>
    </row>
    <row r="434" spans="5:28">
      <c r="E434" s="17"/>
      <c r="F434" s="18"/>
      <c r="H434" s="17"/>
      <c r="J434" s="17"/>
      <c r="K434" s="62"/>
      <c r="L434" s="62"/>
      <c r="N434" s="18"/>
      <c r="P434" s="18"/>
      <c r="R434" s="18"/>
      <c r="S434" s="18"/>
      <c r="T434" s="18"/>
      <c r="U434" s="18"/>
      <c r="Y434" s="17"/>
      <c r="AB434" s="17"/>
    </row>
    <row r="435" spans="5:28">
      <c r="E435" s="17"/>
      <c r="F435" s="18"/>
      <c r="H435" s="17"/>
      <c r="J435" s="17"/>
      <c r="K435" s="62"/>
      <c r="L435" s="62"/>
      <c r="N435" s="18"/>
      <c r="P435" s="18"/>
      <c r="R435" s="18"/>
      <c r="S435" s="18"/>
      <c r="T435" s="18"/>
      <c r="U435" s="18"/>
      <c r="Y435" s="17"/>
      <c r="AB435" s="17"/>
    </row>
    <row r="436" spans="5:28">
      <c r="E436" s="17"/>
      <c r="F436" s="18"/>
      <c r="H436" s="17"/>
      <c r="J436" s="17"/>
      <c r="K436" s="62"/>
      <c r="L436" s="62"/>
      <c r="N436" s="18"/>
      <c r="P436" s="18"/>
      <c r="R436" s="18"/>
      <c r="S436" s="18"/>
      <c r="T436" s="18"/>
      <c r="U436" s="18"/>
      <c r="Y436" s="17"/>
      <c r="AB436" s="17"/>
    </row>
    <row r="437" spans="5:28">
      <c r="E437" s="17"/>
      <c r="F437" s="18"/>
      <c r="H437" s="17"/>
      <c r="J437" s="17"/>
      <c r="K437" s="62"/>
      <c r="L437" s="62"/>
      <c r="N437" s="18"/>
      <c r="P437" s="18"/>
      <c r="R437" s="18"/>
      <c r="S437" s="18"/>
      <c r="T437" s="18"/>
      <c r="U437" s="18"/>
      <c r="Y437" s="17"/>
      <c r="AB437" s="17"/>
    </row>
    <row r="438" spans="5:28">
      <c r="E438" s="17"/>
      <c r="F438" s="18"/>
      <c r="H438" s="17"/>
      <c r="J438" s="17"/>
      <c r="K438" s="62"/>
      <c r="L438" s="62"/>
      <c r="N438" s="18"/>
      <c r="P438" s="18"/>
      <c r="R438" s="18"/>
      <c r="S438" s="18"/>
      <c r="T438" s="18"/>
      <c r="U438" s="18"/>
      <c r="Y438" s="17"/>
      <c r="AB438" s="17"/>
    </row>
    <row r="439" spans="5:28">
      <c r="E439" s="17"/>
      <c r="F439" s="18"/>
      <c r="H439" s="17"/>
      <c r="J439" s="17"/>
      <c r="K439" s="62"/>
      <c r="L439" s="62"/>
      <c r="N439" s="18"/>
      <c r="P439" s="18"/>
      <c r="R439" s="18"/>
      <c r="S439" s="18"/>
      <c r="T439" s="18"/>
      <c r="U439" s="18"/>
      <c r="Y439" s="17"/>
      <c r="AB439" s="17"/>
    </row>
    <row r="440" spans="5:28">
      <c r="E440" s="17"/>
      <c r="F440" s="18"/>
      <c r="H440" s="17"/>
      <c r="J440" s="17"/>
      <c r="K440" s="62"/>
      <c r="L440" s="62"/>
      <c r="N440" s="18"/>
      <c r="P440" s="18"/>
      <c r="R440" s="18"/>
      <c r="S440" s="18"/>
      <c r="T440" s="18"/>
      <c r="U440" s="18"/>
      <c r="Y440" s="17"/>
      <c r="AB440" s="17"/>
    </row>
    <row r="441" spans="5:28">
      <c r="E441" s="17"/>
      <c r="F441" s="18"/>
      <c r="H441" s="17"/>
      <c r="J441" s="17"/>
      <c r="K441" s="62"/>
      <c r="L441" s="62"/>
      <c r="N441" s="18"/>
      <c r="P441" s="18"/>
      <c r="R441" s="18"/>
      <c r="S441" s="18"/>
      <c r="T441" s="18"/>
      <c r="U441" s="18"/>
      <c r="Y441" s="17"/>
      <c r="AB441" s="17"/>
    </row>
    <row r="442" spans="5:28">
      <c r="E442" s="17"/>
      <c r="F442" s="18"/>
      <c r="H442" s="17"/>
      <c r="J442" s="17"/>
      <c r="K442" s="62"/>
      <c r="L442" s="62"/>
      <c r="N442" s="18"/>
      <c r="P442" s="18"/>
      <c r="R442" s="18"/>
      <c r="S442" s="18"/>
      <c r="T442" s="18"/>
      <c r="U442" s="18"/>
      <c r="Y442" s="17"/>
      <c r="AB442" s="17"/>
    </row>
    <row r="443" spans="5:28">
      <c r="E443" s="17"/>
      <c r="F443" s="18"/>
      <c r="H443" s="17"/>
      <c r="J443" s="17"/>
      <c r="K443" s="62"/>
      <c r="L443" s="62"/>
      <c r="N443" s="18"/>
      <c r="P443" s="18"/>
      <c r="R443" s="18"/>
      <c r="S443" s="18"/>
      <c r="T443" s="18"/>
      <c r="U443" s="18"/>
      <c r="Y443" s="17"/>
      <c r="AB443" s="17"/>
    </row>
    <row r="444" spans="5:28">
      <c r="E444" s="17"/>
      <c r="F444" s="18"/>
      <c r="H444" s="17"/>
      <c r="J444" s="17"/>
      <c r="K444" s="62"/>
      <c r="L444" s="62"/>
      <c r="N444" s="18"/>
      <c r="P444" s="18"/>
      <c r="R444" s="18"/>
      <c r="S444" s="18"/>
      <c r="T444" s="18"/>
      <c r="U444" s="18"/>
      <c r="Y444" s="17"/>
      <c r="AB444" s="17"/>
    </row>
    <row r="445" spans="5:28">
      <c r="E445" s="17"/>
      <c r="F445" s="18"/>
      <c r="H445" s="17"/>
      <c r="J445" s="17"/>
      <c r="K445" s="62"/>
      <c r="L445" s="62"/>
      <c r="N445" s="18"/>
      <c r="P445" s="18"/>
      <c r="R445" s="18"/>
      <c r="S445" s="18"/>
      <c r="T445" s="18"/>
      <c r="U445" s="18"/>
      <c r="Y445" s="17"/>
      <c r="AB445" s="17"/>
    </row>
    <row r="446" spans="5:28">
      <c r="E446" s="17"/>
      <c r="F446" s="18"/>
      <c r="H446" s="17"/>
      <c r="J446" s="17"/>
      <c r="K446" s="62"/>
      <c r="L446" s="62"/>
      <c r="N446" s="18"/>
      <c r="P446" s="18"/>
      <c r="R446" s="18"/>
      <c r="S446" s="18"/>
      <c r="T446" s="18"/>
      <c r="U446" s="18"/>
      <c r="Y446" s="17"/>
      <c r="AB446" s="17"/>
    </row>
    <row r="447" spans="5:28">
      <c r="E447" s="17"/>
      <c r="F447" s="18"/>
      <c r="H447" s="17"/>
      <c r="J447" s="17"/>
      <c r="K447" s="62"/>
      <c r="L447" s="62"/>
      <c r="N447" s="18"/>
      <c r="P447" s="18"/>
      <c r="R447" s="18"/>
      <c r="S447" s="18"/>
      <c r="T447" s="18"/>
      <c r="U447" s="18"/>
      <c r="Y447" s="17"/>
      <c r="AB447" s="17"/>
    </row>
    <row r="448" spans="5:28">
      <c r="E448" s="17"/>
      <c r="F448" s="18"/>
      <c r="H448" s="17"/>
      <c r="J448" s="17"/>
      <c r="K448" s="62"/>
      <c r="L448" s="62"/>
      <c r="N448" s="18"/>
      <c r="P448" s="18"/>
      <c r="R448" s="18"/>
      <c r="S448" s="18"/>
      <c r="T448" s="18"/>
      <c r="U448" s="18"/>
      <c r="Y448" s="17"/>
      <c r="AB448" s="17"/>
    </row>
    <row r="449" spans="5:28">
      <c r="E449" s="17"/>
      <c r="F449" s="18"/>
      <c r="H449" s="17"/>
      <c r="J449" s="17"/>
      <c r="K449" s="62"/>
      <c r="L449" s="62"/>
      <c r="N449" s="18"/>
      <c r="P449" s="18"/>
      <c r="R449" s="18"/>
      <c r="S449" s="18"/>
      <c r="T449" s="18"/>
      <c r="U449" s="18"/>
      <c r="Y449" s="17"/>
      <c r="AB449" s="17"/>
    </row>
    <row r="450" spans="5:28">
      <c r="E450" s="17"/>
      <c r="F450" s="18"/>
      <c r="H450" s="17"/>
      <c r="J450" s="17"/>
      <c r="K450" s="62"/>
      <c r="L450" s="62"/>
      <c r="N450" s="18"/>
      <c r="P450" s="18"/>
      <c r="R450" s="18"/>
      <c r="S450" s="18"/>
      <c r="T450" s="18"/>
      <c r="U450" s="18"/>
      <c r="Y450" s="17"/>
      <c r="AB450" s="17"/>
    </row>
    <row r="451" spans="5:28">
      <c r="E451" s="17"/>
      <c r="F451" s="18"/>
      <c r="H451" s="17"/>
      <c r="J451" s="17"/>
      <c r="K451" s="62"/>
      <c r="L451" s="62"/>
      <c r="N451" s="18"/>
      <c r="P451" s="18"/>
      <c r="R451" s="18"/>
      <c r="S451" s="18"/>
      <c r="T451" s="18"/>
      <c r="U451" s="18"/>
      <c r="Y451" s="17"/>
      <c r="AB451" s="17"/>
    </row>
    <row r="452" spans="5:28">
      <c r="E452" s="17"/>
      <c r="F452" s="18"/>
      <c r="H452" s="17"/>
      <c r="J452" s="17"/>
      <c r="K452" s="62"/>
      <c r="L452" s="62"/>
      <c r="N452" s="18"/>
      <c r="P452" s="18"/>
      <c r="R452" s="18"/>
      <c r="S452" s="18"/>
      <c r="T452" s="18"/>
      <c r="U452" s="18"/>
      <c r="Y452" s="17"/>
      <c r="AB452" s="17"/>
    </row>
    <row r="453" spans="5:28">
      <c r="E453" s="17"/>
      <c r="F453" s="18"/>
      <c r="H453" s="17"/>
      <c r="J453" s="17"/>
      <c r="K453" s="62"/>
      <c r="L453" s="62"/>
      <c r="N453" s="18"/>
      <c r="P453" s="18"/>
      <c r="R453" s="18"/>
      <c r="S453" s="18"/>
      <c r="T453" s="18"/>
      <c r="U453" s="18"/>
      <c r="Y453" s="17"/>
      <c r="AB453" s="17"/>
    </row>
    <row r="454" spans="5:28">
      <c r="E454" s="17"/>
      <c r="F454" s="18"/>
      <c r="H454" s="17"/>
      <c r="J454" s="17"/>
      <c r="K454" s="62"/>
      <c r="L454" s="62"/>
      <c r="N454" s="18"/>
      <c r="P454" s="18"/>
      <c r="R454" s="18"/>
      <c r="S454" s="18"/>
      <c r="T454" s="18"/>
      <c r="U454" s="18"/>
      <c r="Y454" s="17"/>
      <c r="AB454" s="17"/>
    </row>
    <row r="455" spans="5:28">
      <c r="E455" s="17"/>
      <c r="F455" s="18"/>
      <c r="H455" s="17"/>
      <c r="J455" s="17"/>
      <c r="K455" s="62"/>
      <c r="L455" s="62"/>
      <c r="N455" s="18"/>
      <c r="P455" s="18"/>
      <c r="R455" s="18"/>
      <c r="S455" s="18"/>
      <c r="T455" s="18"/>
      <c r="U455" s="18"/>
      <c r="Y455" s="17"/>
      <c r="AB455" s="17"/>
    </row>
    <row r="456" spans="5:28">
      <c r="E456" s="17"/>
      <c r="F456" s="18"/>
      <c r="H456" s="17"/>
      <c r="J456" s="17"/>
      <c r="K456" s="62"/>
      <c r="L456" s="62"/>
      <c r="N456" s="18"/>
      <c r="P456" s="18"/>
      <c r="R456" s="18"/>
      <c r="S456" s="18"/>
      <c r="T456" s="18"/>
      <c r="U456" s="18"/>
      <c r="Y456" s="17"/>
      <c r="AB456" s="17"/>
    </row>
    <row r="457" spans="5:28">
      <c r="E457" s="17"/>
      <c r="F457" s="18"/>
      <c r="H457" s="17"/>
      <c r="J457" s="17"/>
      <c r="K457" s="62"/>
      <c r="L457" s="62"/>
      <c r="N457" s="18"/>
      <c r="P457" s="18"/>
      <c r="R457" s="18"/>
      <c r="S457" s="18"/>
      <c r="T457" s="18"/>
      <c r="U457" s="18"/>
      <c r="Y457" s="17"/>
      <c r="AB457" s="17"/>
    </row>
    <row r="458" spans="5:28">
      <c r="E458" s="17"/>
      <c r="F458" s="18"/>
      <c r="H458" s="17"/>
      <c r="J458" s="17"/>
      <c r="K458" s="62"/>
      <c r="L458" s="62"/>
      <c r="N458" s="18"/>
      <c r="P458" s="18"/>
      <c r="R458" s="18"/>
      <c r="S458" s="18"/>
      <c r="T458" s="18"/>
      <c r="U458" s="18"/>
      <c r="Y458" s="17"/>
      <c r="AB458" s="17"/>
    </row>
    <row r="459" spans="5:28">
      <c r="E459" s="17"/>
      <c r="F459" s="18"/>
      <c r="H459" s="17"/>
      <c r="J459" s="17"/>
      <c r="K459" s="62"/>
      <c r="L459" s="62"/>
      <c r="N459" s="18"/>
      <c r="P459" s="18"/>
      <c r="R459" s="18"/>
      <c r="S459" s="18"/>
      <c r="T459" s="18"/>
      <c r="U459" s="18"/>
      <c r="Y459" s="17"/>
      <c r="AB459" s="17"/>
    </row>
    <row r="460" spans="5:28">
      <c r="E460" s="17"/>
      <c r="F460" s="18"/>
      <c r="H460" s="17"/>
      <c r="J460" s="17"/>
      <c r="K460" s="62"/>
      <c r="L460" s="62"/>
      <c r="N460" s="18"/>
      <c r="P460" s="18"/>
      <c r="R460" s="18"/>
      <c r="S460" s="18"/>
      <c r="T460" s="18"/>
      <c r="U460" s="18"/>
      <c r="Y460" s="17"/>
      <c r="AB460" s="17"/>
    </row>
    <row r="461" spans="5:28">
      <c r="E461" s="17"/>
      <c r="F461" s="18"/>
      <c r="H461" s="17"/>
      <c r="J461" s="17"/>
      <c r="K461" s="62"/>
      <c r="L461" s="62"/>
      <c r="N461" s="18"/>
      <c r="P461" s="18"/>
      <c r="R461" s="18"/>
      <c r="S461" s="18"/>
      <c r="T461" s="18"/>
      <c r="U461" s="18"/>
      <c r="Y461" s="17"/>
      <c r="AB461" s="17"/>
    </row>
    <row r="462" spans="5:28">
      <c r="E462" s="17"/>
      <c r="F462" s="18"/>
      <c r="H462" s="17"/>
      <c r="J462" s="17"/>
      <c r="K462" s="62"/>
      <c r="L462" s="62"/>
      <c r="N462" s="18"/>
      <c r="P462" s="18"/>
      <c r="R462" s="18"/>
      <c r="S462" s="18"/>
      <c r="T462" s="18"/>
      <c r="U462" s="18"/>
      <c r="Y462" s="17"/>
      <c r="AB462" s="17"/>
    </row>
    <row r="463" spans="5:28">
      <c r="E463" s="17"/>
      <c r="F463" s="18"/>
      <c r="H463" s="17"/>
      <c r="J463" s="17"/>
      <c r="K463" s="62"/>
      <c r="L463" s="62"/>
      <c r="N463" s="18"/>
      <c r="P463" s="18"/>
      <c r="R463" s="18"/>
      <c r="S463" s="18"/>
      <c r="T463" s="18"/>
      <c r="U463" s="18"/>
      <c r="Y463" s="17"/>
      <c r="AB463" s="17"/>
    </row>
    <row r="464" spans="5:28">
      <c r="E464" s="17"/>
      <c r="F464" s="18"/>
      <c r="H464" s="17"/>
      <c r="J464" s="17"/>
      <c r="K464" s="62"/>
      <c r="L464" s="62"/>
      <c r="N464" s="18"/>
      <c r="P464" s="18"/>
      <c r="R464" s="18"/>
      <c r="S464" s="18"/>
      <c r="T464" s="18"/>
      <c r="U464" s="18"/>
      <c r="Y464" s="17"/>
      <c r="AB464" s="17"/>
    </row>
    <row r="465" spans="5:28">
      <c r="E465" s="17"/>
      <c r="F465" s="18"/>
      <c r="H465" s="17"/>
      <c r="J465" s="17"/>
      <c r="K465" s="62"/>
      <c r="L465" s="62"/>
      <c r="N465" s="18"/>
      <c r="P465" s="18"/>
      <c r="R465" s="18"/>
      <c r="S465" s="18"/>
      <c r="T465" s="18"/>
      <c r="U465" s="18"/>
      <c r="Y465" s="17"/>
      <c r="AB465" s="17"/>
    </row>
    <row r="466" spans="5:28">
      <c r="E466" s="17"/>
      <c r="F466" s="18"/>
      <c r="H466" s="17"/>
      <c r="J466" s="17"/>
      <c r="K466" s="62"/>
      <c r="L466" s="62"/>
      <c r="N466" s="18"/>
      <c r="P466" s="18"/>
      <c r="R466" s="18"/>
      <c r="S466" s="18"/>
      <c r="T466" s="18"/>
      <c r="U466" s="18"/>
      <c r="Y466" s="17"/>
      <c r="AB466" s="17"/>
    </row>
    <row r="467" spans="5:28">
      <c r="E467" s="17"/>
      <c r="F467" s="18"/>
      <c r="H467" s="17"/>
      <c r="J467" s="17"/>
      <c r="K467" s="62"/>
      <c r="L467" s="62"/>
      <c r="N467" s="18"/>
      <c r="P467" s="18"/>
      <c r="R467" s="18"/>
      <c r="S467" s="18"/>
      <c r="T467" s="18"/>
      <c r="U467" s="18"/>
      <c r="Y467" s="17"/>
      <c r="AB467" s="17"/>
    </row>
    <row r="468" spans="5:28">
      <c r="E468" s="17"/>
      <c r="F468" s="18"/>
      <c r="H468" s="17"/>
      <c r="J468" s="17"/>
      <c r="K468" s="62"/>
      <c r="L468" s="62"/>
      <c r="N468" s="18"/>
      <c r="P468" s="18"/>
      <c r="R468" s="18"/>
      <c r="S468" s="18"/>
      <c r="T468" s="18"/>
      <c r="U468" s="18"/>
      <c r="Y468" s="17"/>
      <c r="AB468" s="17"/>
    </row>
    <row r="469" spans="5:28">
      <c r="E469" s="17"/>
      <c r="F469" s="18"/>
      <c r="H469" s="17"/>
      <c r="J469" s="17"/>
      <c r="K469" s="62"/>
      <c r="L469" s="62"/>
      <c r="N469" s="18"/>
      <c r="P469" s="18"/>
      <c r="R469" s="18"/>
      <c r="S469" s="18"/>
      <c r="T469" s="18"/>
      <c r="U469" s="18"/>
      <c r="Y469" s="17"/>
      <c r="AB469" s="17"/>
    </row>
    <row r="470" spans="5:28">
      <c r="E470" s="17"/>
      <c r="F470" s="18"/>
      <c r="H470" s="17"/>
      <c r="J470" s="17"/>
      <c r="K470" s="62"/>
      <c r="L470" s="62"/>
      <c r="N470" s="18"/>
      <c r="P470" s="18"/>
      <c r="R470" s="18"/>
      <c r="S470" s="18"/>
      <c r="T470" s="18"/>
      <c r="U470" s="18"/>
      <c r="Y470" s="17"/>
      <c r="AB470" s="17"/>
    </row>
    <row r="471" spans="5:28">
      <c r="E471" s="17"/>
      <c r="F471" s="18"/>
      <c r="H471" s="17"/>
      <c r="J471" s="17"/>
      <c r="K471" s="62"/>
      <c r="L471" s="62"/>
      <c r="N471" s="18"/>
      <c r="P471" s="18"/>
      <c r="R471" s="18"/>
      <c r="S471" s="18"/>
      <c r="T471" s="18"/>
      <c r="U471" s="18"/>
      <c r="Y471" s="17"/>
      <c r="AB471" s="17"/>
    </row>
    <row r="472" spans="5:28">
      <c r="E472" s="17"/>
      <c r="F472" s="18"/>
      <c r="H472" s="17"/>
      <c r="J472" s="17"/>
      <c r="K472" s="62"/>
      <c r="L472" s="62"/>
      <c r="N472" s="18"/>
      <c r="P472" s="18"/>
      <c r="R472" s="18"/>
      <c r="S472" s="18"/>
      <c r="T472" s="18"/>
      <c r="U472" s="18"/>
      <c r="Y472" s="17"/>
      <c r="AB472" s="17"/>
    </row>
    <row r="473" spans="5:28">
      <c r="E473" s="17"/>
      <c r="F473" s="18"/>
      <c r="H473" s="17"/>
      <c r="J473" s="17"/>
      <c r="K473" s="62"/>
      <c r="L473" s="62"/>
      <c r="N473" s="18"/>
      <c r="P473" s="18"/>
      <c r="R473" s="18"/>
      <c r="S473" s="18"/>
      <c r="T473" s="18"/>
      <c r="U473" s="18"/>
      <c r="Y473" s="17"/>
      <c r="AB473" s="17"/>
    </row>
    <row r="474" spans="5:28">
      <c r="E474" s="17"/>
      <c r="F474" s="18"/>
      <c r="H474" s="17"/>
      <c r="J474" s="17"/>
      <c r="K474" s="62"/>
      <c r="L474" s="62"/>
      <c r="N474" s="18"/>
      <c r="P474" s="18"/>
      <c r="R474" s="18"/>
      <c r="S474" s="18"/>
      <c r="T474" s="18"/>
      <c r="U474" s="18"/>
      <c r="Y474" s="17"/>
      <c r="AB474" s="17"/>
    </row>
    <row r="475" spans="5:28">
      <c r="E475" s="17"/>
      <c r="F475" s="18"/>
      <c r="H475" s="17"/>
      <c r="J475" s="17"/>
      <c r="K475" s="62"/>
      <c r="L475" s="62"/>
      <c r="N475" s="18"/>
      <c r="P475" s="18"/>
      <c r="R475" s="18"/>
      <c r="S475" s="18"/>
      <c r="T475" s="18"/>
      <c r="U475" s="18"/>
      <c r="Y475" s="17"/>
      <c r="AB475" s="17"/>
    </row>
    <row r="476" spans="5:28">
      <c r="E476" s="17"/>
      <c r="F476" s="18"/>
      <c r="H476" s="17"/>
      <c r="J476" s="17"/>
      <c r="K476" s="62"/>
      <c r="L476" s="62"/>
      <c r="N476" s="18"/>
      <c r="P476" s="18"/>
      <c r="R476" s="18"/>
      <c r="S476" s="18"/>
      <c r="T476" s="18"/>
      <c r="U476" s="18"/>
      <c r="Y476" s="17"/>
      <c r="AB476" s="17"/>
    </row>
    <row r="477" spans="5:28">
      <c r="E477" s="17"/>
      <c r="F477" s="18"/>
      <c r="H477" s="17"/>
      <c r="J477" s="17"/>
      <c r="K477" s="62"/>
      <c r="L477" s="62"/>
      <c r="N477" s="18"/>
      <c r="P477" s="18"/>
      <c r="R477" s="18"/>
      <c r="S477" s="18"/>
      <c r="T477" s="18"/>
      <c r="U477" s="18"/>
      <c r="Y477" s="17"/>
      <c r="AB477" s="17"/>
    </row>
    <row r="478" spans="5:28">
      <c r="E478" s="17"/>
      <c r="F478" s="18"/>
      <c r="H478" s="17"/>
      <c r="J478" s="17"/>
      <c r="K478" s="62"/>
      <c r="L478" s="62"/>
      <c r="N478" s="18"/>
      <c r="P478" s="18"/>
      <c r="R478" s="18"/>
      <c r="S478" s="18"/>
      <c r="T478" s="18"/>
      <c r="U478" s="18"/>
      <c r="Y478" s="17"/>
      <c r="AB478" s="17"/>
    </row>
    <row r="479" spans="5:28">
      <c r="E479" s="17"/>
      <c r="F479" s="18"/>
      <c r="H479" s="17"/>
      <c r="J479" s="17"/>
      <c r="K479" s="62"/>
      <c r="L479" s="62"/>
      <c r="N479" s="18"/>
      <c r="P479" s="18"/>
      <c r="R479" s="18"/>
      <c r="S479" s="18"/>
      <c r="T479" s="18"/>
      <c r="U479" s="18"/>
      <c r="Y479" s="17"/>
      <c r="AB479" s="17"/>
    </row>
    <row r="480" spans="5:28">
      <c r="E480" s="17"/>
      <c r="F480" s="18"/>
      <c r="H480" s="17"/>
      <c r="J480" s="17"/>
      <c r="K480" s="62"/>
      <c r="L480" s="62"/>
      <c r="N480" s="18"/>
      <c r="P480" s="18"/>
      <c r="R480" s="18"/>
      <c r="S480" s="18"/>
      <c r="T480" s="18"/>
      <c r="U480" s="18"/>
      <c r="Y480" s="17"/>
      <c r="AB480" s="17"/>
    </row>
    <row r="481" spans="5:28">
      <c r="E481" s="17"/>
      <c r="F481" s="18"/>
      <c r="H481" s="17"/>
      <c r="J481" s="17"/>
      <c r="K481" s="62"/>
      <c r="L481" s="62"/>
      <c r="N481" s="18"/>
      <c r="P481" s="18"/>
      <c r="R481" s="18"/>
      <c r="S481" s="18"/>
      <c r="T481" s="18"/>
      <c r="U481" s="18"/>
      <c r="Y481" s="17"/>
      <c r="AB481" s="17"/>
    </row>
    <row r="482" spans="5:28">
      <c r="E482" s="17"/>
      <c r="F482" s="18"/>
      <c r="H482" s="17"/>
      <c r="J482" s="17"/>
      <c r="K482" s="62"/>
      <c r="L482" s="62"/>
      <c r="N482" s="18"/>
      <c r="P482" s="18"/>
      <c r="R482" s="18"/>
      <c r="S482" s="18"/>
      <c r="T482" s="18"/>
      <c r="U482" s="18"/>
      <c r="Y482" s="17"/>
      <c r="AB482" s="17"/>
    </row>
    <row r="483" spans="5:28">
      <c r="E483" s="17"/>
      <c r="F483" s="18"/>
      <c r="H483" s="17"/>
      <c r="J483" s="17"/>
      <c r="K483" s="62"/>
      <c r="L483" s="62"/>
      <c r="N483" s="18"/>
      <c r="P483" s="18"/>
      <c r="R483" s="18"/>
      <c r="S483" s="18"/>
      <c r="T483" s="18"/>
      <c r="U483" s="18"/>
      <c r="Y483" s="17"/>
      <c r="AB483" s="17"/>
    </row>
    <row r="484" spans="5:28">
      <c r="E484" s="17"/>
      <c r="F484" s="18"/>
      <c r="H484" s="17"/>
      <c r="J484" s="17"/>
      <c r="K484" s="62"/>
      <c r="L484" s="62"/>
      <c r="N484" s="18"/>
      <c r="P484" s="18"/>
      <c r="R484" s="18"/>
      <c r="S484" s="18"/>
      <c r="T484" s="18"/>
      <c r="U484" s="18"/>
      <c r="Y484" s="17"/>
      <c r="AB484" s="17"/>
    </row>
    <row r="485" spans="5:28">
      <c r="E485" s="17"/>
      <c r="F485" s="18"/>
      <c r="H485" s="17"/>
      <c r="J485" s="17"/>
      <c r="K485" s="62"/>
      <c r="L485" s="62"/>
      <c r="N485" s="18"/>
      <c r="P485" s="18"/>
      <c r="R485" s="18"/>
      <c r="S485" s="18"/>
      <c r="T485" s="18"/>
      <c r="U485" s="18"/>
      <c r="Y485" s="17"/>
      <c r="AB485" s="17"/>
    </row>
    <row r="486" spans="5:28">
      <c r="E486" s="17"/>
      <c r="F486" s="18"/>
      <c r="H486" s="17"/>
      <c r="J486" s="17"/>
      <c r="K486" s="62"/>
      <c r="L486" s="62"/>
      <c r="N486" s="18"/>
      <c r="P486" s="18"/>
      <c r="R486" s="18"/>
      <c r="S486" s="18"/>
      <c r="T486" s="18"/>
      <c r="U486" s="18"/>
      <c r="Y486" s="17"/>
      <c r="AB486" s="17"/>
    </row>
    <row r="487" spans="5:28">
      <c r="E487" s="17"/>
      <c r="F487" s="18"/>
      <c r="H487" s="17"/>
      <c r="J487" s="17"/>
      <c r="K487" s="62"/>
      <c r="L487" s="62"/>
      <c r="N487" s="18"/>
      <c r="P487" s="18"/>
      <c r="R487" s="18"/>
      <c r="S487" s="18"/>
      <c r="T487" s="18"/>
      <c r="U487" s="18"/>
      <c r="Y487" s="17"/>
      <c r="AB487" s="17"/>
    </row>
    <row r="488" spans="5:28">
      <c r="E488" s="17"/>
      <c r="F488" s="18"/>
      <c r="H488" s="17"/>
      <c r="J488" s="17"/>
      <c r="K488" s="62"/>
      <c r="L488" s="62"/>
      <c r="N488" s="18"/>
      <c r="P488" s="18"/>
      <c r="R488" s="18"/>
      <c r="S488" s="18"/>
      <c r="T488" s="18"/>
      <c r="U488" s="18"/>
      <c r="Y488" s="17"/>
      <c r="AB488" s="17"/>
    </row>
    <row r="489" spans="5:28">
      <c r="E489" s="17"/>
      <c r="F489" s="18"/>
      <c r="H489" s="17"/>
      <c r="J489" s="17"/>
      <c r="K489" s="62"/>
      <c r="L489" s="62"/>
      <c r="N489" s="18"/>
      <c r="P489" s="18"/>
      <c r="R489" s="18"/>
      <c r="S489" s="18"/>
      <c r="T489" s="18"/>
      <c r="U489" s="18"/>
      <c r="Y489" s="17"/>
      <c r="AB489" s="17"/>
    </row>
    <row r="490" spans="5:28">
      <c r="E490" s="17"/>
      <c r="F490" s="18"/>
      <c r="H490" s="17"/>
      <c r="J490" s="17"/>
      <c r="K490" s="62"/>
      <c r="L490" s="62"/>
      <c r="N490" s="18"/>
      <c r="P490" s="18"/>
      <c r="R490" s="18"/>
      <c r="S490" s="18"/>
      <c r="T490" s="18"/>
      <c r="U490" s="18"/>
      <c r="Y490" s="17"/>
      <c r="AB490" s="17"/>
    </row>
    <row r="491" spans="5:28">
      <c r="E491" s="17"/>
      <c r="F491" s="18"/>
      <c r="H491" s="17"/>
      <c r="J491" s="17"/>
      <c r="K491" s="62"/>
      <c r="L491" s="62"/>
      <c r="N491" s="18"/>
      <c r="P491" s="18"/>
      <c r="R491" s="18"/>
      <c r="S491" s="18"/>
      <c r="T491" s="18"/>
      <c r="U491" s="18"/>
      <c r="Y491" s="17"/>
      <c r="AB491" s="17"/>
    </row>
    <row r="492" spans="5:28">
      <c r="E492" s="17"/>
      <c r="F492" s="18"/>
      <c r="H492" s="17"/>
      <c r="J492" s="17"/>
      <c r="K492" s="62"/>
      <c r="L492" s="62"/>
      <c r="N492" s="18"/>
      <c r="P492" s="18"/>
      <c r="R492" s="18"/>
      <c r="S492" s="18"/>
      <c r="T492" s="18"/>
      <c r="U492" s="18"/>
      <c r="Y492" s="17"/>
      <c r="AB492" s="17"/>
    </row>
    <row r="493" spans="5:28">
      <c r="E493" s="17"/>
      <c r="F493" s="18"/>
      <c r="H493" s="17"/>
      <c r="J493" s="17"/>
      <c r="K493" s="62"/>
      <c r="L493" s="62"/>
      <c r="N493" s="18"/>
      <c r="P493" s="18"/>
      <c r="R493" s="18"/>
      <c r="S493" s="18"/>
      <c r="T493" s="18"/>
      <c r="U493" s="18"/>
      <c r="Y493" s="17"/>
      <c r="AB493" s="17"/>
    </row>
    <row r="494" spans="5:28">
      <c r="E494" s="17"/>
      <c r="F494" s="18"/>
      <c r="H494" s="17"/>
      <c r="J494" s="17"/>
      <c r="K494" s="62"/>
      <c r="L494" s="62"/>
      <c r="N494" s="18"/>
      <c r="P494" s="18"/>
      <c r="R494" s="18"/>
      <c r="S494" s="18"/>
      <c r="T494" s="18"/>
      <c r="U494" s="18"/>
      <c r="Y494" s="17"/>
      <c r="AB494" s="17"/>
    </row>
    <row r="495" spans="5:28">
      <c r="E495" s="17"/>
      <c r="F495" s="18"/>
      <c r="H495" s="17"/>
      <c r="J495" s="17"/>
      <c r="K495" s="62"/>
      <c r="L495" s="62"/>
      <c r="N495" s="18"/>
      <c r="P495" s="18"/>
      <c r="R495" s="18"/>
      <c r="S495" s="18"/>
      <c r="T495" s="18"/>
      <c r="U495" s="18"/>
      <c r="Y495" s="17"/>
      <c r="AB495" s="17"/>
    </row>
    <row r="496" spans="5:28">
      <c r="E496" s="17"/>
      <c r="F496" s="18"/>
      <c r="H496" s="17"/>
      <c r="J496" s="17"/>
      <c r="K496" s="62"/>
      <c r="L496" s="62"/>
      <c r="N496" s="18"/>
      <c r="P496" s="18"/>
      <c r="R496" s="18"/>
      <c r="S496" s="18"/>
      <c r="T496" s="18"/>
      <c r="U496" s="18"/>
      <c r="Y496" s="17"/>
      <c r="AB496" s="17"/>
    </row>
    <row r="497" spans="5:28">
      <c r="E497" s="17"/>
      <c r="F497" s="18"/>
      <c r="H497" s="17"/>
      <c r="J497" s="17"/>
      <c r="K497" s="62"/>
      <c r="L497" s="62"/>
      <c r="N497" s="18"/>
      <c r="P497" s="18"/>
      <c r="R497" s="18"/>
      <c r="S497" s="18"/>
      <c r="T497" s="18"/>
      <c r="U497" s="18"/>
      <c r="Y497" s="17"/>
      <c r="AB497" s="17"/>
    </row>
    <row r="498" spans="5:28">
      <c r="E498" s="17"/>
      <c r="F498" s="18"/>
      <c r="H498" s="17"/>
      <c r="J498" s="17"/>
      <c r="K498" s="62"/>
      <c r="L498" s="62"/>
      <c r="N498" s="18"/>
      <c r="P498" s="18"/>
      <c r="R498" s="18"/>
      <c r="S498" s="18"/>
      <c r="T498" s="18"/>
      <c r="U498" s="18"/>
      <c r="Y498" s="17"/>
      <c r="AB498" s="17"/>
    </row>
    <row r="499" spans="5:28">
      <c r="E499" s="17"/>
      <c r="F499" s="18"/>
      <c r="H499" s="17"/>
      <c r="J499" s="17"/>
      <c r="K499" s="62"/>
      <c r="L499" s="62"/>
      <c r="N499" s="18"/>
      <c r="P499" s="18"/>
      <c r="R499" s="18"/>
      <c r="S499" s="18"/>
      <c r="T499" s="18"/>
      <c r="U499" s="18"/>
      <c r="Y499" s="17"/>
      <c r="AB499" s="17"/>
    </row>
    <row r="500" spans="5:28">
      <c r="E500" s="17"/>
      <c r="F500" s="18"/>
      <c r="H500" s="17"/>
      <c r="J500" s="17"/>
      <c r="K500" s="62"/>
      <c r="L500" s="62"/>
      <c r="N500" s="18"/>
      <c r="P500" s="18"/>
      <c r="R500" s="18"/>
      <c r="S500" s="18"/>
      <c r="T500" s="18"/>
      <c r="U500" s="18"/>
      <c r="Y500" s="17"/>
      <c r="AB500" s="17"/>
    </row>
    <row r="501" spans="5:28">
      <c r="E501" s="17"/>
      <c r="F501" s="18"/>
      <c r="H501" s="17"/>
      <c r="J501" s="17"/>
      <c r="K501" s="62"/>
      <c r="L501" s="62"/>
      <c r="N501" s="18"/>
      <c r="P501" s="18"/>
      <c r="R501" s="18"/>
      <c r="S501" s="18"/>
      <c r="T501" s="18"/>
      <c r="U501" s="18"/>
      <c r="Y501" s="17"/>
      <c r="AB501" s="17"/>
    </row>
    <row r="502" spans="5:28">
      <c r="E502" s="17"/>
      <c r="F502" s="18"/>
      <c r="H502" s="17"/>
      <c r="J502" s="17"/>
      <c r="K502" s="62"/>
      <c r="L502" s="62"/>
      <c r="N502" s="18"/>
      <c r="P502" s="18"/>
      <c r="R502" s="18"/>
      <c r="S502" s="18"/>
      <c r="T502" s="18"/>
      <c r="U502" s="18"/>
      <c r="Y502" s="17"/>
      <c r="AB502" s="17"/>
    </row>
    <row r="503" spans="5:28">
      <c r="E503" s="17"/>
      <c r="F503" s="18"/>
      <c r="H503" s="17"/>
      <c r="J503" s="17"/>
      <c r="K503" s="62"/>
      <c r="L503" s="62"/>
      <c r="N503" s="18"/>
      <c r="P503" s="18"/>
      <c r="R503" s="18"/>
      <c r="S503" s="18"/>
      <c r="T503" s="18"/>
      <c r="U503" s="18"/>
      <c r="Y503" s="17"/>
      <c r="AB503" s="17"/>
    </row>
    <row r="504" spans="5:28">
      <c r="E504" s="17"/>
      <c r="F504" s="18"/>
      <c r="H504" s="17"/>
      <c r="J504" s="17"/>
      <c r="K504" s="62"/>
      <c r="L504" s="62"/>
      <c r="N504" s="18"/>
      <c r="P504" s="18"/>
      <c r="R504" s="18"/>
      <c r="S504" s="18"/>
      <c r="T504" s="18"/>
      <c r="U504" s="18"/>
      <c r="Y504" s="17"/>
      <c r="AB504" s="17"/>
    </row>
    <row r="505" spans="5:28">
      <c r="E505" s="17"/>
      <c r="F505" s="18"/>
      <c r="H505" s="17"/>
      <c r="J505" s="17"/>
      <c r="K505" s="62"/>
      <c r="L505" s="62"/>
      <c r="N505" s="18"/>
      <c r="P505" s="18"/>
      <c r="R505" s="18"/>
      <c r="S505" s="18"/>
      <c r="T505" s="18"/>
      <c r="U505" s="18"/>
      <c r="Y505" s="17"/>
      <c r="AB505" s="17"/>
    </row>
    <row r="506" spans="5:28">
      <c r="E506" s="17"/>
      <c r="F506" s="18"/>
      <c r="H506" s="17"/>
      <c r="J506" s="17"/>
      <c r="K506" s="62"/>
      <c r="L506" s="62"/>
      <c r="N506" s="18"/>
      <c r="P506" s="18"/>
      <c r="R506" s="18"/>
      <c r="S506" s="18"/>
      <c r="T506" s="18"/>
      <c r="U506" s="18"/>
      <c r="Y506" s="17"/>
      <c r="AB506" s="17"/>
    </row>
    <row r="507" spans="5:28">
      <c r="E507" s="17"/>
      <c r="F507" s="18"/>
      <c r="H507" s="17"/>
      <c r="J507" s="17"/>
      <c r="K507" s="62"/>
      <c r="L507" s="62"/>
      <c r="N507" s="18"/>
      <c r="P507" s="18"/>
      <c r="R507" s="18"/>
      <c r="S507" s="18"/>
      <c r="T507" s="18"/>
      <c r="U507" s="18"/>
      <c r="Y507" s="17"/>
      <c r="AB507" s="17"/>
    </row>
    <row r="508" spans="5:28">
      <c r="E508" s="17"/>
      <c r="F508" s="18"/>
      <c r="H508" s="17"/>
      <c r="J508" s="17"/>
      <c r="K508" s="62"/>
      <c r="L508" s="62"/>
      <c r="N508" s="18"/>
      <c r="P508" s="18"/>
      <c r="R508" s="18"/>
      <c r="S508" s="18"/>
      <c r="T508" s="18"/>
      <c r="U508" s="18"/>
      <c r="Y508" s="17"/>
      <c r="AB508" s="17"/>
    </row>
    <row r="509" spans="5:28">
      <c r="E509" s="17"/>
      <c r="F509" s="18"/>
      <c r="H509" s="17"/>
      <c r="J509" s="17"/>
      <c r="K509" s="62"/>
      <c r="L509" s="62"/>
      <c r="N509" s="18"/>
      <c r="P509" s="18"/>
      <c r="R509" s="18"/>
      <c r="S509" s="18"/>
      <c r="T509" s="18"/>
      <c r="U509" s="18"/>
      <c r="Y509" s="17"/>
      <c r="AB509" s="17"/>
    </row>
    <row r="510" spans="5:28">
      <c r="E510" s="17"/>
      <c r="F510" s="18"/>
      <c r="H510" s="17"/>
      <c r="J510" s="17"/>
      <c r="K510" s="62"/>
      <c r="L510" s="62"/>
      <c r="N510" s="18"/>
      <c r="P510" s="18"/>
      <c r="R510" s="18"/>
      <c r="S510" s="18"/>
      <c r="T510" s="18"/>
      <c r="U510" s="18"/>
      <c r="Y510" s="17"/>
      <c r="AB510" s="17"/>
    </row>
    <row r="511" spans="5:28">
      <c r="E511" s="17"/>
      <c r="F511" s="18"/>
      <c r="H511" s="17"/>
      <c r="J511" s="17"/>
      <c r="K511" s="62"/>
      <c r="L511" s="62"/>
      <c r="N511" s="18"/>
      <c r="P511" s="18"/>
      <c r="R511" s="18"/>
      <c r="S511" s="18"/>
      <c r="T511" s="18"/>
      <c r="U511" s="18"/>
      <c r="Y511" s="17"/>
      <c r="AB511" s="17"/>
    </row>
    <row r="512" spans="5:28">
      <c r="E512" s="17"/>
      <c r="F512" s="18"/>
      <c r="H512" s="17"/>
      <c r="J512" s="17"/>
      <c r="K512" s="62"/>
      <c r="L512" s="62"/>
      <c r="N512" s="18"/>
      <c r="P512" s="18"/>
      <c r="R512" s="18"/>
      <c r="S512" s="18"/>
      <c r="T512" s="18"/>
      <c r="U512" s="18"/>
      <c r="Y512" s="17"/>
      <c r="AB512" s="17"/>
    </row>
    <row r="513" spans="5:28">
      <c r="E513" s="17"/>
      <c r="F513" s="18"/>
      <c r="H513" s="17"/>
      <c r="J513" s="17"/>
      <c r="K513" s="62"/>
      <c r="L513" s="62"/>
      <c r="N513" s="18"/>
      <c r="P513" s="18"/>
      <c r="R513" s="18"/>
      <c r="S513" s="18"/>
      <c r="T513" s="18"/>
      <c r="U513" s="18"/>
      <c r="Y513" s="17"/>
      <c r="AB513" s="17"/>
    </row>
    <row r="514" spans="5:28">
      <c r="E514" s="17"/>
      <c r="F514" s="18"/>
      <c r="H514" s="17"/>
      <c r="J514" s="17"/>
      <c r="K514" s="62"/>
      <c r="L514" s="62"/>
      <c r="N514" s="18"/>
      <c r="P514" s="18"/>
      <c r="R514" s="18"/>
      <c r="S514" s="18"/>
      <c r="T514" s="18"/>
      <c r="U514" s="18"/>
      <c r="Y514" s="17"/>
      <c r="AB514" s="17"/>
    </row>
    <row r="515" spans="5:28">
      <c r="E515" s="17"/>
      <c r="F515" s="18"/>
      <c r="H515" s="17"/>
      <c r="J515" s="17"/>
      <c r="K515" s="62"/>
      <c r="L515" s="62"/>
      <c r="N515" s="18"/>
      <c r="P515" s="18"/>
      <c r="R515" s="18"/>
      <c r="S515" s="18"/>
      <c r="T515" s="18"/>
      <c r="U515" s="18"/>
      <c r="Y515" s="17"/>
      <c r="AB515" s="17"/>
    </row>
    <row r="516" spans="5:28">
      <c r="E516" s="17"/>
      <c r="F516" s="18"/>
      <c r="H516" s="17"/>
      <c r="J516" s="17"/>
      <c r="K516" s="62"/>
      <c r="L516" s="62"/>
      <c r="N516" s="18"/>
      <c r="P516" s="18"/>
      <c r="R516" s="18"/>
      <c r="S516" s="18"/>
      <c r="T516" s="18"/>
      <c r="U516" s="18"/>
      <c r="Y516" s="17"/>
      <c r="AB516" s="17"/>
    </row>
    <row r="517" spans="5:28">
      <c r="E517" s="17"/>
      <c r="F517" s="18"/>
      <c r="H517" s="17"/>
      <c r="J517" s="17"/>
      <c r="K517" s="62"/>
      <c r="L517" s="62"/>
      <c r="N517" s="18"/>
      <c r="P517" s="18"/>
      <c r="R517" s="18"/>
      <c r="S517" s="18"/>
      <c r="T517" s="18"/>
      <c r="U517" s="18"/>
      <c r="Y517" s="17"/>
      <c r="AB517" s="17"/>
    </row>
    <row r="518" spans="5:28">
      <c r="E518" s="17"/>
      <c r="F518" s="18"/>
      <c r="H518" s="17"/>
      <c r="J518" s="17"/>
      <c r="K518" s="62"/>
      <c r="L518" s="62"/>
      <c r="N518" s="18"/>
      <c r="P518" s="18"/>
      <c r="R518" s="18"/>
      <c r="S518" s="18"/>
      <c r="T518" s="18"/>
      <c r="U518" s="18"/>
      <c r="Y518" s="17"/>
      <c r="AB518" s="17"/>
    </row>
    <row r="519" spans="5:28">
      <c r="E519" s="17"/>
      <c r="F519" s="18"/>
      <c r="H519" s="17"/>
      <c r="J519" s="17"/>
      <c r="K519" s="62"/>
      <c r="L519" s="62"/>
      <c r="N519" s="18"/>
      <c r="P519" s="18"/>
      <c r="R519" s="18"/>
      <c r="S519" s="18"/>
      <c r="T519" s="18"/>
      <c r="U519" s="18"/>
      <c r="Y519" s="17"/>
      <c r="AB519" s="17"/>
    </row>
    <row r="520" spans="5:28">
      <c r="E520" s="17"/>
      <c r="F520" s="18"/>
      <c r="H520" s="17"/>
      <c r="J520" s="17"/>
      <c r="K520" s="62"/>
      <c r="L520" s="62"/>
      <c r="N520" s="18"/>
      <c r="P520" s="18"/>
      <c r="R520" s="18"/>
      <c r="S520" s="18"/>
      <c r="T520" s="18"/>
      <c r="U520" s="18"/>
      <c r="Y520" s="17"/>
      <c r="AB520" s="17"/>
    </row>
    <row r="521" spans="5:28">
      <c r="E521" s="17"/>
      <c r="F521" s="18"/>
      <c r="H521" s="17"/>
      <c r="J521" s="17"/>
      <c r="K521" s="62"/>
      <c r="L521" s="62"/>
      <c r="N521" s="18"/>
      <c r="P521" s="18"/>
      <c r="R521" s="18"/>
      <c r="S521" s="18"/>
      <c r="T521" s="18"/>
      <c r="U521" s="18"/>
      <c r="Y521" s="17"/>
      <c r="AB521" s="17"/>
    </row>
    <row r="522" spans="5:28">
      <c r="E522" s="17"/>
      <c r="F522" s="18"/>
      <c r="H522" s="17"/>
      <c r="J522" s="17"/>
      <c r="K522" s="62"/>
      <c r="L522" s="62"/>
      <c r="N522" s="18"/>
      <c r="P522" s="18"/>
      <c r="R522" s="18"/>
      <c r="S522" s="18"/>
      <c r="T522" s="18"/>
      <c r="U522" s="18"/>
      <c r="Y522" s="17"/>
      <c r="AB522" s="17"/>
    </row>
    <row r="523" spans="5:28">
      <c r="E523" s="17"/>
      <c r="F523" s="18"/>
      <c r="H523" s="17"/>
      <c r="J523" s="17"/>
      <c r="K523" s="62"/>
      <c r="L523" s="62"/>
      <c r="N523" s="18"/>
      <c r="P523" s="18"/>
      <c r="R523" s="18"/>
      <c r="S523" s="18"/>
      <c r="T523" s="18"/>
      <c r="U523" s="18"/>
      <c r="Y523" s="17"/>
      <c r="AB523" s="17"/>
    </row>
    <row r="524" spans="5:28">
      <c r="E524" s="17"/>
      <c r="F524" s="18"/>
      <c r="H524" s="17"/>
      <c r="J524" s="17"/>
      <c r="K524" s="62"/>
      <c r="L524" s="62"/>
      <c r="N524" s="18"/>
      <c r="P524" s="18"/>
      <c r="R524" s="18"/>
      <c r="S524" s="18"/>
      <c r="T524" s="18"/>
      <c r="U524" s="18"/>
      <c r="Y524" s="17"/>
      <c r="AB524" s="17"/>
    </row>
    <row r="525" spans="5:28">
      <c r="E525" s="17"/>
      <c r="F525" s="18"/>
      <c r="H525" s="17"/>
      <c r="J525" s="17"/>
      <c r="K525" s="62"/>
      <c r="L525" s="62"/>
      <c r="N525" s="18"/>
      <c r="P525" s="18"/>
      <c r="R525" s="18"/>
      <c r="S525" s="18"/>
      <c r="T525" s="18"/>
      <c r="U525" s="18"/>
      <c r="Y525" s="17"/>
      <c r="AB525" s="17"/>
    </row>
    <row r="526" spans="5:28">
      <c r="E526" s="17"/>
      <c r="F526" s="18"/>
      <c r="H526" s="17"/>
      <c r="J526" s="17"/>
      <c r="K526" s="62"/>
      <c r="L526" s="62"/>
      <c r="N526" s="18"/>
      <c r="P526" s="18"/>
      <c r="R526" s="18"/>
      <c r="S526" s="18"/>
      <c r="T526" s="18"/>
      <c r="U526" s="18"/>
      <c r="Y526" s="17"/>
      <c r="AB526" s="17"/>
    </row>
    <row r="527" spans="5:28">
      <c r="E527" s="17"/>
      <c r="F527" s="18"/>
      <c r="H527" s="17"/>
      <c r="J527" s="17"/>
      <c r="K527" s="62"/>
      <c r="L527" s="62"/>
      <c r="N527" s="18"/>
      <c r="P527" s="18"/>
      <c r="R527" s="18"/>
      <c r="S527" s="18"/>
      <c r="T527" s="18"/>
      <c r="U527" s="18"/>
      <c r="Y527" s="17"/>
      <c r="AB527" s="17"/>
    </row>
    <row r="528" spans="5:28">
      <c r="E528" s="17"/>
      <c r="F528" s="18"/>
      <c r="H528" s="17"/>
      <c r="J528" s="17"/>
      <c r="K528" s="62"/>
      <c r="L528" s="62"/>
      <c r="N528" s="18"/>
      <c r="P528" s="18"/>
      <c r="R528" s="18"/>
      <c r="S528" s="18"/>
      <c r="T528" s="18"/>
      <c r="U528" s="18"/>
      <c r="Y528" s="17"/>
      <c r="AB528" s="17"/>
    </row>
    <row r="529" spans="5:28">
      <c r="E529" s="17"/>
      <c r="F529" s="18"/>
      <c r="H529" s="17"/>
      <c r="J529" s="17"/>
      <c r="K529" s="62"/>
      <c r="L529" s="62"/>
      <c r="N529" s="18"/>
      <c r="P529" s="18"/>
      <c r="R529" s="18"/>
      <c r="S529" s="18"/>
      <c r="T529" s="18"/>
      <c r="U529" s="18"/>
      <c r="Y529" s="17"/>
      <c r="AB529" s="17"/>
    </row>
    <row r="530" spans="5:28">
      <c r="E530" s="17"/>
      <c r="F530" s="18"/>
      <c r="H530" s="17"/>
      <c r="J530" s="17"/>
      <c r="K530" s="62"/>
      <c r="L530" s="62"/>
      <c r="N530" s="18"/>
      <c r="P530" s="18"/>
      <c r="R530" s="18"/>
      <c r="S530" s="18"/>
      <c r="T530" s="18"/>
      <c r="U530" s="18"/>
      <c r="Y530" s="17"/>
      <c r="AB530" s="17"/>
    </row>
    <row r="531" spans="5:28">
      <c r="E531" s="17"/>
      <c r="F531" s="18"/>
      <c r="H531" s="17"/>
      <c r="J531" s="17"/>
      <c r="K531" s="62"/>
      <c r="L531" s="62"/>
      <c r="N531" s="18"/>
      <c r="P531" s="18"/>
      <c r="R531" s="18"/>
      <c r="S531" s="18"/>
      <c r="T531" s="18"/>
      <c r="U531" s="18"/>
      <c r="Y531" s="17"/>
      <c r="AB531" s="17"/>
    </row>
    <row r="532" spans="5:28">
      <c r="E532" s="17"/>
      <c r="F532" s="18"/>
      <c r="H532" s="17"/>
      <c r="J532" s="17"/>
      <c r="K532" s="62"/>
      <c r="L532" s="62"/>
      <c r="N532" s="18"/>
      <c r="P532" s="18"/>
      <c r="R532" s="18"/>
      <c r="S532" s="18"/>
      <c r="T532" s="18"/>
      <c r="U532" s="18"/>
      <c r="Y532" s="17"/>
      <c r="AB532" s="17"/>
    </row>
    <row r="533" spans="5:28">
      <c r="E533" s="17"/>
      <c r="F533" s="18"/>
      <c r="H533" s="17"/>
      <c r="J533" s="17"/>
      <c r="K533" s="62"/>
      <c r="L533" s="62"/>
      <c r="N533" s="18"/>
      <c r="P533" s="18"/>
      <c r="R533" s="18"/>
      <c r="S533" s="18"/>
      <c r="T533" s="18"/>
      <c r="U533" s="18"/>
      <c r="Y533" s="17"/>
      <c r="AB533" s="17"/>
    </row>
    <row r="534" spans="5:28">
      <c r="E534" s="17"/>
      <c r="F534" s="18"/>
      <c r="H534" s="17"/>
      <c r="J534" s="17"/>
      <c r="K534" s="62"/>
      <c r="L534" s="62"/>
      <c r="N534" s="18"/>
      <c r="P534" s="18"/>
      <c r="R534" s="18"/>
      <c r="S534" s="18"/>
      <c r="T534" s="18"/>
      <c r="U534" s="18"/>
      <c r="Y534" s="17"/>
      <c r="AB534" s="17"/>
    </row>
    <row r="535" spans="5:28">
      <c r="E535" s="17"/>
      <c r="F535" s="18"/>
      <c r="H535" s="17"/>
      <c r="J535" s="17"/>
      <c r="K535" s="62"/>
      <c r="L535" s="62"/>
      <c r="N535" s="18"/>
      <c r="P535" s="18"/>
      <c r="R535" s="18"/>
      <c r="S535" s="18"/>
      <c r="T535" s="18"/>
      <c r="U535" s="18"/>
      <c r="Y535" s="17"/>
      <c r="AB535" s="17"/>
    </row>
    <row r="536" spans="5:28">
      <c r="E536" s="17"/>
      <c r="F536" s="18"/>
      <c r="H536" s="17"/>
      <c r="J536" s="17"/>
      <c r="K536" s="62"/>
      <c r="L536" s="62"/>
      <c r="N536" s="18"/>
      <c r="P536" s="18"/>
      <c r="R536" s="18"/>
      <c r="S536" s="18"/>
      <c r="T536" s="18"/>
      <c r="U536" s="18"/>
      <c r="Y536" s="17"/>
      <c r="AB536" s="17"/>
    </row>
    <row r="537" spans="5:28">
      <c r="E537" s="17"/>
      <c r="F537" s="18"/>
      <c r="H537" s="17"/>
      <c r="J537" s="17"/>
      <c r="K537" s="62"/>
      <c r="L537" s="62"/>
      <c r="N537" s="18"/>
      <c r="P537" s="18"/>
      <c r="R537" s="18"/>
      <c r="S537" s="18"/>
      <c r="T537" s="18"/>
      <c r="U537" s="18"/>
      <c r="Y537" s="17"/>
      <c r="AB537" s="17"/>
    </row>
    <row r="538" spans="5:28">
      <c r="E538" s="17"/>
      <c r="F538" s="18"/>
      <c r="H538" s="17"/>
      <c r="J538" s="17"/>
      <c r="K538" s="62"/>
      <c r="L538" s="62"/>
      <c r="N538" s="18"/>
      <c r="P538" s="18"/>
      <c r="R538" s="18"/>
      <c r="S538" s="18"/>
      <c r="T538" s="18"/>
      <c r="U538" s="18"/>
      <c r="Y538" s="17"/>
      <c r="AB538" s="17"/>
    </row>
    <row r="539" spans="5:28">
      <c r="E539" s="17"/>
      <c r="F539" s="18"/>
      <c r="H539" s="17"/>
      <c r="J539" s="17"/>
      <c r="K539" s="62"/>
      <c r="L539" s="62"/>
      <c r="N539" s="18"/>
      <c r="P539" s="18"/>
      <c r="R539" s="18"/>
      <c r="S539" s="18"/>
      <c r="T539" s="18"/>
      <c r="U539" s="18"/>
      <c r="Y539" s="17"/>
      <c r="AB539" s="17"/>
    </row>
    <row r="540" spans="5:28">
      <c r="E540" s="17"/>
      <c r="F540" s="18"/>
      <c r="H540" s="17"/>
      <c r="J540" s="17"/>
      <c r="K540" s="62"/>
      <c r="L540" s="62"/>
      <c r="N540" s="18"/>
      <c r="P540" s="18"/>
      <c r="R540" s="18"/>
      <c r="S540" s="18"/>
      <c r="T540" s="18"/>
      <c r="U540" s="18"/>
      <c r="Y540" s="17"/>
      <c r="AB540" s="17"/>
    </row>
    <row r="541" spans="5:28">
      <c r="E541" s="17"/>
      <c r="F541" s="18"/>
      <c r="H541" s="17"/>
      <c r="J541" s="17"/>
      <c r="K541" s="62"/>
      <c r="L541" s="62"/>
      <c r="N541" s="18"/>
      <c r="P541" s="18"/>
      <c r="R541" s="18"/>
      <c r="S541" s="18"/>
      <c r="T541" s="18"/>
      <c r="U541" s="18"/>
      <c r="Y541" s="17"/>
      <c r="AB541" s="17"/>
    </row>
    <row r="542" spans="5:28">
      <c r="E542" s="17"/>
      <c r="F542" s="18"/>
      <c r="H542" s="17"/>
      <c r="J542" s="17"/>
      <c r="K542" s="62"/>
      <c r="L542" s="62"/>
      <c r="N542" s="18"/>
      <c r="P542" s="18"/>
      <c r="R542" s="18"/>
      <c r="S542" s="18"/>
      <c r="T542" s="18"/>
      <c r="U542" s="18"/>
      <c r="Y542" s="17"/>
      <c r="AB542" s="17"/>
    </row>
    <row r="543" spans="5:28">
      <c r="E543" s="17"/>
      <c r="F543" s="18"/>
      <c r="H543" s="17"/>
      <c r="J543" s="17"/>
      <c r="K543" s="62"/>
      <c r="L543" s="62"/>
      <c r="N543" s="18"/>
      <c r="P543" s="18"/>
      <c r="R543" s="18"/>
      <c r="S543" s="18"/>
      <c r="T543" s="18"/>
      <c r="U543" s="18"/>
      <c r="Y543" s="17"/>
      <c r="AB543" s="17"/>
    </row>
    <row r="544" spans="5:28">
      <c r="E544" s="17"/>
      <c r="F544" s="18"/>
      <c r="H544" s="17"/>
      <c r="J544" s="17"/>
      <c r="K544" s="62"/>
      <c r="L544" s="62"/>
      <c r="N544" s="18"/>
      <c r="P544" s="18"/>
      <c r="R544" s="18"/>
      <c r="S544" s="18"/>
      <c r="T544" s="18"/>
      <c r="U544" s="18"/>
      <c r="Y544" s="17"/>
      <c r="AB544" s="17"/>
    </row>
    <row r="545" spans="5:28">
      <c r="E545" s="17"/>
      <c r="F545" s="18"/>
      <c r="H545" s="17"/>
      <c r="J545" s="17"/>
      <c r="K545" s="62"/>
      <c r="L545" s="62"/>
      <c r="N545" s="18"/>
      <c r="P545" s="18"/>
      <c r="R545" s="18"/>
      <c r="S545" s="18"/>
      <c r="T545" s="18"/>
      <c r="U545" s="18"/>
      <c r="Y545" s="17"/>
      <c r="AB545" s="17"/>
    </row>
    <row r="546" spans="5:28">
      <c r="E546" s="17"/>
      <c r="F546" s="18"/>
      <c r="H546" s="17"/>
      <c r="J546" s="17"/>
      <c r="K546" s="62"/>
      <c r="L546" s="62"/>
      <c r="N546" s="18"/>
      <c r="P546" s="18"/>
      <c r="R546" s="18"/>
      <c r="S546" s="18"/>
      <c r="T546" s="18"/>
      <c r="U546" s="18"/>
      <c r="Y546" s="17"/>
      <c r="AB546" s="17"/>
    </row>
    <row r="547" spans="5:28">
      <c r="E547" s="17"/>
      <c r="F547" s="18"/>
      <c r="H547" s="17"/>
      <c r="J547" s="17"/>
      <c r="K547" s="62"/>
      <c r="L547" s="62"/>
      <c r="N547" s="18"/>
      <c r="P547" s="18"/>
      <c r="R547" s="18"/>
      <c r="S547" s="18"/>
      <c r="T547" s="18"/>
      <c r="U547" s="18"/>
      <c r="Y547" s="17"/>
      <c r="AB547" s="17"/>
    </row>
    <row r="548" spans="5:28">
      <c r="E548" s="17"/>
      <c r="F548" s="18"/>
      <c r="H548" s="17"/>
      <c r="J548" s="17"/>
      <c r="K548" s="62"/>
      <c r="L548" s="62"/>
      <c r="N548" s="18"/>
      <c r="P548" s="18"/>
      <c r="R548" s="18"/>
      <c r="S548" s="18"/>
      <c r="T548" s="18"/>
      <c r="U548" s="18"/>
      <c r="Y548" s="17"/>
      <c r="AB548" s="17"/>
    </row>
    <row r="549" spans="5:28">
      <c r="E549" s="17"/>
      <c r="F549" s="18"/>
      <c r="H549" s="17"/>
      <c r="J549" s="17"/>
      <c r="K549" s="62"/>
      <c r="L549" s="62"/>
      <c r="N549" s="18"/>
      <c r="P549" s="18"/>
      <c r="R549" s="18"/>
      <c r="S549" s="18"/>
      <c r="T549" s="18"/>
      <c r="U549" s="18"/>
      <c r="Y549" s="17"/>
      <c r="AB549" s="17"/>
    </row>
    <row r="550" spans="5:28">
      <c r="E550" s="17"/>
      <c r="F550" s="18"/>
      <c r="H550" s="17"/>
      <c r="J550" s="17"/>
      <c r="K550" s="62"/>
      <c r="L550" s="62"/>
      <c r="N550" s="18"/>
      <c r="P550" s="18"/>
      <c r="R550" s="18"/>
      <c r="S550" s="18"/>
      <c r="T550" s="18"/>
      <c r="U550" s="18"/>
      <c r="Y550" s="17"/>
      <c r="AB550" s="17"/>
    </row>
    <row r="551" spans="5:28">
      <c r="E551" s="17"/>
      <c r="F551" s="18"/>
      <c r="H551" s="17"/>
      <c r="J551" s="17"/>
      <c r="K551" s="62"/>
      <c r="L551" s="62"/>
      <c r="N551" s="18"/>
      <c r="P551" s="18"/>
      <c r="R551" s="18"/>
      <c r="S551" s="18"/>
      <c r="T551" s="18"/>
      <c r="U551" s="18"/>
      <c r="Y551" s="17"/>
      <c r="AB551" s="17"/>
    </row>
    <row r="552" spans="5:28">
      <c r="E552" s="17"/>
      <c r="F552" s="18"/>
      <c r="H552" s="17"/>
      <c r="J552" s="17"/>
      <c r="K552" s="62"/>
      <c r="L552" s="62"/>
      <c r="N552" s="18"/>
      <c r="P552" s="18"/>
      <c r="R552" s="18"/>
      <c r="S552" s="18"/>
      <c r="T552" s="18"/>
      <c r="U552" s="18"/>
      <c r="Y552" s="17"/>
      <c r="AB552" s="17"/>
    </row>
    <row r="553" spans="5:28">
      <c r="E553" s="17"/>
      <c r="F553" s="18"/>
      <c r="H553" s="17"/>
      <c r="J553" s="17"/>
      <c r="K553" s="62"/>
      <c r="L553" s="62"/>
      <c r="N553" s="18"/>
      <c r="P553" s="18"/>
      <c r="R553" s="18"/>
      <c r="S553" s="18"/>
      <c r="T553" s="18"/>
      <c r="U553" s="18"/>
      <c r="Y553" s="17"/>
      <c r="AB553" s="17"/>
    </row>
    <row r="554" spans="5:28">
      <c r="E554" s="17"/>
      <c r="F554" s="18"/>
      <c r="H554" s="17"/>
      <c r="J554" s="17"/>
      <c r="K554" s="62"/>
      <c r="L554" s="62"/>
      <c r="N554" s="18"/>
      <c r="P554" s="18"/>
      <c r="R554" s="18"/>
      <c r="S554" s="18"/>
      <c r="T554" s="18"/>
      <c r="U554" s="18"/>
      <c r="Y554" s="17"/>
      <c r="AB554" s="17"/>
    </row>
    <row r="555" spans="5:28">
      <c r="E555" s="17"/>
      <c r="F555" s="18"/>
      <c r="H555" s="17"/>
      <c r="J555" s="17"/>
      <c r="K555" s="62"/>
      <c r="L555" s="62"/>
      <c r="N555" s="18"/>
      <c r="P555" s="18"/>
      <c r="R555" s="18"/>
      <c r="S555" s="18"/>
      <c r="T555" s="18"/>
      <c r="U555" s="18"/>
      <c r="Y555" s="17"/>
      <c r="AB555" s="17"/>
    </row>
    <row r="556" spans="5:28">
      <c r="E556" s="17"/>
      <c r="F556" s="18"/>
      <c r="H556" s="17"/>
      <c r="J556" s="17"/>
      <c r="K556" s="62"/>
      <c r="L556" s="62"/>
      <c r="N556" s="18"/>
      <c r="P556" s="18"/>
      <c r="R556" s="18"/>
      <c r="S556" s="18"/>
      <c r="T556" s="18"/>
      <c r="U556" s="18"/>
      <c r="Y556" s="17"/>
      <c r="AB556" s="17"/>
    </row>
    <row r="557" spans="5:28">
      <c r="E557" s="17"/>
      <c r="F557" s="18"/>
      <c r="H557" s="17"/>
      <c r="J557" s="17"/>
      <c r="K557" s="62"/>
      <c r="L557" s="62"/>
      <c r="N557" s="18"/>
      <c r="P557" s="18"/>
      <c r="R557" s="18"/>
      <c r="S557" s="18"/>
      <c r="T557" s="18"/>
      <c r="U557" s="18"/>
      <c r="Y557" s="17"/>
      <c r="AB557" s="17"/>
    </row>
    <row r="558" spans="5:28">
      <c r="E558" s="17"/>
      <c r="F558" s="18"/>
      <c r="H558" s="17"/>
      <c r="J558" s="17"/>
      <c r="K558" s="62"/>
      <c r="L558" s="62"/>
      <c r="N558" s="18"/>
      <c r="P558" s="18"/>
      <c r="R558" s="18"/>
      <c r="S558" s="18"/>
      <c r="T558" s="18"/>
      <c r="U558" s="18"/>
      <c r="Y558" s="17"/>
      <c r="AB558" s="17"/>
    </row>
    <row r="559" spans="5:28">
      <c r="E559" s="17"/>
      <c r="F559" s="18"/>
      <c r="H559" s="17"/>
      <c r="J559" s="17"/>
      <c r="K559" s="62"/>
      <c r="L559" s="62"/>
      <c r="N559" s="18"/>
      <c r="P559" s="18"/>
      <c r="R559" s="18"/>
      <c r="S559" s="18"/>
      <c r="T559" s="18"/>
      <c r="U559" s="18"/>
      <c r="Y559" s="17"/>
      <c r="AB559" s="17"/>
    </row>
    <row r="560" spans="5:28">
      <c r="E560" s="17"/>
      <c r="F560" s="18"/>
      <c r="H560" s="17"/>
      <c r="J560" s="17"/>
      <c r="K560" s="62"/>
      <c r="L560" s="62"/>
      <c r="N560" s="18"/>
      <c r="P560" s="18"/>
      <c r="R560" s="18"/>
      <c r="S560" s="18"/>
      <c r="T560" s="18"/>
      <c r="U560" s="18"/>
      <c r="Y560" s="17"/>
      <c r="AB560" s="17"/>
    </row>
    <row r="561" spans="5:28">
      <c r="E561" s="17"/>
      <c r="F561" s="18"/>
      <c r="H561" s="17"/>
      <c r="J561" s="17"/>
      <c r="K561" s="62"/>
      <c r="L561" s="62"/>
      <c r="N561" s="18"/>
      <c r="P561" s="18"/>
      <c r="R561" s="18"/>
      <c r="S561" s="18"/>
      <c r="T561" s="18"/>
      <c r="U561" s="18"/>
      <c r="Y561" s="17"/>
      <c r="AB561" s="17"/>
    </row>
    <row r="562" spans="5:28">
      <c r="E562" s="17"/>
      <c r="F562" s="18"/>
      <c r="H562" s="17"/>
      <c r="J562" s="17"/>
      <c r="K562" s="62"/>
      <c r="L562" s="62"/>
      <c r="N562" s="18"/>
      <c r="P562" s="18"/>
      <c r="R562" s="18"/>
      <c r="S562" s="18"/>
      <c r="T562" s="18"/>
      <c r="U562" s="18"/>
      <c r="Y562" s="17"/>
      <c r="AB562" s="17"/>
    </row>
    <row r="563" spans="5:28">
      <c r="E563" s="17"/>
      <c r="F563" s="18"/>
      <c r="H563" s="17"/>
      <c r="J563" s="17"/>
      <c r="K563" s="62"/>
      <c r="L563" s="62"/>
      <c r="N563" s="18"/>
      <c r="P563" s="18"/>
      <c r="R563" s="18"/>
      <c r="S563" s="18"/>
      <c r="T563" s="18"/>
      <c r="U563" s="18"/>
      <c r="Y563" s="17"/>
      <c r="AB563" s="17"/>
    </row>
    <row r="564" spans="5:28">
      <c r="E564" s="17"/>
      <c r="F564" s="18"/>
      <c r="H564" s="17"/>
      <c r="J564" s="17"/>
      <c r="K564" s="62"/>
      <c r="L564" s="62"/>
      <c r="N564" s="18"/>
      <c r="P564" s="18"/>
      <c r="R564" s="18"/>
      <c r="S564" s="18"/>
      <c r="T564" s="18"/>
      <c r="U564" s="18"/>
      <c r="Y564" s="17"/>
      <c r="AB564" s="17"/>
    </row>
    <row r="565" spans="5:28">
      <c r="E565" s="17"/>
      <c r="F565" s="18"/>
      <c r="H565" s="17"/>
      <c r="J565" s="17"/>
      <c r="K565" s="62"/>
      <c r="L565" s="62"/>
      <c r="N565" s="18"/>
      <c r="P565" s="18"/>
      <c r="R565" s="18"/>
      <c r="S565" s="18"/>
      <c r="T565" s="18"/>
      <c r="U565" s="18"/>
      <c r="Y565" s="17"/>
      <c r="AB565" s="17"/>
    </row>
    <row r="566" spans="5:28">
      <c r="E566" s="17"/>
      <c r="F566" s="18"/>
      <c r="H566" s="17"/>
      <c r="J566" s="17"/>
      <c r="K566" s="62"/>
      <c r="L566" s="62"/>
      <c r="N566" s="18"/>
      <c r="P566" s="18"/>
      <c r="R566" s="18"/>
      <c r="S566" s="18"/>
      <c r="T566" s="18"/>
      <c r="U566" s="18"/>
      <c r="Y566" s="17"/>
      <c r="AB566" s="17"/>
    </row>
    <row r="567" spans="5:28">
      <c r="E567" s="17"/>
      <c r="F567" s="18"/>
      <c r="H567" s="17"/>
      <c r="J567" s="17"/>
      <c r="K567" s="62"/>
      <c r="L567" s="62"/>
      <c r="N567" s="18"/>
      <c r="P567" s="18"/>
      <c r="R567" s="18"/>
      <c r="S567" s="18"/>
      <c r="T567" s="18"/>
      <c r="U567" s="18"/>
      <c r="Y567" s="17"/>
      <c r="AB567" s="17"/>
    </row>
    <row r="568" spans="5:28">
      <c r="E568" s="17"/>
      <c r="F568" s="18"/>
      <c r="H568" s="17"/>
      <c r="J568" s="17"/>
      <c r="K568" s="62"/>
      <c r="L568" s="62"/>
      <c r="N568" s="18"/>
      <c r="P568" s="18"/>
      <c r="R568" s="18"/>
      <c r="S568" s="18"/>
      <c r="T568" s="18"/>
      <c r="U568" s="18"/>
      <c r="Y568" s="17"/>
      <c r="AB568" s="17"/>
    </row>
    <row r="569" spans="5:28">
      <c r="E569" s="17"/>
      <c r="F569" s="18"/>
      <c r="H569" s="17"/>
      <c r="J569" s="17"/>
      <c r="K569" s="62"/>
      <c r="L569" s="62"/>
      <c r="N569" s="18"/>
      <c r="P569" s="18"/>
      <c r="R569" s="18"/>
      <c r="S569" s="18"/>
      <c r="T569" s="18"/>
      <c r="U569" s="18"/>
      <c r="Y569" s="17"/>
      <c r="AB569" s="17"/>
    </row>
    <row r="570" spans="5:28">
      <c r="E570" s="17"/>
      <c r="F570" s="18"/>
      <c r="H570" s="17"/>
      <c r="J570" s="17"/>
      <c r="K570" s="62"/>
      <c r="L570" s="62"/>
      <c r="N570" s="18"/>
      <c r="P570" s="18"/>
      <c r="R570" s="18"/>
      <c r="S570" s="18"/>
      <c r="T570" s="18"/>
      <c r="U570" s="18"/>
      <c r="Y570" s="17"/>
      <c r="AB570" s="17"/>
    </row>
    <row r="571" spans="5:28">
      <c r="E571" s="17"/>
      <c r="F571" s="18"/>
      <c r="H571" s="17"/>
      <c r="J571" s="17"/>
      <c r="K571" s="62"/>
      <c r="L571" s="62"/>
      <c r="N571" s="18"/>
      <c r="P571" s="18"/>
      <c r="R571" s="18"/>
      <c r="S571" s="18"/>
      <c r="T571" s="18"/>
      <c r="U571" s="18"/>
      <c r="Y571" s="17"/>
      <c r="AB571" s="17"/>
    </row>
    <row r="572" spans="5:28">
      <c r="E572" s="17"/>
      <c r="F572" s="18"/>
      <c r="H572" s="17"/>
      <c r="J572" s="17"/>
      <c r="K572" s="62"/>
      <c r="L572" s="62"/>
      <c r="N572" s="18"/>
      <c r="P572" s="18"/>
      <c r="R572" s="18"/>
      <c r="S572" s="18"/>
      <c r="T572" s="18"/>
      <c r="U572" s="18"/>
      <c r="Y572" s="17"/>
      <c r="AB572" s="17"/>
    </row>
    <row r="573" spans="5:28">
      <c r="E573" s="17"/>
      <c r="F573" s="18"/>
      <c r="H573" s="17"/>
      <c r="J573" s="17"/>
      <c r="K573" s="62"/>
      <c r="L573" s="62"/>
      <c r="N573" s="18"/>
      <c r="P573" s="18"/>
      <c r="R573" s="18"/>
      <c r="S573" s="18"/>
      <c r="T573" s="18"/>
      <c r="U573" s="18"/>
      <c r="Y573" s="17"/>
      <c r="AB573" s="17"/>
    </row>
    <row r="574" spans="5:28">
      <c r="E574" s="17"/>
      <c r="F574" s="18"/>
      <c r="H574" s="17"/>
      <c r="J574" s="17"/>
      <c r="K574" s="62"/>
      <c r="L574" s="62"/>
      <c r="N574" s="18"/>
      <c r="P574" s="18"/>
      <c r="R574" s="18"/>
      <c r="S574" s="18"/>
      <c r="T574" s="18"/>
      <c r="U574" s="18"/>
      <c r="Y574" s="17"/>
      <c r="AB574" s="17"/>
    </row>
    <row r="575" spans="5:28">
      <c r="E575" s="17"/>
      <c r="F575" s="18"/>
      <c r="H575" s="17"/>
      <c r="J575" s="17"/>
      <c r="K575" s="62"/>
      <c r="L575" s="62"/>
      <c r="N575" s="18"/>
      <c r="P575" s="18"/>
      <c r="R575" s="18"/>
      <c r="S575" s="18"/>
      <c r="T575" s="18"/>
      <c r="U575" s="18"/>
      <c r="Y575" s="17"/>
      <c r="AB575" s="17"/>
    </row>
    <row r="576" spans="5:28">
      <c r="E576" s="17"/>
      <c r="F576" s="18"/>
      <c r="H576" s="17"/>
      <c r="J576" s="17"/>
      <c r="K576" s="62"/>
      <c r="L576" s="62"/>
      <c r="N576" s="18"/>
      <c r="P576" s="18"/>
      <c r="R576" s="18"/>
      <c r="S576" s="18"/>
      <c r="T576" s="18"/>
      <c r="U576" s="18"/>
      <c r="Y576" s="17"/>
      <c r="AB576" s="17"/>
    </row>
    <row r="577" spans="5:28">
      <c r="E577" s="17"/>
      <c r="F577" s="18"/>
      <c r="H577" s="17"/>
      <c r="J577" s="17"/>
      <c r="K577" s="62"/>
      <c r="L577" s="62"/>
      <c r="N577" s="18"/>
      <c r="P577" s="18"/>
      <c r="R577" s="18"/>
      <c r="S577" s="18"/>
      <c r="T577" s="18"/>
      <c r="U577" s="18"/>
      <c r="Y577" s="17"/>
      <c r="AB577" s="17"/>
    </row>
    <row r="578" spans="5:28">
      <c r="E578" s="17"/>
      <c r="F578" s="18"/>
      <c r="H578" s="17"/>
      <c r="J578" s="17"/>
      <c r="K578" s="62"/>
      <c r="L578" s="62"/>
      <c r="N578" s="18"/>
      <c r="P578" s="18"/>
      <c r="R578" s="18"/>
      <c r="S578" s="18"/>
      <c r="T578" s="18"/>
      <c r="U578" s="18"/>
      <c r="Y578" s="17"/>
      <c r="AB578" s="17"/>
    </row>
    <row r="579" spans="5:28">
      <c r="E579" s="17"/>
      <c r="F579" s="18"/>
      <c r="H579" s="17"/>
      <c r="J579" s="17"/>
      <c r="K579" s="62"/>
      <c r="L579" s="62"/>
      <c r="N579" s="18"/>
      <c r="P579" s="18"/>
      <c r="R579" s="18"/>
      <c r="S579" s="18"/>
      <c r="T579" s="18"/>
      <c r="U579" s="18"/>
      <c r="Y579" s="17"/>
      <c r="AB579" s="17"/>
    </row>
    <row r="580" spans="5:28">
      <c r="E580" s="17"/>
      <c r="F580" s="18"/>
      <c r="H580" s="17"/>
      <c r="J580" s="17"/>
      <c r="K580" s="62"/>
      <c r="L580" s="62"/>
      <c r="N580" s="18"/>
      <c r="P580" s="18"/>
      <c r="R580" s="18"/>
      <c r="S580" s="18"/>
      <c r="T580" s="18"/>
      <c r="U580" s="18"/>
      <c r="Y580" s="17"/>
      <c r="AB580" s="17"/>
    </row>
    <row r="581" spans="5:28">
      <c r="E581" s="17"/>
      <c r="F581" s="18"/>
      <c r="H581" s="17"/>
      <c r="J581" s="17"/>
      <c r="K581" s="62"/>
      <c r="L581" s="62"/>
      <c r="N581" s="18"/>
      <c r="P581" s="18"/>
      <c r="R581" s="18"/>
      <c r="S581" s="18"/>
      <c r="T581" s="18"/>
      <c r="U581" s="18"/>
      <c r="Y581" s="17"/>
      <c r="AB581" s="17"/>
    </row>
    <row r="582" spans="5:28">
      <c r="E582" s="17"/>
      <c r="F582" s="18"/>
      <c r="H582" s="17"/>
      <c r="J582" s="17"/>
      <c r="K582" s="62"/>
      <c r="L582" s="62"/>
      <c r="N582" s="18"/>
      <c r="P582" s="18"/>
      <c r="R582" s="18"/>
      <c r="S582" s="18"/>
      <c r="T582" s="18"/>
      <c r="U582" s="18"/>
      <c r="Y582" s="17"/>
      <c r="AB582" s="17"/>
    </row>
    <row r="583" spans="5:28">
      <c r="E583" s="17"/>
      <c r="F583" s="18"/>
      <c r="H583" s="17"/>
      <c r="J583" s="17"/>
      <c r="K583" s="62"/>
      <c r="L583" s="62"/>
      <c r="N583" s="18"/>
      <c r="P583" s="18"/>
      <c r="R583" s="18"/>
      <c r="S583" s="18"/>
      <c r="T583" s="18"/>
      <c r="U583" s="18"/>
      <c r="Y583" s="17"/>
      <c r="AB583" s="17"/>
    </row>
    <row r="584" spans="5:28">
      <c r="E584" s="17"/>
      <c r="F584" s="18"/>
      <c r="H584" s="17"/>
      <c r="J584" s="17"/>
      <c r="K584" s="62"/>
      <c r="L584" s="62"/>
      <c r="N584" s="18"/>
      <c r="P584" s="18"/>
      <c r="R584" s="18"/>
      <c r="S584" s="18"/>
      <c r="T584" s="18"/>
      <c r="U584" s="18"/>
      <c r="Y584" s="17"/>
      <c r="AB584" s="17"/>
    </row>
    <row r="585" spans="5:28">
      <c r="E585" s="17"/>
      <c r="F585" s="18"/>
      <c r="H585" s="17"/>
      <c r="J585" s="17"/>
      <c r="K585" s="62"/>
      <c r="L585" s="62"/>
      <c r="N585" s="18"/>
      <c r="P585" s="18"/>
      <c r="R585" s="18"/>
      <c r="S585" s="18"/>
      <c r="T585" s="18"/>
      <c r="U585" s="18"/>
      <c r="Y585" s="17"/>
      <c r="AB585" s="17"/>
    </row>
    <row r="586" spans="5:28">
      <c r="E586" s="17"/>
      <c r="F586" s="18"/>
      <c r="H586" s="17"/>
      <c r="J586" s="17"/>
      <c r="K586" s="62"/>
      <c r="L586" s="62"/>
      <c r="N586" s="18"/>
      <c r="P586" s="18"/>
      <c r="R586" s="18"/>
      <c r="S586" s="18"/>
      <c r="T586" s="18"/>
      <c r="U586" s="18"/>
      <c r="Y586" s="17"/>
      <c r="AB586" s="17"/>
    </row>
    <row r="587" spans="5:28">
      <c r="E587" s="17"/>
      <c r="F587" s="18"/>
      <c r="H587" s="17"/>
      <c r="J587" s="17"/>
      <c r="K587" s="62"/>
      <c r="L587" s="62"/>
      <c r="N587" s="18"/>
      <c r="P587" s="18"/>
      <c r="R587" s="18"/>
      <c r="S587" s="18"/>
      <c r="T587" s="18"/>
      <c r="U587" s="18"/>
      <c r="Y587" s="17"/>
      <c r="AB587" s="17"/>
    </row>
    <row r="588" spans="5:28">
      <c r="E588" s="17"/>
      <c r="F588" s="18"/>
      <c r="H588" s="17"/>
      <c r="J588" s="17"/>
      <c r="K588" s="62"/>
      <c r="L588" s="62"/>
      <c r="N588" s="18"/>
      <c r="P588" s="18"/>
      <c r="R588" s="18"/>
      <c r="S588" s="18"/>
      <c r="T588" s="18"/>
      <c r="U588" s="18"/>
      <c r="Y588" s="17"/>
      <c r="AB588" s="17"/>
    </row>
    <row r="589" spans="5:28">
      <c r="E589" s="17"/>
      <c r="F589" s="18"/>
      <c r="H589" s="17"/>
      <c r="J589" s="17"/>
      <c r="K589" s="62"/>
      <c r="L589" s="62"/>
      <c r="N589" s="18"/>
      <c r="P589" s="18"/>
      <c r="R589" s="18"/>
      <c r="S589" s="18"/>
      <c r="T589" s="18"/>
      <c r="U589" s="18"/>
      <c r="Y589" s="17"/>
      <c r="AB589" s="17"/>
    </row>
    <row r="590" spans="5:28">
      <c r="E590" s="17"/>
      <c r="F590" s="18"/>
      <c r="H590" s="17"/>
      <c r="J590" s="17"/>
      <c r="K590" s="62"/>
      <c r="L590" s="62"/>
      <c r="N590" s="18"/>
      <c r="P590" s="18"/>
      <c r="R590" s="18"/>
      <c r="S590" s="18"/>
      <c r="T590" s="18"/>
      <c r="U590" s="18"/>
      <c r="Y590" s="17"/>
      <c r="AB590" s="17"/>
    </row>
    <row r="591" spans="5:28">
      <c r="E591" s="17"/>
      <c r="F591" s="18"/>
      <c r="H591" s="17"/>
      <c r="J591" s="17"/>
      <c r="K591" s="62"/>
      <c r="L591" s="62"/>
      <c r="N591" s="18"/>
      <c r="P591" s="18"/>
      <c r="R591" s="18"/>
      <c r="S591" s="18"/>
      <c r="T591" s="18"/>
      <c r="U591" s="18"/>
      <c r="Y591" s="17"/>
      <c r="AB591" s="17"/>
    </row>
    <row r="592" spans="5:28">
      <c r="E592" s="17"/>
      <c r="F592" s="18"/>
      <c r="H592" s="17"/>
      <c r="J592" s="17"/>
      <c r="K592" s="62"/>
      <c r="L592" s="62"/>
      <c r="N592" s="18"/>
      <c r="P592" s="18"/>
      <c r="R592" s="18"/>
      <c r="S592" s="18"/>
      <c r="T592" s="18"/>
      <c r="U592" s="18"/>
      <c r="Y592" s="17"/>
      <c r="AB592" s="17"/>
    </row>
    <row r="593" spans="5:28">
      <c r="E593" s="17"/>
      <c r="F593" s="18"/>
      <c r="H593" s="17"/>
      <c r="J593" s="17"/>
      <c r="K593" s="62"/>
      <c r="L593" s="62"/>
      <c r="N593" s="18"/>
      <c r="P593" s="18"/>
      <c r="R593" s="18"/>
      <c r="S593" s="18"/>
      <c r="T593" s="18"/>
      <c r="U593" s="18"/>
      <c r="Y593" s="17"/>
      <c r="AB593" s="17"/>
    </row>
    <row r="594" spans="5:28">
      <c r="E594" s="17"/>
      <c r="F594" s="18"/>
      <c r="H594" s="17"/>
      <c r="J594" s="17"/>
      <c r="K594" s="62"/>
      <c r="L594" s="62"/>
      <c r="N594" s="18"/>
      <c r="P594" s="18"/>
      <c r="R594" s="18"/>
      <c r="S594" s="18"/>
      <c r="T594" s="18"/>
      <c r="U594" s="18"/>
      <c r="Y594" s="17"/>
      <c r="AB594" s="17"/>
    </row>
    <row r="595" spans="5:28">
      <c r="E595" s="17"/>
      <c r="F595" s="18"/>
      <c r="H595" s="17"/>
      <c r="J595" s="17"/>
      <c r="K595" s="62"/>
      <c r="L595" s="62"/>
      <c r="N595" s="18"/>
      <c r="P595" s="18"/>
      <c r="R595" s="18"/>
      <c r="S595" s="18"/>
      <c r="T595" s="18"/>
      <c r="U595" s="18"/>
      <c r="Y595" s="17"/>
      <c r="AB595" s="17"/>
    </row>
    <row r="596" spans="5:28">
      <c r="E596" s="17"/>
      <c r="F596" s="18"/>
      <c r="H596" s="17"/>
      <c r="J596" s="17"/>
      <c r="K596" s="62"/>
      <c r="L596" s="62"/>
      <c r="N596" s="18"/>
      <c r="P596" s="18"/>
      <c r="R596" s="18"/>
      <c r="S596" s="18"/>
      <c r="T596" s="18"/>
      <c r="U596" s="18"/>
      <c r="Y596" s="17"/>
      <c r="AB596" s="17"/>
    </row>
    <row r="597" spans="5:28">
      <c r="E597" s="17"/>
      <c r="F597" s="18"/>
      <c r="H597" s="17"/>
      <c r="J597" s="17"/>
      <c r="K597" s="62"/>
      <c r="L597" s="62"/>
      <c r="N597" s="18"/>
      <c r="P597" s="18"/>
      <c r="R597" s="18"/>
      <c r="S597" s="18"/>
      <c r="T597" s="18"/>
      <c r="U597" s="18"/>
      <c r="Y597" s="17"/>
      <c r="AB597" s="17"/>
    </row>
    <row r="598" spans="5:28">
      <c r="E598" s="17"/>
      <c r="F598" s="18"/>
      <c r="H598" s="17"/>
      <c r="J598" s="17"/>
      <c r="K598" s="62"/>
      <c r="L598" s="62"/>
      <c r="N598" s="18"/>
      <c r="P598" s="18"/>
      <c r="R598" s="18"/>
      <c r="S598" s="18"/>
      <c r="T598" s="18"/>
      <c r="U598" s="18"/>
      <c r="Y598" s="17"/>
      <c r="AB598" s="17"/>
    </row>
    <row r="599" spans="5:28">
      <c r="E599" s="17"/>
      <c r="F599" s="18"/>
      <c r="H599" s="17"/>
      <c r="J599" s="17"/>
      <c r="K599" s="62"/>
      <c r="L599" s="62"/>
      <c r="N599" s="18"/>
      <c r="P599" s="18"/>
      <c r="R599" s="18"/>
      <c r="S599" s="18"/>
      <c r="T599" s="18"/>
      <c r="U599" s="18"/>
      <c r="Y599" s="17"/>
      <c r="AB599" s="17"/>
    </row>
    <row r="600" spans="5:28">
      <c r="E600" s="17"/>
      <c r="F600" s="18"/>
      <c r="H600" s="17"/>
      <c r="J600" s="17"/>
      <c r="K600" s="62"/>
      <c r="L600" s="62"/>
      <c r="N600" s="18"/>
      <c r="P600" s="18"/>
      <c r="R600" s="18"/>
      <c r="S600" s="18"/>
      <c r="T600" s="18"/>
      <c r="U600" s="18"/>
      <c r="Y600" s="17"/>
      <c r="AB600" s="17"/>
    </row>
    <row r="601" spans="5:28">
      <c r="E601" s="17"/>
      <c r="F601" s="18"/>
      <c r="H601" s="17"/>
      <c r="J601" s="17"/>
      <c r="K601" s="62"/>
      <c r="L601" s="62"/>
      <c r="N601" s="18"/>
      <c r="P601" s="18"/>
      <c r="R601" s="18"/>
      <c r="S601" s="18"/>
      <c r="T601" s="18"/>
      <c r="U601" s="18"/>
      <c r="Y601" s="17"/>
      <c r="AB601" s="17"/>
    </row>
    <row r="602" spans="5:28">
      <c r="E602" s="17"/>
      <c r="F602" s="18"/>
      <c r="H602" s="17"/>
      <c r="J602" s="17"/>
      <c r="K602" s="62"/>
      <c r="L602" s="62"/>
      <c r="N602" s="18"/>
      <c r="P602" s="18"/>
      <c r="R602" s="18"/>
      <c r="S602" s="18"/>
      <c r="T602" s="18"/>
      <c r="U602" s="18"/>
      <c r="Y602" s="17"/>
      <c r="AB602" s="17"/>
    </row>
    <row r="603" spans="5:28">
      <c r="E603" s="17"/>
      <c r="F603" s="18"/>
      <c r="H603" s="17"/>
      <c r="J603" s="17"/>
      <c r="K603" s="62"/>
      <c r="L603" s="62"/>
      <c r="N603" s="18"/>
      <c r="P603" s="18"/>
      <c r="R603" s="18"/>
      <c r="S603" s="18"/>
      <c r="T603" s="18"/>
      <c r="U603" s="18"/>
      <c r="Y603" s="17"/>
      <c r="AB603" s="17"/>
    </row>
    <row r="604" spans="5:28">
      <c r="E604" s="17"/>
      <c r="F604" s="18"/>
      <c r="H604" s="17"/>
      <c r="J604" s="17"/>
      <c r="K604" s="62"/>
      <c r="L604" s="62"/>
      <c r="N604" s="18"/>
      <c r="P604" s="18"/>
      <c r="R604" s="18"/>
      <c r="S604" s="18"/>
      <c r="T604" s="18"/>
      <c r="U604" s="18"/>
      <c r="Y604" s="17"/>
      <c r="AB604" s="17"/>
    </row>
    <row r="605" spans="5:28">
      <c r="E605" s="17"/>
      <c r="F605" s="18"/>
      <c r="H605" s="17"/>
      <c r="J605" s="17"/>
      <c r="K605" s="62"/>
      <c r="L605" s="62"/>
      <c r="N605" s="18"/>
      <c r="P605" s="18"/>
      <c r="R605" s="18"/>
      <c r="S605" s="18"/>
      <c r="T605" s="18"/>
      <c r="U605" s="18"/>
      <c r="Y605" s="17"/>
      <c r="AB605" s="17"/>
    </row>
    <row r="606" spans="5:28">
      <c r="E606" s="17"/>
      <c r="F606" s="18"/>
      <c r="H606" s="17"/>
      <c r="J606" s="17"/>
      <c r="K606" s="62"/>
      <c r="L606" s="62"/>
      <c r="N606" s="18"/>
      <c r="P606" s="18"/>
      <c r="R606" s="18"/>
      <c r="S606" s="18"/>
      <c r="T606" s="18"/>
      <c r="U606" s="18"/>
      <c r="Y606" s="17"/>
      <c r="AB606" s="17"/>
    </row>
    <row r="607" spans="5:28">
      <c r="E607" s="17"/>
      <c r="F607" s="18"/>
      <c r="H607" s="17"/>
      <c r="J607" s="17"/>
      <c r="K607" s="62"/>
      <c r="L607" s="62"/>
      <c r="N607" s="18"/>
      <c r="P607" s="18"/>
      <c r="R607" s="18"/>
      <c r="S607" s="18"/>
      <c r="T607" s="18"/>
      <c r="U607" s="18"/>
      <c r="Y607" s="17"/>
      <c r="AB607" s="17"/>
    </row>
    <row r="608" spans="5:28">
      <c r="E608" s="17"/>
      <c r="F608" s="18"/>
      <c r="H608" s="17"/>
      <c r="J608" s="17"/>
      <c r="K608" s="62"/>
      <c r="L608" s="62"/>
      <c r="N608" s="18"/>
      <c r="P608" s="18"/>
      <c r="R608" s="18"/>
      <c r="S608" s="18"/>
      <c r="T608" s="18"/>
      <c r="U608" s="18"/>
      <c r="Y608" s="17"/>
      <c r="AB608" s="17"/>
    </row>
    <row r="609" spans="5:28">
      <c r="E609" s="17"/>
      <c r="F609" s="18"/>
      <c r="H609" s="17"/>
      <c r="J609" s="17"/>
      <c r="K609" s="62"/>
      <c r="L609" s="62"/>
      <c r="N609" s="18"/>
      <c r="P609" s="18"/>
      <c r="R609" s="18"/>
      <c r="S609" s="18"/>
      <c r="T609" s="18"/>
      <c r="U609" s="18"/>
      <c r="Y609" s="17"/>
      <c r="AB609" s="17"/>
    </row>
    <row r="610" spans="5:28">
      <c r="E610" s="17"/>
      <c r="F610" s="18"/>
      <c r="H610" s="17"/>
      <c r="J610" s="17"/>
      <c r="K610" s="62"/>
      <c r="L610" s="62"/>
      <c r="N610" s="18"/>
      <c r="P610" s="18"/>
      <c r="R610" s="18"/>
      <c r="S610" s="18"/>
      <c r="T610" s="18"/>
      <c r="U610" s="18"/>
      <c r="Y610" s="17"/>
      <c r="AB610" s="17"/>
    </row>
    <row r="611" spans="5:28">
      <c r="E611" s="17"/>
      <c r="F611" s="18"/>
      <c r="H611" s="17"/>
      <c r="J611" s="17"/>
      <c r="K611" s="62"/>
      <c r="L611" s="62"/>
      <c r="N611" s="18"/>
      <c r="P611" s="18"/>
      <c r="R611" s="18"/>
      <c r="S611" s="18"/>
      <c r="T611" s="18"/>
      <c r="U611" s="18"/>
      <c r="Y611" s="17"/>
      <c r="AB611" s="17"/>
    </row>
    <row r="612" spans="5:28">
      <c r="E612" s="17"/>
      <c r="F612" s="18"/>
      <c r="H612" s="17"/>
      <c r="J612" s="17"/>
      <c r="K612" s="62"/>
      <c r="L612" s="62"/>
      <c r="N612" s="18"/>
      <c r="P612" s="18"/>
      <c r="R612" s="18"/>
      <c r="S612" s="18"/>
      <c r="T612" s="18"/>
      <c r="U612" s="18"/>
      <c r="Y612" s="17"/>
      <c r="AB612" s="17"/>
    </row>
    <row r="613" spans="5:28">
      <c r="E613" s="17"/>
      <c r="F613" s="18"/>
      <c r="H613" s="17"/>
      <c r="J613" s="17"/>
      <c r="K613" s="62"/>
      <c r="L613" s="62"/>
      <c r="N613" s="18"/>
      <c r="P613" s="18"/>
      <c r="R613" s="18"/>
      <c r="S613" s="18"/>
      <c r="T613" s="18"/>
      <c r="U613" s="18"/>
      <c r="Y613" s="17"/>
      <c r="AB613" s="17"/>
    </row>
    <row r="614" spans="5:28">
      <c r="E614" s="17"/>
      <c r="F614" s="18"/>
      <c r="H614" s="17"/>
      <c r="J614" s="17"/>
      <c r="K614" s="62"/>
      <c r="L614" s="62"/>
      <c r="N614" s="18"/>
      <c r="P614" s="18"/>
      <c r="R614" s="18"/>
      <c r="S614" s="18"/>
      <c r="T614" s="18"/>
      <c r="U614" s="18"/>
      <c r="Y614" s="17"/>
      <c r="AB614" s="17"/>
    </row>
    <row r="615" spans="5:28">
      <c r="E615" s="17"/>
      <c r="F615" s="18"/>
      <c r="H615" s="17"/>
      <c r="J615" s="17"/>
      <c r="K615" s="62"/>
      <c r="L615" s="62"/>
      <c r="N615" s="18"/>
      <c r="P615" s="18"/>
      <c r="R615" s="18"/>
      <c r="S615" s="18"/>
      <c r="T615" s="18"/>
      <c r="U615" s="18"/>
      <c r="Y615" s="17"/>
      <c r="AB615" s="17"/>
    </row>
    <row r="616" spans="5:28">
      <c r="E616" s="17"/>
      <c r="F616" s="18"/>
      <c r="H616" s="17"/>
      <c r="J616" s="17"/>
      <c r="K616" s="62"/>
      <c r="L616" s="62"/>
      <c r="N616" s="18"/>
      <c r="P616" s="18"/>
      <c r="R616" s="18"/>
      <c r="S616" s="18"/>
      <c r="T616" s="18"/>
      <c r="U616" s="18"/>
      <c r="Y616" s="17"/>
      <c r="AB616" s="17"/>
    </row>
    <row r="617" spans="5:28">
      <c r="E617" s="17"/>
      <c r="F617" s="18"/>
      <c r="H617" s="17"/>
      <c r="J617" s="17"/>
      <c r="K617" s="62"/>
      <c r="L617" s="62"/>
      <c r="N617" s="18"/>
      <c r="P617" s="18"/>
      <c r="R617" s="18"/>
      <c r="S617" s="18"/>
      <c r="T617" s="18"/>
      <c r="U617" s="18"/>
      <c r="Y617" s="17"/>
      <c r="AB617" s="17"/>
    </row>
    <row r="618" spans="5:28">
      <c r="E618" s="17"/>
      <c r="F618" s="18"/>
      <c r="H618" s="17"/>
      <c r="J618" s="17"/>
      <c r="K618" s="62"/>
      <c r="L618" s="62"/>
      <c r="N618" s="18"/>
      <c r="P618" s="18"/>
      <c r="R618" s="18"/>
      <c r="S618" s="18"/>
      <c r="T618" s="18"/>
      <c r="U618" s="18"/>
      <c r="Y618" s="17"/>
      <c r="AB618" s="17"/>
    </row>
    <row r="619" spans="5:28">
      <c r="E619" s="17"/>
      <c r="F619" s="18"/>
      <c r="H619" s="17"/>
      <c r="J619" s="17"/>
      <c r="K619" s="62"/>
      <c r="L619" s="62"/>
      <c r="N619" s="18"/>
      <c r="P619" s="18"/>
      <c r="R619" s="18"/>
      <c r="S619" s="18"/>
      <c r="T619" s="18"/>
      <c r="U619" s="18"/>
      <c r="Y619" s="17"/>
      <c r="AB619" s="17"/>
    </row>
    <row r="620" spans="5:28">
      <c r="E620" s="17"/>
      <c r="F620" s="18"/>
      <c r="H620" s="17"/>
      <c r="J620" s="17"/>
      <c r="K620" s="62"/>
      <c r="L620" s="62"/>
      <c r="N620" s="18"/>
      <c r="P620" s="18"/>
      <c r="R620" s="18"/>
      <c r="S620" s="18"/>
      <c r="T620" s="18"/>
      <c r="U620" s="18"/>
      <c r="Y620" s="17"/>
      <c r="AB620" s="17"/>
    </row>
    <row r="621" spans="5:28">
      <c r="E621" s="17"/>
      <c r="F621" s="18"/>
      <c r="H621" s="17"/>
      <c r="J621" s="17"/>
      <c r="K621" s="62"/>
      <c r="L621" s="62"/>
      <c r="N621" s="18"/>
      <c r="P621" s="18"/>
      <c r="R621" s="18"/>
      <c r="S621" s="18"/>
      <c r="T621" s="18"/>
      <c r="U621" s="18"/>
      <c r="Y621" s="17"/>
      <c r="AB621" s="17"/>
    </row>
    <row r="622" spans="5:28">
      <c r="E622" s="17"/>
      <c r="F622" s="18"/>
      <c r="H622" s="17"/>
      <c r="J622" s="17"/>
      <c r="K622" s="62"/>
      <c r="L622" s="62"/>
      <c r="N622" s="18"/>
      <c r="P622" s="18"/>
      <c r="R622" s="18"/>
      <c r="S622" s="18"/>
      <c r="T622" s="18"/>
      <c r="U622" s="18"/>
      <c r="Y622" s="17"/>
      <c r="AB622" s="17"/>
    </row>
    <row r="623" spans="5:28">
      <c r="E623" s="17"/>
      <c r="F623" s="18"/>
      <c r="H623" s="17"/>
      <c r="J623" s="17"/>
      <c r="K623" s="62"/>
      <c r="L623" s="62"/>
      <c r="N623" s="18"/>
      <c r="P623" s="18"/>
      <c r="R623" s="18"/>
      <c r="S623" s="18"/>
      <c r="T623" s="18"/>
      <c r="U623" s="18"/>
      <c r="Y623" s="17"/>
      <c r="AB623" s="17"/>
    </row>
    <row r="624" spans="5:28">
      <c r="E624" s="17"/>
      <c r="F624" s="18"/>
      <c r="H624" s="17"/>
      <c r="J624" s="17"/>
      <c r="K624" s="62"/>
      <c r="L624" s="62"/>
      <c r="N624" s="18"/>
      <c r="P624" s="18"/>
      <c r="R624" s="18"/>
      <c r="S624" s="18"/>
      <c r="T624" s="18"/>
      <c r="U624" s="18"/>
      <c r="Y624" s="17"/>
      <c r="AB624" s="17"/>
    </row>
    <row r="625" spans="5:28">
      <c r="E625" s="17"/>
      <c r="F625" s="18"/>
      <c r="H625" s="17"/>
      <c r="J625" s="17"/>
      <c r="K625" s="62"/>
      <c r="L625" s="62"/>
      <c r="N625" s="18"/>
      <c r="P625" s="18"/>
      <c r="R625" s="18"/>
      <c r="S625" s="18"/>
      <c r="T625" s="18"/>
      <c r="U625" s="18"/>
      <c r="Y625" s="17"/>
      <c r="AB625" s="17"/>
    </row>
    <row r="626" spans="5:28">
      <c r="E626" s="17"/>
      <c r="F626" s="18"/>
      <c r="H626" s="17"/>
      <c r="J626" s="17"/>
      <c r="K626" s="62"/>
      <c r="L626" s="62"/>
      <c r="N626" s="18"/>
      <c r="P626" s="18"/>
      <c r="R626" s="18"/>
      <c r="S626" s="18"/>
      <c r="T626" s="18"/>
      <c r="U626" s="18"/>
      <c r="Y626" s="17"/>
      <c r="AB626" s="17"/>
    </row>
    <row r="627" spans="5:28">
      <c r="E627" s="17"/>
      <c r="F627" s="18"/>
      <c r="H627" s="17"/>
      <c r="J627" s="17"/>
      <c r="K627" s="62"/>
      <c r="L627" s="62"/>
      <c r="N627" s="18"/>
      <c r="P627" s="18"/>
      <c r="R627" s="18"/>
      <c r="S627" s="18"/>
      <c r="T627" s="18"/>
      <c r="U627" s="18"/>
      <c r="Y627" s="17"/>
      <c r="AB627" s="17"/>
    </row>
    <row r="628" spans="5:28">
      <c r="E628" s="17"/>
      <c r="F628" s="18"/>
      <c r="H628" s="17"/>
      <c r="J628" s="17"/>
      <c r="K628" s="62"/>
      <c r="L628" s="62"/>
      <c r="N628" s="18"/>
      <c r="P628" s="18"/>
      <c r="R628" s="18"/>
      <c r="S628" s="18"/>
      <c r="T628" s="18"/>
      <c r="U628" s="18"/>
      <c r="Y628" s="17"/>
      <c r="AB628" s="17"/>
    </row>
    <row r="629" spans="5:28">
      <c r="E629" s="17"/>
      <c r="F629" s="18"/>
      <c r="H629" s="17"/>
      <c r="J629" s="17"/>
      <c r="K629" s="62"/>
      <c r="L629" s="62"/>
      <c r="N629" s="18"/>
      <c r="P629" s="18"/>
      <c r="R629" s="18"/>
      <c r="S629" s="18"/>
      <c r="T629" s="18"/>
      <c r="U629" s="18"/>
      <c r="Y629" s="17"/>
      <c r="AB629" s="17"/>
    </row>
    <row r="630" spans="5:28">
      <c r="E630" s="17"/>
      <c r="F630" s="18"/>
      <c r="H630" s="17"/>
      <c r="J630" s="17"/>
      <c r="K630" s="62"/>
      <c r="L630" s="62"/>
      <c r="N630" s="18"/>
      <c r="P630" s="18"/>
      <c r="R630" s="18"/>
      <c r="S630" s="18"/>
      <c r="T630" s="18"/>
      <c r="U630" s="18"/>
      <c r="Y630" s="17"/>
      <c r="AB630" s="17"/>
    </row>
    <row r="631" spans="5:28">
      <c r="E631" s="17"/>
      <c r="F631" s="18"/>
      <c r="H631" s="17"/>
      <c r="J631" s="17"/>
      <c r="K631" s="62"/>
      <c r="L631" s="62"/>
      <c r="N631" s="18"/>
      <c r="P631" s="18"/>
      <c r="R631" s="18"/>
      <c r="S631" s="18"/>
      <c r="T631" s="18"/>
      <c r="U631" s="18"/>
      <c r="Y631" s="17"/>
      <c r="AB631" s="17"/>
    </row>
    <row r="632" spans="5:28">
      <c r="E632" s="17"/>
      <c r="F632" s="18"/>
      <c r="H632" s="17"/>
      <c r="J632" s="17"/>
      <c r="K632" s="62"/>
      <c r="L632" s="62"/>
      <c r="N632" s="18"/>
      <c r="P632" s="18"/>
      <c r="R632" s="18"/>
      <c r="S632" s="18"/>
      <c r="T632" s="18"/>
      <c r="U632" s="18"/>
      <c r="Y632" s="17"/>
      <c r="AB632" s="17"/>
    </row>
    <row r="633" spans="5:28">
      <c r="E633" s="17"/>
      <c r="F633" s="18"/>
      <c r="H633" s="17"/>
      <c r="J633" s="17"/>
      <c r="K633" s="62"/>
      <c r="L633" s="62"/>
      <c r="N633" s="18"/>
      <c r="P633" s="18"/>
      <c r="R633" s="18"/>
      <c r="S633" s="18"/>
      <c r="T633" s="18"/>
      <c r="U633" s="18"/>
      <c r="Y633" s="17"/>
      <c r="AB633" s="17"/>
    </row>
    <row r="634" spans="5:28">
      <c r="E634" s="17"/>
      <c r="F634" s="18"/>
      <c r="H634" s="17"/>
      <c r="J634" s="17"/>
      <c r="K634" s="62"/>
      <c r="L634" s="62"/>
      <c r="N634" s="18"/>
      <c r="P634" s="18"/>
      <c r="R634" s="18"/>
      <c r="S634" s="18"/>
      <c r="T634" s="18"/>
      <c r="U634" s="18"/>
      <c r="Y634" s="17"/>
      <c r="AB634" s="17"/>
    </row>
    <row r="635" spans="5:28">
      <c r="E635" s="17"/>
      <c r="F635" s="18"/>
      <c r="H635" s="17"/>
      <c r="J635" s="17"/>
      <c r="K635" s="62"/>
      <c r="L635" s="62"/>
      <c r="N635" s="18"/>
      <c r="P635" s="18"/>
      <c r="R635" s="18"/>
      <c r="S635" s="18"/>
      <c r="T635" s="18"/>
      <c r="U635" s="18"/>
      <c r="Y635" s="17"/>
      <c r="AB635" s="17"/>
    </row>
    <row r="636" spans="5:28">
      <c r="E636" s="17"/>
      <c r="F636" s="18"/>
      <c r="H636" s="17"/>
      <c r="J636" s="17"/>
      <c r="K636" s="62"/>
      <c r="L636" s="62"/>
      <c r="N636" s="18"/>
      <c r="P636" s="18"/>
      <c r="R636" s="18"/>
      <c r="S636" s="18"/>
      <c r="T636" s="18"/>
      <c r="U636" s="18"/>
      <c r="Y636" s="17"/>
      <c r="AB636" s="17"/>
    </row>
    <row r="637" spans="5:28">
      <c r="E637" s="17"/>
      <c r="F637" s="18"/>
      <c r="H637" s="17"/>
      <c r="J637" s="17"/>
      <c r="K637" s="62"/>
      <c r="L637" s="62"/>
      <c r="N637" s="18"/>
      <c r="P637" s="18"/>
      <c r="R637" s="18"/>
      <c r="S637" s="18"/>
      <c r="T637" s="18"/>
      <c r="U637" s="18"/>
      <c r="Y637" s="17"/>
      <c r="AB637" s="17"/>
    </row>
    <row r="638" spans="5:28">
      <c r="E638" s="17"/>
      <c r="F638" s="18"/>
      <c r="H638" s="17"/>
      <c r="J638" s="17"/>
      <c r="K638" s="62"/>
      <c r="L638" s="62"/>
      <c r="N638" s="18"/>
      <c r="P638" s="18"/>
      <c r="R638" s="18"/>
      <c r="S638" s="18"/>
      <c r="T638" s="18"/>
      <c r="U638" s="18"/>
      <c r="Y638" s="17"/>
      <c r="AB638" s="17"/>
    </row>
    <row r="639" spans="5:28">
      <c r="E639" s="17"/>
      <c r="F639" s="18"/>
      <c r="H639" s="17"/>
      <c r="J639" s="17"/>
      <c r="K639" s="62"/>
      <c r="L639" s="62"/>
      <c r="N639" s="18"/>
      <c r="P639" s="18"/>
      <c r="R639" s="18"/>
      <c r="S639" s="18"/>
      <c r="T639" s="18"/>
      <c r="U639" s="18"/>
      <c r="Y639" s="17"/>
      <c r="AB639" s="17"/>
    </row>
    <row r="640" spans="5:28">
      <c r="E640" s="17"/>
      <c r="F640" s="18"/>
      <c r="H640" s="17"/>
      <c r="J640" s="17"/>
      <c r="K640" s="62"/>
      <c r="L640" s="62"/>
      <c r="N640" s="18"/>
      <c r="P640" s="18"/>
      <c r="R640" s="18"/>
      <c r="S640" s="18"/>
      <c r="T640" s="18"/>
      <c r="U640" s="18"/>
      <c r="Y640" s="17"/>
      <c r="AB640" s="17"/>
    </row>
    <row r="641" spans="5:28">
      <c r="E641" s="17"/>
      <c r="F641" s="18"/>
      <c r="H641" s="17"/>
      <c r="J641" s="17"/>
      <c r="K641" s="62"/>
      <c r="L641" s="62"/>
      <c r="N641" s="18"/>
      <c r="P641" s="18"/>
      <c r="R641" s="18"/>
      <c r="S641" s="18"/>
      <c r="T641" s="18"/>
      <c r="U641" s="18"/>
      <c r="Y641" s="17"/>
      <c r="AB641" s="17"/>
    </row>
    <row r="642" spans="5:28">
      <c r="E642" s="17"/>
      <c r="F642" s="18"/>
      <c r="H642" s="17"/>
      <c r="J642" s="17"/>
      <c r="K642" s="62"/>
      <c r="L642" s="62"/>
      <c r="N642" s="18"/>
      <c r="P642" s="18"/>
      <c r="R642" s="18"/>
      <c r="S642" s="18"/>
      <c r="T642" s="18"/>
      <c r="U642" s="18"/>
      <c r="Y642" s="17"/>
      <c r="AB642" s="17"/>
    </row>
    <row r="643" spans="5:28">
      <c r="E643" s="17"/>
      <c r="F643" s="18"/>
      <c r="H643" s="17"/>
      <c r="J643" s="17"/>
      <c r="K643" s="62"/>
      <c r="L643" s="62"/>
      <c r="N643" s="18"/>
      <c r="P643" s="18"/>
      <c r="R643" s="18"/>
      <c r="S643" s="18"/>
      <c r="T643" s="18"/>
      <c r="U643" s="18"/>
      <c r="Y643" s="17"/>
      <c r="AB643" s="17"/>
    </row>
    <row r="644" spans="5:28">
      <c r="E644" s="17"/>
      <c r="F644" s="18"/>
      <c r="H644" s="17"/>
      <c r="J644" s="17"/>
      <c r="K644" s="62"/>
      <c r="L644" s="62"/>
      <c r="N644" s="18"/>
      <c r="P644" s="18"/>
      <c r="R644" s="18"/>
      <c r="S644" s="18"/>
      <c r="T644" s="18"/>
      <c r="U644" s="18"/>
      <c r="Y644" s="17"/>
      <c r="AB644" s="17"/>
    </row>
    <row r="645" spans="5:28">
      <c r="E645" s="17"/>
      <c r="F645" s="18"/>
      <c r="H645" s="17"/>
      <c r="J645" s="17"/>
      <c r="K645" s="62"/>
      <c r="L645" s="62"/>
      <c r="N645" s="18"/>
      <c r="P645" s="18"/>
      <c r="R645" s="18"/>
      <c r="S645" s="18"/>
      <c r="T645" s="18"/>
      <c r="U645" s="18"/>
      <c r="Y645" s="17"/>
      <c r="AB645" s="17"/>
    </row>
    <row r="646" spans="5:28">
      <c r="E646" s="17"/>
      <c r="F646" s="18"/>
      <c r="H646" s="17"/>
      <c r="J646" s="17"/>
      <c r="K646" s="62"/>
      <c r="L646" s="62"/>
      <c r="N646" s="18"/>
      <c r="P646" s="18"/>
      <c r="R646" s="18"/>
      <c r="S646" s="18"/>
      <c r="T646" s="18"/>
      <c r="U646" s="18"/>
      <c r="Y646" s="17"/>
      <c r="AB646" s="17"/>
    </row>
    <row r="647" spans="5:28">
      <c r="E647" s="17"/>
      <c r="F647" s="18"/>
      <c r="H647" s="17"/>
      <c r="J647" s="17"/>
      <c r="K647" s="62"/>
      <c r="L647" s="62"/>
      <c r="N647" s="18"/>
      <c r="P647" s="18"/>
      <c r="R647" s="18"/>
      <c r="S647" s="18"/>
      <c r="T647" s="18"/>
      <c r="U647" s="18"/>
      <c r="Y647" s="17"/>
      <c r="AB647" s="17"/>
    </row>
    <row r="648" spans="5:28">
      <c r="E648" s="17"/>
      <c r="F648" s="18"/>
      <c r="H648" s="17"/>
      <c r="J648" s="17"/>
      <c r="K648" s="62"/>
      <c r="L648" s="62"/>
      <c r="N648" s="18"/>
      <c r="P648" s="18"/>
      <c r="R648" s="18"/>
      <c r="S648" s="18"/>
      <c r="T648" s="18"/>
      <c r="U648" s="18"/>
      <c r="Y648" s="17"/>
      <c r="AB648" s="17"/>
    </row>
    <row r="649" spans="5:28">
      <c r="E649" s="17"/>
      <c r="F649" s="18"/>
      <c r="H649" s="17"/>
      <c r="J649" s="17"/>
      <c r="K649" s="62"/>
      <c r="L649" s="62"/>
      <c r="N649" s="18"/>
      <c r="P649" s="18"/>
      <c r="R649" s="18"/>
      <c r="S649" s="18"/>
      <c r="T649" s="18"/>
      <c r="U649" s="18"/>
      <c r="Y649" s="17"/>
      <c r="AB649" s="17"/>
    </row>
    <row r="650" spans="5:28">
      <c r="E650" s="17"/>
      <c r="F650" s="18"/>
      <c r="H650" s="17"/>
      <c r="J650" s="17"/>
      <c r="K650" s="62"/>
      <c r="L650" s="62"/>
      <c r="N650" s="18"/>
      <c r="P650" s="18"/>
      <c r="R650" s="18"/>
      <c r="S650" s="18"/>
      <c r="T650" s="18"/>
      <c r="U650" s="18"/>
      <c r="Y650" s="17"/>
      <c r="AB650" s="17"/>
    </row>
    <row r="651" spans="5:28">
      <c r="E651" s="17"/>
      <c r="F651" s="18"/>
      <c r="H651" s="17"/>
      <c r="J651" s="17"/>
      <c r="K651" s="62"/>
      <c r="L651" s="62"/>
      <c r="N651" s="18"/>
      <c r="P651" s="18"/>
      <c r="R651" s="18"/>
      <c r="S651" s="18"/>
      <c r="T651" s="18"/>
      <c r="U651" s="18"/>
      <c r="Y651" s="17"/>
      <c r="AB651" s="17"/>
    </row>
    <row r="652" spans="5:28">
      <c r="E652" s="17"/>
      <c r="F652" s="18"/>
      <c r="H652" s="17"/>
      <c r="J652" s="17"/>
      <c r="K652" s="62"/>
      <c r="L652" s="62"/>
      <c r="N652" s="18"/>
      <c r="P652" s="18"/>
      <c r="R652" s="18"/>
      <c r="S652" s="18"/>
      <c r="T652" s="18"/>
      <c r="U652" s="18"/>
      <c r="Y652" s="17"/>
      <c r="AB652" s="17"/>
    </row>
    <row r="653" spans="5:28">
      <c r="E653" s="17"/>
      <c r="F653" s="18"/>
      <c r="H653" s="17"/>
      <c r="J653" s="17"/>
      <c r="K653" s="62"/>
      <c r="L653" s="62"/>
      <c r="N653" s="18"/>
      <c r="P653" s="18"/>
      <c r="R653" s="18"/>
      <c r="S653" s="18"/>
      <c r="T653" s="18"/>
      <c r="U653" s="18"/>
      <c r="Y653" s="17"/>
      <c r="AB653" s="17"/>
    </row>
    <row r="654" spans="5:28">
      <c r="E654" s="17"/>
      <c r="F654" s="18"/>
      <c r="H654" s="17"/>
      <c r="J654" s="17"/>
      <c r="K654" s="62"/>
      <c r="L654" s="62"/>
      <c r="N654" s="18"/>
      <c r="P654" s="18"/>
      <c r="R654" s="18"/>
      <c r="S654" s="18"/>
      <c r="T654" s="18"/>
      <c r="U654" s="18"/>
      <c r="Y654" s="17"/>
      <c r="AB654" s="17"/>
    </row>
    <row r="655" spans="5:28">
      <c r="E655" s="17"/>
      <c r="F655" s="18"/>
      <c r="H655" s="17"/>
      <c r="J655" s="17"/>
      <c r="K655" s="62"/>
      <c r="L655" s="62"/>
      <c r="N655" s="18"/>
      <c r="P655" s="18"/>
      <c r="R655" s="18"/>
      <c r="S655" s="18"/>
      <c r="T655" s="18"/>
      <c r="U655" s="18"/>
      <c r="Y655" s="17"/>
      <c r="AB655" s="17"/>
    </row>
    <row r="656" spans="5:28">
      <c r="E656" s="17"/>
      <c r="F656" s="18"/>
      <c r="H656" s="17"/>
      <c r="J656" s="17"/>
      <c r="K656" s="62"/>
      <c r="L656" s="62"/>
      <c r="N656" s="18"/>
      <c r="P656" s="18"/>
      <c r="R656" s="18"/>
      <c r="S656" s="18"/>
      <c r="T656" s="18"/>
      <c r="U656" s="18"/>
      <c r="Y656" s="17"/>
      <c r="AB656" s="17"/>
    </row>
    <row r="657" spans="5:28">
      <c r="E657" s="17"/>
      <c r="F657" s="18"/>
      <c r="H657" s="17"/>
      <c r="J657" s="17"/>
      <c r="K657" s="62"/>
      <c r="L657" s="62"/>
      <c r="N657" s="18"/>
      <c r="P657" s="18"/>
      <c r="R657" s="18"/>
      <c r="S657" s="18"/>
      <c r="T657" s="18"/>
      <c r="U657" s="18"/>
      <c r="Y657" s="17"/>
      <c r="AB657" s="17"/>
    </row>
    <row r="658" spans="5:28">
      <c r="E658" s="17"/>
      <c r="F658" s="18"/>
      <c r="H658" s="17"/>
      <c r="J658" s="17"/>
      <c r="K658" s="62"/>
      <c r="L658" s="62"/>
      <c r="N658" s="18"/>
      <c r="P658" s="18"/>
      <c r="R658" s="18"/>
      <c r="S658" s="18"/>
      <c r="T658" s="18"/>
      <c r="U658" s="18"/>
      <c r="Y658" s="17"/>
      <c r="AB658" s="17"/>
    </row>
    <row r="659" spans="5:28">
      <c r="E659" s="17"/>
      <c r="F659" s="18"/>
      <c r="H659" s="17"/>
      <c r="J659" s="17"/>
      <c r="K659" s="62"/>
      <c r="L659" s="62"/>
      <c r="N659" s="18"/>
      <c r="P659" s="18"/>
      <c r="R659" s="18"/>
      <c r="S659" s="18"/>
      <c r="T659" s="18"/>
      <c r="U659" s="18"/>
      <c r="Y659" s="17"/>
      <c r="AB659" s="17"/>
    </row>
    <row r="660" spans="5:28">
      <c r="E660" s="17"/>
      <c r="F660" s="18"/>
      <c r="H660" s="17"/>
      <c r="J660" s="17"/>
      <c r="K660" s="62"/>
      <c r="L660" s="62"/>
      <c r="N660" s="18"/>
      <c r="P660" s="18"/>
      <c r="R660" s="18"/>
      <c r="S660" s="18"/>
      <c r="T660" s="18"/>
      <c r="U660" s="18"/>
      <c r="Y660" s="17"/>
      <c r="AB660" s="17"/>
    </row>
    <row r="661" spans="5:28">
      <c r="E661" s="17"/>
      <c r="F661" s="18"/>
      <c r="H661" s="17"/>
      <c r="J661" s="17"/>
      <c r="K661" s="62"/>
      <c r="L661" s="62"/>
      <c r="N661" s="18"/>
      <c r="P661" s="18"/>
      <c r="R661" s="18"/>
      <c r="S661" s="18"/>
      <c r="T661" s="18"/>
      <c r="U661" s="18"/>
      <c r="Y661" s="17"/>
      <c r="AB661" s="17"/>
    </row>
    <row r="662" spans="5:28">
      <c r="E662" s="17"/>
      <c r="F662" s="18"/>
      <c r="H662" s="17"/>
      <c r="J662" s="17"/>
      <c r="K662" s="62"/>
      <c r="L662" s="62"/>
      <c r="N662" s="18"/>
      <c r="P662" s="18"/>
      <c r="R662" s="18"/>
      <c r="S662" s="18"/>
      <c r="T662" s="18"/>
      <c r="U662" s="18"/>
      <c r="Y662" s="17"/>
      <c r="AB662" s="17"/>
    </row>
    <row r="663" spans="5:28">
      <c r="E663" s="17"/>
      <c r="F663" s="18"/>
      <c r="H663" s="17"/>
      <c r="J663" s="17"/>
      <c r="K663" s="62"/>
      <c r="L663" s="62"/>
      <c r="N663" s="18"/>
      <c r="P663" s="18"/>
      <c r="R663" s="18"/>
      <c r="S663" s="18"/>
      <c r="T663" s="18"/>
      <c r="U663" s="18"/>
      <c r="Y663" s="17"/>
      <c r="AB663" s="17"/>
    </row>
    <row r="664" spans="5:28">
      <c r="E664" s="17"/>
      <c r="F664" s="18"/>
      <c r="H664" s="17"/>
      <c r="J664" s="17"/>
      <c r="K664" s="62"/>
      <c r="L664" s="62"/>
      <c r="N664" s="18"/>
      <c r="P664" s="18"/>
      <c r="R664" s="18"/>
      <c r="S664" s="18"/>
      <c r="T664" s="18"/>
      <c r="U664" s="18"/>
      <c r="Y664" s="17"/>
      <c r="AB664" s="17"/>
    </row>
    <row r="665" spans="5:28">
      <c r="E665" s="17"/>
      <c r="F665" s="18"/>
      <c r="H665" s="17"/>
      <c r="J665" s="17"/>
      <c r="K665" s="62"/>
      <c r="L665" s="62"/>
      <c r="N665" s="18"/>
      <c r="P665" s="18"/>
      <c r="R665" s="18"/>
      <c r="S665" s="18"/>
      <c r="T665" s="18"/>
      <c r="U665" s="18"/>
      <c r="Y665" s="17"/>
      <c r="AB665" s="17"/>
    </row>
    <row r="666" spans="5:28">
      <c r="E666" s="17"/>
      <c r="F666" s="18"/>
      <c r="H666" s="17"/>
      <c r="J666" s="17"/>
      <c r="K666" s="62"/>
      <c r="L666" s="62"/>
      <c r="N666" s="18"/>
      <c r="P666" s="18"/>
      <c r="R666" s="18"/>
      <c r="S666" s="18"/>
      <c r="T666" s="18"/>
      <c r="U666" s="18"/>
      <c r="Y666" s="17"/>
      <c r="AB666" s="17"/>
    </row>
    <row r="667" spans="5:28">
      <c r="E667" s="17"/>
      <c r="F667" s="18"/>
      <c r="H667" s="17"/>
      <c r="J667" s="17"/>
      <c r="K667" s="62"/>
      <c r="L667" s="62"/>
      <c r="N667" s="18"/>
      <c r="P667" s="18"/>
      <c r="R667" s="18"/>
      <c r="S667" s="18"/>
      <c r="T667" s="18"/>
      <c r="U667" s="18"/>
      <c r="Y667" s="17"/>
      <c r="AB667" s="17"/>
    </row>
    <row r="668" spans="5:28">
      <c r="E668" s="17"/>
      <c r="F668" s="18"/>
      <c r="H668" s="17"/>
      <c r="J668" s="17"/>
      <c r="K668" s="62"/>
      <c r="L668" s="62"/>
      <c r="N668" s="18"/>
      <c r="P668" s="18"/>
      <c r="R668" s="18"/>
      <c r="S668" s="18"/>
      <c r="T668" s="18"/>
      <c r="U668" s="18"/>
      <c r="Y668" s="17"/>
      <c r="AB668" s="17"/>
    </row>
    <row r="669" spans="5:28">
      <c r="E669" s="17"/>
      <c r="F669" s="18"/>
      <c r="H669" s="17"/>
      <c r="J669" s="17"/>
      <c r="K669" s="62"/>
      <c r="L669" s="62"/>
      <c r="N669" s="18"/>
      <c r="P669" s="18"/>
      <c r="R669" s="18"/>
      <c r="S669" s="18"/>
      <c r="T669" s="18"/>
      <c r="U669" s="18"/>
      <c r="Y669" s="17"/>
      <c r="AB669" s="17"/>
    </row>
    <row r="670" spans="5:28">
      <c r="E670" s="17"/>
      <c r="F670" s="18"/>
      <c r="H670" s="17"/>
      <c r="J670" s="17"/>
      <c r="K670" s="62"/>
      <c r="L670" s="62"/>
      <c r="N670" s="18"/>
      <c r="P670" s="18"/>
      <c r="R670" s="18"/>
      <c r="S670" s="18"/>
      <c r="T670" s="18"/>
      <c r="U670" s="18"/>
      <c r="Y670" s="17"/>
      <c r="AB670" s="17"/>
    </row>
    <row r="671" spans="5:28">
      <c r="E671" s="17"/>
      <c r="F671" s="18"/>
      <c r="H671" s="17"/>
      <c r="J671" s="17"/>
      <c r="K671" s="62"/>
      <c r="L671" s="62"/>
      <c r="N671" s="18"/>
      <c r="P671" s="18"/>
      <c r="R671" s="18"/>
      <c r="S671" s="18"/>
      <c r="T671" s="18"/>
      <c r="U671" s="18"/>
      <c r="Y671" s="17"/>
      <c r="AB671" s="17"/>
    </row>
    <row r="672" spans="5:28">
      <c r="E672" s="17"/>
      <c r="F672" s="18"/>
      <c r="H672" s="17"/>
      <c r="J672" s="17"/>
      <c r="K672" s="62"/>
      <c r="L672" s="62"/>
      <c r="N672" s="18"/>
      <c r="P672" s="18"/>
      <c r="R672" s="18"/>
      <c r="S672" s="18"/>
      <c r="T672" s="18"/>
      <c r="U672" s="18"/>
      <c r="Y672" s="17"/>
      <c r="AB672" s="17"/>
    </row>
    <row r="673" spans="5:28">
      <c r="E673" s="17"/>
      <c r="F673" s="18"/>
      <c r="H673" s="17"/>
      <c r="J673" s="17"/>
      <c r="K673" s="62"/>
      <c r="L673" s="62"/>
      <c r="N673" s="18"/>
      <c r="P673" s="18"/>
      <c r="R673" s="18"/>
      <c r="S673" s="18"/>
      <c r="T673" s="18"/>
      <c r="U673" s="18"/>
      <c r="Y673" s="17"/>
      <c r="AB673" s="17"/>
    </row>
    <row r="674" spans="5:28">
      <c r="E674" s="17"/>
      <c r="F674" s="18"/>
      <c r="H674" s="17"/>
      <c r="J674" s="17"/>
      <c r="K674" s="62"/>
      <c r="L674" s="62"/>
      <c r="N674" s="18"/>
      <c r="P674" s="18"/>
      <c r="R674" s="18"/>
      <c r="S674" s="18"/>
      <c r="T674" s="18"/>
      <c r="U674" s="18"/>
      <c r="Y674" s="17"/>
      <c r="AB674" s="17"/>
    </row>
    <row r="675" spans="5:28">
      <c r="E675" s="17"/>
      <c r="F675" s="18"/>
      <c r="H675" s="17"/>
      <c r="J675" s="17"/>
      <c r="K675" s="62"/>
      <c r="L675" s="62"/>
      <c r="N675" s="18"/>
      <c r="P675" s="18"/>
      <c r="R675" s="18"/>
      <c r="S675" s="18"/>
      <c r="T675" s="18"/>
      <c r="U675" s="18"/>
      <c r="Y675" s="17"/>
      <c r="AB675" s="17"/>
    </row>
    <row r="676" spans="5:28">
      <c r="E676" s="17"/>
      <c r="F676" s="18"/>
      <c r="H676" s="17"/>
      <c r="J676" s="17"/>
      <c r="K676" s="62"/>
      <c r="L676" s="62"/>
      <c r="N676" s="18"/>
      <c r="P676" s="18"/>
      <c r="R676" s="18"/>
      <c r="S676" s="18"/>
      <c r="T676" s="18"/>
      <c r="U676" s="18"/>
      <c r="Y676" s="17"/>
      <c r="AB676" s="17"/>
    </row>
    <row r="677" spans="5:28">
      <c r="E677" s="17"/>
      <c r="F677" s="18"/>
      <c r="H677" s="17"/>
      <c r="J677" s="17"/>
      <c r="K677" s="62"/>
      <c r="L677" s="62"/>
      <c r="N677" s="18"/>
      <c r="P677" s="18"/>
      <c r="R677" s="18"/>
      <c r="S677" s="18"/>
      <c r="T677" s="18"/>
      <c r="U677" s="18"/>
      <c r="Y677" s="17"/>
      <c r="AB677" s="17"/>
    </row>
    <row r="678" spans="5:28">
      <c r="E678" s="17"/>
      <c r="F678" s="18"/>
      <c r="H678" s="17"/>
      <c r="J678" s="17"/>
      <c r="K678" s="62"/>
      <c r="L678" s="62"/>
      <c r="N678" s="18"/>
      <c r="P678" s="18"/>
      <c r="R678" s="18"/>
      <c r="S678" s="18"/>
      <c r="T678" s="18"/>
      <c r="U678" s="18"/>
      <c r="Y678" s="17"/>
      <c r="AB678" s="17"/>
    </row>
    <row r="679" spans="5:28">
      <c r="E679" s="17"/>
      <c r="F679" s="18"/>
      <c r="H679" s="17"/>
      <c r="J679" s="17"/>
      <c r="K679" s="62"/>
      <c r="L679" s="62"/>
      <c r="N679" s="18"/>
      <c r="P679" s="18"/>
      <c r="R679" s="18"/>
      <c r="S679" s="18"/>
      <c r="T679" s="18"/>
      <c r="U679" s="18"/>
      <c r="Y679" s="17"/>
      <c r="AB679" s="17"/>
    </row>
    <row r="680" spans="5:28">
      <c r="E680" s="17"/>
      <c r="F680" s="18"/>
      <c r="H680" s="17"/>
      <c r="J680" s="17"/>
      <c r="K680" s="62"/>
      <c r="L680" s="62"/>
      <c r="N680" s="18"/>
      <c r="P680" s="18"/>
      <c r="R680" s="18"/>
      <c r="S680" s="18"/>
      <c r="T680" s="18"/>
      <c r="U680" s="18"/>
      <c r="Y680" s="17"/>
      <c r="AB680" s="17"/>
    </row>
    <row r="681" spans="5:28">
      <c r="E681" s="17"/>
      <c r="F681" s="18"/>
      <c r="H681" s="17"/>
      <c r="J681" s="17"/>
      <c r="K681" s="62"/>
      <c r="L681" s="62"/>
      <c r="N681" s="18"/>
      <c r="P681" s="18"/>
      <c r="R681" s="18"/>
      <c r="S681" s="18"/>
      <c r="T681" s="18"/>
      <c r="U681" s="18"/>
      <c r="Y681" s="17"/>
      <c r="AB681" s="17"/>
    </row>
    <row r="682" spans="5:28">
      <c r="E682" s="17"/>
      <c r="F682" s="18"/>
      <c r="H682" s="17"/>
      <c r="J682" s="17"/>
      <c r="K682" s="62"/>
      <c r="L682" s="62"/>
      <c r="N682" s="18"/>
      <c r="P682" s="18"/>
      <c r="R682" s="18"/>
      <c r="S682" s="18"/>
      <c r="T682" s="18"/>
      <c r="U682" s="18"/>
      <c r="Y682" s="17"/>
      <c r="AB682" s="17"/>
    </row>
    <row r="683" spans="5:28">
      <c r="E683" s="17"/>
      <c r="F683" s="18"/>
      <c r="H683" s="17"/>
      <c r="J683" s="17"/>
      <c r="K683" s="62"/>
      <c r="L683" s="62"/>
      <c r="N683" s="18"/>
      <c r="P683" s="18"/>
      <c r="R683" s="18"/>
      <c r="S683" s="18"/>
      <c r="T683" s="18"/>
      <c r="U683" s="18"/>
      <c r="Y683" s="17"/>
      <c r="AB683" s="17"/>
    </row>
    <row r="684" spans="5:28">
      <c r="E684" s="17"/>
      <c r="F684" s="18"/>
      <c r="H684" s="17"/>
      <c r="J684" s="17"/>
      <c r="K684" s="62"/>
      <c r="L684" s="62"/>
      <c r="N684" s="18"/>
      <c r="P684" s="18"/>
      <c r="R684" s="18"/>
      <c r="S684" s="18"/>
      <c r="T684" s="18"/>
      <c r="U684" s="18"/>
      <c r="Y684" s="17"/>
      <c r="AB684" s="17"/>
    </row>
    <row r="685" spans="5:28">
      <c r="E685" s="17"/>
      <c r="F685" s="18"/>
      <c r="H685" s="17"/>
      <c r="J685" s="17"/>
      <c r="K685" s="62"/>
      <c r="L685" s="62"/>
      <c r="N685" s="18"/>
      <c r="P685" s="18"/>
      <c r="R685" s="18"/>
      <c r="S685" s="18"/>
      <c r="T685" s="18"/>
      <c r="U685" s="18"/>
      <c r="Y685" s="17"/>
      <c r="AB685" s="17"/>
    </row>
    <row r="686" spans="5:28">
      <c r="E686" s="17"/>
      <c r="F686" s="18"/>
      <c r="H686" s="17"/>
      <c r="J686" s="17"/>
      <c r="K686" s="62"/>
      <c r="L686" s="62"/>
      <c r="N686" s="18"/>
      <c r="P686" s="18"/>
      <c r="R686" s="18"/>
      <c r="S686" s="18"/>
      <c r="T686" s="18"/>
      <c r="U686" s="18"/>
      <c r="Y686" s="17"/>
      <c r="AB686" s="17"/>
    </row>
    <row r="687" spans="5:28">
      <c r="E687" s="17"/>
      <c r="F687" s="18"/>
      <c r="H687" s="17"/>
      <c r="J687" s="17"/>
      <c r="K687" s="62"/>
      <c r="L687" s="62"/>
      <c r="N687" s="18"/>
      <c r="P687" s="18"/>
      <c r="R687" s="18"/>
      <c r="S687" s="18"/>
      <c r="T687" s="18"/>
      <c r="U687" s="18"/>
      <c r="Y687" s="17"/>
      <c r="AB687" s="17"/>
    </row>
    <row r="688" spans="5:28">
      <c r="E688" s="17"/>
      <c r="F688" s="18"/>
      <c r="H688" s="17"/>
      <c r="J688" s="17"/>
      <c r="K688" s="62"/>
      <c r="L688" s="62"/>
      <c r="N688" s="18"/>
      <c r="P688" s="18"/>
      <c r="R688" s="18"/>
      <c r="S688" s="18"/>
      <c r="T688" s="18"/>
      <c r="U688" s="18"/>
      <c r="Y688" s="17"/>
      <c r="AB688" s="17"/>
    </row>
    <row r="689" spans="5:28">
      <c r="E689" s="17"/>
      <c r="F689" s="18"/>
      <c r="H689" s="17"/>
      <c r="J689" s="17"/>
      <c r="K689" s="62"/>
      <c r="L689" s="62"/>
      <c r="N689" s="18"/>
      <c r="P689" s="18"/>
      <c r="R689" s="18"/>
      <c r="S689" s="18"/>
      <c r="T689" s="18"/>
      <c r="U689" s="18"/>
      <c r="Y689" s="17"/>
      <c r="AB689" s="17"/>
    </row>
    <row r="690" spans="5:28">
      <c r="E690" s="17"/>
      <c r="F690" s="18"/>
      <c r="H690" s="17"/>
      <c r="J690" s="17"/>
      <c r="K690" s="62"/>
      <c r="L690" s="62"/>
      <c r="N690" s="18"/>
      <c r="P690" s="18"/>
      <c r="R690" s="18"/>
      <c r="S690" s="18"/>
      <c r="T690" s="18"/>
      <c r="U690" s="18"/>
      <c r="Y690" s="17"/>
      <c r="AB690" s="17"/>
    </row>
    <row r="691" spans="5:28">
      <c r="E691" s="17"/>
      <c r="F691" s="18"/>
      <c r="H691" s="17"/>
      <c r="J691" s="17"/>
      <c r="K691" s="62"/>
      <c r="L691" s="62"/>
      <c r="N691" s="18"/>
      <c r="P691" s="18"/>
      <c r="R691" s="18"/>
      <c r="S691" s="18"/>
      <c r="T691" s="18"/>
      <c r="U691" s="18"/>
      <c r="Y691" s="17"/>
      <c r="AB691" s="17"/>
    </row>
    <row r="692" spans="5:28">
      <c r="E692" s="17"/>
      <c r="F692" s="18"/>
      <c r="H692" s="17"/>
      <c r="J692" s="17"/>
      <c r="K692" s="62"/>
      <c r="L692" s="62"/>
      <c r="N692" s="18"/>
      <c r="P692" s="18"/>
      <c r="R692" s="18"/>
      <c r="S692" s="18"/>
      <c r="T692" s="18"/>
      <c r="U692" s="18"/>
      <c r="Y692" s="17"/>
      <c r="AB692" s="17"/>
    </row>
    <row r="693" spans="5:28">
      <c r="E693" s="17"/>
      <c r="F693" s="18"/>
      <c r="H693" s="17"/>
      <c r="J693" s="17"/>
      <c r="K693" s="62"/>
      <c r="L693" s="62"/>
      <c r="N693" s="18"/>
      <c r="P693" s="18"/>
      <c r="R693" s="18"/>
      <c r="S693" s="18"/>
      <c r="T693" s="18"/>
      <c r="U693" s="18"/>
      <c r="Y693" s="17"/>
      <c r="AB693" s="17"/>
    </row>
    <row r="694" spans="5:28">
      <c r="E694" s="17"/>
      <c r="F694" s="18"/>
      <c r="H694" s="17"/>
      <c r="J694" s="17"/>
      <c r="K694" s="62"/>
      <c r="L694" s="62"/>
      <c r="N694" s="18"/>
      <c r="P694" s="18"/>
      <c r="R694" s="18"/>
      <c r="S694" s="18"/>
      <c r="T694" s="18"/>
      <c r="U694" s="18"/>
      <c r="Y694" s="17"/>
      <c r="AB694" s="17"/>
    </row>
    <row r="695" spans="5:28">
      <c r="E695" s="17"/>
      <c r="F695" s="18"/>
      <c r="H695" s="17"/>
      <c r="J695" s="17"/>
      <c r="K695" s="62"/>
      <c r="L695" s="62"/>
      <c r="N695" s="18"/>
      <c r="P695" s="18"/>
      <c r="R695" s="18"/>
      <c r="S695" s="18"/>
      <c r="T695" s="18"/>
      <c r="U695" s="18"/>
      <c r="Y695" s="17"/>
      <c r="AB695" s="17"/>
    </row>
    <row r="696" spans="5:28">
      <c r="E696" s="17"/>
      <c r="F696" s="18"/>
      <c r="H696" s="17"/>
      <c r="J696" s="17"/>
      <c r="K696" s="62"/>
      <c r="L696" s="62"/>
      <c r="N696" s="18"/>
      <c r="P696" s="18"/>
      <c r="R696" s="18"/>
      <c r="S696" s="18"/>
      <c r="T696" s="18"/>
      <c r="U696" s="18"/>
      <c r="Y696" s="17"/>
      <c r="AB696" s="17"/>
    </row>
    <row r="697" spans="5:28">
      <c r="E697" s="17"/>
      <c r="F697" s="18"/>
      <c r="H697" s="17"/>
      <c r="J697" s="17"/>
      <c r="K697" s="62"/>
      <c r="L697" s="62"/>
      <c r="N697" s="18"/>
      <c r="P697" s="18"/>
      <c r="R697" s="18"/>
      <c r="S697" s="18"/>
      <c r="T697" s="18"/>
      <c r="U697" s="18"/>
      <c r="Y697" s="17"/>
      <c r="AB697" s="17"/>
    </row>
    <row r="698" spans="5:28">
      <c r="E698" s="17"/>
      <c r="F698" s="18"/>
      <c r="H698" s="17"/>
      <c r="J698" s="17"/>
      <c r="K698" s="62"/>
      <c r="L698" s="62"/>
      <c r="N698" s="18"/>
      <c r="P698" s="18"/>
      <c r="R698" s="18"/>
      <c r="S698" s="18"/>
      <c r="T698" s="18"/>
      <c r="U698" s="18"/>
      <c r="Y698" s="17"/>
      <c r="AB698" s="17"/>
    </row>
    <row r="699" spans="5:28">
      <c r="E699" s="17"/>
      <c r="F699" s="18"/>
      <c r="H699" s="17"/>
      <c r="J699" s="17"/>
      <c r="K699" s="62"/>
      <c r="L699" s="62"/>
      <c r="N699" s="18"/>
      <c r="P699" s="18"/>
      <c r="R699" s="18"/>
      <c r="S699" s="18"/>
      <c r="T699" s="18"/>
      <c r="U699" s="18"/>
      <c r="Y699" s="17"/>
      <c r="AB699" s="17"/>
    </row>
    <row r="700" spans="5:28">
      <c r="E700" s="17"/>
      <c r="F700" s="18"/>
      <c r="H700" s="17"/>
      <c r="J700" s="17"/>
      <c r="K700" s="62"/>
      <c r="L700" s="62"/>
      <c r="N700" s="18"/>
      <c r="P700" s="18"/>
      <c r="R700" s="18"/>
      <c r="S700" s="18"/>
      <c r="T700" s="18"/>
      <c r="U700" s="18"/>
      <c r="Y700" s="17"/>
      <c r="AB700" s="17"/>
    </row>
    <row r="701" spans="5:28">
      <c r="E701" s="17"/>
      <c r="F701" s="18"/>
      <c r="H701" s="17"/>
      <c r="J701" s="17"/>
      <c r="K701" s="62"/>
      <c r="L701" s="62"/>
      <c r="N701" s="18"/>
      <c r="P701" s="18"/>
      <c r="R701" s="18"/>
      <c r="S701" s="18"/>
      <c r="T701" s="18"/>
      <c r="U701" s="18"/>
      <c r="Y701" s="17"/>
      <c r="AB701" s="17"/>
    </row>
    <row r="702" spans="5:28">
      <c r="E702" s="17"/>
      <c r="F702" s="18"/>
      <c r="H702" s="17"/>
      <c r="J702" s="17"/>
      <c r="K702" s="62"/>
      <c r="L702" s="62"/>
      <c r="N702" s="18"/>
      <c r="P702" s="18"/>
      <c r="R702" s="18"/>
      <c r="S702" s="18"/>
      <c r="T702" s="18"/>
      <c r="U702" s="18"/>
      <c r="Y702" s="17"/>
      <c r="AB702" s="17"/>
    </row>
    <row r="703" spans="5:28">
      <c r="E703" s="17"/>
      <c r="F703" s="18"/>
      <c r="H703" s="17"/>
      <c r="J703" s="17"/>
      <c r="K703" s="62"/>
      <c r="L703" s="62"/>
      <c r="N703" s="18"/>
      <c r="P703" s="18"/>
      <c r="R703" s="18"/>
      <c r="S703" s="18"/>
      <c r="T703" s="18"/>
      <c r="U703" s="18"/>
      <c r="Y703" s="17"/>
      <c r="AB703" s="17"/>
    </row>
    <row r="704" spans="5:28">
      <c r="E704" s="17"/>
      <c r="F704" s="18"/>
      <c r="H704" s="17"/>
      <c r="J704" s="17"/>
      <c r="K704" s="62"/>
      <c r="L704" s="62"/>
      <c r="N704" s="18"/>
      <c r="P704" s="18"/>
      <c r="R704" s="18"/>
      <c r="S704" s="18"/>
      <c r="T704" s="18"/>
      <c r="U704" s="18"/>
      <c r="Y704" s="17"/>
      <c r="AB704" s="17"/>
    </row>
    <row r="705" spans="5:28">
      <c r="E705" s="17"/>
      <c r="F705" s="18"/>
      <c r="H705" s="17"/>
      <c r="J705" s="17"/>
      <c r="K705" s="62"/>
      <c r="L705" s="62"/>
      <c r="N705" s="18"/>
      <c r="P705" s="18"/>
      <c r="R705" s="18"/>
      <c r="S705" s="18"/>
      <c r="T705" s="18"/>
      <c r="U705" s="18"/>
      <c r="Y705" s="17"/>
      <c r="AB705" s="17"/>
    </row>
    <row r="706" spans="5:28">
      <c r="E706" s="17"/>
      <c r="F706" s="18"/>
      <c r="H706" s="17"/>
      <c r="J706" s="17"/>
      <c r="K706" s="62"/>
      <c r="L706" s="62"/>
      <c r="N706" s="18"/>
      <c r="P706" s="18"/>
      <c r="R706" s="18"/>
      <c r="S706" s="18"/>
      <c r="T706" s="18"/>
      <c r="U706" s="18"/>
      <c r="Y706" s="17"/>
      <c r="AB706" s="17"/>
    </row>
    <row r="707" spans="5:28">
      <c r="E707" s="17"/>
      <c r="F707" s="18"/>
      <c r="H707" s="17"/>
      <c r="J707" s="17"/>
      <c r="K707" s="62"/>
      <c r="L707" s="62"/>
      <c r="N707" s="18"/>
      <c r="P707" s="18"/>
      <c r="R707" s="18"/>
      <c r="S707" s="18"/>
      <c r="T707" s="18"/>
      <c r="U707" s="18"/>
      <c r="Y707" s="17"/>
      <c r="AB707" s="17"/>
    </row>
    <row r="708" spans="5:28">
      <c r="E708" s="17"/>
      <c r="F708" s="18"/>
      <c r="H708" s="17"/>
      <c r="J708" s="17"/>
      <c r="K708" s="62"/>
      <c r="L708" s="62"/>
      <c r="N708" s="18"/>
      <c r="P708" s="18"/>
      <c r="R708" s="18"/>
      <c r="S708" s="18"/>
      <c r="T708" s="18"/>
      <c r="U708" s="18"/>
      <c r="Y708" s="17"/>
      <c r="AB708" s="17"/>
    </row>
    <row r="709" spans="5:28">
      <c r="E709" s="17"/>
      <c r="F709" s="18"/>
      <c r="H709" s="17"/>
      <c r="J709" s="17"/>
      <c r="K709" s="62"/>
      <c r="L709" s="62"/>
      <c r="N709" s="18"/>
      <c r="P709" s="18"/>
      <c r="R709" s="18"/>
      <c r="S709" s="18"/>
      <c r="T709" s="18"/>
      <c r="U709" s="18"/>
      <c r="Y709" s="17"/>
      <c r="AB709" s="17"/>
    </row>
    <row r="710" spans="5:28">
      <c r="E710" s="17"/>
      <c r="F710" s="18"/>
      <c r="H710" s="17"/>
      <c r="J710" s="17"/>
      <c r="K710" s="62"/>
      <c r="L710" s="62"/>
      <c r="N710" s="18"/>
      <c r="P710" s="18"/>
      <c r="R710" s="18"/>
      <c r="S710" s="18"/>
      <c r="T710" s="18"/>
      <c r="U710" s="18"/>
      <c r="Y710" s="17"/>
      <c r="AB710" s="17"/>
    </row>
    <row r="711" spans="5:28">
      <c r="E711" s="17"/>
      <c r="F711" s="18"/>
      <c r="H711" s="17"/>
      <c r="J711" s="17"/>
      <c r="K711" s="62"/>
      <c r="L711" s="62"/>
      <c r="N711" s="18"/>
      <c r="P711" s="18"/>
      <c r="R711" s="18"/>
      <c r="S711" s="18"/>
      <c r="T711" s="18"/>
      <c r="U711" s="18"/>
      <c r="Y711" s="17"/>
      <c r="AB711" s="17"/>
    </row>
    <row r="712" spans="5:28">
      <c r="E712" s="17"/>
      <c r="F712" s="18"/>
      <c r="H712" s="17"/>
      <c r="J712" s="17"/>
      <c r="K712" s="62"/>
      <c r="L712" s="62"/>
      <c r="N712" s="18"/>
      <c r="P712" s="18"/>
      <c r="R712" s="18"/>
      <c r="S712" s="18"/>
      <c r="T712" s="18"/>
      <c r="U712" s="18"/>
      <c r="Y712" s="17"/>
      <c r="AB712" s="17"/>
    </row>
    <row r="713" spans="5:28">
      <c r="E713" s="17"/>
      <c r="F713" s="18"/>
      <c r="H713" s="17"/>
      <c r="J713" s="17"/>
      <c r="K713" s="62"/>
      <c r="L713" s="62"/>
      <c r="N713" s="18"/>
      <c r="P713" s="18"/>
      <c r="R713" s="18"/>
      <c r="S713" s="18"/>
      <c r="T713" s="18"/>
      <c r="U713" s="18"/>
      <c r="Y713" s="17"/>
      <c r="AB713" s="17"/>
    </row>
    <row r="714" spans="5:28">
      <c r="E714" s="17"/>
      <c r="F714" s="18"/>
      <c r="H714" s="17"/>
      <c r="J714" s="17"/>
      <c r="K714" s="62"/>
      <c r="L714" s="62"/>
      <c r="N714" s="18"/>
      <c r="P714" s="18"/>
      <c r="R714" s="18"/>
      <c r="S714" s="18"/>
      <c r="T714" s="18"/>
      <c r="U714" s="18"/>
      <c r="Y714" s="17"/>
      <c r="AB714" s="17"/>
    </row>
    <row r="715" spans="5:28">
      <c r="E715" s="17"/>
      <c r="F715" s="18"/>
      <c r="H715" s="17"/>
      <c r="J715" s="17"/>
      <c r="K715" s="62"/>
      <c r="L715" s="62"/>
      <c r="N715" s="18"/>
      <c r="P715" s="18"/>
      <c r="R715" s="18"/>
      <c r="S715" s="18"/>
      <c r="T715" s="18"/>
      <c r="U715" s="18"/>
      <c r="Y715" s="17"/>
      <c r="AB715" s="17"/>
    </row>
    <row r="716" spans="5:28">
      <c r="E716" s="17"/>
      <c r="F716" s="18"/>
      <c r="H716" s="17"/>
      <c r="J716" s="17"/>
      <c r="K716" s="62"/>
      <c r="L716" s="62"/>
      <c r="N716" s="18"/>
      <c r="P716" s="18"/>
      <c r="R716" s="18"/>
      <c r="S716" s="18"/>
      <c r="T716" s="18"/>
      <c r="U716" s="18"/>
      <c r="Y716" s="17"/>
      <c r="AB716" s="17"/>
    </row>
    <row r="717" spans="5:28">
      <c r="E717" s="17"/>
      <c r="F717" s="18"/>
      <c r="H717" s="17"/>
      <c r="J717" s="17"/>
      <c r="K717" s="62"/>
      <c r="L717" s="62"/>
      <c r="N717" s="18"/>
      <c r="P717" s="18"/>
      <c r="R717" s="18"/>
      <c r="S717" s="18"/>
      <c r="T717" s="18"/>
      <c r="U717" s="18"/>
      <c r="Y717" s="17"/>
      <c r="AB717" s="17"/>
    </row>
    <row r="718" spans="5:28">
      <c r="E718" s="17"/>
      <c r="F718" s="18"/>
      <c r="H718" s="17"/>
      <c r="J718" s="17"/>
      <c r="K718" s="62"/>
      <c r="L718" s="62"/>
      <c r="N718" s="18"/>
      <c r="P718" s="18"/>
      <c r="R718" s="18"/>
      <c r="S718" s="18"/>
      <c r="T718" s="18"/>
      <c r="U718" s="18"/>
      <c r="Y718" s="17"/>
      <c r="AB718" s="17"/>
    </row>
    <row r="719" spans="5:28">
      <c r="E719" s="17"/>
      <c r="F719" s="18"/>
      <c r="H719" s="17"/>
      <c r="J719" s="17"/>
      <c r="K719" s="62"/>
      <c r="L719" s="62"/>
      <c r="N719" s="18"/>
      <c r="P719" s="18"/>
      <c r="R719" s="18"/>
      <c r="S719" s="18"/>
      <c r="T719" s="18"/>
      <c r="U719" s="18"/>
      <c r="Y719" s="17"/>
      <c r="AB719" s="17"/>
    </row>
    <row r="720" spans="5:28">
      <c r="E720" s="17"/>
      <c r="F720" s="18"/>
      <c r="H720" s="17"/>
      <c r="J720" s="17"/>
      <c r="K720" s="62"/>
      <c r="L720" s="62"/>
      <c r="N720" s="18"/>
      <c r="P720" s="18"/>
      <c r="R720" s="18"/>
      <c r="S720" s="18"/>
      <c r="T720" s="18"/>
      <c r="U720" s="18"/>
      <c r="Y720" s="17"/>
      <c r="AB720" s="17"/>
    </row>
    <row r="721" spans="5:28">
      <c r="E721" s="17"/>
      <c r="F721" s="18"/>
      <c r="H721" s="17"/>
      <c r="J721" s="17"/>
      <c r="K721" s="62"/>
      <c r="L721" s="62"/>
      <c r="N721" s="18"/>
      <c r="P721" s="18"/>
      <c r="R721" s="18"/>
      <c r="S721" s="18"/>
      <c r="T721" s="18"/>
      <c r="U721" s="18"/>
      <c r="Y721" s="17"/>
      <c r="AB721" s="17"/>
    </row>
    <row r="722" spans="5:28">
      <c r="E722" s="17"/>
      <c r="F722" s="18"/>
      <c r="H722" s="17"/>
      <c r="J722" s="17"/>
      <c r="K722" s="62"/>
      <c r="L722" s="62"/>
      <c r="N722" s="18"/>
      <c r="P722" s="18"/>
      <c r="R722" s="18"/>
      <c r="S722" s="18"/>
      <c r="T722" s="18"/>
      <c r="U722" s="18"/>
      <c r="Y722" s="17"/>
      <c r="AB722" s="17"/>
    </row>
    <row r="723" spans="5:28">
      <c r="E723" s="17"/>
      <c r="F723" s="18"/>
      <c r="H723" s="17"/>
      <c r="J723" s="17"/>
      <c r="K723" s="62"/>
      <c r="L723" s="62"/>
      <c r="N723" s="18"/>
      <c r="P723" s="18"/>
      <c r="R723" s="18"/>
      <c r="S723" s="18"/>
      <c r="T723" s="18"/>
      <c r="U723" s="18"/>
      <c r="Y723" s="17"/>
      <c r="AB723" s="17"/>
    </row>
    <row r="724" spans="5:28">
      <c r="E724" s="17"/>
      <c r="F724" s="18"/>
      <c r="H724" s="17"/>
      <c r="J724" s="17"/>
      <c r="K724" s="62"/>
      <c r="L724" s="62"/>
      <c r="N724" s="18"/>
      <c r="P724" s="18"/>
      <c r="R724" s="18"/>
      <c r="S724" s="18"/>
      <c r="T724" s="18"/>
      <c r="U724" s="18"/>
      <c r="Y724" s="17"/>
      <c r="AB724" s="17"/>
    </row>
    <row r="725" spans="5:28">
      <c r="E725" s="17"/>
      <c r="F725" s="18"/>
      <c r="H725" s="17"/>
      <c r="J725" s="17"/>
      <c r="K725" s="62"/>
      <c r="L725" s="62"/>
      <c r="N725" s="18"/>
      <c r="P725" s="18"/>
      <c r="R725" s="18"/>
      <c r="S725" s="18"/>
      <c r="T725" s="18"/>
      <c r="U725" s="18"/>
      <c r="Y725" s="17"/>
      <c r="AB725" s="17"/>
    </row>
    <row r="726" spans="5:28">
      <c r="E726" s="17"/>
      <c r="F726" s="18"/>
      <c r="H726" s="17"/>
      <c r="J726" s="17"/>
      <c r="K726" s="62"/>
      <c r="L726" s="62"/>
      <c r="N726" s="18"/>
      <c r="P726" s="18"/>
      <c r="R726" s="18"/>
      <c r="S726" s="18"/>
      <c r="T726" s="18"/>
      <c r="U726" s="18"/>
      <c r="Y726" s="17"/>
      <c r="AB726" s="17"/>
    </row>
    <row r="727" spans="5:28">
      <c r="E727" s="17"/>
      <c r="F727" s="18"/>
      <c r="H727" s="17"/>
      <c r="J727" s="17"/>
      <c r="K727" s="62"/>
      <c r="L727" s="62"/>
      <c r="N727" s="18"/>
      <c r="P727" s="18"/>
      <c r="R727" s="18"/>
      <c r="S727" s="18"/>
      <c r="T727" s="18"/>
      <c r="U727" s="18"/>
      <c r="Y727" s="17"/>
      <c r="AB727" s="17"/>
    </row>
    <row r="728" spans="5:28">
      <c r="E728" s="17"/>
      <c r="F728" s="18"/>
      <c r="H728" s="17"/>
      <c r="J728" s="17"/>
      <c r="K728" s="62"/>
      <c r="L728" s="62"/>
      <c r="N728" s="18"/>
      <c r="P728" s="18"/>
      <c r="R728" s="18"/>
      <c r="S728" s="18"/>
      <c r="T728" s="18"/>
      <c r="U728" s="18"/>
      <c r="Y728" s="17"/>
      <c r="AB728" s="17"/>
    </row>
    <row r="729" spans="5:28">
      <c r="E729" s="17"/>
      <c r="F729" s="18"/>
      <c r="H729" s="17"/>
      <c r="J729" s="17"/>
      <c r="K729" s="62"/>
      <c r="L729" s="62"/>
      <c r="N729" s="18"/>
      <c r="P729" s="18"/>
      <c r="R729" s="18"/>
      <c r="S729" s="18"/>
      <c r="T729" s="18"/>
      <c r="U729" s="18"/>
      <c r="Y729" s="17"/>
      <c r="AB729" s="17"/>
    </row>
    <row r="730" spans="5:28">
      <c r="E730" s="17"/>
      <c r="F730" s="18"/>
      <c r="H730" s="17"/>
      <c r="J730" s="17"/>
      <c r="K730" s="62"/>
      <c r="L730" s="62"/>
      <c r="N730" s="18"/>
      <c r="P730" s="18"/>
      <c r="R730" s="18"/>
      <c r="S730" s="18"/>
      <c r="T730" s="18"/>
      <c r="U730" s="18"/>
      <c r="Y730" s="17"/>
      <c r="AB730" s="17"/>
    </row>
    <row r="731" spans="5:28">
      <c r="E731" s="17"/>
      <c r="F731" s="18"/>
      <c r="H731" s="17"/>
      <c r="J731" s="17"/>
      <c r="K731" s="62"/>
      <c r="L731" s="62"/>
      <c r="N731" s="18"/>
      <c r="P731" s="18"/>
      <c r="R731" s="18"/>
      <c r="S731" s="18"/>
      <c r="T731" s="18"/>
      <c r="U731" s="18"/>
      <c r="Y731" s="17"/>
      <c r="AB731" s="17"/>
    </row>
    <row r="732" spans="5:28">
      <c r="E732" s="17"/>
      <c r="F732" s="18"/>
      <c r="H732" s="17"/>
      <c r="J732" s="17"/>
      <c r="K732" s="62"/>
      <c r="L732" s="62"/>
      <c r="N732" s="18"/>
      <c r="P732" s="18"/>
      <c r="R732" s="18"/>
      <c r="S732" s="18"/>
      <c r="T732" s="18"/>
      <c r="U732" s="18"/>
      <c r="Y732" s="17"/>
      <c r="AB732" s="17"/>
    </row>
    <row r="733" spans="5:28">
      <c r="E733" s="17"/>
      <c r="F733" s="18"/>
      <c r="H733" s="17"/>
      <c r="J733" s="17"/>
      <c r="K733" s="62"/>
      <c r="L733" s="62"/>
      <c r="N733" s="18"/>
      <c r="P733" s="18"/>
      <c r="R733" s="18"/>
      <c r="S733" s="18"/>
      <c r="T733" s="18"/>
      <c r="U733" s="18"/>
      <c r="Y733" s="17"/>
      <c r="AB733" s="17"/>
    </row>
    <row r="734" spans="5:28">
      <c r="E734" s="17"/>
      <c r="F734" s="18"/>
      <c r="H734" s="17"/>
      <c r="J734" s="17"/>
      <c r="K734" s="62"/>
      <c r="L734" s="62"/>
      <c r="N734" s="18"/>
      <c r="P734" s="18"/>
      <c r="R734" s="18"/>
      <c r="S734" s="18"/>
      <c r="T734" s="18"/>
      <c r="U734" s="18"/>
      <c r="Y734" s="17"/>
      <c r="AB734" s="17"/>
    </row>
    <row r="735" spans="5:28">
      <c r="E735" s="17"/>
      <c r="F735" s="18"/>
      <c r="H735" s="17"/>
      <c r="J735" s="17"/>
      <c r="K735" s="62"/>
      <c r="L735" s="62"/>
      <c r="N735" s="18"/>
      <c r="P735" s="18"/>
      <c r="R735" s="18"/>
      <c r="S735" s="18"/>
      <c r="T735" s="18"/>
      <c r="U735" s="18"/>
      <c r="Y735" s="17"/>
      <c r="AB735" s="17"/>
    </row>
    <row r="736" spans="5:28">
      <c r="E736" s="17"/>
      <c r="F736" s="18"/>
      <c r="H736" s="17"/>
      <c r="J736" s="17"/>
      <c r="K736" s="62"/>
      <c r="L736" s="62"/>
      <c r="N736" s="18"/>
      <c r="P736" s="18"/>
      <c r="R736" s="18"/>
      <c r="S736" s="18"/>
      <c r="T736" s="18"/>
      <c r="U736" s="18"/>
      <c r="Y736" s="17"/>
      <c r="AB736" s="17"/>
    </row>
    <row r="737" spans="5:28">
      <c r="E737" s="17"/>
      <c r="F737" s="18"/>
      <c r="H737" s="17"/>
      <c r="J737" s="17"/>
      <c r="K737" s="62"/>
      <c r="L737" s="62"/>
      <c r="N737" s="18"/>
      <c r="P737" s="18"/>
      <c r="R737" s="18"/>
      <c r="S737" s="18"/>
      <c r="T737" s="18"/>
      <c r="U737" s="18"/>
      <c r="Y737" s="17"/>
      <c r="AB737" s="17"/>
    </row>
    <row r="738" spans="5:28">
      <c r="E738" s="17"/>
      <c r="F738" s="18"/>
      <c r="H738" s="17"/>
      <c r="J738" s="17"/>
      <c r="K738" s="62"/>
      <c r="L738" s="62"/>
      <c r="N738" s="18"/>
      <c r="P738" s="18"/>
      <c r="R738" s="18"/>
      <c r="S738" s="18"/>
      <c r="T738" s="18"/>
      <c r="U738" s="18"/>
      <c r="Y738" s="17"/>
      <c r="AB738" s="17"/>
    </row>
    <row r="739" spans="5:28">
      <c r="E739" s="17"/>
      <c r="F739" s="18"/>
      <c r="H739" s="17"/>
      <c r="J739" s="17"/>
      <c r="K739" s="62"/>
      <c r="L739" s="62"/>
      <c r="N739" s="18"/>
      <c r="P739" s="18"/>
      <c r="R739" s="18"/>
      <c r="S739" s="18"/>
      <c r="T739" s="18"/>
      <c r="U739" s="18"/>
      <c r="Y739" s="17"/>
      <c r="AB739" s="17"/>
    </row>
    <row r="740" spans="5:28">
      <c r="E740" s="17"/>
      <c r="F740" s="18"/>
      <c r="H740" s="17"/>
      <c r="J740" s="17"/>
      <c r="K740" s="62"/>
      <c r="L740" s="62"/>
      <c r="N740" s="18"/>
      <c r="P740" s="18"/>
      <c r="R740" s="18"/>
      <c r="S740" s="18"/>
      <c r="T740" s="18"/>
      <c r="U740" s="18"/>
      <c r="Y740" s="17"/>
      <c r="AB740" s="17"/>
    </row>
    <row r="741" spans="5:28">
      <c r="E741" s="17"/>
      <c r="F741" s="18"/>
      <c r="H741" s="17"/>
      <c r="J741" s="17"/>
      <c r="K741" s="62"/>
      <c r="L741" s="62"/>
      <c r="N741" s="18"/>
      <c r="P741" s="18"/>
      <c r="R741" s="18"/>
      <c r="S741" s="18"/>
      <c r="T741" s="18"/>
      <c r="U741" s="18"/>
      <c r="Y741" s="17"/>
      <c r="AB741" s="17"/>
    </row>
    <row r="742" spans="5:28">
      <c r="E742" s="17"/>
      <c r="F742" s="18"/>
      <c r="H742" s="17"/>
      <c r="J742" s="17"/>
      <c r="K742" s="62"/>
      <c r="L742" s="62"/>
      <c r="N742" s="18"/>
      <c r="P742" s="18"/>
      <c r="R742" s="18"/>
      <c r="S742" s="18"/>
      <c r="T742" s="18"/>
      <c r="U742" s="18"/>
      <c r="Y742" s="17"/>
      <c r="AB742" s="17"/>
    </row>
    <row r="743" spans="5:28">
      <c r="E743" s="17"/>
      <c r="F743" s="18"/>
      <c r="H743" s="17"/>
      <c r="J743" s="17"/>
      <c r="K743" s="62"/>
      <c r="L743" s="62"/>
      <c r="N743" s="18"/>
      <c r="P743" s="18"/>
      <c r="R743" s="18"/>
      <c r="S743" s="18"/>
      <c r="T743" s="18"/>
      <c r="U743" s="18"/>
      <c r="Y743" s="17"/>
      <c r="AB743" s="17"/>
    </row>
    <row r="744" spans="5:28">
      <c r="E744" s="17"/>
      <c r="F744" s="18"/>
      <c r="H744" s="17"/>
      <c r="J744" s="17"/>
      <c r="K744" s="62"/>
      <c r="L744" s="62"/>
      <c r="N744" s="18"/>
      <c r="P744" s="18"/>
      <c r="R744" s="18"/>
      <c r="S744" s="18"/>
      <c r="T744" s="18"/>
      <c r="U744" s="18"/>
      <c r="Y744" s="17"/>
      <c r="AB744" s="17"/>
    </row>
    <row r="745" spans="5:28">
      <c r="E745" s="17"/>
      <c r="F745" s="18"/>
      <c r="H745" s="17"/>
      <c r="J745" s="17"/>
      <c r="K745" s="62"/>
      <c r="L745" s="62"/>
      <c r="N745" s="18"/>
      <c r="P745" s="18"/>
      <c r="R745" s="18"/>
      <c r="S745" s="18"/>
      <c r="T745" s="18"/>
      <c r="U745" s="18"/>
      <c r="Y745" s="17"/>
      <c r="AB745" s="17"/>
    </row>
    <row r="746" spans="5:28">
      <c r="E746" s="17"/>
      <c r="F746" s="18"/>
      <c r="H746" s="17"/>
      <c r="J746" s="17"/>
      <c r="K746" s="62"/>
      <c r="L746" s="62"/>
      <c r="N746" s="18"/>
      <c r="P746" s="18"/>
      <c r="R746" s="18"/>
      <c r="S746" s="18"/>
      <c r="T746" s="18"/>
      <c r="U746" s="18"/>
      <c r="Y746" s="17"/>
      <c r="AB746" s="17"/>
    </row>
    <row r="747" spans="5:28">
      <c r="E747" s="17"/>
      <c r="F747" s="18"/>
      <c r="H747" s="17"/>
      <c r="J747" s="17"/>
      <c r="K747" s="62"/>
      <c r="L747" s="62"/>
      <c r="N747" s="18"/>
      <c r="P747" s="18"/>
      <c r="R747" s="18"/>
      <c r="S747" s="18"/>
      <c r="T747" s="18"/>
      <c r="U747" s="18"/>
      <c r="Y747" s="17"/>
      <c r="AB747" s="17"/>
    </row>
    <row r="748" spans="5:28">
      <c r="E748" s="17"/>
      <c r="F748" s="18"/>
      <c r="H748" s="17"/>
      <c r="J748" s="17"/>
      <c r="K748" s="62"/>
      <c r="L748" s="62"/>
      <c r="N748" s="18"/>
      <c r="P748" s="18"/>
      <c r="R748" s="18"/>
      <c r="S748" s="18"/>
      <c r="T748" s="18"/>
      <c r="U748" s="18"/>
      <c r="Y748" s="17"/>
      <c r="AB748" s="17"/>
    </row>
    <row r="749" spans="5:28">
      <c r="E749" s="17"/>
      <c r="F749" s="18"/>
      <c r="H749" s="17"/>
      <c r="J749" s="17"/>
      <c r="K749" s="62"/>
      <c r="L749" s="62"/>
      <c r="N749" s="18"/>
      <c r="P749" s="18"/>
      <c r="R749" s="18"/>
      <c r="S749" s="18"/>
      <c r="T749" s="18"/>
      <c r="U749" s="18"/>
      <c r="Y749" s="17"/>
      <c r="AB749" s="17"/>
    </row>
    <row r="750" spans="5:28">
      <c r="E750" s="17"/>
      <c r="F750" s="18"/>
      <c r="H750" s="17"/>
      <c r="J750" s="17"/>
      <c r="K750" s="62"/>
      <c r="L750" s="62"/>
      <c r="N750" s="18"/>
      <c r="P750" s="18"/>
      <c r="R750" s="18"/>
      <c r="S750" s="18"/>
      <c r="T750" s="18"/>
      <c r="U750" s="18"/>
      <c r="Y750" s="17"/>
      <c r="AB750" s="17"/>
    </row>
    <row r="751" spans="5:28">
      <c r="E751" s="17"/>
      <c r="F751" s="18"/>
      <c r="H751" s="17"/>
      <c r="J751" s="17"/>
      <c r="K751" s="62"/>
      <c r="L751" s="62"/>
      <c r="N751" s="18"/>
      <c r="P751" s="18"/>
      <c r="R751" s="18"/>
      <c r="S751" s="18"/>
      <c r="T751" s="18"/>
      <c r="U751" s="18"/>
      <c r="Y751" s="17"/>
      <c r="AB751" s="17"/>
    </row>
    <row r="752" spans="5:28">
      <c r="E752" s="17"/>
      <c r="F752" s="18"/>
      <c r="H752" s="17"/>
      <c r="J752" s="17"/>
      <c r="K752" s="62"/>
      <c r="L752" s="62"/>
      <c r="N752" s="18"/>
      <c r="P752" s="18"/>
      <c r="R752" s="18"/>
      <c r="S752" s="18"/>
      <c r="T752" s="18"/>
      <c r="U752" s="18"/>
      <c r="Y752" s="17"/>
      <c r="AB752" s="17"/>
    </row>
    <row r="753" spans="5:28">
      <c r="E753" s="17"/>
      <c r="F753" s="18"/>
      <c r="H753" s="17"/>
      <c r="J753" s="17"/>
      <c r="K753" s="62"/>
      <c r="L753" s="62"/>
      <c r="N753" s="18"/>
      <c r="P753" s="18"/>
      <c r="R753" s="18"/>
      <c r="S753" s="18"/>
      <c r="T753" s="18"/>
      <c r="U753" s="18"/>
      <c r="Y753" s="17"/>
      <c r="AB753" s="17"/>
    </row>
    <row r="754" spans="5:28">
      <c r="E754" s="17"/>
      <c r="F754" s="18"/>
      <c r="H754" s="17"/>
      <c r="J754" s="17"/>
      <c r="K754" s="62"/>
      <c r="L754" s="62"/>
      <c r="N754" s="18"/>
      <c r="P754" s="18"/>
      <c r="R754" s="18"/>
      <c r="S754" s="18"/>
      <c r="T754" s="18"/>
      <c r="U754" s="18"/>
      <c r="Y754" s="17"/>
      <c r="AB754" s="17"/>
    </row>
    <row r="755" spans="5:28">
      <c r="E755" s="17"/>
      <c r="F755" s="18"/>
      <c r="H755" s="17"/>
      <c r="J755" s="17"/>
      <c r="K755" s="62"/>
      <c r="L755" s="62"/>
      <c r="N755" s="18"/>
      <c r="P755" s="18"/>
      <c r="R755" s="18"/>
      <c r="S755" s="18"/>
      <c r="T755" s="18"/>
      <c r="U755" s="18"/>
      <c r="Y755" s="17"/>
      <c r="AB755" s="17"/>
    </row>
    <row r="756" spans="5:28">
      <c r="E756" s="17"/>
      <c r="F756" s="18"/>
      <c r="H756" s="17"/>
      <c r="J756" s="17"/>
      <c r="K756" s="62"/>
      <c r="L756" s="62"/>
      <c r="N756" s="18"/>
      <c r="P756" s="18"/>
      <c r="R756" s="18"/>
      <c r="S756" s="18"/>
      <c r="T756" s="18"/>
      <c r="U756" s="18"/>
      <c r="Y756" s="17"/>
      <c r="AB756" s="17"/>
    </row>
    <row r="757" spans="5:28">
      <c r="E757" s="17"/>
      <c r="F757" s="18"/>
      <c r="H757" s="17"/>
      <c r="J757" s="17"/>
      <c r="K757" s="62"/>
      <c r="L757" s="62"/>
      <c r="N757" s="18"/>
      <c r="P757" s="18"/>
      <c r="R757" s="18"/>
      <c r="S757" s="18"/>
      <c r="T757" s="18"/>
      <c r="U757" s="18"/>
      <c r="Y757" s="17"/>
      <c r="AB757" s="17"/>
    </row>
    <row r="758" spans="5:28">
      <c r="E758" s="17"/>
      <c r="F758" s="18"/>
      <c r="H758" s="17"/>
      <c r="J758" s="17"/>
      <c r="K758" s="62"/>
      <c r="L758" s="62"/>
      <c r="N758" s="18"/>
      <c r="P758" s="18"/>
      <c r="R758" s="18"/>
      <c r="S758" s="18"/>
      <c r="T758" s="18"/>
      <c r="U758" s="18"/>
      <c r="Y758" s="17"/>
      <c r="AB758" s="17"/>
    </row>
    <row r="759" spans="5:28">
      <c r="E759" s="17"/>
      <c r="F759" s="18"/>
      <c r="H759" s="17"/>
      <c r="J759" s="17"/>
      <c r="K759" s="62"/>
      <c r="L759" s="62"/>
      <c r="N759" s="18"/>
      <c r="P759" s="18"/>
      <c r="R759" s="18"/>
      <c r="S759" s="18"/>
      <c r="T759" s="18"/>
      <c r="U759" s="18"/>
      <c r="Y759" s="17"/>
      <c r="AB759" s="17"/>
    </row>
    <row r="760" spans="5:28">
      <c r="E760" s="17"/>
      <c r="F760" s="18"/>
      <c r="H760" s="17"/>
      <c r="J760" s="17"/>
      <c r="K760" s="62"/>
      <c r="L760" s="62"/>
      <c r="N760" s="18"/>
      <c r="P760" s="18"/>
      <c r="R760" s="18"/>
      <c r="S760" s="18"/>
      <c r="T760" s="18"/>
      <c r="U760" s="18"/>
      <c r="Y760" s="17"/>
      <c r="AB760" s="17"/>
    </row>
    <row r="761" spans="5:28">
      <c r="E761" s="17"/>
      <c r="F761" s="18"/>
      <c r="H761" s="17"/>
      <c r="J761" s="17"/>
      <c r="K761" s="62"/>
      <c r="L761" s="62"/>
      <c r="N761" s="18"/>
      <c r="P761" s="18"/>
      <c r="R761" s="18"/>
      <c r="S761" s="18"/>
      <c r="T761" s="18"/>
      <c r="U761" s="18"/>
      <c r="Y761" s="17"/>
      <c r="AB761" s="17"/>
    </row>
    <row r="762" spans="5:28">
      <c r="E762" s="17"/>
      <c r="F762" s="18"/>
      <c r="H762" s="17"/>
      <c r="J762" s="17"/>
      <c r="K762" s="62"/>
      <c r="L762" s="62"/>
      <c r="N762" s="18"/>
      <c r="P762" s="18"/>
      <c r="R762" s="18"/>
      <c r="S762" s="18"/>
      <c r="T762" s="18"/>
      <c r="U762" s="18"/>
      <c r="Y762" s="17"/>
      <c r="AB762" s="17"/>
    </row>
    <row r="763" spans="5:28">
      <c r="E763" s="17"/>
      <c r="F763" s="18"/>
      <c r="H763" s="17"/>
      <c r="J763" s="17"/>
      <c r="K763" s="62"/>
      <c r="L763" s="62"/>
      <c r="N763" s="18"/>
      <c r="P763" s="18"/>
      <c r="R763" s="18"/>
      <c r="S763" s="18"/>
      <c r="T763" s="18"/>
      <c r="U763" s="18"/>
      <c r="Y763" s="17"/>
      <c r="AB763" s="17"/>
    </row>
    <row r="764" spans="5:28">
      <c r="E764" s="17"/>
      <c r="F764" s="18"/>
      <c r="H764" s="17"/>
      <c r="J764" s="17"/>
      <c r="K764" s="62"/>
      <c r="L764" s="62"/>
      <c r="N764" s="18"/>
      <c r="P764" s="18"/>
      <c r="R764" s="18"/>
      <c r="S764" s="18"/>
      <c r="T764" s="18"/>
      <c r="U764" s="18"/>
      <c r="Y764" s="17"/>
      <c r="AB764" s="17"/>
    </row>
    <row r="765" spans="5:28">
      <c r="E765" s="17"/>
      <c r="F765" s="18"/>
      <c r="H765" s="17"/>
      <c r="J765" s="17"/>
      <c r="K765" s="62"/>
      <c r="L765" s="62"/>
      <c r="N765" s="18"/>
      <c r="P765" s="18"/>
      <c r="R765" s="18"/>
      <c r="S765" s="18"/>
      <c r="T765" s="18"/>
      <c r="U765" s="18"/>
      <c r="Y765" s="17"/>
      <c r="AB765" s="17"/>
    </row>
    <row r="766" spans="5:28">
      <c r="E766" s="17"/>
      <c r="F766" s="18"/>
      <c r="H766" s="17"/>
      <c r="J766" s="17"/>
      <c r="K766" s="62"/>
      <c r="L766" s="62"/>
      <c r="N766" s="18"/>
      <c r="P766" s="18"/>
      <c r="R766" s="18"/>
      <c r="S766" s="18"/>
      <c r="T766" s="18"/>
      <c r="U766" s="18"/>
      <c r="Y766" s="17"/>
      <c r="AB766" s="17"/>
    </row>
    <row r="767" spans="5:28">
      <c r="E767" s="17"/>
      <c r="F767" s="18"/>
      <c r="H767" s="17"/>
      <c r="J767" s="17"/>
      <c r="K767" s="62"/>
      <c r="L767" s="62"/>
      <c r="N767" s="18"/>
      <c r="P767" s="18"/>
      <c r="R767" s="18"/>
      <c r="S767" s="18"/>
      <c r="T767" s="18"/>
      <c r="U767" s="18"/>
      <c r="Y767" s="17"/>
      <c r="AB767" s="17"/>
    </row>
    <row r="768" spans="5:28">
      <c r="E768" s="17"/>
      <c r="F768" s="18"/>
      <c r="H768" s="17"/>
      <c r="J768" s="17"/>
      <c r="K768" s="62"/>
      <c r="L768" s="62"/>
      <c r="N768" s="18"/>
      <c r="P768" s="18"/>
      <c r="R768" s="18"/>
      <c r="S768" s="18"/>
      <c r="T768" s="18"/>
      <c r="U768" s="18"/>
      <c r="Y768" s="17"/>
      <c r="AB768" s="17"/>
    </row>
    <row r="769" spans="5:28">
      <c r="E769" s="17"/>
      <c r="F769" s="18"/>
      <c r="H769" s="17"/>
      <c r="J769" s="17"/>
      <c r="K769" s="62"/>
      <c r="L769" s="62"/>
      <c r="N769" s="18"/>
      <c r="P769" s="18"/>
      <c r="R769" s="18"/>
      <c r="S769" s="18"/>
      <c r="T769" s="18"/>
      <c r="U769" s="18"/>
      <c r="Y769" s="17"/>
      <c r="AB769" s="17"/>
    </row>
    <row r="770" spans="5:28">
      <c r="E770" s="17"/>
      <c r="F770" s="18"/>
      <c r="H770" s="17"/>
      <c r="J770" s="17"/>
      <c r="K770" s="62"/>
      <c r="L770" s="62"/>
      <c r="N770" s="18"/>
      <c r="P770" s="18"/>
      <c r="R770" s="18"/>
      <c r="S770" s="18"/>
      <c r="T770" s="18"/>
      <c r="U770" s="18"/>
      <c r="Y770" s="17"/>
      <c r="AB770" s="17"/>
    </row>
    <row r="771" spans="5:28">
      <c r="E771" s="17"/>
      <c r="F771" s="18"/>
      <c r="H771" s="17"/>
      <c r="J771" s="17"/>
      <c r="K771" s="62"/>
      <c r="L771" s="62"/>
      <c r="N771" s="18"/>
      <c r="P771" s="18"/>
      <c r="R771" s="18"/>
      <c r="S771" s="18"/>
      <c r="T771" s="18"/>
      <c r="U771" s="18"/>
      <c r="Y771" s="17"/>
      <c r="AB771" s="17"/>
    </row>
    <row r="772" spans="5:28">
      <c r="E772" s="17"/>
      <c r="F772" s="18"/>
      <c r="H772" s="17"/>
      <c r="J772" s="17"/>
      <c r="K772" s="62"/>
      <c r="L772" s="62"/>
      <c r="N772" s="18"/>
      <c r="P772" s="18"/>
      <c r="R772" s="18"/>
      <c r="S772" s="18"/>
      <c r="T772" s="18"/>
      <c r="U772" s="18"/>
      <c r="Y772" s="17"/>
      <c r="AB772" s="17"/>
    </row>
    <row r="773" spans="5:28">
      <c r="E773" s="17"/>
      <c r="F773" s="18"/>
      <c r="H773" s="17"/>
      <c r="J773" s="17"/>
      <c r="K773" s="62"/>
      <c r="L773" s="62"/>
      <c r="N773" s="18"/>
      <c r="P773" s="18"/>
      <c r="R773" s="18"/>
      <c r="S773" s="18"/>
      <c r="T773" s="18"/>
      <c r="U773" s="18"/>
      <c r="Y773" s="17"/>
      <c r="AB773" s="17"/>
    </row>
    <row r="774" spans="5:28">
      <c r="E774" s="17"/>
      <c r="F774" s="18"/>
      <c r="H774" s="17"/>
      <c r="J774" s="17"/>
      <c r="K774" s="62"/>
      <c r="L774" s="62"/>
      <c r="N774" s="18"/>
      <c r="P774" s="18"/>
      <c r="R774" s="18"/>
      <c r="S774" s="18"/>
      <c r="T774" s="18"/>
      <c r="U774" s="18"/>
      <c r="Y774" s="17"/>
      <c r="AB774" s="17"/>
    </row>
    <row r="775" spans="5:28">
      <c r="E775" s="17"/>
      <c r="F775" s="18"/>
      <c r="H775" s="17"/>
      <c r="J775" s="17"/>
      <c r="K775" s="62"/>
      <c r="L775" s="62"/>
      <c r="N775" s="18"/>
      <c r="P775" s="18"/>
      <c r="R775" s="18"/>
      <c r="S775" s="18"/>
      <c r="T775" s="18"/>
      <c r="U775" s="18"/>
      <c r="Y775" s="17"/>
      <c r="AB775" s="17"/>
    </row>
    <row r="776" spans="5:28">
      <c r="E776" s="17"/>
      <c r="F776" s="18"/>
      <c r="H776" s="17"/>
      <c r="J776" s="17"/>
      <c r="K776" s="62"/>
      <c r="L776" s="62"/>
      <c r="N776" s="18"/>
      <c r="P776" s="18"/>
      <c r="R776" s="18"/>
      <c r="S776" s="18"/>
      <c r="T776" s="18"/>
      <c r="U776" s="18"/>
      <c r="Y776" s="17"/>
      <c r="AB776" s="17"/>
    </row>
    <row r="777" spans="5:28">
      <c r="E777" s="17"/>
      <c r="F777" s="18"/>
      <c r="H777" s="17"/>
      <c r="J777" s="17"/>
      <c r="K777" s="62"/>
      <c r="L777" s="62"/>
      <c r="N777" s="18"/>
      <c r="P777" s="18"/>
      <c r="R777" s="18"/>
      <c r="S777" s="18"/>
      <c r="T777" s="18"/>
      <c r="U777" s="18"/>
      <c r="Y777" s="17"/>
      <c r="AB777" s="17"/>
    </row>
    <row r="778" spans="5:28">
      <c r="E778" s="17"/>
      <c r="F778" s="18"/>
      <c r="H778" s="17"/>
      <c r="J778" s="17"/>
      <c r="K778" s="62"/>
      <c r="L778" s="62"/>
      <c r="N778" s="18"/>
      <c r="P778" s="18"/>
      <c r="R778" s="18"/>
      <c r="S778" s="18"/>
      <c r="T778" s="18"/>
      <c r="U778" s="18"/>
      <c r="Y778" s="17"/>
      <c r="AB778" s="17"/>
    </row>
    <row r="779" spans="5:28">
      <c r="E779" s="17"/>
      <c r="F779" s="18"/>
      <c r="H779" s="17"/>
      <c r="J779" s="17"/>
      <c r="K779" s="62"/>
      <c r="L779" s="62"/>
      <c r="N779" s="18"/>
      <c r="P779" s="18"/>
      <c r="R779" s="18"/>
      <c r="S779" s="18"/>
      <c r="T779" s="18"/>
      <c r="U779" s="18"/>
      <c r="Y779" s="17"/>
      <c r="AB779" s="17"/>
    </row>
    <row r="780" spans="5:28">
      <c r="E780" s="17"/>
      <c r="F780" s="18"/>
      <c r="H780" s="17"/>
      <c r="J780" s="17"/>
      <c r="K780" s="62"/>
      <c r="L780" s="62"/>
      <c r="N780" s="18"/>
      <c r="P780" s="18"/>
      <c r="R780" s="18"/>
      <c r="S780" s="18"/>
      <c r="T780" s="18"/>
      <c r="U780" s="18"/>
      <c r="Y780" s="17"/>
      <c r="AB780" s="17"/>
    </row>
    <row r="781" spans="5:28">
      <c r="E781" s="17"/>
      <c r="F781" s="18"/>
      <c r="H781" s="17"/>
      <c r="J781" s="17"/>
      <c r="K781" s="62"/>
      <c r="L781" s="62"/>
      <c r="N781" s="18"/>
      <c r="P781" s="18"/>
      <c r="R781" s="18"/>
      <c r="S781" s="18"/>
      <c r="T781" s="18"/>
      <c r="U781" s="18"/>
      <c r="Y781" s="17"/>
      <c r="AB781" s="17"/>
    </row>
    <row r="782" spans="5:28">
      <c r="E782" s="17"/>
      <c r="F782" s="18"/>
      <c r="H782" s="17"/>
      <c r="J782" s="17"/>
      <c r="K782" s="62"/>
      <c r="L782" s="62"/>
      <c r="N782" s="18"/>
      <c r="P782" s="18"/>
      <c r="R782" s="18"/>
      <c r="S782" s="18"/>
      <c r="T782" s="18"/>
      <c r="U782" s="18"/>
      <c r="Y782" s="17"/>
      <c r="AB782" s="17"/>
    </row>
    <row r="783" spans="5:28">
      <c r="E783" s="17"/>
      <c r="F783" s="18"/>
      <c r="H783" s="17"/>
      <c r="J783" s="17"/>
      <c r="K783" s="62"/>
      <c r="L783" s="62"/>
      <c r="N783" s="18"/>
      <c r="P783" s="18"/>
      <c r="R783" s="18"/>
      <c r="S783" s="18"/>
      <c r="T783" s="18"/>
      <c r="U783" s="18"/>
      <c r="Y783" s="17"/>
      <c r="AB783" s="17"/>
    </row>
    <row r="784" spans="5:28">
      <c r="E784" s="17"/>
      <c r="F784" s="18"/>
      <c r="H784" s="17"/>
      <c r="J784" s="17"/>
      <c r="K784" s="62"/>
      <c r="L784" s="62"/>
      <c r="N784" s="18"/>
      <c r="P784" s="18"/>
      <c r="R784" s="18"/>
      <c r="S784" s="18"/>
      <c r="T784" s="18"/>
      <c r="U784" s="18"/>
      <c r="Y784" s="17"/>
      <c r="AB784" s="17"/>
    </row>
    <row r="785" spans="5:28">
      <c r="E785" s="17"/>
      <c r="F785" s="18"/>
      <c r="H785" s="17"/>
      <c r="J785" s="17"/>
      <c r="K785" s="62"/>
      <c r="L785" s="62"/>
      <c r="N785" s="18"/>
      <c r="P785" s="18"/>
      <c r="R785" s="18"/>
      <c r="S785" s="18"/>
      <c r="T785" s="18"/>
      <c r="U785" s="18"/>
      <c r="Y785" s="17"/>
      <c r="AB785" s="17"/>
    </row>
    <row r="786" spans="5:28">
      <c r="E786" s="17"/>
      <c r="F786" s="18"/>
      <c r="H786" s="17"/>
      <c r="J786" s="17"/>
      <c r="K786" s="62"/>
      <c r="L786" s="62"/>
      <c r="N786" s="18"/>
      <c r="P786" s="18"/>
      <c r="R786" s="18"/>
      <c r="S786" s="18"/>
      <c r="T786" s="18"/>
      <c r="U786" s="18"/>
      <c r="Y786" s="17"/>
      <c r="AB786" s="17"/>
    </row>
    <row r="787" spans="5:28">
      <c r="E787" s="17"/>
      <c r="F787" s="18"/>
      <c r="H787" s="17"/>
      <c r="J787" s="17"/>
      <c r="K787" s="62"/>
      <c r="L787" s="62"/>
      <c r="N787" s="18"/>
      <c r="P787" s="18"/>
      <c r="R787" s="18"/>
      <c r="S787" s="18"/>
      <c r="T787" s="18"/>
      <c r="U787" s="18"/>
      <c r="Y787" s="17"/>
      <c r="AB787" s="17"/>
    </row>
    <row r="788" spans="5:28">
      <c r="E788" s="17"/>
      <c r="F788" s="18"/>
      <c r="H788" s="17"/>
      <c r="J788" s="17"/>
      <c r="K788" s="62"/>
      <c r="L788" s="62"/>
      <c r="N788" s="18"/>
      <c r="P788" s="18"/>
      <c r="R788" s="18"/>
      <c r="S788" s="18"/>
      <c r="T788" s="18"/>
      <c r="U788" s="18"/>
      <c r="Y788" s="17"/>
      <c r="AB788" s="17"/>
    </row>
    <row r="789" spans="5:28">
      <c r="E789" s="17"/>
      <c r="F789" s="18"/>
      <c r="H789" s="17"/>
      <c r="J789" s="17"/>
      <c r="K789" s="62"/>
      <c r="L789" s="62"/>
      <c r="N789" s="18"/>
      <c r="P789" s="18"/>
      <c r="R789" s="18"/>
      <c r="S789" s="18"/>
      <c r="T789" s="18"/>
      <c r="U789" s="18"/>
      <c r="Y789" s="17"/>
      <c r="AB789" s="17"/>
    </row>
    <row r="790" spans="5:28">
      <c r="E790" s="17"/>
      <c r="F790" s="18"/>
      <c r="H790" s="17"/>
      <c r="J790" s="17"/>
      <c r="K790" s="62"/>
      <c r="L790" s="62"/>
      <c r="N790" s="18"/>
      <c r="P790" s="18"/>
      <c r="R790" s="18"/>
      <c r="S790" s="18"/>
      <c r="T790" s="18"/>
      <c r="U790" s="18"/>
      <c r="Y790" s="17"/>
      <c r="AB790" s="17"/>
    </row>
    <row r="791" spans="5:28">
      <c r="E791" s="17"/>
      <c r="F791" s="18"/>
      <c r="H791" s="17"/>
      <c r="J791" s="17"/>
      <c r="K791" s="62"/>
      <c r="L791" s="62"/>
      <c r="N791" s="18"/>
      <c r="P791" s="18"/>
      <c r="R791" s="18"/>
      <c r="S791" s="18"/>
      <c r="T791" s="18"/>
      <c r="U791" s="18"/>
      <c r="Y791" s="17"/>
      <c r="AB791" s="17"/>
    </row>
    <row r="792" spans="5:28">
      <c r="E792" s="17"/>
      <c r="F792" s="18"/>
      <c r="H792" s="17"/>
      <c r="J792" s="17"/>
      <c r="K792" s="62"/>
      <c r="L792" s="62"/>
      <c r="N792" s="18"/>
      <c r="P792" s="18"/>
      <c r="R792" s="18"/>
      <c r="S792" s="18"/>
      <c r="T792" s="18"/>
      <c r="U792" s="18"/>
      <c r="Y792" s="17"/>
      <c r="AB792" s="17"/>
    </row>
    <row r="793" spans="5:28">
      <c r="E793" s="17"/>
      <c r="F793" s="18"/>
      <c r="H793" s="17"/>
      <c r="J793" s="17"/>
      <c r="K793" s="62"/>
      <c r="L793" s="62"/>
      <c r="N793" s="18"/>
      <c r="P793" s="18"/>
      <c r="R793" s="18"/>
      <c r="S793" s="18"/>
      <c r="T793" s="18"/>
      <c r="U793" s="18"/>
      <c r="Y793" s="17"/>
      <c r="AB793" s="17"/>
    </row>
    <row r="794" spans="5:28">
      <c r="E794" s="17"/>
      <c r="F794" s="18"/>
      <c r="H794" s="17"/>
      <c r="J794" s="17"/>
      <c r="K794" s="62"/>
      <c r="L794" s="62"/>
      <c r="N794" s="18"/>
      <c r="P794" s="18"/>
      <c r="R794" s="18"/>
      <c r="S794" s="18"/>
      <c r="T794" s="18"/>
      <c r="U794" s="18"/>
      <c r="Y794" s="17"/>
      <c r="AB794" s="17"/>
    </row>
    <row r="795" spans="5:28">
      <c r="E795" s="17"/>
      <c r="F795" s="18"/>
      <c r="H795" s="17"/>
      <c r="J795" s="17"/>
      <c r="K795" s="62"/>
      <c r="L795" s="62"/>
      <c r="N795" s="18"/>
      <c r="P795" s="18"/>
      <c r="R795" s="18"/>
      <c r="S795" s="18"/>
      <c r="T795" s="18"/>
      <c r="U795" s="18"/>
      <c r="Y795" s="17"/>
      <c r="AB795" s="17"/>
    </row>
    <row r="796" spans="5:28">
      <c r="E796" s="17"/>
      <c r="F796" s="18"/>
      <c r="H796" s="17"/>
      <c r="J796" s="17"/>
      <c r="K796" s="62"/>
      <c r="L796" s="62"/>
      <c r="N796" s="18"/>
      <c r="P796" s="18"/>
      <c r="R796" s="18"/>
      <c r="S796" s="18"/>
      <c r="T796" s="18"/>
      <c r="U796" s="18"/>
      <c r="Y796" s="17"/>
      <c r="AB796" s="17"/>
    </row>
    <row r="797" spans="5:28">
      <c r="E797" s="17"/>
      <c r="F797" s="18"/>
      <c r="H797" s="17"/>
      <c r="J797" s="17"/>
      <c r="K797" s="62"/>
      <c r="L797" s="62"/>
      <c r="N797" s="18"/>
      <c r="P797" s="18"/>
      <c r="R797" s="18"/>
      <c r="S797" s="18"/>
      <c r="T797" s="18"/>
      <c r="U797" s="18"/>
      <c r="Y797" s="17"/>
      <c r="AB797" s="17"/>
    </row>
    <row r="798" spans="5:28">
      <c r="E798" s="17"/>
      <c r="F798" s="18"/>
      <c r="H798" s="17"/>
      <c r="J798" s="17"/>
      <c r="K798" s="62"/>
      <c r="L798" s="62"/>
      <c r="N798" s="18"/>
      <c r="P798" s="18"/>
      <c r="R798" s="18"/>
      <c r="S798" s="18"/>
      <c r="T798" s="18"/>
      <c r="U798" s="18"/>
      <c r="Y798" s="17"/>
      <c r="AB798" s="17"/>
    </row>
    <row r="799" spans="5:28">
      <c r="E799" s="17"/>
      <c r="F799" s="18"/>
      <c r="H799" s="17"/>
      <c r="J799" s="17"/>
      <c r="K799" s="62"/>
      <c r="L799" s="62"/>
      <c r="N799" s="18"/>
      <c r="P799" s="18"/>
      <c r="R799" s="18"/>
      <c r="S799" s="18"/>
      <c r="T799" s="18"/>
      <c r="U799" s="18"/>
      <c r="Y799" s="17"/>
      <c r="AB799" s="17"/>
    </row>
    <row r="800" spans="5:28">
      <c r="E800" s="17"/>
      <c r="F800" s="18"/>
      <c r="H800" s="17"/>
      <c r="J800" s="17"/>
      <c r="K800" s="62"/>
      <c r="L800" s="62"/>
      <c r="N800" s="18"/>
      <c r="P800" s="18"/>
      <c r="R800" s="18"/>
      <c r="S800" s="18"/>
      <c r="T800" s="18"/>
      <c r="U800" s="18"/>
      <c r="Y800" s="17"/>
      <c r="AB800" s="17"/>
    </row>
    <row r="801" spans="5:28">
      <c r="E801" s="17"/>
      <c r="F801" s="18"/>
      <c r="H801" s="17"/>
      <c r="J801" s="17"/>
      <c r="K801" s="62"/>
      <c r="L801" s="62"/>
      <c r="N801" s="18"/>
      <c r="P801" s="18"/>
      <c r="R801" s="18"/>
      <c r="S801" s="18"/>
      <c r="T801" s="18"/>
      <c r="U801" s="18"/>
      <c r="Y801" s="17"/>
      <c r="AB801" s="17"/>
    </row>
    <row r="802" spans="5:28">
      <c r="E802" s="17"/>
      <c r="F802" s="18"/>
      <c r="H802" s="17"/>
      <c r="J802" s="17"/>
      <c r="K802" s="62"/>
      <c r="L802" s="62"/>
      <c r="N802" s="18"/>
      <c r="P802" s="18"/>
      <c r="R802" s="18"/>
      <c r="S802" s="18"/>
      <c r="T802" s="18"/>
      <c r="U802" s="18"/>
      <c r="Y802" s="17"/>
      <c r="AB802" s="17"/>
    </row>
    <row r="803" spans="5:28">
      <c r="E803" s="17"/>
      <c r="F803" s="18"/>
      <c r="H803" s="17"/>
      <c r="J803" s="17"/>
      <c r="K803" s="62"/>
      <c r="L803" s="62"/>
      <c r="N803" s="18"/>
      <c r="P803" s="18"/>
      <c r="R803" s="18"/>
      <c r="S803" s="18"/>
      <c r="T803" s="18"/>
      <c r="U803" s="18"/>
      <c r="Y803" s="17"/>
      <c r="AB803" s="17"/>
    </row>
    <row r="804" spans="5:28">
      <c r="E804" s="17"/>
      <c r="F804" s="18"/>
      <c r="H804" s="17"/>
      <c r="J804" s="17"/>
      <c r="K804" s="62"/>
      <c r="L804" s="62"/>
      <c r="N804" s="18"/>
      <c r="P804" s="18"/>
      <c r="R804" s="18"/>
      <c r="S804" s="18"/>
      <c r="T804" s="18"/>
      <c r="U804" s="18"/>
      <c r="Y804" s="17"/>
      <c r="AB804" s="17"/>
    </row>
    <row r="805" spans="5:28">
      <c r="E805" s="17"/>
      <c r="F805" s="18"/>
      <c r="H805" s="17"/>
      <c r="J805" s="17"/>
      <c r="K805" s="62"/>
      <c r="L805" s="62"/>
      <c r="N805" s="18"/>
      <c r="P805" s="18"/>
      <c r="R805" s="18"/>
      <c r="S805" s="18"/>
      <c r="T805" s="18"/>
      <c r="U805" s="18"/>
      <c r="Y805" s="17"/>
      <c r="AB805" s="17"/>
    </row>
    <row r="806" spans="5:28">
      <c r="E806" s="17"/>
      <c r="F806" s="18"/>
      <c r="H806" s="17"/>
      <c r="J806" s="17"/>
      <c r="K806" s="62"/>
      <c r="L806" s="62"/>
      <c r="N806" s="18"/>
      <c r="P806" s="18"/>
      <c r="R806" s="18"/>
      <c r="S806" s="18"/>
      <c r="T806" s="18"/>
      <c r="U806" s="18"/>
      <c r="Y806" s="17"/>
      <c r="AB806" s="17"/>
    </row>
    <row r="807" spans="5:28">
      <c r="E807" s="17"/>
      <c r="F807" s="18"/>
      <c r="H807" s="17"/>
      <c r="J807" s="17"/>
      <c r="K807" s="62"/>
      <c r="L807" s="62"/>
      <c r="N807" s="18"/>
      <c r="P807" s="18"/>
      <c r="R807" s="18"/>
      <c r="S807" s="18"/>
      <c r="T807" s="18"/>
      <c r="U807" s="18"/>
      <c r="Y807" s="17"/>
      <c r="AB807" s="17"/>
    </row>
    <row r="808" spans="5:28">
      <c r="E808" s="17"/>
      <c r="F808" s="18"/>
      <c r="H808" s="17"/>
      <c r="J808" s="17"/>
      <c r="K808" s="62"/>
      <c r="L808" s="62"/>
      <c r="N808" s="18"/>
      <c r="P808" s="18"/>
      <c r="R808" s="18"/>
      <c r="S808" s="18"/>
      <c r="T808" s="18"/>
      <c r="U808" s="18"/>
      <c r="Y808" s="17"/>
      <c r="AB808" s="17"/>
    </row>
    <row r="809" spans="5:28">
      <c r="E809" s="17"/>
      <c r="F809" s="18"/>
      <c r="H809" s="17"/>
      <c r="J809" s="17"/>
      <c r="K809" s="62"/>
      <c r="L809" s="62"/>
      <c r="N809" s="18"/>
      <c r="P809" s="18"/>
      <c r="R809" s="18"/>
      <c r="S809" s="18"/>
      <c r="T809" s="18"/>
      <c r="U809" s="18"/>
      <c r="Y809" s="17"/>
      <c r="AB809" s="17"/>
    </row>
    <row r="810" spans="5:28">
      <c r="E810" s="17"/>
      <c r="F810" s="18"/>
      <c r="H810" s="17"/>
      <c r="J810" s="17"/>
      <c r="K810" s="62"/>
      <c r="L810" s="62"/>
      <c r="N810" s="18"/>
      <c r="P810" s="18"/>
      <c r="R810" s="18"/>
      <c r="S810" s="18"/>
      <c r="T810" s="18"/>
      <c r="U810" s="18"/>
      <c r="Y810" s="17"/>
      <c r="AB810" s="17"/>
    </row>
    <row r="811" spans="5:28">
      <c r="E811" s="17"/>
      <c r="F811" s="18"/>
      <c r="H811" s="17"/>
      <c r="J811" s="17"/>
      <c r="K811" s="62"/>
      <c r="L811" s="62"/>
      <c r="N811" s="18"/>
      <c r="P811" s="18"/>
      <c r="R811" s="18"/>
      <c r="S811" s="18"/>
      <c r="T811" s="18"/>
      <c r="U811" s="18"/>
      <c r="Y811" s="17"/>
      <c r="AB811" s="17"/>
    </row>
    <row r="812" spans="5:28">
      <c r="E812" s="17"/>
      <c r="F812" s="18"/>
      <c r="H812" s="17"/>
      <c r="J812" s="17"/>
      <c r="K812" s="62"/>
      <c r="L812" s="62"/>
      <c r="N812" s="18"/>
      <c r="P812" s="18"/>
      <c r="R812" s="18"/>
      <c r="S812" s="18"/>
      <c r="T812" s="18"/>
      <c r="U812" s="18"/>
      <c r="Y812" s="17"/>
      <c r="AB812" s="17"/>
    </row>
    <row r="813" spans="5:28">
      <c r="E813" s="17"/>
      <c r="F813" s="18"/>
      <c r="H813" s="17"/>
      <c r="J813" s="17"/>
      <c r="K813" s="62"/>
      <c r="L813" s="62"/>
      <c r="N813" s="18"/>
      <c r="P813" s="18"/>
      <c r="R813" s="18"/>
      <c r="S813" s="18"/>
      <c r="T813" s="18"/>
      <c r="U813" s="18"/>
      <c r="Y813" s="17"/>
      <c r="AB813" s="17"/>
    </row>
    <row r="814" spans="5:28">
      <c r="E814" s="17"/>
      <c r="F814" s="18"/>
      <c r="H814" s="17"/>
      <c r="J814" s="17"/>
      <c r="K814" s="62"/>
      <c r="L814" s="62"/>
      <c r="N814" s="18"/>
      <c r="P814" s="18"/>
      <c r="R814" s="18"/>
      <c r="S814" s="18"/>
      <c r="T814" s="18"/>
      <c r="U814" s="18"/>
      <c r="Y814" s="17"/>
      <c r="AB814" s="17"/>
    </row>
    <row r="815" spans="5:28">
      <c r="E815" s="17"/>
      <c r="F815" s="18"/>
      <c r="H815" s="17"/>
      <c r="J815" s="17"/>
      <c r="K815" s="62"/>
      <c r="L815" s="62"/>
      <c r="N815" s="18"/>
      <c r="P815" s="18"/>
      <c r="R815" s="18"/>
      <c r="S815" s="18"/>
      <c r="T815" s="18"/>
      <c r="U815" s="18"/>
      <c r="Y815" s="17"/>
      <c r="AB815" s="17"/>
    </row>
    <row r="816" spans="5:28">
      <c r="E816" s="17"/>
      <c r="F816" s="18"/>
      <c r="H816" s="17"/>
      <c r="J816" s="17"/>
      <c r="K816" s="62"/>
      <c r="L816" s="62"/>
      <c r="N816" s="18"/>
      <c r="P816" s="18"/>
      <c r="R816" s="18"/>
      <c r="S816" s="18"/>
      <c r="T816" s="18"/>
      <c r="U816" s="18"/>
      <c r="Y816" s="17"/>
      <c r="AB816" s="17"/>
    </row>
    <row r="817" spans="5:28">
      <c r="E817" s="17"/>
      <c r="F817" s="18"/>
      <c r="H817" s="17"/>
      <c r="J817" s="17"/>
      <c r="K817" s="62"/>
      <c r="L817" s="62"/>
      <c r="N817" s="18"/>
      <c r="P817" s="18"/>
      <c r="R817" s="18"/>
      <c r="S817" s="18"/>
      <c r="T817" s="18"/>
      <c r="U817" s="18"/>
      <c r="Y817" s="17"/>
      <c r="AB817" s="17"/>
    </row>
    <row r="818" spans="5:28">
      <c r="E818" s="17"/>
      <c r="F818" s="18"/>
      <c r="H818" s="17"/>
      <c r="J818" s="17"/>
      <c r="K818" s="62"/>
      <c r="L818" s="62"/>
      <c r="N818" s="18"/>
      <c r="P818" s="18"/>
      <c r="R818" s="18"/>
      <c r="S818" s="18"/>
      <c r="T818" s="18"/>
      <c r="U818" s="18"/>
      <c r="Y818" s="17"/>
      <c r="AB818" s="17"/>
    </row>
    <row r="819" spans="5:28">
      <c r="E819" s="17"/>
      <c r="F819" s="18"/>
      <c r="H819" s="17"/>
      <c r="J819" s="17"/>
      <c r="K819" s="62"/>
      <c r="L819" s="62"/>
      <c r="N819" s="18"/>
      <c r="P819" s="18"/>
      <c r="R819" s="18"/>
      <c r="S819" s="18"/>
      <c r="T819" s="18"/>
      <c r="U819" s="18"/>
      <c r="Y819" s="17"/>
      <c r="AB819" s="17"/>
    </row>
    <row r="820" spans="5:28">
      <c r="E820" s="17"/>
      <c r="F820" s="18"/>
      <c r="H820" s="17"/>
      <c r="J820" s="17"/>
      <c r="K820" s="62"/>
      <c r="L820" s="62"/>
      <c r="N820" s="18"/>
      <c r="P820" s="18"/>
      <c r="R820" s="18"/>
      <c r="S820" s="18"/>
      <c r="T820" s="18"/>
      <c r="U820" s="18"/>
      <c r="Y820" s="17"/>
      <c r="AB820" s="17"/>
    </row>
    <row r="821" spans="5:28">
      <c r="E821" s="17"/>
      <c r="F821" s="18"/>
      <c r="H821" s="17"/>
      <c r="J821" s="17"/>
      <c r="K821" s="62"/>
      <c r="L821" s="62"/>
      <c r="N821" s="18"/>
      <c r="P821" s="18"/>
      <c r="R821" s="18"/>
      <c r="S821" s="18"/>
      <c r="T821" s="18"/>
      <c r="U821" s="18"/>
      <c r="Y821" s="17"/>
      <c r="AB821" s="17"/>
    </row>
    <row r="822" spans="5:28">
      <c r="E822" s="17"/>
      <c r="F822" s="18"/>
      <c r="H822" s="17"/>
      <c r="J822" s="17"/>
      <c r="K822" s="62"/>
      <c r="L822" s="62"/>
      <c r="N822" s="18"/>
      <c r="P822" s="18"/>
      <c r="R822" s="18"/>
      <c r="S822" s="18"/>
      <c r="T822" s="18"/>
      <c r="U822" s="18"/>
      <c r="Y822" s="17"/>
      <c r="AB822" s="17"/>
    </row>
    <row r="823" spans="5:28">
      <c r="E823" s="17"/>
      <c r="F823" s="18"/>
      <c r="H823" s="17"/>
      <c r="J823" s="17"/>
      <c r="K823" s="62"/>
      <c r="L823" s="62"/>
      <c r="N823" s="18"/>
      <c r="P823" s="18"/>
      <c r="R823" s="18"/>
      <c r="S823" s="18"/>
      <c r="T823" s="18"/>
      <c r="U823" s="18"/>
      <c r="Y823" s="17"/>
      <c r="AB823" s="17"/>
    </row>
    <row r="824" spans="5:28">
      <c r="E824" s="17"/>
      <c r="F824" s="18"/>
      <c r="H824" s="17"/>
      <c r="J824" s="17"/>
      <c r="K824" s="62"/>
      <c r="L824" s="62"/>
      <c r="N824" s="18"/>
      <c r="P824" s="18"/>
      <c r="R824" s="18"/>
      <c r="S824" s="18"/>
      <c r="T824" s="18"/>
      <c r="U824" s="18"/>
      <c r="Y824" s="17"/>
      <c r="AB824" s="17"/>
    </row>
    <row r="825" spans="5:28">
      <c r="E825" s="17"/>
      <c r="F825" s="18"/>
      <c r="H825" s="17"/>
      <c r="J825" s="17"/>
      <c r="K825" s="62"/>
      <c r="L825" s="62"/>
      <c r="N825" s="18"/>
      <c r="P825" s="18"/>
      <c r="R825" s="18"/>
      <c r="S825" s="18"/>
      <c r="T825" s="18"/>
      <c r="U825" s="18"/>
      <c r="Y825" s="17"/>
      <c r="AB825" s="17"/>
    </row>
    <row r="826" spans="5:28">
      <c r="E826" s="17"/>
      <c r="F826" s="18"/>
      <c r="H826" s="17"/>
      <c r="J826" s="17"/>
      <c r="K826" s="62"/>
      <c r="L826" s="62"/>
      <c r="N826" s="18"/>
      <c r="P826" s="18"/>
      <c r="R826" s="18"/>
      <c r="S826" s="18"/>
      <c r="T826" s="18"/>
      <c r="U826" s="18"/>
      <c r="Y826" s="17"/>
      <c r="AB826" s="17"/>
    </row>
    <row r="827" spans="5:28">
      <c r="E827" s="17"/>
      <c r="F827" s="18"/>
      <c r="H827" s="17"/>
      <c r="J827" s="17"/>
      <c r="K827" s="62"/>
      <c r="L827" s="62"/>
      <c r="N827" s="18"/>
      <c r="P827" s="18"/>
      <c r="R827" s="18"/>
      <c r="S827" s="18"/>
      <c r="T827" s="18"/>
      <c r="U827" s="18"/>
      <c r="Y827" s="17"/>
      <c r="AB827" s="17"/>
    </row>
    <row r="828" spans="5:28">
      <c r="E828" s="17"/>
      <c r="F828" s="18"/>
      <c r="H828" s="17"/>
      <c r="J828" s="17"/>
      <c r="K828" s="62"/>
      <c r="L828" s="62"/>
      <c r="N828" s="18"/>
      <c r="P828" s="18"/>
      <c r="R828" s="18"/>
      <c r="S828" s="18"/>
      <c r="T828" s="18"/>
      <c r="U828" s="18"/>
      <c r="Y828" s="17"/>
      <c r="AB828" s="17"/>
    </row>
    <row r="829" spans="5:28">
      <c r="E829" s="17"/>
      <c r="F829" s="18"/>
      <c r="H829" s="17"/>
      <c r="J829" s="17"/>
      <c r="K829" s="62"/>
      <c r="L829" s="62"/>
      <c r="N829" s="18"/>
      <c r="P829" s="18"/>
      <c r="R829" s="18"/>
      <c r="S829" s="18"/>
      <c r="T829" s="18"/>
      <c r="U829" s="18"/>
      <c r="Y829" s="17"/>
      <c r="AB829" s="17"/>
    </row>
    <row r="830" spans="5:28">
      <c r="E830" s="17"/>
      <c r="F830" s="18"/>
      <c r="H830" s="17"/>
      <c r="J830" s="17"/>
      <c r="K830" s="62"/>
      <c r="L830" s="62"/>
      <c r="N830" s="18"/>
      <c r="P830" s="18"/>
      <c r="R830" s="18"/>
      <c r="S830" s="18"/>
      <c r="T830" s="18"/>
      <c r="U830" s="18"/>
      <c r="Y830" s="17"/>
      <c r="AB830" s="17"/>
    </row>
    <row r="831" spans="5:28">
      <c r="E831" s="17"/>
      <c r="F831" s="18"/>
      <c r="H831" s="17"/>
      <c r="J831" s="17"/>
      <c r="K831" s="62"/>
      <c r="L831" s="62"/>
      <c r="N831" s="18"/>
      <c r="P831" s="18"/>
      <c r="R831" s="18"/>
      <c r="S831" s="18"/>
      <c r="T831" s="18"/>
      <c r="U831" s="18"/>
      <c r="Y831" s="17"/>
      <c r="AB831" s="17"/>
    </row>
    <row r="832" spans="5:28">
      <c r="E832" s="17"/>
      <c r="F832" s="18"/>
      <c r="H832" s="17"/>
      <c r="J832" s="17"/>
      <c r="K832" s="62"/>
      <c r="L832" s="62"/>
      <c r="N832" s="18"/>
      <c r="P832" s="18"/>
      <c r="R832" s="18"/>
      <c r="S832" s="18"/>
      <c r="T832" s="18"/>
      <c r="U832" s="18"/>
      <c r="Y832" s="17"/>
      <c r="AB832" s="17"/>
    </row>
    <row r="833" spans="5:28">
      <c r="E833" s="17"/>
      <c r="F833" s="18"/>
      <c r="H833" s="17"/>
      <c r="J833" s="17"/>
      <c r="K833" s="62"/>
      <c r="L833" s="62"/>
      <c r="N833" s="18"/>
      <c r="P833" s="18"/>
      <c r="R833" s="18"/>
      <c r="S833" s="18"/>
      <c r="T833" s="18"/>
      <c r="U833" s="18"/>
      <c r="Y833" s="17"/>
      <c r="AB833" s="17"/>
    </row>
    <row r="834" spans="5:28">
      <c r="E834" s="17"/>
      <c r="F834" s="18"/>
      <c r="H834" s="17"/>
      <c r="J834" s="17"/>
      <c r="K834" s="62"/>
      <c r="L834" s="62"/>
      <c r="N834" s="18"/>
      <c r="P834" s="18"/>
      <c r="R834" s="18"/>
      <c r="S834" s="18"/>
      <c r="T834" s="18"/>
      <c r="U834" s="18"/>
      <c r="Y834" s="17"/>
      <c r="AB834" s="17"/>
    </row>
    <row r="835" spans="5:28">
      <c r="E835" s="17"/>
      <c r="F835" s="18"/>
      <c r="H835" s="17"/>
      <c r="J835" s="17"/>
      <c r="K835" s="62"/>
      <c r="L835" s="62"/>
      <c r="N835" s="18"/>
      <c r="P835" s="18"/>
      <c r="R835" s="18"/>
      <c r="S835" s="18"/>
      <c r="T835" s="18"/>
      <c r="U835" s="18"/>
      <c r="Y835" s="17"/>
      <c r="AB835" s="17"/>
    </row>
    <row r="836" spans="5:28">
      <c r="E836" s="17"/>
      <c r="F836" s="18"/>
      <c r="H836" s="17"/>
      <c r="J836" s="17"/>
      <c r="K836" s="62"/>
      <c r="L836" s="62"/>
      <c r="N836" s="18"/>
      <c r="P836" s="18"/>
      <c r="R836" s="18"/>
      <c r="S836" s="18"/>
      <c r="T836" s="18"/>
      <c r="U836" s="18"/>
      <c r="Y836" s="17"/>
      <c r="AB836" s="17"/>
    </row>
    <row r="837" spans="5:28">
      <c r="E837" s="17"/>
      <c r="F837" s="18"/>
      <c r="H837" s="17"/>
      <c r="J837" s="17"/>
      <c r="K837" s="62"/>
      <c r="L837" s="62"/>
      <c r="N837" s="18"/>
      <c r="P837" s="18"/>
      <c r="R837" s="18"/>
      <c r="S837" s="18"/>
      <c r="T837" s="18"/>
      <c r="U837" s="18"/>
      <c r="Y837" s="17"/>
      <c r="AB837" s="17"/>
    </row>
    <row r="838" spans="5:28">
      <c r="E838" s="17"/>
      <c r="F838" s="18"/>
      <c r="H838" s="17"/>
      <c r="J838" s="17"/>
      <c r="K838" s="62"/>
      <c r="L838" s="62"/>
      <c r="N838" s="18"/>
      <c r="P838" s="18"/>
      <c r="R838" s="18"/>
      <c r="S838" s="18"/>
      <c r="T838" s="18"/>
      <c r="U838" s="18"/>
      <c r="Y838" s="17"/>
      <c r="AB838" s="17"/>
    </row>
    <row r="839" spans="5:28">
      <c r="E839" s="17"/>
      <c r="F839" s="18"/>
      <c r="H839" s="17"/>
      <c r="J839" s="17"/>
      <c r="K839" s="62"/>
      <c r="L839" s="62"/>
      <c r="N839" s="18"/>
      <c r="P839" s="18"/>
      <c r="R839" s="18"/>
      <c r="S839" s="18"/>
      <c r="T839" s="18"/>
      <c r="U839" s="18"/>
      <c r="Y839" s="17"/>
      <c r="AB839" s="17"/>
    </row>
    <row r="840" spans="5:28">
      <c r="E840" s="17"/>
      <c r="F840" s="18"/>
      <c r="H840" s="17"/>
      <c r="J840" s="17"/>
      <c r="K840" s="62"/>
      <c r="L840" s="62"/>
      <c r="N840" s="18"/>
      <c r="P840" s="18"/>
      <c r="R840" s="18"/>
      <c r="S840" s="18"/>
      <c r="T840" s="18"/>
      <c r="U840" s="18"/>
      <c r="Y840" s="17"/>
      <c r="AB840" s="17"/>
    </row>
    <row r="841" spans="5:28">
      <c r="E841" s="17"/>
      <c r="F841" s="18"/>
      <c r="H841" s="17"/>
      <c r="J841" s="17"/>
      <c r="K841" s="62"/>
      <c r="L841" s="62"/>
      <c r="N841" s="18"/>
      <c r="P841" s="18"/>
      <c r="R841" s="18"/>
      <c r="S841" s="18"/>
      <c r="T841" s="18"/>
      <c r="U841" s="18"/>
      <c r="Y841" s="17"/>
      <c r="AB841" s="17"/>
    </row>
    <row r="842" spans="5:28">
      <c r="E842" s="17"/>
      <c r="F842" s="18"/>
      <c r="H842" s="17"/>
      <c r="J842" s="17"/>
      <c r="K842" s="62"/>
      <c r="L842" s="62"/>
      <c r="N842" s="18"/>
      <c r="P842" s="18"/>
      <c r="R842" s="18"/>
      <c r="S842" s="18"/>
      <c r="T842" s="18"/>
      <c r="U842" s="18"/>
      <c r="Y842" s="17"/>
      <c r="AB842" s="17"/>
    </row>
    <row r="843" spans="5:28">
      <c r="E843" s="17"/>
      <c r="F843" s="18"/>
      <c r="H843" s="17"/>
      <c r="J843" s="17"/>
      <c r="K843" s="62"/>
      <c r="L843" s="62"/>
      <c r="N843" s="18"/>
      <c r="P843" s="18"/>
      <c r="R843" s="18"/>
      <c r="S843" s="18"/>
      <c r="T843" s="18"/>
      <c r="U843" s="18"/>
      <c r="Y843" s="17"/>
      <c r="AB843" s="17"/>
    </row>
    <row r="844" spans="5:28">
      <c r="E844" s="17"/>
      <c r="F844" s="18"/>
      <c r="H844" s="17"/>
      <c r="J844" s="17"/>
      <c r="K844" s="62"/>
      <c r="L844" s="62"/>
      <c r="N844" s="18"/>
      <c r="P844" s="18"/>
      <c r="R844" s="18"/>
      <c r="S844" s="18"/>
      <c r="T844" s="18"/>
      <c r="U844" s="18"/>
      <c r="Y844" s="17"/>
      <c r="AB844" s="17"/>
    </row>
    <row r="845" spans="5:28">
      <c r="E845" s="17"/>
      <c r="F845" s="18"/>
      <c r="H845" s="17"/>
      <c r="J845" s="17"/>
      <c r="K845" s="62"/>
      <c r="L845" s="62"/>
      <c r="N845" s="18"/>
      <c r="P845" s="18"/>
      <c r="R845" s="18"/>
      <c r="S845" s="18"/>
      <c r="T845" s="18"/>
      <c r="U845" s="18"/>
      <c r="Y845" s="17"/>
      <c r="AB845" s="17"/>
    </row>
    <row r="846" spans="5:28">
      <c r="E846" s="17"/>
      <c r="F846" s="18"/>
      <c r="H846" s="17"/>
      <c r="J846" s="17"/>
      <c r="K846" s="62"/>
      <c r="L846" s="62"/>
      <c r="N846" s="18"/>
      <c r="P846" s="18"/>
      <c r="R846" s="18"/>
      <c r="S846" s="18"/>
      <c r="T846" s="18"/>
      <c r="U846" s="18"/>
      <c r="Y846" s="17"/>
      <c r="AB846" s="17"/>
    </row>
    <row r="847" spans="5:28">
      <c r="E847" s="17"/>
      <c r="F847" s="18"/>
      <c r="H847" s="17"/>
      <c r="J847" s="17"/>
      <c r="K847" s="62"/>
      <c r="L847" s="62"/>
      <c r="N847" s="18"/>
      <c r="P847" s="18"/>
      <c r="R847" s="18"/>
      <c r="S847" s="18"/>
      <c r="T847" s="18"/>
      <c r="U847" s="18"/>
      <c r="Y847" s="17"/>
      <c r="AB847" s="17"/>
    </row>
    <row r="848" spans="5:28">
      <c r="E848" s="17"/>
      <c r="F848" s="18"/>
      <c r="H848" s="17"/>
      <c r="J848" s="17"/>
      <c r="K848" s="62"/>
      <c r="L848" s="62"/>
      <c r="N848" s="18"/>
      <c r="P848" s="18"/>
      <c r="R848" s="18"/>
      <c r="S848" s="18"/>
      <c r="T848" s="18"/>
      <c r="U848" s="18"/>
      <c r="Y848" s="17"/>
      <c r="AB848" s="17"/>
    </row>
    <row r="849" spans="5:28">
      <c r="E849" s="17"/>
      <c r="F849" s="18"/>
      <c r="H849" s="17"/>
      <c r="J849" s="17"/>
      <c r="K849" s="62"/>
      <c r="L849" s="62"/>
      <c r="N849" s="18"/>
      <c r="P849" s="18"/>
      <c r="R849" s="18"/>
      <c r="S849" s="18"/>
      <c r="T849" s="18"/>
      <c r="U849" s="18"/>
      <c r="Y849" s="17"/>
      <c r="AB849" s="17"/>
    </row>
    <row r="850" spans="5:28">
      <c r="E850" s="17"/>
      <c r="F850" s="18"/>
      <c r="H850" s="17"/>
      <c r="J850" s="17"/>
      <c r="K850" s="62"/>
      <c r="L850" s="62"/>
      <c r="N850" s="18"/>
      <c r="P850" s="18"/>
      <c r="R850" s="18"/>
      <c r="S850" s="18"/>
      <c r="T850" s="18"/>
      <c r="U850" s="18"/>
      <c r="Y850" s="17"/>
      <c r="AB850" s="17"/>
    </row>
    <row r="851" spans="5:28">
      <c r="E851" s="17"/>
      <c r="F851" s="18"/>
      <c r="H851" s="17"/>
      <c r="J851" s="17"/>
      <c r="K851" s="62"/>
      <c r="L851" s="62"/>
      <c r="N851" s="18"/>
      <c r="P851" s="18"/>
      <c r="R851" s="18"/>
      <c r="S851" s="18"/>
      <c r="T851" s="18"/>
      <c r="U851" s="18"/>
      <c r="Y851" s="17"/>
      <c r="AB851" s="17"/>
    </row>
    <row r="852" spans="5:28">
      <c r="E852" s="17"/>
      <c r="F852" s="18"/>
      <c r="H852" s="17"/>
      <c r="J852" s="17"/>
      <c r="K852" s="62"/>
      <c r="L852" s="62"/>
      <c r="N852" s="18"/>
      <c r="P852" s="18"/>
      <c r="R852" s="18"/>
      <c r="S852" s="18"/>
      <c r="T852" s="18"/>
      <c r="U852" s="18"/>
      <c r="Y852" s="17"/>
      <c r="AB852" s="17"/>
    </row>
    <row r="853" spans="5:28">
      <c r="E853" s="17"/>
      <c r="F853" s="18"/>
      <c r="H853" s="17"/>
      <c r="J853" s="17"/>
      <c r="K853" s="62"/>
      <c r="L853" s="62"/>
      <c r="N853" s="18"/>
      <c r="P853" s="18"/>
      <c r="R853" s="18"/>
      <c r="S853" s="18"/>
      <c r="T853" s="18"/>
      <c r="U853" s="18"/>
      <c r="Y853" s="17"/>
      <c r="AB853" s="17"/>
    </row>
    <row r="854" spans="5:28">
      <c r="E854" s="17"/>
      <c r="F854" s="18"/>
      <c r="H854" s="17"/>
      <c r="J854" s="17"/>
      <c r="K854" s="62"/>
      <c r="L854" s="62"/>
      <c r="N854" s="18"/>
      <c r="P854" s="18"/>
      <c r="R854" s="18"/>
      <c r="S854" s="18"/>
      <c r="T854" s="18"/>
      <c r="U854" s="18"/>
      <c r="Y854" s="17"/>
      <c r="AB854" s="17"/>
    </row>
    <row r="855" spans="5:28">
      <c r="E855" s="17"/>
      <c r="F855" s="18"/>
      <c r="H855" s="17"/>
      <c r="J855" s="17"/>
      <c r="K855" s="62"/>
      <c r="L855" s="62"/>
      <c r="N855" s="18"/>
      <c r="P855" s="18"/>
      <c r="R855" s="18"/>
      <c r="S855" s="18"/>
      <c r="T855" s="18"/>
      <c r="U855" s="18"/>
      <c r="Y855" s="17"/>
      <c r="AB855" s="17"/>
    </row>
    <row r="856" spans="5:28">
      <c r="E856" s="17"/>
      <c r="F856" s="18"/>
      <c r="H856" s="17"/>
      <c r="J856" s="17"/>
      <c r="K856" s="62"/>
      <c r="L856" s="62"/>
      <c r="N856" s="18"/>
      <c r="P856" s="18"/>
      <c r="R856" s="18"/>
      <c r="S856" s="18"/>
      <c r="T856" s="18"/>
      <c r="U856" s="18"/>
      <c r="Y856" s="17"/>
      <c r="AB856" s="17"/>
    </row>
    <row r="857" spans="5:28">
      <c r="E857" s="17"/>
      <c r="F857" s="18"/>
      <c r="H857" s="17"/>
      <c r="J857" s="17"/>
      <c r="K857" s="62"/>
      <c r="L857" s="62"/>
      <c r="N857" s="18"/>
      <c r="P857" s="18"/>
      <c r="R857" s="18"/>
      <c r="S857" s="18"/>
      <c r="T857" s="18"/>
      <c r="U857" s="18"/>
      <c r="Y857" s="17"/>
      <c r="AB857" s="17"/>
    </row>
    <row r="858" spans="5:28">
      <c r="E858" s="17"/>
      <c r="F858" s="18"/>
      <c r="H858" s="17"/>
      <c r="J858" s="17"/>
      <c r="K858" s="62"/>
      <c r="L858" s="62"/>
      <c r="N858" s="18"/>
      <c r="P858" s="18"/>
      <c r="R858" s="18"/>
      <c r="S858" s="18"/>
      <c r="T858" s="18"/>
      <c r="U858" s="18"/>
      <c r="Y858" s="17"/>
      <c r="AB858" s="17"/>
    </row>
    <row r="859" spans="5:28">
      <c r="E859" s="17"/>
      <c r="F859" s="18"/>
      <c r="H859" s="17"/>
      <c r="J859" s="17"/>
      <c r="K859" s="62"/>
      <c r="L859" s="62"/>
      <c r="N859" s="18"/>
      <c r="P859" s="18"/>
      <c r="R859" s="18"/>
      <c r="S859" s="18"/>
      <c r="T859" s="18"/>
      <c r="U859" s="18"/>
      <c r="Y859" s="17"/>
      <c r="AB859" s="17"/>
    </row>
    <row r="860" spans="5:28">
      <c r="E860" s="17"/>
      <c r="F860" s="18"/>
      <c r="H860" s="17"/>
      <c r="J860" s="17"/>
      <c r="K860" s="62"/>
      <c r="L860" s="62"/>
      <c r="N860" s="18"/>
      <c r="P860" s="18"/>
      <c r="R860" s="18"/>
      <c r="S860" s="18"/>
      <c r="T860" s="18"/>
      <c r="U860" s="18"/>
      <c r="Y860" s="17"/>
      <c r="AB860" s="17"/>
    </row>
    <row r="861" spans="5:28">
      <c r="E861" s="17"/>
      <c r="F861" s="18"/>
      <c r="H861" s="17"/>
      <c r="J861" s="17"/>
      <c r="K861" s="62"/>
      <c r="L861" s="62"/>
      <c r="N861" s="18"/>
      <c r="P861" s="18"/>
      <c r="R861" s="18"/>
      <c r="S861" s="18"/>
      <c r="T861" s="18"/>
      <c r="U861" s="18"/>
      <c r="Y861" s="17"/>
      <c r="AB861" s="17"/>
    </row>
    <row r="862" spans="5:28">
      <c r="E862" s="17"/>
      <c r="F862" s="18"/>
      <c r="H862" s="17"/>
      <c r="J862" s="17"/>
      <c r="K862" s="62"/>
      <c r="L862" s="62"/>
      <c r="N862" s="18"/>
      <c r="P862" s="18"/>
      <c r="R862" s="18"/>
      <c r="S862" s="18"/>
      <c r="T862" s="18"/>
      <c r="U862" s="18"/>
      <c r="Y862" s="17"/>
      <c r="AB862" s="17"/>
    </row>
    <row r="863" spans="5:28">
      <c r="E863" s="17"/>
      <c r="F863" s="18"/>
      <c r="H863" s="17"/>
      <c r="J863" s="17"/>
      <c r="K863" s="62"/>
      <c r="L863" s="62"/>
      <c r="N863" s="18"/>
      <c r="P863" s="18"/>
      <c r="R863" s="18"/>
      <c r="S863" s="18"/>
      <c r="T863" s="18"/>
      <c r="U863" s="18"/>
      <c r="Y863" s="17"/>
      <c r="AB863" s="17"/>
    </row>
    <row r="864" spans="5:28">
      <c r="E864" s="17"/>
      <c r="F864" s="18"/>
      <c r="H864" s="17"/>
      <c r="J864" s="17"/>
      <c r="K864" s="62"/>
      <c r="L864" s="62"/>
      <c r="N864" s="18"/>
      <c r="P864" s="18"/>
      <c r="R864" s="18"/>
      <c r="S864" s="18"/>
      <c r="T864" s="18"/>
      <c r="U864" s="18"/>
      <c r="Y864" s="17"/>
      <c r="AB864" s="17"/>
    </row>
    <row r="865" spans="5:28">
      <c r="E865" s="17"/>
      <c r="F865" s="18"/>
      <c r="H865" s="17"/>
      <c r="J865" s="17"/>
      <c r="K865" s="62"/>
      <c r="L865" s="62"/>
      <c r="N865" s="18"/>
      <c r="P865" s="18"/>
      <c r="R865" s="18"/>
      <c r="S865" s="18"/>
      <c r="T865" s="18"/>
      <c r="U865" s="18"/>
      <c r="Y865" s="17"/>
      <c r="AB865" s="17"/>
    </row>
    <row r="866" spans="5:28">
      <c r="E866" s="17"/>
      <c r="F866" s="18"/>
      <c r="H866" s="17"/>
      <c r="J866" s="17"/>
      <c r="K866" s="62"/>
      <c r="L866" s="62"/>
      <c r="N866" s="18"/>
      <c r="P866" s="18"/>
      <c r="R866" s="18"/>
      <c r="S866" s="18"/>
      <c r="T866" s="18"/>
      <c r="U866" s="18"/>
      <c r="Y866" s="17"/>
      <c r="AB866" s="17"/>
    </row>
    <row r="867" spans="5:28">
      <c r="E867" s="17"/>
      <c r="F867" s="18"/>
      <c r="H867" s="17"/>
      <c r="J867" s="17"/>
      <c r="K867" s="62"/>
      <c r="L867" s="62"/>
      <c r="N867" s="18"/>
      <c r="P867" s="18"/>
      <c r="R867" s="18"/>
      <c r="S867" s="18"/>
      <c r="T867" s="18"/>
      <c r="U867" s="18"/>
      <c r="Y867" s="17"/>
      <c r="AB867" s="17"/>
    </row>
    <row r="868" spans="5:28">
      <c r="E868" s="17"/>
      <c r="F868" s="18"/>
      <c r="H868" s="17"/>
      <c r="J868" s="17"/>
      <c r="K868" s="62"/>
      <c r="L868" s="62"/>
      <c r="N868" s="18"/>
      <c r="P868" s="18"/>
      <c r="R868" s="18"/>
      <c r="S868" s="18"/>
      <c r="T868" s="18"/>
      <c r="U868" s="18"/>
      <c r="Y868" s="17"/>
      <c r="AB868" s="17"/>
    </row>
    <row r="869" spans="5:28">
      <c r="E869" s="17"/>
      <c r="F869" s="18"/>
      <c r="H869" s="17"/>
      <c r="J869" s="17"/>
      <c r="K869" s="62"/>
      <c r="L869" s="62"/>
      <c r="N869" s="18"/>
      <c r="P869" s="18"/>
      <c r="R869" s="18"/>
      <c r="S869" s="18"/>
      <c r="T869" s="18"/>
      <c r="U869" s="18"/>
      <c r="Y869" s="17"/>
      <c r="AB869" s="17"/>
    </row>
    <row r="870" spans="5:28">
      <c r="E870" s="17"/>
      <c r="F870" s="18"/>
      <c r="H870" s="17"/>
      <c r="J870" s="17"/>
      <c r="K870" s="62"/>
      <c r="L870" s="62"/>
      <c r="N870" s="18"/>
      <c r="P870" s="18"/>
      <c r="R870" s="18"/>
      <c r="S870" s="18"/>
      <c r="T870" s="18"/>
      <c r="U870" s="18"/>
      <c r="Y870" s="17"/>
      <c r="AB870" s="17"/>
    </row>
    <row r="871" spans="5:28">
      <c r="E871" s="17"/>
      <c r="F871" s="18"/>
      <c r="H871" s="17"/>
      <c r="J871" s="17"/>
      <c r="K871" s="62"/>
      <c r="L871" s="62"/>
      <c r="N871" s="18"/>
      <c r="P871" s="18"/>
      <c r="R871" s="18"/>
      <c r="S871" s="18"/>
      <c r="T871" s="18"/>
      <c r="U871" s="18"/>
      <c r="Y871" s="17"/>
      <c r="AB871" s="17"/>
    </row>
    <row r="872" spans="5:28">
      <c r="E872" s="17"/>
      <c r="F872" s="18"/>
      <c r="H872" s="17"/>
      <c r="J872" s="17"/>
      <c r="K872" s="62"/>
      <c r="L872" s="62"/>
      <c r="N872" s="18"/>
      <c r="P872" s="18"/>
      <c r="R872" s="18"/>
      <c r="S872" s="18"/>
      <c r="T872" s="18"/>
      <c r="U872" s="18"/>
      <c r="Y872" s="17"/>
      <c r="AB872" s="17"/>
    </row>
    <row r="873" spans="5:28">
      <c r="E873" s="17"/>
      <c r="F873" s="18"/>
      <c r="H873" s="17"/>
      <c r="J873" s="17"/>
      <c r="K873" s="62"/>
      <c r="L873" s="62"/>
      <c r="N873" s="18"/>
      <c r="P873" s="18"/>
      <c r="R873" s="18"/>
      <c r="S873" s="18"/>
      <c r="T873" s="18"/>
      <c r="U873" s="18"/>
      <c r="Y873" s="17"/>
      <c r="AB873" s="17"/>
    </row>
    <row r="874" spans="5:28">
      <c r="E874" s="17"/>
      <c r="F874" s="18"/>
      <c r="H874" s="17"/>
      <c r="J874" s="17"/>
      <c r="K874" s="62"/>
      <c r="L874" s="62"/>
      <c r="N874" s="18"/>
      <c r="P874" s="18"/>
      <c r="R874" s="18"/>
      <c r="S874" s="18"/>
      <c r="T874" s="18"/>
      <c r="U874" s="18"/>
      <c r="Y874" s="17"/>
      <c r="AB874" s="17"/>
    </row>
    <row r="875" spans="5:28">
      <c r="E875" s="17"/>
      <c r="F875" s="18"/>
      <c r="H875" s="17"/>
      <c r="J875" s="17"/>
      <c r="K875" s="62"/>
      <c r="L875" s="62"/>
      <c r="N875" s="18"/>
      <c r="P875" s="18"/>
      <c r="R875" s="18"/>
      <c r="S875" s="18"/>
      <c r="T875" s="18"/>
      <c r="U875" s="18"/>
      <c r="Y875" s="17"/>
      <c r="AB875" s="17"/>
    </row>
    <row r="876" spans="5:28">
      <c r="E876" s="17"/>
      <c r="F876" s="18"/>
      <c r="H876" s="17"/>
      <c r="J876" s="17"/>
      <c r="K876" s="62"/>
      <c r="L876" s="62"/>
      <c r="N876" s="18"/>
      <c r="P876" s="18"/>
      <c r="R876" s="18"/>
      <c r="S876" s="18"/>
      <c r="T876" s="18"/>
      <c r="U876" s="18"/>
      <c r="Y876" s="17"/>
      <c r="AB876" s="17"/>
    </row>
    <row r="877" spans="5:28">
      <c r="E877" s="17"/>
      <c r="F877" s="18"/>
      <c r="H877" s="17"/>
      <c r="J877" s="17"/>
      <c r="K877" s="62"/>
      <c r="L877" s="62"/>
      <c r="N877" s="18"/>
      <c r="P877" s="18"/>
      <c r="R877" s="18"/>
      <c r="S877" s="18"/>
      <c r="T877" s="18"/>
      <c r="U877" s="18"/>
      <c r="Y877" s="17"/>
      <c r="AB877" s="17"/>
    </row>
    <row r="878" spans="5:28">
      <c r="E878" s="17"/>
      <c r="F878" s="18"/>
      <c r="H878" s="17"/>
      <c r="J878" s="17"/>
      <c r="K878" s="62"/>
      <c r="L878" s="62"/>
      <c r="N878" s="18"/>
      <c r="P878" s="18"/>
      <c r="R878" s="18"/>
      <c r="S878" s="18"/>
      <c r="T878" s="18"/>
      <c r="U878" s="18"/>
      <c r="Y878" s="17"/>
      <c r="AB878" s="17"/>
    </row>
    <row r="879" spans="5:28">
      <c r="E879" s="17"/>
      <c r="F879" s="18"/>
      <c r="H879" s="17"/>
      <c r="J879" s="17"/>
      <c r="K879" s="62"/>
      <c r="L879" s="62"/>
      <c r="N879" s="18"/>
      <c r="P879" s="18"/>
      <c r="R879" s="18"/>
      <c r="S879" s="18"/>
      <c r="T879" s="18"/>
      <c r="U879" s="18"/>
      <c r="Y879" s="17"/>
      <c r="AB879" s="17"/>
    </row>
    <row r="880" spans="5:28">
      <c r="E880" s="17"/>
      <c r="F880" s="18"/>
      <c r="H880" s="17"/>
      <c r="J880" s="17"/>
      <c r="K880" s="62"/>
      <c r="L880" s="62"/>
      <c r="N880" s="18"/>
      <c r="P880" s="18"/>
      <c r="R880" s="18"/>
      <c r="S880" s="18"/>
      <c r="T880" s="18"/>
      <c r="U880" s="18"/>
      <c r="Y880" s="17"/>
      <c r="AB880" s="17"/>
    </row>
    <row r="881" spans="5:28">
      <c r="E881" s="17"/>
      <c r="F881" s="18"/>
      <c r="H881" s="17"/>
      <c r="J881" s="17"/>
      <c r="K881" s="62"/>
      <c r="L881" s="62"/>
      <c r="N881" s="18"/>
      <c r="P881" s="18"/>
      <c r="R881" s="18"/>
      <c r="S881" s="18"/>
      <c r="T881" s="18"/>
      <c r="U881" s="18"/>
      <c r="Y881" s="17"/>
      <c r="AB881" s="17"/>
    </row>
    <row r="882" spans="5:28">
      <c r="E882" s="17"/>
      <c r="F882" s="18"/>
      <c r="H882" s="17"/>
      <c r="J882" s="17"/>
      <c r="K882" s="62"/>
      <c r="L882" s="62"/>
      <c r="N882" s="18"/>
      <c r="P882" s="18"/>
      <c r="R882" s="18"/>
      <c r="S882" s="18"/>
      <c r="T882" s="18"/>
      <c r="U882" s="18"/>
      <c r="Y882" s="17"/>
      <c r="AB882" s="17"/>
    </row>
    <row r="883" spans="5:28">
      <c r="E883" s="17"/>
      <c r="F883" s="18"/>
      <c r="H883" s="17"/>
      <c r="J883" s="17"/>
      <c r="K883" s="62"/>
      <c r="L883" s="62"/>
      <c r="N883" s="18"/>
      <c r="P883" s="18"/>
      <c r="R883" s="18"/>
      <c r="S883" s="18"/>
      <c r="T883" s="18"/>
      <c r="U883" s="18"/>
      <c r="Y883" s="17"/>
      <c r="AB883" s="17"/>
    </row>
    <row r="884" spans="5:28">
      <c r="E884" s="17"/>
      <c r="F884" s="18"/>
      <c r="H884" s="17"/>
      <c r="J884" s="17"/>
      <c r="K884" s="62"/>
      <c r="L884" s="62"/>
      <c r="N884" s="18"/>
      <c r="P884" s="18"/>
      <c r="R884" s="18"/>
      <c r="S884" s="18"/>
      <c r="T884" s="18"/>
      <c r="U884" s="18"/>
      <c r="Y884" s="17"/>
      <c r="AB884" s="17"/>
    </row>
    <row r="885" spans="5:28">
      <c r="E885" s="17"/>
      <c r="F885" s="18"/>
      <c r="H885" s="17"/>
      <c r="J885" s="17"/>
      <c r="K885" s="62"/>
      <c r="L885" s="62"/>
      <c r="N885" s="18"/>
      <c r="P885" s="18"/>
      <c r="R885" s="18"/>
      <c r="S885" s="18"/>
      <c r="T885" s="18"/>
      <c r="U885" s="18"/>
      <c r="Y885" s="17"/>
      <c r="AB885" s="17"/>
    </row>
    <row r="886" spans="5:28">
      <c r="E886" s="17"/>
      <c r="F886" s="18"/>
      <c r="H886" s="17"/>
      <c r="J886" s="17"/>
      <c r="K886" s="62"/>
      <c r="L886" s="62"/>
      <c r="N886" s="18"/>
      <c r="P886" s="18"/>
      <c r="R886" s="18"/>
      <c r="S886" s="18"/>
      <c r="T886" s="18"/>
      <c r="U886" s="18"/>
      <c r="Y886" s="17"/>
      <c r="AB886" s="17"/>
    </row>
    <row r="887" spans="5:28">
      <c r="E887" s="17"/>
      <c r="F887" s="18"/>
      <c r="H887" s="17"/>
      <c r="J887" s="17"/>
      <c r="K887" s="62"/>
      <c r="L887" s="62"/>
      <c r="N887" s="18"/>
      <c r="P887" s="18"/>
      <c r="R887" s="18"/>
      <c r="S887" s="18"/>
      <c r="T887" s="18"/>
      <c r="U887" s="18"/>
      <c r="Y887" s="17"/>
      <c r="AB887" s="17"/>
    </row>
    <row r="888" spans="5:28">
      <c r="E888" s="17"/>
      <c r="F888" s="18"/>
      <c r="H888" s="17"/>
      <c r="J888" s="17"/>
      <c r="K888" s="62"/>
      <c r="L888" s="62"/>
      <c r="N888" s="18"/>
      <c r="P888" s="18"/>
      <c r="R888" s="18"/>
      <c r="S888" s="18"/>
      <c r="T888" s="18"/>
      <c r="U888" s="18"/>
      <c r="Y888" s="17"/>
      <c r="AB888" s="17"/>
    </row>
    <row r="889" spans="5:28">
      <c r="E889" s="17"/>
      <c r="F889" s="18"/>
      <c r="H889" s="17"/>
      <c r="J889" s="17"/>
      <c r="K889" s="62"/>
      <c r="L889" s="62"/>
      <c r="N889" s="18"/>
      <c r="P889" s="18"/>
      <c r="R889" s="18"/>
      <c r="S889" s="18"/>
      <c r="T889" s="18"/>
      <c r="U889" s="18"/>
      <c r="Y889" s="17"/>
      <c r="AB889" s="17"/>
    </row>
    <row r="890" spans="5:28">
      <c r="E890" s="17"/>
      <c r="F890" s="18"/>
      <c r="H890" s="17"/>
      <c r="J890" s="17"/>
      <c r="K890" s="62"/>
      <c r="L890" s="62"/>
      <c r="N890" s="18"/>
      <c r="P890" s="18"/>
      <c r="R890" s="18"/>
      <c r="S890" s="18"/>
      <c r="T890" s="18"/>
      <c r="U890" s="18"/>
      <c r="Y890" s="17"/>
      <c r="AB890" s="17"/>
    </row>
    <row r="891" spans="5:28">
      <c r="E891" s="17"/>
      <c r="F891" s="18"/>
      <c r="H891" s="17"/>
      <c r="J891" s="17"/>
      <c r="K891" s="62"/>
      <c r="L891" s="62"/>
      <c r="N891" s="18"/>
      <c r="P891" s="18"/>
      <c r="R891" s="18"/>
      <c r="S891" s="18"/>
      <c r="T891" s="18"/>
      <c r="U891" s="18"/>
      <c r="Y891" s="17"/>
      <c r="AB891" s="17"/>
    </row>
    <row r="892" spans="5:28">
      <c r="E892" s="17"/>
      <c r="F892" s="18"/>
      <c r="H892" s="17"/>
      <c r="J892" s="17"/>
      <c r="K892" s="62"/>
      <c r="L892" s="62"/>
      <c r="N892" s="18"/>
      <c r="P892" s="18"/>
      <c r="R892" s="18"/>
      <c r="S892" s="18"/>
      <c r="T892" s="18"/>
      <c r="U892" s="18"/>
      <c r="Y892" s="17"/>
      <c r="AB892" s="17"/>
    </row>
    <row r="893" spans="5:28">
      <c r="E893" s="17"/>
      <c r="F893" s="18"/>
      <c r="H893" s="17"/>
      <c r="J893" s="17"/>
      <c r="K893" s="62"/>
      <c r="L893" s="62"/>
      <c r="N893" s="18"/>
      <c r="P893" s="18"/>
      <c r="R893" s="18"/>
      <c r="S893" s="18"/>
      <c r="T893" s="18"/>
      <c r="U893" s="18"/>
      <c r="Y893" s="17"/>
      <c r="AB893" s="17"/>
    </row>
    <row r="894" spans="5:28">
      <c r="E894" s="17"/>
      <c r="F894" s="18"/>
      <c r="H894" s="17"/>
      <c r="J894" s="17"/>
      <c r="K894" s="62"/>
      <c r="L894" s="62"/>
      <c r="N894" s="18"/>
      <c r="P894" s="18"/>
      <c r="R894" s="18"/>
      <c r="S894" s="18"/>
      <c r="T894" s="18"/>
      <c r="U894" s="18"/>
      <c r="Y894" s="17"/>
      <c r="AB894" s="17"/>
    </row>
    <row r="895" spans="5:28">
      <c r="E895" s="17"/>
      <c r="F895" s="18"/>
      <c r="H895" s="17"/>
      <c r="J895" s="17"/>
      <c r="K895" s="62"/>
      <c r="L895" s="62"/>
      <c r="N895" s="18"/>
      <c r="P895" s="18"/>
      <c r="R895" s="18"/>
      <c r="S895" s="18"/>
      <c r="T895" s="18"/>
      <c r="U895" s="18"/>
      <c r="Y895" s="17"/>
      <c r="AB895" s="17"/>
    </row>
    <row r="896" spans="5:28">
      <c r="E896" s="17"/>
      <c r="F896" s="18"/>
      <c r="H896" s="17"/>
      <c r="J896" s="17"/>
      <c r="K896" s="62"/>
      <c r="L896" s="62"/>
      <c r="N896" s="18"/>
      <c r="P896" s="18"/>
      <c r="R896" s="18"/>
      <c r="S896" s="18"/>
      <c r="T896" s="18"/>
      <c r="U896" s="18"/>
      <c r="Y896" s="17"/>
      <c r="AB896" s="17"/>
    </row>
    <row r="897" spans="5:28">
      <c r="E897" s="17"/>
      <c r="F897" s="18"/>
      <c r="H897" s="17"/>
      <c r="J897" s="17"/>
      <c r="K897" s="62"/>
      <c r="L897" s="62"/>
      <c r="N897" s="18"/>
      <c r="P897" s="18"/>
      <c r="R897" s="18"/>
      <c r="S897" s="18"/>
      <c r="T897" s="18"/>
      <c r="U897" s="18"/>
      <c r="Y897" s="17"/>
      <c r="AB897" s="17"/>
    </row>
    <row r="898" spans="5:28">
      <c r="E898" s="17"/>
      <c r="F898" s="18"/>
      <c r="H898" s="17"/>
      <c r="J898" s="17"/>
      <c r="K898" s="62"/>
      <c r="L898" s="62"/>
      <c r="N898" s="18"/>
      <c r="P898" s="18"/>
      <c r="R898" s="18"/>
      <c r="S898" s="18"/>
      <c r="T898" s="18"/>
      <c r="U898" s="18"/>
      <c r="Y898" s="17"/>
      <c r="AB898" s="17"/>
    </row>
    <row r="899" spans="5:28">
      <c r="E899" s="17"/>
      <c r="F899" s="18"/>
      <c r="H899" s="17"/>
      <c r="J899" s="17"/>
      <c r="K899" s="62"/>
      <c r="L899" s="62"/>
      <c r="N899" s="18"/>
      <c r="P899" s="18"/>
      <c r="R899" s="18"/>
      <c r="S899" s="18"/>
      <c r="T899" s="18"/>
      <c r="U899" s="18"/>
      <c r="Y899" s="17"/>
      <c r="AB899" s="17"/>
    </row>
    <row r="900" spans="5:28">
      <c r="E900" s="17"/>
      <c r="F900" s="18"/>
      <c r="H900" s="17"/>
      <c r="J900" s="17"/>
      <c r="K900" s="62"/>
      <c r="L900" s="62"/>
      <c r="N900" s="18"/>
      <c r="P900" s="18"/>
      <c r="R900" s="18"/>
      <c r="S900" s="18"/>
      <c r="T900" s="18"/>
      <c r="U900" s="18"/>
      <c r="Y900" s="17"/>
      <c r="AB900" s="17"/>
    </row>
    <row r="901" spans="5:28">
      <c r="E901" s="17"/>
      <c r="F901" s="18"/>
      <c r="H901" s="17"/>
      <c r="J901" s="17"/>
      <c r="K901" s="62"/>
      <c r="L901" s="62"/>
      <c r="N901" s="18"/>
      <c r="P901" s="18"/>
      <c r="R901" s="18"/>
      <c r="S901" s="18"/>
      <c r="T901" s="18"/>
      <c r="U901" s="18"/>
      <c r="Y901" s="17"/>
      <c r="AB901" s="17"/>
    </row>
    <row r="902" spans="5:28">
      <c r="E902" s="17"/>
      <c r="F902" s="18"/>
      <c r="H902" s="17"/>
      <c r="J902" s="17"/>
      <c r="K902" s="62"/>
      <c r="L902" s="62"/>
      <c r="N902" s="18"/>
      <c r="P902" s="18"/>
      <c r="R902" s="18"/>
      <c r="S902" s="18"/>
      <c r="T902" s="18"/>
      <c r="U902" s="18"/>
      <c r="Y902" s="17"/>
      <c r="AB902" s="17"/>
    </row>
    <row r="903" spans="5:28">
      <c r="E903" s="17"/>
      <c r="F903" s="18"/>
      <c r="H903" s="17"/>
      <c r="J903" s="17"/>
      <c r="K903" s="62"/>
      <c r="L903" s="62"/>
      <c r="N903" s="18"/>
      <c r="P903" s="18"/>
      <c r="R903" s="18"/>
      <c r="S903" s="18"/>
      <c r="T903" s="18"/>
      <c r="U903" s="18"/>
      <c r="Y903" s="17"/>
      <c r="AB903" s="17"/>
    </row>
    <row r="904" spans="5:28">
      <c r="E904" s="17"/>
      <c r="F904" s="18"/>
      <c r="H904" s="17"/>
      <c r="J904" s="17"/>
      <c r="K904" s="62"/>
      <c r="L904" s="62"/>
      <c r="N904" s="18"/>
      <c r="P904" s="18"/>
      <c r="R904" s="18"/>
      <c r="S904" s="18"/>
      <c r="T904" s="18"/>
      <c r="U904" s="18"/>
      <c r="Y904" s="17"/>
      <c r="AB904" s="17"/>
    </row>
    <row r="905" spans="5:28">
      <c r="E905" s="17"/>
      <c r="F905" s="18"/>
      <c r="H905" s="17"/>
      <c r="J905" s="17"/>
      <c r="K905" s="62"/>
      <c r="L905" s="62"/>
      <c r="N905" s="18"/>
      <c r="P905" s="18"/>
      <c r="R905" s="18"/>
      <c r="S905" s="18"/>
      <c r="T905" s="18"/>
      <c r="U905" s="18"/>
      <c r="Y905" s="17"/>
      <c r="AB905" s="17"/>
    </row>
    <row r="906" spans="5:28">
      <c r="E906" s="17"/>
      <c r="F906" s="18"/>
      <c r="H906" s="17"/>
      <c r="J906" s="17"/>
      <c r="K906" s="62"/>
      <c r="L906" s="62"/>
      <c r="N906" s="18"/>
      <c r="P906" s="18"/>
      <c r="R906" s="18"/>
      <c r="S906" s="18"/>
      <c r="T906" s="18"/>
      <c r="U906" s="18"/>
      <c r="Y906" s="17"/>
      <c r="AB906" s="17"/>
    </row>
    <row r="907" spans="5:28">
      <c r="E907" s="17"/>
      <c r="F907" s="18"/>
      <c r="H907" s="17"/>
      <c r="J907" s="17"/>
      <c r="K907" s="62"/>
      <c r="L907" s="62"/>
      <c r="N907" s="18"/>
      <c r="P907" s="18"/>
      <c r="R907" s="18"/>
      <c r="S907" s="18"/>
      <c r="T907" s="18"/>
      <c r="U907" s="18"/>
      <c r="Y907" s="17"/>
      <c r="AB907" s="17"/>
    </row>
    <row r="908" spans="5:28">
      <c r="E908" s="17"/>
      <c r="F908" s="18"/>
      <c r="H908" s="17"/>
      <c r="J908" s="17"/>
      <c r="K908" s="62"/>
      <c r="L908" s="62"/>
      <c r="N908" s="18"/>
      <c r="P908" s="18"/>
      <c r="R908" s="18"/>
      <c r="S908" s="18"/>
      <c r="T908" s="18"/>
      <c r="U908" s="18"/>
      <c r="Y908" s="17"/>
      <c r="AB908" s="17"/>
    </row>
    <row r="909" spans="5:28">
      <c r="E909" s="17"/>
      <c r="F909" s="18"/>
      <c r="H909" s="17"/>
      <c r="J909" s="17"/>
      <c r="K909" s="62"/>
      <c r="L909" s="62"/>
      <c r="N909" s="18"/>
      <c r="P909" s="18"/>
      <c r="R909" s="18"/>
      <c r="S909" s="18"/>
      <c r="T909" s="18"/>
      <c r="U909" s="18"/>
      <c r="Y909" s="17"/>
      <c r="AB909" s="17"/>
    </row>
    <row r="910" spans="5:28">
      <c r="E910" s="17"/>
      <c r="F910" s="18"/>
      <c r="H910" s="17"/>
      <c r="J910" s="17"/>
      <c r="K910" s="62"/>
      <c r="L910" s="62"/>
      <c r="N910" s="18"/>
      <c r="P910" s="18"/>
      <c r="R910" s="18"/>
      <c r="S910" s="18"/>
      <c r="T910" s="18"/>
      <c r="U910" s="18"/>
      <c r="Y910" s="17"/>
      <c r="AB910" s="17"/>
    </row>
    <row r="911" spans="5:28">
      <c r="E911" s="17"/>
      <c r="F911" s="18"/>
      <c r="H911" s="17"/>
      <c r="J911" s="17"/>
      <c r="K911" s="62"/>
      <c r="L911" s="62"/>
      <c r="N911" s="18"/>
      <c r="P911" s="18"/>
      <c r="R911" s="18"/>
      <c r="S911" s="18"/>
      <c r="T911" s="18"/>
      <c r="U911" s="18"/>
      <c r="Y911" s="17"/>
      <c r="AB911" s="17"/>
    </row>
    <row r="912" spans="5:28">
      <c r="E912" s="17"/>
      <c r="F912" s="18"/>
      <c r="H912" s="17"/>
      <c r="J912" s="17"/>
      <c r="K912" s="62"/>
      <c r="L912" s="62"/>
      <c r="N912" s="18"/>
      <c r="P912" s="18"/>
      <c r="R912" s="18"/>
      <c r="S912" s="18"/>
      <c r="T912" s="18"/>
      <c r="U912" s="18"/>
      <c r="Y912" s="17"/>
      <c r="AB912" s="17"/>
    </row>
    <row r="913" spans="5:28">
      <c r="E913" s="17"/>
      <c r="F913" s="18"/>
      <c r="H913" s="17"/>
      <c r="J913" s="17"/>
      <c r="K913" s="62"/>
      <c r="L913" s="62"/>
      <c r="N913" s="18"/>
      <c r="P913" s="18"/>
      <c r="R913" s="18"/>
      <c r="S913" s="18"/>
      <c r="T913" s="18"/>
      <c r="U913" s="18"/>
      <c r="Y913" s="17"/>
      <c r="AB913" s="17"/>
    </row>
    <row r="914" spans="5:28">
      <c r="E914" s="17"/>
      <c r="F914" s="18"/>
      <c r="H914" s="17"/>
      <c r="J914" s="17"/>
      <c r="K914" s="62"/>
      <c r="L914" s="62"/>
      <c r="N914" s="18"/>
      <c r="P914" s="18"/>
      <c r="R914" s="18"/>
      <c r="S914" s="18"/>
      <c r="T914" s="18"/>
      <c r="U914" s="18"/>
      <c r="Y914" s="17"/>
      <c r="AB914" s="17"/>
    </row>
    <row r="915" spans="5:28">
      <c r="E915" s="17"/>
      <c r="F915" s="18"/>
      <c r="H915" s="17"/>
      <c r="J915" s="17"/>
      <c r="K915" s="62"/>
      <c r="L915" s="62"/>
      <c r="N915" s="18"/>
      <c r="P915" s="18"/>
      <c r="R915" s="18"/>
      <c r="S915" s="18"/>
      <c r="T915" s="18"/>
      <c r="U915" s="18"/>
      <c r="Y915" s="17"/>
      <c r="AB915" s="17"/>
    </row>
    <row r="916" spans="5:28">
      <c r="E916" s="17"/>
      <c r="F916" s="18"/>
      <c r="H916" s="17"/>
      <c r="J916" s="17"/>
      <c r="K916" s="62"/>
      <c r="L916" s="62"/>
      <c r="N916" s="18"/>
      <c r="P916" s="18"/>
      <c r="R916" s="18"/>
      <c r="S916" s="18"/>
      <c r="T916" s="18"/>
      <c r="U916" s="18"/>
      <c r="Y916" s="17"/>
      <c r="AB916" s="17"/>
    </row>
    <row r="917" spans="5:28">
      <c r="E917" s="17"/>
      <c r="F917" s="18"/>
      <c r="H917" s="17"/>
      <c r="J917" s="17"/>
      <c r="K917" s="62"/>
      <c r="L917" s="62"/>
      <c r="N917" s="18"/>
      <c r="P917" s="18"/>
      <c r="R917" s="18"/>
      <c r="S917" s="18"/>
      <c r="T917" s="18"/>
      <c r="U917" s="18"/>
      <c r="Y917" s="17"/>
      <c r="AB917" s="17"/>
    </row>
    <row r="918" spans="5:28">
      <c r="E918" s="17"/>
      <c r="F918" s="18"/>
      <c r="H918" s="17"/>
      <c r="J918" s="17"/>
      <c r="K918" s="62"/>
      <c r="L918" s="62"/>
      <c r="N918" s="18"/>
      <c r="P918" s="18"/>
      <c r="R918" s="18"/>
      <c r="S918" s="18"/>
      <c r="T918" s="18"/>
      <c r="U918" s="18"/>
      <c r="Y918" s="17"/>
      <c r="AB918" s="17"/>
    </row>
    <row r="919" spans="5:28">
      <c r="E919" s="17"/>
      <c r="F919" s="18"/>
      <c r="H919" s="17"/>
      <c r="J919" s="17"/>
      <c r="K919" s="62"/>
      <c r="L919" s="62"/>
      <c r="N919" s="18"/>
      <c r="P919" s="18"/>
      <c r="R919" s="18"/>
      <c r="S919" s="18"/>
      <c r="T919" s="18"/>
      <c r="U919" s="18"/>
      <c r="Y919" s="17"/>
      <c r="AB919" s="17"/>
    </row>
    <row r="920" spans="5:28">
      <c r="E920" s="17"/>
      <c r="F920" s="18"/>
      <c r="H920" s="17"/>
      <c r="J920" s="17"/>
      <c r="K920" s="62"/>
      <c r="L920" s="62"/>
      <c r="N920" s="18"/>
      <c r="P920" s="18"/>
      <c r="R920" s="18"/>
      <c r="S920" s="18"/>
      <c r="T920" s="18"/>
      <c r="U920" s="18"/>
      <c r="Y920" s="17"/>
      <c r="AB920" s="17"/>
    </row>
    <row r="921" spans="5:28">
      <c r="E921" s="17"/>
      <c r="F921" s="18"/>
      <c r="H921" s="17"/>
      <c r="J921" s="17"/>
      <c r="K921" s="62"/>
      <c r="L921" s="62"/>
      <c r="N921" s="18"/>
      <c r="P921" s="18"/>
      <c r="R921" s="18"/>
      <c r="S921" s="18"/>
      <c r="T921" s="18"/>
      <c r="U921" s="18"/>
      <c r="Y921" s="17"/>
      <c r="AB921" s="17"/>
    </row>
  </sheetData>
  <dataValidations count="1">
    <dataValidation type="list" allowBlank="1" showErrorMessage="1" sqref="I7" xr:uid="{CE9886CE-CCBE-457D-9325-C67F41AAA9A6}">
      <formula1>"Open,Inprogress,In Testing, Closed"</formula1>
    </dataValidation>
  </dataValidations>
  <hyperlinks>
    <hyperlink ref="R5" r:id="rId1" xr:uid="{51C58144-3037-490C-9D0F-52256DDDD659}"/>
    <hyperlink ref="R7" r:id="rId2" xr:uid="{DFDF629C-9949-4CE7-8B5F-FF7E77192A6F}"/>
    <hyperlink ref="R4" r:id="rId3" xr:uid="{46AF9FC2-A5AE-41D4-B0F2-E5E9EFC78387}"/>
    <hyperlink ref="R6" r:id="rId4" xr:uid="{08571FCE-3935-4C36-83E4-BF7162EDDA64}"/>
  </hyperlinks>
  <pageMargins left="0" right="0" top="0" bottom="0" header="0" footer="0"/>
  <tableParts count="1">
    <tablePart r:id="rId5"/>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D4A7D-6DF7-4873-BFC8-1EEB90426FB6}">
  <dimension ref="A1:L3"/>
  <sheetViews>
    <sheetView workbookViewId="0">
      <selection activeCell="D20" sqref="D20"/>
    </sheetView>
  </sheetViews>
  <sheetFormatPr defaultRowHeight="12.75"/>
  <cols>
    <col min="1" max="1" width="9.140625" style="99"/>
    <col min="2" max="2" width="20.42578125" style="99" customWidth="1"/>
    <col min="3" max="3" width="19.85546875" style="99" customWidth="1"/>
    <col min="4" max="4" width="24.5703125" style="99" customWidth="1"/>
    <col min="5" max="5" width="9.140625" style="99" bestFit="1" customWidth="1"/>
    <col min="6" max="6" width="37.28515625" style="99" customWidth="1"/>
    <col min="7" max="7" width="16.7109375" style="99" customWidth="1"/>
    <col min="8" max="8" width="14.7109375" style="99" customWidth="1"/>
    <col min="9" max="9" width="11.7109375" style="99" customWidth="1"/>
    <col min="10" max="10" width="13" style="99" customWidth="1"/>
    <col min="11" max="11" width="19.5703125" style="99" customWidth="1"/>
    <col min="12" max="12" width="49.85546875" style="99" customWidth="1"/>
    <col min="13" max="16384" width="9.140625" style="99"/>
  </cols>
  <sheetData>
    <row r="1" spans="1:12" ht="27">
      <c r="A1" s="95" t="s">
        <v>196</v>
      </c>
      <c r="B1" s="191" t="s">
        <v>11</v>
      </c>
      <c r="C1" s="191" t="s">
        <v>197</v>
      </c>
      <c r="D1" s="191" t="s">
        <v>199</v>
      </c>
      <c r="E1" s="191" t="s">
        <v>200</v>
      </c>
      <c r="F1" s="191" t="s">
        <v>201</v>
      </c>
      <c r="G1" s="191" t="s">
        <v>202</v>
      </c>
      <c r="H1" s="191" t="s">
        <v>204</v>
      </c>
      <c r="I1" s="191" t="s">
        <v>205</v>
      </c>
      <c r="J1" s="192" t="s">
        <v>206</v>
      </c>
      <c r="K1" s="192" t="s">
        <v>784</v>
      </c>
      <c r="L1" s="193" t="s">
        <v>207</v>
      </c>
    </row>
    <row r="2" spans="1:12">
      <c r="A2" s="190"/>
      <c r="B2" s="226"/>
      <c r="C2" s="227"/>
      <c r="D2" s="227"/>
      <c r="E2" s="190"/>
      <c r="F2" s="228"/>
      <c r="G2" s="190"/>
      <c r="H2" s="190"/>
      <c r="I2" s="190"/>
      <c r="J2" s="269"/>
      <c r="K2" s="189"/>
      <c r="L2" s="270"/>
    </row>
    <row r="3" spans="1:12">
      <c r="A3" s="190"/>
      <c r="B3" s="226"/>
      <c r="C3" s="227"/>
      <c r="D3" s="227"/>
      <c r="E3" s="190"/>
      <c r="F3" s="228"/>
      <c r="G3" s="190"/>
      <c r="H3" s="190"/>
      <c r="I3" s="190"/>
      <c r="J3" s="269"/>
      <c r="K3" s="189"/>
      <c r="L3" s="270"/>
    </row>
  </sheetData>
  <dataValidations count="5">
    <dataValidation type="list" allowBlank="1" showInputMessage="1" showErrorMessage="1" sqref="E2:E22" xr:uid="{AD1A1E1D-4980-4500-9C23-D24AD98C5175}">
      <formula1>"Bouceback, Defect, None"</formula1>
    </dataValidation>
    <dataValidation type="list" allowBlank="1" showInputMessage="1" showErrorMessage="1" sqref="G2:G30" xr:uid="{CCB711FE-3866-4924-85E8-8DDD0F1DF992}">
      <formula1>"Minor, Significant, Major"</formula1>
    </dataValidation>
    <dataValidation type="list" allowBlank="1" showInputMessage="1" showErrorMessage="1" sqref="H2:H25" xr:uid="{FDCF20D8-355B-4246-A734-AA30F26B7AFA}">
      <formula1>"Internal, External"</formula1>
    </dataValidation>
    <dataValidation type="list" allowBlank="1" showInputMessage="1" showErrorMessage="1" sqref="I2:I35" xr:uid="{1F696856-E3D9-46E4-8F21-A866843C0CAF}">
      <formula1>"Open, Inprogress, Testing, Closed"</formula1>
    </dataValidation>
    <dataValidation type="list" allowBlank="1" showInputMessage="1" showErrorMessage="1" sqref="K6:K18 J2:J18" xr:uid="{FDFC65BC-8C7A-438A-8C81-50EEBBBBC7BA}">
      <formula1>"Enhancements, Existing_Issue, Requirements, QA, Design, Documentation, Development, Project_Management, Environment_Related"</formula1>
    </dataValidation>
  </dataValidation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6F524-B907-4C44-B444-74CB420B1E64}">
  <sheetPr>
    <outlinePr summaryBelow="0" summaryRight="0"/>
  </sheetPr>
  <dimension ref="A1:AC922"/>
  <sheetViews>
    <sheetView showGridLines="0" workbookViewId="0">
      <pane xSplit="8" ySplit="1" topLeftCell="I2" activePane="bottomRight" state="frozen"/>
      <selection pane="bottomRight" activeCell="F8" sqref="F8"/>
      <selection pane="bottomLeft" activeCell="A3" sqref="A3"/>
      <selection pane="topRight" activeCell="F1" sqref="F1"/>
    </sheetView>
  </sheetViews>
  <sheetFormatPr defaultColWidth="12.5703125" defaultRowHeight="12.75"/>
  <cols>
    <col min="1" max="1" width="7" style="99" customWidth="1"/>
    <col min="2" max="2" width="13.7109375" style="241" customWidth="1"/>
    <col min="3" max="3" width="10.85546875" style="241" customWidth="1"/>
    <col min="4" max="4" width="13.140625" style="241" customWidth="1"/>
    <col min="5" max="5" width="21.85546875" style="241" customWidth="1"/>
    <col min="6" max="6" width="21" style="241" customWidth="1"/>
    <col min="7" max="7" width="14.7109375" style="241" customWidth="1"/>
    <col min="8" max="8" width="44.42578125" style="154" customWidth="1"/>
    <col min="9" max="9" width="16.85546875" style="241" customWidth="1"/>
    <col min="10" max="10" width="16.85546875" style="99" customWidth="1"/>
    <col min="11" max="12" width="14.42578125" style="99" customWidth="1"/>
    <col min="13" max="13" width="20.140625" style="241" bestFit="1" customWidth="1"/>
    <col min="14" max="14" width="19.28515625" style="241" customWidth="1"/>
    <col min="15" max="15" width="28" style="241" customWidth="1"/>
    <col min="16" max="16" width="18.42578125" style="241" customWidth="1"/>
    <col min="17" max="17" width="34" style="241" customWidth="1"/>
    <col min="18" max="18" width="46.140625" style="241" customWidth="1"/>
    <col min="19" max="19" width="14.85546875" style="241" customWidth="1"/>
    <col min="20" max="20" width="18.5703125" style="241" customWidth="1"/>
    <col min="21" max="21" width="14.85546875" style="241" customWidth="1"/>
    <col min="22" max="22" width="34.7109375" style="154" customWidth="1"/>
    <col min="23" max="23" width="12" style="241" customWidth="1"/>
    <col min="24" max="24" width="16.140625" style="241" customWidth="1"/>
    <col min="25" max="25" width="37.5703125" style="154" customWidth="1"/>
    <col min="26" max="26" width="40.140625" style="241" customWidth="1"/>
    <col min="27" max="27" width="34.7109375" style="154" customWidth="1"/>
    <col min="28" max="28" width="42" style="154" customWidth="1"/>
    <col min="29" max="16384" width="12.5703125" style="241"/>
  </cols>
  <sheetData>
    <row r="1" spans="1:29" ht="29.25" customHeight="1">
      <c r="A1" s="316" t="s">
        <v>196</v>
      </c>
      <c r="B1" s="320" t="s">
        <v>4</v>
      </c>
      <c r="C1" s="320" t="s">
        <v>2</v>
      </c>
      <c r="D1" s="320" t="s">
        <v>3</v>
      </c>
      <c r="E1" s="317" t="s">
        <v>226</v>
      </c>
      <c r="F1" s="317" t="s">
        <v>199</v>
      </c>
      <c r="G1" s="317" t="s">
        <v>227</v>
      </c>
      <c r="H1" s="317" t="s">
        <v>228</v>
      </c>
      <c r="I1" s="317" t="s">
        <v>205</v>
      </c>
      <c r="J1" s="317" t="s">
        <v>229</v>
      </c>
      <c r="K1" s="317" t="s">
        <v>230</v>
      </c>
      <c r="L1" s="317" t="s">
        <v>789</v>
      </c>
      <c r="M1" s="317" t="s">
        <v>234</v>
      </c>
      <c r="N1" s="317" t="s">
        <v>235</v>
      </c>
      <c r="O1" s="317" t="s">
        <v>236</v>
      </c>
      <c r="P1" s="317" t="s">
        <v>237</v>
      </c>
      <c r="Q1" s="317" t="s">
        <v>238</v>
      </c>
      <c r="R1" s="317" t="s">
        <v>239</v>
      </c>
      <c r="S1" s="317" t="s">
        <v>240</v>
      </c>
      <c r="T1" s="317" t="s">
        <v>241</v>
      </c>
      <c r="U1" s="317" t="s">
        <v>242</v>
      </c>
      <c r="V1" s="317" t="s">
        <v>243</v>
      </c>
      <c r="W1" s="317" t="s">
        <v>244</v>
      </c>
      <c r="X1" s="317" t="s">
        <v>245</v>
      </c>
      <c r="Y1" s="317" t="s">
        <v>246</v>
      </c>
      <c r="Z1" s="317" t="s">
        <v>247</v>
      </c>
      <c r="AA1" s="317" t="s">
        <v>248</v>
      </c>
      <c r="AB1" s="318" t="s">
        <v>207</v>
      </c>
    </row>
    <row r="2" spans="1:29" s="353" customFormat="1" ht="46.5">
      <c r="A2" s="328">
        <v>1</v>
      </c>
      <c r="B2" s="328" t="str">
        <f>Dashboard!$J$1</f>
        <v>MCS</v>
      </c>
      <c r="C2" s="331">
        <f ca="1">Dashboard!$F$1</f>
        <v>46150</v>
      </c>
      <c r="D2" s="331" t="e">
        <f>Dashboard!#REF!</f>
        <v>#REF!</v>
      </c>
      <c r="E2" s="275" t="s">
        <v>60</v>
      </c>
      <c r="F2" s="275" t="s">
        <v>713</v>
      </c>
      <c r="G2" s="275">
        <v>46337</v>
      </c>
      <c r="H2" s="281" t="s">
        <v>801</v>
      </c>
      <c r="I2" s="276" t="s">
        <v>805</v>
      </c>
      <c r="J2" s="275">
        <v>4</v>
      </c>
      <c r="K2" s="275"/>
      <c r="L2" s="275"/>
      <c r="M2" s="296" t="s">
        <v>267</v>
      </c>
      <c r="N2" s="307" t="s">
        <v>699</v>
      </c>
      <c r="O2" s="277" t="s">
        <v>25</v>
      </c>
      <c r="P2" s="307" t="s">
        <v>699</v>
      </c>
      <c r="Q2" s="277" t="s">
        <v>25</v>
      </c>
      <c r="R2" s="170" t="s">
        <v>802</v>
      </c>
      <c r="S2" s="278">
        <v>45631</v>
      </c>
      <c r="T2" s="307" t="s">
        <v>699</v>
      </c>
      <c r="U2" s="326">
        <v>45643</v>
      </c>
      <c r="V2" s="277" t="s">
        <v>25</v>
      </c>
      <c r="W2" s="164" t="s">
        <v>399</v>
      </c>
      <c r="X2" s="315">
        <v>45643</v>
      </c>
      <c r="Y2" s="345" t="s">
        <v>803</v>
      </c>
      <c r="Z2" s="324" t="s">
        <v>717</v>
      </c>
      <c r="AA2" s="324" t="s">
        <v>717</v>
      </c>
      <c r="AB2" s="277" t="s">
        <v>806</v>
      </c>
      <c r="AC2" s="277"/>
    </row>
    <row r="3" spans="1:29" s="353" customFormat="1" ht="96" customHeight="1">
      <c r="A3" s="329">
        <v>2</v>
      </c>
      <c r="B3" s="329" t="str">
        <f>Dashboard!$J$1</f>
        <v>MCS</v>
      </c>
      <c r="C3" s="332">
        <f ca="1">Dashboard!$F$1</f>
        <v>46150</v>
      </c>
      <c r="D3" s="332" t="e">
        <f>Dashboard!#REF!</f>
        <v>#REF!</v>
      </c>
      <c r="E3" s="336" t="s">
        <v>60</v>
      </c>
      <c r="F3" s="307" t="s">
        <v>699</v>
      </c>
      <c r="G3" s="227">
        <v>24266</v>
      </c>
      <c r="H3" s="228" t="s">
        <v>807</v>
      </c>
      <c r="I3" s="266" t="s">
        <v>786</v>
      </c>
      <c r="J3" s="229">
        <v>2</v>
      </c>
      <c r="K3" s="229">
        <v>2</v>
      </c>
      <c r="L3" s="454"/>
      <c r="M3" s="295" t="s">
        <v>267</v>
      </c>
      <c r="N3" s="149" t="s">
        <v>211</v>
      </c>
      <c r="O3" s="302" t="s">
        <v>25</v>
      </c>
      <c r="P3" s="230" t="s">
        <v>552</v>
      </c>
      <c r="Q3" s="302" t="s">
        <v>25</v>
      </c>
      <c r="R3" s="300" t="s">
        <v>808</v>
      </c>
      <c r="S3" s="303">
        <v>45636</v>
      </c>
      <c r="T3" s="149" t="s">
        <v>211</v>
      </c>
      <c r="U3" s="327">
        <v>45645</v>
      </c>
      <c r="V3" s="226" t="s">
        <v>25</v>
      </c>
      <c r="W3" s="226" t="s">
        <v>399</v>
      </c>
      <c r="X3" s="327">
        <v>45645</v>
      </c>
      <c r="Y3" s="226" t="s">
        <v>809</v>
      </c>
      <c r="Z3" s="325" t="s">
        <v>717</v>
      </c>
      <c r="AA3" s="325" t="s">
        <v>717</v>
      </c>
      <c r="AB3" s="297" t="s">
        <v>810</v>
      </c>
      <c r="AC3" s="147"/>
    </row>
    <row r="4" spans="1:29" s="353" customFormat="1" ht="138.75">
      <c r="A4" s="156">
        <v>3</v>
      </c>
      <c r="B4" s="156" t="str">
        <f>Dashboard!$J$1</f>
        <v>MCS</v>
      </c>
      <c r="C4" s="333">
        <f ca="1">Dashboard!$F$1</f>
        <v>46150</v>
      </c>
      <c r="D4" s="333" t="e">
        <f>Dashboard!#REF!</f>
        <v>#REF!</v>
      </c>
      <c r="E4" s="336" t="s">
        <v>60</v>
      </c>
      <c r="F4" s="308" t="s">
        <v>713</v>
      </c>
      <c r="G4" s="160">
        <v>45301</v>
      </c>
      <c r="H4" s="241" t="s">
        <v>811</v>
      </c>
      <c r="I4" s="189" t="s">
        <v>791</v>
      </c>
      <c r="J4" s="156">
        <v>8</v>
      </c>
      <c r="K4" s="156"/>
      <c r="L4" s="156"/>
      <c r="M4" s="147"/>
      <c r="N4" s="156"/>
      <c r="O4" s="162"/>
      <c r="P4" s="37"/>
      <c r="Q4" s="177"/>
      <c r="R4" s="178"/>
      <c r="S4" s="178"/>
      <c r="T4" s="178"/>
      <c r="U4" s="179"/>
      <c r="V4" s="148"/>
      <c r="W4" s="148"/>
      <c r="X4" s="148"/>
      <c r="Y4" s="148"/>
      <c r="Z4" s="148"/>
      <c r="AA4" s="148"/>
      <c r="AB4" s="148" t="s">
        <v>812</v>
      </c>
      <c r="AC4" s="148"/>
    </row>
    <row r="5" spans="1:29" s="353" customFormat="1" ht="162">
      <c r="A5" s="227">
        <v>4</v>
      </c>
      <c r="B5" s="227" t="str">
        <f>Dashboard!$J$1</f>
        <v>MCS</v>
      </c>
      <c r="C5" s="334">
        <f ca="1">Dashboard!$F$1</f>
        <v>46150</v>
      </c>
      <c r="D5" s="334" t="e">
        <f>Dashboard!#REF!</f>
        <v>#REF!</v>
      </c>
      <c r="E5" s="336" t="s">
        <v>60</v>
      </c>
      <c r="F5" s="149" t="s">
        <v>211</v>
      </c>
      <c r="G5" s="160">
        <v>46563</v>
      </c>
      <c r="H5" s="228" t="s">
        <v>684</v>
      </c>
      <c r="I5" s="189" t="s">
        <v>791</v>
      </c>
      <c r="J5" s="179">
        <v>8</v>
      </c>
      <c r="K5" s="179"/>
      <c r="L5" s="179"/>
      <c r="M5" s="148"/>
      <c r="N5" s="179"/>
      <c r="O5" s="180"/>
      <c r="P5" s="178"/>
      <c r="Q5" s="177"/>
      <c r="R5" s="178"/>
      <c r="S5" s="178"/>
      <c r="T5" s="178"/>
      <c r="U5" s="179"/>
      <c r="V5" s="148"/>
      <c r="W5" s="148"/>
      <c r="X5" s="148"/>
      <c r="Y5" s="148"/>
      <c r="Z5" s="148"/>
      <c r="AA5" s="148"/>
      <c r="AB5" s="148" t="s">
        <v>813</v>
      </c>
      <c r="AC5" s="148"/>
    </row>
    <row r="6" spans="1:29" s="353" customFormat="1" ht="63" customHeight="1">
      <c r="A6" s="330">
        <v>5</v>
      </c>
      <c r="B6" s="330" t="str">
        <f>Dashboard!$J$1</f>
        <v>MCS</v>
      </c>
      <c r="C6" s="335">
        <f ca="1">Dashboard!$F$1</f>
        <v>46150</v>
      </c>
      <c r="D6" s="335" t="e">
        <f>Dashboard!#REF!</f>
        <v>#REF!</v>
      </c>
      <c r="E6" s="338" t="s">
        <v>60</v>
      </c>
      <c r="F6" s="183" t="s">
        <v>699</v>
      </c>
      <c r="G6" s="339">
        <v>46636</v>
      </c>
      <c r="H6" s="344" t="s">
        <v>777</v>
      </c>
      <c r="I6" s="339" t="s">
        <v>791</v>
      </c>
      <c r="J6" s="183">
        <v>3</v>
      </c>
      <c r="K6" s="183"/>
      <c r="L6" s="183"/>
      <c r="M6" s="181"/>
      <c r="N6" s="183"/>
      <c r="O6" s="340"/>
      <c r="P6" s="341"/>
      <c r="Q6" s="342"/>
      <c r="R6" s="341"/>
      <c r="S6" s="341"/>
      <c r="T6" s="341"/>
      <c r="U6" s="183"/>
      <c r="V6" s="181"/>
      <c r="W6" s="181"/>
      <c r="X6" s="181"/>
      <c r="Y6" s="181"/>
      <c r="Z6" s="181"/>
      <c r="AA6" s="181"/>
      <c r="AB6" s="181" t="s">
        <v>814</v>
      </c>
      <c r="AC6" s="181"/>
    </row>
    <row r="7" spans="1:29" s="354" customFormat="1" ht="115.5">
      <c r="A7" s="275">
        <v>6</v>
      </c>
      <c r="B7" s="275" t="str">
        <f>Dashboard!$J$1</f>
        <v>MCS</v>
      </c>
      <c r="C7" s="348">
        <f ca="1">Dashboard!$F$1</f>
        <v>46150</v>
      </c>
      <c r="D7" s="348" t="e">
        <f>Dashboard!#REF!</f>
        <v>#REF!</v>
      </c>
      <c r="E7" s="338" t="s">
        <v>60</v>
      </c>
      <c r="F7" s="183" t="s">
        <v>211</v>
      </c>
      <c r="G7" s="370" t="s">
        <v>796</v>
      </c>
      <c r="H7" s="368" t="s">
        <v>797</v>
      </c>
      <c r="I7" s="371" t="s">
        <v>786</v>
      </c>
      <c r="J7" s="183">
        <v>5</v>
      </c>
      <c r="K7" s="183">
        <v>5</v>
      </c>
      <c r="L7" s="183"/>
      <c r="M7" s="181" t="s">
        <v>267</v>
      </c>
      <c r="N7" s="183" t="s">
        <v>268</v>
      </c>
      <c r="O7" s="181" t="s">
        <v>25</v>
      </c>
      <c r="P7" s="341" t="s">
        <v>713</v>
      </c>
      <c r="Q7" s="181"/>
      <c r="R7" s="139" t="s">
        <v>798</v>
      </c>
      <c r="S7" s="350">
        <v>45656</v>
      </c>
      <c r="T7" s="341" t="s">
        <v>713</v>
      </c>
      <c r="U7" s="350">
        <v>45657</v>
      </c>
      <c r="V7" s="181" t="s">
        <v>25</v>
      </c>
      <c r="W7" s="181" t="s">
        <v>399</v>
      </c>
      <c r="X7" s="351">
        <v>45657</v>
      </c>
      <c r="Y7" s="181" t="s">
        <v>799</v>
      </c>
      <c r="Z7" s="181" t="s">
        <v>717</v>
      </c>
      <c r="AA7" s="181" t="s">
        <v>717</v>
      </c>
      <c r="AB7" s="181" t="s">
        <v>814</v>
      </c>
      <c r="AC7" s="148"/>
    </row>
    <row r="8" spans="1:29" ht="35.25">
      <c r="A8" s="269">
        <v>7</v>
      </c>
      <c r="B8" s="156" t="str">
        <f>Dashboard!$J$1</f>
        <v>MCS</v>
      </c>
      <c r="C8" s="333">
        <f ca="1">Dashboard!$F$1</f>
        <v>46150</v>
      </c>
      <c r="D8" s="333" t="e">
        <f>Dashboard!#REF!</f>
        <v>#REF!</v>
      </c>
      <c r="E8" s="337" t="s">
        <v>60</v>
      </c>
      <c r="F8" s="355" t="s">
        <v>815</v>
      </c>
      <c r="G8" s="269">
        <v>46311</v>
      </c>
      <c r="H8" s="369" t="s">
        <v>816</v>
      </c>
      <c r="I8" s="372" t="s">
        <v>786</v>
      </c>
      <c r="J8" s="179">
        <v>5</v>
      </c>
      <c r="K8" s="179">
        <v>5</v>
      </c>
      <c r="L8" s="179"/>
      <c r="M8" s="354"/>
      <c r="N8" s="96"/>
      <c r="O8" s="354"/>
      <c r="P8" s="96"/>
      <c r="Q8" s="354"/>
      <c r="R8" s="96"/>
      <c r="S8" s="96"/>
      <c r="T8" s="96"/>
      <c r="U8" s="96"/>
      <c r="V8" s="148"/>
      <c r="W8" s="354"/>
      <c r="X8" s="354"/>
      <c r="Y8" s="13"/>
      <c r="Z8" s="354"/>
      <c r="AA8" s="148"/>
      <c r="AB8" s="13" t="s">
        <v>817</v>
      </c>
    </row>
    <row r="9" spans="1:29">
      <c r="E9" s="14"/>
      <c r="F9" s="356"/>
      <c r="H9" s="241"/>
      <c r="J9" s="185"/>
      <c r="K9" s="185"/>
      <c r="L9" s="185"/>
      <c r="N9" s="356"/>
      <c r="P9" s="356"/>
      <c r="R9" s="356"/>
      <c r="S9" s="356"/>
      <c r="T9" s="356"/>
      <c r="U9" s="356"/>
      <c r="Y9" s="14"/>
      <c r="AB9" s="14"/>
    </row>
    <row r="10" spans="1:29">
      <c r="E10" s="14"/>
      <c r="F10" s="356"/>
      <c r="H10" s="14"/>
      <c r="J10" s="185"/>
      <c r="K10" s="185"/>
      <c r="L10" s="185"/>
      <c r="N10" s="356"/>
      <c r="P10" s="356"/>
      <c r="R10" s="356"/>
      <c r="S10" s="356"/>
      <c r="T10" s="356"/>
      <c r="U10" s="356"/>
      <c r="Y10" s="14"/>
      <c r="AB10" s="14"/>
    </row>
    <row r="11" spans="1:29">
      <c r="E11" s="14"/>
      <c r="F11" s="356"/>
      <c r="H11" s="14"/>
      <c r="J11" s="185"/>
      <c r="K11" s="185"/>
      <c r="L11" s="185"/>
      <c r="N11" s="356"/>
      <c r="P11" s="356"/>
      <c r="R11" s="356"/>
      <c r="S11" s="356"/>
      <c r="T11" s="356"/>
      <c r="U11" s="356"/>
      <c r="Y11" s="14"/>
      <c r="AB11" s="14"/>
    </row>
    <row r="12" spans="1:29">
      <c r="E12" s="14"/>
      <c r="F12" s="356"/>
      <c r="H12" s="14"/>
      <c r="J12" s="185"/>
      <c r="K12" s="185"/>
      <c r="L12" s="185"/>
      <c r="N12" s="356"/>
      <c r="P12" s="356"/>
      <c r="R12" s="356"/>
      <c r="S12" s="356"/>
      <c r="T12" s="356"/>
      <c r="U12" s="356"/>
      <c r="Y12" s="14"/>
      <c r="AB12" s="14"/>
    </row>
    <row r="13" spans="1:29">
      <c r="E13" s="14"/>
      <c r="F13" s="356"/>
      <c r="H13" s="14"/>
      <c r="J13" s="185"/>
      <c r="K13" s="185"/>
      <c r="L13" s="185"/>
      <c r="N13" s="356"/>
      <c r="P13" s="356"/>
      <c r="R13" s="356"/>
      <c r="S13" s="356"/>
      <c r="T13" s="356"/>
      <c r="U13" s="356"/>
      <c r="Y13" s="14"/>
      <c r="AB13" s="14"/>
    </row>
    <row r="14" spans="1:29">
      <c r="E14" s="14"/>
      <c r="F14" s="356"/>
      <c r="H14" s="14"/>
      <c r="J14" s="185"/>
      <c r="K14" s="185"/>
      <c r="L14" s="185"/>
      <c r="N14" s="356"/>
      <c r="P14" s="356"/>
      <c r="R14" s="356"/>
      <c r="S14" s="356"/>
      <c r="T14" s="356"/>
      <c r="U14" s="356"/>
      <c r="Y14" s="14"/>
      <c r="AB14" s="14"/>
    </row>
    <row r="15" spans="1:29">
      <c r="E15" s="14"/>
      <c r="F15" s="356"/>
      <c r="H15" s="14"/>
      <c r="J15" s="185"/>
      <c r="K15" s="185"/>
      <c r="L15" s="185"/>
      <c r="N15" s="356"/>
      <c r="P15" s="356"/>
      <c r="R15" s="356"/>
      <c r="S15" s="356"/>
      <c r="T15" s="356"/>
      <c r="U15" s="356"/>
      <c r="Y15" s="14"/>
      <c r="AB15" s="14"/>
    </row>
    <row r="16" spans="1:29">
      <c r="E16" s="14"/>
      <c r="F16" s="356"/>
      <c r="H16" s="14"/>
      <c r="J16" s="185"/>
      <c r="K16" s="185"/>
      <c r="L16" s="185"/>
      <c r="N16" s="356"/>
      <c r="P16" s="356"/>
      <c r="R16" s="356"/>
      <c r="S16" s="356"/>
      <c r="T16" s="356"/>
      <c r="U16" s="356"/>
      <c r="Y16" s="14"/>
      <c r="AB16" s="14"/>
    </row>
    <row r="17" spans="5:28">
      <c r="E17" s="14"/>
      <c r="F17" s="356"/>
      <c r="H17" s="14"/>
      <c r="J17" s="185"/>
      <c r="K17" s="185"/>
      <c r="L17" s="185"/>
      <c r="N17" s="356"/>
      <c r="P17" s="356"/>
      <c r="R17" s="356"/>
      <c r="S17" s="356"/>
      <c r="T17" s="356"/>
      <c r="U17" s="356"/>
      <c r="Y17" s="14"/>
      <c r="AB17" s="14"/>
    </row>
    <row r="18" spans="5:28">
      <c r="E18" s="14"/>
      <c r="F18" s="356"/>
      <c r="H18" s="14"/>
      <c r="J18" s="185"/>
      <c r="K18" s="185"/>
      <c r="L18" s="185"/>
      <c r="N18" s="356"/>
      <c r="P18" s="356"/>
      <c r="R18" s="356"/>
      <c r="S18" s="356"/>
      <c r="T18" s="356"/>
      <c r="U18" s="356"/>
      <c r="Y18" s="14"/>
      <c r="AB18" s="14"/>
    </row>
    <row r="19" spans="5:28">
      <c r="E19" s="14"/>
      <c r="F19" s="356"/>
      <c r="H19" s="14"/>
      <c r="J19" s="185"/>
      <c r="K19" s="185"/>
      <c r="L19" s="185"/>
      <c r="N19" s="356"/>
      <c r="P19" s="356"/>
      <c r="R19" s="356"/>
      <c r="S19" s="356"/>
      <c r="T19" s="356"/>
      <c r="U19" s="356"/>
      <c r="Y19" s="14"/>
      <c r="AB19" s="14"/>
    </row>
    <row r="20" spans="5:28">
      <c r="E20" s="14"/>
      <c r="F20" s="356"/>
      <c r="H20" s="14"/>
      <c r="J20" s="185"/>
      <c r="K20" s="185"/>
      <c r="L20" s="185"/>
      <c r="N20" s="356"/>
      <c r="P20" s="356"/>
      <c r="R20" s="356"/>
      <c r="S20" s="356"/>
      <c r="T20" s="356"/>
      <c r="U20" s="356"/>
      <c r="Y20" s="14"/>
      <c r="AB20" s="14"/>
    </row>
    <row r="21" spans="5:28">
      <c r="E21" s="14"/>
      <c r="F21" s="356"/>
      <c r="H21" s="14"/>
      <c r="J21" s="185"/>
      <c r="K21" s="185"/>
      <c r="L21" s="185"/>
      <c r="N21" s="356"/>
      <c r="P21" s="356"/>
      <c r="R21" s="356"/>
      <c r="S21" s="356"/>
      <c r="T21" s="356"/>
      <c r="U21" s="356"/>
      <c r="Y21" s="14"/>
      <c r="AB21" s="14"/>
    </row>
    <row r="22" spans="5:28">
      <c r="E22" s="14"/>
      <c r="F22" s="356"/>
      <c r="H22" s="14"/>
      <c r="J22" s="185"/>
      <c r="K22" s="185"/>
      <c r="L22" s="185"/>
      <c r="N22" s="356"/>
      <c r="P22" s="356"/>
      <c r="R22" s="356"/>
      <c r="S22" s="356"/>
      <c r="T22" s="356"/>
      <c r="U22" s="356"/>
      <c r="Y22" s="14"/>
      <c r="AB22" s="14"/>
    </row>
    <row r="23" spans="5:28">
      <c r="E23" s="14"/>
      <c r="F23" s="356"/>
      <c r="H23" s="14"/>
      <c r="J23" s="185"/>
      <c r="K23" s="185"/>
      <c r="L23" s="185"/>
      <c r="N23" s="356"/>
      <c r="P23" s="356"/>
      <c r="R23" s="356"/>
      <c r="S23" s="356"/>
      <c r="T23" s="356"/>
      <c r="U23" s="356"/>
      <c r="Y23" s="14"/>
      <c r="AB23" s="14"/>
    </row>
    <row r="24" spans="5:28">
      <c r="E24" s="14"/>
      <c r="F24" s="356"/>
      <c r="H24" s="14"/>
      <c r="J24" s="185"/>
      <c r="K24" s="185"/>
      <c r="L24" s="185"/>
      <c r="N24" s="356"/>
      <c r="P24" s="356"/>
      <c r="R24" s="356"/>
      <c r="S24" s="356"/>
      <c r="T24" s="356"/>
      <c r="U24" s="356"/>
      <c r="Y24" s="14"/>
      <c r="AB24" s="14"/>
    </row>
    <row r="25" spans="5:28">
      <c r="E25" s="14"/>
      <c r="F25" s="356"/>
      <c r="H25" s="14"/>
      <c r="J25" s="185"/>
      <c r="K25" s="185"/>
      <c r="L25" s="185"/>
      <c r="N25" s="356"/>
      <c r="P25" s="356"/>
      <c r="R25" s="356"/>
      <c r="S25" s="356"/>
      <c r="T25" s="356"/>
      <c r="U25" s="356"/>
      <c r="Y25" s="14"/>
      <c r="AB25" s="14"/>
    </row>
    <row r="26" spans="5:28">
      <c r="E26" s="14"/>
      <c r="F26" s="356"/>
      <c r="H26" s="14"/>
      <c r="J26" s="185"/>
      <c r="K26" s="185"/>
      <c r="L26" s="185"/>
      <c r="N26" s="356"/>
      <c r="P26" s="356"/>
      <c r="R26" s="356"/>
      <c r="S26" s="356"/>
      <c r="T26" s="356"/>
      <c r="U26" s="356"/>
      <c r="Y26" s="14"/>
      <c r="AB26" s="14"/>
    </row>
    <row r="27" spans="5:28">
      <c r="E27" s="14"/>
      <c r="F27" s="356"/>
      <c r="H27" s="14"/>
      <c r="J27" s="185"/>
      <c r="K27" s="185"/>
      <c r="L27" s="185"/>
      <c r="N27" s="356"/>
      <c r="P27" s="356"/>
      <c r="R27" s="356"/>
      <c r="S27" s="356"/>
      <c r="T27" s="356"/>
      <c r="U27" s="356"/>
      <c r="Y27" s="14"/>
      <c r="AB27" s="14"/>
    </row>
    <row r="28" spans="5:28">
      <c r="E28" s="14"/>
      <c r="F28" s="356"/>
      <c r="H28" s="14"/>
      <c r="J28" s="185"/>
      <c r="K28" s="185"/>
      <c r="L28" s="185"/>
      <c r="N28" s="356"/>
      <c r="P28" s="356"/>
      <c r="R28" s="356"/>
      <c r="S28" s="356"/>
      <c r="T28" s="356"/>
      <c r="U28" s="356"/>
      <c r="Y28" s="14"/>
      <c r="AB28" s="14"/>
    </row>
    <row r="29" spans="5:28">
      <c r="E29" s="14"/>
      <c r="F29" s="356"/>
      <c r="H29" s="14"/>
      <c r="J29" s="185"/>
      <c r="K29" s="185"/>
      <c r="L29" s="185"/>
      <c r="N29" s="356"/>
      <c r="P29" s="356"/>
      <c r="R29" s="356"/>
      <c r="S29" s="356"/>
      <c r="T29" s="356"/>
      <c r="U29" s="356"/>
      <c r="Y29" s="14"/>
      <c r="AB29" s="14"/>
    </row>
    <row r="30" spans="5:28">
      <c r="E30" s="14"/>
      <c r="F30" s="356"/>
      <c r="H30" s="14"/>
      <c r="J30" s="185"/>
      <c r="K30" s="185"/>
      <c r="L30" s="185"/>
      <c r="N30" s="356"/>
      <c r="P30" s="356"/>
      <c r="R30" s="356"/>
      <c r="S30" s="356"/>
      <c r="T30" s="356"/>
      <c r="U30" s="356"/>
      <c r="Y30" s="14"/>
      <c r="AB30" s="14"/>
    </row>
    <row r="31" spans="5:28">
      <c r="E31" s="14"/>
      <c r="F31" s="356"/>
      <c r="H31" s="14"/>
      <c r="J31" s="185"/>
      <c r="K31" s="185"/>
      <c r="L31" s="185"/>
      <c r="N31" s="356"/>
      <c r="P31" s="356"/>
      <c r="R31" s="356"/>
      <c r="S31" s="356"/>
      <c r="T31" s="356"/>
      <c r="U31" s="356"/>
      <c r="Y31" s="14"/>
      <c r="AB31" s="14"/>
    </row>
    <row r="32" spans="5:28">
      <c r="E32" s="14"/>
      <c r="F32" s="356"/>
      <c r="H32" s="14"/>
      <c r="J32" s="185"/>
      <c r="K32" s="185"/>
      <c r="L32" s="185"/>
      <c r="N32" s="356"/>
      <c r="P32" s="356"/>
      <c r="R32" s="356"/>
      <c r="S32" s="356"/>
      <c r="T32" s="356"/>
      <c r="U32" s="356"/>
      <c r="Y32" s="14"/>
      <c r="AB32" s="14"/>
    </row>
    <row r="33" spans="5:28">
      <c r="E33" s="14"/>
      <c r="F33" s="356"/>
      <c r="H33" s="14"/>
      <c r="J33" s="185"/>
      <c r="K33" s="185"/>
      <c r="L33" s="185"/>
      <c r="N33" s="356"/>
      <c r="P33" s="356"/>
      <c r="R33" s="356"/>
      <c r="S33" s="356"/>
      <c r="T33" s="356"/>
      <c r="U33" s="356"/>
      <c r="Y33" s="14"/>
      <c r="AB33" s="14"/>
    </row>
    <row r="34" spans="5:28">
      <c r="E34" s="14"/>
      <c r="F34" s="356"/>
      <c r="H34" s="14"/>
      <c r="J34" s="185"/>
      <c r="K34" s="185"/>
      <c r="L34" s="185"/>
      <c r="N34" s="356"/>
      <c r="P34" s="356"/>
      <c r="R34" s="356"/>
      <c r="S34" s="356"/>
      <c r="T34" s="356"/>
      <c r="U34" s="356"/>
      <c r="Y34" s="14"/>
      <c r="AB34" s="14"/>
    </row>
    <row r="35" spans="5:28">
      <c r="E35" s="14"/>
      <c r="F35" s="356"/>
      <c r="H35" s="14"/>
      <c r="J35" s="185"/>
      <c r="K35" s="185"/>
      <c r="L35" s="185"/>
      <c r="N35" s="356"/>
      <c r="P35" s="356"/>
      <c r="R35" s="356"/>
      <c r="S35" s="356"/>
      <c r="T35" s="356"/>
      <c r="U35" s="356"/>
      <c r="Y35" s="14"/>
      <c r="AB35" s="14"/>
    </row>
    <row r="36" spans="5:28">
      <c r="E36" s="14"/>
      <c r="F36" s="356"/>
      <c r="H36" s="14"/>
      <c r="J36" s="185"/>
      <c r="K36" s="185"/>
      <c r="L36" s="185"/>
      <c r="N36" s="356"/>
      <c r="P36" s="356"/>
      <c r="R36" s="356"/>
      <c r="S36" s="356"/>
      <c r="T36" s="356"/>
      <c r="U36" s="356"/>
      <c r="Y36" s="14"/>
      <c r="AB36" s="14"/>
    </row>
    <row r="37" spans="5:28">
      <c r="E37" s="14"/>
      <c r="F37" s="356"/>
      <c r="H37" s="14"/>
      <c r="J37" s="185"/>
      <c r="K37" s="185"/>
      <c r="L37" s="185"/>
      <c r="N37" s="356"/>
      <c r="P37" s="356"/>
      <c r="R37" s="356"/>
      <c r="S37" s="356"/>
      <c r="T37" s="356"/>
      <c r="U37" s="356"/>
      <c r="Y37" s="14"/>
      <c r="AB37" s="14"/>
    </row>
    <row r="38" spans="5:28">
      <c r="E38" s="14"/>
      <c r="F38" s="356"/>
      <c r="H38" s="14"/>
      <c r="J38" s="185"/>
      <c r="K38" s="185"/>
      <c r="L38" s="185"/>
      <c r="N38" s="356"/>
      <c r="P38" s="356"/>
      <c r="R38" s="356"/>
      <c r="S38" s="356"/>
      <c r="T38" s="356"/>
      <c r="U38" s="356"/>
      <c r="Y38" s="14"/>
      <c r="AB38" s="14"/>
    </row>
    <row r="39" spans="5:28">
      <c r="E39" s="14"/>
      <c r="F39" s="356"/>
      <c r="H39" s="14"/>
      <c r="J39" s="185"/>
      <c r="K39" s="185"/>
      <c r="L39" s="185"/>
      <c r="N39" s="356"/>
      <c r="P39" s="356"/>
      <c r="R39" s="356"/>
      <c r="S39" s="356"/>
      <c r="T39" s="356"/>
      <c r="U39" s="356"/>
      <c r="Y39" s="14"/>
      <c r="AB39" s="14"/>
    </row>
    <row r="40" spans="5:28">
      <c r="E40" s="14"/>
      <c r="F40" s="356"/>
      <c r="H40" s="14"/>
      <c r="J40" s="185"/>
      <c r="K40" s="185"/>
      <c r="L40" s="185"/>
      <c r="N40" s="356"/>
      <c r="P40" s="356"/>
      <c r="R40" s="356"/>
      <c r="S40" s="356"/>
      <c r="T40" s="356"/>
      <c r="U40" s="356"/>
      <c r="Y40" s="14"/>
      <c r="AB40" s="14"/>
    </row>
    <row r="41" spans="5:28">
      <c r="E41" s="14"/>
      <c r="F41" s="356"/>
      <c r="H41" s="14"/>
      <c r="J41" s="185"/>
      <c r="K41" s="185"/>
      <c r="L41" s="185"/>
      <c r="N41" s="356"/>
      <c r="P41" s="356"/>
      <c r="R41" s="356"/>
      <c r="S41" s="356"/>
      <c r="T41" s="356"/>
      <c r="U41" s="356"/>
      <c r="Y41" s="14"/>
      <c r="AB41" s="14"/>
    </row>
    <row r="42" spans="5:28">
      <c r="E42" s="14"/>
      <c r="F42" s="356"/>
      <c r="H42" s="14"/>
      <c r="J42" s="185"/>
      <c r="K42" s="185"/>
      <c r="L42" s="185"/>
      <c r="N42" s="356"/>
      <c r="P42" s="356"/>
      <c r="R42" s="356"/>
      <c r="S42" s="356"/>
      <c r="T42" s="356"/>
      <c r="U42" s="356"/>
      <c r="Y42" s="14"/>
      <c r="AB42" s="14"/>
    </row>
    <row r="43" spans="5:28">
      <c r="E43" s="14"/>
      <c r="F43" s="356"/>
      <c r="H43" s="14"/>
      <c r="J43" s="185"/>
      <c r="K43" s="185"/>
      <c r="L43" s="185"/>
      <c r="N43" s="356"/>
      <c r="P43" s="356"/>
      <c r="R43" s="356"/>
      <c r="S43" s="356"/>
      <c r="T43" s="356"/>
      <c r="U43" s="356"/>
      <c r="Y43" s="14"/>
      <c r="AB43" s="14"/>
    </row>
    <row r="44" spans="5:28">
      <c r="E44" s="14"/>
      <c r="F44" s="356"/>
      <c r="H44" s="14"/>
      <c r="J44" s="185"/>
      <c r="K44" s="185"/>
      <c r="L44" s="185"/>
      <c r="N44" s="356"/>
      <c r="P44" s="356"/>
      <c r="R44" s="356"/>
      <c r="S44" s="356"/>
      <c r="T44" s="356"/>
      <c r="U44" s="356"/>
      <c r="Y44" s="14"/>
      <c r="AB44" s="14"/>
    </row>
    <row r="45" spans="5:28">
      <c r="E45" s="14"/>
      <c r="F45" s="356"/>
      <c r="H45" s="14"/>
      <c r="J45" s="185"/>
      <c r="K45" s="185"/>
      <c r="L45" s="185"/>
      <c r="N45" s="356"/>
      <c r="P45" s="356"/>
      <c r="R45" s="356"/>
      <c r="S45" s="356"/>
      <c r="T45" s="356"/>
      <c r="U45" s="356"/>
      <c r="Y45" s="14"/>
      <c r="AB45" s="14"/>
    </row>
    <row r="46" spans="5:28">
      <c r="E46" s="14"/>
      <c r="F46" s="356"/>
      <c r="H46" s="14"/>
      <c r="J46" s="185"/>
      <c r="K46" s="185"/>
      <c r="L46" s="185"/>
      <c r="N46" s="356"/>
      <c r="P46" s="356"/>
      <c r="R46" s="356"/>
      <c r="S46" s="356"/>
      <c r="T46" s="356"/>
      <c r="U46" s="356"/>
      <c r="Y46" s="14"/>
      <c r="AB46" s="14"/>
    </row>
    <row r="47" spans="5:28">
      <c r="E47" s="14"/>
      <c r="F47" s="356"/>
      <c r="H47" s="14"/>
      <c r="J47" s="185"/>
      <c r="K47" s="185"/>
      <c r="L47" s="185"/>
      <c r="N47" s="356"/>
      <c r="P47" s="356"/>
      <c r="R47" s="356"/>
      <c r="S47" s="356"/>
      <c r="T47" s="356"/>
      <c r="U47" s="356"/>
      <c r="Y47" s="14"/>
      <c r="AB47" s="14"/>
    </row>
    <row r="48" spans="5:28">
      <c r="E48" s="14"/>
      <c r="F48" s="356"/>
      <c r="H48" s="14"/>
      <c r="J48" s="185"/>
      <c r="K48" s="185"/>
      <c r="L48" s="185"/>
      <c r="N48" s="356"/>
      <c r="P48" s="356"/>
      <c r="R48" s="356"/>
      <c r="S48" s="356"/>
      <c r="T48" s="356"/>
      <c r="U48" s="356"/>
      <c r="Y48" s="14"/>
      <c r="AB48" s="14"/>
    </row>
    <row r="49" spans="5:28">
      <c r="E49" s="14"/>
      <c r="F49" s="356"/>
      <c r="H49" s="14"/>
      <c r="J49" s="185"/>
      <c r="K49" s="185"/>
      <c r="L49" s="185"/>
      <c r="N49" s="356"/>
      <c r="P49" s="356"/>
      <c r="R49" s="356"/>
      <c r="S49" s="356"/>
      <c r="T49" s="356"/>
      <c r="U49" s="356"/>
      <c r="Y49" s="14"/>
      <c r="AB49" s="14"/>
    </row>
    <row r="50" spans="5:28">
      <c r="E50" s="14"/>
      <c r="F50" s="356"/>
      <c r="H50" s="14"/>
      <c r="J50" s="185"/>
      <c r="K50" s="185"/>
      <c r="L50" s="185"/>
      <c r="N50" s="356"/>
      <c r="P50" s="356"/>
      <c r="R50" s="356"/>
      <c r="S50" s="356"/>
      <c r="T50" s="356"/>
      <c r="U50" s="356"/>
      <c r="Y50" s="14"/>
      <c r="AB50" s="14"/>
    </row>
    <row r="51" spans="5:28">
      <c r="E51" s="14"/>
      <c r="F51" s="356"/>
      <c r="H51" s="14"/>
      <c r="J51" s="185"/>
      <c r="K51" s="185"/>
      <c r="L51" s="185"/>
      <c r="N51" s="356"/>
      <c r="P51" s="356"/>
      <c r="R51" s="356"/>
      <c r="S51" s="356"/>
      <c r="T51" s="356"/>
      <c r="U51" s="356"/>
      <c r="Y51" s="14"/>
      <c r="AB51" s="14"/>
    </row>
    <row r="52" spans="5:28">
      <c r="E52" s="14"/>
      <c r="F52" s="356"/>
      <c r="H52" s="14"/>
      <c r="J52" s="185"/>
      <c r="K52" s="185"/>
      <c r="L52" s="185"/>
      <c r="N52" s="356"/>
      <c r="P52" s="356"/>
      <c r="R52" s="356"/>
      <c r="S52" s="356"/>
      <c r="T52" s="356"/>
      <c r="U52" s="356"/>
      <c r="Y52" s="14"/>
      <c r="AB52" s="14"/>
    </row>
    <row r="53" spans="5:28">
      <c r="E53" s="14"/>
      <c r="F53" s="356"/>
      <c r="H53" s="14"/>
      <c r="J53" s="185"/>
      <c r="K53" s="185"/>
      <c r="L53" s="185"/>
      <c r="N53" s="356"/>
      <c r="P53" s="356"/>
      <c r="R53" s="356"/>
      <c r="S53" s="356"/>
      <c r="T53" s="356"/>
      <c r="U53" s="356"/>
      <c r="Y53" s="14"/>
      <c r="AB53" s="14"/>
    </row>
    <row r="54" spans="5:28">
      <c r="E54" s="14"/>
      <c r="F54" s="356"/>
      <c r="H54" s="14"/>
      <c r="J54" s="185"/>
      <c r="K54" s="185"/>
      <c r="L54" s="185"/>
      <c r="N54" s="356"/>
      <c r="P54" s="356"/>
      <c r="R54" s="356"/>
      <c r="S54" s="356"/>
      <c r="T54" s="356"/>
      <c r="U54" s="356"/>
      <c r="Y54" s="14"/>
      <c r="AB54" s="14"/>
    </row>
    <row r="55" spans="5:28">
      <c r="E55" s="14"/>
      <c r="F55" s="356"/>
      <c r="H55" s="14"/>
      <c r="J55" s="185"/>
      <c r="K55" s="185"/>
      <c r="L55" s="185"/>
      <c r="N55" s="356"/>
      <c r="P55" s="356"/>
      <c r="R55" s="356"/>
      <c r="S55" s="356"/>
      <c r="T55" s="356"/>
      <c r="U55" s="356"/>
      <c r="Y55" s="14"/>
      <c r="AB55" s="14"/>
    </row>
    <row r="56" spans="5:28">
      <c r="E56" s="14"/>
      <c r="F56" s="356"/>
      <c r="H56" s="14"/>
      <c r="J56" s="185"/>
      <c r="K56" s="185"/>
      <c r="L56" s="185"/>
      <c r="N56" s="356"/>
      <c r="P56" s="356"/>
      <c r="R56" s="356"/>
      <c r="S56" s="356"/>
      <c r="T56" s="356"/>
      <c r="U56" s="356"/>
      <c r="Y56" s="14"/>
      <c r="AB56" s="14"/>
    </row>
    <row r="57" spans="5:28">
      <c r="E57" s="14"/>
      <c r="F57" s="356"/>
      <c r="H57" s="14"/>
      <c r="J57" s="185"/>
      <c r="K57" s="185"/>
      <c r="L57" s="185"/>
      <c r="N57" s="356"/>
      <c r="P57" s="356"/>
      <c r="R57" s="356"/>
      <c r="S57" s="356"/>
      <c r="T57" s="356"/>
      <c r="U57" s="356"/>
      <c r="Y57" s="14"/>
      <c r="AB57" s="14"/>
    </row>
    <row r="58" spans="5:28">
      <c r="E58" s="14"/>
      <c r="F58" s="356"/>
      <c r="H58" s="14"/>
      <c r="J58" s="185"/>
      <c r="K58" s="185"/>
      <c r="L58" s="185"/>
      <c r="N58" s="356"/>
      <c r="P58" s="356"/>
      <c r="R58" s="356"/>
      <c r="S58" s="356"/>
      <c r="T58" s="356"/>
      <c r="U58" s="356"/>
      <c r="Y58" s="14"/>
      <c r="AB58" s="14"/>
    </row>
    <row r="59" spans="5:28">
      <c r="E59" s="14"/>
      <c r="F59" s="356"/>
      <c r="H59" s="14"/>
      <c r="J59" s="185"/>
      <c r="K59" s="185"/>
      <c r="L59" s="185"/>
      <c r="N59" s="356"/>
      <c r="P59" s="356"/>
      <c r="R59" s="356"/>
      <c r="S59" s="356"/>
      <c r="T59" s="356"/>
      <c r="U59" s="356"/>
      <c r="Y59" s="14"/>
      <c r="AB59" s="14"/>
    </row>
    <row r="60" spans="5:28">
      <c r="E60" s="14"/>
      <c r="F60" s="356"/>
      <c r="H60" s="14"/>
      <c r="J60" s="185"/>
      <c r="K60" s="185"/>
      <c r="L60" s="185"/>
      <c r="N60" s="356"/>
      <c r="P60" s="356"/>
      <c r="R60" s="356"/>
      <c r="S60" s="356"/>
      <c r="T60" s="356"/>
      <c r="U60" s="356"/>
      <c r="Y60" s="14"/>
      <c r="AB60" s="14"/>
    </row>
    <row r="61" spans="5:28">
      <c r="E61" s="14"/>
      <c r="F61" s="356"/>
      <c r="H61" s="14"/>
      <c r="J61" s="185"/>
      <c r="K61" s="185"/>
      <c r="L61" s="185"/>
      <c r="N61" s="356"/>
      <c r="P61" s="356"/>
      <c r="R61" s="356"/>
      <c r="S61" s="356"/>
      <c r="T61" s="356"/>
      <c r="U61" s="356"/>
      <c r="Y61" s="14"/>
      <c r="AB61" s="14"/>
    </row>
    <row r="62" spans="5:28">
      <c r="E62" s="14"/>
      <c r="F62" s="356"/>
      <c r="H62" s="14"/>
      <c r="J62" s="185"/>
      <c r="K62" s="185"/>
      <c r="L62" s="185"/>
      <c r="N62" s="356"/>
      <c r="P62" s="356"/>
      <c r="R62" s="356"/>
      <c r="S62" s="356"/>
      <c r="T62" s="356"/>
      <c r="U62" s="356"/>
      <c r="Y62" s="14"/>
      <c r="AB62" s="14"/>
    </row>
    <row r="63" spans="5:28">
      <c r="E63" s="14"/>
      <c r="F63" s="356"/>
      <c r="H63" s="14"/>
      <c r="J63" s="185"/>
      <c r="K63" s="185"/>
      <c r="L63" s="185"/>
      <c r="N63" s="356"/>
      <c r="P63" s="356"/>
      <c r="R63" s="356"/>
      <c r="S63" s="356"/>
      <c r="T63" s="356"/>
      <c r="U63" s="356"/>
      <c r="Y63" s="14"/>
      <c r="AB63" s="14"/>
    </row>
    <row r="64" spans="5:28">
      <c r="E64" s="14"/>
      <c r="F64" s="356"/>
      <c r="H64" s="14"/>
      <c r="J64" s="185"/>
      <c r="K64" s="185"/>
      <c r="L64" s="185"/>
      <c r="N64" s="356"/>
      <c r="P64" s="356"/>
      <c r="R64" s="356"/>
      <c r="S64" s="356"/>
      <c r="T64" s="356"/>
      <c r="U64" s="356"/>
      <c r="Y64" s="14"/>
      <c r="AB64" s="14"/>
    </row>
    <row r="65" spans="5:28">
      <c r="E65" s="14"/>
      <c r="F65" s="356"/>
      <c r="H65" s="14"/>
      <c r="J65" s="185"/>
      <c r="K65" s="185"/>
      <c r="L65" s="185"/>
      <c r="N65" s="356"/>
      <c r="P65" s="356"/>
      <c r="R65" s="356"/>
      <c r="S65" s="356"/>
      <c r="T65" s="356"/>
      <c r="U65" s="356"/>
      <c r="Y65" s="14"/>
      <c r="AB65" s="14"/>
    </row>
    <row r="66" spans="5:28">
      <c r="E66" s="14"/>
      <c r="F66" s="356"/>
      <c r="H66" s="14"/>
      <c r="J66" s="185"/>
      <c r="K66" s="185"/>
      <c r="L66" s="185"/>
      <c r="N66" s="356"/>
      <c r="P66" s="356"/>
      <c r="R66" s="356"/>
      <c r="S66" s="356"/>
      <c r="T66" s="356"/>
      <c r="U66" s="356"/>
      <c r="Y66" s="14"/>
      <c r="AB66" s="14"/>
    </row>
    <row r="67" spans="5:28">
      <c r="E67" s="14"/>
      <c r="F67" s="356"/>
      <c r="H67" s="14"/>
      <c r="J67" s="185"/>
      <c r="K67" s="185"/>
      <c r="L67" s="185"/>
      <c r="N67" s="356"/>
      <c r="P67" s="356"/>
      <c r="R67" s="356"/>
      <c r="S67" s="356"/>
      <c r="T67" s="356"/>
      <c r="U67" s="356"/>
      <c r="Y67" s="14"/>
      <c r="AB67" s="14"/>
    </row>
    <row r="68" spans="5:28">
      <c r="E68" s="14"/>
      <c r="F68" s="356"/>
      <c r="H68" s="14"/>
      <c r="J68" s="185"/>
      <c r="K68" s="185"/>
      <c r="L68" s="185"/>
      <c r="N68" s="356"/>
      <c r="P68" s="356"/>
      <c r="R68" s="356"/>
      <c r="S68" s="356"/>
      <c r="T68" s="356"/>
      <c r="U68" s="356"/>
      <c r="Y68" s="14"/>
      <c r="AB68" s="14"/>
    </row>
    <row r="69" spans="5:28">
      <c r="E69" s="14"/>
      <c r="F69" s="356"/>
      <c r="H69" s="14"/>
      <c r="J69" s="185"/>
      <c r="K69" s="185"/>
      <c r="L69" s="185"/>
      <c r="N69" s="356"/>
      <c r="P69" s="356"/>
      <c r="R69" s="356"/>
      <c r="S69" s="356"/>
      <c r="T69" s="356"/>
      <c r="U69" s="356"/>
      <c r="Y69" s="14"/>
      <c r="AB69" s="14"/>
    </row>
    <row r="70" spans="5:28">
      <c r="E70" s="14"/>
      <c r="F70" s="356"/>
      <c r="H70" s="14"/>
      <c r="J70" s="185"/>
      <c r="K70" s="185"/>
      <c r="L70" s="185"/>
      <c r="N70" s="356"/>
      <c r="P70" s="356"/>
      <c r="R70" s="356"/>
      <c r="S70" s="356"/>
      <c r="T70" s="356"/>
      <c r="U70" s="356"/>
      <c r="Y70" s="14"/>
      <c r="AB70" s="14"/>
    </row>
    <row r="71" spans="5:28">
      <c r="E71" s="14"/>
      <c r="F71" s="356"/>
      <c r="H71" s="14"/>
      <c r="J71" s="185"/>
      <c r="K71" s="185"/>
      <c r="L71" s="185"/>
      <c r="N71" s="356"/>
      <c r="P71" s="356"/>
      <c r="R71" s="356"/>
      <c r="S71" s="356"/>
      <c r="T71" s="356"/>
      <c r="U71" s="356"/>
      <c r="Y71" s="14"/>
      <c r="AB71" s="14"/>
    </row>
    <row r="72" spans="5:28">
      <c r="E72" s="14"/>
      <c r="F72" s="356"/>
      <c r="H72" s="14"/>
      <c r="J72" s="185"/>
      <c r="K72" s="185"/>
      <c r="L72" s="185"/>
      <c r="N72" s="356"/>
      <c r="P72" s="356"/>
      <c r="R72" s="356"/>
      <c r="S72" s="356"/>
      <c r="T72" s="356"/>
      <c r="U72" s="356"/>
      <c r="Y72" s="14"/>
      <c r="AB72" s="14"/>
    </row>
    <row r="73" spans="5:28">
      <c r="E73" s="14"/>
      <c r="F73" s="356"/>
      <c r="H73" s="14"/>
      <c r="J73" s="185"/>
      <c r="K73" s="185"/>
      <c r="L73" s="185"/>
      <c r="N73" s="356"/>
      <c r="P73" s="356"/>
      <c r="R73" s="356"/>
      <c r="S73" s="356"/>
      <c r="T73" s="356"/>
      <c r="U73" s="356"/>
      <c r="Y73" s="14"/>
      <c r="AB73" s="14"/>
    </row>
    <row r="74" spans="5:28">
      <c r="E74" s="14"/>
      <c r="F74" s="356"/>
      <c r="H74" s="14"/>
      <c r="J74" s="185"/>
      <c r="K74" s="185"/>
      <c r="L74" s="185"/>
      <c r="N74" s="356"/>
      <c r="P74" s="356"/>
      <c r="R74" s="356"/>
      <c r="S74" s="356"/>
      <c r="T74" s="356"/>
      <c r="U74" s="356"/>
      <c r="Y74" s="14"/>
      <c r="AB74" s="14"/>
    </row>
    <row r="75" spans="5:28">
      <c r="E75" s="14"/>
      <c r="F75" s="356"/>
      <c r="H75" s="14"/>
      <c r="J75" s="185"/>
      <c r="K75" s="185"/>
      <c r="L75" s="185"/>
      <c r="N75" s="356"/>
      <c r="P75" s="356"/>
      <c r="R75" s="356"/>
      <c r="S75" s="356"/>
      <c r="T75" s="356"/>
      <c r="U75" s="356"/>
      <c r="Y75" s="14"/>
      <c r="AB75" s="14"/>
    </row>
    <row r="76" spans="5:28">
      <c r="E76" s="14"/>
      <c r="F76" s="356"/>
      <c r="H76" s="14"/>
      <c r="J76" s="185"/>
      <c r="K76" s="185"/>
      <c r="L76" s="185"/>
      <c r="N76" s="356"/>
      <c r="P76" s="356"/>
      <c r="R76" s="356"/>
      <c r="S76" s="356"/>
      <c r="T76" s="356"/>
      <c r="U76" s="356"/>
      <c r="Y76" s="14"/>
      <c r="AB76" s="14"/>
    </row>
    <row r="77" spans="5:28">
      <c r="E77" s="14"/>
      <c r="F77" s="356"/>
      <c r="H77" s="14"/>
      <c r="J77" s="185"/>
      <c r="K77" s="185"/>
      <c r="L77" s="185"/>
      <c r="N77" s="356"/>
      <c r="P77" s="356"/>
      <c r="R77" s="356"/>
      <c r="S77" s="356"/>
      <c r="T77" s="356"/>
      <c r="U77" s="356"/>
      <c r="Y77" s="14"/>
      <c r="AB77" s="14"/>
    </row>
    <row r="78" spans="5:28">
      <c r="E78" s="14"/>
      <c r="F78" s="356"/>
      <c r="H78" s="14"/>
      <c r="J78" s="185"/>
      <c r="K78" s="185"/>
      <c r="L78" s="185"/>
      <c r="N78" s="356"/>
      <c r="P78" s="356"/>
      <c r="R78" s="356"/>
      <c r="S78" s="356"/>
      <c r="T78" s="356"/>
      <c r="U78" s="356"/>
      <c r="Y78" s="14"/>
      <c r="AB78" s="14"/>
    </row>
    <row r="79" spans="5:28">
      <c r="E79" s="14"/>
      <c r="F79" s="356"/>
      <c r="H79" s="14"/>
      <c r="J79" s="185"/>
      <c r="K79" s="185"/>
      <c r="L79" s="185"/>
      <c r="N79" s="356"/>
      <c r="P79" s="356"/>
      <c r="R79" s="356"/>
      <c r="S79" s="356"/>
      <c r="T79" s="356"/>
      <c r="U79" s="356"/>
      <c r="Y79" s="14"/>
      <c r="AB79" s="14"/>
    </row>
    <row r="80" spans="5:28">
      <c r="E80" s="14"/>
      <c r="F80" s="356"/>
      <c r="H80" s="14"/>
      <c r="J80" s="185"/>
      <c r="K80" s="185"/>
      <c r="L80" s="185"/>
      <c r="N80" s="356"/>
      <c r="P80" s="356"/>
      <c r="R80" s="356"/>
      <c r="S80" s="356"/>
      <c r="T80" s="356"/>
      <c r="U80" s="356"/>
      <c r="Y80" s="14"/>
      <c r="AB80" s="14"/>
    </row>
    <row r="81" spans="5:28">
      <c r="E81" s="14"/>
      <c r="F81" s="356"/>
      <c r="H81" s="14"/>
      <c r="J81" s="185"/>
      <c r="K81" s="185"/>
      <c r="L81" s="185"/>
      <c r="N81" s="356"/>
      <c r="P81" s="356"/>
      <c r="R81" s="356"/>
      <c r="S81" s="356"/>
      <c r="T81" s="356"/>
      <c r="U81" s="356"/>
      <c r="Y81" s="14"/>
      <c r="AB81" s="14"/>
    </row>
    <row r="82" spans="5:28">
      <c r="E82" s="14"/>
      <c r="F82" s="356"/>
      <c r="H82" s="14"/>
      <c r="J82" s="185"/>
      <c r="K82" s="185"/>
      <c r="L82" s="185"/>
      <c r="N82" s="356"/>
      <c r="P82" s="356"/>
      <c r="R82" s="356"/>
      <c r="S82" s="356"/>
      <c r="T82" s="356"/>
      <c r="U82" s="356"/>
      <c r="Y82" s="14"/>
      <c r="AB82" s="14"/>
    </row>
    <row r="83" spans="5:28">
      <c r="E83" s="14"/>
      <c r="F83" s="356"/>
      <c r="H83" s="14"/>
      <c r="J83" s="185"/>
      <c r="K83" s="185"/>
      <c r="L83" s="185"/>
      <c r="N83" s="356"/>
      <c r="P83" s="356"/>
      <c r="R83" s="356"/>
      <c r="S83" s="356"/>
      <c r="T83" s="356"/>
      <c r="U83" s="356"/>
      <c r="Y83" s="14"/>
      <c r="AB83" s="14"/>
    </row>
    <row r="84" spans="5:28">
      <c r="E84" s="14"/>
      <c r="F84" s="356"/>
      <c r="H84" s="14"/>
      <c r="J84" s="185"/>
      <c r="K84" s="185"/>
      <c r="L84" s="185"/>
      <c r="N84" s="356"/>
      <c r="P84" s="356"/>
      <c r="R84" s="356"/>
      <c r="S84" s="356"/>
      <c r="T84" s="356"/>
      <c r="U84" s="356"/>
      <c r="Y84" s="14"/>
      <c r="AB84" s="14"/>
    </row>
    <row r="85" spans="5:28">
      <c r="E85" s="14"/>
      <c r="F85" s="356"/>
      <c r="H85" s="14"/>
      <c r="J85" s="185"/>
      <c r="K85" s="185"/>
      <c r="L85" s="185"/>
      <c r="N85" s="356"/>
      <c r="P85" s="356"/>
      <c r="R85" s="356"/>
      <c r="S85" s="356"/>
      <c r="T85" s="356"/>
      <c r="U85" s="356"/>
      <c r="Y85" s="14"/>
      <c r="AB85" s="14"/>
    </row>
    <row r="86" spans="5:28">
      <c r="E86" s="14"/>
      <c r="F86" s="356"/>
      <c r="H86" s="14"/>
      <c r="J86" s="185"/>
      <c r="K86" s="185"/>
      <c r="L86" s="185"/>
      <c r="N86" s="356"/>
      <c r="P86" s="356"/>
      <c r="R86" s="356"/>
      <c r="S86" s="356"/>
      <c r="T86" s="356"/>
      <c r="U86" s="356"/>
      <c r="Y86" s="14"/>
      <c r="AB86" s="14"/>
    </row>
    <row r="87" spans="5:28">
      <c r="E87" s="14"/>
      <c r="F87" s="356"/>
      <c r="H87" s="14"/>
      <c r="J87" s="185"/>
      <c r="K87" s="185"/>
      <c r="L87" s="185"/>
      <c r="N87" s="356"/>
      <c r="P87" s="356"/>
      <c r="R87" s="356"/>
      <c r="S87" s="356"/>
      <c r="T87" s="356"/>
      <c r="U87" s="356"/>
      <c r="Y87" s="14"/>
      <c r="AB87" s="14"/>
    </row>
    <row r="88" spans="5:28">
      <c r="E88" s="14"/>
      <c r="F88" s="356"/>
      <c r="H88" s="14"/>
      <c r="J88" s="185"/>
      <c r="K88" s="185"/>
      <c r="L88" s="185"/>
      <c r="N88" s="356"/>
      <c r="P88" s="356"/>
      <c r="R88" s="356"/>
      <c r="S88" s="356"/>
      <c r="T88" s="356"/>
      <c r="U88" s="356"/>
      <c r="Y88" s="14"/>
      <c r="AB88" s="14"/>
    </row>
    <row r="89" spans="5:28">
      <c r="E89" s="14"/>
      <c r="F89" s="356"/>
      <c r="H89" s="14"/>
      <c r="J89" s="185"/>
      <c r="K89" s="185"/>
      <c r="L89" s="185"/>
      <c r="N89" s="356"/>
      <c r="P89" s="356"/>
      <c r="R89" s="356"/>
      <c r="S89" s="356"/>
      <c r="T89" s="356"/>
      <c r="U89" s="356"/>
      <c r="Y89" s="14"/>
      <c r="AB89" s="14"/>
    </row>
    <row r="90" spans="5:28">
      <c r="E90" s="14"/>
      <c r="F90" s="356"/>
      <c r="H90" s="14"/>
      <c r="J90" s="185"/>
      <c r="K90" s="185"/>
      <c r="L90" s="185"/>
      <c r="N90" s="356"/>
      <c r="P90" s="356"/>
      <c r="R90" s="356"/>
      <c r="S90" s="356"/>
      <c r="T90" s="356"/>
      <c r="U90" s="356"/>
      <c r="Y90" s="14"/>
      <c r="AB90" s="14"/>
    </row>
    <row r="91" spans="5:28">
      <c r="E91" s="14"/>
      <c r="F91" s="356"/>
      <c r="H91" s="14"/>
      <c r="J91" s="185"/>
      <c r="K91" s="185"/>
      <c r="L91" s="185"/>
      <c r="N91" s="356"/>
      <c r="P91" s="356"/>
      <c r="R91" s="356"/>
      <c r="S91" s="356"/>
      <c r="T91" s="356"/>
      <c r="U91" s="356"/>
      <c r="Y91" s="14"/>
      <c r="AB91" s="14"/>
    </row>
    <row r="92" spans="5:28">
      <c r="E92" s="14"/>
      <c r="F92" s="356"/>
      <c r="H92" s="14"/>
      <c r="J92" s="185"/>
      <c r="K92" s="185"/>
      <c r="L92" s="185"/>
      <c r="N92" s="356"/>
      <c r="P92" s="356"/>
      <c r="R92" s="356"/>
      <c r="S92" s="356"/>
      <c r="T92" s="356"/>
      <c r="U92" s="356"/>
      <c r="Y92" s="14"/>
      <c r="AB92" s="14"/>
    </row>
    <row r="93" spans="5:28">
      <c r="E93" s="14"/>
      <c r="F93" s="356"/>
      <c r="H93" s="14"/>
      <c r="J93" s="185"/>
      <c r="K93" s="185"/>
      <c r="L93" s="185"/>
      <c r="N93" s="356"/>
      <c r="P93" s="356"/>
      <c r="R93" s="356"/>
      <c r="S93" s="356"/>
      <c r="T93" s="356"/>
      <c r="U93" s="356"/>
      <c r="Y93" s="14"/>
      <c r="AB93" s="14"/>
    </row>
    <row r="94" spans="5:28">
      <c r="E94" s="14"/>
      <c r="F94" s="356"/>
      <c r="H94" s="14"/>
      <c r="J94" s="185"/>
      <c r="K94" s="185"/>
      <c r="L94" s="185"/>
      <c r="N94" s="356"/>
      <c r="P94" s="356"/>
      <c r="R94" s="356"/>
      <c r="S94" s="356"/>
      <c r="T94" s="356"/>
      <c r="U94" s="356"/>
      <c r="Y94" s="14"/>
      <c r="AB94" s="14"/>
    </row>
    <row r="95" spans="5:28">
      <c r="E95" s="14"/>
      <c r="F95" s="356"/>
      <c r="H95" s="14"/>
      <c r="J95" s="185"/>
      <c r="K95" s="185"/>
      <c r="L95" s="185"/>
      <c r="N95" s="356"/>
      <c r="P95" s="356"/>
      <c r="R95" s="356"/>
      <c r="S95" s="356"/>
      <c r="T95" s="356"/>
      <c r="U95" s="356"/>
      <c r="Y95" s="14"/>
      <c r="AB95" s="14"/>
    </row>
    <row r="96" spans="5:28">
      <c r="E96" s="14"/>
      <c r="F96" s="356"/>
      <c r="H96" s="14"/>
      <c r="J96" s="185"/>
      <c r="K96" s="185"/>
      <c r="L96" s="185"/>
      <c r="N96" s="356"/>
      <c r="P96" s="356"/>
      <c r="R96" s="356"/>
      <c r="S96" s="356"/>
      <c r="T96" s="356"/>
      <c r="U96" s="356"/>
      <c r="Y96" s="14"/>
      <c r="AB96" s="14"/>
    </row>
    <row r="97" spans="5:28">
      <c r="E97" s="14"/>
      <c r="F97" s="356"/>
      <c r="H97" s="14"/>
      <c r="J97" s="185"/>
      <c r="K97" s="185"/>
      <c r="L97" s="185"/>
      <c r="N97" s="356"/>
      <c r="P97" s="356"/>
      <c r="R97" s="356"/>
      <c r="S97" s="356"/>
      <c r="T97" s="356"/>
      <c r="U97" s="356"/>
      <c r="Y97" s="14"/>
      <c r="AB97" s="14"/>
    </row>
    <row r="98" spans="5:28">
      <c r="E98" s="14"/>
      <c r="F98" s="356"/>
      <c r="H98" s="14"/>
      <c r="J98" s="185"/>
      <c r="K98" s="185"/>
      <c r="L98" s="185"/>
      <c r="N98" s="356"/>
      <c r="P98" s="356"/>
      <c r="R98" s="356"/>
      <c r="S98" s="356"/>
      <c r="T98" s="356"/>
      <c r="U98" s="356"/>
      <c r="Y98" s="14"/>
      <c r="AB98" s="14"/>
    </row>
    <row r="99" spans="5:28">
      <c r="E99" s="14"/>
      <c r="F99" s="356"/>
      <c r="H99" s="14"/>
      <c r="J99" s="185"/>
      <c r="K99" s="185"/>
      <c r="L99" s="185"/>
      <c r="N99" s="356"/>
      <c r="P99" s="356"/>
      <c r="R99" s="356"/>
      <c r="S99" s="356"/>
      <c r="T99" s="356"/>
      <c r="U99" s="356"/>
      <c r="Y99" s="14"/>
      <c r="AB99" s="14"/>
    </row>
    <row r="100" spans="5:28">
      <c r="E100" s="14"/>
      <c r="F100" s="356"/>
      <c r="H100" s="14"/>
      <c r="J100" s="185"/>
      <c r="K100" s="185"/>
      <c r="L100" s="185"/>
      <c r="N100" s="356"/>
      <c r="P100" s="356"/>
      <c r="R100" s="356"/>
      <c r="S100" s="356"/>
      <c r="T100" s="356"/>
      <c r="U100" s="356"/>
      <c r="Y100" s="14"/>
      <c r="AB100" s="14"/>
    </row>
    <row r="101" spans="5:28">
      <c r="E101" s="14"/>
      <c r="F101" s="356"/>
      <c r="H101" s="14"/>
      <c r="J101" s="185"/>
      <c r="K101" s="185"/>
      <c r="L101" s="185"/>
      <c r="N101" s="356"/>
      <c r="P101" s="356"/>
      <c r="R101" s="356"/>
      <c r="S101" s="356"/>
      <c r="T101" s="356"/>
      <c r="U101" s="356"/>
      <c r="Y101" s="14"/>
      <c r="AB101" s="14"/>
    </row>
    <row r="102" spans="5:28">
      <c r="E102" s="14"/>
      <c r="F102" s="356"/>
      <c r="H102" s="14"/>
      <c r="J102" s="185"/>
      <c r="K102" s="185"/>
      <c r="L102" s="185"/>
      <c r="N102" s="356"/>
      <c r="P102" s="356"/>
      <c r="R102" s="356"/>
      <c r="S102" s="356"/>
      <c r="T102" s="356"/>
      <c r="U102" s="356"/>
      <c r="Y102" s="14"/>
      <c r="AB102" s="14"/>
    </row>
    <row r="103" spans="5:28">
      <c r="E103" s="14"/>
      <c r="F103" s="356"/>
      <c r="H103" s="14"/>
      <c r="J103" s="185"/>
      <c r="K103" s="185"/>
      <c r="L103" s="185"/>
      <c r="N103" s="356"/>
      <c r="P103" s="356"/>
      <c r="R103" s="356"/>
      <c r="S103" s="356"/>
      <c r="T103" s="356"/>
      <c r="U103" s="356"/>
      <c r="Y103" s="14"/>
      <c r="AB103" s="14"/>
    </row>
    <row r="104" spans="5:28">
      <c r="E104" s="14"/>
      <c r="F104" s="356"/>
      <c r="H104" s="14"/>
      <c r="J104" s="185"/>
      <c r="K104" s="185"/>
      <c r="L104" s="185"/>
      <c r="N104" s="356"/>
      <c r="P104" s="356"/>
      <c r="R104" s="356"/>
      <c r="S104" s="356"/>
      <c r="T104" s="356"/>
      <c r="U104" s="356"/>
      <c r="Y104" s="14"/>
      <c r="AB104" s="14"/>
    </row>
    <row r="105" spans="5:28">
      <c r="E105" s="14"/>
      <c r="F105" s="356"/>
      <c r="H105" s="14"/>
      <c r="J105" s="185"/>
      <c r="K105" s="185"/>
      <c r="L105" s="185"/>
      <c r="N105" s="356"/>
      <c r="P105" s="356"/>
      <c r="R105" s="356"/>
      <c r="S105" s="356"/>
      <c r="T105" s="356"/>
      <c r="U105" s="356"/>
      <c r="Y105" s="14"/>
      <c r="AB105" s="14"/>
    </row>
    <row r="106" spans="5:28">
      <c r="E106" s="14"/>
      <c r="F106" s="356"/>
      <c r="H106" s="14"/>
      <c r="J106" s="185"/>
      <c r="K106" s="185"/>
      <c r="L106" s="185"/>
      <c r="N106" s="356"/>
      <c r="P106" s="356"/>
      <c r="R106" s="356"/>
      <c r="S106" s="356"/>
      <c r="T106" s="356"/>
      <c r="U106" s="356"/>
      <c r="Y106" s="14"/>
      <c r="AB106" s="14"/>
    </row>
    <row r="107" spans="5:28">
      <c r="E107" s="14"/>
      <c r="F107" s="356"/>
      <c r="H107" s="14"/>
      <c r="J107" s="185"/>
      <c r="K107" s="185"/>
      <c r="L107" s="185"/>
      <c r="N107" s="356"/>
      <c r="P107" s="356"/>
      <c r="R107" s="356"/>
      <c r="S107" s="356"/>
      <c r="T107" s="356"/>
      <c r="U107" s="356"/>
      <c r="Y107" s="14"/>
      <c r="AB107" s="14"/>
    </row>
    <row r="108" spans="5:28">
      <c r="E108" s="14"/>
      <c r="F108" s="356"/>
      <c r="H108" s="14"/>
      <c r="J108" s="185"/>
      <c r="K108" s="185"/>
      <c r="L108" s="185"/>
      <c r="N108" s="356"/>
      <c r="P108" s="356"/>
      <c r="R108" s="356"/>
      <c r="S108" s="356"/>
      <c r="T108" s="356"/>
      <c r="U108" s="356"/>
      <c r="Y108" s="14"/>
      <c r="AB108" s="14"/>
    </row>
    <row r="109" spans="5:28">
      <c r="E109" s="14"/>
      <c r="F109" s="356"/>
      <c r="H109" s="14"/>
      <c r="J109" s="185"/>
      <c r="K109" s="185"/>
      <c r="L109" s="185"/>
      <c r="N109" s="356"/>
      <c r="P109" s="356"/>
      <c r="R109" s="356"/>
      <c r="S109" s="356"/>
      <c r="T109" s="356"/>
      <c r="U109" s="356"/>
      <c r="Y109" s="14"/>
      <c r="AB109" s="14"/>
    </row>
    <row r="110" spans="5:28">
      <c r="E110" s="14"/>
      <c r="F110" s="356"/>
      <c r="H110" s="14"/>
      <c r="J110" s="185"/>
      <c r="K110" s="185"/>
      <c r="L110" s="185"/>
      <c r="N110" s="356"/>
      <c r="P110" s="356"/>
      <c r="R110" s="356"/>
      <c r="S110" s="356"/>
      <c r="T110" s="356"/>
      <c r="U110" s="356"/>
      <c r="Y110" s="14"/>
      <c r="AB110" s="14"/>
    </row>
    <row r="111" spans="5:28">
      <c r="E111" s="14"/>
      <c r="F111" s="356"/>
      <c r="H111" s="14"/>
      <c r="J111" s="185"/>
      <c r="K111" s="185"/>
      <c r="L111" s="185"/>
      <c r="N111" s="356"/>
      <c r="P111" s="356"/>
      <c r="R111" s="356"/>
      <c r="S111" s="356"/>
      <c r="T111" s="356"/>
      <c r="U111" s="356"/>
      <c r="Y111" s="14"/>
      <c r="AB111" s="14"/>
    </row>
    <row r="112" spans="5:28">
      <c r="E112" s="14"/>
      <c r="F112" s="356"/>
      <c r="H112" s="14"/>
      <c r="J112" s="185"/>
      <c r="K112" s="185"/>
      <c r="L112" s="185"/>
      <c r="N112" s="356"/>
      <c r="P112" s="356"/>
      <c r="R112" s="356"/>
      <c r="S112" s="356"/>
      <c r="T112" s="356"/>
      <c r="U112" s="356"/>
      <c r="Y112" s="14"/>
      <c r="AB112" s="14"/>
    </row>
    <row r="113" spans="5:28">
      <c r="E113" s="14"/>
      <c r="F113" s="356"/>
      <c r="H113" s="14"/>
      <c r="J113" s="185"/>
      <c r="K113" s="185"/>
      <c r="L113" s="185"/>
      <c r="N113" s="356"/>
      <c r="P113" s="356"/>
      <c r="R113" s="356"/>
      <c r="S113" s="356"/>
      <c r="T113" s="356"/>
      <c r="U113" s="356"/>
      <c r="Y113" s="14"/>
      <c r="AB113" s="14"/>
    </row>
    <row r="114" spans="5:28">
      <c r="E114" s="14"/>
      <c r="F114" s="356"/>
      <c r="H114" s="14"/>
      <c r="J114" s="185"/>
      <c r="K114" s="185"/>
      <c r="L114" s="185"/>
      <c r="N114" s="356"/>
      <c r="P114" s="356"/>
      <c r="R114" s="356"/>
      <c r="S114" s="356"/>
      <c r="T114" s="356"/>
      <c r="U114" s="356"/>
      <c r="Y114" s="14"/>
      <c r="AB114" s="14"/>
    </row>
    <row r="115" spans="5:28">
      <c r="E115" s="14"/>
      <c r="F115" s="356"/>
      <c r="H115" s="14"/>
      <c r="J115" s="185"/>
      <c r="K115" s="185"/>
      <c r="L115" s="185"/>
      <c r="N115" s="356"/>
      <c r="P115" s="356"/>
      <c r="R115" s="356"/>
      <c r="S115" s="356"/>
      <c r="T115" s="356"/>
      <c r="U115" s="356"/>
      <c r="Y115" s="14"/>
      <c r="AB115" s="14"/>
    </row>
    <row r="116" spans="5:28">
      <c r="E116" s="14"/>
      <c r="F116" s="356"/>
      <c r="H116" s="14"/>
      <c r="J116" s="185"/>
      <c r="K116" s="185"/>
      <c r="L116" s="185"/>
      <c r="N116" s="356"/>
      <c r="P116" s="356"/>
      <c r="R116" s="356"/>
      <c r="S116" s="356"/>
      <c r="T116" s="356"/>
      <c r="U116" s="356"/>
      <c r="Y116" s="14"/>
      <c r="AB116" s="14"/>
    </row>
    <row r="117" spans="5:28">
      <c r="E117" s="14"/>
      <c r="F117" s="356"/>
      <c r="H117" s="14"/>
      <c r="J117" s="185"/>
      <c r="K117" s="185"/>
      <c r="L117" s="185"/>
      <c r="N117" s="356"/>
      <c r="P117" s="356"/>
      <c r="R117" s="356"/>
      <c r="S117" s="356"/>
      <c r="T117" s="356"/>
      <c r="U117" s="356"/>
      <c r="Y117" s="14"/>
      <c r="AB117" s="14"/>
    </row>
    <row r="118" spans="5:28">
      <c r="E118" s="14"/>
      <c r="F118" s="356"/>
      <c r="H118" s="14"/>
      <c r="J118" s="185"/>
      <c r="K118" s="185"/>
      <c r="L118" s="185"/>
      <c r="N118" s="356"/>
      <c r="P118" s="356"/>
      <c r="R118" s="356"/>
      <c r="S118" s="356"/>
      <c r="T118" s="356"/>
      <c r="U118" s="356"/>
      <c r="Y118" s="14"/>
      <c r="AB118" s="14"/>
    </row>
    <row r="119" spans="5:28">
      <c r="E119" s="14"/>
      <c r="F119" s="356"/>
      <c r="H119" s="14"/>
      <c r="J119" s="185"/>
      <c r="K119" s="185"/>
      <c r="L119" s="185"/>
      <c r="N119" s="356"/>
      <c r="P119" s="356"/>
      <c r="R119" s="356"/>
      <c r="S119" s="356"/>
      <c r="T119" s="356"/>
      <c r="U119" s="356"/>
      <c r="Y119" s="14"/>
      <c r="AB119" s="14"/>
    </row>
    <row r="120" spans="5:28">
      <c r="E120" s="14"/>
      <c r="F120" s="356"/>
      <c r="H120" s="14"/>
      <c r="J120" s="185"/>
      <c r="K120" s="185"/>
      <c r="L120" s="185"/>
      <c r="N120" s="356"/>
      <c r="P120" s="356"/>
      <c r="R120" s="356"/>
      <c r="S120" s="356"/>
      <c r="T120" s="356"/>
      <c r="U120" s="356"/>
      <c r="Y120" s="14"/>
      <c r="AB120" s="14"/>
    </row>
    <row r="121" spans="5:28">
      <c r="E121" s="14"/>
      <c r="F121" s="356"/>
      <c r="H121" s="14"/>
      <c r="J121" s="185"/>
      <c r="K121" s="185"/>
      <c r="L121" s="185"/>
      <c r="N121" s="356"/>
      <c r="P121" s="356"/>
      <c r="R121" s="356"/>
      <c r="S121" s="356"/>
      <c r="T121" s="356"/>
      <c r="U121" s="356"/>
      <c r="Y121" s="14"/>
      <c r="AB121" s="14"/>
    </row>
    <row r="122" spans="5:28">
      <c r="E122" s="14"/>
      <c r="F122" s="356"/>
      <c r="H122" s="14"/>
      <c r="J122" s="185"/>
      <c r="K122" s="185"/>
      <c r="L122" s="185"/>
      <c r="N122" s="356"/>
      <c r="P122" s="356"/>
      <c r="R122" s="356"/>
      <c r="S122" s="356"/>
      <c r="T122" s="356"/>
      <c r="U122" s="356"/>
      <c r="Y122" s="14"/>
      <c r="AB122" s="14"/>
    </row>
    <row r="123" spans="5:28">
      <c r="E123" s="14"/>
      <c r="F123" s="356"/>
      <c r="H123" s="14"/>
      <c r="J123" s="185"/>
      <c r="K123" s="185"/>
      <c r="L123" s="185"/>
      <c r="N123" s="356"/>
      <c r="P123" s="356"/>
      <c r="R123" s="356"/>
      <c r="S123" s="356"/>
      <c r="T123" s="356"/>
      <c r="U123" s="356"/>
      <c r="Y123" s="14"/>
      <c r="AB123" s="14"/>
    </row>
    <row r="124" spans="5:28">
      <c r="E124" s="14"/>
      <c r="F124" s="356"/>
      <c r="H124" s="14"/>
      <c r="J124" s="185"/>
      <c r="K124" s="185"/>
      <c r="L124" s="185"/>
      <c r="N124" s="356"/>
      <c r="P124" s="356"/>
      <c r="R124" s="356"/>
      <c r="S124" s="356"/>
      <c r="T124" s="356"/>
      <c r="U124" s="356"/>
      <c r="Y124" s="14"/>
      <c r="AB124" s="14"/>
    </row>
    <row r="125" spans="5:28">
      <c r="E125" s="14"/>
      <c r="F125" s="356"/>
      <c r="H125" s="14"/>
      <c r="J125" s="185"/>
      <c r="K125" s="185"/>
      <c r="L125" s="185"/>
      <c r="N125" s="356"/>
      <c r="P125" s="356"/>
      <c r="R125" s="356"/>
      <c r="S125" s="356"/>
      <c r="T125" s="356"/>
      <c r="U125" s="356"/>
      <c r="Y125" s="14"/>
      <c r="AB125" s="14"/>
    </row>
    <row r="126" spans="5:28">
      <c r="E126" s="14"/>
      <c r="F126" s="356"/>
      <c r="H126" s="14"/>
      <c r="J126" s="185"/>
      <c r="K126" s="185"/>
      <c r="L126" s="185"/>
      <c r="N126" s="356"/>
      <c r="P126" s="356"/>
      <c r="R126" s="356"/>
      <c r="S126" s="356"/>
      <c r="T126" s="356"/>
      <c r="U126" s="356"/>
      <c r="Y126" s="14"/>
      <c r="AB126" s="14"/>
    </row>
    <row r="127" spans="5:28">
      <c r="E127" s="14"/>
      <c r="F127" s="356"/>
      <c r="H127" s="14"/>
      <c r="J127" s="185"/>
      <c r="K127" s="185"/>
      <c r="L127" s="185"/>
      <c r="N127" s="356"/>
      <c r="P127" s="356"/>
      <c r="R127" s="356"/>
      <c r="S127" s="356"/>
      <c r="T127" s="356"/>
      <c r="U127" s="356"/>
      <c r="Y127" s="14"/>
      <c r="AB127" s="14"/>
    </row>
    <row r="128" spans="5:28">
      <c r="E128" s="14"/>
      <c r="F128" s="356"/>
      <c r="H128" s="14"/>
      <c r="J128" s="185"/>
      <c r="K128" s="185"/>
      <c r="L128" s="185"/>
      <c r="N128" s="356"/>
      <c r="P128" s="356"/>
      <c r="R128" s="356"/>
      <c r="S128" s="356"/>
      <c r="T128" s="356"/>
      <c r="U128" s="356"/>
      <c r="Y128" s="14"/>
      <c r="AB128" s="14"/>
    </row>
    <row r="129" spans="5:28">
      <c r="E129" s="14"/>
      <c r="F129" s="356"/>
      <c r="H129" s="14"/>
      <c r="J129" s="185"/>
      <c r="K129" s="185"/>
      <c r="L129" s="185"/>
      <c r="N129" s="356"/>
      <c r="P129" s="356"/>
      <c r="R129" s="356"/>
      <c r="S129" s="356"/>
      <c r="T129" s="356"/>
      <c r="U129" s="356"/>
      <c r="Y129" s="14"/>
      <c r="AB129" s="14"/>
    </row>
    <row r="130" spans="5:28">
      <c r="E130" s="14"/>
      <c r="F130" s="356"/>
      <c r="H130" s="14"/>
      <c r="J130" s="185"/>
      <c r="K130" s="185"/>
      <c r="L130" s="185"/>
      <c r="N130" s="356"/>
      <c r="P130" s="356"/>
      <c r="R130" s="356"/>
      <c r="S130" s="356"/>
      <c r="T130" s="356"/>
      <c r="U130" s="356"/>
      <c r="Y130" s="14"/>
      <c r="AB130" s="14"/>
    </row>
    <row r="131" spans="5:28">
      <c r="E131" s="14"/>
      <c r="F131" s="356"/>
      <c r="H131" s="14"/>
      <c r="J131" s="185"/>
      <c r="K131" s="185"/>
      <c r="L131" s="185"/>
      <c r="N131" s="356"/>
      <c r="P131" s="356"/>
      <c r="R131" s="356"/>
      <c r="S131" s="356"/>
      <c r="T131" s="356"/>
      <c r="U131" s="356"/>
      <c r="Y131" s="14"/>
      <c r="AB131" s="14"/>
    </row>
    <row r="132" spans="5:28">
      <c r="E132" s="14"/>
      <c r="F132" s="356"/>
      <c r="H132" s="14"/>
      <c r="J132" s="185"/>
      <c r="K132" s="185"/>
      <c r="L132" s="185"/>
      <c r="N132" s="356"/>
      <c r="P132" s="356"/>
      <c r="R132" s="356"/>
      <c r="S132" s="356"/>
      <c r="T132" s="356"/>
      <c r="U132" s="356"/>
      <c r="Y132" s="14"/>
      <c r="AB132" s="14"/>
    </row>
    <row r="133" spans="5:28">
      <c r="E133" s="14"/>
      <c r="F133" s="356"/>
      <c r="H133" s="14"/>
      <c r="J133" s="185"/>
      <c r="K133" s="185"/>
      <c r="L133" s="185"/>
      <c r="N133" s="356"/>
      <c r="P133" s="356"/>
      <c r="R133" s="356"/>
      <c r="S133" s="356"/>
      <c r="T133" s="356"/>
      <c r="U133" s="356"/>
      <c r="Y133" s="14"/>
      <c r="AB133" s="14"/>
    </row>
    <row r="134" spans="5:28">
      <c r="E134" s="14"/>
      <c r="F134" s="356"/>
      <c r="H134" s="14"/>
      <c r="J134" s="185"/>
      <c r="K134" s="185"/>
      <c r="L134" s="185"/>
      <c r="N134" s="356"/>
      <c r="P134" s="356"/>
      <c r="R134" s="356"/>
      <c r="S134" s="356"/>
      <c r="T134" s="356"/>
      <c r="U134" s="356"/>
      <c r="Y134" s="14"/>
      <c r="AB134" s="14"/>
    </row>
    <row r="135" spans="5:28">
      <c r="E135" s="14"/>
      <c r="F135" s="356"/>
      <c r="H135" s="14"/>
      <c r="J135" s="185"/>
      <c r="K135" s="185"/>
      <c r="L135" s="185"/>
      <c r="N135" s="356"/>
      <c r="P135" s="356"/>
      <c r="R135" s="356"/>
      <c r="S135" s="356"/>
      <c r="T135" s="356"/>
      <c r="U135" s="356"/>
      <c r="Y135" s="14"/>
      <c r="AB135" s="14"/>
    </row>
    <row r="136" spans="5:28">
      <c r="E136" s="14"/>
      <c r="F136" s="356"/>
      <c r="H136" s="14"/>
      <c r="J136" s="185"/>
      <c r="K136" s="185"/>
      <c r="L136" s="185"/>
      <c r="N136" s="356"/>
      <c r="P136" s="356"/>
      <c r="R136" s="356"/>
      <c r="S136" s="356"/>
      <c r="T136" s="356"/>
      <c r="U136" s="356"/>
      <c r="Y136" s="14"/>
      <c r="AB136" s="14"/>
    </row>
    <row r="137" spans="5:28">
      <c r="E137" s="14"/>
      <c r="F137" s="356"/>
      <c r="H137" s="14"/>
      <c r="J137" s="185"/>
      <c r="K137" s="185"/>
      <c r="L137" s="185"/>
      <c r="N137" s="356"/>
      <c r="P137" s="356"/>
      <c r="R137" s="356"/>
      <c r="S137" s="356"/>
      <c r="T137" s="356"/>
      <c r="U137" s="356"/>
      <c r="Y137" s="14"/>
      <c r="AB137" s="14"/>
    </row>
    <row r="138" spans="5:28">
      <c r="E138" s="14"/>
      <c r="F138" s="356"/>
      <c r="H138" s="14"/>
      <c r="J138" s="185"/>
      <c r="K138" s="185"/>
      <c r="L138" s="185"/>
      <c r="N138" s="356"/>
      <c r="P138" s="356"/>
      <c r="R138" s="356"/>
      <c r="S138" s="356"/>
      <c r="T138" s="356"/>
      <c r="U138" s="356"/>
      <c r="Y138" s="14"/>
      <c r="AB138" s="14"/>
    </row>
    <row r="139" spans="5:28">
      <c r="E139" s="14"/>
      <c r="F139" s="356"/>
      <c r="H139" s="14"/>
      <c r="J139" s="185"/>
      <c r="K139" s="185"/>
      <c r="L139" s="185"/>
      <c r="N139" s="356"/>
      <c r="P139" s="356"/>
      <c r="R139" s="356"/>
      <c r="S139" s="356"/>
      <c r="T139" s="356"/>
      <c r="U139" s="356"/>
      <c r="Y139" s="14"/>
      <c r="AB139" s="14"/>
    </row>
    <row r="140" spans="5:28">
      <c r="E140" s="14"/>
      <c r="F140" s="356"/>
      <c r="H140" s="14"/>
      <c r="J140" s="185"/>
      <c r="K140" s="185"/>
      <c r="L140" s="185"/>
      <c r="N140" s="356"/>
      <c r="P140" s="356"/>
      <c r="R140" s="356"/>
      <c r="S140" s="356"/>
      <c r="T140" s="356"/>
      <c r="U140" s="356"/>
      <c r="Y140" s="14"/>
      <c r="AB140" s="14"/>
    </row>
    <row r="141" spans="5:28">
      <c r="E141" s="14"/>
      <c r="F141" s="356"/>
      <c r="H141" s="14"/>
      <c r="J141" s="185"/>
      <c r="K141" s="185"/>
      <c r="L141" s="185"/>
      <c r="N141" s="356"/>
      <c r="P141" s="356"/>
      <c r="R141" s="356"/>
      <c r="S141" s="356"/>
      <c r="T141" s="356"/>
      <c r="U141" s="356"/>
      <c r="Y141" s="14"/>
      <c r="AB141" s="14"/>
    </row>
    <row r="142" spans="5:28">
      <c r="E142" s="14"/>
      <c r="F142" s="356"/>
      <c r="H142" s="14"/>
      <c r="J142" s="185"/>
      <c r="K142" s="185"/>
      <c r="L142" s="185"/>
      <c r="N142" s="356"/>
      <c r="P142" s="356"/>
      <c r="R142" s="356"/>
      <c r="S142" s="356"/>
      <c r="T142" s="356"/>
      <c r="U142" s="356"/>
      <c r="Y142" s="14"/>
      <c r="AB142" s="14"/>
    </row>
    <row r="143" spans="5:28">
      <c r="E143" s="14"/>
      <c r="F143" s="356"/>
      <c r="H143" s="14"/>
      <c r="J143" s="185"/>
      <c r="K143" s="185"/>
      <c r="L143" s="185"/>
      <c r="N143" s="356"/>
      <c r="P143" s="356"/>
      <c r="R143" s="356"/>
      <c r="S143" s="356"/>
      <c r="T143" s="356"/>
      <c r="U143" s="356"/>
      <c r="Y143" s="14"/>
      <c r="AB143" s="14"/>
    </row>
    <row r="144" spans="5:28">
      <c r="E144" s="14"/>
      <c r="F144" s="356"/>
      <c r="H144" s="14"/>
      <c r="J144" s="185"/>
      <c r="K144" s="185"/>
      <c r="L144" s="185"/>
      <c r="N144" s="356"/>
      <c r="P144" s="356"/>
      <c r="R144" s="356"/>
      <c r="S144" s="356"/>
      <c r="T144" s="356"/>
      <c r="U144" s="356"/>
      <c r="Y144" s="14"/>
      <c r="AB144" s="14"/>
    </row>
    <row r="145" spans="5:28">
      <c r="E145" s="14"/>
      <c r="F145" s="356"/>
      <c r="H145" s="14"/>
      <c r="J145" s="185"/>
      <c r="K145" s="185"/>
      <c r="L145" s="185"/>
      <c r="N145" s="356"/>
      <c r="P145" s="356"/>
      <c r="R145" s="356"/>
      <c r="S145" s="356"/>
      <c r="T145" s="356"/>
      <c r="U145" s="356"/>
      <c r="Y145" s="14"/>
      <c r="AB145" s="14"/>
    </row>
    <row r="146" spans="5:28">
      <c r="E146" s="14"/>
      <c r="F146" s="356"/>
      <c r="H146" s="14"/>
      <c r="J146" s="185"/>
      <c r="K146" s="185"/>
      <c r="L146" s="185"/>
      <c r="N146" s="356"/>
      <c r="P146" s="356"/>
      <c r="R146" s="356"/>
      <c r="S146" s="356"/>
      <c r="T146" s="356"/>
      <c r="U146" s="356"/>
      <c r="Y146" s="14"/>
      <c r="AB146" s="14"/>
    </row>
    <row r="147" spans="5:28">
      <c r="E147" s="14"/>
      <c r="F147" s="356"/>
      <c r="H147" s="14"/>
      <c r="J147" s="185"/>
      <c r="K147" s="185"/>
      <c r="L147" s="185"/>
      <c r="N147" s="356"/>
      <c r="P147" s="356"/>
      <c r="R147" s="356"/>
      <c r="S147" s="356"/>
      <c r="T147" s="356"/>
      <c r="U147" s="356"/>
      <c r="Y147" s="14"/>
      <c r="AB147" s="14"/>
    </row>
    <row r="148" spans="5:28">
      <c r="E148" s="14"/>
      <c r="F148" s="356"/>
      <c r="H148" s="14"/>
      <c r="J148" s="185"/>
      <c r="K148" s="185"/>
      <c r="L148" s="185"/>
      <c r="N148" s="356"/>
      <c r="P148" s="356"/>
      <c r="R148" s="356"/>
      <c r="S148" s="356"/>
      <c r="T148" s="356"/>
      <c r="U148" s="356"/>
      <c r="Y148" s="14"/>
      <c r="AB148" s="14"/>
    </row>
    <row r="149" spans="5:28">
      <c r="E149" s="14"/>
      <c r="F149" s="356"/>
      <c r="H149" s="14"/>
      <c r="J149" s="185"/>
      <c r="K149" s="185"/>
      <c r="L149" s="185"/>
      <c r="N149" s="356"/>
      <c r="P149" s="356"/>
      <c r="R149" s="356"/>
      <c r="S149" s="356"/>
      <c r="T149" s="356"/>
      <c r="U149" s="356"/>
      <c r="Y149" s="14"/>
      <c r="AB149" s="14"/>
    </row>
    <row r="150" spans="5:28">
      <c r="E150" s="14"/>
      <c r="F150" s="356"/>
      <c r="H150" s="14"/>
      <c r="J150" s="185"/>
      <c r="K150" s="185"/>
      <c r="L150" s="185"/>
      <c r="N150" s="356"/>
      <c r="P150" s="356"/>
      <c r="R150" s="356"/>
      <c r="S150" s="356"/>
      <c r="T150" s="356"/>
      <c r="U150" s="356"/>
      <c r="Y150" s="14"/>
      <c r="AB150" s="14"/>
    </row>
    <row r="151" spans="5:28">
      <c r="E151" s="14"/>
      <c r="F151" s="356"/>
      <c r="H151" s="14"/>
      <c r="J151" s="185"/>
      <c r="K151" s="185"/>
      <c r="L151" s="185"/>
      <c r="N151" s="356"/>
      <c r="P151" s="356"/>
      <c r="R151" s="356"/>
      <c r="S151" s="356"/>
      <c r="T151" s="356"/>
      <c r="U151" s="356"/>
      <c r="Y151" s="14"/>
      <c r="AB151" s="14"/>
    </row>
    <row r="152" spans="5:28">
      <c r="E152" s="14"/>
      <c r="F152" s="356"/>
      <c r="H152" s="14"/>
      <c r="J152" s="185"/>
      <c r="K152" s="185"/>
      <c r="L152" s="185"/>
      <c r="N152" s="356"/>
      <c r="P152" s="356"/>
      <c r="R152" s="356"/>
      <c r="S152" s="356"/>
      <c r="T152" s="356"/>
      <c r="U152" s="356"/>
      <c r="Y152" s="14"/>
      <c r="AB152" s="14"/>
    </row>
    <row r="153" spans="5:28">
      <c r="E153" s="14"/>
      <c r="F153" s="356"/>
      <c r="H153" s="14"/>
      <c r="J153" s="185"/>
      <c r="K153" s="185"/>
      <c r="L153" s="185"/>
      <c r="N153" s="356"/>
      <c r="P153" s="356"/>
      <c r="R153" s="356"/>
      <c r="S153" s="356"/>
      <c r="T153" s="356"/>
      <c r="U153" s="356"/>
      <c r="Y153" s="14"/>
      <c r="AB153" s="14"/>
    </row>
    <row r="154" spans="5:28">
      <c r="E154" s="14"/>
      <c r="F154" s="356"/>
      <c r="H154" s="14"/>
      <c r="J154" s="185"/>
      <c r="K154" s="185"/>
      <c r="L154" s="185"/>
      <c r="N154" s="356"/>
      <c r="P154" s="356"/>
      <c r="R154" s="356"/>
      <c r="S154" s="356"/>
      <c r="T154" s="356"/>
      <c r="U154" s="356"/>
      <c r="Y154" s="14"/>
      <c r="AB154" s="14"/>
    </row>
    <row r="155" spans="5:28">
      <c r="E155" s="14"/>
      <c r="F155" s="356"/>
      <c r="H155" s="14"/>
      <c r="J155" s="185"/>
      <c r="K155" s="185"/>
      <c r="L155" s="185"/>
      <c r="N155" s="356"/>
      <c r="P155" s="356"/>
      <c r="R155" s="356"/>
      <c r="S155" s="356"/>
      <c r="T155" s="356"/>
      <c r="U155" s="356"/>
      <c r="Y155" s="14"/>
      <c r="AB155" s="14"/>
    </row>
    <row r="156" spans="5:28">
      <c r="E156" s="14"/>
      <c r="F156" s="356"/>
      <c r="H156" s="14"/>
      <c r="J156" s="185"/>
      <c r="K156" s="185"/>
      <c r="L156" s="185"/>
      <c r="N156" s="356"/>
      <c r="P156" s="356"/>
      <c r="R156" s="356"/>
      <c r="S156" s="356"/>
      <c r="T156" s="356"/>
      <c r="U156" s="356"/>
      <c r="Y156" s="14"/>
      <c r="AB156" s="14"/>
    </row>
    <row r="157" spans="5:28">
      <c r="E157" s="14"/>
      <c r="F157" s="356"/>
      <c r="H157" s="14"/>
      <c r="J157" s="185"/>
      <c r="K157" s="185"/>
      <c r="L157" s="185"/>
      <c r="N157" s="356"/>
      <c r="P157" s="356"/>
      <c r="R157" s="356"/>
      <c r="S157" s="356"/>
      <c r="T157" s="356"/>
      <c r="U157" s="356"/>
      <c r="Y157" s="14"/>
      <c r="AB157" s="14"/>
    </row>
    <row r="158" spans="5:28">
      <c r="E158" s="14"/>
      <c r="F158" s="356"/>
      <c r="H158" s="14"/>
      <c r="J158" s="185"/>
      <c r="K158" s="185"/>
      <c r="L158" s="185"/>
      <c r="N158" s="356"/>
      <c r="P158" s="356"/>
      <c r="R158" s="356"/>
      <c r="S158" s="356"/>
      <c r="T158" s="356"/>
      <c r="U158" s="356"/>
      <c r="Y158" s="14"/>
      <c r="AB158" s="14"/>
    </row>
    <row r="159" spans="5:28">
      <c r="E159" s="14"/>
      <c r="F159" s="356"/>
      <c r="H159" s="14"/>
      <c r="J159" s="185"/>
      <c r="K159" s="185"/>
      <c r="L159" s="185"/>
      <c r="N159" s="356"/>
      <c r="P159" s="356"/>
      <c r="R159" s="356"/>
      <c r="S159" s="356"/>
      <c r="T159" s="356"/>
      <c r="U159" s="356"/>
      <c r="Y159" s="14"/>
      <c r="AB159" s="14"/>
    </row>
    <row r="160" spans="5:28">
      <c r="E160" s="14"/>
      <c r="F160" s="356"/>
      <c r="H160" s="14"/>
      <c r="J160" s="185"/>
      <c r="K160" s="185"/>
      <c r="L160" s="185"/>
      <c r="N160" s="356"/>
      <c r="P160" s="356"/>
      <c r="R160" s="356"/>
      <c r="S160" s="356"/>
      <c r="T160" s="356"/>
      <c r="U160" s="356"/>
      <c r="Y160" s="14"/>
      <c r="AB160" s="14"/>
    </row>
    <row r="161" spans="5:28">
      <c r="E161" s="14"/>
      <c r="F161" s="356"/>
      <c r="H161" s="14"/>
      <c r="J161" s="185"/>
      <c r="K161" s="185"/>
      <c r="L161" s="185"/>
      <c r="N161" s="356"/>
      <c r="P161" s="356"/>
      <c r="R161" s="356"/>
      <c r="S161" s="356"/>
      <c r="T161" s="356"/>
      <c r="U161" s="356"/>
      <c r="Y161" s="14"/>
      <c r="AB161" s="14"/>
    </row>
    <row r="162" spans="5:28">
      <c r="E162" s="14"/>
      <c r="F162" s="356"/>
      <c r="H162" s="14"/>
      <c r="J162" s="185"/>
      <c r="K162" s="185"/>
      <c r="L162" s="185"/>
      <c r="N162" s="356"/>
      <c r="P162" s="356"/>
      <c r="R162" s="356"/>
      <c r="S162" s="356"/>
      <c r="T162" s="356"/>
      <c r="U162" s="356"/>
      <c r="Y162" s="14"/>
      <c r="AB162" s="14"/>
    </row>
    <row r="163" spans="5:28">
      <c r="E163" s="14"/>
      <c r="F163" s="356"/>
      <c r="H163" s="14"/>
      <c r="J163" s="185"/>
      <c r="K163" s="185"/>
      <c r="L163" s="185"/>
      <c r="N163" s="356"/>
      <c r="P163" s="356"/>
      <c r="R163" s="356"/>
      <c r="S163" s="356"/>
      <c r="T163" s="356"/>
      <c r="U163" s="356"/>
      <c r="Y163" s="14"/>
      <c r="AB163" s="14"/>
    </row>
    <row r="164" spans="5:28">
      <c r="E164" s="14"/>
      <c r="F164" s="356"/>
      <c r="H164" s="14"/>
      <c r="J164" s="185"/>
      <c r="K164" s="185"/>
      <c r="L164" s="185"/>
      <c r="N164" s="356"/>
      <c r="P164" s="356"/>
      <c r="R164" s="356"/>
      <c r="S164" s="356"/>
      <c r="T164" s="356"/>
      <c r="U164" s="356"/>
      <c r="Y164" s="14"/>
      <c r="AB164" s="14"/>
    </row>
    <row r="165" spans="5:28">
      <c r="E165" s="14"/>
      <c r="F165" s="356"/>
      <c r="H165" s="14"/>
      <c r="J165" s="185"/>
      <c r="K165" s="185"/>
      <c r="L165" s="185"/>
      <c r="N165" s="356"/>
      <c r="P165" s="356"/>
      <c r="R165" s="356"/>
      <c r="S165" s="356"/>
      <c r="T165" s="356"/>
      <c r="U165" s="356"/>
      <c r="Y165" s="14"/>
      <c r="AB165" s="14"/>
    </row>
    <row r="166" spans="5:28">
      <c r="E166" s="14"/>
      <c r="F166" s="356"/>
      <c r="H166" s="14"/>
      <c r="J166" s="185"/>
      <c r="K166" s="185"/>
      <c r="L166" s="185"/>
      <c r="N166" s="356"/>
      <c r="P166" s="356"/>
      <c r="R166" s="356"/>
      <c r="S166" s="356"/>
      <c r="T166" s="356"/>
      <c r="U166" s="356"/>
      <c r="Y166" s="14"/>
      <c r="AB166" s="14"/>
    </row>
    <row r="167" spans="5:28">
      <c r="E167" s="14"/>
      <c r="F167" s="356"/>
      <c r="H167" s="14"/>
      <c r="J167" s="185"/>
      <c r="K167" s="185"/>
      <c r="L167" s="185"/>
      <c r="N167" s="356"/>
      <c r="P167" s="356"/>
      <c r="R167" s="356"/>
      <c r="S167" s="356"/>
      <c r="T167" s="356"/>
      <c r="U167" s="356"/>
      <c r="Y167" s="14"/>
      <c r="AB167" s="14"/>
    </row>
    <row r="168" spans="5:28">
      <c r="E168" s="14"/>
      <c r="F168" s="356"/>
      <c r="H168" s="14"/>
      <c r="J168" s="185"/>
      <c r="K168" s="185"/>
      <c r="L168" s="185"/>
      <c r="N168" s="356"/>
      <c r="P168" s="356"/>
      <c r="R168" s="356"/>
      <c r="S168" s="356"/>
      <c r="T168" s="356"/>
      <c r="U168" s="356"/>
      <c r="Y168" s="14"/>
      <c r="AB168" s="14"/>
    </row>
    <row r="169" spans="5:28">
      <c r="E169" s="14"/>
      <c r="F169" s="356"/>
      <c r="H169" s="14"/>
      <c r="J169" s="185"/>
      <c r="K169" s="185"/>
      <c r="L169" s="185"/>
      <c r="N169" s="356"/>
      <c r="P169" s="356"/>
      <c r="R169" s="356"/>
      <c r="S169" s="356"/>
      <c r="T169" s="356"/>
      <c r="U169" s="356"/>
      <c r="Y169" s="14"/>
      <c r="AB169" s="14"/>
    </row>
    <row r="170" spans="5:28">
      <c r="E170" s="14"/>
      <c r="F170" s="356"/>
      <c r="H170" s="14"/>
      <c r="J170" s="185"/>
      <c r="K170" s="185"/>
      <c r="L170" s="185"/>
      <c r="N170" s="356"/>
      <c r="P170" s="356"/>
      <c r="R170" s="356"/>
      <c r="S170" s="356"/>
      <c r="T170" s="356"/>
      <c r="U170" s="356"/>
      <c r="Y170" s="14"/>
      <c r="AB170" s="14"/>
    </row>
    <row r="171" spans="5:28">
      <c r="E171" s="14"/>
      <c r="F171" s="356"/>
      <c r="H171" s="14"/>
      <c r="J171" s="185"/>
      <c r="K171" s="185"/>
      <c r="L171" s="185"/>
      <c r="N171" s="356"/>
      <c r="P171" s="356"/>
      <c r="R171" s="356"/>
      <c r="S171" s="356"/>
      <c r="T171" s="356"/>
      <c r="U171" s="356"/>
      <c r="Y171" s="14"/>
      <c r="AB171" s="14"/>
    </row>
    <row r="172" spans="5:28">
      <c r="E172" s="14"/>
      <c r="F172" s="356"/>
      <c r="H172" s="14"/>
      <c r="J172" s="185"/>
      <c r="K172" s="185"/>
      <c r="L172" s="185"/>
      <c r="N172" s="356"/>
      <c r="P172" s="356"/>
      <c r="R172" s="356"/>
      <c r="S172" s="356"/>
      <c r="T172" s="356"/>
      <c r="U172" s="356"/>
      <c r="Y172" s="14"/>
      <c r="AB172" s="14"/>
    </row>
    <row r="173" spans="5:28">
      <c r="E173" s="14"/>
      <c r="F173" s="356"/>
      <c r="H173" s="14"/>
      <c r="J173" s="185"/>
      <c r="K173" s="185"/>
      <c r="L173" s="185"/>
      <c r="N173" s="356"/>
      <c r="P173" s="356"/>
      <c r="R173" s="356"/>
      <c r="S173" s="356"/>
      <c r="T173" s="356"/>
      <c r="U173" s="356"/>
      <c r="Y173" s="14"/>
      <c r="AB173" s="14"/>
    </row>
    <row r="174" spans="5:28">
      <c r="E174" s="14"/>
      <c r="F174" s="356"/>
      <c r="H174" s="14"/>
      <c r="J174" s="185"/>
      <c r="K174" s="185"/>
      <c r="L174" s="185"/>
      <c r="N174" s="356"/>
      <c r="P174" s="356"/>
      <c r="R174" s="356"/>
      <c r="S174" s="356"/>
      <c r="T174" s="356"/>
      <c r="U174" s="356"/>
      <c r="Y174" s="14"/>
      <c r="AB174" s="14"/>
    </row>
    <row r="175" spans="5:28">
      <c r="E175" s="14"/>
      <c r="F175" s="356"/>
      <c r="H175" s="14"/>
      <c r="J175" s="185"/>
      <c r="K175" s="185"/>
      <c r="L175" s="185"/>
      <c r="N175" s="356"/>
      <c r="P175" s="356"/>
      <c r="R175" s="356"/>
      <c r="S175" s="356"/>
      <c r="T175" s="356"/>
      <c r="U175" s="356"/>
      <c r="Y175" s="14"/>
      <c r="AB175" s="14"/>
    </row>
    <row r="176" spans="5:28">
      <c r="E176" s="14"/>
      <c r="F176" s="356"/>
      <c r="H176" s="14"/>
      <c r="J176" s="185"/>
      <c r="K176" s="185"/>
      <c r="L176" s="185"/>
      <c r="N176" s="356"/>
      <c r="P176" s="356"/>
      <c r="R176" s="356"/>
      <c r="S176" s="356"/>
      <c r="T176" s="356"/>
      <c r="U176" s="356"/>
      <c r="Y176" s="14"/>
      <c r="AB176" s="14"/>
    </row>
    <row r="177" spans="5:28">
      <c r="E177" s="14"/>
      <c r="F177" s="356"/>
      <c r="H177" s="14"/>
      <c r="J177" s="185"/>
      <c r="K177" s="185"/>
      <c r="L177" s="185"/>
      <c r="N177" s="356"/>
      <c r="P177" s="356"/>
      <c r="R177" s="356"/>
      <c r="S177" s="356"/>
      <c r="T177" s="356"/>
      <c r="U177" s="356"/>
      <c r="Y177" s="14"/>
      <c r="AB177" s="14"/>
    </row>
    <row r="178" spans="5:28">
      <c r="E178" s="14"/>
      <c r="F178" s="356"/>
      <c r="H178" s="14"/>
      <c r="J178" s="185"/>
      <c r="K178" s="185"/>
      <c r="L178" s="185"/>
      <c r="N178" s="356"/>
      <c r="P178" s="356"/>
      <c r="R178" s="356"/>
      <c r="S178" s="356"/>
      <c r="T178" s="356"/>
      <c r="U178" s="356"/>
      <c r="Y178" s="14"/>
      <c r="AB178" s="14"/>
    </row>
    <row r="179" spans="5:28">
      <c r="E179" s="14"/>
      <c r="F179" s="356"/>
      <c r="H179" s="14"/>
      <c r="J179" s="185"/>
      <c r="K179" s="185"/>
      <c r="L179" s="185"/>
      <c r="N179" s="356"/>
      <c r="P179" s="356"/>
      <c r="R179" s="356"/>
      <c r="S179" s="356"/>
      <c r="T179" s="356"/>
      <c r="U179" s="356"/>
      <c r="Y179" s="14"/>
      <c r="AB179" s="14"/>
    </row>
    <row r="180" spans="5:28">
      <c r="E180" s="14"/>
      <c r="F180" s="356"/>
      <c r="H180" s="14"/>
      <c r="J180" s="185"/>
      <c r="K180" s="185"/>
      <c r="L180" s="185"/>
      <c r="N180" s="356"/>
      <c r="P180" s="356"/>
      <c r="R180" s="356"/>
      <c r="S180" s="356"/>
      <c r="T180" s="356"/>
      <c r="U180" s="356"/>
      <c r="Y180" s="14"/>
      <c r="AB180" s="14"/>
    </row>
    <row r="181" spans="5:28">
      <c r="E181" s="14"/>
      <c r="F181" s="356"/>
      <c r="H181" s="14"/>
      <c r="J181" s="185"/>
      <c r="K181" s="185"/>
      <c r="L181" s="185"/>
      <c r="N181" s="356"/>
      <c r="P181" s="356"/>
      <c r="R181" s="356"/>
      <c r="S181" s="356"/>
      <c r="T181" s="356"/>
      <c r="U181" s="356"/>
      <c r="Y181" s="14"/>
      <c r="AB181" s="14"/>
    </row>
    <row r="182" spans="5:28">
      <c r="E182" s="14"/>
      <c r="F182" s="356"/>
      <c r="H182" s="14"/>
      <c r="J182" s="185"/>
      <c r="K182" s="185"/>
      <c r="L182" s="185"/>
      <c r="N182" s="356"/>
      <c r="P182" s="356"/>
      <c r="R182" s="356"/>
      <c r="S182" s="356"/>
      <c r="T182" s="356"/>
      <c r="U182" s="356"/>
      <c r="Y182" s="14"/>
      <c r="AB182" s="14"/>
    </row>
    <row r="183" spans="5:28">
      <c r="E183" s="14"/>
      <c r="F183" s="356"/>
      <c r="H183" s="14"/>
      <c r="J183" s="185"/>
      <c r="K183" s="185"/>
      <c r="L183" s="185"/>
      <c r="N183" s="356"/>
      <c r="P183" s="356"/>
      <c r="R183" s="356"/>
      <c r="S183" s="356"/>
      <c r="T183" s="356"/>
      <c r="U183" s="356"/>
      <c r="Y183" s="14"/>
      <c r="AB183" s="14"/>
    </row>
    <row r="184" spans="5:28">
      <c r="E184" s="14"/>
      <c r="F184" s="356"/>
      <c r="H184" s="14"/>
      <c r="J184" s="185"/>
      <c r="K184" s="185"/>
      <c r="L184" s="185"/>
      <c r="N184" s="356"/>
      <c r="P184" s="356"/>
      <c r="R184" s="356"/>
      <c r="S184" s="356"/>
      <c r="T184" s="356"/>
      <c r="U184" s="356"/>
      <c r="Y184" s="14"/>
      <c r="AB184" s="14"/>
    </row>
    <row r="185" spans="5:28">
      <c r="E185" s="14"/>
      <c r="F185" s="356"/>
      <c r="H185" s="14"/>
      <c r="J185" s="185"/>
      <c r="K185" s="185"/>
      <c r="L185" s="185"/>
      <c r="N185" s="356"/>
      <c r="P185" s="356"/>
      <c r="R185" s="356"/>
      <c r="S185" s="356"/>
      <c r="T185" s="356"/>
      <c r="U185" s="356"/>
      <c r="Y185" s="14"/>
      <c r="AB185" s="14"/>
    </row>
    <row r="186" spans="5:28">
      <c r="E186" s="14"/>
      <c r="F186" s="356"/>
      <c r="H186" s="14"/>
      <c r="J186" s="185"/>
      <c r="K186" s="185"/>
      <c r="L186" s="185"/>
      <c r="N186" s="356"/>
      <c r="P186" s="356"/>
      <c r="R186" s="356"/>
      <c r="S186" s="356"/>
      <c r="T186" s="356"/>
      <c r="U186" s="356"/>
      <c r="Y186" s="14"/>
      <c r="AB186" s="14"/>
    </row>
    <row r="187" spans="5:28">
      <c r="E187" s="14"/>
      <c r="F187" s="356"/>
      <c r="H187" s="14"/>
      <c r="J187" s="185"/>
      <c r="K187" s="185"/>
      <c r="L187" s="185"/>
      <c r="N187" s="356"/>
      <c r="P187" s="356"/>
      <c r="R187" s="356"/>
      <c r="S187" s="356"/>
      <c r="T187" s="356"/>
      <c r="U187" s="356"/>
      <c r="Y187" s="14"/>
      <c r="AB187" s="14"/>
    </row>
    <row r="188" spans="5:28">
      <c r="E188" s="14"/>
      <c r="F188" s="356"/>
      <c r="H188" s="14"/>
      <c r="J188" s="185"/>
      <c r="K188" s="185"/>
      <c r="L188" s="185"/>
      <c r="N188" s="356"/>
      <c r="P188" s="356"/>
      <c r="R188" s="356"/>
      <c r="S188" s="356"/>
      <c r="T188" s="356"/>
      <c r="U188" s="356"/>
      <c r="Y188" s="14"/>
      <c r="AB188" s="14"/>
    </row>
    <row r="189" spans="5:28">
      <c r="E189" s="14"/>
      <c r="F189" s="356"/>
      <c r="H189" s="14"/>
      <c r="J189" s="185"/>
      <c r="K189" s="185"/>
      <c r="L189" s="185"/>
      <c r="N189" s="356"/>
      <c r="P189" s="356"/>
      <c r="R189" s="356"/>
      <c r="S189" s="356"/>
      <c r="T189" s="356"/>
      <c r="U189" s="356"/>
      <c r="Y189" s="14"/>
      <c r="AB189" s="14"/>
    </row>
    <row r="190" spans="5:28">
      <c r="E190" s="14"/>
      <c r="F190" s="356"/>
      <c r="H190" s="14"/>
      <c r="J190" s="185"/>
      <c r="K190" s="185"/>
      <c r="L190" s="185"/>
      <c r="N190" s="356"/>
      <c r="P190" s="356"/>
      <c r="R190" s="356"/>
      <c r="S190" s="356"/>
      <c r="T190" s="356"/>
      <c r="U190" s="356"/>
      <c r="Y190" s="14"/>
      <c r="AB190" s="14"/>
    </row>
    <row r="191" spans="5:28">
      <c r="E191" s="14"/>
      <c r="F191" s="356"/>
      <c r="H191" s="14"/>
      <c r="J191" s="185"/>
      <c r="K191" s="185"/>
      <c r="L191" s="185"/>
      <c r="N191" s="356"/>
      <c r="P191" s="356"/>
      <c r="R191" s="356"/>
      <c r="S191" s="356"/>
      <c r="T191" s="356"/>
      <c r="U191" s="356"/>
      <c r="Y191" s="14"/>
      <c r="AB191" s="14"/>
    </row>
    <row r="192" spans="5:28">
      <c r="E192" s="14"/>
      <c r="F192" s="356"/>
      <c r="H192" s="14"/>
      <c r="J192" s="185"/>
      <c r="K192" s="185"/>
      <c r="L192" s="185"/>
      <c r="N192" s="356"/>
      <c r="P192" s="356"/>
      <c r="R192" s="356"/>
      <c r="S192" s="356"/>
      <c r="T192" s="356"/>
      <c r="U192" s="356"/>
      <c r="Y192" s="14"/>
      <c r="AB192" s="14"/>
    </row>
    <row r="193" spans="5:28">
      <c r="E193" s="14"/>
      <c r="F193" s="356"/>
      <c r="H193" s="14"/>
      <c r="J193" s="185"/>
      <c r="K193" s="185"/>
      <c r="L193" s="185"/>
      <c r="N193" s="356"/>
      <c r="P193" s="356"/>
      <c r="R193" s="356"/>
      <c r="S193" s="356"/>
      <c r="T193" s="356"/>
      <c r="U193" s="356"/>
      <c r="Y193" s="14"/>
      <c r="AB193" s="14"/>
    </row>
    <row r="194" spans="5:28">
      <c r="E194" s="14"/>
      <c r="F194" s="356"/>
      <c r="H194" s="14"/>
      <c r="J194" s="185"/>
      <c r="K194" s="185"/>
      <c r="L194" s="185"/>
      <c r="N194" s="356"/>
      <c r="P194" s="356"/>
      <c r="R194" s="356"/>
      <c r="S194" s="356"/>
      <c r="T194" s="356"/>
      <c r="U194" s="356"/>
      <c r="Y194" s="14"/>
      <c r="AB194" s="14"/>
    </row>
    <row r="195" spans="5:28">
      <c r="E195" s="14"/>
      <c r="F195" s="356"/>
      <c r="H195" s="14"/>
      <c r="J195" s="185"/>
      <c r="K195" s="185"/>
      <c r="L195" s="185"/>
      <c r="N195" s="356"/>
      <c r="P195" s="356"/>
      <c r="R195" s="356"/>
      <c r="S195" s="356"/>
      <c r="T195" s="356"/>
      <c r="U195" s="356"/>
      <c r="Y195" s="14"/>
      <c r="AB195" s="14"/>
    </row>
    <row r="196" spans="5:28">
      <c r="E196" s="14"/>
      <c r="F196" s="356"/>
      <c r="H196" s="14"/>
      <c r="J196" s="185"/>
      <c r="K196" s="185"/>
      <c r="L196" s="185"/>
      <c r="N196" s="356"/>
      <c r="P196" s="356"/>
      <c r="R196" s="356"/>
      <c r="S196" s="356"/>
      <c r="T196" s="356"/>
      <c r="U196" s="356"/>
      <c r="Y196" s="14"/>
      <c r="AB196" s="14"/>
    </row>
    <row r="197" spans="5:28">
      <c r="E197" s="14"/>
      <c r="F197" s="356"/>
      <c r="H197" s="14"/>
      <c r="J197" s="185"/>
      <c r="K197" s="185"/>
      <c r="L197" s="185"/>
      <c r="N197" s="356"/>
      <c r="P197" s="356"/>
      <c r="R197" s="356"/>
      <c r="S197" s="356"/>
      <c r="T197" s="356"/>
      <c r="U197" s="356"/>
      <c r="Y197" s="14"/>
      <c r="AB197" s="14"/>
    </row>
    <row r="198" spans="5:28">
      <c r="E198" s="14"/>
      <c r="F198" s="356"/>
      <c r="H198" s="14"/>
      <c r="J198" s="185"/>
      <c r="K198" s="185"/>
      <c r="L198" s="185"/>
      <c r="N198" s="356"/>
      <c r="P198" s="356"/>
      <c r="R198" s="356"/>
      <c r="S198" s="356"/>
      <c r="T198" s="356"/>
      <c r="U198" s="356"/>
      <c r="Y198" s="14"/>
      <c r="AB198" s="14"/>
    </row>
    <row r="199" spans="5:28">
      <c r="E199" s="14"/>
      <c r="F199" s="356"/>
      <c r="H199" s="14"/>
      <c r="J199" s="185"/>
      <c r="K199" s="185"/>
      <c r="L199" s="185"/>
      <c r="N199" s="356"/>
      <c r="P199" s="356"/>
      <c r="R199" s="356"/>
      <c r="S199" s="356"/>
      <c r="T199" s="356"/>
      <c r="U199" s="356"/>
      <c r="Y199" s="14"/>
      <c r="AB199" s="14"/>
    </row>
    <row r="200" spans="5:28">
      <c r="E200" s="14"/>
      <c r="F200" s="356"/>
      <c r="H200" s="14"/>
      <c r="J200" s="185"/>
      <c r="K200" s="185"/>
      <c r="L200" s="185"/>
      <c r="N200" s="356"/>
      <c r="P200" s="356"/>
      <c r="R200" s="356"/>
      <c r="S200" s="356"/>
      <c r="T200" s="356"/>
      <c r="U200" s="356"/>
      <c r="Y200" s="14"/>
      <c r="AB200" s="14"/>
    </row>
    <row r="201" spans="5:28">
      <c r="E201" s="14"/>
      <c r="F201" s="356"/>
      <c r="H201" s="14"/>
      <c r="J201" s="185"/>
      <c r="K201" s="185"/>
      <c r="L201" s="185"/>
      <c r="N201" s="356"/>
      <c r="P201" s="356"/>
      <c r="R201" s="356"/>
      <c r="S201" s="356"/>
      <c r="T201" s="356"/>
      <c r="U201" s="356"/>
      <c r="Y201" s="14"/>
      <c r="AB201" s="14"/>
    </row>
    <row r="202" spans="5:28">
      <c r="E202" s="14"/>
      <c r="F202" s="356"/>
      <c r="H202" s="14"/>
      <c r="J202" s="185"/>
      <c r="K202" s="185"/>
      <c r="L202" s="185"/>
      <c r="N202" s="356"/>
      <c r="P202" s="356"/>
      <c r="R202" s="356"/>
      <c r="S202" s="356"/>
      <c r="T202" s="356"/>
      <c r="U202" s="356"/>
      <c r="Y202" s="14"/>
      <c r="AB202" s="14"/>
    </row>
    <row r="203" spans="5:28">
      <c r="E203" s="14"/>
      <c r="F203" s="356"/>
      <c r="H203" s="14"/>
      <c r="J203" s="185"/>
      <c r="K203" s="185"/>
      <c r="L203" s="185"/>
      <c r="N203" s="356"/>
      <c r="P203" s="356"/>
      <c r="R203" s="356"/>
      <c r="S203" s="356"/>
      <c r="T203" s="356"/>
      <c r="U203" s="356"/>
      <c r="Y203" s="14"/>
      <c r="AB203" s="14"/>
    </row>
    <row r="204" spans="5:28">
      <c r="E204" s="14"/>
      <c r="F204" s="356"/>
      <c r="H204" s="14"/>
      <c r="J204" s="185"/>
      <c r="K204" s="185"/>
      <c r="L204" s="185"/>
      <c r="N204" s="356"/>
      <c r="P204" s="356"/>
      <c r="R204" s="356"/>
      <c r="S204" s="356"/>
      <c r="T204" s="356"/>
      <c r="U204" s="356"/>
      <c r="Y204" s="14"/>
      <c r="AB204" s="14"/>
    </row>
    <row r="205" spans="5:28">
      <c r="E205" s="14"/>
      <c r="F205" s="356"/>
      <c r="H205" s="14"/>
      <c r="J205" s="185"/>
      <c r="K205" s="185"/>
      <c r="L205" s="185"/>
      <c r="N205" s="356"/>
      <c r="P205" s="356"/>
      <c r="R205" s="356"/>
      <c r="S205" s="356"/>
      <c r="T205" s="356"/>
      <c r="U205" s="356"/>
      <c r="Y205" s="14"/>
      <c r="AB205" s="14"/>
    </row>
    <row r="206" spans="5:28">
      <c r="E206" s="14"/>
      <c r="F206" s="356"/>
      <c r="H206" s="14"/>
      <c r="J206" s="185"/>
      <c r="K206" s="185"/>
      <c r="L206" s="185"/>
      <c r="N206" s="356"/>
      <c r="P206" s="356"/>
      <c r="R206" s="356"/>
      <c r="S206" s="356"/>
      <c r="T206" s="356"/>
      <c r="U206" s="356"/>
      <c r="Y206" s="14"/>
      <c r="AB206" s="14"/>
    </row>
    <row r="207" spans="5:28">
      <c r="E207" s="14"/>
      <c r="F207" s="356"/>
      <c r="H207" s="14"/>
      <c r="J207" s="185"/>
      <c r="K207" s="185"/>
      <c r="L207" s="185"/>
      <c r="N207" s="356"/>
      <c r="P207" s="356"/>
      <c r="R207" s="356"/>
      <c r="S207" s="356"/>
      <c r="T207" s="356"/>
      <c r="U207" s="356"/>
      <c r="Y207" s="14"/>
      <c r="AB207" s="14"/>
    </row>
    <row r="208" spans="5:28">
      <c r="E208" s="14"/>
      <c r="F208" s="356"/>
      <c r="H208" s="14"/>
      <c r="J208" s="185"/>
      <c r="K208" s="185"/>
      <c r="L208" s="185"/>
      <c r="N208" s="356"/>
      <c r="P208" s="356"/>
      <c r="R208" s="356"/>
      <c r="S208" s="356"/>
      <c r="T208" s="356"/>
      <c r="U208" s="356"/>
      <c r="Y208" s="14"/>
      <c r="AB208" s="14"/>
    </row>
    <row r="209" spans="5:28">
      <c r="E209" s="14"/>
      <c r="F209" s="356"/>
      <c r="H209" s="14"/>
      <c r="J209" s="185"/>
      <c r="K209" s="185"/>
      <c r="L209" s="185"/>
      <c r="N209" s="356"/>
      <c r="P209" s="356"/>
      <c r="R209" s="356"/>
      <c r="S209" s="356"/>
      <c r="T209" s="356"/>
      <c r="U209" s="356"/>
      <c r="Y209" s="14"/>
      <c r="AB209" s="14"/>
    </row>
    <row r="210" spans="5:28">
      <c r="E210" s="14"/>
      <c r="F210" s="356"/>
      <c r="H210" s="14"/>
      <c r="J210" s="185"/>
      <c r="K210" s="185"/>
      <c r="L210" s="185"/>
      <c r="N210" s="356"/>
      <c r="P210" s="356"/>
      <c r="R210" s="356"/>
      <c r="S210" s="356"/>
      <c r="T210" s="356"/>
      <c r="U210" s="356"/>
      <c r="Y210" s="14"/>
      <c r="AB210" s="14"/>
    </row>
    <row r="211" spans="5:28">
      <c r="E211" s="14"/>
      <c r="F211" s="356"/>
      <c r="H211" s="14"/>
      <c r="J211" s="185"/>
      <c r="K211" s="185"/>
      <c r="L211" s="185"/>
      <c r="N211" s="356"/>
      <c r="P211" s="356"/>
      <c r="R211" s="356"/>
      <c r="S211" s="356"/>
      <c r="T211" s="356"/>
      <c r="U211" s="356"/>
      <c r="Y211" s="14"/>
      <c r="AB211" s="14"/>
    </row>
    <row r="212" spans="5:28">
      <c r="E212" s="14"/>
      <c r="F212" s="356"/>
      <c r="H212" s="14"/>
      <c r="J212" s="185"/>
      <c r="K212" s="185"/>
      <c r="L212" s="185"/>
      <c r="N212" s="356"/>
      <c r="P212" s="356"/>
      <c r="R212" s="356"/>
      <c r="S212" s="356"/>
      <c r="T212" s="356"/>
      <c r="U212" s="356"/>
      <c r="Y212" s="14"/>
      <c r="AB212" s="14"/>
    </row>
    <row r="213" spans="5:28">
      <c r="E213" s="14"/>
      <c r="F213" s="356"/>
      <c r="H213" s="14"/>
      <c r="J213" s="185"/>
      <c r="K213" s="185"/>
      <c r="L213" s="185"/>
      <c r="N213" s="356"/>
      <c r="P213" s="356"/>
      <c r="R213" s="356"/>
      <c r="S213" s="356"/>
      <c r="T213" s="356"/>
      <c r="U213" s="356"/>
      <c r="Y213" s="14"/>
      <c r="AB213" s="14"/>
    </row>
    <row r="214" spans="5:28">
      <c r="E214" s="14"/>
      <c r="F214" s="356"/>
      <c r="H214" s="14"/>
      <c r="J214" s="185"/>
      <c r="K214" s="185"/>
      <c r="L214" s="185"/>
      <c r="N214" s="356"/>
      <c r="P214" s="356"/>
      <c r="R214" s="356"/>
      <c r="S214" s="356"/>
      <c r="T214" s="356"/>
      <c r="U214" s="356"/>
      <c r="Y214" s="14"/>
      <c r="AB214" s="14"/>
    </row>
    <row r="215" spans="5:28">
      <c r="E215" s="14"/>
      <c r="F215" s="356"/>
      <c r="H215" s="14"/>
      <c r="J215" s="185"/>
      <c r="K215" s="185"/>
      <c r="L215" s="185"/>
      <c r="N215" s="356"/>
      <c r="P215" s="356"/>
      <c r="R215" s="356"/>
      <c r="S215" s="356"/>
      <c r="T215" s="356"/>
      <c r="U215" s="356"/>
      <c r="Y215" s="14"/>
      <c r="AB215" s="14"/>
    </row>
    <row r="216" spans="5:28">
      <c r="E216" s="14"/>
      <c r="F216" s="356"/>
      <c r="H216" s="14"/>
      <c r="J216" s="185"/>
      <c r="K216" s="185"/>
      <c r="L216" s="185"/>
      <c r="N216" s="356"/>
      <c r="P216" s="356"/>
      <c r="R216" s="356"/>
      <c r="S216" s="356"/>
      <c r="T216" s="356"/>
      <c r="U216" s="356"/>
      <c r="Y216" s="14"/>
      <c r="AB216" s="14"/>
    </row>
    <row r="217" spans="5:28">
      <c r="E217" s="14"/>
      <c r="F217" s="356"/>
      <c r="H217" s="14"/>
      <c r="J217" s="185"/>
      <c r="K217" s="185"/>
      <c r="L217" s="185"/>
      <c r="N217" s="356"/>
      <c r="P217" s="356"/>
      <c r="R217" s="356"/>
      <c r="S217" s="356"/>
      <c r="T217" s="356"/>
      <c r="U217" s="356"/>
      <c r="Y217" s="14"/>
      <c r="AB217" s="14"/>
    </row>
    <row r="218" spans="5:28">
      <c r="E218" s="14"/>
      <c r="F218" s="356"/>
      <c r="H218" s="14"/>
      <c r="J218" s="185"/>
      <c r="K218" s="185"/>
      <c r="L218" s="185"/>
      <c r="N218" s="356"/>
      <c r="P218" s="356"/>
      <c r="R218" s="356"/>
      <c r="S218" s="356"/>
      <c r="T218" s="356"/>
      <c r="U218" s="356"/>
      <c r="Y218" s="14"/>
      <c r="AB218" s="14"/>
    </row>
    <row r="219" spans="5:28">
      <c r="E219" s="14"/>
      <c r="F219" s="356"/>
      <c r="H219" s="14"/>
      <c r="J219" s="185"/>
      <c r="K219" s="185"/>
      <c r="L219" s="185"/>
      <c r="N219" s="356"/>
      <c r="P219" s="356"/>
      <c r="R219" s="356"/>
      <c r="S219" s="356"/>
      <c r="T219" s="356"/>
      <c r="U219" s="356"/>
      <c r="Y219" s="14"/>
      <c r="AB219" s="14"/>
    </row>
    <row r="220" spans="5:28">
      <c r="E220" s="14"/>
      <c r="F220" s="356"/>
      <c r="H220" s="14"/>
      <c r="J220" s="185"/>
      <c r="K220" s="185"/>
      <c r="L220" s="185"/>
      <c r="N220" s="356"/>
      <c r="P220" s="356"/>
      <c r="R220" s="356"/>
      <c r="S220" s="356"/>
      <c r="T220" s="356"/>
      <c r="U220" s="356"/>
      <c r="Y220" s="14"/>
      <c r="AB220" s="14"/>
    </row>
    <row r="221" spans="5:28">
      <c r="E221" s="14"/>
      <c r="F221" s="356"/>
      <c r="H221" s="14"/>
      <c r="J221" s="185"/>
      <c r="K221" s="185"/>
      <c r="L221" s="185"/>
      <c r="N221" s="356"/>
      <c r="P221" s="356"/>
      <c r="R221" s="356"/>
      <c r="S221" s="356"/>
      <c r="T221" s="356"/>
      <c r="U221" s="356"/>
      <c r="Y221" s="14"/>
      <c r="AB221" s="14"/>
    </row>
    <row r="222" spans="5:28">
      <c r="E222" s="14"/>
      <c r="F222" s="356"/>
      <c r="H222" s="14"/>
      <c r="J222" s="185"/>
      <c r="K222" s="185"/>
      <c r="L222" s="185"/>
      <c r="N222" s="356"/>
      <c r="P222" s="356"/>
      <c r="R222" s="356"/>
      <c r="S222" s="356"/>
      <c r="T222" s="356"/>
      <c r="U222" s="356"/>
      <c r="Y222" s="14"/>
      <c r="AB222" s="14"/>
    </row>
    <row r="223" spans="5:28">
      <c r="E223" s="14"/>
      <c r="F223" s="356"/>
      <c r="H223" s="14"/>
      <c r="J223" s="185"/>
      <c r="K223" s="185"/>
      <c r="L223" s="185"/>
      <c r="N223" s="356"/>
      <c r="P223" s="356"/>
      <c r="R223" s="356"/>
      <c r="S223" s="356"/>
      <c r="T223" s="356"/>
      <c r="U223" s="356"/>
      <c r="Y223" s="14"/>
      <c r="AB223" s="14"/>
    </row>
    <row r="224" spans="5:28">
      <c r="E224" s="14"/>
      <c r="F224" s="356"/>
      <c r="H224" s="14"/>
      <c r="J224" s="185"/>
      <c r="K224" s="185"/>
      <c r="L224" s="185"/>
      <c r="N224" s="356"/>
      <c r="P224" s="356"/>
      <c r="R224" s="356"/>
      <c r="S224" s="356"/>
      <c r="T224" s="356"/>
      <c r="U224" s="356"/>
      <c r="Y224" s="14"/>
      <c r="AB224" s="14"/>
    </row>
    <row r="225" spans="5:28">
      <c r="E225" s="14"/>
      <c r="F225" s="356"/>
      <c r="H225" s="14"/>
      <c r="J225" s="185"/>
      <c r="K225" s="185"/>
      <c r="L225" s="185"/>
      <c r="N225" s="356"/>
      <c r="P225" s="356"/>
      <c r="R225" s="356"/>
      <c r="S225" s="356"/>
      <c r="T225" s="356"/>
      <c r="U225" s="356"/>
      <c r="Y225" s="14"/>
      <c r="AB225" s="14"/>
    </row>
    <row r="226" spans="5:28">
      <c r="E226" s="14"/>
      <c r="F226" s="356"/>
      <c r="H226" s="14"/>
      <c r="J226" s="185"/>
      <c r="K226" s="185"/>
      <c r="L226" s="185"/>
      <c r="N226" s="356"/>
      <c r="P226" s="356"/>
      <c r="R226" s="356"/>
      <c r="S226" s="356"/>
      <c r="T226" s="356"/>
      <c r="U226" s="356"/>
      <c r="Y226" s="14"/>
      <c r="AB226" s="14"/>
    </row>
    <row r="227" spans="5:28">
      <c r="E227" s="14"/>
      <c r="F227" s="356"/>
      <c r="H227" s="14"/>
      <c r="J227" s="185"/>
      <c r="K227" s="185"/>
      <c r="L227" s="185"/>
      <c r="N227" s="356"/>
      <c r="P227" s="356"/>
      <c r="R227" s="356"/>
      <c r="S227" s="356"/>
      <c r="T227" s="356"/>
      <c r="U227" s="356"/>
      <c r="Y227" s="14"/>
      <c r="AB227" s="14"/>
    </row>
    <row r="228" spans="5:28">
      <c r="E228" s="14"/>
      <c r="F228" s="356"/>
      <c r="H228" s="14"/>
      <c r="J228" s="185"/>
      <c r="K228" s="185"/>
      <c r="L228" s="185"/>
      <c r="N228" s="356"/>
      <c r="P228" s="356"/>
      <c r="R228" s="356"/>
      <c r="S228" s="356"/>
      <c r="T228" s="356"/>
      <c r="U228" s="356"/>
      <c r="Y228" s="14"/>
      <c r="AB228" s="14"/>
    </row>
    <row r="229" spans="5:28">
      <c r="E229" s="14"/>
      <c r="F229" s="356"/>
      <c r="H229" s="14"/>
      <c r="J229" s="185"/>
      <c r="K229" s="185"/>
      <c r="L229" s="185"/>
      <c r="N229" s="356"/>
      <c r="P229" s="356"/>
      <c r="R229" s="356"/>
      <c r="S229" s="356"/>
      <c r="T229" s="356"/>
      <c r="U229" s="356"/>
      <c r="Y229" s="14"/>
      <c r="AB229" s="14"/>
    </row>
    <row r="230" spans="5:28">
      <c r="E230" s="14"/>
      <c r="F230" s="356"/>
      <c r="H230" s="14"/>
      <c r="J230" s="185"/>
      <c r="K230" s="185"/>
      <c r="L230" s="185"/>
      <c r="N230" s="356"/>
      <c r="P230" s="356"/>
      <c r="R230" s="356"/>
      <c r="S230" s="356"/>
      <c r="T230" s="356"/>
      <c r="U230" s="356"/>
      <c r="Y230" s="14"/>
      <c r="AB230" s="14"/>
    </row>
    <row r="231" spans="5:28">
      <c r="E231" s="14"/>
      <c r="F231" s="356"/>
      <c r="H231" s="14"/>
      <c r="J231" s="185"/>
      <c r="K231" s="185"/>
      <c r="L231" s="185"/>
      <c r="N231" s="356"/>
      <c r="P231" s="356"/>
      <c r="R231" s="356"/>
      <c r="S231" s="356"/>
      <c r="T231" s="356"/>
      <c r="U231" s="356"/>
      <c r="Y231" s="14"/>
      <c r="AB231" s="14"/>
    </row>
    <row r="232" spans="5:28">
      <c r="E232" s="14"/>
      <c r="F232" s="356"/>
      <c r="H232" s="14"/>
      <c r="J232" s="185"/>
      <c r="K232" s="185"/>
      <c r="L232" s="185"/>
      <c r="N232" s="356"/>
      <c r="P232" s="356"/>
      <c r="R232" s="356"/>
      <c r="S232" s="356"/>
      <c r="T232" s="356"/>
      <c r="U232" s="356"/>
      <c r="Y232" s="14"/>
      <c r="AB232" s="14"/>
    </row>
    <row r="233" spans="5:28">
      <c r="E233" s="14"/>
      <c r="F233" s="356"/>
      <c r="H233" s="14"/>
      <c r="J233" s="185"/>
      <c r="K233" s="185"/>
      <c r="L233" s="185"/>
      <c r="N233" s="356"/>
      <c r="P233" s="356"/>
      <c r="R233" s="356"/>
      <c r="S233" s="356"/>
      <c r="T233" s="356"/>
      <c r="U233" s="356"/>
      <c r="Y233" s="14"/>
      <c r="AB233" s="14"/>
    </row>
    <row r="234" spans="5:28">
      <c r="E234" s="14"/>
      <c r="F234" s="356"/>
      <c r="H234" s="14"/>
      <c r="J234" s="185"/>
      <c r="K234" s="185"/>
      <c r="L234" s="185"/>
      <c r="N234" s="356"/>
      <c r="P234" s="356"/>
      <c r="R234" s="356"/>
      <c r="S234" s="356"/>
      <c r="T234" s="356"/>
      <c r="U234" s="356"/>
      <c r="Y234" s="14"/>
      <c r="AB234" s="14"/>
    </row>
    <row r="235" spans="5:28">
      <c r="E235" s="14"/>
      <c r="F235" s="356"/>
      <c r="H235" s="14"/>
      <c r="J235" s="185"/>
      <c r="K235" s="185"/>
      <c r="L235" s="185"/>
      <c r="N235" s="356"/>
      <c r="P235" s="356"/>
      <c r="R235" s="356"/>
      <c r="S235" s="356"/>
      <c r="T235" s="356"/>
      <c r="U235" s="356"/>
      <c r="Y235" s="14"/>
      <c r="AB235" s="14"/>
    </row>
    <row r="236" spans="5:28">
      <c r="E236" s="14"/>
      <c r="F236" s="356"/>
      <c r="H236" s="14"/>
      <c r="J236" s="185"/>
      <c r="K236" s="185"/>
      <c r="L236" s="185"/>
      <c r="N236" s="356"/>
      <c r="P236" s="356"/>
      <c r="R236" s="356"/>
      <c r="S236" s="356"/>
      <c r="T236" s="356"/>
      <c r="U236" s="356"/>
      <c r="Y236" s="14"/>
      <c r="AB236" s="14"/>
    </row>
    <row r="237" spans="5:28">
      <c r="E237" s="14"/>
      <c r="F237" s="356"/>
      <c r="H237" s="14"/>
      <c r="J237" s="185"/>
      <c r="K237" s="185"/>
      <c r="L237" s="185"/>
      <c r="N237" s="356"/>
      <c r="P237" s="356"/>
      <c r="R237" s="356"/>
      <c r="S237" s="356"/>
      <c r="T237" s="356"/>
      <c r="U237" s="356"/>
      <c r="Y237" s="14"/>
      <c r="AB237" s="14"/>
    </row>
    <row r="238" spans="5:28">
      <c r="E238" s="14"/>
      <c r="F238" s="356"/>
      <c r="H238" s="14"/>
      <c r="J238" s="185"/>
      <c r="K238" s="185"/>
      <c r="L238" s="185"/>
      <c r="N238" s="356"/>
      <c r="P238" s="356"/>
      <c r="R238" s="356"/>
      <c r="S238" s="356"/>
      <c r="T238" s="356"/>
      <c r="U238" s="356"/>
      <c r="Y238" s="14"/>
      <c r="AB238" s="14"/>
    </row>
    <row r="239" spans="5:28">
      <c r="E239" s="14"/>
      <c r="F239" s="356"/>
      <c r="H239" s="14"/>
      <c r="J239" s="185"/>
      <c r="K239" s="185"/>
      <c r="L239" s="185"/>
      <c r="N239" s="356"/>
      <c r="P239" s="356"/>
      <c r="R239" s="356"/>
      <c r="S239" s="356"/>
      <c r="T239" s="356"/>
      <c r="U239" s="356"/>
      <c r="Y239" s="14"/>
      <c r="AB239" s="14"/>
    </row>
    <row r="240" spans="5:28">
      <c r="E240" s="14"/>
      <c r="F240" s="356"/>
      <c r="H240" s="14"/>
      <c r="J240" s="185"/>
      <c r="K240" s="185"/>
      <c r="L240" s="185"/>
      <c r="N240" s="356"/>
      <c r="P240" s="356"/>
      <c r="R240" s="356"/>
      <c r="S240" s="356"/>
      <c r="T240" s="356"/>
      <c r="U240" s="356"/>
      <c r="Y240" s="14"/>
      <c r="AB240" s="14"/>
    </row>
    <row r="241" spans="5:28">
      <c r="E241" s="14"/>
      <c r="F241" s="356"/>
      <c r="H241" s="14"/>
      <c r="J241" s="185"/>
      <c r="K241" s="185"/>
      <c r="L241" s="185"/>
      <c r="N241" s="356"/>
      <c r="P241" s="356"/>
      <c r="R241" s="356"/>
      <c r="S241" s="356"/>
      <c r="T241" s="356"/>
      <c r="U241" s="356"/>
      <c r="Y241" s="14"/>
      <c r="AB241" s="14"/>
    </row>
    <row r="242" spans="5:28">
      <c r="E242" s="14"/>
      <c r="F242" s="356"/>
      <c r="H242" s="14"/>
      <c r="J242" s="185"/>
      <c r="K242" s="185"/>
      <c r="L242" s="185"/>
      <c r="N242" s="356"/>
      <c r="P242" s="356"/>
      <c r="R242" s="356"/>
      <c r="S242" s="356"/>
      <c r="T242" s="356"/>
      <c r="U242" s="356"/>
      <c r="Y242" s="14"/>
      <c r="AB242" s="14"/>
    </row>
    <row r="243" spans="5:28">
      <c r="E243" s="14"/>
      <c r="F243" s="356"/>
      <c r="H243" s="14"/>
      <c r="J243" s="185"/>
      <c r="K243" s="185"/>
      <c r="L243" s="185"/>
      <c r="N243" s="356"/>
      <c r="P243" s="356"/>
      <c r="R243" s="356"/>
      <c r="S243" s="356"/>
      <c r="T243" s="356"/>
      <c r="U243" s="356"/>
      <c r="Y243" s="14"/>
      <c r="AB243" s="14"/>
    </row>
    <row r="244" spans="5:28">
      <c r="E244" s="14"/>
      <c r="F244" s="356"/>
      <c r="H244" s="14"/>
      <c r="J244" s="185"/>
      <c r="K244" s="185"/>
      <c r="L244" s="185"/>
      <c r="N244" s="356"/>
      <c r="P244" s="356"/>
      <c r="R244" s="356"/>
      <c r="S244" s="356"/>
      <c r="T244" s="356"/>
      <c r="U244" s="356"/>
      <c r="Y244" s="14"/>
      <c r="AB244" s="14"/>
    </row>
    <row r="245" spans="5:28">
      <c r="E245" s="14"/>
      <c r="F245" s="356"/>
      <c r="H245" s="14"/>
      <c r="J245" s="185"/>
      <c r="K245" s="185"/>
      <c r="L245" s="185"/>
      <c r="N245" s="356"/>
      <c r="P245" s="356"/>
      <c r="R245" s="356"/>
      <c r="S245" s="356"/>
      <c r="T245" s="356"/>
      <c r="U245" s="356"/>
      <c r="Y245" s="14"/>
      <c r="AB245" s="14"/>
    </row>
    <row r="246" spans="5:28">
      <c r="E246" s="14"/>
      <c r="F246" s="356"/>
      <c r="H246" s="14"/>
      <c r="J246" s="185"/>
      <c r="K246" s="185"/>
      <c r="L246" s="185"/>
      <c r="N246" s="356"/>
      <c r="P246" s="356"/>
      <c r="R246" s="356"/>
      <c r="S246" s="356"/>
      <c r="T246" s="356"/>
      <c r="U246" s="356"/>
      <c r="Y246" s="14"/>
      <c r="AB246" s="14"/>
    </row>
    <row r="247" spans="5:28">
      <c r="E247" s="14"/>
      <c r="F247" s="356"/>
      <c r="H247" s="14"/>
      <c r="J247" s="185"/>
      <c r="K247" s="185"/>
      <c r="L247" s="185"/>
      <c r="N247" s="356"/>
      <c r="P247" s="356"/>
      <c r="R247" s="356"/>
      <c r="S247" s="356"/>
      <c r="T247" s="356"/>
      <c r="U247" s="356"/>
      <c r="Y247" s="14"/>
      <c r="AB247" s="14"/>
    </row>
    <row r="248" spans="5:28">
      <c r="E248" s="14"/>
      <c r="F248" s="356"/>
      <c r="H248" s="14"/>
      <c r="J248" s="185"/>
      <c r="K248" s="185"/>
      <c r="L248" s="185"/>
      <c r="N248" s="356"/>
      <c r="P248" s="356"/>
      <c r="R248" s="356"/>
      <c r="S248" s="356"/>
      <c r="T248" s="356"/>
      <c r="U248" s="356"/>
      <c r="Y248" s="14"/>
      <c r="AB248" s="14"/>
    </row>
    <row r="249" spans="5:28">
      <c r="E249" s="14"/>
      <c r="F249" s="356"/>
      <c r="H249" s="14"/>
      <c r="J249" s="185"/>
      <c r="K249" s="185"/>
      <c r="L249" s="185"/>
      <c r="N249" s="356"/>
      <c r="P249" s="356"/>
      <c r="R249" s="356"/>
      <c r="S249" s="356"/>
      <c r="T249" s="356"/>
      <c r="U249" s="356"/>
      <c r="Y249" s="14"/>
      <c r="AB249" s="14"/>
    </row>
    <row r="250" spans="5:28">
      <c r="E250" s="14"/>
      <c r="F250" s="356"/>
      <c r="H250" s="14"/>
      <c r="J250" s="185"/>
      <c r="K250" s="185"/>
      <c r="L250" s="185"/>
      <c r="N250" s="356"/>
      <c r="P250" s="356"/>
      <c r="R250" s="356"/>
      <c r="S250" s="356"/>
      <c r="T250" s="356"/>
      <c r="U250" s="356"/>
      <c r="Y250" s="14"/>
      <c r="AB250" s="14"/>
    </row>
    <row r="251" spans="5:28">
      <c r="E251" s="14"/>
      <c r="F251" s="356"/>
      <c r="H251" s="14"/>
      <c r="J251" s="185"/>
      <c r="K251" s="185"/>
      <c r="L251" s="185"/>
      <c r="N251" s="356"/>
      <c r="P251" s="356"/>
      <c r="R251" s="356"/>
      <c r="S251" s="356"/>
      <c r="T251" s="356"/>
      <c r="U251" s="356"/>
      <c r="Y251" s="14"/>
      <c r="AB251" s="14"/>
    </row>
    <row r="252" spans="5:28">
      <c r="E252" s="14"/>
      <c r="F252" s="356"/>
      <c r="H252" s="14"/>
      <c r="J252" s="185"/>
      <c r="K252" s="185"/>
      <c r="L252" s="185"/>
      <c r="N252" s="356"/>
      <c r="P252" s="356"/>
      <c r="R252" s="356"/>
      <c r="S252" s="356"/>
      <c r="T252" s="356"/>
      <c r="U252" s="356"/>
      <c r="Y252" s="14"/>
      <c r="AB252" s="14"/>
    </row>
    <row r="253" spans="5:28">
      <c r="E253" s="14"/>
      <c r="F253" s="356"/>
      <c r="H253" s="14"/>
      <c r="J253" s="185"/>
      <c r="K253" s="185"/>
      <c r="L253" s="185"/>
      <c r="N253" s="356"/>
      <c r="P253" s="356"/>
      <c r="R253" s="356"/>
      <c r="S253" s="356"/>
      <c r="T253" s="356"/>
      <c r="U253" s="356"/>
      <c r="Y253" s="14"/>
      <c r="AB253" s="14"/>
    </row>
    <row r="254" spans="5:28">
      <c r="E254" s="14"/>
      <c r="F254" s="356"/>
      <c r="H254" s="14"/>
      <c r="J254" s="185"/>
      <c r="K254" s="185"/>
      <c r="L254" s="185"/>
      <c r="N254" s="356"/>
      <c r="P254" s="356"/>
      <c r="R254" s="356"/>
      <c r="S254" s="356"/>
      <c r="T254" s="356"/>
      <c r="U254" s="356"/>
      <c r="Y254" s="14"/>
      <c r="AB254" s="14"/>
    </row>
    <row r="255" spans="5:28">
      <c r="E255" s="14"/>
      <c r="F255" s="356"/>
      <c r="H255" s="14"/>
      <c r="J255" s="185"/>
      <c r="K255" s="185"/>
      <c r="L255" s="185"/>
      <c r="N255" s="356"/>
      <c r="P255" s="356"/>
      <c r="R255" s="356"/>
      <c r="S255" s="356"/>
      <c r="T255" s="356"/>
      <c r="U255" s="356"/>
      <c r="Y255" s="14"/>
      <c r="AB255" s="14"/>
    </row>
    <row r="256" spans="5:28">
      <c r="E256" s="14"/>
      <c r="F256" s="356"/>
      <c r="H256" s="14"/>
      <c r="J256" s="185"/>
      <c r="K256" s="185"/>
      <c r="L256" s="185"/>
      <c r="N256" s="356"/>
      <c r="P256" s="356"/>
      <c r="R256" s="356"/>
      <c r="S256" s="356"/>
      <c r="T256" s="356"/>
      <c r="U256" s="356"/>
      <c r="Y256" s="14"/>
      <c r="AB256" s="14"/>
    </row>
    <row r="257" spans="5:28">
      <c r="E257" s="14"/>
      <c r="F257" s="356"/>
      <c r="H257" s="14"/>
      <c r="J257" s="185"/>
      <c r="K257" s="185"/>
      <c r="L257" s="185"/>
      <c r="N257" s="356"/>
      <c r="P257" s="356"/>
      <c r="R257" s="356"/>
      <c r="S257" s="356"/>
      <c r="T257" s="356"/>
      <c r="U257" s="356"/>
      <c r="Y257" s="14"/>
      <c r="AB257" s="14"/>
    </row>
    <row r="258" spans="5:28">
      <c r="E258" s="14"/>
      <c r="F258" s="356"/>
      <c r="H258" s="14"/>
      <c r="J258" s="185"/>
      <c r="K258" s="185"/>
      <c r="L258" s="185"/>
      <c r="N258" s="356"/>
      <c r="P258" s="356"/>
      <c r="R258" s="356"/>
      <c r="S258" s="356"/>
      <c r="T258" s="356"/>
      <c r="U258" s="356"/>
      <c r="Y258" s="14"/>
      <c r="AB258" s="14"/>
    </row>
    <row r="259" spans="5:28">
      <c r="E259" s="14"/>
      <c r="F259" s="356"/>
      <c r="H259" s="14"/>
      <c r="J259" s="185"/>
      <c r="K259" s="185"/>
      <c r="L259" s="185"/>
      <c r="N259" s="356"/>
      <c r="P259" s="356"/>
      <c r="R259" s="356"/>
      <c r="S259" s="356"/>
      <c r="T259" s="356"/>
      <c r="U259" s="356"/>
      <c r="Y259" s="14"/>
      <c r="AB259" s="14"/>
    </row>
    <row r="260" spans="5:28">
      <c r="E260" s="14"/>
      <c r="F260" s="356"/>
      <c r="H260" s="14"/>
      <c r="J260" s="185"/>
      <c r="K260" s="185"/>
      <c r="L260" s="185"/>
      <c r="N260" s="356"/>
      <c r="P260" s="356"/>
      <c r="R260" s="356"/>
      <c r="S260" s="356"/>
      <c r="T260" s="356"/>
      <c r="U260" s="356"/>
      <c r="Y260" s="14"/>
      <c r="AB260" s="14"/>
    </row>
    <row r="261" spans="5:28">
      <c r="E261" s="14"/>
      <c r="F261" s="356"/>
      <c r="H261" s="14"/>
      <c r="J261" s="185"/>
      <c r="K261" s="185"/>
      <c r="L261" s="185"/>
      <c r="N261" s="356"/>
      <c r="P261" s="356"/>
      <c r="R261" s="356"/>
      <c r="S261" s="356"/>
      <c r="T261" s="356"/>
      <c r="U261" s="356"/>
      <c r="Y261" s="14"/>
      <c r="AB261" s="14"/>
    </row>
    <row r="262" spans="5:28">
      <c r="E262" s="14"/>
      <c r="F262" s="356"/>
      <c r="H262" s="14"/>
      <c r="J262" s="185"/>
      <c r="K262" s="185"/>
      <c r="L262" s="185"/>
      <c r="N262" s="356"/>
      <c r="P262" s="356"/>
      <c r="R262" s="356"/>
      <c r="S262" s="356"/>
      <c r="T262" s="356"/>
      <c r="U262" s="356"/>
      <c r="Y262" s="14"/>
      <c r="AB262" s="14"/>
    </row>
    <row r="263" spans="5:28">
      <c r="E263" s="14"/>
      <c r="F263" s="356"/>
      <c r="H263" s="14"/>
      <c r="J263" s="185"/>
      <c r="K263" s="185"/>
      <c r="L263" s="185"/>
      <c r="N263" s="356"/>
      <c r="P263" s="356"/>
      <c r="R263" s="356"/>
      <c r="S263" s="356"/>
      <c r="T263" s="356"/>
      <c r="U263" s="356"/>
      <c r="Y263" s="14"/>
      <c r="AB263" s="14"/>
    </row>
    <row r="264" spans="5:28">
      <c r="E264" s="14"/>
      <c r="F264" s="356"/>
      <c r="H264" s="14"/>
      <c r="J264" s="185"/>
      <c r="K264" s="185"/>
      <c r="L264" s="185"/>
      <c r="N264" s="356"/>
      <c r="P264" s="356"/>
      <c r="R264" s="356"/>
      <c r="S264" s="356"/>
      <c r="T264" s="356"/>
      <c r="U264" s="356"/>
      <c r="Y264" s="14"/>
      <c r="AB264" s="14"/>
    </row>
    <row r="265" spans="5:28">
      <c r="E265" s="14"/>
      <c r="F265" s="356"/>
      <c r="H265" s="14"/>
      <c r="J265" s="185"/>
      <c r="K265" s="185"/>
      <c r="L265" s="185"/>
      <c r="N265" s="356"/>
      <c r="P265" s="356"/>
      <c r="R265" s="356"/>
      <c r="S265" s="356"/>
      <c r="T265" s="356"/>
      <c r="U265" s="356"/>
      <c r="Y265" s="14"/>
      <c r="AB265" s="14"/>
    </row>
    <row r="266" spans="5:28">
      <c r="E266" s="14"/>
      <c r="F266" s="356"/>
      <c r="H266" s="14"/>
      <c r="J266" s="185"/>
      <c r="K266" s="185"/>
      <c r="L266" s="185"/>
      <c r="N266" s="356"/>
      <c r="P266" s="356"/>
      <c r="R266" s="356"/>
      <c r="S266" s="356"/>
      <c r="T266" s="356"/>
      <c r="U266" s="356"/>
      <c r="Y266" s="14"/>
      <c r="AB266" s="14"/>
    </row>
    <row r="267" spans="5:28">
      <c r="E267" s="14"/>
      <c r="F267" s="356"/>
      <c r="H267" s="14"/>
      <c r="J267" s="185"/>
      <c r="K267" s="185"/>
      <c r="L267" s="185"/>
      <c r="N267" s="356"/>
      <c r="P267" s="356"/>
      <c r="R267" s="356"/>
      <c r="S267" s="356"/>
      <c r="T267" s="356"/>
      <c r="U267" s="356"/>
      <c r="Y267" s="14"/>
      <c r="AB267" s="14"/>
    </row>
    <row r="268" spans="5:28">
      <c r="E268" s="14"/>
      <c r="F268" s="356"/>
      <c r="H268" s="14"/>
      <c r="J268" s="185"/>
      <c r="K268" s="185"/>
      <c r="L268" s="185"/>
      <c r="N268" s="356"/>
      <c r="P268" s="356"/>
      <c r="R268" s="356"/>
      <c r="S268" s="356"/>
      <c r="T268" s="356"/>
      <c r="U268" s="356"/>
      <c r="Y268" s="14"/>
      <c r="AB268" s="14"/>
    </row>
    <row r="269" spans="5:28">
      <c r="E269" s="14"/>
      <c r="F269" s="356"/>
      <c r="H269" s="14"/>
      <c r="J269" s="185"/>
      <c r="K269" s="185"/>
      <c r="L269" s="185"/>
      <c r="N269" s="356"/>
      <c r="P269" s="356"/>
      <c r="R269" s="356"/>
      <c r="S269" s="356"/>
      <c r="T269" s="356"/>
      <c r="U269" s="356"/>
      <c r="Y269" s="14"/>
      <c r="AB269" s="14"/>
    </row>
    <row r="270" spans="5:28">
      <c r="E270" s="14"/>
      <c r="F270" s="356"/>
      <c r="H270" s="14"/>
      <c r="J270" s="185"/>
      <c r="K270" s="185"/>
      <c r="L270" s="185"/>
      <c r="N270" s="356"/>
      <c r="P270" s="356"/>
      <c r="R270" s="356"/>
      <c r="S270" s="356"/>
      <c r="T270" s="356"/>
      <c r="U270" s="356"/>
      <c r="Y270" s="14"/>
      <c r="AB270" s="14"/>
    </row>
    <row r="271" spans="5:28">
      <c r="E271" s="14"/>
      <c r="F271" s="356"/>
      <c r="H271" s="14"/>
      <c r="J271" s="185"/>
      <c r="K271" s="185"/>
      <c r="L271" s="185"/>
      <c r="N271" s="356"/>
      <c r="P271" s="356"/>
      <c r="R271" s="356"/>
      <c r="S271" s="356"/>
      <c r="T271" s="356"/>
      <c r="U271" s="356"/>
      <c r="Y271" s="14"/>
      <c r="AB271" s="14"/>
    </row>
    <row r="272" spans="5:28">
      <c r="E272" s="14"/>
      <c r="F272" s="356"/>
      <c r="H272" s="14"/>
      <c r="J272" s="185"/>
      <c r="K272" s="185"/>
      <c r="L272" s="185"/>
      <c r="N272" s="356"/>
      <c r="P272" s="356"/>
      <c r="R272" s="356"/>
      <c r="S272" s="356"/>
      <c r="T272" s="356"/>
      <c r="U272" s="356"/>
      <c r="Y272" s="14"/>
      <c r="AB272" s="14"/>
    </row>
    <row r="273" spans="5:28">
      <c r="E273" s="14"/>
      <c r="F273" s="356"/>
      <c r="H273" s="14"/>
      <c r="J273" s="185"/>
      <c r="K273" s="185"/>
      <c r="L273" s="185"/>
      <c r="N273" s="356"/>
      <c r="P273" s="356"/>
      <c r="R273" s="356"/>
      <c r="S273" s="356"/>
      <c r="T273" s="356"/>
      <c r="U273" s="356"/>
      <c r="Y273" s="14"/>
      <c r="AB273" s="14"/>
    </row>
    <row r="274" spans="5:28">
      <c r="E274" s="14"/>
      <c r="F274" s="356"/>
      <c r="H274" s="14"/>
      <c r="J274" s="185"/>
      <c r="K274" s="185"/>
      <c r="L274" s="185"/>
      <c r="N274" s="356"/>
      <c r="P274" s="356"/>
      <c r="R274" s="356"/>
      <c r="S274" s="356"/>
      <c r="T274" s="356"/>
      <c r="U274" s="356"/>
      <c r="Y274" s="14"/>
      <c r="AB274" s="14"/>
    </row>
    <row r="275" spans="5:28">
      <c r="E275" s="14"/>
      <c r="F275" s="356"/>
      <c r="H275" s="14"/>
      <c r="J275" s="185"/>
      <c r="K275" s="185"/>
      <c r="L275" s="185"/>
      <c r="N275" s="356"/>
      <c r="P275" s="356"/>
      <c r="R275" s="356"/>
      <c r="S275" s="356"/>
      <c r="T275" s="356"/>
      <c r="U275" s="356"/>
      <c r="Y275" s="14"/>
      <c r="AB275" s="14"/>
    </row>
    <row r="276" spans="5:28">
      <c r="E276" s="14"/>
      <c r="F276" s="356"/>
      <c r="H276" s="14"/>
      <c r="J276" s="185"/>
      <c r="K276" s="185"/>
      <c r="L276" s="185"/>
      <c r="N276" s="356"/>
      <c r="P276" s="356"/>
      <c r="R276" s="356"/>
      <c r="S276" s="356"/>
      <c r="T276" s="356"/>
      <c r="U276" s="356"/>
      <c r="Y276" s="14"/>
      <c r="AB276" s="14"/>
    </row>
    <row r="277" spans="5:28">
      <c r="E277" s="14"/>
      <c r="F277" s="356"/>
      <c r="H277" s="14"/>
      <c r="J277" s="185"/>
      <c r="K277" s="185"/>
      <c r="L277" s="185"/>
      <c r="N277" s="356"/>
      <c r="P277" s="356"/>
      <c r="R277" s="356"/>
      <c r="S277" s="356"/>
      <c r="T277" s="356"/>
      <c r="U277" s="356"/>
      <c r="Y277" s="14"/>
      <c r="AB277" s="14"/>
    </row>
    <row r="278" spans="5:28">
      <c r="E278" s="14"/>
      <c r="F278" s="356"/>
      <c r="H278" s="14"/>
      <c r="J278" s="185"/>
      <c r="K278" s="185"/>
      <c r="L278" s="185"/>
      <c r="N278" s="356"/>
      <c r="P278" s="356"/>
      <c r="R278" s="356"/>
      <c r="S278" s="356"/>
      <c r="T278" s="356"/>
      <c r="U278" s="356"/>
      <c r="Y278" s="14"/>
      <c r="AB278" s="14"/>
    </row>
    <row r="279" spans="5:28">
      <c r="E279" s="14"/>
      <c r="F279" s="356"/>
      <c r="H279" s="14"/>
      <c r="J279" s="185"/>
      <c r="K279" s="185"/>
      <c r="L279" s="185"/>
      <c r="N279" s="356"/>
      <c r="P279" s="356"/>
      <c r="R279" s="356"/>
      <c r="S279" s="356"/>
      <c r="T279" s="356"/>
      <c r="U279" s="356"/>
      <c r="Y279" s="14"/>
      <c r="AB279" s="14"/>
    </row>
    <row r="280" spans="5:28">
      <c r="E280" s="14"/>
      <c r="F280" s="356"/>
      <c r="H280" s="14"/>
      <c r="J280" s="185"/>
      <c r="K280" s="185"/>
      <c r="L280" s="185"/>
      <c r="N280" s="356"/>
      <c r="P280" s="356"/>
      <c r="R280" s="356"/>
      <c r="S280" s="356"/>
      <c r="T280" s="356"/>
      <c r="U280" s="356"/>
      <c r="Y280" s="14"/>
      <c r="AB280" s="14"/>
    </row>
    <row r="281" spans="5:28">
      <c r="E281" s="14"/>
      <c r="F281" s="356"/>
      <c r="H281" s="14"/>
      <c r="J281" s="185"/>
      <c r="K281" s="185"/>
      <c r="L281" s="185"/>
      <c r="N281" s="356"/>
      <c r="P281" s="356"/>
      <c r="R281" s="356"/>
      <c r="S281" s="356"/>
      <c r="T281" s="356"/>
      <c r="U281" s="356"/>
      <c r="Y281" s="14"/>
      <c r="AB281" s="14"/>
    </row>
    <row r="282" spans="5:28">
      <c r="E282" s="14"/>
      <c r="F282" s="356"/>
      <c r="H282" s="14"/>
      <c r="J282" s="185"/>
      <c r="K282" s="185"/>
      <c r="L282" s="185"/>
      <c r="N282" s="356"/>
      <c r="P282" s="356"/>
      <c r="R282" s="356"/>
      <c r="S282" s="356"/>
      <c r="T282" s="356"/>
      <c r="U282" s="356"/>
      <c r="Y282" s="14"/>
      <c r="AB282" s="14"/>
    </row>
    <row r="283" spans="5:28">
      <c r="E283" s="14"/>
      <c r="F283" s="356"/>
      <c r="H283" s="14"/>
      <c r="J283" s="185"/>
      <c r="K283" s="185"/>
      <c r="L283" s="185"/>
      <c r="N283" s="356"/>
      <c r="P283" s="356"/>
      <c r="R283" s="356"/>
      <c r="S283" s="356"/>
      <c r="T283" s="356"/>
      <c r="U283" s="356"/>
      <c r="Y283" s="14"/>
      <c r="AB283" s="14"/>
    </row>
    <row r="284" spans="5:28">
      <c r="E284" s="14"/>
      <c r="F284" s="356"/>
      <c r="H284" s="14"/>
      <c r="J284" s="185"/>
      <c r="K284" s="185"/>
      <c r="L284" s="185"/>
      <c r="N284" s="356"/>
      <c r="P284" s="356"/>
      <c r="R284" s="356"/>
      <c r="S284" s="356"/>
      <c r="T284" s="356"/>
      <c r="U284" s="356"/>
      <c r="Y284" s="14"/>
      <c r="AB284" s="14"/>
    </row>
    <row r="285" spans="5:28">
      <c r="E285" s="14"/>
      <c r="F285" s="356"/>
      <c r="H285" s="14"/>
      <c r="J285" s="185"/>
      <c r="K285" s="185"/>
      <c r="L285" s="185"/>
      <c r="N285" s="356"/>
      <c r="P285" s="356"/>
      <c r="R285" s="356"/>
      <c r="S285" s="356"/>
      <c r="T285" s="356"/>
      <c r="U285" s="356"/>
      <c r="Y285" s="14"/>
      <c r="AB285" s="14"/>
    </row>
    <row r="286" spans="5:28">
      <c r="E286" s="14"/>
      <c r="F286" s="356"/>
      <c r="H286" s="14"/>
      <c r="J286" s="185"/>
      <c r="K286" s="185"/>
      <c r="L286" s="185"/>
      <c r="N286" s="356"/>
      <c r="P286" s="356"/>
      <c r="R286" s="356"/>
      <c r="S286" s="356"/>
      <c r="T286" s="356"/>
      <c r="U286" s="356"/>
      <c r="Y286" s="14"/>
      <c r="AB286" s="14"/>
    </row>
    <row r="287" spans="5:28">
      <c r="E287" s="14"/>
      <c r="F287" s="356"/>
      <c r="H287" s="14"/>
      <c r="J287" s="185"/>
      <c r="K287" s="185"/>
      <c r="L287" s="185"/>
      <c r="N287" s="356"/>
      <c r="P287" s="356"/>
      <c r="R287" s="356"/>
      <c r="S287" s="356"/>
      <c r="T287" s="356"/>
      <c r="U287" s="356"/>
      <c r="Y287" s="14"/>
      <c r="AB287" s="14"/>
    </row>
    <row r="288" spans="5:28">
      <c r="E288" s="14"/>
      <c r="F288" s="356"/>
      <c r="H288" s="14"/>
      <c r="J288" s="185"/>
      <c r="K288" s="185"/>
      <c r="L288" s="185"/>
      <c r="N288" s="356"/>
      <c r="P288" s="356"/>
      <c r="R288" s="356"/>
      <c r="S288" s="356"/>
      <c r="T288" s="356"/>
      <c r="U288" s="356"/>
      <c r="Y288" s="14"/>
      <c r="AB288" s="14"/>
    </row>
    <row r="289" spans="5:28">
      <c r="E289" s="14"/>
      <c r="F289" s="356"/>
      <c r="H289" s="14"/>
      <c r="J289" s="185"/>
      <c r="K289" s="185"/>
      <c r="L289" s="185"/>
      <c r="N289" s="356"/>
      <c r="P289" s="356"/>
      <c r="R289" s="356"/>
      <c r="S289" s="356"/>
      <c r="T289" s="356"/>
      <c r="U289" s="356"/>
      <c r="Y289" s="14"/>
      <c r="AB289" s="14"/>
    </row>
    <row r="290" spans="5:28">
      <c r="E290" s="14"/>
      <c r="F290" s="356"/>
      <c r="H290" s="14"/>
      <c r="J290" s="185"/>
      <c r="K290" s="185"/>
      <c r="L290" s="185"/>
      <c r="N290" s="356"/>
      <c r="P290" s="356"/>
      <c r="R290" s="356"/>
      <c r="S290" s="356"/>
      <c r="T290" s="356"/>
      <c r="U290" s="356"/>
      <c r="Y290" s="14"/>
      <c r="AB290" s="14"/>
    </row>
    <row r="291" spans="5:28">
      <c r="E291" s="14"/>
      <c r="F291" s="356"/>
      <c r="H291" s="14"/>
      <c r="J291" s="185"/>
      <c r="K291" s="185"/>
      <c r="L291" s="185"/>
      <c r="N291" s="356"/>
      <c r="P291" s="356"/>
      <c r="R291" s="356"/>
      <c r="S291" s="356"/>
      <c r="T291" s="356"/>
      <c r="U291" s="356"/>
      <c r="Y291" s="14"/>
      <c r="AB291" s="14"/>
    </row>
    <row r="292" spans="5:28">
      <c r="E292" s="14"/>
      <c r="F292" s="356"/>
      <c r="H292" s="14"/>
      <c r="J292" s="185"/>
      <c r="K292" s="185"/>
      <c r="L292" s="185"/>
      <c r="N292" s="356"/>
      <c r="P292" s="356"/>
      <c r="R292" s="356"/>
      <c r="S292" s="356"/>
      <c r="T292" s="356"/>
      <c r="U292" s="356"/>
      <c r="Y292" s="14"/>
      <c r="AB292" s="14"/>
    </row>
    <row r="293" spans="5:28">
      <c r="E293" s="14"/>
      <c r="F293" s="356"/>
      <c r="H293" s="14"/>
      <c r="J293" s="185"/>
      <c r="K293" s="185"/>
      <c r="L293" s="185"/>
      <c r="N293" s="356"/>
      <c r="P293" s="356"/>
      <c r="R293" s="356"/>
      <c r="S293" s="356"/>
      <c r="T293" s="356"/>
      <c r="U293" s="356"/>
      <c r="Y293" s="14"/>
      <c r="AB293" s="14"/>
    </row>
    <row r="294" spans="5:28">
      <c r="E294" s="14"/>
      <c r="F294" s="356"/>
      <c r="H294" s="14"/>
      <c r="J294" s="185"/>
      <c r="K294" s="185"/>
      <c r="L294" s="185"/>
      <c r="N294" s="356"/>
      <c r="P294" s="356"/>
      <c r="R294" s="356"/>
      <c r="S294" s="356"/>
      <c r="T294" s="356"/>
      <c r="U294" s="356"/>
      <c r="Y294" s="14"/>
      <c r="AB294" s="14"/>
    </row>
    <row r="295" spans="5:28">
      <c r="E295" s="14"/>
      <c r="F295" s="356"/>
      <c r="H295" s="14"/>
      <c r="J295" s="185"/>
      <c r="K295" s="185"/>
      <c r="L295" s="185"/>
      <c r="N295" s="356"/>
      <c r="P295" s="356"/>
      <c r="R295" s="356"/>
      <c r="S295" s="356"/>
      <c r="T295" s="356"/>
      <c r="U295" s="356"/>
      <c r="Y295" s="14"/>
      <c r="AB295" s="14"/>
    </row>
    <row r="296" spans="5:28">
      <c r="E296" s="14"/>
      <c r="F296" s="356"/>
      <c r="H296" s="14"/>
      <c r="J296" s="185"/>
      <c r="K296" s="185"/>
      <c r="L296" s="185"/>
      <c r="N296" s="356"/>
      <c r="P296" s="356"/>
      <c r="R296" s="356"/>
      <c r="S296" s="356"/>
      <c r="T296" s="356"/>
      <c r="U296" s="356"/>
      <c r="Y296" s="14"/>
      <c r="AB296" s="14"/>
    </row>
    <row r="297" spans="5:28">
      <c r="E297" s="14"/>
      <c r="F297" s="356"/>
      <c r="H297" s="14"/>
      <c r="J297" s="185"/>
      <c r="K297" s="185"/>
      <c r="L297" s="185"/>
      <c r="N297" s="356"/>
      <c r="P297" s="356"/>
      <c r="R297" s="356"/>
      <c r="S297" s="356"/>
      <c r="T297" s="356"/>
      <c r="U297" s="356"/>
      <c r="Y297" s="14"/>
      <c r="AB297" s="14"/>
    </row>
    <row r="298" spans="5:28">
      <c r="E298" s="14"/>
      <c r="F298" s="356"/>
      <c r="H298" s="14"/>
      <c r="J298" s="185"/>
      <c r="K298" s="185"/>
      <c r="L298" s="185"/>
      <c r="N298" s="356"/>
      <c r="P298" s="356"/>
      <c r="R298" s="356"/>
      <c r="S298" s="356"/>
      <c r="T298" s="356"/>
      <c r="U298" s="356"/>
      <c r="Y298" s="14"/>
      <c r="AB298" s="14"/>
    </row>
    <row r="299" spans="5:28">
      <c r="E299" s="14"/>
      <c r="F299" s="356"/>
      <c r="H299" s="14"/>
      <c r="J299" s="185"/>
      <c r="K299" s="185"/>
      <c r="L299" s="185"/>
      <c r="N299" s="356"/>
      <c r="P299" s="356"/>
      <c r="R299" s="356"/>
      <c r="S299" s="356"/>
      <c r="T299" s="356"/>
      <c r="U299" s="356"/>
      <c r="Y299" s="14"/>
      <c r="AB299" s="14"/>
    </row>
    <row r="300" spans="5:28">
      <c r="E300" s="14"/>
      <c r="F300" s="356"/>
      <c r="H300" s="14"/>
      <c r="J300" s="185"/>
      <c r="K300" s="185"/>
      <c r="L300" s="185"/>
      <c r="N300" s="356"/>
      <c r="P300" s="356"/>
      <c r="R300" s="356"/>
      <c r="S300" s="356"/>
      <c r="T300" s="356"/>
      <c r="U300" s="356"/>
      <c r="Y300" s="14"/>
      <c r="AB300" s="14"/>
    </row>
    <row r="301" spans="5:28">
      <c r="E301" s="14"/>
      <c r="F301" s="356"/>
      <c r="H301" s="14"/>
      <c r="J301" s="185"/>
      <c r="K301" s="185"/>
      <c r="L301" s="185"/>
      <c r="N301" s="356"/>
      <c r="P301" s="356"/>
      <c r="R301" s="356"/>
      <c r="S301" s="356"/>
      <c r="T301" s="356"/>
      <c r="U301" s="356"/>
      <c r="Y301" s="14"/>
      <c r="AB301" s="14"/>
    </row>
    <row r="302" spans="5:28">
      <c r="E302" s="14"/>
      <c r="F302" s="356"/>
      <c r="H302" s="14"/>
      <c r="J302" s="185"/>
      <c r="K302" s="185"/>
      <c r="L302" s="185"/>
      <c r="N302" s="356"/>
      <c r="P302" s="356"/>
      <c r="R302" s="356"/>
      <c r="S302" s="356"/>
      <c r="T302" s="356"/>
      <c r="U302" s="356"/>
      <c r="Y302" s="14"/>
      <c r="AB302" s="14"/>
    </row>
    <row r="303" spans="5:28">
      <c r="E303" s="14"/>
      <c r="F303" s="356"/>
      <c r="H303" s="14"/>
      <c r="J303" s="185"/>
      <c r="K303" s="185"/>
      <c r="L303" s="185"/>
      <c r="N303" s="356"/>
      <c r="P303" s="356"/>
      <c r="R303" s="356"/>
      <c r="S303" s="356"/>
      <c r="T303" s="356"/>
      <c r="U303" s="356"/>
      <c r="Y303" s="14"/>
      <c r="AB303" s="14"/>
    </row>
    <row r="304" spans="5:28">
      <c r="E304" s="14"/>
      <c r="F304" s="356"/>
      <c r="H304" s="14"/>
      <c r="J304" s="185"/>
      <c r="K304" s="185"/>
      <c r="L304" s="185"/>
      <c r="N304" s="356"/>
      <c r="P304" s="356"/>
      <c r="R304" s="356"/>
      <c r="S304" s="356"/>
      <c r="T304" s="356"/>
      <c r="U304" s="356"/>
      <c r="Y304" s="14"/>
      <c r="AB304" s="14"/>
    </row>
    <row r="305" spans="5:28">
      <c r="E305" s="14"/>
      <c r="F305" s="356"/>
      <c r="H305" s="14"/>
      <c r="J305" s="185"/>
      <c r="K305" s="185"/>
      <c r="L305" s="185"/>
      <c r="N305" s="356"/>
      <c r="P305" s="356"/>
      <c r="R305" s="356"/>
      <c r="S305" s="356"/>
      <c r="T305" s="356"/>
      <c r="U305" s="356"/>
      <c r="Y305" s="14"/>
      <c r="AB305" s="14"/>
    </row>
    <row r="306" spans="5:28">
      <c r="E306" s="14"/>
      <c r="F306" s="356"/>
      <c r="H306" s="14"/>
      <c r="J306" s="185"/>
      <c r="K306" s="185"/>
      <c r="L306" s="185"/>
      <c r="N306" s="356"/>
      <c r="P306" s="356"/>
      <c r="R306" s="356"/>
      <c r="S306" s="356"/>
      <c r="T306" s="356"/>
      <c r="U306" s="356"/>
      <c r="Y306" s="14"/>
      <c r="AB306" s="14"/>
    </row>
    <row r="307" spans="5:28">
      <c r="E307" s="14"/>
      <c r="F307" s="356"/>
      <c r="H307" s="14"/>
      <c r="J307" s="185"/>
      <c r="K307" s="185"/>
      <c r="L307" s="185"/>
      <c r="N307" s="356"/>
      <c r="P307" s="356"/>
      <c r="R307" s="356"/>
      <c r="S307" s="356"/>
      <c r="T307" s="356"/>
      <c r="U307" s="356"/>
      <c r="Y307" s="14"/>
      <c r="AB307" s="14"/>
    </row>
    <row r="308" spans="5:28">
      <c r="E308" s="14"/>
      <c r="F308" s="356"/>
      <c r="H308" s="14"/>
      <c r="J308" s="185"/>
      <c r="K308" s="185"/>
      <c r="L308" s="185"/>
      <c r="N308" s="356"/>
      <c r="P308" s="356"/>
      <c r="R308" s="356"/>
      <c r="S308" s="356"/>
      <c r="T308" s="356"/>
      <c r="U308" s="356"/>
      <c r="Y308" s="14"/>
      <c r="AB308" s="14"/>
    </row>
    <row r="309" spans="5:28">
      <c r="E309" s="14"/>
      <c r="F309" s="356"/>
      <c r="H309" s="14"/>
      <c r="J309" s="185"/>
      <c r="K309" s="185"/>
      <c r="L309" s="185"/>
      <c r="N309" s="356"/>
      <c r="P309" s="356"/>
      <c r="R309" s="356"/>
      <c r="S309" s="356"/>
      <c r="T309" s="356"/>
      <c r="U309" s="356"/>
      <c r="Y309" s="14"/>
      <c r="AB309" s="14"/>
    </row>
    <row r="310" spans="5:28">
      <c r="E310" s="14"/>
      <c r="F310" s="356"/>
      <c r="H310" s="14"/>
      <c r="J310" s="185"/>
      <c r="K310" s="185"/>
      <c r="L310" s="185"/>
      <c r="N310" s="356"/>
      <c r="P310" s="356"/>
      <c r="R310" s="356"/>
      <c r="S310" s="356"/>
      <c r="T310" s="356"/>
      <c r="U310" s="356"/>
      <c r="Y310" s="14"/>
      <c r="AB310" s="14"/>
    </row>
    <row r="311" spans="5:28">
      <c r="E311" s="14"/>
      <c r="F311" s="356"/>
      <c r="H311" s="14"/>
      <c r="J311" s="185"/>
      <c r="K311" s="185"/>
      <c r="L311" s="185"/>
      <c r="N311" s="356"/>
      <c r="P311" s="356"/>
      <c r="R311" s="356"/>
      <c r="S311" s="356"/>
      <c r="T311" s="356"/>
      <c r="U311" s="356"/>
      <c r="Y311" s="14"/>
      <c r="AB311" s="14"/>
    </row>
    <row r="312" spans="5:28">
      <c r="E312" s="14"/>
      <c r="F312" s="356"/>
      <c r="H312" s="14"/>
      <c r="J312" s="185"/>
      <c r="K312" s="185"/>
      <c r="L312" s="185"/>
      <c r="N312" s="356"/>
      <c r="P312" s="356"/>
      <c r="R312" s="356"/>
      <c r="S312" s="356"/>
      <c r="T312" s="356"/>
      <c r="U312" s="356"/>
      <c r="Y312" s="14"/>
      <c r="AB312" s="14"/>
    </row>
    <row r="313" spans="5:28">
      <c r="E313" s="14"/>
      <c r="F313" s="356"/>
      <c r="H313" s="14"/>
      <c r="J313" s="185"/>
      <c r="K313" s="185"/>
      <c r="L313" s="185"/>
      <c r="N313" s="356"/>
      <c r="P313" s="356"/>
      <c r="R313" s="356"/>
      <c r="S313" s="356"/>
      <c r="T313" s="356"/>
      <c r="U313" s="356"/>
      <c r="Y313" s="14"/>
      <c r="AB313" s="14"/>
    </row>
    <row r="314" spans="5:28">
      <c r="E314" s="14"/>
      <c r="F314" s="356"/>
      <c r="H314" s="14"/>
      <c r="J314" s="185"/>
      <c r="K314" s="185"/>
      <c r="L314" s="185"/>
      <c r="N314" s="356"/>
      <c r="P314" s="356"/>
      <c r="R314" s="356"/>
      <c r="S314" s="356"/>
      <c r="T314" s="356"/>
      <c r="U314" s="356"/>
      <c r="Y314" s="14"/>
      <c r="AB314" s="14"/>
    </row>
    <row r="315" spans="5:28">
      <c r="E315" s="14"/>
      <c r="F315" s="356"/>
      <c r="H315" s="14"/>
      <c r="J315" s="185"/>
      <c r="K315" s="185"/>
      <c r="L315" s="185"/>
      <c r="N315" s="356"/>
      <c r="P315" s="356"/>
      <c r="R315" s="356"/>
      <c r="S315" s="356"/>
      <c r="T315" s="356"/>
      <c r="U315" s="356"/>
      <c r="Y315" s="14"/>
      <c r="AB315" s="14"/>
    </row>
    <row r="316" spans="5:28">
      <c r="E316" s="14"/>
      <c r="F316" s="356"/>
      <c r="H316" s="14"/>
      <c r="J316" s="185"/>
      <c r="K316" s="185"/>
      <c r="L316" s="185"/>
      <c r="N316" s="356"/>
      <c r="P316" s="356"/>
      <c r="R316" s="356"/>
      <c r="S316" s="356"/>
      <c r="T316" s="356"/>
      <c r="U316" s="356"/>
      <c r="Y316" s="14"/>
      <c r="AB316" s="14"/>
    </row>
    <row r="317" spans="5:28">
      <c r="E317" s="14"/>
      <c r="F317" s="356"/>
      <c r="H317" s="14"/>
      <c r="J317" s="185"/>
      <c r="K317" s="185"/>
      <c r="L317" s="185"/>
      <c r="N317" s="356"/>
      <c r="P317" s="356"/>
      <c r="R317" s="356"/>
      <c r="S317" s="356"/>
      <c r="T317" s="356"/>
      <c r="U317" s="356"/>
      <c r="Y317" s="14"/>
      <c r="AB317" s="14"/>
    </row>
    <row r="318" spans="5:28">
      <c r="E318" s="14"/>
      <c r="F318" s="356"/>
      <c r="H318" s="14"/>
      <c r="J318" s="185"/>
      <c r="K318" s="185"/>
      <c r="L318" s="185"/>
      <c r="N318" s="356"/>
      <c r="P318" s="356"/>
      <c r="R318" s="356"/>
      <c r="S318" s="356"/>
      <c r="T318" s="356"/>
      <c r="U318" s="356"/>
      <c r="Y318" s="14"/>
      <c r="AB318" s="14"/>
    </row>
    <row r="319" spans="5:28">
      <c r="E319" s="14"/>
      <c r="F319" s="356"/>
      <c r="H319" s="14"/>
      <c r="J319" s="185"/>
      <c r="K319" s="185"/>
      <c r="L319" s="185"/>
      <c r="N319" s="356"/>
      <c r="P319" s="356"/>
      <c r="R319" s="356"/>
      <c r="S319" s="356"/>
      <c r="T319" s="356"/>
      <c r="U319" s="356"/>
      <c r="Y319" s="14"/>
      <c r="AB319" s="14"/>
    </row>
    <row r="320" spans="5:28">
      <c r="E320" s="14"/>
      <c r="F320" s="356"/>
      <c r="H320" s="14"/>
      <c r="J320" s="185"/>
      <c r="K320" s="185"/>
      <c r="L320" s="185"/>
      <c r="N320" s="356"/>
      <c r="P320" s="356"/>
      <c r="R320" s="356"/>
      <c r="S320" s="356"/>
      <c r="T320" s="356"/>
      <c r="U320" s="356"/>
      <c r="Y320" s="14"/>
      <c r="AB320" s="14"/>
    </row>
    <row r="321" spans="5:28">
      <c r="E321" s="14"/>
      <c r="F321" s="356"/>
      <c r="H321" s="14"/>
      <c r="J321" s="185"/>
      <c r="K321" s="185"/>
      <c r="L321" s="185"/>
      <c r="N321" s="356"/>
      <c r="P321" s="356"/>
      <c r="R321" s="356"/>
      <c r="S321" s="356"/>
      <c r="T321" s="356"/>
      <c r="U321" s="356"/>
      <c r="Y321" s="14"/>
      <c r="AB321" s="14"/>
    </row>
    <row r="322" spans="5:28">
      <c r="E322" s="14"/>
      <c r="F322" s="356"/>
      <c r="H322" s="14"/>
      <c r="J322" s="185"/>
      <c r="K322" s="185"/>
      <c r="L322" s="185"/>
      <c r="N322" s="356"/>
      <c r="P322" s="356"/>
      <c r="R322" s="356"/>
      <c r="S322" s="356"/>
      <c r="T322" s="356"/>
      <c r="U322" s="356"/>
      <c r="Y322" s="14"/>
      <c r="AB322" s="14"/>
    </row>
    <row r="323" spans="5:28">
      <c r="E323" s="14"/>
      <c r="F323" s="356"/>
      <c r="H323" s="14"/>
      <c r="J323" s="185"/>
      <c r="K323" s="185"/>
      <c r="L323" s="185"/>
      <c r="N323" s="356"/>
      <c r="P323" s="356"/>
      <c r="R323" s="356"/>
      <c r="S323" s="356"/>
      <c r="T323" s="356"/>
      <c r="U323" s="356"/>
      <c r="Y323" s="14"/>
      <c r="AB323" s="14"/>
    </row>
    <row r="324" spans="5:28">
      <c r="E324" s="14"/>
      <c r="F324" s="356"/>
      <c r="H324" s="14"/>
      <c r="J324" s="185"/>
      <c r="K324" s="185"/>
      <c r="L324" s="185"/>
      <c r="N324" s="356"/>
      <c r="P324" s="356"/>
      <c r="R324" s="356"/>
      <c r="S324" s="356"/>
      <c r="T324" s="356"/>
      <c r="U324" s="356"/>
      <c r="Y324" s="14"/>
      <c r="AB324" s="14"/>
    </row>
    <row r="325" spans="5:28">
      <c r="E325" s="14"/>
      <c r="F325" s="356"/>
      <c r="H325" s="14"/>
      <c r="J325" s="185"/>
      <c r="K325" s="185"/>
      <c r="L325" s="185"/>
      <c r="N325" s="356"/>
      <c r="P325" s="356"/>
      <c r="R325" s="356"/>
      <c r="S325" s="356"/>
      <c r="T325" s="356"/>
      <c r="U325" s="356"/>
      <c r="Y325" s="14"/>
      <c r="AB325" s="14"/>
    </row>
    <row r="326" spans="5:28">
      <c r="E326" s="14"/>
      <c r="F326" s="356"/>
      <c r="H326" s="14"/>
      <c r="J326" s="185"/>
      <c r="K326" s="185"/>
      <c r="L326" s="185"/>
      <c r="N326" s="356"/>
      <c r="P326" s="356"/>
      <c r="R326" s="356"/>
      <c r="S326" s="356"/>
      <c r="T326" s="356"/>
      <c r="U326" s="356"/>
      <c r="Y326" s="14"/>
      <c r="AB326" s="14"/>
    </row>
    <row r="327" spans="5:28">
      <c r="E327" s="14"/>
      <c r="F327" s="356"/>
      <c r="H327" s="14"/>
      <c r="J327" s="185"/>
      <c r="K327" s="185"/>
      <c r="L327" s="185"/>
      <c r="N327" s="356"/>
      <c r="P327" s="356"/>
      <c r="R327" s="356"/>
      <c r="S327" s="356"/>
      <c r="T327" s="356"/>
      <c r="U327" s="356"/>
      <c r="Y327" s="14"/>
      <c r="AB327" s="14"/>
    </row>
    <row r="328" spans="5:28">
      <c r="E328" s="14"/>
      <c r="F328" s="356"/>
      <c r="H328" s="14"/>
      <c r="J328" s="185"/>
      <c r="K328" s="185"/>
      <c r="L328" s="185"/>
      <c r="N328" s="356"/>
      <c r="P328" s="356"/>
      <c r="R328" s="356"/>
      <c r="S328" s="356"/>
      <c r="T328" s="356"/>
      <c r="U328" s="356"/>
      <c r="Y328" s="14"/>
      <c r="AB328" s="14"/>
    </row>
    <row r="329" spans="5:28">
      <c r="E329" s="14"/>
      <c r="F329" s="356"/>
      <c r="H329" s="14"/>
      <c r="J329" s="185"/>
      <c r="K329" s="185"/>
      <c r="L329" s="185"/>
      <c r="N329" s="356"/>
      <c r="P329" s="356"/>
      <c r="R329" s="356"/>
      <c r="S329" s="356"/>
      <c r="T329" s="356"/>
      <c r="U329" s="356"/>
      <c r="Y329" s="14"/>
      <c r="AB329" s="14"/>
    </row>
    <row r="330" spans="5:28">
      <c r="E330" s="14"/>
      <c r="F330" s="356"/>
      <c r="H330" s="14"/>
      <c r="J330" s="185"/>
      <c r="K330" s="185"/>
      <c r="L330" s="185"/>
      <c r="N330" s="356"/>
      <c r="P330" s="356"/>
      <c r="R330" s="356"/>
      <c r="S330" s="356"/>
      <c r="T330" s="356"/>
      <c r="U330" s="356"/>
      <c r="Y330" s="14"/>
      <c r="AB330" s="14"/>
    </row>
    <row r="331" spans="5:28">
      <c r="E331" s="14"/>
      <c r="F331" s="356"/>
      <c r="H331" s="14"/>
      <c r="J331" s="185"/>
      <c r="K331" s="185"/>
      <c r="L331" s="185"/>
      <c r="N331" s="356"/>
      <c r="P331" s="356"/>
      <c r="R331" s="356"/>
      <c r="S331" s="356"/>
      <c r="T331" s="356"/>
      <c r="U331" s="356"/>
      <c r="Y331" s="14"/>
      <c r="AB331" s="14"/>
    </row>
    <row r="332" spans="5:28">
      <c r="E332" s="14"/>
      <c r="F332" s="356"/>
      <c r="H332" s="14"/>
      <c r="J332" s="185"/>
      <c r="K332" s="185"/>
      <c r="L332" s="185"/>
      <c r="N332" s="356"/>
      <c r="P332" s="356"/>
      <c r="R332" s="356"/>
      <c r="S332" s="356"/>
      <c r="T332" s="356"/>
      <c r="U332" s="356"/>
      <c r="Y332" s="14"/>
      <c r="AB332" s="14"/>
    </row>
    <row r="333" spans="5:28">
      <c r="E333" s="14"/>
      <c r="F333" s="356"/>
      <c r="H333" s="14"/>
      <c r="J333" s="185"/>
      <c r="K333" s="185"/>
      <c r="L333" s="185"/>
      <c r="N333" s="356"/>
      <c r="P333" s="356"/>
      <c r="R333" s="356"/>
      <c r="S333" s="356"/>
      <c r="T333" s="356"/>
      <c r="U333" s="356"/>
      <c r="Y333" s="14"/>
      <c r="AB333" s="14"/>
    </row>
    <row r="334" spans="5:28">
      <c r="E334" s="14"/>
      <c r="F334" s="356"/>
      <c r="H334" s="14"/>
      <c r="J334" s="185"/>
      <c r="K334" s="185"/>
      <c r="L334" s="185"/>
      <c r="N334" s="356"/>
      <c r="P334" s="356"/>
      <c r="R334" s="356"/>
      <c r="S334" s="356"/>
      <c r="T334" s="356"/>
      <c r="U334" s="356"/>
      <c r="Y334" s="14"/>
      <c r="AB334" s="14"/>
    </row>
    <row r="335" spans="5:28">
      <c r="E335" s="14"/>
      <c r="F335" s="356"/>
      <c r="H335" s="14"/>
      <c r="J335" s="185"/>
      <c r="K335" s="185"/>
      <c r="L335" s="185"/>
      <c r="N335" s="356"/>
      <c r="P335" s="356"/>
      <c r="R335" s="356"/>
      <c r="S335" s="356"/>
      <c r="T335" s="356"/>
      <c r="U335" s="356"/>
      <c r="Y335" s="14"/>
      <c r="AB335" s="14"/>
    </row>
    <row r="336" spans="5:28">
      <c r="E336" s="14"/>
      <c r="F336" s="356"/>
      <c r="H336" s="14"/>
      <c r="J336" s="185"/>
      <c r="K336" s="185"/>
      <c r="L336" s="185"/>
      <c r="N336" s="356"/>
      <c r="P336" s="356"/>
      <c r="R336" s="356"/>
      <c r="S336" s="356"/>
      <c r="T336" s="356"/>
      <c r="U336" s="356"/>
      <c r="Y336" s="14"/>
      <c r="AB336" s="14"/>
    </row>
    <row r="337" spans="5:28">
      <c r="E337" s="14"/>
      <c r="F337" s="356"/>
      <c r="H337" s="14"/>
      <c r="J337" s="185"/>
      <c r="K337" s="185"/>
      <c r="L337" s="185"/>
      <c r="N337" s="356"/>
      <c r="P337" s="356"/>
      <c r="R337" s="356"/>
      <c r="S337" s="356"/>
      <c r="T337" s="356"/>
      <c r="U337" s="356"/>
      <c r="Y337" s="14"/>
      <c r="AB337" s="14"/>
    </row>
    <row r="338" spans="5:28">
      <c r="E338" s="14"/>
      <c r="F338" s="356"/>
      <c r="H338" s="14"/>
      <c r="J338" s="185"/>
      <c r="K338" s="185"/>
      <c r="L338" s="185"/>
      <c r="N338" s="356"/>
      <c r="P338" s="356"/>
      <c r="R338" s="356"/>
      <c r="S338" s="356"/>
      <c r="T338" s="356"/>
      <c r="U338" s="356"/>
      <c r="Y338" s="14"/>
      <c r="AB338" s="14"/>
    </row>
    <row r="339" spans="5:28">
      <c r="E339" s="14"/>
      <c r="F339" s="356"/>
      <c r="H339" s="14"/>
      <c r="J339" s="185"/>
      <c r="K339" s="185"/>
      <c r="L339" s="185"/>
      <c r="N339" s="356"/>
      <c r="P339" s="356"/>
      <c r="R339" s="356"/>
      <c r="S339" s="356"/>
      <c r="T339" s="356"/>
      <c r="U339" s="356"/>
      <c r="Y339" s="14"/>
      <c r="AB339" s="14"/>
    </row>
    <row r="340" spans="5:28">
      <c r="E340" s="14"/>
      <c r="F340" s="356"/>
      <c r="H340" s="14"/>
      <c r="J340" s="185"/>
      <c r="K340" s="185"/>
      <c r="L340" s="185"/>
      <c r="N340" s="356"/>
      <c r="P340" s="356"/>
      <c r="R340" s="356"/>
      <c r="S340" s="356"/>
      <c r="T340" s="356"/>
      <c r="U340" s="356"/>
      <c r="Y340" s="14"/>
      <c r="AB340" s="14"/>
    </row>
    <row r="341" spans="5:28">
      <c r="E341" s="14"/>
      <c r="F341" s="356"/>
      <c r="H341" s="14"/>
      <c r="J341" s="185"/>
      <c r="K341" s="185"/>
      <c r="L341" s="185"/>
      <c r="N341" s="356"/>
      <c r="P341" s="356"/>
      <c r="R341" s="356"/>
      <c r="S341" s="356"/>
      <c r="T341" s="356"/>
      <c r="U341" s="356"/>
      <c r="Y341" s="14"/>
      <c r="AB341" s="14"/>
    </row>
    <row r="342" spans="5:28">
      <c r="E342" s="14"/>
      <c r="F342" s="356"/>
      <c r="H342" s="14"/>
      <c r="J342" s="185"/>
      <c r="K342" s="185"/>
      <c r="L342" s="185"/>
      <c r="N342" s="356"/>
      <c r="P342" s="356"/>
      <c r="R342" s="356"/>
      <c r="S342" s="356"/>
      <c r="T342" s="356"/>
      <c r="U342" s="356"/>
      <c r="Y342" s="14"/>
      <c r="AB342" s="14"/>
    </row>
    <row r="343" spans="5:28">
      <c r="E343" s="14"/>
      <c r="F343" s="356"/>
      <c r="H343" s="14"/>
      <c r="J343" s="185"/>
      <c r="K343" s="185"/>
      <c r="L343" s="185"/>
      <c r="N343" s="356"/>
      <c r="P343" s="356"/>
      <c r="R343" s="356"/>
      <c r="S343" s="356"/>
      <c r="T343" s="356"/>
      <c r="U343" s="356"/>
      <c r="Y343" s="14"/>
      <c r="AB343" s="14"/>
    </row>
    <row r="344" spans="5:28">
      <c r="E344" s="14"/>
      <c r="F344" s="356"/>
      <c r="H344" s="14"/>
      <c r="J344" s="185"/>
      <c r="K344" s="185"/>
      <c r="L344" s="185"/>
      <c r="N344" s="356"/>
      <c r="P344" s="356"/>
      <c r="R344" s="356"/>
      <c r="S344" s="356"/>
      <c r="T344" s="356"/>
      <c r="U344" s="356"/>
      <c r="Y344" s="14"/>
      <c r="AB344" s="14"/>
    </row>
    <row r="345" spans="5:28">
      <c r="E345" s="14"/>
      <c r="F345" s="356"/>
      <c r="H345" s="14"/>
      <c r="J345" s="185"/>
      <c r="K345" s="185"/>
      <c r="L345" s="185"/>
      <c r="N345" s="356"/>
      <c r="P345" s="356"/>
      <c r="R345" s="356"/>
      <c r="S345" s="356"/>
      <c r="T345" s="356"/>
      <c r="U345" s="356"/>
      <c r="Y345" s="14"/>
      <c r="AB345" s="14"/>
    </row>
    <row r="346" spans="5:28">
      <c r="E346" s="14"/>
      <c r="F346" s="356"/>
      <c r="H346" s="14"/>
      <c r="J346" s="185"/>
      <c r="K346" s="185"/>
      <c r="L346" s="185"/>
      <c r="N346" s="356"/>
      <c r="P346" s="356"/>
      <c r="R346" s="356"/>
      <c r="S346" s="356"/>
      <c r="T346" s="356"/>
      <c r="U346" s="356"/>
      <c r="Y346" s="14"/>
      <c r="AB346" s="14"/>
    </row>
    <row r="347" spans="5:28">
      <c r="E347" s="14"/>
      <c r="F347" s="356"/>
      <c r="H347" s="14"/>
      <c r="J347" s="185"/>
      <c r="K347" s="185"/>
      <c r="L347" s="185"/>
      <c r="N347" s="356"/>
      <c r="P347" s="356"/>
      <c r="R347" s="356"/>
      <c r="S347" s="356"/>
      <c r="T347" s="356"/>
      <c r="U347" s="356"/>
      <c r="Y347" s="14"/>
      <c r="AB347" s="14"/>
    </row>
    <row r="348" spans="5:28">
      <c r="E348" s="14"/>
      <c r="F348" s="356"/>
      <c r="H348" s="14"/>
      <c r="J348" s="185"/>
      <c r="K348" s="185"/>
      <c r="L348" s="185"/>
      <c r="N348" s="356"/>
      <c r="P348" s="356"/>
      <c r="R348" s="356"/>
      <c r="S348" s="356"/>
      <c r="T348" s="356"/>
      <c r="U348" s="356"/>
      <c r="Y348" s="14"/>
      <c r="AB348" s="14"/>
    </row>
    <row r="349" spans="5:28">
      <c r="E349" s="14"/>
      <c r="F349" s="356"/>
      <c r="H349" s="14"/>
      <c r="J349" s="185"/>
      <c r="K349" s="185"/>
      <c r="L349" s="185"/>
      <c r="N349" s="356"/>
      <c r="P349" s="356"/>
      <c r="R349" s="356"/>
      <c r="S349" s="356"/>
      <c r="T349" s="356"/>
      <c r="U349" s="356"/>
      <c r="Y349" s="14"/>
      <c r="AB349" s="14"/>
    </row>
    <row r="350" spans="5:28">
      <c r="E350" s="14"/>
      <c r="F350" s="356"/>
      <c r="H350" s="14"/>
      <c r="J350" s="185"/>
      <c r="K350" s="185"/>
      <c r="L350" s="185"/>
      <c r="N350" s="356"/>
      <c r="P350" s="356"/>
      <c r="R350" s="356"/>
      <c r="S350" s="356"/>
      <c r="T350" s="356"/>
      <c r="U350" s="356"/>
      <c r="Y350" s="14"/>
      <c r="AB350" s="14"/>
    </row>
    <row r="351" spans="5:28">
      <c r="E351" s="14"/>
      <c r="F351" s="356"/>
      <c r="H351" s="14"/>
      <c r="J351" s="185"/>
      <c r="K351" s="185"/>
      <c r="L351" s="185"/>
      <c r="N351" s="356"/>
      <c r="P351" s="356"/>
      <c r="R351" s="356"/>
      <c r="S351" s="356"/>
      <c r="T351" s="356"/>
      <c r="U351" s="356"/>
      <c r="Y351" s="14"/>
      <c r="AB351" s="14"/>
    </row>
    <row r="352" spans="5:28">
      <c r="E352" s="14"/>
      <c r="F352" s="356"/>
      <c r="H352" s="14"/>
      <c r="J352" s="185"/>
      <c r="K352" s="185"/>
      <c r="L352" s="185"/>
      <c r="N352" s="356"/>
      <c r="P352" s="356"/>
      <c r="R352" s="356"/>
      <c r="S352" s="356"/>
      <c r="T352" s="356"/>
      <c r="U352" s="356"/>
      <c r="Y352" s="14"/>
      <c r="AB352" s="14"/>
    </row>
    <row r="353" spans="5:28">
      <c r="E353" s="14"/>
      <c r="F353" s="356"/>
      <c r="H353" s="14"/>
      <c r="J353" s="185"/>
      <c r="K353" s="185"/>
      <c r="L353" s="185"/>
      <c r="N353" s="356"/>
      <c r="P353" s="356"/>
      <c r="R353" s="356"/>
      <c r="S353" s="356"/>
      <c r="T353" s="356"/>
      <c r="U353" s="356"/>
      <c r="Y353" s="14"/>
      <c r="AB353" s="14"/>
    </row>
    <row r="354" spans="5:28">
      <c r="E354" s="14"/>
      <c r="F354" s="356"/>
      <c r="H354" s="14"/>
      <c r="J354" s="185"/>
      <c r="K354" s="185"/>
      <c r="L354" s="185"/>
      <c r="N354" s="356"/>
      <c r="P354" s="356"/>
      <c r="R354" s="356"/>
      <c r="S354" s="356"/>
      <c r="T354" s="356"/>
      <c r="U354" s="356"/>
      <c r="Y354" s="14"/>
      <c r="AB354" s="14"/>
    </row>
    <row r="355" spans="5:28">
      <c r="E355" s="14"/>
      <c r="F355" s="356"/>
      <c r="H355" s="14"/>
      <c r="J355" s="185"/>
      <c r="K355" s="185"/>
      <c r="L355" s="185"/>
      <c r="N355" s="356"/>
      <c r="P355" s="356"/>
      <c r="R355" s="356"/>
      <c r="S355" s="356"/>
      <c r="T355" s="356"/>
      <c r="U355" s="356"/>
      <c r="Y355" s="14"/>
      <c r="AB355" s="14"/>
    </row>
    <row r="356" spans="5:28">
      <c r="E356" s="14"/>
      <c r="F356" s="356"/>
      <c r="H356" s="14"/>
      <c r="J356" s="185"/>
      <c r="K356" s="185"/>
      <c r="L356" s="185"/>
      <c r="N356" s="356"/>
      <c r="P356" s="356"/>
      <c r="R356" s="356"/>
      <c r="S356" s="356"/>
      <c r="T356" s="356"/>
      <c r="U356" s="356"/>
      <c r="Y356" s="14"/>
      <c r="AB356" s="14"/>
    </row>
    <row r="357" spans="5:28">
      <c r="E357" s="14"/>
      <c r="F357" s="356"/>
      <c r="H357" s="14"/>
      <c r="J357" s="185"/>
      <c r="K357" s="185"/>
      <c r="L357" s="185"/>
      <c r="N357" s="356"/>
      <c r="P357" s="356"/>
      <c r="R357" s="356"/>
      <c r="S357" s="356"/>
      <c r="T357" s="356"/>
      <c r="U357" s="356"/>
      <c r="Y357" s="14"/>
      <c r="AB357" s="14"/>
    </row>
    <row r="358" spans="5:28">
      <c r="E358" s="14"/>
      <c r="F358" s="356"/>
      <c r="H358" s="14"/>
      <c r="J358" s="185"/>
      <c r="K358" s="185"/>
      <c r="L358" s="185"/>
      <c r="N358" s="356"/>
      <c r="P358" s="356"/>
      <c r="R358" s="356"/>
      <c r="S358" s="356"/>
      <c r="T358" s="356"/>
      <c r="U358" s="356"/>
      <c r="Y358" s="14"/>
      <c r="AB358" s="14"/>
    </row>
    <row r="359" spans="5:28">
      <c r="E359" s="14"/>
      <c r="F359" s="356"/>
      <c r="H359" s="14"/>
      <c r="J359" s="185"/>
      <c r="K359" s="185"/>
      <c r="L359" s="185"/>
      <c r="N359" s="356"/>
      <c r="P359" s="356"/>
      <c r="R359" s="356"/>
      <c r="S359" s="356"/>
      <c r="T359" s="356"/>
      <c r="U359" s="356"/>
      <c r="Y359" s="14"/>
      <c r="AB359" s="14"/>
    </row>
    <row r="360" spans="5:28">
      <c r="E360" s="14"/>
      <c r="F360" s="356"/>
      <c r="H360" s="14"/>
      <c r="J360" s="185"/>
      <c r="K360" s="185"/>
      <c r="L360" s="185"/>
      <c r="N360" s="356"/>
      <c r="P360" s="356"/>
      <c r="R360" s="356"/>
      <c r="S360" s="356"/>
      <c r="T360" s="356"/>
      <c r="U360" s="356"/>
      <c r="Y360" s="14"/>
      <c r="AB360" s="14"/>
    </row>
    <row r="361" spans="5:28">
      <c r="E361" s="14"/>
      <c r="F361" s="356"/>
      <c r="H361" s="14"/>
      <c r="J361" s="185"/>
      <c r="K361" s="185"/>
      <c r="L361" s="185"/>
      <c r="N361" s="356"/>
      <c r="P361" s="356"/>
      <c r="R361" s="356"/>
      <c r="S361" s="356"/>
      <c r="T361" s="356"/>
      <c r="U361" s="356"/>
      <c r="Y361" s="14"/>
      <c r="AB361" s="14"/>
    </row>
    <row r="362" spans="5:28">
      <c r="E362" s="14"/>
      <c r="F362" s="356"/>
      <c r="H362" s="14"/>
      <c r="J362" s="185"/>
      <c r="K362" s="185"/>
      <c r="L362" s="185"/>
      <c r="N362" s="356"/>
      <c r="P362" s="356"/>
      <c r="R362" s="356"/>
      <c r="S362" s="356"/>
      <c r="T362" s="356"/>
      <c r="U362" s="356"/>
      <c r="Y362" s="14"/>
      <c r="AB362" s="14"/>
    </row>
    <row r="363" spans="5:28">
      <c r="E363" s="14"/>
      <c r="F363" s="356"/>
      <c r="H363" s="14"/>
      <c r="J363" s="185"/>
      <c r="K363" s="185"/>
      <c r="L363" s="185"/>
      <c r="N363" s="356"/>
      <c r="P363" s="356"/>
      <c r="R363" s="356"/>
      <c r="S363" s="356"/>
      <c r="T363" s="356"/>
      <c r="U363" s="356"/>
      <c r="Y363" s="14"/>
      <c r="AB363" s="14"/>
    </row>
    <row r="364" spans="5:28">
      <c r="E364" s="14"/>
      <c r="F364" s="356"/>
      <c r="H364" s="14"/>
      <c r="J364" s="185"/>
      <c r="K364" s="185"/>
      <c r="L364" s="185"/>
      <c r="N364" s="356"/>
      <c r="P364" s="356"/>
      <c r="R364" s="356"/>
      <c r="S364" s="356"/>
      <c r="T364" s="356"/>
      <c r="U364" s="356"/>
      <c r="Y364" s="14"/>
      <c r="AB364" s="14"/>
    </row>
    <row r="365" spans="5:28">
      <c r="E365" s="14"/>
      <c r="F365" s="356"/>
      <c r="H365" s="14"/>
      <c r="J365" s="185"/>
      <c r="K365" s="185"/>
      <c r="L365" s="185"/>
      <c r="N365" s="356"/>
      <c r="P365" s="356"/>
      <c r="R365" s="356"/>
      <c r="S365" s="356"/>
      <c r="T365" s="356"/>
      <c r="U365" s="356"/>
      <c r="Y365" s="14"/>
      <c r="AB365" s="14"/>
    </row>
    <row r="366" spans="5:28">
      <c r="E366" s="14"/>
      <c r="F366" s="356"/>
      <c r="H366" s="14"/>
      <c r="J366" s="185"/>
      <c r="K366" s="185"/>
      <c r="L366" s="185"/>
      <c r="N366" s="356"/>
      <c r="P366" s="356"/>
      <c r="R366" s="356"/>
      <c r="S366" s="356"/>
      <c r="T366" s="356"/>
      <c r="U366" s="356"/>
      <c r="Y366" s="14"/>
      <c r="AB366" s="14"/>
    </row>
    <row r="367" spans="5:28">
      <c r="E367" s="14"/>
      <c r="F367" s="356"/>
      <c r="H367" s="14"/>
      <c r="J367" s="185"/>
      <c r="K367" s="185"/>
      <c r="L367" s="185"/>
      <c r="N367" s="356"/>
      <c r="P367" s="356"/>
      <c r="R367" s="356"/>
      <c r="S367" s="356"/>
      <c r="T367" s="356"/>
      <c r="U367" s="356"/>
      <c r="Y367" s="14"/>
      <c r="AB367" s="14"/>
    </row>
    <row r="368" spans="5:28">
      <c r="E368" s="14"/>
      <c r="F368" s="356"/>
      <c r="H368" s="14"/>
      <c r="J368" s="185"/>
      <c r="K368" s="185"/>
      <c r="L368" s="185"/>
      <c r="N368" s="356"/>
      <c r="P368" s="356"/>
      <c r="R368" s="356"/>
      <c r="S368" s="356"/>
      <c r="T368" s="356"/>
      <c r="U368" s="356"/>
      <c r="Y368" s="14"/>
      <c r="AB368" s="14"/>
    </row>
    <row r="369" spans="5:28">
      <c r="E369" s="14"/>
      <c r="F369" s="356"/>
      <c r="H369" s="14"/>
      <c r="J369" s="185"/>
      <c r="K369" s="185"/>
      <c r="L369" s="185"/>
      <c r="N369" s="356"/>
      <c r="P369" s="356"/>
      <c r="R369" s="356"/>
      <c r="S369" s="356"/>
      <c r="T369" s="356"/>
      <c r="U369" s="356"/>
      <c r="Y369" s="14"/>
      <c r="AB369" s="14"/>
    </row>
    <row r="370" spans="5:28">
      <c r="E370" s="14"/>
      <c r="F370" s="356"/>
      <c r="H370" s="14"/>
      <c r="J370" s="185"/>
      <c r="K370" s="185"/>
      <c r="L370" s="185"/>
      <c r="N370" s="356"/>
      <c r="P370" s="356"/>
      <c r="R370" s="356"/>
      <c r="S370" s="356"/>
      <c r="T370" s="356"/>
      <c r="U370" s="356"/>
      <c r="Y370" s="14"/>
      <c r="AB370" s="14"/>
    </row>
    <row r="371" spans="5:28">
      <c r="E371" s="14"/>
      <c r="F371" s="356"/>
      <c r="H371" s="14"/>
      <c r="J371" s="185"/>
      <c r="K371" s="185"/>
      <c r="L371" s="185"/>
      <c r="N371" s="356"/>
      <c r="P371" s="356"/>
      <c r="R371" s="356"/>
      <c r="S371" s="356"/>
      <c r="T371" s="356"/>
      <c r="U371" s="356"/>
      <c r="Y371" s="14"/>
      <c r="AB371" s="14"/>
    </row>
    <row r="372" spans="5:28">
      <c r="E372" s="14"/>
      <c r="F372" s="356"/>
      <c r="H372" s="14"/>
      <c r="J372" s="185"/>
      <c r="K372" s="185"/>
      <c r="L372" s="185"/>
      <c r="N372" s="356"/>
      <c r="P372" s="356"/>
      <c r="R372" s="356"/>
      <c r="S372" s="356"/>
      <c r="T372" s="356"/>
      <c r="U372" s="356"/>
      <c r="Y372" s="14"/>
      <c r="AB372" s="14"/>
    </row>
    <row r="373" spans="5:28">
      <c r="E373" s="14"/>
      <c r="F373" s="356"/>
      <c r="H373" s="14"/>
      <c r="J373" s="185"/>
      <c r="K373" s="185"/>
      <c r="L373" s="185"/>
      <c r="N373" s="356"/>
      <c r="P373" s="356"/>
      <c r="R373" s="356"/>
      <c r="S373" s="356"/>
      <c r="T373" s="356"/>
      <c r="U373" s="356"/>
      <c r="Y373" s="14"/>
      <c r="AB373" s="14"/>
    </row>
    <row r="374" spans="5:28">
      <c r="E374" s="14"/>
      <c r="F374" s="356"/>
      <c r="H374" s="14"/>
      <c r="J374" s="185"/>
      <c r="K374" s="185"/>
      <c r="L374" s="185"/>
      <c r="N374" s="356"/>
      <c r="P374" s="356"/>
      <c r="R374" s="356"/>
      <c r="S374" s="356"/>
      <c r="T374" s="356"/>
      <c r="U374" s="356"/>
      <c r="Y374" s="14"/>
      <c r="AB374" s="14"/>
    </row>
    <row r="375" spans="5:28">
      <c r="E375" s="14"/>
      <c r="F375" s="356"/>
      <c r="H375" s="14"/>
      <c r="J375" s="185"/>
      <c r="K375" s="185"/>
      <c r="L375" s="185"/>
      <c r="N375" s="356"/>
      <c r="P375" s="356"/>
      <c r="R375" s="356"/>
      <c r="S375" s="356"/>
      <c r="T375" s="356"/>
      <c r="U375" s="356"/>
      <c r="Y375" s="14"/>
      <c r="AB375" s="14"/>
    </row>
    <row r="376" spans="5:28">
      <c r="E376" s="14"/>
      <c r="F376" s="356"/>
      <c r="H376" s="14"/>
      <c r="J376" s="185"/>
      <c r="K376" s="185"/>
      <c r="L376" s="185"/>
      <c r="N376" s="356"/>
      <c r="P376" s="356"/>
      <c r="R376" s="356"/>
      <c r="S376" s="356"/>
      <c r="T376" s="356"/>
      <c r="U376" s="356"/>
      <c r="Y376" s="14"/>
      <c r="AB376" s="14"/>
    </row>
    <row r="377" spans="5:28">
      <c r="E377" s="14"/>
      <c r="F377" s="356"/>
      <c r="H377" s="14"/>
      <c r="J377" s="185"/>
      <c r="K377" s="185"/>
      <c r="L377" s="185"/>
      <c r="N377" s="356"/>
      <c r="P377" s="356"/>
      <c r="R377" s="356"/>
      <c r="S377" s="356"/>
      <c r="T377" s="356"/>
      <c r="U377" s="356"/>
      <c r="Y377" s="14"/>
      <c r="AB377" s="14"/>
    </row>
    <row r="378" spans="5:28">
      <c r="E378" s="14"/>
      <c r="F378" s="356"/>
      <c r="H378" s="14"/>
      <c r="J378" s="185"/>
      <c r="K378" s="185"/>
      <c r="L378" s="185"/>
      <c r="N378" s="356"/>
      <c r="P378" s="356"/>
      <c r="R378" s="356"/>
      <c r="S378" s="356"/>
      <c r="T378" s="356"/>
      <c r="U378" s="356"/>
      <c r="Y378" s="14"/>
      <c r="AB378" s="14"/>
    </row>
    <row r="379" spans="5:28">
      <c r="E379" s="14"/>
      <c r="F379" s="356"/>
      <c r="H379" s="14"/>
      <c r="J379" s="185"/>
      <c r="K379" s="185"/>
      <c r="L379" s="185"/>
      <c r="N379" s="356"/>
      <c r="P379" s="356"/>
      <c r="R379" s="356"/>
      <c r="S379" s="356"/>
      <c r="T379" s="356"/>
      <c r="U379" s="356"/>
      <c r="Y379" s="14"/>
      <c r="AB379" s="14"/>
    </row>
    <row r="380" spans="5:28">
      <c r="E380" s="14"/>
      <c r="F380" s="356"/>
      <c r="H380" s="14"/>
      <c r="J380" s="185"/>
      <c r="K380" s="185"/>
      <c r="L380" s="185"/>
      <c r="N380" s="356"/>
      <c r="P380" s="356"/>
      <c r="R380" s="356"/>
      <c r="S380" s="356"/>
      <c r="T380" s="356"/>
      <c r="U380" s="356"/>
      <c r="Y380" s="14"/>
      <c r="AB380" s="14"/>
    </row>
    <row r="381" spans="5:28">
      <c r="E381" s="14"/>
      <c r="F381" s="356"/>
      <c r="H381" s="14"/>
      <c r="J381" s="185"/>
      <c r="K381" s="185"/>
      <c r="L381" s="185"/>
      <c r="N381" s="356"/>
      <c r="P381" s="356"/>
      <c r="R381" s="356"/>
      <c r="S381" s="356"/>
      <c r="T381" s="356"/>
      <c r="U381" s="356"/>
      <c r="Y381" s="14"/>
      <c r="AB381" s="14"/>
    </row>
    <row r="382" spans="5:28">
      <c r="E382" s="14"/>
      <c r="F382" s="356"/>
      <c r="H382" s="14"/>
      <c r="J382" s="185"/>
      <c r="K382" s="185"/>
      <c r="L382" s="185"/>
      <c r="N382" s="356"/>
      <c r="P382" s="356"/>
      <c r="R382" s="356"/>
      <c r="S382" s="356"/>
      <c r="T382" s="356"/>
      <c r="U382" s="356"/>
      <c r="Y382" s="14"/>
      <c r="AB382" s="14"/>
    </row>
    <row r="383" spans="5:28">
      <c r="E383" s="14"/>
      <c r="F383" s="356"/>
      <c r="H383" s="14"/>
      <c r="J383" s="185"/>
      <c r="K383" s="185"/>
      <c r="L383" s="185"/>
      <c r="N383" s="356"/>
      <c r="P383" s="356"/>
      <c r="R383" s="356"/>
      <c r="S383" s="356"/>
      <c r="T383" s="356"/>
      <c r="U383" s="356"/>
      <c r="Y383" s="14"/>
      <c r="AB383" s="14"/>
    </row>
    <row r="384" spans="5:28">
      <c r="E384" s="14"/>
      <c r="F384" s="356"/>
      <c r="H384" s="14"/>
      <c r="J384" s="185"/>
      <c r="K384" s="185"/>
      <c r="L384" s="185"/>
      <c r="N384" s="356"/>
      <c r="P384" s="356"/>
      <c r="R384" s="356"/>
      <c r="S384" s="356"/>
      <c r="T384" s="356"/>
      <c r="U384" s="356"/>
      <c r="Y384" s="14"/>
      <c r="AB384" s="14"/>
    </row>
    <row r="385" spans="5:28">
      <c r="E385" s="14"/>
      <c r="F385" s="356"/>
      <c r="H385" s="14"/>
      <c r="J385" s="185"/>
      <c r="K385" s="185"/>
      <c r="L385" s="185"/>
      <c r="N385" s="356"/>
      <c r="P385" s="356"/>
      <c r="R385" s="356"/>
      <c r="S385" s="356"/>
      <c r="T385" s="356"/>
      <c r="U385" s="356"/>
      <c r="Y385" s="14"/>
      <c r="AB385" s="14"/>
    </row>
    <row r="386" spans="5:28">
      <c r="E386" s="14"/>
      <c r="F386" s="356"/>
      <c r="H386" s="14"/>
      <c r="J386" s="185"/>
      <c r="K386" s="185"/>
      <c r="L386" s="185"/>
      <c r="N386" s="356"/>
      <c r="P386" s="356"/>
      <c r="R386" s="356"/>
      <c r="S386" s="356"/>
      <c r="T386" s="356"/>
      <c r="U386" s="356"/>
      <c r="Y386" s="14"/>
      <c r="AB386" s="14"/>
    </row>
    <row r="387" spans="5:28">
      <c r="E387" s="14"/>
      <c r="F387" s="356"/>
      <c r="H387" s="14"/>
      <c r="J387" s="185"/>
      <c r="K387" s="185"/>
      <c r="L387" s="185"/>
      <c r="N387" s="356"/>
      <c r="P387" s="356"/>
      <c r="R387" s="356"/>
      <c r="S387" s="356"/>
      <c r="T387" s="356"/>
      <c r="U387" s="356"/>
      <c r="Y387" s="14"/>
      <c r="AB387" s="14"/>
    </row>
    <row r="388" spans="5:28">
      <c r="E388" s="14"/>
      <c r="F388" s="356"/>
      <c r="H388" s="14"/>
      <c r="J388" s="185"/>
      <c r="K388" s="185"/>
      <c r="L388" s="185"/>
      <c r="N388" s="356"/>
      <c r="P388" s="356"/>
      <c r="R388" s="356"/>
      <c r="S388" s="356"/>
      <c r="T388" s="356"/>
      <c r="U388" s="356"/>
      <c r="Y388" s="14"/>
      <c r="AB388" s="14"/>
    </row>
    <row r="389" spans="5:28">
      <c r="E389" s="14"/>
      <c r="F389" s="356"/>
      <c r="H389" s="14"/>
      <c r="J389" s="185"/>
      <c r="K389" s="185"/>
      <c r="L389" s="185"/>
      <c r="N389" s="356"/>
      <c r="P389" s="356"/>
      <c r="R389" s="356"/>
      <c r="S389" s="356"/>
      <c r="T389" s="356"/>
      <c r="U389" s="356"/>
      <c r="Y389" s="14"/>
      <c r="AB389" s="14"/>
    </row>
    <row r="390" spans="5:28">
      <c r="E390" s="14"/>
      <c r="F390" s="356"/>
      <c r="H390" s="14"/>
      <c r="J390" s="185"/>
      <c r="K390" s="185"/>
      <c r="L390" s="185"/>
      <c r="N390" s="356"/>
      <c r="P390" s="356"/>
      <c r="R390" s="356"/>
      <c r="S390" s="356"/>
      <c r="T390" s="356"/>
      <c r="U390" s="356"/>
      <c r="Y390" s="14"/>
      <c r="AB390" s="14"/>
    </row>
    <row r="391" spans="5:28">
      <c r="E391" s="14"/>
      <c r="F391" s="356"/>
      <c r="H391" s="14"/>
      <c r="J391" s="185"/>
      <c r="K391" s="185"/>
      <c r="L391" s="185"/>
      <c r="N391" s="356"/>
      <c r="P391" s="356"/>
      <c r="R391" s="356"/>
      <c r="S391" s="356"/>
      <c r="T391" s="356"/>
      <c r="U391" s="356"/>
      <c r="Y391" s="14"/>
      <c r="AB391" s="14"/>
    </row>
    <row r="392" spans="5:28">
      <c r="E392" s="14"/>
      <c r="F392" s="356"/>
      <c r="H392" s="14"/>
      <c r="J392" s="185"/>
      <c r="K392" s="185"/>
      <c r="L392" s="185"/>
      <c r="N392" s="356"/>
      <c r="P392" s="356"/>
      <c r="R392" s="356"/>
      <c r="S392" s="356"/>
      <c r="T392" s="356"/>
      <c r="U392" s="356"/>
      <c r="Y392" s="14"/>
      <c r="AB392" s="14"/>
    </row>
    <row r="393" spans="5:28">
      <c r="E393" s="14"/>
      <c r="F393" s="356"/>
      <c r="H393" s="14"/>
      <c r="J393" s="185"/>
      <c r="K393" s="185"/>
      <c r="L393" s="185"/>
      <c r="N393" s="356"/>
      <c r="P393" s="356"/>
      <c r="R393" s="356"/>
      <c r="S393" s="356"/>
      <c r="T393" s="356"/>
      <c r="U393" s="356"/>
      <c r="Y393" s="14"/>
      <c r="AB393" s="14"/>
    </row>
    <row r="394" spans="5:28">
      <c r="E394" s="14"/>
      <c r="F394" s="356"/>
      <c r="H394" s="14"/>
      <c r="J394" s="185"/>
      <c r="K394" s="185"/>
      <c r="L394" s="185"/>
      <c r="N394" s="356"/>
      <c r="P394" s="356"/>
      <c r="R394" s="356"/>
      <c r="S394" s="356"/>
      <c r="T394" s="356"/>
      <c r="U394" s="356"/>
      <c r="Y394" s="14"/>
      <c r="AB394" s="14"/>
    </row>
    <row r="395" spans="5:28">
      <c r="E395" s="14"/>
      <c r="F395" s="356"/>
      <c r="H395" s="14"/>
      <c r="J395" s="185"/>
      <c r="K395" s="185"/>
      <c r="L395" s="185"/>
      <c r="N395" s="356"/>
      <c r="P395" s="356"/>
      <c r="R395" s="356"/>
      <c r="S395" s="356"/>
      <c r="T395" s="356"/>
      <c r="U395" s="356"/>
      <c r="Y395" s="14"/>
      <c r="AB395" s="14"/>
    </row>
    <row r="396" spans="5:28">
      <c r="E396" s="14"/>
      <c r="F396" s="356"/>
      <c r="H396" s="14"/>
      <c r="J396" s="185"/>
      <c r="K396" s="185"/>
      <c r="L396" s="185"/>
      <c r="N396" s="356"/>
      <c r="P396" s="356"/>
      <c r="R396" s="356"/>
      <c r="S396" s="356"/>
      <c r="T396" s="356"/>
      <c r="U396" s="356"/>
      <c r="Y396" s="14"/>
      <c r="AB396" s="14"/>
    </row>
    <row r="397" spans="5:28">
      <c r="E397" s="14"/>
      <c r="F397" s="356"/>
      <c r="H397" s="14"/>
      <c r="J397" s="185"/>
      <c r="K397" s="185"/>
      <c r="L397" s="185"/>
      <c r="N397" s="356"/>
      <c r="P397" s="356"/>
      <c r="R397" s="356"/>
      <c r="S397" s="356"/>
      <c r="T397" s="356"/>
      <c r="U397" s="356"/>
      <c r="Y397" s="14"/>
      <c r="AB397" s="14"/>
    </row>
    <row r="398" spans="5:28">
      <c r="E398" s="14"/>
      <c r="F398" s="356"/>
      <c r="H398" s="14"/>
      <c r="J398" s="185"/>
      <c r="K398" s="185"/>
      <c r="L398" s="185"/>
      <c r="N398" s="356"/>
      <c r="P398" s="356"/>
      <c r="R398" s="356"/>
      <c r="S398" s="356"/>
      <c r="T398" s="356"/>
      <c r="U398" s="356"/>
      <c r="Y398" s="14"/>
      <c r="AB398" s="14"/>
    </row>
    <row r="399" spans="5:28">
      <c r="E399" s="14"/>
      <c r="F399" s="356"/>
      <c r="H399" s="14"/>
      <c r="J399" s="185"/>
      <c r="K399" s="185"/>
      <c r="L399" s="185"/>
      <c r="N399" s="356"/>
      <c r="P399" s="356"/>
      <c r="R399" s="356"/>
      <c r="S399" s="356"/>
      <c r="T399" s="356"/>
      <c r="U399" s="356"/>
      <c r="Y399" s="14"/>
      <c r="AB399" s="14"/>
    </row>
    <row r="400" spans="5:28">
      <c r="E400" s="14"/>
      <c r="F400" s="356"/>
      <c r="H400" s="14"/>
      <c r="J400" s="185"/>
      <c r="K400" s="185"/>
      <c r="L400" s="185"/>
      <c r="N400" s="356"/>
      <c r="P400" s="356"/>
      <c r="R400" s="356"/>
      <c r="S400" s="356"/>
      <c r="T400" s="356"/>
      <c r="U400" s="356"/>
      <c r="Y400" s="14"/>
      <c r="AB400" s="14"/>
    </row>
    <row r="401" spans="5:28">
      <c r="E401" s="14"/>
      <c r="F401" s="356"/>
      <c r="H401" s="14"/>
      <c r="J401" s="185"/>
      <c r="K401" s="185"/>
      <c r="L401" s="185"/>
      <c r="N401" s="356"/>
      <c r="P401" s="356"/>
      <c r="R401" s="356"/>
      <c r="S401" s="356"/>
      <c r="T401" s="356"/>
      <c r="U401" s="356"/>
      <c r="Y401" s="14"/>
      <c r="AB401" s="14"/>
    </row>
    <row r="402" spans="5:28">
      <c r="E402" s="14"/>
      <c r="F402" s="356"/>
      <c r="H402" s="14"/>
      <c r="J402" s="185"/>
      <c r="K402" s="185"/>
      <c r="L402" s="185"/>
      <c r="N402" s="356"/>
      <c r="P402" s="356"/>
      <c r="R402" s="356"/>
      <c r="S402" s="356"/>
      <c r="T402" s="356"/>
      <c r="U402" s="356"/>
      <c r="Y402" s="14"/>
      <c r="AB402" s="14"/>
    </row>
    <row r="403" spans="5:28">
      <c r="E403" s="14"/>
      <c r="F403" s="356"/>
      <c r="H403" s="14"/>
      <c r="J403" s="185"/>
      <c r="K403" s="185"/>
      <c r="L403" s="185"/>
      <c r="N403" s="356"/>
      <c r="P403" s="356"/>
      <c r="R403" s="356"/>
      <c r="S403" s="356"/>
      <c r="T403" s="356"/>
      <c r="U403" s="356"/>
      <c r="Y403" s="14"/>
      <c r="AB403" s="14"/>
    </row>
    <row r="404" spans="5:28">
      <c r="E404" s="14"/>
      <c r="F404" s="356"/>
      <c r="H404" s="14"/>
      <c r="J404" s="185"/>
      <c r="K404" s="185"/>
      <c r="L404" s="185"/>
      <c r="N404" s="356"/>
      <c r="P404" s="356"/>
      <c r="R404" s="356"/>
      <c r="S404" s="356"/>
      <c r="T404" s="356"/>
      <c r="U404" s="356"/>
      <c r="Y404" s="14"/>
      <c r="AB404" s="14"/>
    </row>
    <row r="405" spans="5:28">
      <c r="E405" s="14"/>
      <c r="F405" s="356"/>
      <c r="H405" s="14"/>
      <c r="J405" s="185"/>
      <c r="K405" s="185"/>
      <c r="L405" s="185"/>
      <c r="N405" s="356"/>
      <c r="P405" s="356"/>
      <c r="R405" s="356"/>
      <c r="S405" s="356"/>
      <c r="T405" s="356"/>
      <c r="U405" s="356"/>
      <c r="Y405" s="14"/>
      <c r="AB405" s="14"/>
    </row>
    <row r="406" spans="5:28">
      <c r="E406" s="14"/>
      <c r="F406" s="356"/>
      <c r="H406" s="14"/>
      <c r="J406" s="185"/>
      <c r="K406" s="185"/>
      <c r="L406" s="185"/>
      <c r="N406" s="356"/>
      <c r="P406" s="356"/>
      <c r="R406" s="356"/>
      <c r="S406" s="356"/>
      <c r="T406" s="356"/>
      <c r="U406" s="356"/>
      <c r="Y406" s="14"/>
      <c r="AB406" s="14"/>
    </row>
    <row r="407" spans="5:28">
      <c r="E407" s="14"/>
      <c r="F407" s="356"/>
      <c r="H407" s="14"/>
      <c r="J407" s="185"/>
      <c r="K407" s="185"/>
      <c r="L407" s="185"/>
      <c r="N407" s="356"/>
      <c r="P407" s="356"/>
      <c r="R407" s="356"/>
      <c r="S407" s="356"/>
      <c r="T407" s="356"/>
      <c r="U407" s="356"/>
      <c r="Y407" s="14"/>
      <c r="AB407" s="14"/>
    </row>
    <row r="408" spans="5:28">
      <c r="E408" s="14"/>
      <c r="F408" s="356"/>
      <c r="H408" s="14"/>
      <c r="J408" s="185"/>
      <c r="K408" s="185"/>
      <c r="L408" s="185"/>
      <c r="N408" s="356"/>
      <c r="P408" s="356"/>
      <c r="R408" s="356"/>
      <c r="S408" s="356"/>
      <c r="T408" s="356"/>
      <c r="U408" s="356"/>
      <c r="Y408" s="14"/>
      <c r="AB408" s="14"/>
    </row>
    <row r="409" spans="5:28">
      <c r="E409" s="14"/>
      <c r="F409" s="356"/>
      <c r="H409" s="14"/>
      <c r="J409" s="185"/>
      <c r="K409" s="185"/>
      <c r="L409" s="185"/>
      <c r="N409" s="356"/>
      <c r="P409" s="356"/>
      <c r="R409" s="356"/>
      <c r="S409" s="356"/>
      <c r="T409" s="356"/>
      <c r="U409" s="356"/>
      <c r="Y409" s="14"/>
      <c r="AB409" s="14"/>
    </row>
    <row r="410" spans="5:28">
      <c r="E410" s="14"/>
      <c r="F410" s="356"/>
      <c r="H410" s="14"/>
      <c r="J410" s="185"/>
      <c r="K410" s="185"/>
      <c r="L410" s="185"/>
      <c r="N410" s="356"/>
      <c r="P410" s="356"/>
      <c r="R410" s="356"/>
      <c r="S410" s="356"/>
      <c r="T410" s="356"/>
      <c r="U410" s="356"/>
      <c r="Y410" s="14"/>
      <c r="AB410" s="14"/>
    </row>
    <row r="411" spans="5:28">
      <c r="E411" s="14"/>
      <c r="F411" s="356"/>
      <c r="H411" s="14"/>
      <c r="J411" s="185"/>
      <c r="K411" s="185"/>
      <c r="L411" s="185"/>
      <c r="N411" s="356"/>
      <c r="P411" s="356"/>
      <c r="R411" s="356"/>
      <c r="S411" s="356"/>
      <c r="T411" s="356"/>
      <c r="U411" s="356"/>
      <c r="Y411" s="14"/>
      <c r="AB411" s="14"/>
    </row>
    <row r="412" spans="5:28">
      <c r="E412" s="14"/>
      <c r="F412" s="356"/>
      <c r="H412" s="14"/>
      <c r="J412" s="185"/>
      <c r="K412" s="185"/>
      <c r="L412" s="185"/>
      <c r="N412" s="356"/>
      <c r="P412" s="356"/>
      <c r="R412" s="356"/>
      <c r="S412" s="356"/>
      <c r="T412" s="356"/>
      <c r="U412" s="356"/>
      <c r="Y412" s="14"/>
      <c r="AB412" s="14"/>
    </row>
    <row r="413" spans="5:28">
      <c r="E413" s="14"/>
      <c r="F413" s="356"/>
      <c r="H413" s="14"/>
      <c r="J413" s="185"/>
      <c r="K413" s="185"/>
      <c r="L413" s="185"/>
      <c r="N413" s="356"/>
      <c r="P413" s="356"/>
      <c r="R413" s="356"/>
      <c r="S413" s="356"/>
      <c r="T413" s="356"/>
      <c r="U413" s="356"/>
      <c r="Y413" s="14"/>
      <c r="AB413" s="14"/>
    </row>
    <row r="414" spans="5:28">
      <c r="E414" s="14"/>
      <c r="F414" s="356"/>
      <c r="H414" s="14"/>
      <c r="J414" s="185"/>
      <c r="K414" s="185"/>
      <c r="L414" s="185"/>
      <c r="N414" s="356"/>
      <c r="P414" s="356"/>
      <c r="R414" s="356"/>
      <c r="S414" s="356"/>
      <c r="T414" s="356"/>
      <c r="U414" s="356"/>
      <c r="Y414" s="14"/>
      <c r="AB414" s="14"/>
    </row>
    <row r="415" spans="5:28">
      <c r="E415" s="14"/>
      <c r="F415" s="356"/>
      <c r="H415" s="14"/>
      <c r="J415" s="185"/>
      <c r="K415" s="185"/>
      <c r="L415" s="185"/>
      <c r="N415" s="356"/>
      <c r="P415" s="356"/>
      <c r="R415" s="356"/>
      <c r="S415" s="356"/>
      <c r="T415" s="356"/>
      <c r="U415" s="356"/>
      <c r="Y415" s="14"/>
      <c r="AB415" s="14"/>
    </row>
    <row r="416" spans="5:28">
      <c r="E416" s="14"/>
      <c r="F416" s="356"/>
      <c r="H416" s="14"/>
      <c r="J416" s="185"/>
      <c r="K416" s="185"/>
      <c r="L416" s="185"/>
      <c r="N416" s="356"/>
      <c r="P416" s="356"/>
      <c r="R416" s="356"/>
      <c r="S416" s="356"/>
      <c r="T416" s="356"/>
      <c r="U416" s="356"/>
      <c r="Y416" s="14"/>
      <c r="AB416" s="14"/>
    </row>
    <row r="417" spans="5:28">
      <c r="E417" s="14"/>
      <c r="F417" s="356"/>
      <c r="H417" s="14"/>
      <c r="J417" s="185"/>
      <c r="K417" s="185"/>
      <c r="L417" s="185"/>
      <c r="N417" s="356"/>
      <c r="P417" s="356"/>
      <c r="R417" s="356"/>
      <c r="S417" s="356"/>
      <c r="T417" s="356"/>
      <c r="U417" s="356"/>
      <c r="Y417" s="14"/>
      <c r="AB417" s="14"/>
    </row>
    <row r="418" spans="5:28">
      <c r="E418" s="14"/>
      <c r="F418" s="356"/>
      <c r="H418" s="14"/>
      <c r="J418" s="185"/>
      <c r="K418" s="185"/>
      <c r="L418" s="185"/>
      <c r="N418" s="356"/>
      <c r="P418" s="356"/>
      <c r="R418" s="356"/>
      <c r="S418" s="356"/>
      <c r="T418" s="356"/>
      <c r="U418" s="356"/>
      <c r="Y418" s="14"/>
      <c r="AB418" s="14"/>
    </row>
    <row r="419" spans="5:28">
      <c r="E419" s="14"/>
      <c r="F419" s="356"/>
      <c r="H419" s="14"/>
      <c r="J419" s="185"/>
      <c r="K419" s="185"/>
      <c r="L419" s="185"/>
      <c r="N419" s="356"/>
      <c r="P419" s="356"/>
      <c r="R419" s="356"/>
      <c r="S419" s="356"/>
      <c r="T419" s="356"/>
      <c r="U419" s="356"/>
      <c r="Y419" s="14"/>
      <c r="AB419" s="14"/>
    </row>
    <row r="420" spans="5:28">
      <c r="E420" s="14"/>
      <c r="F420" s="356"/>
      <c r="H420" s="14"/>
      <c r="J420" s="185"/>
      <c r="K420" s="185"/>
      <c r="L420" s="185"/>
      <c r="N420" s="356"/>
      <c r="P420" s="356"/>
      <c r="R420" s="356"/>
      <c r="S420" s="356"/>
      <c r="T420" s="356"/>
      <c r="U420" s="356"/>
      <c r="Y420" s="14"/>
      <c r="AB420" s="14"/>
    </row>
    <row r="421" spans="5:28">
      <c r="E421" s="14"/>
      <c r="F421" s="356"/>
      <c r="H421" s="14"/>
      <c r="J421" s="185"/>
      <c r="K421" s="185"/>
      <c r="L421" s="185"/>
      <c r="N421" s="356"/>
      <c r="P421" s="356"/>
      <c r="R421" s="356"/>
      <c r="S421" s="356"/>
      <c r="T421" s="356"/>
      <c r="U421" s="356"/>
      <c r="Y421" s="14"/>
      <c r="AB421" s="14"/>
    </row>
    <row r="422" spans="5:28">
      <c r="E422" s="14"/>
      <c r="F422" s="356"/>
      <c r="H422" s="14"/>
      <c r="J422" s="185"/>
      <c r="K422" s="185"/>
      <c r="L422" s="185"/>
      <c r="N422" s="356"/>
      <c r="P422" s="356"/>
      <c r="R422" s="356"/>
      <c r="S422" s="356"/>
      <c r="T422" s="356"/>
      <c r="U422" s="356"/>
      <c r="Y422" s="14"/>
      <c r="AB422" s="14"/>
    </row>
    <row r="423" spans="5:28">
      <c r="E423" s="14"/>
      <c r="F423" s="356"/>
      <c r="H423" s="14"/>
      <c r="J423" s="185"/>
      <c r="K423" s="185"/>
      <c r="L423" s="185"/>
      <c r="N423" s="356"/>
      <c r="P423" s="356"/>
      <c r="R423" s="356"/>
      <c r="S423" s="356"/>
      <c r="T423" s="356"/>
      <c r="U423" s="356"/>
      <c r="Y423" s="14"/>
      <c r="AB423" s="14"/>
    </row>
    <row r="424" spans="5:28">
      <c r="E424" s="14"/>
      <c r="F424" s="356"/>
      <c r="H424" s="14"/>
      <c r="J424" s="185"/>
      <c r="K424" s="185"/>
      <c r="L424" s="185"/>
      <c r="N424" s="356"/>
      <c r="P424" s="356"/>
      <c r="R424" s="356"/>
      <c r="S424" s="356"/>
      <c r="T424" s="356"/>
      <c r="U424" s="356"/>
      <c r="Y424" s="14"/>
      <c r="AB424" s="14"/>
    </row>
    <row r="425" spans="5:28">
      <c r="E425" s="14"/>
      <c r="F425" s="356"/>
      <c r="H425" s="14"/>
      <c r="J425" s="185"/>
      <c r="K425" s="185"/>
      <c r="L425" s="185"/>
      <c r="N425" s="356"/>
      <c r="P425" s="356"/>
      <c r="R425" s="356"/>
      <c r="S425" s="356"/>
      <c r="T425" s="356"/>
      <c r="U425" s="356"/>
      <c r="Y425" s="14"/>
      <c r="AB425" s="14"/>
    </row>
    <row r="426" spans="5:28">
      <c r="E426" s="14"/>
      <c r="F426" s="356"/>
      <c r="H426" s="14"/>
      <c r="J426" s="185"/>
      <c r="K426" s="185"/>
      <c r="L426" s="185"/>
      <c r="N426" s="356"/>
      <c r="P426" s="356"/>
      <c r="R426" s="356"/>
      <c r="S426" s="356"/>
      <c r="T426" s="356"/>
      <c r="U426" s="356"/>
      <c r="Y426" s="14"/>
      <c r="AB426" s="14"/>
    </row>
    <row r="427" spans="5:28">
      <c r="E427" s="14"/>
      <c r="F427" s="356"/>
      <c r="H427" s="14"/>
      <c r="J427" s="185"/>
      <c r="K427" s="185"/>
      <c r="L427" s="185"/>
      <c r="N427" s="356"/>
      <c r="P427" s="356"/>
      <c r="R427" s="356"/>
      <c r="S427" s="356"/>
      <c r="T427" s="356"/>
      <c r="U427" s="356"/>
      <c r="Y427" s="14"/>
      <c r="AB427" s="14"/>
    </row>
    <row r="428" spans="5:28">
      <c r="E428" s="14"/>
      <c r="F428" s="356"/>
      <c r="H428" s="14"/>
      <c r="J428" s="185"/>
      <c r="K428" s="185"/>
      <c r="L428" s="185"/>
      <c r="N428" s="356"/>
      <c r="P428" s="356"/>
      <c r="R428" s="356"/>
      <c r="S428" s="356"/>
      <c r="T428" s="356"/>
      <c r="U428" s="356"/>
      <c r="Y428" s="14"/>
      <c r="AB428" s="14"/>
    </row>
    <row r="429" spans="5:28">
      <c r="E429" s="14"/>
      <c r="F429" s="356"/>
      <c r="H429" s="14"/>
      <c r="J429" s="185"/>
      <c r="K429" s="185"/>
      <c r="L429" s="185"/>
      <c r="N429" s="356"/>
      <c r="P429" s="356"/>
      <c r="R429" s="356"/>
      <c r="S429" s="356"/>
      <c r="T429" s="356"/>
      <c r="U429" s="356"/>
      <c r="Y429" s="14"/>
      <c r="AB429" s="14"/>
    </row>
    <row r="430" spans="5:28">
      <c r="E430" s="14"/>
      <c r="F430" s="356"/>
      <c r="H430" s="14"/>
      <c r="J430" s="185"/>
      <c r="K430" s="185"/>
      <c r="L430" s="185"/>
      <c r="N430" s="356"/>
      <c r="P430" s="356"/>
      <c r="R430" s="356"/>
      <c r="S430" s="356"/>
      <c r="T430" s="356"/>
      <c r="U430" s="356"/>
      <c r="Y430" s="14"/>
      <c r="AB430" s="14"/>
    </row>
    <row r="431" spans="5:28">
      <c r="E431" s="14"/>
      <c r="F431" s="356"/>
      <c r="H431" s="14"/>
      <c r="J431" s="185"/>
      <c r="K431" s="185"/>
      <c r="L431" s="185"/>
      <c r="N431" s="356"/>
      <c r="P431" s="356"/>
      <c r="R431" s="356"/>
      <c r="S431" s="356"/>
      <c r="T431" s="356"/>
      <c r="U431" s="356"/>
      <c r="Y431" s="14"/>
      <c r="AB431" s="14"/>
    </row>
    <row r="432" spans="5:28">
      <c r="E432" s="14"/>
      <c r="F432" s="356"/>
      <c r="H432" s="14"/>
      <c r="J432" s="185"/>
      <c r="K432" s="185"/>
      <c r="L432" s="185"/>
      <c r="N432" s="356"/>
      <c r="P432" s="356"/>
      <c r="R432" s="356"/>
      <c r="S432" s="356"/>
      <c r="T432" s="356"/>
      <c r="U432" s="356"/>
      <c r="Y432" s="14"/>
      <c r="AB432" s="14"/>
    </row>
    <row r="433" spans="5:28">
      <c r="E433" s="14"/>
      <c r="F433" s="356"/>
      <c r="H433" s="14"/>
      <c r="J433" s="185"/>
      <c r="K433" s="185"/>
      <c r="L433" s="185"/>
      <c r="N433" s="356"/>
      <c r="P433" s="356"/>
      <c r="R433" s="356"/>
      <c r="S433" s="356"/>
      <c r="T433" s="356"/>
      <c r="U433" s="356"/>
      <c r="Y433" s="14"/>
      <c r="AB433" s="14"/>
    </row>
    <row r="434" spans="5:28">
      <c r="E434" s="14"/>
      <c r="F434" s="356"/>
      <c r="H434" s="14"/>
      <c r="J434" s="185"/>
      <c r="K434" s="185"/>
      <c r="L434" s="185"/>
      <c r="N434" s="356"/>
      <c r="P434" s="356"/>
      <c r="R434" s="356"/>
      <c r="S434" s="356"/>
      <c r="T434" s="356"/>
      <c r="U434" s="356"/>
      <c r="Y434" s="14"/>
      <c r="AB434" s="14"/>
    </row>
    <row r="435" spans="5:28">
      <c r="E435" s="14"/>
      <c r="F435" s="356"/>
      <c r="H435" s="14"/>
      <c r="J435" s="185"/>
      <c r="K435" s="185"/>
      <c r="L435" s="185"/>
      <c r="N435" s="356"/>
      <c r="P435" s="356"/>
      <c r="R435" s="356"/>
      <c r="S435" s="356"/>
      <c r="T435" s="356"/>
      <c r="U435" s="356"/>
      <c r="Y435" s="14"/>
      <c r="AB435" s="14"/>
    </row>
    <row r="436" spans="5:28">
      <c r="E436" s="14"/>
      <c r="F436" s="356"/>
      <c r="H436" s="14"/>
      <c r="J436" s="185"/>
      <c r="K436" s="185"/>
      <c r="L436" s="185"/>
      <c r="N436" s="356"/>
      <c r="P436" s="356"/>
      <c r="R436" s="356"/>
      <c r="S436" s="356"/>
      <c r="T436" s="356"/>
      <c r="U436" s="356"/>
      <c r="Y436" s="14"/>
      <c r="AB436" s="14"/>
    </row>
    <row r="437" spans="5:28">
      <c r="E437" s="14"/>
      <c r="F437" s="356"/>
      <c r="H437" s="14"/>
      <c r="J437" s="185"/>
      <c r="K437" s="185"/>
      <c r="L437" s="185"/>
      <c r="N437" s="356"/>
      <c r="P437" s="356"/>
      <c r="R437" s="356"/>
      <c r="S437" s="356"/>
      <c r="T437" s="356"/>
      <c r="U437" s="356"/>
      <c r="Y437" s="14"/>
      <c r="AB437" s="14"/>
    </row>
    <row r="438" spans="5:28">
      <c r="E438" s="14"/>
      <c r="F438" s="356"/>
      <c r="H438" s="14"/>
      <c r="J438" s="185"/>
      <c r="K438" s="185"/>
      <c r="L438" s="185"/>
      <c r="N438" s="356"/>
      <c r="P438" s="356"/>
      <c r="R438" s="356"/>
      <c r="S438" s="356"/>
      <c r="T438" s="356"/>
      <c r="U438" s="356"/>
      <c r="Y438" s="14"/>
      <c r="AB438" s="14"/>
    </row>
    <row r="439" spans="5:28">
      <c r="E439" s="14"/>
      <c r="F439" s="356"/>
      <c r="H439" s="14"/>
      <c r="J439" s="185"/>
      <c r="K439" s="185"/>
      <c r="L439" s="185"/>
      <c r="N439" s="356"/>
      <c r="P439" s="356"/>
      <c r="R439" s="356"/>
      <c r="S439" s="356"/>
      <c r="T439" s="356"/>
      <c r="U439" s="356"/>
      <c r="Y439" s="14"/>
      <c r="AB439" s="14"/>
    </row>
    <row r="440" spans="5:28">
      <c r="E440" s="14"/>
      <c r="F440" s="356"/>
      <c r="H440" s="14"/>
      <c r="J440" s="185"/>
      <c r="K440" s="185"/>
      <c r="L440" s="185"/>
      <c r="N440" s="356"/>
      <c r="P440" s="356"/>
      <c r="R440" s="356"/>
      <c r="S440" s="356"/>
      <c r="T440" s="356"/>
      <c r="U440" s="356"/>
      <c r="Y440" s="14"/>
      <c r="AB440" s="14"/>
    </row>
    <row r="441" spans="5:28">
      <c r="E441" s="14"/>
      <c r="F441" s="356"/>
      <c r="H441" s="14"/>
      <c r="J441" s="185"/>
      <c r="K441" s="185"/>
      <c r="L441" s="185"/>
      <c r="N441" s="356"/>
      <c r="P441" s="356"/>
      <c r="R441" s="356"/>
      <c r="S441" s="356"/>
      <c r="T441" s="356"/>
      <c r="U441" s="356"/>
      <c r="Y441" s="14"/>
      <c r="AB441" s="14"/>
    </row>
    <row r="442" spans="5:28">
      <c r="E442" s="14"/>
      <c r="F442" s="356"/>
      <c r="H442" s="14"/>
      <c r="J442" s="185"/>
      <c r="K442" s="185"/>
      <c r="L442" s="185"/>
      <c r="N442" s="356"/>
      <c r="P442" s="356"/>
      <c r="R442" s="356"/>
      <c r="S442" s="356"/>
      <c r="T442" s="356"/>
      <c r="U442" s="356"/>
      <c r="Y442" s="14"/>
      <c r="AB442" s="14"/>
    </row>
    <row r="443" spans="5:28">
      <c r="E443" s="14"/>
      <c r="F443" s="356"/>
      <c r="H443" s="14"/>
      <c r="J443" s="185"/>
      <c r="K443" s="185"/>
      <c r="L443" s="185"/>
      <c r="N443" s="356"/>
      <c r="P443" s="356"/>
      <c r="R443" s="356"/>
      <c r="S443" s="356"/>
      <c r="T443" s="356"/>
      <c r="U443" s="356"/>
      <c r="Y443" s="14"/>
      <c r="AB443" s="14"/>
    </row>
    <row r="444" spans="5:28">
      <c r="E444" s="14"/>
      <c r="F444" s="356"/>
      <c r="H444" s="14"/>
      <c r="J444" s="185"/>
      <c r="K444" s="185"/>
      <c r="L444" s="185"/>
      <c r="N444" s="356"/>
      <c r="P444" s="356"/>
      <c r="R444" s="356"/>
      <c r="S444" s="356"/>
      <c r="T444" s="356"/>
      <c r="U444" s="356"/>
      <c r="Y444" s="14"/>
      <c r="AB444" s="14"/>
    </row>
    <row r="445" spans="5:28">
      <c r="E445" s="14"/>
      <c r="F445" s="356"/>
      <c r="H445" s="14"/>
      <c r="J445" s="185"/>
      <c r="K445" s="185"/>
      <c r="L445" s="185"/>
      <c r="N445" s="356"/>
      <c r="P445" s="356"/>
      <c r="R445" s="356"/>
      <c r="S445" s="356"/>
      <c r="T445" s="356"/>
      <c r="U445" s="356"/>
      <c r="Y445" s="14"/>
      <c r="AB445" s="14"/>
    </row>
    <row r="446" spans="5:28">
      <c r="E446" s="14"/>
      <c r="F446" s="356"/>
      <c r="H446" s="14"/>
      <c r="J446" s="185"/>
      <c r="K446" s="185"/>
      <c r="L446" s="185"/>
      <c r="N446" s="356"/>
      <c r="P446" s="356"/>
      <c r="R446" s="356"/>
      <c r="S446" s="356"/>
      <c r="T446" s="356"/>
      <c r="U446" s="356"/>
      <c r="Y446" s="14"/>
      <c r="AB446" s="14"/>
    </row>
    <row r="447" spans="5:28">
      <c r="E447" s="14"/>
      <c r="F447" s="356"/>
      <c r="H447" s="14"/>
      <c r="J447" s="185"/>
      <c r="K447" s="185"/>
      <c r="L447" s="185"/>
      <c r="N447" s="356"/>
      <c r="P447" s="356"/>
      <c r="R447" s="356"/>
      <c r="S447" s="356"/>
      <c r="T447" s="356"/>
      <c r="U447" s="356"/>
      <c r="Y447" s="14"/>
      <c r="AB447" s="14"/>
    </row>
    <row r="448" spans="5:28">
      <c r="E448" s="14"/>
      <c r="F448" s="356"/>
      <c r="H448" s="14"/>
      <c r="J448" s="185"/>
      <c r="K448" s="185"/>
      <c r="L448" s="185"/>
      <c r="N448" s="356"/>
      <c r="P448" s="356"/>
      <c r="R448" s="356"/>
      <c r="S448" s="356"/>
      <c r="T448" s="356"/>
      <c r="U448" s="356"/>
      <c r="Y448" s="14"/>
      <c r="AB448" s="14"/>
    </row>
    <row r="449" spans="5:28">
      <c r="E449" s="14"/>
      <c r="F449" s="356"/>
      <c r="H449" s="14"/>
      <c r="J449" s="185"/>
      <c r="K449" s="185"/>
      <c r="L449" s="185"/>
      <c r="N449" s="356"/>
      <c r="P449" s="356"/>
      <c r="R449" s="356"/>
      <c r="S449" s="356"/>
      <c r="T449" s="356"/>
      <c r="U449" s="356"/>
      <c r="Y449" s="14"/>
      <c r="AB449" s="14"/>
    </row>
    <row r="450" spans="5:28">
      <c r="E450" s="14"/>
      <c r="F450" s="356"/>
      <c r="H450" s="14"/>
      <c r="J450" s="185"/>
      <c r="K450" s="185"/>
      <c r="L450" s="185"/>
      <c r="N450" s="356"/>
      <c r="P450" s="356"/>
      <c r="R450" s="356"/>
      <c r="S450" s="356"/>
      <c r="T450" s="356"/>
      <c r="U450" s="356"/>
      <c r="Y450" s="14"/>
      <c r="AB450" s="14"/>
    </row>
    <row r="451" spans="5:28">
      <c r="E451" s="14"/>
      <c r="F451" s="356"/>
      <c r="H451" s="14"/>
      <c r="J451" s="185"/>
      <c r="K451" s="185"/>
      <c r="L451" s="185"/>
      <c r="N451" s="356"/>
      <c r="P451" s="356"/>
      <c r="R451" s="356"/>
      <c r="S451" s="356"/>
      <c r="T451" s="356"/>
      <c r="U451" s="356"/>
      <c r="Y451" s="14"/>
      <c r="AB451" s="14"/>
    </row>
    <row r="452" spans="5:28">
      <c r="E452" s="14"/>
      <c r="F452" s="356"/>
      <c r="H452" s="14"/>
      <c r="J452" s="185"/>
      <c r="K452" s="185"/>
      <c r="L452" s="185"/>
      <c r="N452" s="356"/>
      <c r="P452" s="356"/>
      <c r="R452" s="356"/>
      <c r="S452" s="356"/>
      <c r="T452" s="356"/>
      <c r="U452" s="356"/>
      <c r="Y452" s="14"/>
      <c r="AB452" s="14"/>
    </row>
    <row r="453" spans="5:28">
      <c r="E453" s="14"/>
      <c r="F453" s="356"/>
      <c r="H453" s="14"/>
      <c r="J453" s="185"/>
      <c r="K453" s="185"/>
      <c r="L453" s="185"/>
      <c r="N453" s="356"/>
      <c r="P453" s="356"/>
      <c r="R453" s="356"/>
      <c r="S453" s="356"/>
      <c r="T453" s="356"/>
      <c r="U453" s="356"/>
      <c r="Y453" s="14"/>
      <c r="AB453" s="14"/>
    </row>
    <row r="454" spans="5:28">
      <c r="E454" s="14"/>
      <c r="F454" s="356"/>
      <c r="H454" s="14"/>
      <c r="J454" s="185"/>
      <c r="K454" s="185"/>
      <c r="L454" s="185"/>
      <c r="N454" s="356"/>
      <c r="P454" s="356"/>
      <c r="R454" s="356"/>
      <c r="S454" s="356"/>
      <c r="T454" s="356"/>
      <c r="U454" s="356"/>
      <c r="Y454" s="14"/>
      <c r="AB454" s="14"/>
    </row>
    <row r="455" spans="5:28">
      <c r="E455" s="14"/>
      <c r="F455" s="356"/>
      <c r="H455" s="14"/>
      <c r="J455" s="185"/>
      <c r="K455" s="185"/>
      <c r="L455" s="185"/>
      <c r="N455" s="356"/>
      <c r="P455" s="356"/>
      <c r="R455" s="356"/>
      <c r="S455" s="356"/>
      <c r="T455" s="356"/>
      <c r="U455" s="356"/>
      <c r="Y455" s="14"/>
      <c r="AB455" s="14"/>
    </row>
    <row r="456" spans="5:28">
      <c r="E456" s="14"/>
      <c r="F456" s="356"/>
      <c r="H456" s="14"/>
      <c r="J456" s="185"/>
      <c r="K456" s="185"/>
      <c r="L456" s="185"/>
      <c r="N456" s="356"/>
      <c r="P456" s="356"/>
      <c r="R456" s="356"/>
      <c r="S456" s="356"/>
      <c r="T456" s="356"/>
      <c r="U456" s="356"/>
      <c r="Y456" s="14"/>
      <c r="AB456" s="14"/>
    </row>
    <row r="457" spans="5:28">
      <c r="E457" s="14"/>
      <c r="F457" s="356"/>
      <c r="H457" s="14"/>
      <c r="J457" s="185"/>
      <c r="K457" s="185"/>
      <c r="L457" s="185"/>
      <c r="N457" s="356"/>
      <c r="P457" s="356"/>
      <c r="R457" s="356"/>
      <c r="S457" s="356"/>
      <c r="T457" s="356"/>
      <c r="U457" s="356"/>
      <c r="Y457" s="14"/>
      <c r="AB457" s="14"/>
    </row>
    <row r="458" spans="5:28">
      <c r="E458" s="14"/>
      <c r="F458" s="356"/>
      <c r="H458" s="14"/>
      <c r="J458" s="185"/>
      <c r="K458" s="185"/>
      <c r="L458" s="185"/>
      <c r="N458" s="356"/>
      <c r="P458" s="356"/>
      <c r="R458" s="356"/>
      <c r="S458" s="356"/>
      <c r="T458" s="356"/>
      <c r="U458" s="356"/>
      <c r="Y458" s="14"/>
      <c r="AB458" s="14"/>
    </row>
    <row r="459" spans="5:28">
      <c r="E459" s="14"/>
      <c r="F459" s="356"/>
      <c r="H459" s="14"/>
      <c r="J459" s="185"/>
      <c r="K459" s="185"/>
      <c r="L459" s="185"/>
      <c r="N459" s="356"/>
      <c r="P459" s="356"/>
      <c r="R459" s="356"/>
      <c r="S459" s="356"/>
      <c r="T459" s="356"/>
      <c r="U459" s="356"/>
      <c r="Y459" s="14"/>
      <c r="AB459" s="14"/>
    </row>
    <row r="460" spans="5:28">
      <c r="E460" s="14"/>
      <c r="F460" s="356"/>
      <c r="H460" s="14"/>
      <c r="J460" s="185"/>
      <c r="K460" s="185"/>
      <c r="L460" s="185"/>
      <c r="N460" s="356"/>
      <c r="P460" s="356"/>
      <c r="R460" s="356"/>
      <c r="S460" s="356"/>
      <c r="T460" s="356"/>
      <c r="U460" s="356"/>
      <c r="Y460" s="14"/>
      <c r="AB460" s="14"/>
    </row>
    <row r="461" spans="5:28">
      <c r="E461" s="14"/>
      <c r="F461" s="356"/>
      <c r="H461" s="14"/>
      <c r="J461" s="185"/>
      <c r="K461" s="185"/>
      <c r="L461" s="185"/>
      <c r="N461" s="356"/>
      <c r="P461" s="356"/>
      <c r="R461" s="356"/>
      <c r="S461" s="356"/>
      <c r="T461" s="356"/>
      <c r="U461" s="356"/>
      <c r="Y461" s="14"/>
      <c r="AB461" s="14"/>
    </row>
    <row r="462" spans="5:28">
      <c r="E462" s="14"/>
      <c r="F462" s="356"/>
      <c r="H462" s="14"/>
      <c r="J462" s="185"/>
      <c r="K462" s="185"/>
      <c r="L462" s="185"/>
      <c r="N462" s="356"/>
      <c r="P462" s="356"/>
      <c r="R462" s="356"/>
      <c r="S462" s="356"/>
      <c r="T462" s="356"/>
      <c r="U462" s="356"/>
      <c r="Y462" s="14"/>
      <c r="AB462" s="14"/>
    </row>
    <row r="463" spans="5:28">
      <c r="E463" s="14"/>
      <c r="F463" s="356"/>
      <c r="H463" s="14"/>
      <c r="J463" s="185"/>
      <c r="K463" s="185"/>
      <c r="L463" s="185"/>
      <c r="N463" s="356"/>
      <c r="P463" s="356"/>
      <c r="R463" s="356"/>
      <c r="S463" s="356"/>
      <c r="T463" s="356"/>
      <c r="U463" s="356"/>
      <c r="Y463" s="14"/>
      <c r="AB463" s="14"/>
    </row>
    <row r="464" spans="5:28">
      <c r="E464" s="14"/>
      <c r="F464" s="356"/>
      <c r="H464" s="14"/>
      <c r="J464" s="185"/>
      <c r="K464" s="185"/>
      <c r="L464" s="185"/>
      <c r="N464" s="356"/>
      <c r="P464" s="356"/>
      <c r="R464" s="356"/>
      <c r="S464" s="356"/>
      <c r="T464" s="356"/>
      <c r="U464" s="356"/>
      <c r="Y464" s="14"/>
      <c r="AB464" s="14"/>
    </row>
    <row r="465" spans="5:28">
      <c r="E465" s="14"/>
      <c r="F465" s="356"/>
      <c r="H465" s="14"/>
      <c r="J465" s="185"/>
      <c r="K465" s="185"/>
      <c r="L465" s="185"/>
      <c r="N465" s="356"/>
      <c r="P465" s="356"/>
      <c r="R465" s="356"/>
      <c r="S465" s="356"/>
      <c r="T465" s="356"/>
      <c r="U465" s="356"/>
      <c r="Y465" s="14"/>
      <c r="AB465" s="14"/>
    </row>
    <row r="466" spans="5:28">
      <c r="E466" s="14"/>
      <c r="F466" s="356"/>
      <c r="H466" s="14"/>
      <c r="J466" s="185"/>
      <c r="K466" s="185"/>
      <c r="L466" s="185"/>
      <c r="N466" s="356"/>
      <c r="P466" s="356"/>
      <c r="R466" s="356"/>
      <c r="S466" s="356"/>
      <c r="T466" s="356"/>
      <c r="U466" s="356"/>
      <c r="Y466" s="14"/>
      <c r="AB466" s="14"/>
    </row>
    <row r="467" spans="5:28">
      <c r="E467" s="14"/>
      <c r="F467" s="356"/>
      <c r="H467" s="14"/>
      <c r="J467" s="185"/>
      <c r="K467" s="185"/>
      <c r="L467" s="185"/>
      <c r="N467" s="356"/>
      <c r="P467" s="356"/>
      <c r="R467" s="356"/>
      <c r="S467" s="356"/>
      <c r="T467" s="356"/>
      <c r="U467" s="356"/>
      <c r="Y467" s="14"/>
      <c r="AB467" s="14"/>
    </row>
    <row r="468" spans="5:28">
      <c r="E468" s="14"/>
      <c r="F468" s="356"/>
      <c r="H468" s="14"/>
      <c r="J468" s="185"/>
      <c r="K468" s="185"/>
      <c r="L468" s="185"/>
      <c r="N468" s="356"/>
      <c r="P468" s="356"/>
      <c r="R468" s="356"/>
      <c r="S468" s="356"/>
      <c r="T468" s="356"/>
      <c r="U468" s="356"/>
      <c r="Y468" s="14"/>
      <c r="AB468" s="14"/>
    </row>
    <row r="469" spans="5:28">
      <c r="E469" s="14"/>
      <c r="F469" s="356"/>
      <c r="H469" s="14"/>
      <c r="J469" s="185"/>
      <c r="K469" s="185"/>
      <c r="L469" s="185"/>
      <c r="N469" s="356"/>
      <c r="P469" s="356"/>
      <c r="R469" s="356"/>
      <c r="S469" s="356"/>
      <c r="T469" s="356"/>
      <c r="U469" s="356"/>
      <c r="Y469" s="14"/>
      <c r="AB469" s="14"/>
    </row>
    <row r="470" spans="5:28">
      <c r="E470" s="14"/>
      <c r="F470" s="356"/>
      <c r="H470" s="14"/>
      <c r="J470" s="185"/>
      <c r="K470" s="185"/>
      <c r="L470" s="185"/>
      <c r="N470" s="356"/>
      <c r="P470" s="356"/>
      <c r="R470" s="356"/>
      <c r="S470" s="356"/>
      <c r="T470" s="356"/>
      <c r="U470" s="356"/>
      <c r="Y470" s="14"/>
      <c r="AB470" s="14"/>
    </row>
    <row r="471" spans="5:28">
      <c r="E471" s="14"/>
      <c r="F471" s="356"/>
      <c r="H471" s="14"/>
      <c r="J471" s="185"/>
      <c r="K471" s="185"/>
      <c r="L471" s="185"/>
      <c r="N471" s="356"/>
      <c r="P471" s="356"/>
      <c r="R471" s="356"/>
      <c r="S471" s="356"/>
      <c r="T471" s="356"/>
      <c r="U471" s="356"/>
      <c r="Y471" s="14"/>
      <c r="AB471" s="14"/>
    </row>
    <row r="472" spans="5:28">
      <c r="E472" s="14"/>
      <c r="F472" s="356"/>
      <c r="H472" s="14"/>
      <c r="J472" s="185"/>
      <c r="K472" s="185"/>
      <c r="L472" s="185"/>
      <c r="N472" s="356"/>
      <c r="P472" s="356"/>
      <c r="R472" s="356"/>
      <c r="S472" s="356"/>
      <c r="T472" s="356"/>
      <c r="U472" s="356"/>
      <c r="Y472" s="14"/>
      <c r="AB472" s="14"/>
    </row>
    <row r="473" spans="5:28">
      <c r="E473" s="14"/>
      <c r="F473" s="356"/>
      <c r="H473" s="14"/>
      <c r="J473" s="185"/>
      <c r="K473" s="185"/>
      <c r="L473" s="185"/>
      <c r="N473" s="356"/>
      <c r="P473" s="356"/>
      <c r="R473" s="356"/>
      <c r="S473" s="356"/>
      <c r="T473" s="356"/>
      <c r="U473" s="356"/>
      <c r="Y473" s="14"/>
      <c r="AB473" s="14"/>
    </row>
    <row r="474" spans="5:28">
      <c r="E474" s="14"/>
      <c r="F474" s="356"/>
      <c r="H474" s="14"/>
      <c r="J474" s="185"/>
      <c r="K474" s="185"/>
      <c r="L474" s="185"/>
      <c r="N474" s="356"/>
      <c r="P474" s="356"/>
      <c r="R474" s="356"/>
      <c r="S474" s="356"/>
      <c r="T474" s="356"/>
      <c r="U474" s="356"/>
      <c r="Y474" s="14"/>
      <c r="AB474" s="14"/>
    </row>
    <row r="475" spans="5:28">
      <c r="E475" s="14"/>
      <c r="F475" s="356"/>
      <c r="H475" s="14"/>
      <c r="J475" s="185"/>
      <c r="K475" s="185"/>
      <c r="L475" s="185"/>
      <c r="N475" s="356"/>
      <c r="P475" s="356"/>
      <c r="R475" s="356"/>
      <c r="S475" s="356"/>
      <c r="T475" s="356"/>
      <c r="U475" s="356"/>
      <c r="Y475" s="14"/>
      <c r="AB475" s="14"/>
    </row>
    <row r="476" spans="5:28">
      <c r="E476" s="14"/>
      <c r="F476" s="356"/>
      <c r="H476" s="14"/>
      <c r="J476" s="185"/>
      <c r="K476" s="185"/>
      <c r="L476" s="185"/>
      <c r="N476" s="356"/>
      <c r="P476" s="356"/>
      <c r="R476" s="356"/>
      <c r="S476" s="356"/>
      <c r="T476" s="356"/>
      <c r="U476" s="356"/>
      <c r="Y476" s="14"/>
      <c r="AB476" s="14"/>
    </row>
    <row r="477" spans="5:28">
      <c r="E477" s="14"/>
      <c r="F477" s="356"/>
      <c r="H477" s="14"/>
      <c r="J477" s="185"/>
      <c r="K477" s="185"/>
      <c r="L477" s="185"/>
      <c r="N477" s="356"/>
      <c r="P477" s="356"/>
      <c r="R477" s="356"/>
      <c r="S477" s="356"/>
      <c r="T477" s="356"/>
      <c r="U477" s="356"/>
      <c r="Y477" s="14"/>
      <c r="AB477" s="14"/>
    </row>
    <row r="478" spans="5:28">
      <c r="E478" s="14"/>
      <c r="F478" s="356"/>
      <c r="H478" s="14"/>
      <c r="J478" s="185"/>
      <c r="K478" s="185"/>
      <c r="L478" s="185"/>
      <c r="N478" s="356"/>
      <c r="P478" s="356"/>
      <c r="R478" s="356"/>
      <c r="S478" s="356"/>
      <c r="T478" s="356"/>
      <c r="U478" s="356"/>
      <c r="Y478" s="14"/>
      <c r="AB478" s="14"/>
    </row>
    <row r="479" spans="5:28">
      <c r="E479" s="14"/>
      <c r="F479" s="356"/>
      <c r="H479" s="14"/>
      <c r="J479" s="185"/>
      <c r="K479" s="185"/>
      <c r="L479" s="185"/>
      <c r="N479" s="356"/>
      <c r="P479" s="356"/>
      <c r="R479" s="356"/>
      <c r="S479" s="356"/>
      <c r="T479" s="356"/>
      <c r="U479" s="356"/>
      <c r="Y479" s="14"/>
      <c r="AB479" s="14"/>
    </row>
    <row r="480" spans="5:28">
      <c r="E480" s="14"/>
      <c r="F480" s="356"/>
      <c r="H480" s="14"/>
      <c r="J480" s="185"/>
      <c r="K480" s="185"/>
      <c r="L480" s="185"/>
      <c r="N480" s="356"/>
      <c r="P480" s="356"/>
      <c r="R480" s="356"/>
      <c r="S480" s="356"/>
      <c r="T480" s="356"/>
      <c r="U480" s="356"/>
      <c r="Y480" s="14"/>
      <c r="AB480" s="14"/>
    </row>
    <row r="481" spans="5:28">
      <c r="E481" s="14"/>
      <c r="F481" s="356"/>
      <c r="H481" s="14"/>
      <c r="J481" s="185"/>
      <c r="K481" s="185"/>
      <c r="L481" s="185"/>
      <c r="N481" s="356"/>
      <c r="P481" s="356"/>
      <c r="R481" s="356"/>
      <c r="S481" s="356"/>
      <c r="T481" s="356"/>
      <c r="U481" s="356"/>
      <c r="Y481" s="14"/>
      <c r="AB481" s="14"/>
    </row>
    <row r="482" spans="5:28">
      <c r="E482" s="14"/>
      <c r="F482" s="356"/>
      <c r="H482" s="14"/>
      <c r="J482" s="185"/>
      <c r="K482" s="185"/>
      <c r="L482" s="185"/>
      <c r="N482" s="356"/>
      <c r="P482" s="356"/>
      <c r="R482" s="356"/>
      <c r="S482" s="356"/>
      <c r="T482" s="356"/>
      <c r="U482" s="356"/>
      <c r="Y482" s="14"/>
      <c r="AB482" s="14"/>
    </row>
    <row r="483" spans="5:28">
      <c r="E483" s="14"/>
      <c r="F483" s="356"/>
      <c r="H483" s="14"/>
      <c r="J483" s="185"/>
      <c r="K483" s="185"/>
      <c r="L483" s="185"/>
      <c r="N483" s="356"/>
      <c r="P483" s="356"/>
      <c r="R483" s="356"/>
      <c r="S483" s="356"/>
      <c r="T483" s="356"/>
      <c r="U483" s="356"/>
      <c r="Y483" s="14"/>
      <c r="AB483" s="14"/>
    </row>
    <row r="484" spans="5:28">
      <c r="E484" s="14"/>
      <c r="F484" s="356"/>
      <c r="H484" s="14"/>
      <c r="J484" s="185"/>
      <c r="K484" s="185"/>
      <c r="L484" s="185"/>
      <c r="N484" s="356"/>
      <c r="P484" s="356"/>
      <c r="R484" s="356"/>
      <c r="S484" s="356"/>
      <c r="T484" s="356"/>
      <c r="U484" s="356"/>
      <c r="Y484" s="14"/>
      <c r="AB484" s="14"/>
    </row>
    <row r="485" spans="5:28">
      <c r="E485" s="14"/>
      <c r="F485" s="356"/>
      <c r="H485" s="14"/>
      <c r="J485" s="185"/>
      <c r="K485" s="185"/>
      <c r="L485" s="185"/>
      <c r="N485" s="356"/>
      <c r="P485" s="356"/>
      <c r="R485" s="356"/>
      <c r="S485" s="356"/>
      <c r="T485" s="356"/>
      <c r="U485" s="356"/>
      <c r="Y485" s="14"/>
      <c r="AB485" s="14"/>
    </row>
    <row r="486" spans="5:28">
      <c r="E486" s="14"/>
      <c r="F486" s="356"/>
      <c r="H486" s="14"/>
      <c r="J486" s="185"/>
      <c r="K486" s="185"/>
      <c r="L486" s="185"/>
      <c r="N486" s="356"/>
      <c r="P486" s="356"/>
      <c r="R486" s="356"/>
      <c r="S486" s="356"/>
      <c r="T486" s="356"/>
      <c r="U486" s="356"/>
      <c r="Y486" s="14"/>
      <c r="AB486" s="14"/>
    </row>
    <row r="487" spans="5:28">
      <c r="E487" s="14"/>
      <c r="F487" s="356"/>
      <c r="H487" s="14"/>
      <c r="J487" s="185"/>
      <c r="K487" s="185"/>
      <c r="L487" s="185"/>
      <c r="N487" s="356"/>
      <c r="P487" s="356"/>
      <c r="R487" s="356"/>
      <c r="S487" s="356"/>
      <c r="T487" s="356"/>
      <c r="U487" s="356"/>
      <c r="Y487" s="14"/>
      <c r="AB487" s="14"/>
    </row>
    <row r="488" spans="5:28">
      <c r="E488" s="14"/>
      <c r="F488" s="356"/>
      <c r="H488" s="14"/>
      <c r="J488" s="185"/>
      <c r="K488" s="185"/>
      <c r="L488" s="185"/>
      <c r="N488" s="356"/>
      <c r="P488" s="356"/>
      <c r="R488" s="356"/>
      <c r="S488" s="356"/>
      <c r="T488" s="356"/>
      <c r="U488" s="356"/>
      <c r="Y488" s="14"/>
      <c r="AB488" s="14"/>
    </row>
    <row r="489" spans="5:28">
      <c r="E489" s="14"/>
      <c r="F489" s="356"/>
      <c r="H489" s="14"/>
      <c r="J489" s="185"/>
      <c r="K489" s="185"/>
      <c r="L489" s="185"/>
      <c r="N489" s="356"/>
      <c r="P489" s="356"/>
      <c r="R489" s="356"/>
      <c r="S489" s="356"/>
      <c r="T489" s="356"/>
      <c r="U489" s="356"/>
      <c r="Y489" s="14"/>
      <c r="AB489" s="14"/>
    </row>
    <row r="490" spans="5:28">
      <c r="E490" s="14"/>
      <c r="F490" s="356"/>
      <c r="H490" s="14"/>
      <c r="J490" s="185"/>
      <c r="K490" s="185"/>
      <c r="L490" s="185"/>
      <c r="N490" s="356"/>
      <c r="P490" s="356"/>
      <c r="R490" s="356"/>
      <c r="S490" s="356"/>
      <c r="T490" s="356"/>
      <c r="U490" s="356"/>
      <c r="Y490" s="14"/>
      <c r="AB490" s="14"/>
    </row>
    <row r="491" spans="5:28">
      <c r="E491" s="14"/>
      <c r="F491" s="356"/>
      <c r="H491" s="14"/>
      <c r="J491" s="185"/>
      <c r="K491" s="185"/>
      <c r="L491" s="185"/>
      <c r="N491" s="356"/>
      <c r="P491" s="356"/>
      <c r="R491" s="356"/>
      <c r="S491" s="356"/>
      <c r="T491" s="356"/>
      <c r="U491" s="356"/>
      <c r="Y491" s="14"/>
      <c r="AB491" s="14"/>
    </row>
    <row r="492" spans="5:28">
      <c r="E492" s="14"/>
      <c r="F492" s="356"/>
      <c r="H492" s="14"/>
      <c r="J492" s="185"/>
      <c r="K492" s="185"/>
      <c r="L492" s="185"/>
      <c r="N492" s="356"/>
      <c r="P492" s="356"/>
      <c r="R492" s="356"/>
      <c r="S492" s="356"/>
      <c r="T492" s="356"/>
      <c r="U492" s="356"/>
      <c r="Y492" s="14"/>
      <c r="AB492" s="14"/>
    </row>
    <row r="493" spans="5:28">
      <c r="E493" s="14"/>
      <c r="F493" s="356"/>
      <c r="H493" s="14"/>
      <c r="J493" s="185"/>
      <c r="K493" s="185"/>
      <c r="L493" s="185"/>
      <c r="N493" s="356"/>
      <c r="P493" s="356"/>
      <c r="R493" s="356"/>
      <c r="S493" s="356"/>
      <c r="T493" s="356"/>
      <c r="U493" s="356"/>
      <c r="Y493" s="14"/>
      <c r="AB493" s="14"/>
    </row>
    <row r="494" spans="5:28">
      <c r="E494" s="14"/>
      <c r="F494" s="356"/>
      <c r="H494" s="14"/>
      <c r="J494" s="185"/>
      <c r="K494" s="185"/>
      <c r="L494" s="185"/>
      <c r="N494" s="356"/>
      <c r="P494" s="356"/>
      <c r="R494" s="356"/>
      <c r="S494" s="356"/>
      <c r="T494" s="356"/>
      <c r="U494" s="356"/>
      <c r="Y494" s="14"/>
      <c r="AB494" s="14"/>
    </row>
    <row r="495" spans="5:28">
      <c r="E495" s="14"/>
      <c r="F495" s="356"/>
      <c r="H495" s="14"/>
      <c r="J495" s="185"/>
      <c r="K495" s="185"/>
      <c r="L495" s="185"/>
      <c r="N495" s="356"/>
      <c r="P495" s="356"/>
      <c r="R495" s="356"/>
      <c r="S495" s="356"/>
      <c r="T495" s="356"/>
      <c r="U495" s="356"/>
      <c r="Y495" s="14"/>
      <c r="AB495" s="14"/>
    </row>
    <row r="496" spans="5:28">
      <c r="E496" s="14"/>
      <c r="F496" s="356"/>
      <c r="H496" s="14"/>
      <c r="J496" s="185"/>
      <c r="K496" s="185"/>
      <c r="L496" s="185"/>
      <c r="N496" s="356"/>
      <c r="P496" s="356"/>
      <c r="R496" s="356"/>
      <c r="S496" s="356"/>
      <c r="T496" s="356"/>
      <c r="U496" s="356"/>
      <c r="Y496" s="14"/>
      <c r="AB496" s="14"/>
    </row>
    <row r="497" spans="5:28">
      <c r="E497" s="14"/>
      <c r="F497" s="356"/>
      <c r="H497" s="14"/>
      <c r="J497" s="185"/>
      <c r="K497" s="185"/>
      <c r="L497" s="185"/>
      <c r="N497" s="356"/>
      <c r="P497" s="356"/>
      <c r="R497" s="356"/>
      <c r="S497" s="356"/>
      <c r="T497" s="356"/>
      <c r="U497" s="356"/>
      <c r="Y497" s="14"/>
      <c r="AB497" s="14"/>
    </row>
    <row r="498" spans="5:28">
      <c r="E498" s="14"/>
      <c r="F498" s="356"/>
      <c r="H498" s="14"/>
      <c r="J498" s="185"/>
      <c r="K498" s="185"/>
      <c r="L498" s="185"/>
      <c r="N498" s="356"/>
      <c r="P498" s="356"/>
      <c r="R498" s="356"/>
      <c r="S498" s="356"/>
      <c r="T498" s="356"/>
      <c r="U498" s="356"/>
      <c r="Y498" s="14"/>
      <c r="AB498" s="14"/>
    </row>
    <row r="499" spans="5:28">
      <c r="E499" s="14"/>
      <c r="F499" s="356"/>
      <c r="H499" s="14"/>
      <c r="J499" s="185"/>
      <c r="K499" s="185"/>
      <c r="L499" s="185"/>
      <c r="N499" s="356"/>
      <c r="P499" s="356"/>
      <c r="R499" s="356"/>
      <c r="S499" s="356"/>
      <c r="T499" s="356"/>
      <c r="U499" s="356"/>
      <c r="Y499" s="14"/>
      <c r="AB499" s="14"/>
    </row>
    <row r="500" spans="5:28">
      <c r="E500" s="14"/>
      <c r="F500" s="356"/>
      <c r="H500" s="14"/>
      <c r="J500" s="185"/>
      <c r="K500" s="185"/>
      <c r="L500" s="185"/>
      <c r="N500" s="356"/>
      <c r="P500" s="356"/>
      <c r="R500" s="356"/>
      <c r="S500" s="356"/>
      <c r="T500" s="356"/>
      <c r="U500" s="356"/>
      <c r="Y500" s="14"/>
      <c r="AB500" s="14"/>
    </row>
    <row r="501" spans="5:28">
      <c r="E501" s="14"/>
      <c r="F501" s="356"/>
      <c r="H501" s="14"/>
      <c r="J501" s="185"/>
      <c r="K501" s="185"/>
      <c r="L501" s="185"/>
      <c r="N501" s="356"/>
      <c r="P501" s="356"/>
      <c r="R501" s="356"/>
      <c r="S501" s="356"/>
      <c r="T501" s="356"/>
      <c r="U501" s="356"/>
      <c r="Y501" s="14"/>
      <c r="AB501" s="14"/>
    </row>
    <row r="502" spans="5:28">
      <c r="E502" s="14"/>
      <c r="F502" s="356"/>
      <c r="H502" s="14"/>
      <c r="J502" s="185"/>
      <c r="K502" s="185"/>
      <c r="L502" s="185"/>
      <c r="N502" s="356"/>
      <c r="P502" s="356"/>
      <c r="R502" s="356"/>
      <c r="S502" s="356"/>
      <c r="T502" s="356"/>
      <c r="U502" s="356"/>
      <c r="Y502" s="14"/>
      <c r="AB502" s="14"/>
    </row>
    <row r="503" spans="5:28">
      <c r="E503" s="14"/>
      <c r="F503" s="356"/>
      <c r="H503" s="14"/>
      <c r="J503" s="185"/>
      <c r="K503" s="185"/>
      <c r="L503" s="185"/>
      <c r="N503" s="356"/>
      <c r="P503" s="356"/>
      <c r="R503" s="356"/>
      <c r="S503" s="356"/>
      <c r="T503" s="356"/>
      <c r="U503" s="356"/>
      <c r="Y503" s="14"/>
      <c r="AB503" s="14"/>
    </row>
    <row r="504" spans="5:28">
      <c r="E504" s="14"/>
      <c r="F504" s="356"/>
      <c r="H504" s="14"/>
      <c r="J504" s="185"/>
      <c r="K504" s="185"/>
      <c r="L504" s="185"/>
      <c r="N504" s="356"/>
      <c r="P504" s="356"/>
      <c r="R504" s="356"/>
      <c r="S504" s="356"/>
      <c r="T504" s="356"/>
      <c r="U504" s="356"/>
      <c r="Y504" s="14"/>
      <c r="AB504" s="14"/>
    </row>
    <row r="505" spans="5:28">
      <c r="E505" s="14"/>
      <c r="F505" s="356"/>
      <c r="H505" s="14"/>
      <c r="J505" s="185"/>
      <c r="K505" s="185"/>
      <c r="L505" s="185"/>
      <c r="N505" s="356"/>
      <c r="P505" s="356"/>
      <c r="R505" s="356"/>
      <c r="S505" s="356"/>
      <c r="T505" s="356"/>
      <c r="U505" s="356"/>
      <c r="Y505" s="14"/>
      <c r="AB505" s="14"/>
    </row>
    <row r="506" spans="5:28">
      <c r="E506" s="14"/>
      <c r="F506" s="356"/>
      <c r="H506" s="14"/>
      <c r="J506" s="185"/>
      <c r="K506" s="185"/>
      <c r="L506" s="185"/>
      <c r="N506" s="356"/>
      <c r="P506" s="356"/>
      <c r="R506" s="356"/>
      <c r="S506" s="356"/>
      <c r="T506" s="356"/>
      <c r="U506" s="356"/>
      <c r="Y506" s="14"/>
      <c r="AB506" s="14"/>
    </row>
    <row r="507" spans="5:28">
      <c r="E507" s="14"/>
      <c r="F507" s="356"/>
      <c r="H507" s="14"/>
      <c r="J507" s="185"/>
      <c r="K507" s="185"/>
      <c r="L507" s="185"/>
      <c r="N507" s="356"/>
      <c r="P507" s="356"/>
      <c r="R507" s="356"/>
      <c r="S507" s="356"/>
      <c r="T507" s="356"/>
      <c r="U507" s="356"/>
      <c r="Y507" s="14"/>
      <c r="AB507" s="14"/>
    </row>
    <row r="508" spans="5:28">
      <c r="E508" s="14"/>
      <c r="F508" s="356"/>
      <c r="H508" s="14"/>
      <c r="J508" s="185"/>
      <c r="K508" s="185"/>
      <c r="L508" s="185"/>
      <c r="N508" s="356"/>
      <c r="P508" s="356"/>
      <c r="R508" s="356"/>
      <c r="S508" s="356"/>
      <c r="T508" s="356"/>
      <c r="U508" s="356"/>
      <c r="Y508" s="14"/>
      <c r="AB508" s="14"/>
    </row>
    <row r="509" spans="5:28">
      <c r="E509" s="14"/>
      <c r="F509" s="356"/>
      <c r="H509" s="14"/>
      <c r="J509" s="185"/>
      <c r="K509" s="185"/>
      <c r="L509" s="185"/>
      <c r="N509" s="356"/>
      <c r="P509" s="356"/>
      <c r="R509" s="356"/>
      <c r="S509" s="356"/>
      <c r="T509" s="356"/>
      <c r="U509" s="356"/>
      <c r="Y509" s="14"/>
      <c r="AB509" s="14"/>
    </row>
    <row r="510" spans="5:28">
      <c r="E510" s="14"/>
      <c r="F510" s="356"/>
      <c r="H510" s="14"/>
      <c r="J510" s="185"/>
      <c r="K510" s="185"/>
      <c r="L510" s="185"/>
      <c r="N510" s="356"/>
      <c r="P510" s="356"/>
      <c r="R510" s="356"/>
      <c r="S510" s="356"/>
      <c r="T510" s="356"/>
      <c r="U510" s="356"/>
      <c r="Y510" s="14"/>
      <c r="AB510" s="14"/>
    </row>
    <row r="511" spans="5:28">
      <c r="E511" s="14"/>
      <c r="F511" s="356"/>
      <c r="H511" s="14"/>
      <c r="J511" s="185"/>
      <c r="K511" s="185"/>
      <c r="L511" s="185"/>
      <c r="N511" s="356"/>
      <c r="P511" s="356"/>
      <c r="R511" s="356"/>
      <c r="S511" s="356"/>
      <c r="T511" s="356"/>
      <c r="U511" s="356"/>
      <c r="Y511" s="14"/>
      <c r="AB511" s="14"/>
    </row>
    <row r="512" spans="5:28">
      <c r="E512" s="14"/>
      <c r="F512" s="356"/>
      <c r="H512" s="14"/>
      <c r="J512" s="185"/>
      <c r="K512" s="185"/>
      <c r="L512" s="185"/>
      <c r="N512" s="356"/>
      <c r="P512" s="356"/>
      <c r="R512" s="356"/>
      <c r="S512" s="356"/>
      <c r="T512" s="356"/>
      <c r="U512" s="356"/>
      <c r="Y512" s="14"/>
      <c r="AB512" s="14"/>
    </row>
    <row r="513" spans="5:28">
      <c r="E513" s="14"/>
      <c r="F513" s="356"/>
      <c r="H513" s="14"/>
      <c r="J513" s="185"/>
      <c r="K513" s="185"/>
      <c r="L513" s="185"/>
      <c r="N513" s="356"/>
      <c r="P513" s="356"/>
      <c r="R513" s="356"/>
      <c r="S513" s="356"/>
      <c r="T513" s="356"/>
      <c r="U513" s="356"/>
      <c r="Y513" s="14"/>
      <c r="AB513" s="14"/>
    </row>
    <row r="514" spans="5:28">
      <c r="E514" s="14"/>
      <c r="F514" s="356"/>
      <c r="H514" s="14"/>
      <c r="J514" s="185"/>
      <c r="K514" s="185"/>
      <c r="L514" s="185"/>
      <c r="N514" s="356"/>
      <c r="P514" s="356"/>
      <c r="R514" s="356"/>
      <c r="S514" s="356"/>
      <c r="T514" s="356"/>
      <c r="U514" s="356"/>
      <c r="Y514" s="14"/>
      <c r="AB514" s="14"/>
    </row>
    <row r="515" spans="5:28">
      <c r="E515" s="14"/>
      <c r="F515" s="356"/>
      <c r="H515" s="14"/>
      <c r="J515" s="185"/>
      <c r="K515" s="185"/>
      <c r="L515" s="185"/>
      <c r="N515" s="356"/>
      <c r="P515" s="356"/>
      <c r="R515" s="356"/>
      <c r="S515" s="356"/>
      <c r="T515" s="356"/>
      <c r="U515" s="356"/>
      <c r="Y515" s="14"/>
      <c r="AB515" s="14"/>
    </row>
    <row r="516" spans="5:28">
      <c r="E516" s="14"/>
      <c r="F516" s="356"/>
      <c r="H516" s="14"/>
      <c r="J516" s="185"/>
      <c r="K516" s="185"/>
      <c r="L516" s="185"/>
      <c r="N516" s="356"/>
      <c r="P516" s="356"/>
      <c r="R516" s="356"/>
      <c r="S516" s="356"/>
      <c r="T516" s="356"/>
      <c r="U516" s="356"/>
      <c r="Y516" s="14"/>
      <c r="AB516" s="14"/>
    </row>
    <row r="517" spans="5:28">
      <c r="E517" s="14"/>
      <c r="F517" s="356"/>
      <c r="H517" s="14"/>
      <c r="J517" s="185"/>
      <c r="K517" s="185"/>
      <c r="L517" s="185"/>
      <c r="N517" s="356"/>
      <c r="P517" s="356"/>
      <c r="R517" s="356"/>
      <c r="S517" s="356"/>
      <c r="T517" s="356"/>
      <c r="U517" s="356"/>
      <c r="Y517" s="14"/>
      <c r="AB517" s="14"/>
    </row>
    <row r="518" spans="5:28">
      <c r="E518" s="14"/>
      <c r="F518" s="356"/>
      <c r="H518" s="14"/>
      <c r="J518" s="185"/>
      <c r="K518" s="185"/>
      <c r="L518" s="185"/>
      <c r="N518" s="356"/>
      <c r="P518" s="356"/>
      <c r="R518" s="356"/>
      <c r="S518" s="356"/>
      <c r="T518" s="356"/>
      <c r="U518" s="356"/>
      <c r="Y518" s="14"/>
      <c r="AB518" s="14"/>
    </row>
    <row r="519" spans="5:28">
      <c r="E519" s="14"/>
      <c r="F519" s="356"/>
      <c r="H519" s="14"/>
      <c r="J519" s="185"/>
      <c r="K519" s="185"/>
      <c r="L519" s="185"/>
      <c r="N519" s="356"/>
      <c r="P519" s="356"/>
      <c r="R519" s="356"/>
      <c r="S519" s="356"/>
      <c r="T519" s="356"/>
      <c r="U519" s="356"/>
      <c r="Y519" s="14"/>
      <c r="AB519" s="14"/>
    </row>
    <row r="520" spans="5:28">
      <c r="E520" s="14"/>
      <c r="F520" s="356"/>
      <c r="H520" s="14"/>
      <c r="J520" s="185"/>
      <c r="K520" s="185"/>
      <c r="L520" s="185"/>
      <c r="N520" s="356"/>
      <c r="P520" s="356"/>
      <c r="R520" s="356"/>
      <c r="S520" s="356"/>
      <c r="T520" s="356"/>
      <c r="U520" s="356"/>
      <c r="Y520" s="14"/>
      <c r="AB520" s="14"/>
    </row>
    <row r="521" spans="5:28">
      <c r="E521" s="14"/>
      <c r="F521" s="356"/>
      <c r="H521" s="14"/>
      <c r="J521" s="185"/>
      <c r="K521" s="185"/>
      <c r="L521" s="185"/>
      <c r="N521" s="356"/>
      <c r="P521" s="356"/>
      <c r="R521" s="356"/>
      <c r="S521" s="356"/>
      <c r="T521" s="356"/>
      <c r="U521" s="356"/>
      <c r="Y521" s="14"/>
      <c r="AB521" s="14"/>
    </row>
    <row r="522" spans="5:28">
      <c r="E522" s="14"/>
      <c r="F522" s="356"/>
      <c r="H522" s="14"/>
      <c r="J522" s="185"/>
      <c r="K522" s="185"/>
      <c r="L522" s="185"/>
      <c r="N522" s="356"/>
      <c r="P522" s="356"/>
      <c r="R522" s="356"/>
      <c r="S522" s="356"/>
      <c r="T522" s="356"/>
      <c r="U522" s="356"/>
      <c r="Y522" s="14"/>
      <c r="AB522" s="14"/>
    </row>
    <row r="523" spans="5:28">
      <c r="E523" s="14"/>
      <c r="F523" s="356"/>
      <c r="H523" s="14"/>
      <c r="J523" s="185"/>
      <c r="K523" s="185"/>
      <c r="L523" s="185"/>
      <c r="N523" s="356"/>
      <c r="P523" s="356"/>
      <c r="R523" s="356"/>
      <c r="S523" s="356"/>
      <c r="T523" s="356"/>
      <c r="U523" s="356"/>
      <c r="Y523" s="14"/>
      <c r="AB523" s="14"/>
    </row>
    <row r="524" spans="5:28">
      <c r="E524" s="14"/>
      <c r="F524" s="356"/>
      <c r="H524" s="14"/>
      <c r="J524" s="185"/>
      <c r="K524" s="185"/>
      <c r="L524" s="185"/>
      <c r="N524" s="356"/>
      <c r="P524" s="356"/>
      <c r="R524" s="356"/>
      <c r="S524" s="356"/>
      <c r="T524" s="356"/>
      <c r="U524" s="356"/>
      <c r="Y524" s="14"/>
      <c r="AB524" s="14"/>
    </row>
    <row r="525" spans="5:28">
      <c r="E525" s="14"/>
      <c r="F525" s="356"/>
      <c r="H525" s="14"/>
      <c r="J525" s="185"/>
      <c r="K525" s="185"/>
      <c r="L525" s="185"/>
      <c r="N525" s="356"/>
      <c r="P525" s="356"/>
      <c r="R525" s="356"/>
      <c r="S525" s="356"/>
      <c r="T525" s="356"/>
      <c r="U525" s="356"/>
      <c r="Y525" s="14"/>
      <c r="AB525" s="14"/>
    </row>
    <row r="526" spans="5:28">
      <c r="E526" s="14"/>
      <c r="F526" s="356"/>
      <c r="H526" s="14"/>
      <c r="J526" s="185"/>
      <c r="K526" s="185"/>
      <c r="L526" s="185"/>
      <c r="N526" s="356"/>
      <c r="P526" s="356"/>
      <c r="R526" s="356"/>
      <c r="S526" s="356"/>
      <c r="T526" s="356"/>
      <c r="U526" s="356"/>
      <c r="Y526" s="14"/>
      <c r="AB526" s="14"/>
    </row>
    <row r="527" spans="5:28">
      <c r="E527" s="14"/>
      <c r="F527" s="356"/>
      <c r="H527" s="14"/>
      <c r="J527" s="185"/>
      <c r="K527" s="185"/>
      <c r="L527" s="185"/>
      <c r="N527" s="356"/>
      <c r="P527" s="356"/>
      <c r="R527" s="356"/>
      <c r="S527" s="356"/>
      <c r="T527" s="356"/>
      <c r="U527" s="356"/>
      <c r="Y527" s="14"/>
      <c r="AB527" s="14"/>
    </row>
    <row r="528" spans="5:28">
      <c r="E528" s="14"/>
      <c r="F528" s="356"/>
      <c r="H528" s="14"/>
      <c r="J528" s="185"/>
      <c r="K528" s="185"/>
      <c r="L528" s="185"/>
      <c r="N528" s="356"/>
      <c r="P528" s="356"/>
      <c r="R528" s="356"/>
      <c r="S528" s="356"/>
      <c r="T528" s="356"/>
      <c r="U528" s="356"/>
      <c r="Y528" s="14"/>
      <c r="AB528" s="14"/>
    </row>
    <row r="529" spans="5:28">
      <c r="E529" s="14"/>
      <c r="F529" s="356"/>
      <c r="H529" s="14"/>
      <c r="J529" s="185"/>
      <c r="K529" s="185"/>
      <c r="L529" s="185"/>
      <c r="N529" s="356"/>
      <c r="P529" s="356"/>
      <c r="R529" s="356"/>
      <c r="S529" s="356"/>
      <c r="T529" s="356"/>
      <c r="U529" s="356"/>
      <c r="Y529" s="14"/>
      <c r="AB529" s="14"/>
    </row>
    <row r="530" spans="5:28">
      <c r="E530" s="14"/>
      <c r="F530" s="356"/>
      <c r="H530" s="14"/>
      <c r="J530" s="185"/>
      <c r="K530" s="185"/>
      <c r="L530" s="185"/>
      <c r="N530" s="356"/>
      <c r="P530" s="356"/>
      <c r="R530" s="356"/>
      <c r="S530" s="356"/>
      <c r="T530" s="356"/>
      <c r="U530" s="356"/>
      <c r="Y530" s="14"/>
      <c r="AB530" s="14"/>
    </row>
    <row r="531" spans="5:28">
      <c r="E531" s="14"/>
      <c r="F531" s="356"/>
      <c r="H531" s="14"/>
      <c r="J531" s="185"/>
      <c r="K531" s="185"/>
      <c r="L531" s="185"/>
      <c r="N531" s="356"/>
      <c r="P531" s="356"/>
      <c r="R531" s="356"/>
      <c r="S531" s="356"/>
      <c r="T531" s="356"/>
      <c r="U531" s="356"/>
      <c r="Y531" s="14"/>
      <c r="AB531" s="14"/>
    </row>
    <row r="532" spans="5:28">
      <c r="E532" s="14"/>
      <c r="F532" s="356"/>
      <c r="H532" s="14"/>
      <c r="J532" s="185"/>
      <c r="K532" s="185"/>
      <c r="L532" s="185"/>
      <c r="N532" s="356"/>
      <c r="P532" s="356"/>
      <c r="R532" s="356"/>
      <c r="S532" s="356"/>
      <c r="T532" s="356"/>
      <c r="U532" s="356"/>
      <c r="Y532" s="14"/>
      <c r="AB532" s="14"/>
    </row>
    <row r="533" spans="5:28">
      <c r="E533" s="14"/>
      <c r="F533" s="356"/>
      <c r="H533" s="14"/>
      <c r="J533" s="185"/>
      <c r="K533" s="185"/>
      <c r="L533" s="185"/>
      <c r="N533" s="356"/>
      <c r="P533" s="356"/>
      <c r="R533" s="356"/>
      <c r="S533" s="356"/>
      <c r="T533" s="356"/>
      <c r="U533" s="356"/>
      <c r="Y533" s="14"/>
      <c r="AB533" s="14"/>
    </row>
    <row r="534" spans="5:28">
      <c r="E534" s="14"/>
      <c r="F534" s="356"/>
      <c r="H534" s="14"/>
      <c r="J534" s="185"/>
      <c r="K534" s="185"/>
      <c r="L534" s="185"/>
      <c r="N534" s="356"/>
      <c r="P534" s="356"/>
      <c r="R534" s="356"/>
      <c r="S534" s="356"/>
      <c r="T534" s="356"/>
      <c r="U534" s="356"/>
      <c r="Y534" s="14"/>
      <c r="AB534" s="14"/>
    </row>
    <row r="535" spans="5:28">
      <c r="E535" s="14"/>
      <c r="F535" s="356"/>
      <c r="H535" s="14"/>
      <c r="J535" s="185"/>
      <c r="K535" s="185"/>
      <c r="L535" s="185"/>
      <c r="N535" s="356"/>
      <c r="P535" s="356"/>
      <c r="R535" s="356"/>
      <c r="S535" s="356"/>
      <c r="T535" s="356"/>
      <c r="U535" s="356"/>
      <c r="Y535" s="14"/>
      <c r="AB535" s="14"/>
    </row>
    <row r="536" spans="5:28">
      <c r="E536" s="14"/>
      <c r="F536" s="356"/>
      <c r="H536" s="14"/>
      <c r="J536" s="185"/>
      <c r="K536" s="185"/>
      <c r="L536" s="185"/>
      <c r="N536" s="356"/>
      <c r="P536" s="356"/>
      <c r="R536" s="356"/>
      <c r="S536" s="356"/>
      <c r="T536" s="356"/>
      <c r="U536" s="356"/>
      <c r="Y536" s="14"/>
      <c r="AB536" s="14"/>
    </row>
    <row r="537" spans="5:28">
      <c r="E537" s="14"/>
      <c r="F537" s="356"/>
      <c r="H537" s="14"/>
      <c r="J537" s="185"/>
      <c r="K537" s="185"/>
      <c r="L537" s="185"/>
      <c r="N537" s="356"/>
      <c r="P537" s="356"/>
      <c r="R537" s="356"/>
      <c r="S537" s="356"/>
      <c r="T537" s="356"/>
      <c r="U537" s="356"/>
      <c r="Y537" s="14"/>
      <c r="AB537" s="14"/>
    </row>
    <row r="538" spans="5:28">
      <c r="E538" s="14"/>
      <c r="F538" s="356"/>
      <c r="H538" s="14"/>
      <c r="J538" s="185"/>
      <c r="K538" s="185"/>
      <c r="L538" s="185"/>
      <c r="N538" s="356"/>
      <c r="P538" s="356"/>
      <c r="R538" s="356"/>
      <c r="S538" s="356"/>
      <c r="T538" s="356"/>
      <c r="U538" s="356"/>
      <c r="Y538" s="14"/>
      <c r="AB538" s="14"/>
    </row>
    <row r="539" spans="5:28">
      <c r="E539" s="14"/>
      <c r="F539" s="356"/>
      <c r="H539" s="14"/>
      <c r="J539" s="185"/>
      <c r="K539" s="185"/>
      <c r="L539" s="185"/>
      <c r="N539" s="356"/>
      <c r="P539" s="356"/>
      <c r="R539" s="356"/>
      <c r="S539" s="356"/>
      <c r="T539" s="356"/>
      <c r="U539" s="356"/>
      <c r="Y539" s="14"/>
      <c r="AB539" s="14"/>
    </row>
    <row r="540" spans="5:28">
      <c r="E540" s="14"/>
      <c r="F540" s="356"/>
      <c r="H540" s="14"/>
      <c r="J540" s="185"/>
      <c r="K540" s="185"/>
      <c r="L540" s="185"/>
      <c r="N540" s="356"/>
      <c r="P540" s="356"/>
      <c r="R540" s="356"/>
      <c r="S540" s="356"/>
      <c r="T540" s="356"/>
      <c r="U540" s="356"/>
      <c r="Y540" s="14"/>
      <c r="AB540" s="14"/>
    </row>
    <row r="541" spans="5:28">
      <c r="E541" s="14"/>
      <c r="F541" s="356"/>
      <c r="H541" s="14"/>
      <c r="J541" s="185"/>
      <c r="K541" s="185"/>
      <c r="L541" s="185"/>
      <c r="N541" s="356"/>
      <c r="P541" s="356"/>
      <c r="R541" s="356"/>
      <c r="S541" s="356"/>
      <c r="T541" s="356"/>
      <c r="U541" s="356"/>
      <c r="Y541" s="14"/>
      <c r="AB541" s="14"/>
    </row>
    <row r="542" spans="5:28">
      <c r="E542" s="14"/>
      <c r="F542" s="356"/>
      <c r="H542" s="14"/>
      <c r="J542" s="185"/>
      <c r="K542" s="185"/>
      <c r="L542" s="185"/>
      <c r="N542" s="356"/>
      <c r="P542" s="356"/>
      <c r="R542" s="356"/>
      <c r="S542" s="356"/>
      <c r="T542" s="356"/>
      <c r="U542" s="356"/>
      <c r="Y542" s="14"/>
      <c r="AB542" s="14"/>
    </row>
    <row r="543" spans="5:28">
      <c r="E543" s="14"/>
      <c r="F543" s="356"/>
      <c r="H543" s="14"/>
      <c r="J543" s="185"/>
      <c r="K543" s="185"/>
      <c r="L543" s="185"/>
      <c r="N543" s="356"/>
      <c r="P543" s="356"/>
      <c r="R543" s="356"/>
      <c r="S543" s="356"/>
      <c r="T543" s="356"/>
      <c r="U543" s="356"/>
      <c r="Y543" s="14"/>
      <c r="AB543" s="14"/>
    </row>
    <row r="544" spans="5:28">
      <c r="E544" s="14"/>
      <c r="F544" s="356"/>
      <c r="H544" s="14"/>
      <c r="J544" s="185"/>
      <c r="K544" s="185"/>
      <c r="L544" s="185"/>
      <c r="N544" s="356"/>
      <c r="P544" s="356"/>
      <c r="R544" s="356"/>
      <c r="S544" s="356"/>
      <c r="T544" s="356"/>
      <c r="U544" s="356"/>
      <c r="Y544" s="14"/>
      <c r="AB544" s="14"/>
    </row>
    <row r="545" spans="5:28">
      <c r="E545" s="14"/>
      <c r="F545" s="356"/>
      <c r="H545" s="14"/>
      <c r="J545" s="185"/>
      <c r="K545" s="185"/>
      <c r="L545" s="185"/>
      <c r="N545" s="356"/>
      <c r="P545" s="356"/>
      <c r="R545" s="356"/>
      <c r="S545" s="356"/>
      <c r="T545" s="356"/>
      <c r="U545" s="356"/>
      <c r="Y545" s="14"/>
      <c r="AB545" s="14"/>
    </row>
    <row r="546" spans="5:28">
      <c r="E546" s="14"/>
      <c r="F546" s="356"/>
      <c r="H546" s="14"/>
      <c r="J546" s="185"/>
      <c r="K546" s="185"/>
      <c r="L546" s="185"/>
      <c r="N546" s="356"/>
      <c r="P546" s="356"/>
      <c r="R546" s="356"/>
      <c r="S546" s="356"/>
      <c r="T546" s="356"/>
      <c r="U546" s="356"/>
      <c r="Y546" s="14"/>
      <c r="AB546" s="14"/>
    </row>
    <row r="547" spans="5:28">
      <c r="E547" s="14"/>
      <c r="F547" s="356"/>
      <c r="H547" s="14"/>
      <c r="J547" s="185"/>
      <c r="K547" s="185"/>
      <c r="L547" s="185"/>
      <c r="N547" s="356"/>
      <c r="P547" s="356"/>
      <c r="R547" s="356"/>
      <c r="S547" s="356"/>
      <c r="T547" s="356"/>
      <c r="U547" s="356"/>
      <c r="Y547" s="14"/>
      <c r="AB547" s="14"/>
    </row>
    <row r="548" spans="5:28">
      <c r="E548" s="14"/>
      <c r="F548" s="356"/>
      <c r="H548" s="14"/>
      <c r="J548" s="185"/>
      <c r="K548" s="185"/>
      <c r="L548" s="185"/>
      <c r="N548" s="356"/>
      <c r="P548" s="356"/>
      <c r="R548" s="356"/>
      <c r="S548" s="356"/>
      <c r="T548" s="356"/>
      <c r="U548" s="356"/>
      <c r="Y548" s="14"/>
      <c r="AB548" s="14"/>
    </row>
    <row r="549" spans="5:28">
      <c r="E549" s="14"/>
      <c r="F549" s="356"/>
      <c r="H549" s="14"/>
      <c r="J549" s="185"/>
      <c r="K549" s="185"/>
      <c r="L549" s="185"/>
      <c r="N549" s="356"/>
      <c r="P549" s="356"/>
      <c r="R549" s="356"/>
      <c r="S549" s="356"/>
      <c r="T549" s="356"/>
      <c r="U549" s="356"/>
      <c r="Y549" s="14"/>
      <c r="AB549" s="14"/>
    </row>
    <row r="550" spans="5:28">
      <c r="E550" s="14"/>
      <c r="F550" s="356"/>
      <c r="H550" s="14"/>
      <c r="J550" s="185"/>
      <c r="K550" s="185"/>
      <c r="L550" s="185"/>
      <c r="N550" s="356"/>
      <c r="P550" s="356"/>
      <c r="R550" s="356"/>
      <c r="S550" s="356"/>
      <c r="T550" s="356"/>
      <c r="U550" s="356"/>
      <c r="Y550" s="14"/>
      <c r="AB550" s="14"/>
    </row>
    <row r="551" spans="5:28">
      <c r="E551" s="14"/>
      <c r="F551" s="356"/>
      <c r="H551" s="14"/>
      <c r="J551" s="185"/>
      <c r="K551" s="185"/>
      <c r="L551" s="185"/>
      <c r="N551" s="356"/>
      <c r="P551" s="356"/>
      <c r="R551" s="356"/>
      <c r="S551" s="356"/>
      <c r="T551" s="356"/>
      <c r="U551" s="356"/>
      <c r="Y551" s="14"/>
      <c r="AB551" s="14"/>
    </row>
    <row r="552" spans="5:28">
      <c r="E552" s="14"/>
      <c r="F552" s="356"/>
      <c r="H552" s="14"/>
      <c r="J552" s="185"/>
      <c r="K552" s="185"/>
      <c r="L552" s="185"/>
      <c r="N552" s="356"/>
      <c r="P552" s="356"/>
      <c r="R552" s="356"/>
      <c r="S552" s="356"/>
      <c r="T552" s="356"/>
      <c r="U552" s="356"/>
      <c r="Y552" s="14"/>
      <c r="AB552" s="14"/>
    </row>
    <row r="553" spans="5:28">
      <c r="E553" s="14"/>
      <c r="F553" s="356"/>
      <c r="H553" s="14"/>
      <c r="J553" s="185"/>
      <c r="K553" s="185"/>
      <c r="L553" s="185"/>
      <c r="N553" s="356"/>
      <c r="P553" s="356"/>
      <c r="R553" s="356"/>
      <c r="S553" s="356"/>
      <c r="T553" s="356"/>
      <c r="U553" s="356"/>
      <c r="Y553" s="14"/>
      <c r="AB553" s="14"/>
    </row>
    <row r="554" spans="5:28">
      <c r="E554" s="14"/>
      <c r="F554" s="356"/>
      <c r="H554" s="14"/>
      <c r="J554" s="185"/>
      <c r="K554" s="185"/>
      <c r="L554" s="185"/>
      <c r="N554" s="356"/>
      <c r="P554" s="356"/>
      <c r="R554" s="356"/>
      <c r="S554" s="356"/>
      <c r="T554" s="356"/>
      <c r="U554" s="356"/>
      <c r="Y554" s="14"/>
      <c r="AB554" s="14"/>
    </row>
    <row r="555" spans="5:28">
      <c r="E555" s="14"/>
      <c r="F555" s="356"/>
      <c r="H555" s="14"/>
      <c r="J555" s="185"/>
      <c r="K555" s="185"/>
      <c r="L555" s="185"/>
      <c r="N555" s="356"/>
      <c r="P555" s="356"/>
      <c r="R555" s="356"/>
      <c r="S555" s="356"/>
      <c r="T555" s="356"/>
      <c r="U555" s="356"/>
      <c r="Y555" s="14"/>
      <c r="AB555" s="14"/>
    </row>
    <row r="556" spans="5:28">
      <c r="E556" s="14"/>
      <c r="F556" s="356"/>
      <c r="H556" s="14"/>
      <c r="J556" s="185"/>
      <c r="K556" s="185"/>
      <c r="L556" s="185"/>
      <c r="N556" s="356"/>
      <c r="P556" s="356"/>
      <c r="R556" s="356"/>
      <c r="S556" s="356"/>
      <c r="T556" s="356"/>
      <c r="U556" s="356"/>
      <c r="Y556" s="14"/>
      <c r="AB556" s="14"/>
    </row>
    <row r="557" spans="5:28">
      <c r="E557" s="14"/>
      <c r="F557" s="356"/>
      <c r="H557" s="14"/>
      <c r="J557" s="185"/>
      <c r="K557" s="185"/>
      <c r="L557" s="185"/>
      <c r="N557" s="356"/>
      <c r="P557" s="356"/>
      <c r="R557" s="356"/>
      <c r="S557" s="356"/>
      <c r="T557" s="356"/>
      <c r="U557" s="356"/>
      <c r="Y557" s="14"/>
      <c r="AB557" s="14"/>
    </row>
    <row r="558" spans="5:28">
      <c r="E558" s="14"/>
      <c r="F558" s="356"/>
      <c r="H558" s="14"/>
      <c r="J558" s="185"/>
      <c r="K558" s="185"/>
      <c r="L558" s="185"/>
      <c r="N558" s="356"/>
      <c r="P558" s="356"/>
      <c r="R558" s="356"/>
      <c r="S558" s="356"/>
      <c r="T558" s="356"/>
      <c r="U558" s="356"/>
      <c r="Y558" s="14"/>
      <c r="AB558" s="14"/>
    </row>
    <row r="559" spans="5:28">
      <c r="E559" s="14"/>
      <c r="F559" s="356"/>
      <c r="H559" s="14"/>
      <c r="J559" s="185"/>
      <c r="K559" s="185"/>
      <c r="L559" s="185"/>
      <c r="N559" s="356"/>
      <c r="P559" s="356"/>
      <c r="R559" s="356"/>
      <c r="S559" s="356"/>
      <c r="T559" s="356"/>
      <c r="U559" s="356"/>
      <c r="Y559" s="14"/>
      <c r="AB559" s="14"/>
    </row>
    <row r="560" spans="5:28">
      <c r="E560" s="14"/>
      <c r="F560" s="356"/>
      <c r="H560" s="14"/>
      <c r="J560" s="185"/>
      <c r="K560" s="185"/>
      <c r="L560" s="185"/>
      <c r="N560" s="356"/>
      <c r="P560" s="356"/>
      <c r="R560" s="356"/>
      <c r="S560" s="356"/>
      <c r="T560" s="356"/>
      <c r="U560" s="356"/>
      <c r="Y560" s="14"/>
      <c r="AB560" s="14"/>
    </row>
    <row r="561" spans="5:28">
      <c r="E561" s="14"/>
      <c r="F561" s="356"/>
      <c r="H561" s="14"/>
      <c r="J561" s="185"/>
      <c r="K561" s="185"/>
      <c r="L561" s="185"/>
      <c r="N561" s="356"/>
      <c r="P561" s="356"/>
      <c r="R561" s="356"/>
      <c r="S561" s="356"/>
      <c r="T561" s="356"/>
      <c r="U561" s="356"/>
      <c r="Y561" s="14"/>
      <c r="AB561" s="14"/>
    </row>
    <row r="562" spans="5:28">
      <c r="E562" s="14"/>
      <c r="F562" s="356"/>
      <c r="H562" s="14"/>
      <c r="J562" s="185"/>
      <c r="K562" s="185"/>
      <c r="L562" s="185"/>
      <c r="N562" s="356"/>
      <c r="P562" s="356"/>
      <c r="R562" s="356"/>
      <c r="S562" s="356"/>
      <c r="T562" s="356"/>
      <c r="U562" s="356"/>
      <c r="Y562" s="14"/>
      <c r="AB562" s="14"/>
    </row>
    <row r="563" spans="5:28">
      <c r="E563" s="14"/>
      <c r="F563" s="356"/>
      <c r="H563" s="14"/>
      <c r="J563" s="185"/>
      <c r="K563" s="185"/>
      <c r="L563" s="185"/>
      <c r="N563" s="356"/>
      <c r="P563" s="356"/>
      <c r="R563" s="356"/>
      <c r="S563" s="356"/>
      <c r="T563" s="356"/>
      <c r="U563" s="356"/>
      <c r="Y563" s="14"/>
      <c r="AB563" s="14"/>
    </row>
    <row r="564" spans="5:28">
      <c r="E564" s="14"/>
      <c r="F564" s="356"/>
      <c r="H564" s="14"/>
      <c r="J564" s="185"/>
      <c r="K564" s="185"/>
      <c r="L564" s="185"/>
      <c r="N564" s="356"/>
      <c r="P564" s="356"/>
      <c r="R564" s="356"/>
      <c r="S564" s="356"/>
      <c r="T564" s="356"/>
      <c r="U564" s="356"/>
      <c r="Y564" s="14"/>
      <c r="AB564" s="14"/>
    </row>
    <row r="565" spans="5:28">
      <c r="E565" s="14"/>
      <c r="F565" s="356"/>
      <c r="H565" s="14"/>
      <c r="J565" s="185"/>
      <c r="K565" s="185"/>
      <c r="L565" s="185"/>
      <c r="N565" s="356"/>
      <c r="P565" s="356"/>
      <c r="R565" s="356"/>
      <c r="S565" s="356"/>
      <c r="T565" s="356"/>
      <c r="U565" s="356"/>
      <c r="Y565" s="14"/>
      <c r="AB565" s="14"/>
    </row>
    <row r="566" spans="5:28">
      <c r="E566" s="14"/>
      <c r="F566" s="356"/>
      <c r="H566" s="14"/>
      <c r="J566" s="185"/>
      <c r="K566" s="185"/>
      <c r="L566" s="185"/>
      <c r="N566" s="356"/>
      <c r="P566" s="356"/>
      <c r="R566" s="356"/>
      <c r="S566" s="356"/>
      <c r="T566" s="356"/>
      <c r="U566" s="356"/>
      <c r="Y566" s="14"/>
      <c r="AB566" s="14"/>
    </row>
    <row r="567" spans="5:28">
      <c r="E567" s="14"/>
      <c r="F567" s="356"/>
      <c r="H567" s="14"/>
      <c r="J567" s="185"/>
      <c r="K567" s="185"/>
      <c r="L567" s="185"/>
      <c r="N567" s="356"/>
      <c r="P567" s="356"/>
      <c r="R567" s="356"/>
      <c r="S567" s="356"/>
      <c r="T567" s="356"/>
      <c r="U567" s="356"/>
      <c r="Y567" s="14"/>
      <c r="AB567" s="14"/>
    </row>
    <row r="568" spans="5:28">
      <c r="E568" s="14"/>
      <c r="F568" s="356"/>
      <c r="H568" s="14"/>
      <c r="J568" s="185"/>
      <c r="K568" s="185"/>
      <c r="L568" s="185"/>
      <c r="N568" s="356"/>
      <c r="P568" s="356"/>
      <c r="R568" s="356"/>
      <c r="S568" s="356"/>
      <c r="T568" s="356"/>
      <c r="U568" s="356"/>
      <c r="Y568" s="14"/>
      <c r="AB568" s="14"/>
    </row>
    <row r="569" spans="5:28">
      <c r="E569" s="14"/>
      <c r="F569" s="356"/>
      <c r="H569" s="14"/>
      <c r="J569" s="185"/>
      <c r="K569" s="185"/>
      <c r="L569" s="185"/>
      <c r="N569" s="356"/>
      <c r="P569" s="356"/>
      <c r="R569" s="356"/>
      <c r="S569" s="356"/>
      <c r="T569" s="356"/>
      <c r="U569" s="356"/>
      <c r="Y569" s="14"/>
      <c r="AB569" s="14"/>
    </row>
    <row r="570" spans="5:28">
      <c r="E570" s="14"/>
      <c r="F570" s="356"/>
      <c r="H570" s="14"/>
      <c r="J570" s="185"/>
      <c r="K570" s="185"/>
      <c r="L570" s="185"/>
      <c r="N570" s="356"/>
      <c r="P570" s="356"/>
      <c r="R570" s="356"/>
      <c r="S570" s="356"/>
      <c r="T570" s="356"/>
      <c r="U570" s="356"/>
      <c r="Y570" s="14"/>
      <c r="AB570" s="14"/>
    </row>
    <row r="571" spans="5:28">
      <c r="E571" s="14"/>
      <c r="F571" s="356"/>
      <c r="H571" s="14"/>
      <c r="J571" s="185"/>
      <c r="K571" s="185"/>
      <c r="L571" s="185"/>
      <c r="N571" s="356"/>
      <c r="P571" s="356"/>
      <c r="R571" s="356"/>
      <c r="S571" s="356"/>
      <c r="T571" s="356"/>
      <c r="U571" s="356"/>
      <c r="Y571" s="14"/>
      <c r="AB571" s="14"/>
    </row>
    <row r="572" spans="5:28">
      <c r="E572" s="14"/>
      <c r="F572" s="356"/>
      <c r="H572" s="14"/>
      <c r="J572" s="185"/>
      <c r="K572" s="185"/>
      <c r="L572" s="185"/>
      <c r="N572" s="356"/>
      <c r="P572" s="356"/>
      <c r="R572" s="356"/>
      <c r="S572" s="356"/>
      <c r="T572" s="356"/>
      <c r="U572" s="356"/>
      <c r="Y572" s="14"/>
      <c r="AB572" s="14"/>
    </row>
    <row r="573" spans="5:28">
      <c r="E573" s="14"/>
      <c r="F573" s="356"/>
      <c r="H573" s="14"/>
      <c r="J573" s="185"/>
      <c r="K573" s="185"/>
      <c r="L573" s="185"/>
      <c r="N573" s="356"/>
      <c r="P573" s="356"/>
      <c r="R573" s="356"/>
      <c r="S573" s="356"/>
      <c r="T573" s="356"/>
      <c r="U573" s="356"/>
      <c r="Y573" s="14"/>
      <c r="AB573" s="14"/>
    </row>
    <row r="574" spans="5:28">
      <c r="E574" s="14"/>
      <c r="F574" s="356"/>
      <c r="H574" s="14"/>
      <c r="J574" s="185"/>
      <c r="K574" s="185"/>
      <c r="L574" s="185"/>
      <c r="N574" s="356"/>
      <c r="P574" s="356"/>
      <c r="R574" s="356"/>
      <c r="S574" s="356"/>
      <c r="T574" s="356"/>
      <c r="U574" s="356"/>
      <c r="Y574" s="14"/>
      <c r="AB574" s="14"/>
    </row>
    <row r="575" spans="5:28">
      <c r="E575" s="14"/>
      <c r="F575" s="356"/>
      <c r="H575" s="14"/>
      <c r="J575" s="185"/>
      <c r="K575" s="185"/>
      <c r="L575" s="185"/>
      <c r="N575" s="356"/>
      <c r="P575" s="356"/>
      <c r="R575" s="356"/>
      <c r="S575" s="356"/>
      <c r="T575" s="356"/>
      <c r="U575" s="356"/>
      <c r="Y575" s="14"/>
      <c r="AB575" s="14"/>
    </row>
    <row r="576" spans="5:28">
      <c r="E576" s="14"/>
      <c r="F576" s="356"/>
      <c r="H576" s="14"/>
      <c r="J576" s="185"/>
      <c r="K576" s="185"/>
      <c r="L576" s="185"/>
      <c r="N576" s="356"/>
      <c r="P576" s="356"/>
      <c r="R576" s="356"/>
      <c r="S576" s="356"/>
      <c r="T576" s="356"/>
      <c r="U576" s="356"/>
      <c r="Y576" s="14"/>
      <c r="AB576" s="14"/>
    </row>
    <row r="577" spans="5:28">
      <c r="E577" s="14"/>
      <c r="F577" s="356"/>
      <c r="H577" s="14"/>
      <c r="J577" s="185"/>
      <c r="K577" s="185"/>
      <c r="L577" s="185"/>
      <c r="N577" s="356"/>
      <c r="P577" s="356"/>
      <c r="R577" s="356"/>
      <c r="S577" s="356"/>
      <c r="T577" s="356"/>
      <c r="U577" s="356"/>
      <c r="Y577" s="14"/>
      <c r="AB577" s="14"/>
    </row>
    <row r="578" spans="5:28">
      <c r="E578" s="14"/>
      <c r="F578" s="356"/>
      <c r="H578" s="14"/>
      <c r="J578" s="185"/>
      <c r="K578" s="185"/>
      <c r="L578" s="185"/>
      <c r="N578" s="356"/>
      <c r="P578" s="356"/>
      <c r="R578" s="356"/>
      <c r="S578" s="356"/>
      <c r="T578" s="356"/>
      <c r="U578" s="356"/>
      <c r="Y578" s="14"/>
      <c r="AB578" s="14"/>
    </row>
    <row r="579" spans="5:28">
      <c r="E579" s="14"/>
      <c r="F579" s="356"/>
      <c r="H579" s="14"/>
      <c r="J579" s="185"/>
      <c r="K579" s="185"/>
      <c r="L579" s="185"/>
      <c r="N579" s="356"/>
      <c r="P579" s="356"/>
      <c r="R579" s="356"/>
      <c r="S579" s="356"/>
      <c r="T579" s="356"/>
      <c r="U579" s="356"/>
      <c r="Y579" s="14"/>
      <c r="AB579" s="14"/>
    </row>
    <row r="580" spans="5:28">
      <c r="E580" s="14"/>
      <c r="F580" s="356"/>
      <c r="H580" s="14"/>
      <c r="J580" s="185"/>
      <c r="K580" s="185"/>
      <c r="L580" s="185"/>
      <c r="N580" s="356"/>
      <c r="P580" s="356"/>
      <c r="R580" s="356"/>
      <c r="S580" s="356"/>
      <c r="T580" s="356"/>
      <c r="U580" s="356"/>
      <c r="Y580" s="14"/>
      <c r="AB580" s="14"/>
    </row>
    <row r="581" spans="5:28">
      <c r="E581" s="14"/>
      <c r="F581" s="356"/>
      <c r="H581" s="14"/>
      <c r="J581" s="185"/>
      <c r="K581" s="185"/>
      <c r="L581" s="185"/>
      <c r="N581" s="356"/>
      <c r="P581" s="356"/>
      <c r="R581" s="356"/>
      <c r="S581" s="356"/>
      <c r="T581" s="356"/>
      <c r="U581" s="356"/>
      <c r="Y581" s="14"/>
      <c r="AB581" s="14"/>
    </row>
    <row r="582" spans="5:28">
      <c r="E582" s="14"/>
      <c r="F582" s="356"/>
      <c r="H582" s="14"/>
      <c r="J582" s="185"/>
      <c r="K582" s="185"/>
      <c r="L582" s="185"/>
      <c r="N582" s="356"/>
      <c r="P582" s="356"/>
      <c r="R582" s="356"/>
      <c r="S582" s="356"/>
      <c r="T582" s="356"/>
      <c r="U582" s="356"/>
      <c r="Y582" s="14"/>
      <c r="AB582" s="14"/>
    </row>
    <row r="583" spans="5:28">
      <c r="E583" s="14"/>
      <c r="F583" s="356"/>
      <c r="H583" s="14"/>
      <c r="J583" s="185"/>
      <c r="K583" s="185"/>
      <c r="L583" s="185"/>
      <c r="N583" s="356"/>
      <c r="P583" s="356"/>
      <c r="R583" s="356"/>
      <c r="S583" s="356"/>
      <c r="T583" s="356"/>
      <c r="U583" s="356"/>
      <c r="Y583" s="14"/>
      <c r="AB583" s="14"/>
    </row>
    <row r="584" spans="5:28">
      <c r="E584" s="14"/>
      <c r="F584" s="356"/>
      <c r="H584" s="14"/>
      <c r="J584" s="185"/>
      <c r="K584" s="185"/>
      <c r="L584" s="185"/>
      <c r="N584" s="356"/>
      <c r="P584" s="356"/>
      <c r="R584" s="356"/>
      <c r="S584" s="356"/>
      <c r="T584" s="356"/>
      <c r="U584" s="356"/>
      <c r="Y584" s="14"/>
      <c r="AB584" s="14"/>
    </row>
    <row r="585" spans="5:28">
      <c r="E585" s="14"/>
      <c r="F585" s="356"/>
      <c r="H585" s="14"/>
      <c r="J585" s="185"/>
      <c r="K585" s="185"/>
      <c r="L585" s="185"/>
      <c r="N585" s="356"/>
      <c r="P585" s="356"/>
      <c r="R585" s="356"/>
      <c r="S585" s="356"/>
      <c r="T585" s="356"/>
      <c r="U585" s="356"/>
      <c r="Y585" s="14"/>
      <c r="AB585" s="14"/>
    </row>
    <row r="586" spans="5:28">
      <c r="E586" s="14"/>
      <c r="F586" s="356"/>
      <c r="H586" s="14"/>
      <c r="J586" s="185"/>
      <c r="K586" s="185"/>
      <c r="L586" s="185"/>
      <c r="N586" s="356"/>
      <c r="P586" s="356"/>
      <c r="R586" s="356"/>
      <c r="S586" s="356"/>
      <c r="T586" s="356"/>
      <c r="U586" s="356"/>
      <c r="Y586" s="14"/>
      <c r="AB586" s="14"/>
    </row>
    <row r="587" spans="5:28">
      <c r="E587" s="14"/>
      <c r="F587" s="356"/>
      <c r="H587" s="14"/>
      <c r="J587" s="185"/>
      <c r="K587" s="185"/>
      <c r="L587" s="185"/>
      <c r="N587" s="356"/>
      <c r="P587" s="356"/>
      <c r="R587" s="356"/>
      <c r="S587" s="356"/>
      <c r="T587" s="356"/>
      <c r="U587" s="356"/>
      <c r="Y587" s="14"/>
      <c r="AB587" s="14"/>
    </row>
    <row r="588" spans="5:28">
      <c r="E588" s="14"/>
      <c r="F588" s="356"/>
      <c r="H588" s="14"/>
      <c r="J588" s="185"/>
      <c r="K588" s="185"/>
      <c r="L588" s="185"/>
      <c r="N588" s="356"/>
      <c r="P588" s="356"/>
      <c r="R588" s="356"/>
      <c r="S588" s="356"/>
      <c r="T588" s="356"/>
      <c r="U588" s="356"/>
      <c r="Y588" s="14"/>
      <c r="AB588" s="14"/>
    </row>
    <row r="589" spans="5:28">
      <c r="E589" s="14"/>
      <c r="F589" s="356"/>
      <c r="H589" s="14"/>
      <c r="J589" s="185"/>
      <c r="K589" s="185"/>
      <c r="L589" s="185"/>
      <c r="N589" s="356"/>
      <c r="P589" s="356"/>
      <c r="R589" s="356"/>
      <c r="S589" s="356"/>
      <c r="T589" s="356"/>
      <c r="U589" s="356"/>
      <c r="Y589" s="14"/>
      <c r="AB589" s="14"/>
    </row>
    <row r="590" spans="5:28">
      <c r="E590" s="14"/>
      <c r="F590" s="356"/>
      <c r="H590" s="14"/>
      <c r="J590" s="185"/>
      <c r="K590" s="185"/>
      <c r="L590" s="185"/>
      <c r="N590" s="356"/>
      <c r="P590" s="356"/>
      <c r="R590" s="356"/>
      <c r="S590" s="356"/>
      <c r="T590" s="356"/>
      <c r="U590" s="356"/>
      <c r="Y590" s="14"/>
      <c r="AB590" s="14"/>
    </row>
    <row r="591" spans="5:28">
      <c r="E591" s="14"/>
      <c r="F591" s="356"/>
      <c r="H591" s="14"/>
      <c r="J591" s="185"/>
      <c r="K591" s="185"/>
      <c r="L591" s="185"/>
      <c r="N591" s="356"/>
      <c r="P591" s="356"/>
      <c r="R591" s="356"/>
      <c r="S591" s="356"/>
      <c r="T591" s="356"/>
      <c r="U591" s="356"/>
      <c r="Y591" s="14"/>
      <c r="AB591" s="14"/>
    </row>
    <row r="592" spans="5:28">
      <c r="E592" s="14"/>
      <c r="F592" s="356"/>
      <c r="H592" s="14"/>
      <c r="J592" s="185"/>
      <c r="K592" s="185"/>
      <c r="L592" s="185"/>
      <c r="N592" s="356"/>
      <c r="P592" s="356"/>
      <c r="R592" s="356"/>
      <c r="S592" s="356"/>
      <c r="T592" s="356"/>
      <c r="U592" s="356"/>
      <c r="Y592" s="14"/>
      <c r="AB592" s="14"/>
    </row>
    <row r="593" spans="5:28">
      <c r="E593" s="14"/>
      <c r="F593" s="356"/>
      <c r="H593" s="14"/>
      <c r="J593" s="185"/>
      <c r="K593" s="185"/>
      <c r="L593" s="185"/>
      <c r="N593" s="356"/>
      <c r="P593" s="356"/>
      <c r="R593" s="356"/>
      <c r="S593" s="356"/>
      <c r="T593" s="356"/>
      <c r="U593" s="356"/>
      <c r="Y593" s="14"/>
      <c r="AB593" s="14"/>
    </row>
    <row r="594" spans="5:28">
      <c r="E594" s="14"/>
      <c r="F594" s="356"/>
      <c r="H594" s="14"/>
      <c r="J594" s="185"/>
      <c r="K594" s="185"/>
      <c r="L594" s="185"/>
      <c r="N594" s="356"/>
      <c r="P594" s="356"/>
      <c r="R594" s="356"/>
      <c r="S594" s="356"/>
      <c r="T594" s="356"/>
      <c r="U594" s="356"/>
      <c r="Y594" s="14"/>
      <c r="AB594" s="14"/>
    </row>
    <row r="595" spans="5:28">
      <c r="E595" s="14"/>
      <c r="F595" s="356"/>
      <c r="H595" s="14"/>
      <c r="J595" s="185"/>
      <c r="K595" s="185"/>
      <c r="L595" s="185"/>
      <c r="N595" s="356"/>
      <c r="P595" s="356"/>
      <c r="R595" s="356"/>
      <c r="S595" s="356"/>
      <c r="T595" s="356"/>
      <c r="U595" s="356"/>
      <c r="Y595" s="14"/>
      <c r="AB595" s="14"/>
    </row>
    <row r="596" spans="5:28">
      <c r="E596" s="14"/>
      <c r="F596" s="356"/>
      <c r="H596" s="14"/>
      <c r="J596" s="185"/>
      <c r="K596" s="185"/>
      <c r="L596" s="185"/>
      <c r="N596" s="356"/>
      <c r="P596" s="356"/>
      <c r="R596" s="356"/>
      <c r="S596" s="356"/>
      <c r="T596" s="356"/>
      <c r="U596" s="356"/>
      <c r="Y596" s="14"/>
      <c r="AB596" s="14"/>
    </row>
    <row r="597" spans="5:28">
      <c r="E597" s="14"/>
      <c r="F597" s="356"/>
      <c r="H597" s="14"/>
      <c r="J597" s="185"/>
      <c r="K597" s="185"/>
      <c r="L597" s="185"/>
      <c r="N597" s="356"/>
      <c r="P597" s="356"/>
      <c r="R597" s="356"/>
      <c r="S597" s="356"/>
      <c r="T597" s="356"/>
      <c r="U597" s="356"/>
      <c r="Y597" s="14"/>
      <c r="AB597" s="14"/>
    </row>
    <row r="598" spans="5:28">
      <c r="E598" s="14"/>
      <c r="F598" s="356"/>
      <c r="H598" s="14"/>
      <c r="J598" s="185"/>
      <c r="K598" s="185"/>
      <c r="L598" s="185"/>
      <c r="N598" s="356"/>
      <c r="P598" s="356"/>
      <c r="R598" s="356"/>
      <c r="S598" s="356"/>
      <c r="T598" s="356"/>
      <c r="U598" s="356"/>
      <c r="Y598" s="14"/>
      <c r="AB598" s="14"/>
    </row>
    <row r="599" spans="5:28">
      <c r="E599" s="14"/>
      <c r="F599" s="356"/>
      <c r="H599" s="14"/>
      <c r="J599" s="185"/>
      <c r="K599" s="185"/>
      <c r="L599" s="185"/>
      <c r="N599" s="356"/>
      <c r="P599" s="356"/>
      <c r="R599" s="356"/>
      <c r="S599" s="356"/>
      <c r="T599" s="356"/>
      <c r="U599" s="356"/>
      <c r="Y599" s="14"/>
      <c r="AB599" s="14"/>
    </row>
    <row r="600" spans="5:28">
      <c r="E600" s="14"/>
      <c r="F600" s="356"/>
      <c r="H600" s="14"/>
      <c r="J600" s="185"/>
      <c r="K600" s="185"/>
      <c r="L600" s="185"/>
      <c r="N600" s="356"/>
      <c r="P600" s="356"/>
      <c r="R600" s="356"/>
      <c r="S600" s="356"/>
      <c r="T600" s="356"/>
      <c r="U600" s="356"/>
      <c r="Y600" s="14"/>
      <c r="AB600" s="14"/>
    </row>
    <row r="601" spans="5:28">
      <c r="E601" s="14"/>
      <c r="F601" s="356"/>
      <c r="H601" s="14"/>
      <c r="J601" s="185"/>
      <c r="K601" s="185"/>
      <c r="L601" s="185"/>
      <c r="N601" s="356"/>
      <c r="P601" s="356"/>
      <c r="R601" s="356"/>
      <c r="S601" s="356"/>
      <c r="T601" s="356"/>
      <c r="U601" s="356"/>
      <c r="Y601" s="14"/>
      <c r="AB601" s="14"/>
    </row>
    <row r="602" spans="5:28">
      <c r="E602" s="14"/>
      <c r="F602" s="356"/>
      <c r="H602" s="14"/>
      <c r="J602" s="185"/>
      <c r="K602" s="185"/>
      <c r="L602" s="185"/>
      <c r="N602" s="356"/>
      <c r="P602" s="356"/>
      <c r="R602" s="356"/>
      <c r="S602" s="356"/>
      <c r="T602" s="356"/>
      <c r="U602" s="356"/>
      <c r="Y602" s="14"/>
      <c r="AB602" s="14"/>
    </row>
    <row r="603" spans="5:28">
      <c r="E603" s="14"/>
      <c r="F603" s="356"/>
      <c r="H603" s="14"/>
      <c r="J603" s="185"/>
      <c r="K603" s="185"/>
      <c r="L603" s="185"/>
      <c r="N603" s="356"/>
      <c r="P603" s="356"/>
      <c r="R603" s="356"/>
      <c r="S603" s="356"/>
      <c r="T603" s="356"/>
      <c r="U603" s="356"/>
      <c r="Y603" s="14"/>
      <c r="AB603" s="14"/>
    </row>
    <row r="604" spans="5:28">
      <c r="E604" s="14"/>
      <c r="F604" s="356"/>
      <c r="H604" s="14"/>
      <c r="J604" s="185"/>
      <c r="K604" s="185"/>
      <c r="L604" s="185"/>
      <c r="N604" s="356"/>
      <c r="P604" s="356"/>
      <c r="R604" s="356"/>
      <c r="S604" s="356"/>
      <c r="T604" s="356"/>
      <c r="U604" s="356"/>
      <c r="Y604" s="14"/>
      <c r="AB604" s="14"/>
    </row>
    <row r="605" spans="5:28">
      <c r="E605" s="14"/>
      <c r="F605" s="356"/>
      <c r="H605" s="14"/>
      <c r="J605" s="185"/>
      <c r="K605" s="185"/>
      <c r="L605" s="185"/>
      <c r="N605" s="356"/>
      <c r="P605" s="356"/>
      <c r="R605" s="356"/>
      <c r="S605" s="356"/>
      <c r="T605" s="356"/>
      <c r="U605" s="356"/>
      <c r="Y605" s="14"/>
      <c r="AB605" s="14"/>
    </row>
    <row r="606" spans="5:28">
      <c r="E606" s="14"/>
      <c r="F606" s="356"/>
      <c r="H606" s="14"/>
      <c r="J606" s="185"/>
      <c r="K606" s="185"/>
      <c r="L606" s="185"/>
      <c r="N606" s="356"/>
      <c r="P606" s="356"/>
      <c r="R606" s="356"/>
      <c r="S606" s="356"/>
      <c r="T606" s="356"/>
      <c r="U606" s="356"/>
      <c r="Y606" s="14"/>
      <c r="AB606" s="14"/>
    </row>
    <row r="607" spans="5:28">
      <c r="E607" s="14"/>
      <c r="F607" s="356"/>
      <c r="H607" s="14"/>
      <c r="J607" s="185"/>
      <c r="K607" s="185"/>
      <c r="L607" s="185"/>
      <c r="N607" s="356"/>
      <c r="P607" s="356"/>
      <c r="R607" s="356"/>
      <c r="S607" s="356"/>
      <c r="T607" s="356"/>
      <c r="U607" s="356"/>
      <c r="Y607" s="14"/>
      <c r="AB607" s="14"/>
    </row>
    <row r="608" spans="5:28">
      <c r="E608" s="14"/>
      <c r="F608" s="356"/>
      <c r="H608" s="14"/>
      <c r="J608" s="185"/>
      <c r="K608" s="185"/>
      <c r="L608" s="185"/>
      <c r="N608" s="356"/>
      <c r="P608" s="356"/>
      <c r="R608" s="356"/>
      <c r="S608" s="356"/>
      <c r="T608" s="356"/>
      <c r="U608" s="356"/>
      <c r="Y608" s="14"/>
      <c r="AB608" s="14"/>
    </row>
    <row r="609" spans="5:28">
      <c r="E609" s="14"/>
      <c r="F609" s="356"/>
      <c r="H609" s="14"/>
      <c r="J609" s="185"/>
      <c r="K609" s="185"/>
      <c r="L609" s="185"/>
      <c r="N609" s="356"/>
      <c r="P609" s="356"/>
      <c r="R609" s="356"/>
      <c r="S609" s="356"/>
      <c r="T609" s="356"/>
      <c r="U609" s="356"/>
      <c r="Y609" s="14"/>
      <c r="AB609" s="14"/>
    </row>
    <row r="610" spans="5:28">
      <c r="E610" s="14"/>
      <c r="F610" s="356"/>
      <c r="H610" s="14"/>
      <c r="J610" s="185"/>
      <c r="K610" s="185"/>
      <c r="L610" s="185"/>
      <c r="N610" s="356"/>
      <c r="P610" s="356"/>
      <c r="R610" s="356"/>
      <c r="S610" s="356"/>
      <c r="T610" s="356"/>
      <c r="U610" s="356"/>
      <c r="Y610" s="14"/>
      <c r="AB610" s="14"/>
    </row>
    <row r="611" spans="5:28">
      <c r="E611" s="14"/>
      <c r="F611" s="356"/>
      <c r="H611" s="14"/>
      <c r="J611" s="185"/>
      <c r="K611" s="185"/>
      <c r="L611" s="185"/>
      <c r="N611" s="356"/>
      <c r="P611" s="356"/>
      <c r="R611" s="356"/>
      <c r="S611" s="356"/>
      <c r="T611" s="356"/>
      <c r="U611" s="356"/>
      <c r="Y611" s="14"/>
      <c r="AB611" s="14"/>
    </row>
    <row r="612" spans="5:28">
      <c r="E612" s="14"/>
      <c r="F612" s="356"/>
      <c r="H612" s="14"/>
      <c r="J612" s="185"/>
      <c r="K612" s="185"/>
      <c r="L612" s="185"/>
      <c r="N612" s="356"/>
      <c r="P612" s="356"/>
      <c r="R612" s="356"/>
      <c r="S612" s="356"/>
      <c r="T612" s="356"/>
      <c r="U612" s="356"/>
      <c r="Y612" s="14"/>
      <c r="AB612" s="14"/>
    </row>
    <row r="613" spans="5:28">
      <c r="E613" s="14"/>
      <c r="F613" s="356"/>
      <c r="H613" s="14"/>
      <c r="J613" s="185"/>
      <c r="K613" s="185"/>
      <c r="L613" s="185"/>
      <c r="N613" s="356"/>
      <c r="P613" s="356"/>
      <c r="R613" s="356"/>
      <c r="S613" s="356"/>
      <c r="T613" s="356"/>
      <c r="U613" s="356"/>
      <c r="Y613" s="14"/>
      <c r="AB613" s="14"/>
    </row>
    <row r="614" spans="5:28">
      <c r="E614" s="14"/>
      <c r="F614" s="356"/>
      <c r="H614" s="14"/>
      <c r="J614" s="185"/>
      <c r="K614" s="185"/>
      <c r="L614" s="185"/>
      <c r="N614" s="356"/>
      <c r="P614" s="356"/>
      <c r="R614" s="356"/>
      <c r="S614" s="356"/>
      <c r="T614" s="356"/>
      <c r="U614" s="356"/>
      <c r="Y614" s="14"/>
      <c r="AB614" s="14"/>
    </row>
    <row r="615" spans="5:28">
      <c r="E615" s="14"/>
      <c r="F615" s="356"/>
      <c r="H615" s="14"/>
      <c r="J615" s="185"/>
      <c r="K615" s="185"/>
      <c r="L615" s="185"/>
      <c r="N615" s="356"/>
      <c r="P615" s="356"/>
      <c r="R615" s="356"/>
      <c r="S615" s="356"/>
      <c r="T615" s="356"/>
      <c r="U615" s="356"/>
      <c r="Y615" s="14"/>
      <c r="AB615" s="14"/>
    </row>
    <row r="616" spans="5:28">
      <c r="E616" s="14"/>
      <c r="F616" s="356"/>
      <c r="H616" s="14"/>
      <c r="J616" s="185"/>
      <c r="K616" s="185"/>
      <c r="L616" s="185"/>
      <c r="N616" s="356"/>
      <c r="P616" s="356"/>
      <c r="R616" s="356"/>
      <c r="S616" s="356"/>
      <c r="T616" s="356"/>
      <c r="U616" s="356"/>
      <c r="Y616" s="14"/>
      <c r="AB616" s="14"/>
    </row>
    <row r="617" spans="5:28">
      <c r="E617" s="14"/>
      <c r="F617" s="356"/>
      <c r="H617" s="14"/>
      <c r="J617" s="185"/>
      <c r="K617" s="185"/>
      <c r="L617" s="185"/>
      <c r="N617" s="356"/>
      <c r="P617" s="356"/>
      <c r="R617" s="356"/>
      <c r="S617" s="356"/>
      <c r="T617" s="356"/>
      <c r="U617" s="356"/>
      <c r="Y617" s="14"/>
      <c r="AB617" s="14"/>
    </row>
    <row r="618" spans="5:28">
      <c r="E618" s="14"/>
      <c r="F618" s="356"/>
      <c r="H618" s="14"/>
      <c r="J618" s="185"/>
      <c r="K618" s="185"/>
      <c r="L618" s="185"/>
      <c r="N618" s="356"/>
      <c r="P618" s="356"/>
      <c r="R618" s="356"/>
      <c r="S618" s="356"/>
      <c r="T618" s="356"/>
      <c r="U618" s="356"/>
      <c r="Y618" s="14"/>
      <c r="AB618" s="14"/>
    </row>
    <row r="619" spans="5:28">
      <c r="E619" s="14"/>
      <c r="F619" s="356"/>
      <c r="H619" s="14"/>
      <c r="J619" s="185"/>
      <c r="K619" s="185"/>
      <c r="L619" s="185"/>
      <c r="N619" s="356"/>
      <c r="P619" s="356"/>
      <c r="R619" s="356"/>
      <c r="S619" s="356"/>
      <c r="T619" s="356"/>
      <c r="U619" s="356"/>
      <c r="Y619" s="14"/>
      <c r="AB619" s="14"/>
    </row>
    <row r="620" spans="5:28">
      <c r="E620" s="14"/>
      <c r="F620" s="356"/>
      <c r="H620" s="14"/>
      <c r="J620" s="185"/>
      <c r="K620" s="185"/>
      <c r="L620" s="185"/>
      <c r="N620" s="356"/>
      <c r="P620" s="356"/>
      <c r="R620" s="356"/>
      <c r="S620" s="356"/>
      <c r="T620" s="356"/>
      <c r="U620" s="356"/>
      <c r="Y620" s="14"/>
      <c r="AB620" s="14"/>
    </row>
    <row r="621" spans="5:28">
      <c r="E621" s="14"/>
      <c r="F621" s="356"/>
      <c r="H621" s="14"/>
      <c r="J621" s="185"/>
      <c r="K621" s="185"/>
      <c r="L621" s="185"/>
      <c r="N621" s="356"/>
      <c r="P621" s="356"/>
      <c r="R621" s="356"/>
      <c r="S621" s="356"/>
      <c r="T621" s="356"/>
      <c r="U621" s="356"/>
      <c r="Y621" s="14"/>
      <c r="AB621" s="14"/>
    </row>
    <row r="622" spans="5:28">
      <c r="E622" s="14"/>
      <c r="F622" s="356"/>
      <c r="H622" s="14"/>
      <c r="J622" s="185"/>
      <c r="K622" s="185"/>
      <c r="L622" s="185"/>
      <c r="N622" s="356"/>
      <c r="P622" s="356"/>
      <c r="R622" s="356"/>
      <c r="S622" s="356"/>
      <c r="T622" s="356"/>
      <c r="U622" s="356"/>
      <c r="Y622" s="14"/>
      <c r="AB622" s="14"/>
    </row>
    <row r="623" spans="5:28">
      <c r="E623" s="14"/>
      <c r="F623" s="356"/>
      <c r="H623" s="14"/>
      <c r="J623" s="185"/>
      <c r="K623" s="185"/>
      <c r="L623" s="185"/>
      <c r="N623" s="356"/>
      <c r="P623" s="356"/>
      <c r="R623" s="356"/>
      <c r="S623" s="356"/>
      <c r="T623" s="356"/>
      <c r="U623" s="356"/>
      <c r="Y623" s="14"/>
      <c r="AB623" s="14"/>
    </row>
    <row r="624" spans="5:28">
      <c r="E624" s="14"/>
      <c r="F624" s="356"/>
      <c r="H624" s="14"/>
      <c r="J624" s="185"/>
      <c r="K624" s="185"/>
      <c r="L624" s="185"/>
      <c r="N624" s="356"/>
      <c r="P624" s="356"/>
      <c r="R624" s="356"/>
      <c r="S624" s="356"/>
      <c r="T624" s="356"/>
      <c r="U624" s="356"/>
      <c r="Y624" s="14"/>
      <c r="AB624" s="14"/>
    </row>
    <row r="625" spans="5:28">
      <c r="E625" s="14"/>
      <c r="F625" s="356"/>
      <c r="H625" s="14"/>
      <c r="J625" s="185"/>
      <c r="K625" s="185"/>
      <c r="L625" s="185"/>
      <c r="N625" s="356"/>
      <c r="P625" s="356"/>
      <c r="R625" s="356"/>
      <c r="S625" s="356"/>
      <c r="T625" s="356"/>
      <c r="U625" s="356"/>
      <c r="Y625" s="14"/>
      <c r="AB625" s="14"/>
    </row>
    <row r="626" spans="5:28">
      <c r="E626" s="14"/>
      <c r="F626" s="356"/>
      <c r="H626" s="14"/>
      <c r="J626" s="185"/>
      <c r="K626" s="185"/>
      <c r="L626" s="185"/>
      <c r="N626" s="356"/>
      <c r="P626" s="356"/>
      <c r="R626" s="356"/>
      <c r="S626" s="356"/>
      <c r="T626" s="356"/>
      <c r="U626" s="356"/>
      <c r="Y626" s="14"/>
      <c r="AB626" s="14"/>
    </row>
    <row r="627" spans="5:28">
      <c r="E627" s="14"/>
      <c r="F627" s="356"/>
      <c r="H627" s="14"/>
      <c r="J627" s="185"/>
      <c r="K627" s="185"/>
      <c r="L627" s="185"/>
      <c r="N627" s="356"/>
      <c r="P627" s="356"/>
      <c r="R627" s="356"/>
      <c r="S627" s="356"/>
      <c r="T627" s="356"/>
      <c r="U627" s="356"/>
      <c r="Y627" s="14"/>
      <c r="AB627" s="14"/>
    </row>
    <row r="628" spans="5:28">
      <c r="E628" s="14"/>
      <c r="F628" s="356"/>
      <c r="H628" s="14"/>
      <c r="J628" s="185"/>
      <c r="K628" s="185"/>
      <c r="L628" s="185"/>
      <c r="N628" s="356"/>
      <c r="P628" s="356"/>
      <c r="R628" s="356"/>
      <c r="S628" s="356"/>
      <c r="T628" s="356"/>
      <c r="U628" s="356"/>
      <c r="Y628" s="14"/>
      <c r="AB628" s="14"/>
    </row>
    <row r="629" spans="5:28">
      <c r="E629" s="14"/>
      <c r="F629" s="356"/>
      <c r="H629" s="14"/>
      <c r="J629" s="185"/>
      <c r="K629" s="185"/>
      <c r="L629" s="185"/>
      <c r="N629" s="356"/>
      <c r="P629" s="356"/>
      <c r="R629" s="356"/>
      <c r="S629" s="356"/>
      <c r="T629" s="356"/>
      <c r="U629" s="356"/>
      <c r="Y629" s="14"/>
      <c r="AB629" s="14"/>
    </row>
    <row r="630" spans="5:28">
      <c r="E630" s="14"/>
      <c r="F630" s="356"/>
      <c r="H630" s="14"/>
      <c r="J630" s="185"/>
      <c r="K630" s="185"/>
      <c r="L630" s="185"/>
      <c r="N630" s="356"/>
      <c r="P630" s="356"/>
      <c r="R630" s="356"/>
      <c r="S630" s="356"/>
      <c r="T630" s="356"/>
      <c r="U630" s="356"/>
      <c r="Y630" s="14"/>
      <c r="AB630" s="14"/>
    </row>
    <row r="631" spans="5:28">
      <c r="E631" s="14"/>
      <c r="F631" s="356"/>
      <c r="H631" s="14"/>
      <c r="J631" s="185"/>
      <c r="K631" s="185"/>
      <c r="L631" s="185"/>
      <c r="N631" s="356"/>
      <c r="P631" s="356"/>
      <c r="R631" s="356"/>
      <c r="S631" s="356"/>
      <c r="T631" s="356"/>
      <c r="U631" s="356"/>
      <c r="Y631" s="14"/>
      <c r="AB631" s="14"/>
    </row>
    <row r="632" spans="5:28">
      <c r="E632" s="14"/>
      <c r="F632" s="356"/>
      <c r="H632" s="14"/>
      <c r="J632" s="185"/>
      <c r="K632" s="185"/>
      <c r="L632" s="185"/>
      <c r="N632" s="356"/>
      <c r="P632" s="356"/>
      <c r="R632" s="356"/>
      <c r="S632" s="356"/>
      <c r="T632" s="356"/>
      <c r="U632" s="356"/>
      <c r="Y632" s="14"/>
      <c r="AB632" s="14"/>
    </row>
    <row r="633" spans="5:28">
      <c r="E633" s="14"/>
      <c r="F633" s="356"/>
      <c r="H633" s="14"/>
      <c r="J633" s="185"/>
      <c r="K633" s="185"/>
      <c r="L633" s="185"/>
      <c r="N633" s="356"/>
      <c r="P633" s="356"/>
      <c r="R633" s="356"/>
      <c r="S633" s="356"/>
      <c r="T633" s="356"/>
      <c r="U633" s="356"/>
      <c r="Y633" s="14"/>
      <c r="AB633" s="14"/>
    </row>
    <row r="634" spans="5:28">
      <c r="E634" s="14"/>
      <c r="F634" s="356"/>
      <c r="H634" s="14"/>
      <c r="J634" s="185"/>
      <c r="K634" s="185"/>
      <c r="L634" s="185"/>
      <c r="N634" s="356"/>
      <c r="P634" s="356"/>
      <c r="R634" s="356"/>
      <c r="S634" s="356"/>
      <c r="T634" s="356"/>
      <c r="U634" s="356"/>
      <c r="Y634" s="14"/>
      <c r="AB634" s="14"/>
    </row>
    <row r="635" spans="5:28">
      <c r="E635" s="14"/>
      <c r="F635" s="356"/>
      <c r="H635" s="14"/>
      <c r="J635" s="185"/>
      <c r="K635" s="185"/>
      <c r="L635" s="185"/>
      <c r="N635" s="356"/>
      <c r="P635" s="356"/>
      <c r="R635" s="356"/>
      <c r="S635" s="356"/>
      <c r="T635" s="356"/>
      <c r="U635" s="356"/>
      <c r="Y635" s="14"/>
      <c r="AB635" s="14"/>
    </row>
    <row r="636" spans="5:28">
      <c r="E636" s="14"/>
      <c r="F636" s="356"/>
      <c r="H636" s="14"/>
      <c r="J636" s="185"/>
      <c r="K636" s="185"/>
      <c r="L636" s="185"/>
      <c r="N636" s="356"/>
      <c r="P636" s="356"/>
      <c r="R636" s="356"/>
      <c r="S636" s="356"/>
      <c r="T636" s="356"/>
      <c r="U636" s="356"/>
      <c r="Y636" s="14"/>
      <c r="AB636" s="14"/>
    </row>
    <row r="637" spans="5:28">
      <c r="E637" s="14"/>
      <c r="F637" s="356"/>
      <c r="H637" s="14"/>
      <c r="J637" s="185"/>
      <c r="K637" s="185"/>
      <c r="L637" s="185"/>
      <c r="N637" s="356"/>
      <c r="P637" s="356"/>
      <c r="R637" s="356"/>
      <c r="S637" s="356"/>
      <c r="T637" s="356"/>
      <c r="U637" s="356"/>
      <c r="Y637" s="14"/>
      <c r="AB637" s="14"/>
    </row>
    <row r="638" spans="5:28">
      <c r="E638" s="14"/>
      <c r="F638" s="356"/>
      <c r="H638" s="14"/>
      <c r="J638" s="185"/>
      <c r="K638" s="185"/>
      <c r="L638" s="185"/>
      <c r="N638" s="356"/>
      <c r="P638" s="356"/>
      <c r="R638" s="356"/>
      <c r="S638" s="356"/>
      <c r="T638" s="356"/>
      <c r="U638" s="356"/>
      <c r="Y638" s="14"/>
      <c r="AB638" s="14"/>
    </row>
    <row r="639" spans="5:28">
      <c r="E639" s="14"/>
      <c r="F639" s="356"/>
      <c r="H639" s="14"/>
      <c r="J639" s="185"/>
      <c r="K639" s="185"/>
      <c r="L639" s="185"/>
      <c r="N639" s="356"/>
      <c r="P639" s="356"/>
      <c r="R639" s="356"/>
      <c r="S639" s="356"/>
      <c r="T639" s="356"/>
      <c r="U639" s="356"/>
      <c r="Y639" s="14"/>
      <c r="AB639" s="14"/>
    </row>
    <row r="640" spans="5:28">
      <c r="E640" s="14"/>
      <c r="F640" s="356"/>
      <c r="H640" s="14"/>
      <c r="J640" s="185"/>
      <c r="K640" s="185"/>
      <c r="L640" s="185"/>
      <c r="N640" s="356"/>
      <c r="P640" s="356"/>
      <c r="R640" s="356"/>
      <c r="S640" s="356"/>
      <c r="T640" s="356"/>
      <c r="U640" s="356"/>
      <c r="Y640" s="14"/>
      <c r="AB640" s="14"/>
    </row>
    <row r="641" spans="5:28">
      <c r="E641" s="14"/>
      <c r="F641" s="356"/>
      <c r="H641" s="14"/>
      <c r="J641" s="185"/>
      <c r="K641" s="185"/>
      <c r="L641" s="185"/>
      <c r="N641" s="356"/>
      <c r="P641" s="356"/>
      <c r="R641" s="356"/>
      <c r="S641" s="356"/>
      <c r="T641" s="356"/>
      <c r="U641" s="356"/>
      <c r="Y641" s="14"/>
      <c r="AB641" s="14"/>
    </row>
    <row r="642" spans="5:28">
      <c r="E642" s="14"/>
      <c r="F642" s="356"/>
      <c r="H642" s="14"/>
      <c r="J642" s="185"/>
      <c r="K642" s="185"/>
      <c r="L642" s="185"/>
      <c r="N642" s="356"/>
      <c r="P642" s="356"/>
      <c r="R642" s="356"/>
      <c r="S642" s="356"/>
      <c r="T642" s="356"/>
      <c r="U642" s="356"/>
      <c r="Y642" s="14"/>
      <c r="AB642" s="14"/>
    </row>
    <row r="643" spans="5:28">
      <c r="E643" s="14"/>
      <c r="F643" s="356"/>
      <c r="H643" s="14"/>
      <c r="J643" s="185"/>
      <c r="K643" s="185"/>
      <c r="L643" s="185"/>
      <c r="N643" s="356"/>
      <c r="P643" s="356"/>
      <c r="R643" s="356"/>
      <c r="S643" s="356"/>
      <c r="T643" s="356"/>
      <c r="U643" s="356"/>
      <c r="Y643" s="14"/>
      <c r="AB643" s="14"/>
    </row>
    <row r="644" spans="5:28">
      <c r="E644" s="14"/>
      <c r="F644" s="356"/>
      <c r="H644" s="14"/>
      <c r="J644" s="185"/>
      <c r="K644" s="185"/>
      <c r="L644" s="185"/>
      <c r="N644" s="356"/>
      <c r="P644" s="356"/>
      <c r="R644" s="356"/>
      <c r="S644" s="356"/>
      <c r="T644" s="356"/>
      <c r="U644" s="356"/>
      <c r="Y644" s="14"/>
      <c r="AB644" s="14"/>
    </row>
    <row r="645" spans="5:28">
      <c r="E645" s="14"/>
      <c r="F645" s="356"/>
      <c r="H645" s="14"/>
      <c r="J645" s="185"/>
      <c r="K645" s="185"/>
      <c r="L645" s="185"/>
      <c r="N645" s="356"/>
      <c r="P645" s="356"/>
      <c r="R645" s="356"/>
      <c r="S645" s="356"/>
      <c r="T645" s="356"/>
      <c r="U645" s="356"/>
      <c r="Y645" s="14"/>
      <c r="AB645" s="14"/>
    </row>
    <row r="646" spans="5:28">
      <c r="E646" s="14"/>
      <c r="F646" s="356"/>
      <c r="H646" s="14"/>
      <c r="J646" s="185"/>
      <c r="K646" s="185"/>
      <c r="L646" s="185"/>
      <c r="N646" s="356"/>
      <c r="P646" s="356"/>
      <c r="R646" s="356"/>
      <c r="S646" s="356"/>
      <c r="T646" s="356"/>
      <c r="U646" s="356"/>
      <c r="Y646" s="14"/>
      <c r="AB646" s="14"/>
    </row>
    <row r="647" spans="5:28">
      <c r="E647" s="14"/>
      <c r="F647" s="356"/>
      <c r="H647" s="14"/>
      <c r="J647" s="185"/>
      <c r="K647" s="185"/>
      <c r="L647" s="185"/>
      <c r="N647" s="356"/>
      <c r="P647" s="356"/>
      <c r="R647" s="356"/>
      <c r="S647" s="356"/>
      <c r="T647" s="356"/>
      <c r="U647" s="356"/>
      <c r="Y647" s="14"/>
      <c r="AB647" s="14"/>
    </row>
    <row r="648" spans="5:28">
      <c r="E648" s="14"/>
      <c r="F648" s="356"/>
      <c r="H648" s="14"/>
      <c r="J648" s="185"/>
      <c r="K648" s="185"/>
      <c r="L648" s="185"/>
      <c r="N648" s="356"/>
      <c r="P648" s="356"/>
      <c r="R648" s="356"/>
      <c r="S648" s="356"/>
      <c r="T648" s="356"/>
      <c r="U648" s="356"/>
      <c r="Y648" s="14"/>
      <c r="AB648" s="14"/>
    </row>
    <row r="649" spans="5:28">
      <c r="E649" s="14"/>
      <c r="F649" s="356"/>
      <c r="H649" s="14"/>
      <c r="J649" s="185"/>
      <c r="K649" s="185"/>
      <c r="L649" s="185"/>
      <c r="N649" s="356"/>
      <c r="P649" s="356"/>
      <c r="R649" s="356"/>
      <c r="S649" s="356"/>
      <c r="T649" s="356"/>
      <c r="U649" s="356"/>
      <c r="Y649" s="14"/>
      <c r="AB649" s="14"/>
    </row>
    <row r="650" spans="5:28">
      <c r="E650" s="14"/>
      <c r="F650" s="356"/>
      <c r="H650" s="14"/>
      <c r="J650" s="185"/>
      <c r="K650" s="185"/>
      <c r="L650" s="185"/>
      <c r="N650" s="356"/>
      <c r="P650" s="356"/>
      <c r="R650" s="356"/>
      <c r="S650" s="356"/>
      <c r="T650" s="356"/>
      <c r="U650" s="356"/>
      <c r="Y650" s="14"/>
      <c r="AB650" s="14"/>
    </row>
    <row r="651" spans="5:28">
      <c r="E651" s="14"/>
      <c r="F651" s="356"/>
      <c r="H651" s="14"/>
      <c r="J651" s="185"/>
      <c r="K651" s="185"/>
      <c r="L651" s="185"/>
      <c r="N651" s="356"/>
      <c r="P651" s="356"/>
      <c r="R651" s="356"/>
      <c r="S651" s="356"/>
      <c r="T651" s="356"/>
      <c r="U651" s="356"/>
      <c r="Y651" s="14"/>
      <c r="AB651" s="14"/>
    </row>
    <row r="652" spans="5:28">
      <c r="E652" s="14"/>
      <c r="F652" s="356"/>
      <c r="H652" s="14"/>
      <c r="J652" s="185"/>
      <c r="K652" s="185"/>
      <c r="L652" s="185"/>
      <c r="N652" s="356"/>
      <c r="P652" s="356"/>
      <c r="R652" s="356"/>
      <c r="S652" s="356"/>
      <c r="T652" s="356"/>
      <c r="U652" s="356"/>
      <c r="Y652" s="14"/>
      <c r="AB652" s="14"/>
    </row>
    <row r="653" spans="5:28">
      <c r="E653" s="14"/>
      <c r="F653" s="356"/>
      <c r="H653" s="14"/>
      <c r="J653" s="185"/>
      <c r="K653" s="185"/>
      <c r="L653" s="185"/>
      <c r="N653" s="356"/>
      <c r="P653" s="356"/>
      <c r="R653" s="356"/>
      <c r="S653" s="356"/>
      <c r="T653" s="356"/>
      <c r="U653" s="356"/>
      <c r="Y653" s="14"/>
      <c r="AB653" s="14"/>
    </row>
    <row r="654" spans="5:28">
      <c r="E654" s="14"/>
      <c r="F654" s="356"/>
      <c r="H654" s="14"/>
      <c r="J654" s="185"/>
      <c r="K654" s="185"/>
      <c r="L654" s="185"/>
      <c r="N654" s="356"/>
      <c r="P654" s="356"/>
      <c r="R654" s="356"/>
      <c r="S654" s="356"/>
      <c r="T654" s="356"/>
      <c r="U654" s="356"/>
      <c r="Y654" s="14"/>
      <c r="AB654" s="14"/>
    </row>
    <row r="655" spans="5:28">
      <c r="E655" s="14"/>
      <c r="F655" s="356"/>
      <c r="H655" s="14"/>
      <c r="J655" s="185"/>
      <c r="K655" s="185"/>
      <c r="L655" s="185"/>
      <c r="N655" s="356"/>
      <c r="P655" s="356"/>
      <c r="R655" s="356"/>
      <c r="S655" s="356"/>
      <c r="T655" s="356"/>
      <c r="U655" s="356"/>
      <c r="Y655" s="14"/>
      <c r="AB655" s="14"/>
    </row>
    <row r="656" spans="5:28">
      <c r="E656" s="14"/>
      <c r="F656" s="356"/>
      <c r="H656" s="14"/>
      <c r="J656" s="185"/>
      <c r="K656" s="185"/>
      <c r="L656" s="185"/>
      <c r="N656" s="356"/>
      <c r="P656" s="356"/>
      <c r="R656" s="356"/>
      <c r="S656" s="356"/>
      <c r="T656" s="356"/>
      <c r="U656" s="356"/>
      <c r="Y656" s="14"/>
      <c r="AB656" s="14"/>
    </row>
    <row r="657" spans="5:28">
      <c r="E657" s="14"/>
      <c r="F657" s="356"/>
      <c r="H657" s="14"/>
      <c r="J657" s="185"/>
      <c r="K657" s="185"/>
      <c r="L657" s="185"/>
      <c r="N657" s="356"/>
      <c r="P657" s="356"/>
      <c r="R657" s="356"/>
      <c r="S657" s="356"/>
      <c r="T657" s="356"/>
      <c r="U657" s="356"/>
      <c r="Y657" s="14"/>
      <c r="AB657" s="14"/>
    </row>
    <row r="658" spans="5:28">
      <c r="E658" s="14"/>
      <c r="F658" s="356"/>
      <c r="H658" s="14"/>
      <c r="J658" s="185"/>
      <c r="K658" s="185"/>
      <c r="L658" s="185"/>
      <c r="N658" s="356"/>
      <c r="P658" s="356"/>
      <c r="R658" s="356"/>
      <c r="S658" s="356"/>
      <c r="T658" s="356"/>
      <c r="U658" s="356"/>
      <c r="Y658" s="14"/>
      <c r="AB658" s="14"/>
    </row>
    <row r="659" spans="5:28">
      <c r="E659" s="14"/>
      <c r="F659" s="356"/>
      <c r="H659" s="14"/>
      <c r="J659" s="185"/>
      <c r="K659" s="185"/>
      <c r="L659" s="185"/>
      <c r="N659" s="356"/>
      <c r="P659" s="356"/>
      <c r="R659" s="356"/>
      <c r="S659" s="356"/>
      <c r="T659" s="356"/>
      <c r="U659" s="356"/>
      <c r="Y659" s="14"/>
      <c r="AB659" s="14"/>
    </row>
    <row r="660" spans="5:28">
      <c r="E660" s="14"/>
      <c r="F660" s="356"/>
      <c r="H660" s="14"/>
      <c r="J660" s="185"/>
      <c r="K660" s="185"/>
      <c r="L660" s="185"/>
      <c r="N660" s="356"/>
      <c r="P660" s="356"/>
      <c r="R660" s="356"/>
      <c r="S660" s="356"/>
      <c r="T660" s="356"/>
      <c r="U660" s="356"/>
      <c r="Y660" s="14"/>
      <c r="AB660" s="14"/>
    </row>
    <row r="661" spans="5:28">
      <c r="E661" s="14"/>
      <c r="F661" s="356"/>
      <c r="H661" s="14"/>
      <c r="J661" s="185"/>
      <c r="K661" s="185"/>
      <c r="L661" s="185"/>
      <c r="N661" s="356"/>
      <c r="P661" s="356"/>
      <c r="R661" s="356"/>
      <c r="S661" s="356"/>
      <c r="T661" s="356"/>
      <c r="U661" s="356"/>
      <c r="Y661" s="14"/>
      <c r="AB661" s="14"/>
    </row>
    <row r="662" spans="5:28">
      <c r="E662" s="14"/>
      <c r="F662" s="356"/>
      <c r="H662" s="14"/>
      <c r="J662" s="185"/>
      <c r="K662" s="185"/>
      <c r="L662" s="185"/>
      <c r="N662" s="356"/>
      <c r="P662" s="356"/>
      <c r="R662" s="356"/>
      <c r="S662" s="356"/>
      <c r="T662" s="356"/>
      <c r="U662" s="356"/>
      <c r="Y662" s="14"/>
      <c r="AB662" s="14"/>
    </row>
    <row r="663" spans="5:28">
      <c r="E663" s="14"/>
      <c r="F663" s="356"/>
      <c r="H663" s="14"/>
      <c r="J663" s="185"/>
      <c r="K663" s="185"/>
      <c r="L663" s="185"/>
      <c r="N663" s="356"/>
      <c r="P663" s="356"/>
      <c r="R663" s="356"/>
      <c r="S663" s="356"/>
      <c r="T663" s="356"/>
      <c r="U663" s="356"/>
      <c r="Y663" s="14"/>
      <c r="AB663" s="14"/>
    </row>
    <row r="664" spans="5:28">
      <c r="E664" s="14"/>
      <c r="F664" s="356"/>
      <c r="H664" s="14"/>
      <c r="J664" s="185"/>
      <c r="K664" s="185"/>
      <c r="L664" s="185"/>
      <c r="N664" s="356"/>
      <c r="P664" s="356"/>
      <c r="R664" s="356"/>
      <c r="S664" s="356"/>
      <c r="T664" s="356"/>
      <c r="U664" s="356"/>
      <c r="Y664" s="14"/>
      <c r="AB664" s="14"/>
    </row>
    <row r="665" spans="5:28">
      <c r="E665" s="14"/>
      <c r="F665" s="356"/>
      <c r="H665" s="14"/>
      <c r="J665" s="185"/>
      <c r="K665" s="185"/>
      <c r="L665" s="185"/>
      <c r="N665" s="356"/>
      <c r="P665" s="356"/>
      <c r="R665" s="356"/>
      <c r="S665" s="356"/>
      <c r="T665" s="356"/>
      <c r="U665" s="356"/>
      <c r="Y665" s="14"/>
      <c r="AB665" s="14"/>
    </row>
    <row r="666" spans="5:28">
      <c r="E666" s="14"/>
      <c r="F666" s="356"/>
      <c r="H666" s="14"/>
      <c r="J666" s="185"/>
      <c r="K666" s="185"/>
      <c r="L666" s="185"/>
      <c r="N666" s="356"/>
      <c r="P666" s="356"/>
      <c r="R666" s="356"/>
      <c r="S666" s="356"/>
      <c r="T666" s="356"/>
      <c r="U666" s="356"/>
      <c r="Y666" s="14"/>
      <c r="AB666" s="14"/>
    </row>
    <row r="667" spans="5:28">
      <c r="E667" s="14"/>
      <c r="F667" s="356"/>
      <c r="H667" s="14"/>
      <c r="J667" s="185"/>
      <c r="K667" s="185"/>
      <c r="L667" s="185"/>
      <c r="N667" s="356"/>
      <c r="P667" s="356"/>
      <c r="R667" s="356"/>
      <c r="S667" s="356"/>
      <c r="T667" s="356"/>
      <c r="U667" s="356"/>
      <c r="Y667" s="14"/>
      <c r="AB667" s="14"/>
    </row>
    <row r="668" spans="5:28">
      <c r="E668" s="14"/>
      <c r="F668" s="356"/>
      <c r="H668" s="14"/>
      <c r="J668" s="185"/>
      <c r="K668" s="185"/>
      <c r="L668" s="185"/>
      <c r="N668" s="356"/>
      <c r="P668" s="356"/>
      <c r="R668" s="356"/>
      <c r="S668" s="356"/>
      <c r="T668" s="356"/>
      <c r="U668" s="356"/>
      <c r="Y668" s="14"/>
      <c r="AB668" s="14"/>
    </row>
    <row r="669" spans="5:28">
      <c r="E669" s="14"/>
      <c r="F669" s="356"/>
      <c r="H669" s="14"/>
      <c r="J669" s="185"/>
      <c r="K669" s="185"/>
      <c r="L669" s="185"/>
      <c r="N669" s="356"/>
      <c r="P669" s="356"/>
      <c r="R669" s="356"/>
      <c r="S669" s="356"/>
      <c r="T669" s="356"/>
      <c r="U669" s="356"/>
      <c r="Y669" s="14"/>
      <c r="AB669" s="14"/>
    </row>
    <row r="670" spans="5:28">
      <c r="E670" s="14"/>
      <c r="F670" s="356"/>
      <c r="H670" s="14"/>
      <c r="J670" s="185"/>
      <c r="K670" s="185"/>
      <c r="L670" s="185"/>
      <c r="N670" s="356"/>
      <c r="P670" s="356"/>
      <c r="R670" s="356"/>
      <c r="S670" s="356"/>
      <c r="T670" s="356"/>
      <c r="U670" s="356"/>
      <c r="Y670" s="14"/>
      <c r="AB670" s="14"/>
    </row>
    <row r="671" spans="5:28">
      <c r="E671" s="14"/>
      <c r="F671" s="356"/>
      <c r="H671" s="14"/>
      <c r="J671" s="185"/>
      <c r="K671" s="185"/>
      <c r="L671" s="185"/>
      <c r="N671" s="356"/>
      <c r="P671" s="356"/>
      <c r="R671" s="356"/>
      <c r="S671" s="356"/>
      <c r="T671" s="356"/>
      <c r="U671" s="356"/>
      <c r="Y671" s="14"/>
      <c r="AB671" s="14"/>
    </row>
    <row r="672" spans="5:28">
      <c r="E672" s="14"/>
      <c r="F672" s="356"/>
      <c r="H672" s="14"/>
      <c r="J672" s="185"/>
      <c r="K672" s="185"/>
      <c r="L672" s="185"/>
      <c r="N672" s="356"/>
      <c r="P672" s="356"/>
      <c r="R672" s="356"/>
      <c r="S672" s="356"/>
      <c r="T672" s="356"/>
      <c r="U672" s="356"/>
      <c r="Y672" s="14"/>
      <c r="AB672" s="14"/>
    </row>
    <row r="673" spans="5:28">
      <c r="E673" s="14"/>
      <c r="F673" s="356"/>
      <c r="H673" s="14"/>
      <c r="J673" s="185"/>
      <c r="K673" s="185"/>
      <c r="L673" s="185"/>
      <c r="N673" s="356"/>
      <c r="P673" s="356"/>
      <c r="R673" s="356"/>
      <c r="S673" s="356"/>
      <c r="T673" s="356"/>
      <c r="U673" s="356"/>
      <c r="Y673" s="14"/>
      <c r="AB673" s="14"/>
    </row>
    <row r="674" spans="5:28">
      <c r="E674" s="14"/>
      <c r="F674" s="356"/>
      <c r="H674" s="14"/>
      <c r="J674" s="185"/>
      <c r="K674" s="185"/>
      <c r="L674" s="185"/>
      <c r="N674" s="356"/>
      <c r="P674" s="356"/>
      <c r="R674" s="356"/>
      <c r="S674" s="356"/>
      <c r="T674" s="356"/>
      <c r="U674" s="356"/>
      <c r="Y674" s="14"/>
      <c r="AB674" s="14"/>
    </row>
    <row r="675" spans="5:28">
      <c r="E675" s="14"/>
      <c r="F675" s="356"/>
      <c r="H675" s="14"/>
      <c r="J675" s="185"/>
      <c r="K675" s="185"/>
      <c r="L675" s="185"/>
      <c r="N675" s="356"/>
      <c r="P675" s="356"/>
      <c r="R675" s="356"/>
      <c r="S675" s="356"/>
      <c r="T675" s="356"/>
      <c r="U675" s="356"/>
      <c r="Y675" s="14"/>
      <c r="AB675" s="14"/>
    </row>
    <row r="676" spans="5:28">
      <c r="E676" s="14"/>
      <c r="F676" s="356"/>
      <c r="H676" s="14"/>
      <c r="J676" s="185"/>
      <c r="K676" s="185"/>
      <c r="L676" s="185"/>
      <c r="N676" s="356"/>
      <c r="P676" s="356"/>
      <c r="R676" s="356"/>
      <c r="S676" s="356"/>
      <c r="T676" s="356"/>
      <c r="U676" s="356"/>
      <c r="Y676" s="14"/>
      <c r="AB676" s="14"/>
    </row>
    <row r="677" spans="5:28">
      <c r="E677" s="14"/>
      <c r="F677" s="356"/>
      <c r="H677" s="14"/>
      <c r="J677" s="185"/>
      <c r="K677" s="185"/>
      <c r="L677" s="185"/>
      <c r="N677" s="356"/>
      <c r="P677" s="356"/>
      <c r="R677" s="356"/>
      <c r="S677" s="356"/>
      <c r="T677" s="356"/>
      <c r="U677" s="356"/>
      <c r="Y677" s="14"/>
      <c r="AB677" s="14"/>
    </row>
    <row r="678" spans="5:28">
      <c r="E678" s="14"/>
      <c r="F678" s="356"/>
      <c r="H678" s="14"/>
      <c r="J678" s="185"/>
      <c r="K678" s="185"/>
      <c r="L678" s="185"/>
      <c r="N678" s="356"/>
      <c r="P678" s="356"/>
      <c r="R678" s="356"/>
      <c r="S678" s="356"/>
      <c r="T678" s="356"/>
      <c r="U678" s="356"/>
      <c r="Y678" s="14"/>
      <c r="AB678" s="14"/>
    </row>
    <row r="679" spans="5:28">
      <c r="E679" s="14"/>
      <c r="F679" s="356"/>
      <c r="H679" s="14"/>
      <c r="J679" s="185"/>
      <c r="K679" s="185"/>
      <c r="L679" s="185"/>
      <c r="N679" s="356"/>
      <c r="P679" s="356"/>
      <c r="R679" s="356"/>
      <c r="S679" s="356"/>
      <c r="T679" s="356"/>
      <c r="U679" s="356"/>
      <c r="Y679" s="14"/>
      <c r="AB679" s="14"/>
    </row>
    <row r="680" spans="5:28">
      <c r="E680" s="14"/>
      <c r="F680" s="356"/>
      <c r="H680" s="14"/>
      <c r="J680" s="185"/>
      <c r="K680" s="185"/>
      <c r="L680" s="185"/>
      <c r="N680" s="356"/>
      <c r="P680" s="356"/>
      <c r="R680" s="356"/>
      <c r="S680" s="356"/>
      <c r="T680" s="356"/>
      <c r="U680" s="356"/>
      <c r="Y680" s="14"/>
      <c r="AB680" s="14"/>
    </row>
    <row r="681" spans="5:28">
      <c r="E681" s="14"/>
      <c r="F681" s="356"/>
      <c r="H681" s="14"/>
      <c r="J681" s="185"/>
      <c r="K681" s="185"/>
      <c r="L681" s="185"/>
      <c r="N681" s="356"/>
      <c r="P681" s="356"/>
      <c r="R681" s="356"/>
      <c r="S681" s="356"/>
      <c r="T681" s="356"/>
      <c r="U681" s="356"/>
      <c r="Y681" s="14"/>
      <c r="AB681" s="14"/>
    </row>
    <row r="682" spans="5:28">
      <c r="E682" s="14"/>
      <c r="F682" s="356"/>
      <c r="H682" s="14"/>
      <c r="J682" s="185"/>
      <c r="K682" s="185"/>
      <c r="L682" s="185"/>
      <c r="N682" s="356"/>
      <c r="P682" s="356"/>
      <c r="R682" s="356"/>
      <c r="S682" s="356"/>
      <c r="T682" s="356"/>
      <c r="U682" s="356"/>
      <c r="Y682" s="14"/>
      <c r="AB682" s="14"/>
    </row>
    <row r="683" spans="5:28">
      <c r="E683" s="14"/>
      <c r="F683" s="356"/>
      <c r="H683" s="14"/>
      <c r="J683" s="185"/>
      <c r="K683" s="185"/>
      <c r="L683" s="185"/>
      <c r="N683" s="356"/>
      <c r="P683" s="356"/>
      <c r="R683" s="356"/>
      <c r="S683" s="356"/>
      <c r="T683" s="356"/>
      <c r="U683" s="356"/>
      <c r="Y683" s="14"/>
      <c r="AB683" s="14"/>
    </row>
    <row r="684" spans="5:28">
      <c r="E684" s="14"/>
      <c r="F684" s="356"/>
      <c r="H684" s="14"/>
      <c r="J684" s="185"/>
      <c r="K684" s="185"/>
      <c r="L684" s="185"/>
      <c r="N684" s="356"/>
      <c r="P684" s="356"/>
      <c r="R684" s="356"/>
      <c r="S684" s="356"/>
      <c r="T684" s="356"/>
      <c r="U684" s="356"/>
      <c r="Y684" s="14"/>
      <c r="AB684" s="14"/>
    </row>
    <row r="685" spans="5:28">
      <c r="E685" s="14"/>
      <c r="F685" s="356"/>
      <c r="H685" s="14"/>
      <c r="J685" s="185"/>
      <c r="K685" s="185"/>
      <c r="L685" s="185"/>
      <c r="N685" s="356"/>
      <c r="P685" s="356"/>
      <c r="R685" s="356"/>
      <c r="S685" s="356"/>
      <c r="T685" s="356"/>
      <c r="U685" s="356"/>
      <c r="Y685" s="14"/>
      <c r="AB685" s="14"/>
    </row>
    <row r="686" spans="5:28">
      <c r="E686" s="14"/>
      <c r="F686" s="356"/>
      <c r="H686" s="14"/>
      <c r="J686" s="185"/>
      <c r="K686" s="185"/>
      <c r="L686" s="185"/>
      <c r="N686" s="356"/>
      <c r="P686" s="356"/>
      <c r="R686" s="356"/>
      <c r="S686" s="356"/>
      <c r="T686" s="356"/>
      <c r="U686" s="356"/>
      <c r="Y686" s="14"/>
      <c r="AB686" s="14"/>
    </row>
    <row r="687" spans="5:28">
      <c r="E687" s="14"/>
      <c r="F687" s="356"/>
      <c r="H687" s="14"/>
      <c r="J687" s="185"/>
      <c r="K687" s="185"/>
      <c r="L687" s="185"/>
      <c r="N687" s="356"/>
      <c r="P687" s="356"/>
      <c r="R687" s="356"/>
      <c r="S687" s="356"/>
      <c r="T687" s="356"/>
      <c r="U687" s="356"/>
      <c r="Y687" s="14"/>
      <c r="AB687" s="14"/>
    </row>
    <row r="688" spans="5:28">
      <c r="E688" s="14"/>
      <c r="F688" s="356"/>
      <c r="H688" s="14"/>
      <c r="J688" s="185"/>
      <c r="K688" s="185"/>
      <c r="L688" s="185"/>
      <c r="N688" s="356"/>
      <c r="P688" s="356"/>
      <c r="R688" s="356"/>
      <c r="S688" s="356"/>
      <c r="T688" s="356"/>
      <c r="U688" s="356"/>
      <c r="Y688" s="14"/>
      <c r="AB688" s="14"/>
    </row>
    <row r="689" spans="5:28">
      <c r="E689" s="14"/>
      <c r="F689" s="356"/>
      <c r="H689" s="14"/>
      <c r="J689" s="185"/>
      <c r="K689" s="185"/>
      <c r="L689" s="185"/>
      <c r="N689" s="356"/>
      <c r="P689" s="356"/>
      <c r="R689" s="356"/>
      <c r="S689" s="356"/>
      <c r="T689" s="356"/>
      <c r="U689" s="356"/>
      <c r="Y689" s="14"/>
      <c r="AB689" s="14"/>
    </row>
    <row r="690" spans="5:28">
      <c r="E690" s="14"/>
      <c r="F690" s="356"/>
      <c r="H690" s="14"/>
      <c r="J690" s="185"/>
      <c r="K690" s="185"/>
      <c r="L690" s="185"/>
      <c r="N690" s="356"/>
      <c r="P690" s="356"/>
      <c r="R690" s="356"/>
      <c r="S690" s="356"/>
      <c r="T690" s="356"/>
      <c r="U690" s="356"/>
      <c r="Y690" s="14"/>
      <c r="AB690" s="14"/>
    </row>
    <row r="691" spans="5:28">
      <c r="E691" s="14"/>
      <c r="F691" s="356"/>
      <c r="H691" s="14"/>
      <c r="J691" s="185"/>
      <c r="K691" s="185"/>
      <c r="L691" s="185"/>
      <c r="N691" s="356"/>
      <c r="P691" s="356"/>
      <c r="R691" s="356"/>
      <c r="S691" s="356"/>
      <c r="T691" s="356"/>
      <c r="U691" s="356"/>
      <c r="Y691" s="14"/>
      <c r="AB691" s="14"/>
    </row>
    <row r="692" spans="5:28">
      <c r="E692" s="14"/>
      <c r="F692" s="356"/>
      <c r="H692" s="14"/>
      <c r="J692" s="185"/>
      <c r="K692" s="185"/>
      <c r="L692" s="185"/>
      <c r="N692" s="356"/>
      <c r="P692" s="356"/>
      <c r="R692" s="356"/>
      <c r="S692" s="356"/>
      <c r="T692" s="356"/>
      <c r="U692" s="356"/>
      <c r="Y692" s="14"/>
      <c r="AB692" s="14"/>
    </row>
    <row r="693" spans="5:28">
      <c r="E693" s="14"/>
      <c r="F693" s="356"/>
      <c r="H693" s="14"/>
      <c r="J693" s="185"/>
      <c r="K693" s="185"/>
      <c r="L693" s="185"/>
      <c r="N693" s="356"/>
      <c r="P693" s="356"/>
      <c r="R693" s="356"/>
      <c r="S693" s="356"/>
      <c r="T693" s="356"/>
      <c r="U693" s="356"/>
      <c r="Y693" s="14"/>
      <c r="AB693" s="14"/>
    </row>
    <row r="694" spans="5:28">
      <c r="E694" s="14"/>
      <c r="F694" s="356"/>
      <c r="H694" s="14"/>
      <c r="J694" s="185"/>
      <c r="K694" s="185"/>
      <c r="L694" s="185"/>
      <c r="N694" s="356"/>
      <c r="P694" s="356"/>
      <c r="R694" s="356"/>
      <c r="S694" s="356"/>
      <c r="T694" s="356"/>
      <c r="U694" s="356"/>
      <c r="Y694" s="14"/>
      <c r="AB694" s="14"/>
    </row>
    <row r="695" spans="5:28">
      <c r="E695" s="14"/>
      <c r="F695" s="356"/>
      <c r="H695" s="14"/>
      <c r="J695" s="185"/>
      <c r="K695" s="185"/>
      <c r="L695" s="185"/>
      <c r="N695" s="356"/>
      <c r="P695" s="356"/>
      <c r="R695" s="356"/>
      <c r="S695" s="356"/>
      <c r="T695" s="356"/>
      <c r="U695" s="356"/>
      <c r="Y695" s="14"/>
      <c r="AB695" s="14"/>
    </row>
    <row r="696" spans="5:28">
      <c r="E696" s="14"/>
      <c r="F696" s="356"/>
      <c r="H696" s="14"/>
      <c r="J696" s="185"/>
      <c r="K696" s="185"/>
      <c r="L696" s="185"/>
      <c r="N696" s="356"/>
      <c r="P696" s="356"/>
      <c r="R696" s="356"/>
      <c r="S696" s="356"/>
      <c r="T696" s="356"/>
      <c r="U696" s="356"/>
      <c r="Y696" s="14"/>
      <c r="AB696" s="14"/>
    </row>
    <row r="697" spans="5:28">
      <c r="E697" s="14"/>
      <c r="F697" s="356"/>
      <c r="H697" s="14"/>
      <c r="J697" s="185"/>
      <c r="K697" s="185"/>
      <c r="L697" s="185"/>
      <c r="N697" s="356"/>
      <c r="P697" s="356"/>
      <c r="R697" s="356"/>
      <c r="S697" s="356"/>
      <c r="T697" s="356"/>
      <c r="U697" s="356"/>
      <c r="Y697" s="14"/>
      <c r="AB697" s="14"/>
    </row>
    <row r="698" spans="5:28">
      <c r="E698" s="14"/>
      <c r="F698" s="356"/>
      <c r="H698" s="14"/>
      <c r="J698" s="185"/>
      <c r="K698" s="185"/>
      <c r="L698" s="185"/>
      <c r="N698" s="356"/>
      <c r="P698" s="356"/>
      <c r="R698" s="356"/>
      <c r="S698" s="356"/>
      <c r="T698" s="356"/>
      <c r="U698" s="356"/>
      <c r="Y698" s="14"/>
      <c r="AB698" s="14"/>
    </row>
    <row r="699" spans="5:28">
      <c r="E699" s="14"/>
      <c r="F699" s="356"/>
      <c r="H699" s="14"/>
      <c r="J699" s="185"/>
      <c r="K699" s="185"/>
      <c r="L699" s="185"/>
      <c r="N699" s="356"/>
      <c r="P699" s="356"/>
      <c r="R699" s="356"/>
      <c r="S699" s="356"/>
      <c r="T699" s="356"/>
      <c r="U699" s="356"/>
      <c r="Y699" s="14"/>
      <c r="AB699" s="14"/>
    </row>
    <row r="700" spans="5:28">
      <c r="E700" s="14"/>
      <c r="F700" s="356"/>
      <c r="H700" s="14"/>
      <c r="J700" s="185"/>
      <c r="K700" s="185"/>
      <c r="L700" s="185"/>
      <c r="N700" s="356"/>
      <c r="P700" s="356"/>
      <c r="R700" s="356"/>
      <c r="S700" s="356"/>
      <c r="T700" s="356"/>
      <c r="U700" s="356"/>
      <c r="Y700" s="14"/>
      <c r="AB700" s="14"/>
    </row>
    <row r="701" spans="5:28">
      <c r="E701" s="14"/>
      <c r="F701" s="356"/>
      <c r="H701" s="14"/>
      <c r="J701" s="185"/>
      <c r="K701" s="185"/>
      <c r="L701" s="185"/>
      <c r="N701" s="356"/>
      <c r="P701" s="356"/>
      <c r="R701" s="356"/>
      <c r="S701" s="356"/>
      <c r="T701" s="356"/>
      <c r="U701" s="356"/>
      <c r="Y701" s="14"/>
      <c r="AB701" s="14"/>
    </row>
    <row r="702" spans="5:28">
      <c r="E702" s="14"/>
      <c r="F702" s="356"/>
      <c r="H702" s="14"/>
      <c r="J702" s="185"/>
      <c r="K702" s="185"/>
      <c r="L702" s="185"/>
      <c r="N702" s="356"/>
      <c r="P702" s="356"/>
      <c r="R702" s="356"/>
      <c r="S702" s="356"/>
      <c r="T702" s="356"/>
      <c r="U702" s="356"/>
      <c r="Y702" s="14"/>
      <c r="AB702" s="14"/>
    </row>
    <row r="703" spans="5:28">
      <c r="E703" s="14"/>
      <c r="F703" s="356"/>
      <c r="H703" s="14"/>
      <c r="J703" s="185"/>
      <c r="K703" s="185"/>
      <c r="L703" s="185"/>
      <c r="N703" s="356"/>
      <c r="P703" s="356"/>
      <c r="R703" s="356"/>
      <c r="S703" s="356"/>
      <c r="T703" s="356"/>
      <c r="U703" s="356"/>
      <c r="Y703" s="14"/>
      <c r="AB703" s="14"/>
    </row>
    <row r="704" spans="5:28">
      <c r="E704" s="14"/>
      <c r="F704" s="356"/>
      <c r="H704" s="14"/>
      <c r="J704" s="185"/>
      <c r="K704" s="185"/>
      <c r="L704" s="185"/>
      <c r="N704" s="356"/>
      <c r="P704" s="356"/>
      <c r="R704" s="356"/>
      <c r="S704" s="356"/>
      <c r="T704" s="356"/>
      <c r="U704" s="356"/>
      <c r="Y704" s="14"/>
      <c r="AB704" s="14"/>
    </row>
    <row r="705" spans="5:28">
      <c r="E705" s="14"/>
      <c r="F705" s="356"/>
      <c r="H705" s="14"/>
      <c r="J705" s="185"/>
      <c r="K705" s="185"/>
      <c r="L705" s="185"/>
      <c r="N705" s="356"/>
      <c r="P705" s="356"/>
      <c r="R705" s="356"/>
      <c r="S705" s="356"/>
      <c r="T705" s="356"/>
      <c r="U705" s="356"/>
      <c r="Y705" s="14"/>
      <c r="AB705" s="14"/>
    </row>
    <row r="706" spans="5:28">
      <c r="E706" s="14"/>
      <c r="F706" s="356"/>
      <c r="H706" s="14"/>
      <c r="J706" s="185"/>
      <c r="K706" s="185"/>
      <c r="L706" s="185"/>
      <c r="N706" s="356"/>
      <c r="P706" s="356"/>
      <c r="R706" s="356"/>
      <c r="S706" s="356"/>
      <c r="T706" s="356"/>
      <c r="U706" s="356"/>
      <c r="Y706" s="14"/>
      <c r="AB706" s="14"/>
    </row>
    <row r="707" spans="5:28">
      <c r="E707" s="14"/>
      <c r="F707" s="356"/>
      <c r="H707" s="14"/>
      <c r="J707" s="185"/>
      <c r="K707" s="185"/>
      <c r="L707" s="185"/>
      <c r="N707" s="356"/>
      <c r="P707" s="356"/>
      <c r="R707" s="356"/>
      <c r="S707" s="356"/>
      <c r="T707" s="356"/>
      <c r="U707" s="356"/>
      <c r="Y707" s="14"/>
      <c r="AB707" s="14"/>
    </row>
    <row r="708" spans="5:28">
      <c r="E708" s="14"/>
      <c r="F708" s="356"/>
      <c r="H708" s="14"/>
      <c r="J708" s="185"/>
      <c r="K708" s="185"/>
      <c r="L708" s="185"/>
      <c r="N708" s="356"/>
      <c r="P708" s="356"/>
      <c r="R708" s="356"/>
      <c r="S708" s="356"/>
      <c r="T708" s="356"/>
      <c r="U708" s="356"/>
      <c r="Y708" s="14"/>
      <c r="AB708" s="14"/>
    </row>
    <row r="709" spans="5:28">
      <c r="E709" s="14"/>
      <c r="F709" s="356"/>
      <c r="H709" s="14"/>
      <c r="J709" s="185"/>
      <c r="K709" s="185"/>
      <c r="L709" s="185"/>
      <c r="N709" s="356"/>
      <c r="P709" s="356"/>
      <c r="R709" s="356"/>
      <c r="S709" s="356"/>
      <c r="T709" s="356"/>
      <c r="U709" s="356"/>
      <c r="Y709" s="14"/>
      <c r="AB709" s="14"/>
    </row>
    <row r="710" spans="5:28">
      <c r="E710" s="14"/>
      <c r="F710" s="356"/>
      <c r="H710" s="14"/>
      <c r="J710" s="185"/>
      <c r="K710" s="185"/>
      <c r="L710" s="185"/>
      <c r="N710" s="356"/>
      <c r="P710" s="356"/>
      <c r="R710" s="356"/>
      <c r="S710" s="356"/>
      <c r="T710" s="356"/>
      <c r="U710" s="356"/>
      <c r="Y710" s="14"/>
      <c r="AB710" s="14"/>
    </row>
    <row r="711" spans="5:28">
      <c r="E711" s="14"/>
      <c r="F711" s="356"/>
      <c r="H711" s="14"/>
      <c r="J711" s="185"/>
      <c r="K711" s="185"/>
      <c r="L711" s="185"/>
      <c r="N711" s="356"/>
      <c r="P711" s="356"/>
      <c r="R711" s="356"/>
      <c r="S711" s="356"/>
      <c r="T711" s="356"/>
      <c r="U711" s="356"/>
      <c r="Y711" s="14"/>
      <c r="AB711" s="14"/>
    </row>
    <row r="712" spans="5:28">
      <c r="E712" s="14"/>
      <c r="F712" s="356"/>
      <c r="H712" s="14"/>
      <c r="J712" s="185"/>
      <c r="K712" s="185"/>
      <c r="L712" s="185"/>
      <c r="N712" s="356"/>
      <c r="P712" s="356"/>
      <c r="R712" s="356"/>
      <c r="S712" s="356"/>
      <c r="T712" s="356"/>
      <c r="U712" s="356"/>
      <c r="Y712" s="14"/>
      <c r="AB712" s="14"/>
    </row>
    <row r="713" spans="5:28">
      <c r="E713" s="14"/>
      <c r="F713" s="356"/>
      <c r="H713" s="14"/>
      <c r="J713" s="185"/>
      <c r="K713" s="185"/>
      <c r="L713" s="185"/>
      <c r="N713" s="356"/>
      <c r="P713" s="356"/>
      <c r="R713" s="356"/>
      <c r="S713" s="356"/>
      <c r="T713" s="356"/>
      <c r="U713" s="356"/>
      <c r="Y713" s="14"/>
      <c r="AB713" s="14"/>
    </row>
    <row r="714" spans="5:28">
      <c r="E714" s="14"/>
      <c r="F714" s="356"/>
      <c r="H714" s="14"/>
      <c r="J714" s="185"/>
      <c r="K714" s="185"/>
      <c r="L714" s="185"/>
      <c r="N714" s="356"/>
      <c r="P714" s="356"/>
      <c r="R714" s="356"/>
      <c r="S714" s="356"/>
      <c r="T714" s="356"/>
      <c r="U714" s="356"/>
      <c r="Y714" s="14"/>
      <c r="AB714" s="14"/>
    </row>
    <row r="715" spans="5:28">
      <c r="E715" s="14"/>
      <c r="F715" s="356"/>
      <c r="H715" s="14"/>
      <c r="J715" s="185"/>
      <c r="K715" s="185"/>
      <c r="L715" s="185"/>
      <c r="N715" s="356"/>
      <c r="P715" s="356"/>
      <c r="R715" s="356"/>
      <c r="S715" s="356"/>
      <c r="T715" s="356"/>
      <c r="U715" s="356"/>
      <c r="Y715" s="14"/>
      <c r="AB715" s="14"/>
    </row>
    <row r="716" spans="5:28">
      <c r="E716" s="14"/>
      <c r="F716" s="356"/>
      <c r="H716" s="14"/>
      <c r="J716" s="185"/>
      <c r="K716" s="185"/>
      <c r="L716" s="185"/>
      <c r="N716" s="356"/>
      <c r="P716" s="356"/>
      <c r="R716" s="356"/>
      <c r="S716" s="356"/>
      <c r="T716" s="356"/>
      <c r="U716" s="356"/>
      <c r="Y716" s="14"/>
      <c r="AB716" s="14"/>
    </row>
    <row r="717" spans="5:28">
      <c r="E717" s="14"/>
      <c r="F717" s="356"/>
      <c r="H717" s="14"/>
      <c r="J717" s="185"/>
      <c r="K717" s="185"/>
      <c r="L717" s="185"/>
      <c r="N717" s="356"/>
      <c r="P717" s="356"/>
      <c r="R717" s="356"/>
      <c r="S717" s="356"/>
      <c r="T717" s="356"/>
      <c r="U717" s="356"/>
      <c r="Y717" s="14"/>
      <c r="AB717" s="14"/>
    </row>
    <row r="718" spans="5:28">
      <c r="E718" s="14"/>
      <c r="F718" s="356"/>
      <c r="H718" s="14"/>
      <c r="J718" s="185"/>
      <c r="K718" s="185"/>
      <c r="L718" s="185"/>
      <c r="N718" s="356"/>
      <c r="P718" s="356"/>
      <c r="R718" s="356"/>
      <c r="S718" s="356"/>
      <c r="T718" s="356"/>
      <c r="U718" s="356"/>
      <c r="Y718" s="14"/>
      <c r="AB718" s="14"/>
    </row>
    <row r="719" spans="5:28">
      <c r="E719" s="14"/>
      <c r="F719" s="356"/>
      <c r="H719" s="14"/>
      <c r="J719" s="185"/>
      <c r="K719" s="185"/>
      <c r="L719" s="185"/>
      <c r="N719" s="356"/>
      <c r="P719" s="356"/>
      <c r="R719" s="356"/>
      <c r="S719" s="356"/>
      <c r="T719" s="356"/>
      <c r="U719" s="356"/>
      <c r="Y719" s="14"/>
      <c r="AB719" s="14"/>
    </row>
    <row r="720" spans="5:28">
      <c r="E720" s="14"/>
      <c r="F720" s="356"/>
      <c r="H720" s="14"/>
      <c r="J720" s="185"/>
      <c r="K720" s="185"/>
      <c r="L720" s="185"/>
      <c r="N720" s="356"/>
      <c r="P720" s="356"/>
      <c r="R720" s="356"/>
      <c r="S720" s="356"/>
      <c r="T720" s="356"/>
      <c r="U720" s="356"/>
      <c r="Y720" s="14"/>
      <c r="AB720" s="14"/>
    </row>
    <row r="721" spans="5:28">
      <c r="E721" s="14"/>
      <c r="F721" s="356"/>
      <c r="H721" s="14"/>
      <c r="J721" s="185"/>
      <c r="K721" s="185"/>
      <c r="L721" s="185"/>
      <c r="N721" s="356"/>
      <c r="P721" s="356"/>
      <c r="R721" s="356"/>
      <c r="S721" s="356"/>
      <c r="T721" s="356"/>
      <c r="U721" s="356"/>
      <c r="Y721" s="14"/>
      <c r="AB721" s="14"/>
    </row>
    <row r="722" spans="5:28">
      <c r="E722" s="14"/>
      <c r="F722" s="356"/>
      <c r="H722" s="14"/>
      <c r="J722" s="185"/>
      <c r="K722" s="185"/>
      <c r="L722" s="185"/>
      <c r="N722" s="356"/>
      <c r="P722" s="356"/>
      <c r="R722" s="356"/>
      <c r="S722" s="356"/>
      <c r="T722" s="356"/>
      <c r="U722" s="356"/>
      <c r="Y722" s="14"/>
      <c r="AB722" s="14"/>
    </row>
    <row r="723" spans="5:28">
      <c r="E723" s="14"/>
      <c r="F723" s="356"/>
      <c r="H723" s="14"/>
      <c r="J723" s="185"/>
      <c r="K723" s="185"/>
      <c r="L723" s="185"/>
      <c r="N723" s="356"/>
      <c r="P723" s="356"/>
      <c r="R723" s="356"/>
      <c r="S723" s="356"/>
      <c r="T723" s="356"/>
      <c r="U723" s="356"/>
      <c r="Y723" s="14"/>
      <c r="AB723" s="14"/>
    </row>
    <row r="724" spans="5:28">
      <c r="E724" s="14"/>
      <c r="F724" s="356"/>
      <c r="H724" s="14"/>
      <c r="J724" s="185"/>
      <c r="K724" s="185"/>
      <c r="L724" s="185"/>
      <c r="N724" s="356"/>
      <c r="P724" s="356"/>
      <c r="R724" s="356"/>
      <c r="S724" s="356"/>
      <c r="T724" s="356"/>
      <c r="U724" s="356"/>
      <c r="Y724" s="14"/>
      <c r="AB724" s="14"/>
    </row>
    <row r="725" spans="5:28">
      <c r="E725" s="14"/>
      <c r="F725" s="356"/>
      <c r="H725" s="14"/>
      <c r="J725" s="185"/>
      <c r="K725" s="185"/>
      <c r="L725" s="185"/>
      <c r="N725" s="356"/>
      <c r="P725" s="356"/>
      <c r="R725" s="356"/>
      <c r="S725" s="356"/>
      <c r="T725" s="356"/>
      <c r="U725" s="356"/>
      <c r="Y725" s="14"/>
      <c r="AB725" s="14"/>
    </row>
    <row r="726" spans="5:28">
      <c r="E726" s="14"/>
      <c r="F726" s="356"/>
      <c r="H726" s="14"/>
      <c r="J726" s="185"/>
      <c r="K726" s="185"/>
      <c r="L726" s="185"/>
      <c r="N726" s="356"/>
      <c r="P726" s="356"/>
      <c r="R726" s="356"/>
      <c r="S726" s="356"/>
      <c r="T726" s="356"/>
      <c r="U726" s="356"/>
      <c r="Y726" s="14"/>
      <c r="AB726" s="14"/>
    </row>
    <row r="727" spans="5:28">
      <c r="E727" s="14"/>
      <c r="F727" s="356"/>
      <c r="H727" s="14"/>
      <c r="J727" s="185"/>
      <c r="K727" s="185"/>
      <c r="L727" s="185"/>
      <c r="N727" s="356"/>
      <c r="P727" s="356"/>
      <c r="R727" s="356"/>
      <c r="S727" s="356"/>
      <c r="T727" s="356"/>
      <c r="U727" s="356"/>
      <c r="Y727" s="14"/>
      <c r="AB727" s="14"/>
    </row>
    <row r="728" spans="5:28">
      <c r="E728" s="14"/>
      <c r="F728" s="356"/>
      <c r="H728" s="14"/>
      <c r="J728" s="185"/>
      <c r="K728" s="185"/>
      <c r="L728" s="185"/>
      <c r="N728" s="356"/>
      <c r="P728" s="356"/>
      <c r="R728" s="356"/>
      <c r="S728" s="356"/>
      <c r="T728" s="356"/>
      <c r="U728" s="356"/>
      <c r="Y728" s="14"/>
      <c r="AB728" s="14"/>
    </row>
    <row r="729" spans="5:28">
      <c r="E729" s="14"/>
      <c r="F729" s="356"/>
      <c r="H729" s="14"/>
      <c r="J729" s="185"/>
      <c r="K729" s="185"/>
      <c r="L729" s="185"/>
      <c r="N729" s="356"/>
      <c r="P729" s="356"/>
      <c r="R729" s="356"/>
      <c r="S729" s="356"/>
      <c r="T729" s="356"/>
      <c r="U729" s="356"/>
      <c r="Y729" s="14"/>
      <c r="AB729" s="14"/>
    </row>
    <row r="730" spans="5:28">
      <c r="E730" s="14"/>
      <c r="F730" s="356"/>
      <c r="H730" s="14"/>
      <c r="J730" s="185"/>
      <c r="K730" s="185"/>
      <c r="L730" s="185"/>
      <c r="N730" s="356"/>
      <c r="P730" s="356"/>
      <c r="R730" s="356"/>
      <c r="S730" s="356"/>
      <c r="T730" s="356"/>
      <c r="U730" s="356"/>
      <c r="Y730" s="14"/>
      <c r="AB730" s="14"/>
    </row>
    <row r="731" spans="5:28">
      <c r="E731" s="14"/>
      <c r="F731" s="356"/>
      <c r="H731" s="14"/>
      <c r="J731" s="185"/>
      <c r="K731" s="185"/>
      <c r="L731" s="185"/>
      <c r="N731" s="356"/>
      <c r="P731" s="356"/>
      <c r="R731" s="356"/>
      <c r="S731" s="356"/>
      <c r="T731" s="356"/>
      <c r="U731" s="356"/>
      <c r="Y731" s="14"/>
      <c r="AB731" s="14"/>
    </row>
    <row r="732" spans="5:28">
      <c r="E732" s="14"/>
      <c r="F732" s="356"/>
      <c r="H732" s="14"/>
      <c r="J732" s="185"/>
      <c r="K732" s="185"/>
      <c r="L732" s="185"/>
      <c r="N732" s="356"/>
      <c r="P732" s="356"/>
      <c r="R732" s="356"/>
      <c r="S732" s="356"/>
      <c r="T732" s="356"/>
      <c r="U732" s="356"/>
      <c r="Y732" s="14"/>
      <c r="AB732" s="14"/>
    </row>
    <row r="733" spans="5:28">
      <c r="E733" s="14"/>
      <c r="F733" s="356"/>
      <c r="H733" s="14"/>
      <c r="J733" s="185"/>
      <c r="K733" s="185"/>
      <c r="L733" s="185"/>
      <c r="N733" s="356"/>
      <c r="P733" s="356"/>
      <c r="R733" s="356"/>
      <c r="S733" s="356"/>
      <c r="T733" s="356"/>
      <c r="U733" s="356"/>
      <c r="Y733" s="14"/>
      <c r="AB733" s="14"/>
    </row>
    <row r="734" spans="5:28">
      <c r="E734" s="14"/>
      <c r="F734" s="356"/>
      <c r="H734" s="14"/>
      <c r="J734" s="185"/>
      <c r="K734" s="185"/>
      <c r="L734" s="185"/>
      <c r="N734" s="356"/>
      <c r="P734" s="356"/>
      <c r="R734" s="356"/>
      <c r="S734" s="356"/>
      <c r="T734" s="356"/>
      <c r="U734" s="356"/>
      <c r="Y734" s="14"/>
      <c r="AB734" s="14"/>
    </row>
    <row r="735" spans="5:28">
      <c r="E735" s="14"/>
      <c r="F735" s="356"/>
      <c r="H735" s="14"/>
      <c r="J735" s="185"/>
      <c r="K735" s="185"/>
      <c r="L735" s="185"/>
      <c r="N735" s="356"/>
      <c r="P735" s="356"/>
      <c r="R735" s="356"/>
      <c r="S735" s="356"/>
      <c r="T735" s="356"/>
      <c r="U735" s="356"/>
      <c r="Y735" s="14"/>
      <c r="AB735" s="14"/>
    </row>
    <row r="736" spans="5:28">
      <c r="E736" s="14"/>
      <c r="F736" s="356"/>
      <c r="H736" s="14"/>
      <c r="J736" s="185"/>
      <c r="K736" s="185"/>
      <c r="L736" s="185"/>
      <c r="N736" s="356"/>
      <c r="P736" s="356"/>
      <c r="R736" s="356"/>
      <c r="S736" s="356"/>
      <c r="T736" s="356"/>
      <c r="U736" s="356"/>
      <c r="Y736" s="14"/>
      <c r="AB736" s="14"/>
    </row>
    <row r="737" spans="5:28">
      <c r="E737" s="14"/>
      <c r="F737" s="356"/>
      <c r="H737" s="14"/>
      <c r="J737" s="185"/>
      <c r="K737" s="185"/>
      <c r="L737" s="185"/>
      <c r="N737" s="356"/>
      <c r="P737" s="356"/>
      <c r="R737" s="356"/>
      <c r="S737" s="356"/>
      <c r="T737" s="356"/>
      <c r="U737" s="356"/>
      <c r="Y737" s="14"/>
      <c r="AB737" s="14"/>
    </row>
    <row r="738" spans="5:28">
      <c r="E738" s="14"/>
      <c r="F738" s="356"/>
      <c r="H738" s="14"/>
      <c r="J738" s="185"/>
      <c r="K738" s="185"/>
      <c r="L738" s="185"/>
      <c r="N738" s="356"/>
      <c r="P738" s="356"/>
      <c r="R738" s="356"/>
      <c r="S738" s="356"/>
      <c r="T738" s="356"/>
      <c r="U738" s="356"/>
      <c r="Y738" s="14"/>
      <c r="AB738" s="14"/>
    </row>
    <row r="739" spans="5:28">
      <c r="E739" s="14"/>
      <c r="F739" s="356"/>
      <c r="H739" s="14"/>
      <c r="J739" s="185"/>
      <c r="K739" s="185"/>
      <c r="L739" s="185"/>
      <c r="N739" s="356"/>
      <c r="P739" s="356"/>
      <c r="R739" s="356"/>
      <c r="S739" s="356"/>
      <c r="T739" s="356"/>
      <c r="U739" s="356"/>
      <c r="Y739" s="14"/>
      <c r="AB739" s="14"/>
    </row>
    <row r="740" spans="5:28">
      <c r="E740" s="14"/>
      <c r="F740" s="356"/>
      <c r="H740" s="14"/>
      <c r="J740" s="185"/>
      <c r="K740" s="185"/>
      <c r="L740" s="185"/>
      <c r="N740" s="356"/>
      <c r="P740" s="356"/>
      <c r="R740" s="356"/>
      <c r="S740" s="356"/>
      <c r="T740" s="356"/>
      <c r="U740" s="356"/>
      <c r="Y740" s="14"/>
      <c r="AB740" s="14"/>
    </row>
    <row r="741" spans="5:28">
      <c r="E741" s="14"/>
      <c r="F741" s="356"/>
      <c r="H741" s="14"/>
      <c r="J741" s="185"/>
      <c r="K741" s="185"/>
      <c r="L741" s="185"/>
      <c r="N741" s="356"/>
      <c r="P741" s="356"/>
      <c r="R741" s="356"/>
      <c r="S741" s="356"/>
      <c r="T741" s="356"/>
      <c r="U741" s="356"/>
      <c r="Y741" s="14"/>
      <c r="AB741" s="14"/>
    </row>
    <row r="742" spans="5:28">
      <c r="E742" s="14"/>
      <c r="F742" s="356"/>
      <c r="H742" s="14"/>
      <c r="J742" s="185"/>
      <c r="K742" s="185"/>
      <c r="L742" s="185"/>
      <c r="N742" s="356"/>
      <c r="P742" s="356"/>
      <c r="R742" s="356"/>
      <c r="S742" s="356"/>
      <c r="T742" s="356"/>
      <c r="U742" s="356"/>
      <c r="Y742" s="14"/>
      <c r="AB742" s="14"/>
    </row>
    <row r="743" spans="5:28">
      <c r="E743" s="14"/>
      <c r="F743" s="356"/>
      <c r="H743" s="14"/>
      <c r="J743" s="185"/>
      <c r="K743" s="185"/>
      <c r="L743" s="185"/>
      <c r="N743" s="356"/>
      <c r="P743" s="356"/>
      <c r="R743" s="356"/>
      <c r="S743" s="356"/>
      <c r="T743" s="356"/>
      <c r="U743" s="356"/>
      <c r="Y743" s="14"/>
      <c r="AB743" s="14"/>
    </row>
    <row r="744" spans="5:28">
      <c r="E744" s="14"/>
      <c r="F744" s="356"/>
      <c r="H744" s="14"/>
      <c r="J744" s="185"/>
      <c r="K744" s="185"/>
      <c r="L744" s="185"/>
      <c r="N744" s="356"/>
      <c r="P744" s="356"/>
      <c r="R744" s="356"/>
      <c r="S744" s="356"/>
      <c r="T744" s="356"/>
      <c r="U744" s="356"/>
      <c r="Y744" s="14"/>
      <c r="AB744" s="14"/>
    </row>
    <row r="745" spans="5:28">
      <c r="E745" s="14"/>
      <c r="F745" s="356"/>
      <c r="H745" s="14"/>
      <c r="J745" s="185"/>
      <c r="K745" s="185"/>
      <c r="L745" s="185"/>
      <c r="N745" s="356"/>
      <c r="P745" s="356"/>
      <c r="R745" s="356"/>
      <c r="S745" s="356"/>
      <c r="T745" s="356"/>
      <c r="U745" s="356"/>
      <c r="Y745" s="14"/>
      <c r="AB745" s="14"/>
    </row>
    <row r="746" spans="5:28">
      <c r="E746" s="14"/>
      <c r="F746" s="356"/>
      <c r="H746" s="14"/>
      <c r="J746" s="185"/>
      <c r="K746" s="185"/>
      <c r="L746" s="185"/>
      <c r="N746" s="356"/>
      <c r="P746" s="356"/>
      <c r="R746" s="356"/>
      <c r="S746" s="356"/>
      <c r="T746" s="356"/>
      <c r="U746" s="356"/>
      <c r="Y746" s="14"/>
      <c r="AB746" s="14"/>
    </row>
    <row r="747" spans="5:28">
      <c r="E747" s="14"/>
      <c r="F747" s="356"/>
      <c r="H747" s="14"/>
      <c r="J747" s="185"/>
      <c r="K747" s="185"/>
      <c r="L747" s="185"/>
      <c r="N747" s="356"/>
      <c r="P747" s="356"/>
      <c r="R747" s="356"/>
      <c r="S747" s="356"/>
      <c r="T747" s="356"/>
      <c r="U747" s="356"/>
      <c r="Y747" s="14"/>
      <c r="AB747" s="14"/>
    </row>
    <row r="748" spans="5:28">
      <c r="E748" s="14"/>
      <c r="F748" s="356"/>
      <c r="H748" s="14"/>
      <c r="J748" s="185"/>
      <c r="K748" s="185"/>
      <c r="L748" s="185"/>
      <c r="N748" s="356"/>
      <c r="P748" s="356"/>
      <c r="R748" s="356"/>
      <c r="S748" s="356"/>
      <c r="T748" s="356"/>
      <c r="U748" s="356"/>
      <c r="Y748" s="14"/>
      <c r="AB748" s="14"/>
    </row>
    <row r="749" spans="5:28">
      <c r="E749" s="14"/>
      <c r="F749" s="356"/>
      <c r="H749" s="14"/>
      <c r="J749" s="185"/>
      <c r="K749" s="185"/>
      <c r="L749" s="185"/>
      <c r="N749" s="356"/>
      <c r="P749" s="356"/>
      <c r="R749" s="356"/>
      <c r="S749" s="356"/>
      <c r="T749" s="356"/>
      <c r="U749" s="356"/>
      <c r="Y749" s="14"/>
      <c r="AB749" s="14"/>
    </row>
    <row r="750" spans="5:28">
      <c r="E750" s="14"/>
      <c r="F750" s="356"/>
      <c r="H750" s="14"/>
      <c r="J750" s="185"/>
      <c r="K750" s="185"/>
      <c r="L750" s="185"/>
      <c r="N750" s="356"/>
      <c r="P750" s="356"/>
      <c r="R750" s="356"/>
      <c r="S750" s="356"/>
      <c r="T750" s="356"/>
      <c r="U750" s="356"/>
      <c r="Y750" s="14"/>
      <c r="AB750" s="14"/>
    </row>
    <row r="751" spans="5:28">
      <c r="E751" s="14"/>
      <c r="F751" s="356"/>
      <c r="H751" s="14"/>
      <c r="J751" s="185"/>
      <c r="K751" s="185"/>
      <c r="L751" s="185"/>
      <c r="N751" s="356"/>
      <c r="P751" s="356"/>
      <c r="R751" s="356"/>
      <c r="S751" s="356"/>
      <c r="T751" s="356"/>
      <c r="U751" s="356"/>
      <c r="Y751" s="14"/>
      <c r="AB751" s="14"/>
    </row>
    <row r="752" spans="5:28">
      <c r="E752" s="14"/>
      <c r="F752" s="356"/>
      <c r="H752" s="14"/>
      <c r="J752" s="185"/>
      <c r="K752" s="185"/>
      <c r="L752" s="185"/>
      <c r="N752" s="356"/>
      <c r="P752" s="356"/>
      <c r="R752" s="356"/>
      <c r="S752" s="356"/>
      <c r="T752" s="356"/>
      <c r="U752" s="356"/>
      <c r="Y752" s="14"/>
      <c r="AB752" s="14"/>
    </row>
    <row r="753" spans="5:28">
      <c r="E753" s="14"/>
      <c r="F753" s="356"/>
      <c r="H753" s="14"/>
      <c r="J753" s="185"/>
      <c r="K753" s="185"/>
      <c r="L753" s="185"/>
      <c r="N753" s="356"/>
      <c r="P753" s="356"/>
      <c r="R753" s="356"/>
      <c r="S753" s="356"/>
      <c r="T753" s="356"/>
      <c r="U753" s="356"/>
      <c r="Y753" s="14"/>
      <c r="AB753" s="14"/>
    </row>
    <row r="754" spans="5:28">
      <c r="E754" s="14"/>
      <c r="F754" s="356"/>
      <c r="H754" s="14"/>
      <c r="J754" s="185"/>
      <c r="K754" s="185"/>
      <c r="L754" s="185"/>
      <c r="N754" s="356"/>
      <c r="P754" s="356"/>
      <c r="R754" s="356"/>
      <c r="S754" s="356"/>
      <c r="T754" s="356"/>
      <c r="U754" s="356"/>
      <c r="Y754" s="14"/>
      <c r="AB754" s="14"/>
    </row>
    <row r="755" spans="5:28">
      <c r="E755" s="14"/>
      <c r="F755" s="356"/>
      <c r="H755" s="14"/>
      <c r="J755" s="185"/>
      <c r="K755" s="185"/>
      <c r="L755" s="185"/>
      <c r="N755" s="356"/>
      <c r="P755" s="356"/>
      <c r="R755" s="356"/>
      <c r="S755" s="356"/>
      <c r="T755" s="356"/>
      <c r="U755" s="356"/>
      <c r="Y755" s="14"/>
      <c r="AB755" s="14"/>
    </row>
    <row r="756" spans="5:28">
      <c r="E756" s="14"/>
      <c r="F756" s="356"/>
      <c r="H756" s="14"/>
      <c r="J756" s="185"/>
      <c r="K756" s="185"/>
      <c r="L756" s="185"/>
      <c r="N756" s="356"/>
      <c r="P756" s="356"/>
      <c r="R756" s="356"/>
      <c r="S756" s="356"/>
      <c r="T756" s="356"/>
      <c r="U756" s="356"/>
      <c r="Y756" s="14"/>
      <c r="AB756" s="14"/>
    </row>
    <row r="757" spans="5:28">
      <c r="E757" s="14"/>
      <c r="F757" s="356"/>
      <c r="H757" s="14"/>
      <c r="J757" s="185"/>
      <c r="K757" s="185"/>
      <c r="L757" s="185"/>
      <c r="N757" s="356"/>
      <c r="P757" s="356"/>
      <c r="R757" s="356"/>
      <c r="S757" s="356"/>
      <c r="T757" s="356"/>
      <c r="U757" s="356"/>
      <c r="Y757" s="14"/>
      <c r="AB757" s="14"/>
    </row>
    <row r="758" spans="5:28">
      <c r="E758" s="14"/>
      <c r="F758" s="356"/>
      <c r="H758" s="14"/>
      <c r="J758" s="185"/>
      <c r="K758" s="185"/>
      <c r="L758" s="185"/>
      <c r="N758" s="356"/>
      <c r="P758" s="356"/>
      <c r="R758" s="356"/>
      <c r="S758" s="356"/>
      <c r="T758" s="356"/>
      <c r="U758" s="356"/>
      <c r="Y758" s="14"/>
      <c r="AB758" s="14"/>
    </row>
    <row r="759" spans="5:28">
      <c r="E759" s="14"/>
      <c r="F759" s="356"/>
      <c r="H759" s="14"/>
      <c r="J759" s="185"/>
      <c r="K759" s="185"/>
      <c r="L759" s="185"/>
      <c r="N759" s="356"/>
      <c r="P759" s="356"/>
      <c r="R759" s="356"/>
      <c r="S759" s="356"/>
      <c r="T759" s="356"/>
      <c r="U759" s="356"/>
      <c r="Y759" s="14"/>
      <c r="AB759" s="14"/>
    </row>
    <row r="760" spans="5:28">
      <c r="E760" s="14"/>
      <c r="F760" s="356"/>
      <c r="H760" s="14"/>
      <c r="J760" s="185"/>
      <c r="K760" s="185"/>
      <c r="L760" s="185"/>
      <c r="N760" s="356"/>
      <c r="P760" s="356"/>
      <c r="R760" s="356"/>
      <c r="S760" s="356"/>
      <c r="T760" s="356"/>
      <c r="U760" s="356"/>
      <c r="Y760" s="14"/>
      <c r="AB760" s="14"/>
    </row>
    <row r="761" spans="5:28">
      <c r="E761" s="14"/>
      <c r="F761" s="356"/>
      <c r="H761" s="14"/>
      <c r="J761" s="185"/>
      <c r="K761" s="185"/>
      <c r="L761" s="185"/>
      <c r="N761" s="356"/>
      <c r="P761" s="356"/>
      <c r="R761" s="356"/>
      <c r="S761" s="356"/>
      <c r="T761" s="356"/>
      <c r="U761" s="356"/>
      <c r="Y761" s="14"/>
      <c r="AB761" s="14"/>
    </row>
    <row r="762" spans="5:28">
      <c r="E762" s="14"/>
      <c r="F762" s="356"/>
      <c r="H762" s="14"/>
      <c r="J762" s="185"/>
      <c r="K762" s="185"/>
      <c r="L762" s="185"/>
      <c r="N762" s="356"/>
      <c r="P762" s="356"/>
      <c r="R762" s="356"/>
      <c r="S762" s="356"/>
      <c r="T762" s="356"/>
      <c r="U762" s="356"/>
      <c r="Y762" s="14"/>
      <c r="AB762" s="14"/>
    </row>
    <row r="763" spans="5:28">
      <c r="E763" s="14"/>
      <c r="F763" s="356"/>
      <c r="H763" s="14"/>
      <c r="J763" s="185"/>
      <c r="K763" s="185"/>
      <c r="L763" s="185"/>
      <c r="N763" s="356"/>
      <c r="P763" s="356"/>
      <c r="R763" s="356"/>
      <c r="S763" s="356"/>
      <c r="T763" s="356"/>
      <c r="U763" s="356"/>
      <c r="Y763" s="14"/>
      <c r="AB763" s="14"/>
    </row>
    <row r="764" spans="5:28">
      <c r="E764" s="14"/>
      <c r="F764" s="356"/>
      <c r="H764" s="14"/>
      <c r="J764" s="185"/>
      <c r="K764" s="185"/>
      <c r="L764" s="185"/>
      <c r="N764" s="356"/>
      <c r="P764" s="356"/>
      <c r="R764" s="356"/>
      <c r="S764" s="356"/>
      <c r="T764" s="356"/>
      <c r="U764" s="356"/>
      <c r="Y764" s="14"/>
      <c r="AB764" s="14"/>
    </row>
    <row r="765" spans="5:28">
      <c r="E765" s="14"/>
      <c r="F765" s="356"/>
      <c r="H765" s="14"/>
      <c r="J765" s="185"/>
      <c r="K765" s="185"/>
      <c r="L765" s="185"/>
      <c r="N765" s="356"/>
      <c r="P765" s="356"/>
      <c r="R765" s="356"/>
      <c r="S765" s="356"/>
      <c r="T765" s="356"/>
      <c r="U765" s="356"/>
      <c r="Y765" s="14"/>
      <c r="AB765" s="14"/>
    </row>
    <row r="766" spans="5:28">
      <c r="E766" s="14"/>
      <c r="F766" s="356"/>
      <c r="H766" s="14"/>
      <c r="J766" s="185"/>
      <c r="K766" s="185"/>
      <c r="L766" s="185"/>
      <c r="N766" s="356"/>
      <c r="P766" s="356"/>
      <c r="R766" s="356"/>
      <c r="S766" s="356"/>
      <c r="T766" s="356"/>
      <c r="U766" s="356"/>
      <c r="Y766" s="14"/>
      <c r="AB766" s="14"/>
    </row>
    <row r="767" spans="5:28">
      <c r="E767" s="14"/>
      <c r="F767" s="356"/>
      <c r="H767" s="14"/>
      <c r="J767" s="185"/>
      <c r="K767" s="185"/>
      <c r="L767" s="185"/>
      <c r="N767" s="356"/>
      <c r="P767" s="356"/>
      <c r="R767" s="356"/>
      <c r="S767" s="356"/>
      <c r="T767" s="356"/>
      <c r="U767" s="356"/>
      <c r="Y767" s="14"/>
      <c r="AB767" s="14"/>
    </row>
    <row r="768" spans="5:28">
      <c r="E768" s="14"/>
      <c r="F768" s="356"/>
      <c r="H768" s="14"/>
      <c r="J768" s="185"/>
      <c r="K768" s="185"/>
      <c r="L768" s="185"/>
      <c r="N768" s="356"/>
      <c r="P768" s="356"/>
      <c r="R768" s="356"/>
      <c r="S768" s="356"/>
      <c r="T768" s="356"/>
      <c r="U768" s="356"/>
      <c r="Y768" s="14"/>
      <c r="AB768" s="14"/>
    </row>
    <row r="769" spans="5:28">
      <c r="E769" s="14"/>
      <c r="F769" s="356"/>
      <c r="H769" s="14"/>
      <c r="J769" s="185"/>
      <c r="K769" s="185"/>
      <c r="L769" s="185"/>
      <c r="N769" s="356"/>
      <c r="P769" s="356"/>
      <c r="R769" s="356"/>
      <c r="S769" s="356"/>
      <c r="T769" s="356"/>
      <c r="U769" s="356"/>
      <c r="Y769" s="14"/>
      <c r="AB769" s="14"/>
    </row>
    <row r="770" spans="5:28">
      <c r="E770" s="14"/>
      <c r="F770" s="356"/>
      <c r="H770" s="14"/>
      <c r="J770" s="185"/>
      <c r="K770" s="185"/>
      <c r="L770" s="185"/>
      <c r="N770" s="356"/>
      <c r="P770" s="356"/>
      <c r="R770" s="356"/>
      <c r="S770" s="356"/>
      <c r="T770" s="356"/>
      <c r="U770" s="356"/>
      <c r="Y770" s="14"/>
      <c r="AB770" s="14"/>
    </row>
    <row r="771" spans="5:28">
      <c r="E771" s="14"/>
      <c r="F771" s="356"/>
      <c r="H771" s="14"/>
      <c r="J771" s="185"/>
      <c r="K771" s="185"/>
      <c r="L771" s="185"/>
      <c r="N771" s="356"/>
      <c r="P771" s="356"/>
      <c r="R771" s="356"/>
      <c r="S771" s="356"/>
      <c r="T771" s="356"/>
      <c r="U771" s="356"/>
      <c r="Y771" s="14"/>
      <c r="AB771" s="14"/>
    </row>
    <row r="772" spans="5:28">
      <c r="E772" s="14"/>
      <c r="F772" s="356"/>
      <c r="H772" s="14"/>
      <c r="J772" s="185"/>
      <c r="K772" s="185"/>
      <c r="L772" s="185"/>
      <c r="N772" s="356"/>
      <c r="P772" s="356"/>
      <c r="R772" s="356"/>
      <c r="S772" s="356"/>
      <c r="T772" s="356"/>
      <c r="U772" s="356"/>
      <c r="Y772" s="14"/>
      <c r="AB772" s="14"/>
    </row>
    <row r="773" spans="5:28">
      <c r="E773" s="14"/>
      <c r="F773" s="356"/>
      <c r="H773" s="14"/>
      <c r="J773" s="185"/>
      <c r="K773" s="185"/>
      <c r="L773" s="185"/>
      <c r="N773" s="356"/>
      <c r="P773" s="356"/>
      <c r="R773" s="356"/>
      <c r="S773" s="356"/>
      <c r="T773" s="356"/>
      <c r="U773" s="356"/>
      <c r="Y773" s="14"/>
      <c r="AB773" s="14"/>
    </row>
    <row r="774" spans="5:28">
      <c r="E774" s="14"/>
      <c r="F774" s="356"/>
      <c r="H774" s="14"/>
      <c r="J774" s="185"/>
      <c r="K774" s="185"/>
      <c r="L774" s="185"/>
      <c r="N774" s="356"/>
      <c r="P774" s="356"/>
      <c r="R774" s="356"/>
      <c r="S774" s="356"/>
      <c r="T774" s="356"/>
      <c r="U774" s="356"/>
      <c r="Y774" s="14"/>
      <c r="AB774" s="14"/>
    </row>
    <row r="775" spans="5:28">
      <c r="E775" s="14"/>
      <c r="F775" s="356"/>
      <c r="H775" s="14"/>
      <c r="J775" s="185"/>
      <c r="K775" s="185"/>
      <c r="L775" s="185"/>
      <c r="N775" s="356"/>
      <c r="P775" s="356"/>
      <c r="R775" s="356"/>
      <c r="S775" s="356"/>
      <c r="T775" s="356"/>
      <c r="U775" s="356"/>
      <c r="Y775" s="14"/>
      <c r="AB775" s="14"/>
    </row>
    <row r="776" spans="5:28">
      <c r="E776" s="14"/>
      <c r="F776" s="356"/>
      <c r="H776" s="14"/>
      <c r="J776" s="185"/>
      <c r="K776" s="185"/>
      <c r="L776" s="185"/>
      <c r="N776" s="356"/>
      <c r="P776" s="356"/>
      <c r="R776" s="356"/>
      <c r="S776" s="356"/>
      <c r="T776" s="356"/>
      <c r="U776" s="356"/>
      <c r="Y776" s="14"/>
      <c r="AB776" s="14"/>
    </row>
    <row r="777" spans="5:28">
      <c r="E777" s="14"/>
      <c r="F777" s="356"/>
      <c r="H777" s="14"/>
      <c r="J777" s="185"/>
      <c r="K777" s="185"/>
      <c r="L777" s="185"/>
      <c r="N777" s="356"/>
      <c r="P777" s="356"/>
      <c r="R777" s="356"/>
      <c r="S777" s="356"/>
      <c r="T777" s="356"/>
      <c r="U777" s="356"/>
      <c r="Y777" s="14"/>
      <c r="AB777" s="14"/>
    </row>
    <row r="778" spans="5:28">
      <c r="E778" s="14"/>
      <c r="F778" s="356"/>
      <c r="H778" s="14"/>
      <c r="J778" s="185"/>
      <c r="K778" s="185"/>
      <c r="L778" s="185"/>
      <c r="N778" s="356"/>
      <c r="P778" s="356"/>
      <c r="R778" s="356"/>
      <c r="S778" s="356"/>
      <c r="T778" s="356"/>
      <c r="U778" s="356"/>
      <c r="Y778" s="14"/>
      <c r="AB778" s="14"/>
    </row>
    <row r="779" spans="5:28">
      <c r="E779" s="14"/>
      <c r="F779" s="356"/>
      <c r="H779" s="14"/>
      <c r="J779" s="185"/>
      <c r="K779" s="185"/>
      <c r="L779" s="185"/>
      <c r="N779" s="356"/>
      <c r="P779" s="356"/>
      <c r="R779" s="356"/>
      <c r="S779" s="356"/>
      <c r="T779" s="356"/>
      <c r="U779" s="356"/>
      <c r="Y779" s="14"/>
      <c r="AB779" s="14"/>
    </row>
    <row r="780" spans="5:28">
      <c r="E780" s="14"/>
      <c r="F780" s="356"/>
      <c r="H780" s="14"/>
      <c r="J780" s="185"/>
      <c r="K780" s="185"/>
      <c r="L780" s="185"/>
      <c r="N780" s="356"/>
      <c r="P780" s="356"/>
      <c r="R780" s="356"/>
      <c r="S780" s="356"/>
      <c r="T780" s="356"/>
      <c r="U780" s="356"/>
      <c r="Y780" s="14"/>
      <c r="AB780" s="14"/>
    </row>
    <row r="781" spans="5:28">
      <c r="E781" s="14"/>
      <c r="F781" s="356"/>
      <c r="H781" s="14"/>
      <c r="J781" s="185"/>
      <c r="K781" s="185"/>
      <c r="L781" s="185"/>
      <c r="N781" s="356"/>
      <c r="P781" s="356"/>
      <c r="R781" s="356"/>
      <c r="S781" s="356"/>
      <c r="T781" s="356"/>
      <c r="U781" s="356"/>
      <c r="Y781" s="14"/>
      <c r="AB781" s="14"/>
    </row>
    <row r="782" spans="5:28">
      <c r="E782" s="14"/>
      <c r="F782" s="356"/>
      <c r="H782" s="14"/>
      <c r="J782" s="185"/>
      <c r="K782" s="185"/>
      <c r="L782" s="185"/>
      <c r="N782" s="356"/>
      <c r="P782" s="356"/>
      <c r="R782" s="356"/>
      <c r="S782" s="356"/>
      <c r="T782" s="356"/>
      <c r="U782" s="356"/>
      <c r="Y782" s="14"/>
      <c r="AB782" s="14"/>
    </row>
    <row r="783" spans="5:28">
      <c r="E783" s="14"/>
      <c r="F783" s="356"/>
      <c r="H783" s="14"/>
      <c r="J783" s="185"/>
      <c r="K783" s="185"/>
      <c r="L783" s="185"/>
      <c r="N783" s="356"/>
      <c r="P783" s="356"/>
      <c r="R783" s="356"/>
      <c r="S783" s="356"/>
      <c r="T783" s="356"/>
      <c r="U783" s="356"/>
      <c r="Y783" s="14"/>
      <c r="AB783" s="14"/>
    </row>
    <row r="784" spans="5:28">
      <c r="E784" s="14"/>
      <c r="F784" s="356"/>
      <c r="H784" s="14"/>
      <c r="J784" s="185"/>
      <c r="K784" s="185"/>
      <c r="L784" s="185"/>
      <c r="N784" s="356"/>
      <c r="P784" s="356"/>
      <c r="R784" s="356"/>
      <c r="S784" s="356"/>
      <c r="T784" s="356"/>
      <c r="U784" s="356"/>
      <c r="Y784" s="14"/>
      <c r="AB784" s="14"/>
    </row>
    <row r="785" spans="5:28">
      <c r="E785" s="14"/>
      <c r="F785" s="356"/>
      <c r="H785" s="14"/>
      <c r="J785" s="185"/>
      <c r="K785" s="185"/>
      <c r="L785" s="185"/>
      <c r="N785" s="356"/>
      <c r="P785" s="356"/>
      <c r="R785" s="356"/>
      <c r="S785" s="356"/>
      <c r="T785" s="356"/>
      <c r="U785" s="356"/>
      <c r="Y785" s="14"/>
      <c r="AB785" s="14"/>
    </row>
    <row r="786" spans="5:28">
      <c r="E786" s="14"/>
      <c r="F786" s="356"/>
      <c r="H786" s="14"/>
      <c r="J786" s="185"/>
      <c r="K786" s="185"/>
      <c r="L786" s="185"/>
      <c r="N786" s="356"/>
      <c r="P786" s="356"/>
      <c r="R786" s="356"/>
      <c r="S786" s="356"/>
      <c r="T786" s="356"/>
      <c r="U786" s="356"/>
      <c r="Y786" s="14"/>
      <c r="AB786" s="14"/>
    </row>
    <row r="787" spans="5:28">
      <c r="E787" s="14"/>
      <c r="F787" s="356"/>
      <c r="H787" s="14"/>
      <c r="J787" s="185"/>
      <c r="K787" s="185"/>
      <c r="L787" s="185"/>
      <c r="N787" s="356"/>
      <c r="P787" s="356"/>
      <c r="R787" s="356"/>
      <c r="S787" s="356"/>
      <c r="T787" s="356"/>
      <c r="U787" s="356"/>
      <c r="Y787" s="14"/>
      <c r="AB787" s="14"/>
    </row>
    <row r="788" spans="5:28">
      <c r="E788" s="14"/>
      <c r="F788" s="356"/>
      <c r="H788" s="14"/>
      <c r="J788" s="185"/>
      <c r="K788" s="185"/>
      <c r="L788" s="185"/>
      <c r="N788" s="356"/>
      <c r="P788" s="356"/>
      <c r="R788" s="356"/>
      <c r="S788" s="356"/>
      <c r="T788" s="356"/>
      <c r="U788" s="356"/>
      <c r="Y788" s="14"/>
      <c r="AB788" s="14"/>
    </row>
    <row r="789" spans="5:28">
      <c r="E789" s="14"/>
      <c r="F789" s="356"/>
      <c r="H789" s="14"/>
      <c r="J789" s="185"/>
      <c r="K789" s="185"/>
      <c r="L789" s="185"/>
      <c r="N789" s="356"/>
      <c r="P789" s="356"/>
      <c r="R789" s="356"/>
      <c r="S789" s="356"/>
      <c r="T789" s="356"/>
      <c r="U789" s="356"/>
      <c r="Y789" s="14"/>
      <c r="AB789" s="14"/>
    </row>
    <row r="790" spans="5:28">
      <c r="E790" s="14"/>
      <c r="F790" s="356"/>
      <c r="H790" s="14"/>
      <c r="J790" s="185"/>
      <c r="K790" s="185"/>
      <c r="L790" s="185"/>
      <c r="N790" s="356"/>
      <c r="P790" s="356"/>
      <c r="R790" s="356"/>
      <c r="S790" s="356"/>
      <c r="T790" s="356"/>
      <c r="U790" s="356"/>
      <c r="Y790" s="14"/>
      <c r="AB790" s="14"/>
    </row>
    <row r="791" spans="5:28">
      <c r="E791" s="14"/>
      <c r="F791" s="356"/>
      <c r="H791" s="14"/>
      <c r="J791" s="185"/>
      <c r="K791" s="185"/>
      <c r="L791" s="185"/>
      <c r="N791" s="356"/>
      <c r="P791" s="356"/>
      <c r="R791" s="356"/>
      <c r="S791" s="356"/>
      <c r="T791" s="356"/>
      <c r="U791" s="356"/>
      <c r="Y791" s="14"/>
      <c r="AB791" s="14"/>
    </row>
    <row r="792" spans="5:28">
      <c r="E792" s="14"/>
      <c r="F792" s="356"/>
      <c r="H792" s="14"/>
      <c r="J792" s="185"/>
      <c r="K792" s="185"/>
      <c r="L792" s="185"/>
      <c r="N792" s="356"/>
      <c r="P792" s="356"/>
      <c r="R792" s="356"/>
      <c r="S792" s="356"/>
      <c r="T792" s="356"/>
      <c r="U792" s="356"/>
      <c r="Y792" s="14"/>
      <c r="AB792" s="14"/>
    </row>
    <row r="793" spans="5:28">
      <c r="E793" s="14"/>
      <c r="F793" s="356"/>
      <c r="H793" s="14"/>
      <c r="J793" s="185"/>
      <c r="K793" s="185"/>
      <c r="L793" s="185"/>
      <c r="N793" s="356"/>
      <c r="P793" s="356"/>
      <c r="R793" s="356"/>
      <c r="S793" s="356"/>
      <c r="T793" s="356"/>
      <c r="U793" s="356"/>
      <c r="Y793" s="14"/>
      <c r="AB793" s="14"/>
    </row>
    <row r="794" spans="5:28">
      <c r="E794" s="14"/>
      <c r="F794" s="356"/>
      <c r="H794" s="14"/>
      <c r="J794" s="185"/>
      <c r="K794" s="185"/>
      <c r="L794" s="185"/>
      <c r="N794" s="356"/>
      <c r="P794" s="356"/>
      <c r="R794" s="356"/>
      <c r="S794" s="356"/>
      <c r="T794" s="356"/>
      <c r="U794" s="356"/>
      <c r="Y794" s="14"/>
      <c r="AB794" s="14"/>
    </row>
    <row r="795" spans="5:28">
      <c r="E795" s="14"/>
      <c r="F795" s="356"/>
      <c r="H795" s="14"/>
      <c r="J795" s="185"/>
      <c r="K795" s="185"/>
      <c r="L795" s="185"/>
      <c r="N795" s="356"/>
      <c r="P795" s="356"/>
      <c r="R795" s="356"/>
      <c r="S795" s="356"/>
      <c r="T795" s="356"/>
      <c r="U795" s="356"/>
      <c r="Y795" s="14"/>
      <c r="AB795" s="14"/>
    </row>
    <row r="796" spans="5:28">
      <c r="E796" s="14"/>
      <c r="F796" s="356"/>
      <c r="H796" s="14"/>
      <c r="J796" s="185"/>
      <c r="K796" s="185"/>
      <c r="L796" s="185"/>
      <c r="N796" s="356"/>
      <c r="P796" s="356"/>
      <c r="R796" s="356"/>
      <c r="S796" s="356"/>
      <c r="T796" s="356"/>
      <c r="U796" s="356"/>
      <c r="Y796" s="14"/>
      <c r="AB796" s="14"/>
    </row>
    <row r="797" spans="5:28">
      <c r="E797" s="14"/>
      <c r="F797" s="356"/>
      <c r="H797" s="14"/>
      <c r="J797" s="185"/>
      <c r="K797" s="185"/>
      <c r="L797" s="185"/>
      <c r="N797" s="356"/>
      <c r="P797" s="356"/>
      <c r="R797" s="356"/>
      <c r="S797" s="356"/>
      <c r="T797" s="356"/>
      <c r="U797" s="356"/>
      <c r="Y797" s="14"/>
      <c r="AB797" s="14"/>
    </row>
    <row r="798" spans="5:28">
      <c r="E798" s="14"/>
      <c r="F798" s="356"/>
      <c r="H798" s="14"/>
      <c r="J798" s="185"/>
      <c r="K798" s="185"/>
      <c r="L798" s="185"/>
      <c r="N798" s="356"/>
      <c r="P798" s="356"/>
      <c r="R798" s="356"/>
      <c r="S798" s="356"/>
      <c r="T798" s="356"/>
      <c r="U798" s="356"/>
      <c r="Y798" s="14"/>
      <c r="AB798" s="14"/>
    </row>
    <row r="799" spans="5:28">
      <c r="E799" s="14"/>
      <c r="F799" s="356"/>
      <c r="H799" s="14"/>
      <c r="J799" s="185"/>
      <c r="K799" s="185"/>
      <c r="L799" s="185"/>
      <c r="N799" s="356"/>
      <c r="P799" s="356"/>
      <c r="R799" s="356"/>
      <c r="S799" s="356"/>
      <c r="T799" s="356"/>
      <c r="U799" s="356"/>
      <c r="Y799" s="14"/>
      <c r="AB799" s="14"/>
    </row>
    <row r="800" spans="5:28">
      <c r="E800" s="14"/>
      <c r="F800" s="356"/>
      <c r="H800" s="14"/>
      <c r="J800" s="185"/>
      <c r="K800" s="185"/>
      <c r="L800" s="185"/>
      <c r="N800" s="356"/>
      <c r="P800" s="356"/>
      <c r="R800" s="356"/>
      <c r="S800" s="356"/>
      <c r="T800" s="356"/>
      <c r="U800" s="356"/>
      <c r="Y800" s="14"/>
      <c r="AB800" s="14"/>
    </row>
    <row r="801" spans="5:28">
      <c r="E801" s="14"/>
      <c r="F801" s="356"/>
      <c r="H801" s="14"/>
      <c r="J801" s="185"/>
      <c r="K801" s="185"/>
      <c r="L801" s="185"/>
      <c r="N801" s="356"/>
      <c r="P801" s="356"/>
      <c r="R801" s="356"/>
      <c r="S801" s="356"/>
      <c r="T801" s="356"/>
      <c r="U801" s="356"/>
      <c r="Y801" s="14"/>
      <c r="AB801" s="14"/>
    </row>
    <row r="802" spans="5:28">
      <c r="E802" s="14"/>
      <c r="F802" s="356"/>
      <c r="H802" s="14"/>
      <c r="J802" s="185"/>
      <c r="K802" s="185"/>
      <c r="L802" s="185"/>
      <c r="N802" s="356"/>
      <c r="P802" s="356"/>
      <c r="R802" s="356"/>
      <c r="S802" s="356"/>
      <c r="T802" s="356"/>
      <c r="U802" s="356"/>
      <c r="Y802" s="14"/>
      <c r="AB802" s="14"/>
    </row>
    <row r="803" spans="5:28">
      <c r="E803" s="14"/>
      <c r="F803" s="356"/>
      <c r="H803" s="14"/>
      <c r="J803" s="185"/>
      <c r="K803" s="185"/>
      <c r="L803" s="185"/>
      <c r="N803" s="356"/>
      <c r="P803" s="356"/>
      <c r="R803" s="356"/>
      <c r="S803" s="356"/>
      <c r="T803" s="356"/>
      <c r="U803" s="356"/>
      <c r="Y803" s="14"/>
      <c r="AB803" s="14"/>
    </row>
    <row r="804" spans="5:28">
      <c r="E804" s="14"/>
      <c r="F804" s="356"/>
      <c r="H804" s="14"/>
      <c r="J804" s="185"/>
      <c r="K804" s="185"/>
      <c r="L804" s="185"/>
      <c r="N804" s="356"/>
      <c r="P804" s="356"/>
      <c r="R804" s="356"/>
      <c r="S804" s="356"/>
      <c r="T804" s="356"/>
      <c r="U804" s="356"/>
      <c r="Y804" s="14"/>
      <c r="AB804" s="14"/>
    </row>
    <row r="805" spans="5:28">
      <c r="E805" s="14"/>
      <c r="F805" s="356"/>
      <c r="H805" s="14"/>
      <c r="J805" s="185"/>
      <c r="K805" s="185"/>
      <c r="L805" s="185"/>
      <c r="N805" s="356"/>
      <c r="P805" s="356"/>
      <c r="R805" s="356"/>
      <c r="S805" s="356"/>
      <c r="T805" s="356"/>
      <c r="U805" s="356"/>
      <c r="Y805" s="14"/>
      <c r="AB805" s="14"/>
    </row>
    <row r="806" spans="5:28">
      <c r="E806" s="14"/>
      <c r="F806" s="356"/>
      <c r="H806" s="14"/>
      <c r="J806" s="185"/>
      <c r="K806" s="185"/>
      <c r="L806" s="185"/>
      <c r="N806" s="356"/>
      <c r="P806" s="356"/>
      <c r="R806" s="356"/>
      <c r="S806" s="356"/>
      <c r="T806" s="356"/>
      <c r="U806" s="356"/>
      <c r="Y806" s="14"/>
      <c r="AB806" s="14"/>
    </row>
    <row r="807" spans="5:28">
      <c r="E807" s="14"/>
      <c r="F807" s="356"/>
      <c r="H807" s="14"/>
      <c r="J807" s="185"/>
      <c r="K807" s="185"/>
      <c r="L807" s="185"/>
      <c r="N807" s="356"/>
      <c r="P807" s="356"/>
      <c r="R807" s="356"/>
      <c r="S807" s="356"/>
      <c r="T807" s="356"/>
      <c r="U807" s="356"/>
      <c r="Y807" s="14"/>
      <c r="AB807" s="14"/>
    </row>
    <row r="808" spans="5:28">
      <c r="E808" s="14"/>
      <c r="F808" s="356"/>
      <c r="H808" s="14"/>
      <c r="J808" s="185"/>
      <c r="K808" s="185"/>
      <c r="L808" s="185"/>
      <c r="N808" s="356"/>
      <c r="P808" s="356"/>
      <c r="R808" s="356"/>
      <c r="S808" s="356"/>
      <c r="T808" s="356"/>
      <c r="U808" s="356"/>
      <c r="Y808" s="14"/>
      <c r="AB808" s="14"/>
    </row>
    <row r="809" spans="5:28">
      <c r="E809" s="14"/>
      <c r="F809" s="356"/>
      <c r="H809" s="14"/>
      <c r="J809" s="185"/>
      <c r="K809" s="185"/>
      <c r="L809" s="185"/>
      <c r="N809" s="356"/>
      <c r="P809" s="356"/>
      <c r="R809" s="356"/>
      <c r="S809" s="356"/>
      <c r="T809" s="356"/>
      <c r="U809" s="356"/>
      <c r="Y809" s="14"/>
      <c r="AB809" s="14"/>
    </row>
    <row r="810" spans="5:28">
      <c r="E810" s="14"/>
      <c r="F810" s="356"/>
      <c r="H810" s="14"/>
      <c r="J810" s="185"/>
      <c r="K810" s="185"/>
      <c r="L810" s="185"/>
      <c r="N810" s="356"/>
      <c r="P810" s="356"/>
      <c r="R810" s="356"/>
      <c r="S810" s="356"/>
      <c r="T810" s="356"/>
      <c r="U810" s="356"/>
      <c r="Y810" s="14"/>
      <c r="AB810" s="14"/>
    </row>
    <row r="811" spans="5:28">
      <c r="E811" s="14"/>
      <c r="F811" s="356"/>
      <c r="H811" s="14"/>
      <c r="J811" s="185"/>
      <c r="K811" s="185"/>
      <c r="L811" s="185"/>
      <c r="N811" s="356"/>
      <c r="P811" s="356"/>
      <c r="R811" s="356"/>
      <c r="S811" s="356"/>
      <c r="T811" s="356"/>
      <c r="U811" s="356"/>
      <c r="Y811" s="14"/>
      <c r="AB811" s="14"/>
    </row>
    <row r="812" spans="5:28">
      <c r="E812" s="14"/>
      <c r="F812" s="356"/>
      <c r="H812" s="14"/>
      <c r="J812" s="185"/>
      <c r="K812" s="185"/>
      <c r="L812" s="185"/>
      <c r="N812" s="356"/>
      <c r="P812" s="356"/>
      <c r="R812" s="356"/>
      <c r="S812" s="356"/>
      <c r="T812" s="356"/>
      <c r="U812" s="356"/>
      <c r="Y812" s="14"/>
      <c r="AB812" s="14"/>
    </row>
    <row r="813" spans="5:28">
      <c r="E813" s="14"/>
      <c r="F813" s="356"/>
      <c r="H813" s="14"/>
      <c r="J813" s="185"/>
      <c r="K813" s="185"/>
      <c r="L813" s="185"/>
      <c r="N813" s="356"/>
      <c r="P813" s="356"/>
      <c r="R813" s="356"/>
      <c r="S813" s="356"/>
      <c r="T813" s="356"/>
      <c r="U813" s="356"/>
      <c r="Y813" s="14"/>
      <c r="AB813" s="14"/>
    </row>
    <row r="814" spans="5:28">
      <c r="E814" s="14"/>
      <c r="F814" s="356"/>
      <c r="H814" s="14"/>
      <c r="J814" s="185"/>
      <c r="K814" s="185"/>
      <c r="L814" s="185"/>
      <c r="N814" s="356"/>
      <c r="P814" s="356"/>
      <c r="R814" s="356"/>
      <c r="S814" s="356"/>
      <c r="T814" s="356"/>
      <c r="U814" s="356"/>
      <c r="Y814" s="14"/>
      <c r="AB814" s="14"/>
    </row>
    <row r="815" spans="5:28">
      <c r="E815" s="14"/>
      <c r="F815" s="356"/>
      <c r="H815" s="14"/>
      <c r="J815" s="185"/>
      <c r="K815" s="185"/>
      <c r="L815" s="185"/>
      <c r="N815" s="356"/>
      <c r="P815" s="356"/>
      <c r="R815" s="356"/>
      <c r="S815" s="356"/>
      <c r="T815" s="356"/>
      <c r="U815" s="356"/>
      <c r="Y815" s="14"/>
      <c r="AB815" s="14"/>
    </row>
    <row r="816" spans="5:28">
      <c r="E816" s="14"/>
      <c r="F816" s="356"/>
      <c r="H816" s="14"/>
      <c r="J816" s="185"/>
      <c r="K816" s="185"/>
      <c r="L816" s="185"/>
      <c r="N816" s="356"/>
      <c r="P816" s="356"/>
      <c r="R816" s="356"/>
      <c r="S816" s="356"/>
      <c r="T816" s="356"/>
      <c r="U816" s="356"/>
      <c r="Y816" s="14"/>
      <c r="AB816" s="14"/>
    </row>
    <row r="817" spans="5:28">
      <c r="E817" s="14"/>
      <c r="F817" s="356"/>
      <c r="H817" s="14"/>
      <c r="J817" s="185"/>
      <c r="K817" s="185"/>
      <c r="L817" s="185"/>
      <c r="N817" s="356"/>
      <c r="P817" s="356"/>
      <c r="R817" s="356"/>
      <c r="S817" s="356"/>
      <c r="T817" s="356"/>
      <c r="U817" s="356"/>
      <c r="Y817" s="14"/>
      <c r="AB817" s="14"/>
    </row>
    <row r="818" spans="5:28">
      <c r="E818" s="14"/>
      <c r="F818" s="356"/>
      <c r="H818" s="14"/>
      <c r="J818" s="185"/>
      <c r="K818" s="185"/>
      <c r="L818" s="185"/>
      <c r="N818" s="356"/>
      <c r="P818" s="356"/>
      <c r="R818" s="356"/>
      <c r="S818" s="356"/>
      <c r="T818" s="356"/>
      <c r="U818" s="356"/>
      <c r="Y818" s="14"/>
      <c r="AB818" s="14"/>
    </row>
    <row r="819" spans="5:28">
      <c r="E819" s="14"/>
      <c r="F819" s="356"/>
      <c r="H819" s="14"/>
      <c r="J819" s="185"/>
      <c r="K819" s="185"/>
      <c r="L819" s="185"/>
      <c r="N819" s="356"/>
      <c r="P819" s="356"/>
      <c r="R819" s="356"/>
      <c r="S819" s="356"/>
      <c r="T819" s="356"/>
      <c r="U819" s="356"/>
      <c r="Y819" s="14"/>
      <c r="AB819" s="14"/>
    </row>
    <row r="820" spans="5:28">
      <c r="E820" s="14"/>
      <c r="F820" s="356"/>
      <c r="H820" s="14"/>
      <c r="J820" s="185"/>
      <c r="K820" s="185"/>
      <c r="L820" s="185"/>
      <c r="N820" s="356"/>
      <c r="P820" s="356"/>
      <c r="R820" s="356"/>
      <c r="S820" s="356"/>
      <c r="T820" s="356"/>
      <c r="U820" s="356"/>
      <c r="Y820" s="14"/>
      <c r="AB820" s="14"/>
    </row>
    <row r="821" spans="5:28">
      <c r="E821" s="14"/>
      <c r="F821" s="356"/>
      <c r="H821" s="14"/>
      <c r="J821" s="185"/>
      <c r="K821" s="185"/>
      <c r="L821" s="185"/>
      <c r="N821" s="356"/>
      <c r="P821" s="356"/>
      <c r="R821" s="356"/>
      <c r="S821" s="356"/>
      <c r="T821" s="356"/>
      <c r="U821" s="356"/>
      <c r="Y821" s="14"/>
      <c r="AB821" s="14"/>
    </row>
    <row r="822" spans="5:28">
      <c r="E822" s="14"/>
      <c r="F822" s="356"/>
      <c r="H822" s="14"/>
      <c r="J822" s="185"/>
      <c r="K822" s="185"/>
      <c r="L822" s="185"/>
      <c r="N822" s="356"/>
      <c r="P822" s="356"/>
      <c r="R822" s="356"/>
      <c r="S822" s="356"/>
      <c r="T822" s="356"/>
      <c r="U822" s="356"/>
      <c r="Y822" s="14"/>
      <c r="AB822" s="14"/>
    </row>
    <row r="823" spans="5:28">
      <c r="E823" s="14"/>
      <c r="F823" s="356"/>
      <c r="H823" s="14"/>
      <c r="J823" s="185"/>
      <c r="K823" s="185"/>
      <c r="L823" s="185"/>
      <c r="N823" s="356"/>
      <c r="P823" s="356"/>
      <c r="R823" s="356"/>
      <c r="S823" s="356"/>
      <c r="T823" s="356"/>
      <c r="U823" s="356"/>
      <c r="Y823" s="14"/>
      <c r="AB823" s="14"/>
    </row>
    <row r="824" spans="5:28">
      <c r="E824" s="14"/>
      <c r="F824" s="356"/>
      <c r="H824" s="14"/>
      <c r="J824" s="185"/>
      <c r="K824" s="185"/>
      <c r="L824" s="185"/>
      <c r="N824" s="356"/>
      <c r="P824" s="356"/>
      <c r="R824" s="356"/>
      <c r="S824" s="356"/>
      <c r="T824" s="356"/>
      <c r="U824" s="356"/>
      <c r="Y824" s="14"/>
      <c r="AB824" s="14"/>
    </row>
    <row r="825" spans="5:28">
      <c r="E825" s="14"/>
      <c r="F825" s="356"/>
      <c r="H825" s="14"/>
      <c r="J825" s="185"/>
      <c r="K825" s="185"/>
      <c r="L825" s="185"/>
      <c r="N825" s="356"/>
      <c r="P825" s="356"/>
      <c r="R825" s="356"/>
      <c r="S825" s="356"/>
      <c r="T825" s="356"/>
      <c r="U825" s="356"/>
      <c r="Y825" s="14"/>
      <c r="AB825" s="14"/>
    </row>
    <row r="826" spans="5:28">
      <c r="E826" s="14"/>
      <c r="F826" s="356"/>
      <c r="H826" s="14"/>
      <c r="J826" s="185"/>
      <c r="K826" s="185"/>
      <c r="L826" s="185"/>
      <c r="N826" s="356"/>
      <c r="P826" s="356"/>
      <c r="R826" s="356"/>
      <c r="S826" s="356"/>
      <c r="T826" s="356"/>
      <c r="U826" s="356"/>
      <c r="Y826" s="14"/>
      <c r="AB826" s="14"/>
    </row>
    <row r="827" spans="5:28">
      <c r="E827" s="14"/>
      <c r="F827" s="356"/>
      <c r="H827" s="14"/>
      <c r="J827" s="185"/>
      <c r="K827" s="185"/>
      <c r="L827" s="185"/>
      <c r="N827" s="356"/>
      <c r="P827" s="356"/>
      <c r="R827" s="356"/>
      <c r="S827" s="356"/>
      <c r="T827" s="356"/>
      <c r="U827" s="356"/>
      <c r="Y827" s="14"/>
      <c r="AB827" s="14"/>
    </row>
    <row r="828" spans="5:28">
      <c r="E828" s="14"/>
      <c r="F828" s="356"/>
      <c r="H828" s="14"/>
      <c r="J828" s="185"/>
      <c r="K828" s="185"/>
      <c r="L828" s="185"/>
      <c r="N828" s="356"/>
      <c r="P828" s="356"/>
      <c r="R828" s="356"/>
      <c r="S828" s="356"/>
      <c r="T828" s="356"/>
      <c r="U828" s="356"/>
      <c r="Y828" s="14"/>
      <c r="AB828" s="14"/>
    </row>
    <row r="829" spans="5:28">
      <c r="E829" s="14"/>
      <c r="F829" s="356"/>
      <c r="H829" s="14"/>
      <c r="J829" s="185"/>
      <c r="K829" s="185"/>
      <c r="L829" s="185"/>
      <c r="N829" s="356"/>
      <c r="P829" s="356"/>
      <c r="R829" s="356"/>
      <c r="S829" s="356"/>
      <c r="T829" s="356"/>
      <c r="U829" s="356"/>
      <c r="Y829" s="14"/>
      <c r="AB829" s="14"/>
    </row>
    <row r="830" spans="5:28">
      <c r="E830" s="14"/>
      <c r="F830" s="356"/>
      <c r="H830" s="14"/>
      <c r="J830" s="185"/>
      <c r="K830" s="185"/>
      <c r="L830" s="185"/>
      <c r="N830" s="356"/>
      <c r="P830" s="356"/>
      <c r="R830" s="356"/>
      <c r="S830" s="356"/>
      <c r="T830" s="356"/>
      <c r="U830" s="356"/>
      <c r="Y830" s="14"/>
      <c r="AB830" s="14"/>
    </row>
    <row r="831" spans="5:28">
      <c r="E831" s="14"/>
      <c r="F831" s="356"/>
      <c r="H831" s="14"/>
      <c r="J831" s="185"/>
      <c r="K831" s="185"/>
      <c r="L831" s="185"/>
      <c r="N831" s="356"/>
      <c r="P831" s="356"/>
      <c r="R831" s="356"/>
      <c r="S831" s="356"/>
      <c r="T831" s="356"/>
      <c r="U831" s="356"/>
      <c r="Y831" s="14"/>
      <c r="AB831" s="14"/>
    </row>
    <row r="832" spans="5:28">
      <c r="E832" s="14"/>
      <c r="F832" s="356"/>
      <c r="H832" s="14"/>
      <c r="J832" s="185"/>
      <c r="K832" s="185"/>
      <c r="L832" s="185"/>
      <c r="N832" s="356"/>
      <c r="P832" s="356"/>
      <c r="R832" s="356"/>
      <c r="S832" s="356"/>
      <c r="T832" s="356"/>
      <c r="U832" s="356"/>
      <c r="Y832" s="14"/>
      <c r="AB832" s="14"/>
    </row>
    <row r="833" spans="5:28">
      <c r="E833" s="14"/>
      <c r="F833" s="356"/>
      <c r="H833" s="14"/>
      <c r="J833" s="185"/>
      <c r="K833" s="185"/>
      <c r="L833" s="185"/>
      <c r="N833" s="356"/>
      <c r="P833" s="356"/>
      <c r="R833" s="356"/>
      <c r="S833" s="356"/>
      <c r="T833" s="356"/>
      <c r="U833" s="356"/>
      <c r="Y833" s="14"/>
      <c r="AB833" s="14"/>
    </row>
    <row r="834" spans="5:28">
      <c r="E834" s="14"/>
      <c r="F834" s="356"/>
      <c r="H834" s="14"/>
      <c r="J834" s="185"/>
      <c r="K834" s="185"/>
      <c r="L834" s="185"/>
      <c r="N834" s="356"/>
      <c r="P834" s="356"/>
      <c r="R834" s="356"/>
      <c r="S834" s="356"/>
      <c r="T834" s="356"/>
      <c r="U834" s="356"/>
      <c r="Y834" s="14"/>
      <c r="AB834" s="14"/>
    </row>
    <row r="835" spans="5:28">
      <c r="E835" s="14"/>
      <c r="F835" s="356"/>
      <c r="H835" s="14"/>
      <c r="J835" s="185"/>
      <c r="K835" s="185"/>
      <c r="L835" s="185"/>
      <c r="N835" s="356"/>
      <c r="P835" s="356"/>
      <c r="R835" s="356"/>
      <c r="S835" s="356"/>
      <c r="T835" s="356"/>
      <c r="U835" s="356"/>
      <c r="Y835" s="14"/>
      <c r="AB835" s="14"/>
    </row>
    <row r="836" spans="5:28">
      <c r="E836" s="14"/>
      <c r="F836" s="356"/>
      <c r="H836" s="14"/>
      <c r="J836" s="185"/>
      <c r="K836" s="185"/>
      <c r="L836" s="185"/>
      <c r="N836" s="356"/>
      <c r="P836" s="356"/>
      <c r="R836" s="356"/>
      <c r="S836" s="356"/>
      <c r="T836" s="356"/>
      <c r="U836" s="356"/>
      <c r="Y836" s="14"/>
      <c r="AB836" s="14"/>
    </row>
    <row r="837" spans="5:28">
      <c r="E837" s="14"/>
      <c r="F837" s="356"/>
      <c r="H837" s="14"/>
      <c r="J837" s="185"/>
      <c r="K837" s="185"/>
      <c r="L837" s="185"/>
      <c r="N837" s="356"/>
      <c r="P837" s="356"/>
      <c r="R837" s="356"/>
      <c r="S837" s="356"/>
      <c r="T837" s="356"/>
      <c r="U837" s="356"/>
      <c r="Y837" s="14"/>
      <c r="AB837" s="14"/>
    </row>
    <row r="838" spans="5:28">
      <c r="E838" s="14"/>
      <c r="F838" s="356"/>
      <c r="H838" s="14"/>
      <c r="J838" s="185"/>
      <c r="K838" s="185"/>
      <c r="L838" s="185"/>
      <c r="N838" s="356"/>
      <c r="P838" s="356"/>
      <c r="R838" s="356"/>
      <c r="S838" s="356"/>
      <c r="T838" s="356"/>
      <c r="U838" s="356"/>
      <c r="Y838" s="14"/>
      <c r="AB838" s="14"/>
    </row>
    <row r="839" spans="5:28">
      <c r="E839" s="14"/>
      <c r="F839" s="356"/>
      <c r="H839" s="14"/>
      <c r="J839" s="185"/>
      <c r="K839" s="185"/>
      <c r="L839" s="185"/>
      <c r="N839" s="356"/>
      <c r="P839" s="356"/>
      <c r="R839" s="356"/>
      <c r="S839" s="356"/>
      <c r="T839" s="356"/>
      <c r="U839" s="356"/>
      <c r="Y839" s="14"/>
      <c r="AB839" s="14"/>
    </row>
    <row r="840" spans="5:28">
      <c r="E840" s="14"/>
      <c r="F840" s="356"/>
      <c r="H840" s="14"/>
      <c r="J840" s="185"/>
      <c r="K840" s="185"/>
      <c r="L840" s="185"/>
      <c r="N840" s="356"/>
      <c r="P840" s="356"/>
      <c r="R840" s="356"/>
      <c r="S840" s="356"/>
      <c r="T840" s="356"/>
      <c r="U840" s="356"/>
      <c r="Y840" s="14"/>
      <c r="AB840" s="14"/>
    </row>
    <row r="841" spans="5:28">
      <c r="E841" s="14"/>
      <c r="F841" s="356"/>
      <c r="H841" s="14"/>
      <c r="J841" s="185"/>
      <c r="K841" s="185"/>
      <c r="L841" s="185"/>
      <c r="N841" s="356"/>
      <c r="P841" s="356"/>
      <c r="R841" s="356"/>
      <c r="S841" s="356"/>
      <c r="T841" s="356"/>
      <c r="U841" s="356"/>
      <c r="Y841" s="14"/>
      <c r="AB841" s="14"/>
    </row>
    <row r="842" spans="5:28">
      <c r="E842" s="14"/>
      <c r="F842" s="356"/>
      <c r="H842" s="14"/>
      <c r="J842" s="185"/>
      <c r="K842" s="185"/>
      <c r="L842" s="185"/>
      <c r="N842" s="356"/>
      <c r="P842" s="356"/>
      <c r="R842" s="356"/>
      <c r="S842" s="356"/>
      <c r="T842" s="356"/>
      <c r="U842" s="356"/>
      <c r="Y842" s="14"/>
      <c r="AB842" s="14"/>
    </row>
    <row r="843" spans="5:28">
      <c r="E843" s="14"/>
      <c r="F843" s="356"/>
      <c r="H843" s="14"/>
      <c r="J843" s="185"/>
      <c r="K843" s="185"/>
      <c r="L843" s="185"/>
      <c r="N843" s="356"/>
      <c r="P843" s="356"/>
      <c r="R843" s="356"/>
      <c r="S843" s="356"/>
      <c r="T843" s="356"/>
      <c r="U843" s="356"/>
      <c r="Y843" s="14"/>
      <c r="AB843" s="14"/>
    </row>
    <row r="844" spans="5:28">
      <c r="E844" s="14"/>
      <c r="F844" s="356"/>
      <c r="H844" s="14"/>
      <c r="J844" s="185"/>
      <c r="K844" s="185"/>
      <c r="L844" s="185"/>
      <c r="N844" s="356"/>
      <c r="P844" s="356"/>
      <c r="R844" s="356"/>
      <c r="S844" s="356"/>
      <c r="T844" s="356"/>
      <c r="U844" s="356"/>
      <c r="Y844" s="14"/>
      <c r="AB844" s="14"/>
    </row>
    <row r="845" spans="5:28">
      <c r="E845" s="14"/>
      <c r="F845" s="356"/>
      <c r="H845" s="14"/>
      <c r="J845" s="185"/>
      <c r="K845" s="185"/>
      <c r="L845" s="185"/>
      <c r="N845" s="356"/>
      <c r="P845" s="356"/>
      <c r="R845" s="356"/>
      <c r="S845" s="356"/>
      <c r="T845" s="356"/>
      <c r="U845" s="356"/>
      <c r="Y845" s="14"/>
      <c r="AB845" s="14"/>
    </row>
    <row r="846" spans="5:28">
      <c r="E846" s="14"/>
      <c r="F846" s="356"/>
      <c r="H846" s="14"/>
      <c r="J846" s="185"/>
      <c r="K846" s="185"/>
      <c r="L846" s="185"/>
      <c r="N846" s="356"/>
      <c r="P846" s="356"/>
      <c r="R846" s="356"/>
      <c r="S846" s="356"/>
      <c r="T846" s="356"/>
      <c r="U846" s="356"/>
      <c r="Y846" s="14"/>
      <c r="AB846" s="14"/>
    </row>
    <row r="847" spans="5:28">
      <c r="E847" s="14"/>
      <c r="F847" s="356"/>
      <c r="H847" s="14"/>
      <c r="J847" s="185"/>
      <c r="K847" s="185"/>
      <c r="L847" s="185"/>
      <c r="N847" s="356"/>
      <c r="P847" s="356"/>
      <c r="R847" s="356"/>
      <c r="S847" s="356"/>
      <c r="T847" s="356"/>
      <c r="U847" s="356"/>
      <c r="Y847" s="14"/>
      <c r="AB847" s="14"/>
    </row>
    <row r="848" spans="5:28">
      <c r="E848" s="14"/>
      <c r="F848" s="356"/>
      <c r="H848" s="14"/>
      <c r="J848" s="185"/>
      <c r="K848" s="185"/>
      <c r="L848" s="185"/>
      <c r="N848" s="356"/>
      <c r="P848" s="356"/>
      <c r="R848" s="356"/>
      <c r="S848" s="356"/>
      <c r="T848" s="356"/>
      <c r="U848" s="356"/>
      <c r="Y848" s="14"/>
      <c r="AB848" s="14"/>
    </row>
    <row r="849" spans="5:28">
      <c r="E849" s="14"/>
      <c r="F849" s="356"/>
      <c r="H849" s="14"/>
      <c r="J849" s="185"/>
      <c r="K849" s="185"/>
      <c r="L849" s="185"/>
      <c r="N849" s="356"/>
      <c r="P849" s="356"/>
      <c r="R849" s="356"/>
      <c r="S849" s="356"/>
      <c r="T849" s="356"/>
      <c r="U849" s="356"/>
      <c r="Y849" s="14"/>
      <c r="AB849" s="14"/>
    </row>
    <row r="850" spans="5:28">
      <c r="E850" s="14"/>
      <c r="F850" s="356"/>
      <c r="H850" s="14"/>
      <c r="J850" s="185"/>
      <c r="K850" s="185"/>
      <c r="L850" s="185"/>
      <c r="N850" s="356"/>
      <c r="P850" s="356"/>
      <c r="R850" s="356"/>
      <c r="S850" s="356"/>
      <c r="T850" s="356"/>
      <c r="U850" s="356"/>
      <c r="Y850" s="14"/>
      <c r="AB850" s="14"/>
    </row>
    <row r="851" spans="5:28">
      <c r="E851" s="14"/>
      <c r="F851" s="356"/>
      <c r="H851" s="14"/>
      <c r="J851" s="185"/>
      <c r="K851" s="185"/>
      <c r="L851" s="185"/>
      <c r="N851" s="356"/>
      <c r="P851" s="356"/>
      <c r="R851" s="356"/>
      <c r="S851" s="356"/>
      <c r="T851" s="356"/>
      <c r="U851" s="356"/>
      <c r="Y851" s="14"/>
      <c r="AB851" s="14"/>
    </row>
    <row r="852" spans="5:28">
      <c r="E852" s="14"/>
      <c r="F852" s="356"/>
      <c r="H852" s="14"/>
      <c r="J852" s="185"/>
      <c r="K852" s="185"/>
      <c r="L852" s="185"/>
      <c r="N852" s="356"/>
      <c r="P852" s="356"/>
      <c r="R852" s="356"/>
      <c r="S852" s="356"/>
      <c r="T852" s="356"/>
      <c r="U852" s="356"/>
      <c r="Y852" s="14"/>
      <c r="AB852" s="14"/>
    </row>
    <row r="853" spans="5:28">
      <c r="E853" s="14"/>
      <c r="F853" s="356"/>
      <c r="H853" s="14"/>
      <c r="J853" s="185"/>
      <c r="K853" s="185"/>
      <c r="L853" s="185"/>
      <c r="N853" s="356"/>
      <c r="P853" s="356"/>
      <c r="R853" s="356"/>
      <c r="S853" s="356"/>
      <c r="T853" s="356"/>
      <c r="U853" s="356"/>
      <c r="Y853" s="14"/>
      <c r="AB853" s="14"/>
    </row>
    <row r="854" spans="5:28">
      <c r="E854" s="14"/>
      <c r="F854" s="356"/>
      <c r="H854" s="14"/>
      <c r="J854" s="185"/>
      <c r="K854" s="185"/>
      <c r="L854" s="185"/>
      <c r="N854" s="356"/>
      <c r="P854" s="356"/>
      <c r="R854" s="356"/>
      <c r="S854" s="356"/>
      <c r="T854" s="356"/>
      <c r="U854" s="356"/>
      <c r="Y854" s="14"/>
      <c r="AB854" s="14"/>
    </row>
    <row r="855" spans="5:28">
      <c r="E855" s="14"/>
      <c r="F855" s="356"/>
      <c r="H855" s="14"/>
      <c r="J855" s="185"/>
      <c r="K855" s="185"/>
      <c r="L855" s="185"/>
      <c r="N855" s="356"/>
      <c r="P855" s="356"/>
      <c r="R855" s="356"/>
      <c r="S855" s="356"/>
      <c r="T855" s="356"/>
      <c r="U855" s="356"/>
      <c r="Y855" s="14"/>
      <c r="AB855" s="14"/>
    </row>
    <row r="856" spans="5:28">
      <c r="E856" s="14"/>
      <c r="F856" s="356"/>
      <c r="H856" s="14"/>
      <c r="J856" s="185"/>
      <c r="K856" s="185"/>
      <c r="L856" s="185"/>
      <c r="N856" s="356"/>
      <c r="P856" s="356"/>
      <c r="R856" s="356"/>
      <c r="S856" s="356"/>
      <c r="T856" s="356"/>
      <c r="U856" s="356"/>
      <c r="Y856" s="14"/>
      <c r="AB856" s="14"/>
    </row>
    <row r="857" spans="5:28">
      <c r="E857" s="14"/>
      <c r="F857" s="356"/>
      <c r="H857" s="14"/>
      <c r="J857" s="185"/>
      <c r="K857" s="185"/>
      <c r="L857" s="185"/>
      <c r="N857" s="356"/>
      <c r="P857" s="356"/>
      <c r="R857" s="356"/>
      <c r="S857" s="356"/>
      <c r="T857" s="356"/>
      <c r="U857" s="356"/>
      <c r="Y857" s="14"/>
      <c r="AB857" s="14"/>
    </row>
    <row r="858" spans="5:28">
      <c r="E858" s="14"/>
      <c r="F858" s="356"/>
      <c r="H858" s="14"/>
      <c r="J858" s="185"/>
      <c r="K858" s="185"/>
      <c r="L858" s="185"/>
      <c r="N858" s="356"/>
      <c r="P858" s="356"/>
      <c r="R858" s="356"/>
      <c r="S858" s="356"/>
      <c r="T858" s="356"/>
      <c r="U858" s="356"/>
      <c r="Y858" s="14"/>
      <c r="AB858" s="14"/>
    </row>
    <row r="859" spans="5:28">
      <c r="E859" s="14"/>
      <c r="F859" s="356"/>
      <c r="H859" s="14"/>
      <c r="J859" s="185"/>
      <c r="K859" s="185"/>
      <c r="L859" s="185"/>
      <c r="N859" s="356"/>
      <c r="P859" s="356"/>
      <c r="R859" s="356"/>
      <c r="S859" s="356"/>
      <c r="T859" s="356"/>
      <c r="U859" s="356"/>
      <c r="Y859" s="14"/>
      <c r="AB859" s="14"/>
    </row>
    <row r="860" spans="5:28">
      <c r="E860" s="14"/>
      <c r="F860" s="356"/>
      <c r="H860" s="14"/>
      <c r="J860" s="185"/>
      <c r="K860" s="185"/>
      <c r="L860" s="185"/>
      <c r="N860" s="356"/>
      <c r="P860" s="356"/>
      <c r="R860" s="356"/>
      <c r="S860" s="356"/>
      <c r="T860" s="356"/>
      <c r="U860" s="356"/>
      <c r="Y860" s="14"/>
      <c r="AB860" s="14"/>
    </row>
    <row r="861" spans="5:28">
      <c r="E861" s="14"/>
      <c r="F861" s="356"/>
      <c r="H861" s="14"/>
      <c r="J861" s="185"/>
      <c r="K861" s="185"/>
      <c r="L861" s="185"/>
      <c r="N861" s="356"/>
      <c r="P861" s="356"/>
      <c r="R861" s="356"/>
      <c r="S861" s="356"/>
      <c r="T861" s="356"/>
      <c r="U861" s="356"/>
      <c r="Y861" s="14"/>
      <c r="AB861" s="14"/>
    </row>
    <row r="862" spans="5:28">
      <c r="E862" s="14"/>
      <c r="F862" s="356"/>
      <c r="H862" s="14"/>
      <c r="J862" s="185"/>
      <c r="K862" s="185"/>
      <c r="L862" s="185"/>
      <c r="N862" s="356"/>
      <c r="P862" s="356"/>
      <c r="R862" s="356"/>
      <c r="S862" s="356"/>
      <c r="T862" s="356"/>
      <c r="U862" s="356"/>
      <c r="Y862" s="14"/>
      <c r="AB862" s="14"/>
    </row>
    <row r="863" spans="5:28">
      <c r="E863" s="14"/>
      <c r="F863" s="356"/>
      <c r="H863" s="14"/>
      <c r="J863" s="185"/>
      <c r="K863" s="185"/>
      <c r="L863" s="185"/>
      <c r="N863" s="356"/>
      <c r="P863" s="356"/>
      <c r="R863" s="356"/>
      <c r="S863" s="356"/>
      <c r="T863" s="356"/>
      <c r="U863" s="356"/>
      <c r="Y863" s="14"/>
      <c r="AB863" s="14"/>
    </row>
    <row r="864" spans="5:28">
      <c r="E864" s="14"/>
      <c r="F864" s="356"/>
      <c r="H864" s="14"/>
      <c r="J864" s="185"/>
      <c r="K864" s="185"/>
      <c r="L864" s="185"/>
      <c r="N864" s="356"/>
      <c r="P864" s="356"/>
      <c r="R864" s="356"/>
      <c r="S864" s="356"/>
      <c r="T864" s="356"/>
      <c r="U864" s="356"/>
      <c r="Y864" s="14"/>
      <c r="AB864" s="14"/>
    </row>
    <row r="865" spans="5:28">
      <c r="E865" s="14"/>
      <c r="F865" s="356"/>
      <c r="H865" s="14"/>
      <c r="J865" s="185"/>
      <c r="K865" s="185"/>
      <c r="L865" s="185"/>
      <c r="N865" s="356"/>
      <c r="P865" s="356"/>
      <c r="R865" s="356"/>
      <c r="S865" s="356"/>
      <c r="T865" s="356"/>
      <c r="U865" s="356"/>
      <c r="Y865" s="14"/>
      <c r="AB865" s="14"/>
    </row>
    <row r="866" spans="5:28">
      <c r="E866" s="14"/>
      <c r="F866" s="356"/>
      <c r="H866" s="14"/>
      <c r="J866" s="185"/>
      <c r="K866" s="185"/>
      <c r="L866" s="185"/>
      <c r="N866" s="356"/>
      <c r="P866" s="356"/>
      <c r="R866" s="356"/>
      <c r="S866" s="356"/>
      <c r="T866" s="356"/>
      <c r="U866" s="356"/>
      <c r="Y866" s="14"/>
      <c r="AB866" s="14"/>
    </row>
    <row r="867" spans="5:28">
      <c r="E867" s="14"/>
      <c r="F867" s="356"/>
      <c r="H867" s="14"/>
      <c r="J867" s="185"/>
      <c r="K867" s="185"/>
      <c r="L867" s="185"/>
      <c r="N867" s="356"/>
      <c r="P867" s="356"/>
      <c r="R867" s="356"/>
      <c r="S867" s="356"/>
      <c r="T867" s="356"/>
      <c r="U867" s="356"/>
      <c r="Y867" s="14"/>
      <c r="AB867" s="14"/>
    </row>
    <row r="868" spans="5:28">
      <c r="E868" s="14"/>
      <c r="F868" s="356"/>
      <c r="H868" s="14"/>
      <c r="J868" s="185"/>
      <c r="K868" s="185"/>
      <c r="L868" s="185"/>
      <c r="N868" s="356"/>
      <c r="P868" s="356"/>
      <c r="R868" s="356"/>
      <c r="S868" s="356"/>
      <c r="T868" s="356"/>
      <c r="U868" s="356"/>
      <c r="Y868" s="14"/>
      <c r="AB868" s="14"/>
    </row>
    <row r="869" spans="5:28">
      <c r="E869" s="14"/>
      <c r="F869" s="356"/>
      <c r="H869" s="14"/>
      <c r="J869" s="185"/>
      <c r="K869" s="185"/>
      <c r="L869" s="185"/>
      <c r="N869" s="356"/>
      <c r="P869" s="356"/>
      <c r="R869" s="356"/>
      <c r="S869" s="356"/>
      <c r="T869" s="356"/>
      <c r="U869" s="356"/>
      <c r="Y869" s="14"/>
      <c r="AB869" s="14"/>
    </row>
    <row r="870" spans="5:28">
      <c r="E870" s="14"/>
      <c r="F870" s="356"/>
      <c r="H870" s="14"/>
      <c r="J870" s="185"/>
      <c r="K870" s="185"/>
      <c r="L870" s="185"/>
      <c r="N870" s="356"/>
      <c r="P870" s="356"/>
      <c r="R870" s="356"/>
      <c r="S870" s="356"/>
      <c r="T870" s="356"/>
      <c r="U870" s="356"/>
      <c r="Y870" s="14"/>
      <c r="AB870" s="14"/>
    </row>
    <row r="871" spans="5:28">
      <c r="E871" s="14"/>
      <c r="F871" s="356"/>
      <c r="H871" s="14"/>
      <c r="J871" s="185"/>
      <c r="K871" s="185"/>
      <c r="L871" s="185"/>
      <c r="N871" s="356"/>
      <c r="P871" s="356"/>
      <c r="R871" s="356"/>
      <c r="S871" s="356"/>
      <c r="T871" s="356"/>
      <c r="U871" s="356"/>
      <c r="Y871" s="14"/>
      <c r="AB871" s="14"/>
    </row>
    <row r="872" spans="5:28">
      <c r="E872" s="14"/>
      <c r="F872" s="356"/>
      <c r="H872" s="14"/>
      <c r="J872" s="185"/>
      <c r="K872" s="185"/>
      <c r="L872" s="185"/>
      <c r="N872" s="356"/>
      <c r="P872" s="356"/>
      <c r="R872" s="356"/>
      <c r="S872" s="356"/>
      <c r="T872" s="356"/>
      <c r="U872" s="356"/>
      <c r="Y872" s="14"/>
      <c r="AB872" s="14"/>
    </row>
    <row r="873" spans="5:28">
      <c r="E873" s="14"/>
      <c r="F873" s="356"/>
      <c r="H873" s="14"/>
      <c r="J873" s="185"/>
      <c r="K873" s="185"/>
      <c r="L873" s="185"/>
      <c r="N873" s="356"/>
      <c r="P873" s="356"/>
      <c r="R873" s="356"/>
      <c r="S873" s="356"/>
      <c r="T873" s="356"/>
      <c r="U873" s="356"/>
      <c r="Y873" s="14"/>
      <c r="AB873" s="14"/>
    </row>
    <row r="874" spans="5:28">
      <c r="E874" s="14"/>
      <c r="F874" s="356"/>
      <c r="H874" s="14"/>
      <c r="J874" s="185"/>
      <c r="K874" s="185"/>
      <c r="L874" s="185"/>
      <c r="N874" s="356"/>
      <c r="P874" s="356"/>
      <c r="R874" s="356"/>
      <c r="S874" s="356"/>
      <c r="T874" s="356"/>
      <c r="U874" s="356"/>
      <c r="Y874" s="14"/>
      <c r="AB874" s="14"/>
    </row>
    <row r="875" spans="5:28">
      <c r="E875" s="14"/>
      <c r="F875" s="356"/>
      <c r="H875" s="14"/>
      <c r="J875" s="185"/>
      <c r="K875" s="185"/>
      <c r="L875" s="185"/>
      <c r="N875" s="356"/>
      <c r="P875" s="356"/>
      <c r="R875" s="356"/>
      <c r="S875" s="356"/>
      <c r="T875" s="356"/>
      <c r="U875" s="356"/>
      <c r="Y875" s="14"/>
      <c r="AB875" s="14"/>
    </row>
    <row r="876" spans="5:28">
      <c r="E876" s="14"/>
      <c r="F876" s="356"/>
      <c r="H876" s="14"/>
      <c r="J876" s="185"/>
      <c r="K876" s="185"/>
      <c r="L876" s="185"/>
      <c r="N876" s="356"/>
      <c r="P876" s="356"/>
      <c r="R876" s="356"/>
      <c r="S876" s="356"/>
      <c r="T876" s="356"/>
      <c r="U876" s="356"/>
      <c r="Y876" s="14"/>
      <c r="AB876" s="14"/>
    </row>
    <row r="877" spans="5:28">
      <c r="E877" s="14"/>
      <c r="F877" s="356"/>
      <c r="H877" s="14"/>
      <c r="J877" s="185"/>
      <c r="K877" s="185"/>
      <c r="L877" s="185"/>
      <c r="N877" s="356"/>
      <c r="P877" s="356"/>
      <c r="R877" s="356"/>
      <c r="S877" s="356"/>
      <c r="T877" s="356"/>
      <c r="U877" s="356"/>
      <c r="Y877" s="14"/>
      <c r="AB877" s="14"/>
    </row>
    <row r="878" spans="5:28">
      <c r="E878" s="14"/>
      <c r="F878" s="356"/>
      <c r="H878" s="14"/>
      <c r="J878" s="185"/>
      <c r="K878" s="185"/>
      <c r="L878" s="185"/>
      <c r="N878" s="356"/>
      <c r="P878" s="356"/>
      <c r="R878" s="356"/>
      <c r="S878" s="356"/>
      <c r="T878" s="356"/>
      <c r="U878" s="356"/>
      <c r="Y878" s="14"/>
      <c r="AB878" s="14"/>
    </row>
    <row r="879" spans="5:28">
      <c r="E879" s="14"/>
      <c r="F879" s="356"/>
      <c r="H879" s="14"/>
      <c r="J879" s="185"/>
      <c r="K879" s="185"/>
      <c r="L879" s="185"/>
      <c r="N879" s="356"/>
      <c r="P879" s="356"/>
      <c r="R879" s="356"/>
      <c r="S879" s="356"/>
      <c r="T879" s="356"/>
      <c r="U879" s="356"/>
      <c r="Y879" s="14"/>
      <c r="AB879" s="14"/>
    </row>
    <row r="880" spans="5:28">
      <c r="E880" s="14"/>
      <c r="F880" s="356"/>
      <c r="H880" s="14"/>
      <c r="J880" s="185"/>
      <c r="K880" s="185"/>
      <c r="L880" s="185"/>
      <c r="N880" s="356"/>
      <c r="P880" s="356"/>
      <c r="R880" s="356"/>
      <c r="S880" s="356"/>
      <c r="T880" s="356"/>
      <c r="U880" s="356"/>
      <c r="Y880" s="14"/>
      <c r="AB880" s="14"/>
    </row>
    <row r="881" spans="5:28">
      <c r="E881" s="14"/>
      <c r="F881" s="356"/>
      <c r="H881" s="14"/>
      <c r="J881" s="185"/>
      <c r="K881" s="185"/>
      <c r="L881" s="185"/>
      <c r="N881" s="356"/>
      <c r="P881" s="356"/>
      <c r="R881" s="356"/>
      <c r="S881" s="356"/>
      <c r="T881" s="356"/>
      <c r="U881" s="356"/>
      <c r="Y881" s="14"/>
      <c r="AB881" s="14"/>
    </row>
    <row r="882" spans="5:28">
      <c r="E882" s="14"/>
      <c r="F882" s="356"/>
      <c r="H882" s="14"/>
      <c r="J882" s="185"/>
      <c r="K882" s="185"/>
      <c r="L882" s="185"/>
      <c r="N882" s="356"/>
      <c r="P882" s="356"/>
      <c r="R882" s="356"/>
      <c r="S882" s="356"/>
      <c r="T882" s="356"/>
      <c r="U882" s="356"/>
      <c r="Y882" s="14"/>
      <c r="AB882" s="14"/>
    </row>
    <row r="883" spans="5:28">
      <c r="E883" s="14"/>
      <c r="F883" s="356"/>
      <c r="H883" s="14"/>
      <c r="J883" s="185"/>
      <c r="K883" s="185"/>
      <c r="L883" s="185"/>
      <c r="N883" s="356"/>
      <c r="P883" s="356"/>
      <c r="R883" s="356"/>
      <c r="S883" s="356"/>
      <c r="T883" s="356"/>
      <c r="U883" s="356"/>
      <c r="Y883" s="14"/>
      <c r="AB883" s="14"/>
    </row>
    <row r="884" spans="5:28">
      <c r="E884" s="14"/>
      <c r="F884" s="356"/>
      <c r="H884" s="14"/>
      <c r="J884" s="185"/>
      <c r="K884" s="185"/>
      <c r="L884" s="185"/>
      <c r="N884" s="356"/>
      <c r="P884" s="356"/>
      <c r="R884" s="356"/>
      <c r="S884" s="356"/>
      <c r="T884" s="356"/>
      <c r="U884" s="356"/>
      <c r="Y884" s="14"/>
      <c r="AB884" s="14"/>
    </row>
    <row r="885" spans="5:28">
      <c r="E885" s="14"/>
      <c r="F885" s="356"/>
      <c r="H885" s="14"/>
      <c r="J885" s="185"/>
      <c r="K885" s="185"/>
      <c r="L885" s="185"/>
      <c r="N885" s="356"/>
      <c r="P885" s="356"/>
      <c r="R885" s="356"/>
      <c r="S885" s="356"/>
      <c r="T885" s="356"/>
      <c r="U885" s="356"/>
      <c r="Y885" s="14"/>
      <c r="AB885" s="14"/>
    </row>
    <row r="886" spans="5:28">
      <c r="E886" s="14"/>
      <c r="F886" s="356"/>
      <c r="H886" s="14"/>
      <c r="J886" s="185"/>
      <c r="K886" s="185"/>
      <c r="L886" s="185"/>
      <c r="N886" s="356"/>
      <c r="P886" s="356"/>
      <c r="R886" s="356"/>
      <c r="S886" s="356"/>
      <c r="T886" s="356"/>
      <c r="U886" s="356"/>
      <c r="Y886" s="14"/>
      <c r="AB886" s="14"/>
    </row>
    <row r="887" spans="5:28">
      <c r="E887" s="14"/>
      <c r="F887" s="356"/>
      <c r="H887" s="14"/>
      <c r="J887" s="185"/>
      <c r="K887" s="185"/>
      <c r="L887" s="185"/>
      <c r="N887" s="356"/>
      <c r="P887" s="356"/>
      <c r="R887" s="356"/>
      <c r="S887" s="356"/>
      <c r="T887" s="356"/>
      <c r="U887" s="356"/>
      <c r="Y887" s="14"/>
      <c r="AB887" s="14"/>
    </row>
    <row r="888" spans="5:28">
      <c r="E888" s="14"/>
      <c r="F888" s="356"/>
      <c r="H888" s="14"/>
      <c r="J888" s="185"/>
      <c r="K888" s="185"/>
      <c r="L888" s="185"/>
      <c r="N888" s="356"/>
      <c r="P888" s="356"/>
      <c r="R888" s="356"/>
      <c r="S888" s="356"/>
      <c r="T888" s="356"/>
      <c r="U888" s="356"/>
      <c r="Y888" s="14"/>
      <c r="AB888" s="14"/>
    </row>
    <row r="889" spans="5:28">
      <c r="E889" s="14"/>
      <c r="F889" s="356"/>
      <c r="H889" s="14"/>
      <c r="J889" s="185"/>
      <c r="K889" s="185"/>
      <c r="L889" s="185"/>
      <c r="N889" s="356"/>
      <c r="P889" s="356"/>
      <c r="R889" s="356"/>
      <c r="S889" s="356"/>
      <c r="T889" s="356"/>
      <c r="U889" s="356"/>
      <c r="Y889" s="14"/>
      <c r="AB889" s="14"/>
    </row>
    <row r="890" spans="5:28">
      <c r="E890" s="14"/>
      <c r="F890" s="356"/>
      <c r="H890" s="14"/>
      <c r="J890" s="185"/>
      <c r="K890" s="185"/>
      <c r="L890" s="185"/>
      <c r="N890" s="356"/>
      <c r="P890" s="356"/>
      <c r="R890" s="356"/>
      <c r="S890" s="356"/>
      <c r="T890" s="356"/>
      <c r="U890" s="356"/>
      <c r="Y890" s="14"/>
      <c r="AB890" s="14"/>
    </row>
    <row r="891" spans="5:28">
      <c r="E891" s="14"/>
      <c r="F891" s="356"/>
      <c r="H891" s="14"/>
      <c r="J891" s="185"/>
      <c r="K891" s="185"/>
      <c r="L891" s="185"/>
      <c r="N891" s="356"/>
      <c r="P891" s="356"/>
      <c r="R891" s="356"/>
      <c r="S891" s="356"/>
      <c r="T891" s="356"/>
      <c r="U891" s="356"/>
      <c r="Y891" s="14"/>
      <c r="AB891" s="14"/>
    </row>
    <row r="892" spans="5:28">
      <c r="E892" s="14"/>
      <c r="F892" s="356"/>
      <c r="H892" s="14"/>
      <c r="J892" s="185"/>
      <c r="K892" s="185"/>
      <c r="L892" s="185"/>
      <c r="N892" s="356"/>
      <c r="P892" s="356"/>
      <c r="R892" s="356"/>
      <c r="S892" s="356"/>
      <c r="T892" s="356"/>
      <c r="U892" s="356"/>
      <c r="Y892" s="14"/>
      <c r="AB892" s="14"/>
    </row>
    <row r="893" spans="5:28">
      <c r="E893" s="14"/>
      <c r="F893" s="356"/>
      <c r="H893" s="14"/>
      <c r="J893" s="185"/>
      <c r="K893" s="185"/>
      <c r="L893" s="185"/>
      <c r="N893" s="356"/>
      <c r="P893" s="356"/>
      <c r="R893" s="356"/>
      <c r="S893" s="356"/>
      <c r="T893" s="356"/>
      <c r="U893" s="356"/>
      <c r="Y893" s="14"/>
      <c r="AB893" s="14"/>
    </row>
    <row r="894" spans="5:28">
      <c r="E894" s="14"/>
      <c r="F894" s="356"/>
      <c r="H894" s="14"/>
      <c r="J894" s="185"/>
      <c r="K894" s="185"/>
      <c r="L894" s="185"/>
      <c r="N894" s="356"/>
      <c r="P894" s="356"/>
      <c r="R894" s="356"/>
      <c r="S894" s="356"/>
      <c r="T894" s="356"/>
      <c r="U894" s="356"/>
      <c r="Y894" s="14"/>
      <c r="AB894" s="14"/>
    </row>
    <row r="895" spans="5:28">
      <c r="E895" s="14"/>
      <c r="F895" s="356"/>
      <c r="H895" s="14"/>
      <c r="J895" s="185"/>
      <c r="K895" s="185"/>
      <c r="L895" s="185"/>
      <c r="N895" s="356"/>
      <c r="P895" s="356"/>
      <c r="R895" s="356"/>
      <c r="S895" s="356"/>
      <c r="T895" s="356"/>
      <c r="U895" s="356"/>
      <c r="Y895" s="14"/>
      <c r="AB895" s="14"/>
    </row>
    <row r="896" spans="5:28">
      <c r="E896" s="14"/>
      <c r="F896" s="356"/>
      <c r="H896" s="14"/>
      <c r="J896" s="185"/>
      <c r="K896" s="185"/>
      <c r="L896" s="185"/>
      <c r="N896" s="356"/>
      <c r="P896" s="356"/>
      <c r="R896" s="356"/>
      <c r="S896" s="356"/>
      <c r="T896" s="356"/>
      <c r="U896" s="356"/>
      <c r="Y896" s="14"/>
      <c r="AB896" s="14"/>
    </row>
    <row r="897" spans="5:28">
      <c r="E897" s="14"/>
      <c r="F897" s="356"/>
      <c r="H897" s="14"/>
      <c r="J897" s="185"/>
      <c r="K897" s="185"/>
      <c r="L897" s="185"/>
      <c r="N897" s="356"/>
      <c r="P897" s="356"/>
      <c r="R897" s="356"/>
      <c r="S897" s="356"/>
      <c r="T897" s="356"/>
      <c r="U897" s="356"/>
      <c r="Y897" s="14"/>
      <c r="AB897" s="14"/>
    </row>
    <row r="898" spans="5:28">
      <c r="E898" s="14"/>
      <c r="F898" s="356"/>
      <c r="H898" s="14"/>
      <c r="J898" s="185"/>
      <c r="K898" s="185"/>
      <c r="L898" s="185"/>
      <c r="N898" s="356"/>
      <c r="P898" s="356"/>
      <c r="R898" s="356"/>
      <c r="S898" s="356"/>
      <c r="T898" s="356"/>
      <c r="U898" s="356"/>
      <c r="Y898" s="14"/>
      <c r="AB898" s="14"/>
    </row>
    <row r="899" spans="5:28">
      <c r="E899" s="14"/>
      <c r="F899" s="356"/>
      <c r="H899" s="14"/>
      <c r="J899" s="185"/>
      <c r="K899" s="185"/>
      <c r="L899" s="185"/>
      <c r="N899" s="356"/>
      <c r="P899" s="356"/>
      <c r="R899" s="356"/>
      <c r="S899" s="356"/>
      <c r="T899" s="356"/>
      <c r="U899" s="356"/>
      <c r="Y899" s="14"/>
      <c r="AB899" s="14"/>
    </row>
    <row r="900" spans="5:28">
      <c r="E900" s="14"/>
      <c r="F900" s="356"/>
      <c r="H900" s="14"/>
      <c r="J900" s="185"/>
      <c r="K900" s="185"/>
      <c r="L900" s="185"/>
      <c r="N900" s="356"/>
      <c r="P900" s="356"/>
      <c r="R900" s="356"/>
      <c r="S900" s="356"/>
      <c r="T900" s="356"/>
      <c r="U900" s="356"/>
      <c r="Y900" s="14"/>
      <c r="AB900" s="14"/>
    </row>
    <row r="901" spans="5:28">
      <c r="E901" s="14"/>
      <c r="F901" s="356"/>
      <c r="H901" s="14"/>
      <c r="J901" s="185"/>
      <c r="K901" s="185"/>
      <c r="L901" s="185"/>
      <c r="N901" s="356"/>
      <c r="P901" s="356"/>
      <c r="R901" s="356"/>
      <c r="S901" s="356"/>
      <c r="T901" s="356"/>
      <c r="U901" s="356"/>
      <c r="Y901" s="14"/>
      <c r="AB901" s="14"/>
    </row>
    <row r="902" spans="5:28">
      <c r="E902" s="14"/>
      <c r="F902" s="356"/>
      <c r="H902" s="14"/>
      <c r="J902" s="185"/>
      <c r="K902" s="185"/>
      <c r="L902" s="185"/>
      <c r="N902" s="356"/>
      <c r="P902" s="356"/>
      <c r="R902" s="356"/>
      <c r="S902" s="356"/>
      <c r="T902" s="356"/>
      <c r="U902" s="356"/>
      <c r="Y902" s="14"/>
      <c r="AB902" s="14"/>
    </row>
    <row r="903" spans="5:28">
      <c r="E903" s="14"/>
      <c r="F903" s="356"/>
      <c r="H903" s="14"/>
      <c r="J903" s="185"/>
      <c r="K903" s="185"/>
      <c r="L903" s="185"/>
      <c r="N903" s="356"/>
      <c r="P903" s="356"/>
      <c r="R903" s="356"/>
      <c r="S903" s="356"/>
      <c r="T903" s="356"/>
      <c r="U903" s="356"/>
      <c r="Y903" s="14"/>
      <c r="AB903" s="14"/>
    </row>
    <row r="904" spans="5:28">
      <c r="E904" s="14"/>
      <c r="F904" s="356"/>
      <c r="H904" s="14"/>
      <c r="J904" s="185"/>
      <c r="K904" s="185"/>
      <c r="L904" s="185"/>
      <c r="N904" s="356"/>
      <c r="P904" s="356"/>
      <c r="R904" s="356"/>
      <c r="S904" s="356"/>
      <c r="T904" s="356"/>
      <c r="U904" s="356"/>
      <c r="Y904" s="14"/>
      <c r="AB904" s="14"/>
    </row>
    <row r="905" spans="5:28">
      <c r="E905" s="14"/>
      <c r="F905" s="356"/>
      <c r="H905" s="14"/>
      <c r="J905" s="185"/>
      <c r="K905" s="185"/>
      <c r="L905" s="185"/>
      <c r="N905" s="356"/>
      <c r="P905" s="356"/>
      <c r="R905" s="356"/>
      <c r="S905" s="356"/>
      <c r="T905" s="356"/>
      <c r="U905" s="356"/>
      <c r="Y905" s="14"/>
      <c r="AB905" s="14"/>
    </row>
    <row r="906" spans="5:28">
      <c r="E906" s="14"/>
      <c r="F906" s="356"/>
      <c r="H906" s="14"/>
      <c r="J906" s="185"/>
      <c r="K906" s="185"/>
      <c r="L906" s="185"/>
      <c r="N906" s="356"/>
      <c r="P906" s="356"/>
      <c r="R906" s="356"/>
      <c r="S906" s="356"/>
      <c r="T906" s="356"/>
      <c r="U906" s="356"/>
      <c r="Y906" s="14"/>
      <c r="AB906" s="14"/>
    </row>
    <row r="907" spans="5:28">
      <c r="E907" s="14"/>
      <c r="F907" s="356"/>
      <c r="H907" s="14"/>
      <c r="J907" s="185"/>
      <c r="K907" s="185"/>
      <c r="L907" s="185"/>
      <c r="N907" s="356"/>
      <c r="P907" s="356"/>
      <c r="R907" s="356"/>
      <c r="S907" s="356"/>
      <c r="T907" s="356"/>
      <c r="U907" s="356"/>
      <c r="Y907" s="14"/>
      <c r="AB907" s="14"/>
    </row>
    <row r="908" spans="5:28">
      <c r="E908" s="14"/>
      <c r="F908" s="356"/>
      <c r="H908" s="14"/>
      <c r="J908" s="185"/>
      <c r="K908" s="185"/>
      <c r="L908" s="185"/>
      <c r="N908" s="356"/>
      <c r="P908" s="356"/>
      <c r="R908" s="356"/>
      <c r="S908" s="356"/>
      <c r="T908" s="356"/>
      <c r="U908" s="356"/>
      <c r="Y908" s="14"/>
      <c r="AB908" s="14"/>
    </row>
    <row r="909" spans="5:28">
      <c r="E909" s="14"/>
      <c r="F909" s="356"/>
      <c r="H909" s="14"/>
      <c r="J909" s="185"/>
      <c r="K909" s="185"/>
      <c r="L909" s="185"/>
      <c r="N909" s="356"/>
      <c r="P909" s="356"/>
      <c r="R909" s="356"/>
      <c r="S909" s="356"/>
      <c r="T909" s="356"/>
      <c r="U909" s="356"/>
      <c r="Y909" s="14"/>
      <c r="AB909" s="14"/>
    </row>
    <row r="910" spans="5:28">
      <c r="E910" s="14"/>
      <c r="F910" s="356"/>
      <c r="H910" s="14"/>
      <c r="J910" s="185"/>
      <c r="K910" s="185"/>
      <c r="L910" s="185"/>
      <c r="N910" s="356"/>
      <c r="P910" s="356"/>
      <c r="R910" s="356"/>
      <c r="S910" s="356"/>
      <c r="T910" s="356"/>
      <c r="U910" s="356"/>
      <c r="Y910" s="14"/>
      <c r="AB910" s="14"/>
    </row>
    <row r="911" spans="5:28">
      <c r="E911" s="14"/>
      <c r="F911" s="356"/>
      <c r="H911" s="14"/>
      <c r="J911" s="185"/>
      <c r="K911" s="185"/>
      <c r="L911" s="185"/>
      <c r="N911" s="356"/>
      <c r="P911" s="356"/>
      <c r="R911" s="356"/>
      <c r="S911" s="356"/>
      <c r="T911" s="356"/>
      <c r="U911" s="356"/>
      <c r="Y911" s="14"/>
      <c r="AB911" s="14"/>
    </row>
    <row r="912" spans="5:28">
      <c r="E912" s="14"/>
      <c r="F912" s="356"/>
      <c r="H912" s="14"/>
      <c r="J912" s="185"/>
      <c r="K912" s="185"/>
      <c r="L912" s="185"/>
      <c r="N912" s="356"/>
      <c r="P912" s="356"/>
      <c r="R912" s="356"/>
      <c r="S912" s="356"/>
      <c r="T912" s="356"/>
      <c r="U912" s="356"/>
      <c r="Y912" s="14"/>
      <c r="AB912" s="14"/>
    </row>
    <row r="913" spans="5:28">
      <c r="E913" s="14"/>
      <c r="F913" s="356"/>
      <c r="H913" s="14"/>
      <c r="J913" s="185"/>
      <c r="K913" s="185"/>
      <c r="L913" s="185"/>
      <c r="N913" s="356"/>
      <c r="P913" s="356"/>
      <c r="R913" s="356"/>
      <c r="S913" s="356"/>
      <c r="T913" s="356"/>
      <c r="U913" s="356"/>
      <c r="Y913" s="14"/>
      <c r="AB913" s="14"/>
    </row>
    <row r="914" spans="5:28">
      <c r="E914" s="14"/>
      <c r="F914" s="356"/>
      <c r="H914" s="14"/>
      <c r="J914" s="185"/>
      <c r="K914" s="185"/>
      <c r="L914" s="185"/>
      <c r="N914" s="356"/>
      <c r="P914" s="356"/>
      <c r="R914" s="356"/>
      <c r="S914" s="356"/>
      <c r="T914" s="356"/>
      <c r="U914" s="356"/>
      <c r="Y914" s="14"/>
      <c r="AB914" s="14"/>
    </row>
    <row r="915" spans="5:28">
      <c r="E915" s="14"/>
      <c r="F915" s="356"/>
      <c r="H915" s="14"/>
      <c r="J915" s="185"/>
      <c r="K915" s="185"/>
      <c r="L915" s="185"/>
      <c r="N915" s="356"/>
      <c r="P915" s="356"/>
      <c r="R915" s="356"/>
      <c r="S915" s="356"/>
      <c r="T915" s="356"/>
      <c r="U915" s="356"/>
      <c r="Y915" s="14"/>
      <c r="AB915" s="14"/>
    </row>
    <row r="916" spans="5:28">
      <c r="E916" s="14"/>
      <c r="F916" s="356"/>
      <c r="H916" s="14"/>
      <c r="J916" s="185"/>
      <c r="K916" s="185"/>
      <c r="L916" s="185"/>
      <c r="N916" s="356"/>
      <c r="P916" s="356"/>
      <c r="R916" s="356"/>
      <c r="S916" s="356"/>
      <c r="T916" s="356"/>
      <c r="U916" s="356"/>
      <c r="Y916" s="14"/>
      <c r="AB916" s="14"/>
    </row>
    <row r="917" spans="5:28">
      <c r="E917" s="14"/>
      <c r="F917" s="356"/>
      <c r="H917" s="14"/>
      <c r="J917" s="185"/>
      <c r="K917" s="185"/>
      <c r="L917" s="185"/>
      <c r="N917" s="356"/>
      <c r="P917" s="356"/>
      <c r="R917" s="356"/>
      <c r="S917" s="356"/>
      <c r="T917" s="356"/>
      <c r="U917" s="356"/>
      <c r="Y917" s="14"/>
      <c r="AB917" s="14"/>
    </row>
    <row r="918" spans="5:28">
      <c r="E918" s="14"/>
      <c r="F918" s="356"/>
      <c r="H918" s="14"/>
      <c r="J918" s="185"/>
      <c r="K918" s="185"/>
      <c r="L918" s="185"/>
      <c r="N918" s="356"/>
      <c r="P918" s="356"/>
      <c r="R918" s="356"/>
      <c r="S918" s="356"/>
      <c r="T918" s="356"/>
      <c r="U918" s="356"/>
      <c r="Y918" s="14"/>
      <c r="AB918" s="14"/>
    </row>
    <row r="919" spans="5:28">
      <c r="E919" s="14"/>
      <c r="F919" s="356"/>
      <c r="H919" s="14"/>
      <c r="J919" s="185"/>
      <c r="K919" s="185"/>
      <c r="L919" s="185"/>
      <c r="N919" s="356"/>
      <c r="P919" s="356"/>
      <c r="R919" s="356"/>
      <c r="S919" s="356"/>
      <c r="T919" s="356"/>
      <c r="U919" s="356"/>
      <c r="Y919" s="14"/>
      <c r="AB919" s="14"/>
    </row>
    <row r="920" spans="5:28">
      <c r="E920" s="14"/>
      <c r="F920" s="356"/>
      <c r="H920" s="14"/>
      <c r="J920" s="185"/>
      <c r="K920" s="185"/>
      <c r="L920" s="185"/>
      <c r="N920" s="356"/>
      <c r="P920" s="356"/>
      <c r="R920" s="356"/>
      <c r="S920" s="356"/>
      <c r="T920" s="356"/>
      <c r="U920" s="356"/>
      <c r="Y920" s="14"/>
      <c r="AB920" s="14"/>
    </row>
    <row r="921" spans="5:28">
      <c r="E921" s="14"/>
      <c r="F921" s="356"/>
      <c r="H921" s="14"/>
      <c r="J921" s="185"/>
      <c r="K921" s="185"/>
      <c r="L921" s="185"/>
      <c r="N921" s="356"/>
      <c r="P921" s="356"/>
      <c r="R921" s="356"/>
      <c r="S921" s="356"/>
      <c r="T921" s="356"/>
      <c r="U921" s="356"/>
      <c r="Y921" s="14"/>
      <c r="AB921" s="14"/>
    </row>
    <row r="922" spans="5:28">
      <c r="E922" s="14"/>
      <c r="F922" s="356"/>
      <c r="H922" s="14"/>
      <c r="J922" s="185"/>
      <c r="K922" s="185"/>
      <c r="L922" s="185"/>
      <c r="N922" s="356"/>
      <c r="P922" s="356"/>
      <c r="R922" s="356"/>
      <c r="S922" s="356"/>
      <c r="T922" s="356"/>
      <c r="U922" s="356"/>
      <c r="Y922" s="14"/>
      <c r="AB922" s="14"/>
    </row>
  </sheetData>
  <dataValidations count="2">
    <dataValidation type="list" allowBlank="1" showErrorMessage="1" sqref="I3" xr:uid="{05132C52-FFBB-4E8C-910A-9F2D7FE10831}">
      <formula1>"Open,Inprogress,Closed"</formula1>
    </dataValidation>
    <dataValidation type="list" allowBlank="1" showErrorMessage="1" sqref="I2" xr:uid="{B8148A00-1416-4B78-B927-AFD82145D240}">
      <formula1>"Open,Inprogress,In Testing, Closed"</formula1>
    </dataValidation>
  </dataValidations>
  <hyperlinks>
    <hyperlink ref="R2" r:id="rId1" xr:uid="{7CAE64D7-50F9-45E0-9522-8772A3E37F29}"/>
    <hyperlink ref="R3" r:id="rId2" xr:uid="{84210C83-14AF-4074-8D59-4032EFA3EA8A}"/>
    <hyperlink ref="R7" r:id="rId3" xr:uid="{E7FED07C-67EB-4E1F-8B60-1537744C7D6F}"/>
  </hyperlinks>
  <pageMargins left="0" right="0" top="0" bottom="0" header="0" footer="0"/>
  <tableParts count="1">
    <tablePart r:id="rId4"/>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65D0A-F06B-4FF9-954D-1A1C31762B90}">
  <sheetPr>
    <outlinePr summaryBelow="0" summaryRight="0"/>
  </sheetPr>
  <dimension ref="A1:Y935"/>
  <sheetViews>
    <sheetView showGridLines="0" workbookViewId="0">
      <pane xSplit="5" ySplit="1" topLeftCell="T2" activePane="bottomRight" state="frozen"/>
      <selection pane="bottomRight" activeCell="A2" sqref="A2:XFD6"/>
      <selection pane="bottomLeft" activeCell="A3" sqref="A3"/>
      <selection pane="topRight" activeCell="F1" sqref="F1"/>
    </sheetView>
  </sheetViews>
  <sheetFormatPr defaultColWidth="12.5703125" defaultRowHeight="26.25" customHeight="1"/>
  <cols>
    <col min="1" max="1" width="6.5703125" style="154" customWidth="1"/>
    <col min="2" max="2" width="19" style="154" customWidth="1"/>
    <col min="3" max="3" width="20.140625" style="154" customWidth="1"/>
    <col min="4" max="4" width="11.85546875" style="154" customWidth="1"/>
    <col min="5" max="5" width="54.85546875" style="154" customWidth="1"/>
    <col min="6" max="6" width="12.42578125" style="186" customWidth="1"/>
    <col min="7" max="7" width="11.7109375" style="186" customWidth="1"/>
    <col min="8" max="8" width="12" style="186" customWidth="1"/>
    <col min="9" max="9" width="13.5703125" style="154" customWidth="1"/>
    <col min="10" max="10" width="22.140625" style="154" customWidth="1"/>
    <col min="11" max="11" width="45.140625" style="154" customWidth="1"/>
    <col min="12" max="12" width="19.85546875" style="187" customWidth="1"/>
    <col min="13" max="13" width="39.5703125" style="154" customWidth="1"/>
    <col min="14" max="14" width="25.5703125" style="187" customWidth="1"/>
    <col min="15" max="16" width="14.85546875" style="187" customWidth="1"/>
    <col min="17" max="17" width="26.5703125" style="154" customWidth="1"/>
    <col min="18" max="18" width="46.28515625" style="154" customWidth="1"/>
    <col min="19" max="19" width="18.85546875" style="154" customWidth="1"/>
    <col min="20" max="20" width="30.7109375" style="154" customWidth="1"/>
    <col min="21" max="21" width="24.140625" style="154" customWidth="1"/>
    <col min="22" max="22" width="48.140625" style="154" customWidth="1"/>
    <col min="23" max="23" width="91.85546875" style="154" customWidth="1"/>
    <col min="24" max="24" width="75.7109375" style="154" customWidth="1"/>
    <col min="25" max="16384" width="12.5703125" style="154"/>
  </cols>
  <sheetData>
    <row r="1" spans="1:25" ht="23.25" customHeight="1">
      <c r="A1" s="150" t="s">
        <v>196</v>
      </c>
      <c r="B1" s="151" t="s">
        <v>226</v>
      </c>
      <c r="C1" s="151" t="s">
        <v>199</v>
      </c>
      <c r="D1" s="151" t="s">
        <v>227</v>
      </c>
      <c r="E1" s="151" t="s">
        <v>228</v>
      </c>
      <c r="F1" s="151" t="s">
        <v>205</v>
      </c>
      <c r="G1" s="151" t="s">
        <v>229</v>
      </c>
      <c r="H1" s="151" t="s">
        <v>230</v>
      </c>
      <c r="I1" s="151" t="s">
        <v>234</v>
      </c>
      <c r="J1" s="151" t="s">
        <v>235</v>
      </c>
      <c r="K1" s="151" t="s">
        <v>818</v>
      </c>
      <c r="L1" s="152" t="s">
        <v>819</v>
      </c>
      <c r="M1" s="151" t="s">
        <v>238</v>
      </c>
      <c r="N1" s="151" t="s">
        <v>239</v>
      </c>
      <c r="O1" s="151" t="s">
        <v>240</v>
      </c>
      <c r="P1" s="151" t="s">
        <v>242</v>
      </c>
      <c r="Q1" s="151" t="s">
        <v>820</v>
      </c>
      <c r="R1" s="151" t="s">
        <v>243</v>
      </c>
      <c r="S1" s="151" t="s">
        <v>821</v>
      </c>
      <c r="T1" s="151" t="s">
        <v>822</v>
      </c>
      <c r="U1" s="151" t="s">
        <v>245</v>
      </c>
      <c r="V1" s="151" t="s">
        <v>247</v>
      </c>
      <c r="W1" s="151" t="s">
        <v>248</v>
      </c>
      <c r="X1" s="153" t="s">
        <v>207</v>
      </c>
    </row>
    <row r="2" spans="1:25" s="159" customFormat="1" ht="45" customHeight="1">
      <c r="A2" s="274">
        <v>1</v>
      </c>
      <c r="B2" s="309" t="s">
        <v>823</v>
      </c>
      <c r="C2" s="275" t="s">
        <v>713</v>
      </c>
      <c r="D2" s="275">
        <v>46337</v>
      </c>
      <c r="E2" s="281" t="s">
        <v>801</v>
      </c>
      <c r="F2" s="276" t="s">
        <v>791</v>
      </c>
      <c r="G2" s="275">
        <v>1</v>
      </c>
      <c r="H2" s="275">
        <v>1</v>
      </c>
      <c r="I2" s="296" t="s">
        <v>267</v>
      </c>
      <c r="J2" s="298" t="s">
        <v>710</v>
      </c>
      <c r="K2" s="277" t="s">
        <v>25</v>
      </c>
      <c r="L2" s="169" t="s">
        <v>710</v>
      </c>
      <c r="M2" s="277" t="s">
        <v>25</v>
      </c>
      <c r="N2" s="170" t="s">
        <v>802</v>
      </c>
      <c r="O2" s="278">
        <v>45631</v>
      </c>
      <c r="P2" s="278">
        <v>45643</v>
      </c>
      <c r="Q2" s="169" t="s">
        <v>710</v>
      </c>
      <c r="R2" s="277" t="s">
        <v>25</v>
      </c>
      <c r="S2" s="164" t="s">
        <v>399</v>
      </c>
      <c r="T2" s="277" t="s">
        <v>25</v>
      </c>
      <c r="U2" s="315">
        <v>45643</v>
      </c>
      <c r="V2" s="299" t="s">
        <v>717</v>
      </c>
      <c r="W2" s="299" t="s">
        <v>717</v>
      </c>
      <c r="X2" s="277" t="s">
        <v>824</v>
      </c>
      <c r="Y2" s="277"/>
    </row>
    <row r="3" spans="1:25" s="159" customFormat="1" ht="70.5" customHeight="1">
      <c r="A3" s="305">
        <v>2</v>
      </c>
      <c r="B3" s="310" t="s">
        <v>823</v>
      </c>
      <c r="C3" s="307" t="s">
        <v>699</v>
      </c>
      <c r="D3" s="227">
        <v>24266</v>
      </c>
      <c r="E3" s="228" t="s">
        <v>807</v>
      </c>
      <c r="F3" s="227" t="s">
        <v>791</v>
      </c>
      <c r="G3" s="229">
        <v>2</v>
      </c>
      <c r="H3" s="229">
        <v>2</v>
      </c>
      <c r="I3" s="295" t="s">
        <v>267</v>
      </c>
      <c r="J3" s="227" t="s">
        <v>254</v>
      </c>
      <c r="K3" s="302" t="s">
        <v>25</v>
      </c>
      <c r="L3" s="230" t="s">
        <v>254</v>
      </c>
      <c r="M3" s="302" t="s">
        <v>25</v>
      </c>
      <c r="N3" s="300" t="s">
        <v>808</v>
      </c>
      <c r="O3" s="303">
        <v>45636</v>
      </c>
      <c r="P3" s="232"/>
      <c r="Q3" s="226" t="s">
        <v>399</v>
      </c>
      <c r="R3" s="226"/>
      <c r="S3" s="226" t="s">
        <v>399</v>
      </c>
      <c r="T3" s="226" t="s">
        <v>809</v>
      </c>
      <c r="U3" s="233"/>
      <c r="V3" s="311" t="s">
        <v>717</v>
      </c>
      <c r="W3" s="311" t="s">
        <v>717</v>
      </c>
      <c r="X3" s="297" t="s">
        <v>825</v>
      </c>
      <c r="Y3" s="147"/>
    </row>
    <row r="4" spans="1:25" ht="26.25" customHeight="1">
      <c r="A4" s="306">
        <v>3</v>
      </c>
      <c r="B4" s="310" t="s">
        <v>823</v>
      </c>
      <c r="C4" s="308" t="s">
        <v>713</v>
      </c>
      <c r="D4" s="160">
        <v>45301</v>
      </c>
      <c r="E4" s="241" t="s">
        <v>811</v>
      </c>
      <c r="F4" s="189" t="s">
        <v>791</v>
      </c>
      <c r="G4" s="156">
        <v>8</v>
      </c>
      <c r="H4" s="156"/>
      <c r="I4" s="147"/>
      <c r="J4" s="156"/>
      <c r="K4" s="162"/>
      <c r="L4" s="37"/>
      <c r="M4" s="177"/>
      <c r="N4" s="178"/>
      <c r="O4" s="178"/>
      <c r="P4" s="178"/>
      <c r="Q4" s="179"/>
      <c r="R4" s="148"/>
      <c r="S4" s="148"/>
      <c r="T4" s="148"/>
      <c r="U4" s="148"/>
      <c r="V4" s="148"/>
      <c r="W4" s="148"/>
      <c r="X4" s="148" t="s">
        <v>826</v>
      </c>
      <c r="Y4" s="148"/>
    </row>
    <row r="5" spans="1:25" ht="26.25" customHeight="1">
      <c r="A5" s="305">
        <v>4</v>
      </c>
      <c r="B5" s="310" t="s">
        <v>823</v>
      </c>
      <c r="C5" s="149" t="s">
        <v>211</v>
      </c>
      <c r="D5" s="160">
        <v>46563</v>
      </c>
      <c r="E5" s="228" t="s">
        <v>684</v>
      </c>
      <c r="F5" s="189" t="s">
        <v>791</v>
      </c>
      <c r="G5" s="179">
        <v>8</v>
      </c>
      <c r="H5" s="179"/>
      <c r="I5" s="148"/>
      <c r="J5" s="179"/>
      <c r="K5" s="180"/>
      <c r="L5" s="178"/>
      <c r="M5" s="177"/>
      <c r="N5" s="178"/>
      <c r="O5" s="178"/>
      <c r="P5" s="178"/>
      <c r="Q5" s="179"/>
      <c r="R5" s="148"/>
      <c r="S5" s="148"/>
      <c r="T5" s="148"/>
      <c r="U5" s="148"/>
      <c r="V5" s="148"/>
      <c r="W5" s="148"/>
      <c r="X5" s="148" t="s">
        <v>826</v>
      </c>
      <c r="Y5" s="148"/>
    </row>
    <row r="6" spans="1:25" ht="26.25" customHeight="1">
      <c r="A6" s="274">
        <v>5</v>
      </c>
      <c r="B6" s="310" t="s">
        <v>823</v>
      </c>
      <c r="C6" s="179" t="s">
        <v>699</v>
      </c>
      <c r="D6" s="189">
        <v>46636</v>
      </c>
      <c r="E6" s="80" t="s">
        <v>777</v>
      </c>
      <c r="F6" s="189" t="s">
        <v>791</v>
      </c>
      <c r="G6" s="179">
        <v>3</v>
      </c>
      <c r="H6" s="179"/>
      <c r="I6" s="148"/>
      <c r="J6" s="179"/>
      <c r="K6" s="180"/>
      <c r="L6" s="178"/>
      <c r="M6" s="177"/>
      <c r="N6" s="178"/>
      <c r="O6" s="178"/>
      <c r="P6" s="178"/>
      <c r="Q6" s="179"/>
      <c r="R6" s="148"/>
      <c r="S6" s="148"/>
      <c r="T6" s="148"/>
      <c r="U6" s="148"/>
      <c r="V6" s="148"/>
      <c r="W6" s="148"/>
      <c r="X6" s="148"/>
      <c r="Y6" s="148"/>
    </row>
    <row r="7" spans="1:25" ht="26.25" customHeight="1">
      <c r="A7" s="148"/>
      <c r="B7" s="13"/>
      <c r="C7" s="179"/>
      <c r="D7" s="148"/>
      <c r="E7" s="13"/>
      <c r="F7" s="189"/>
      <c r="G7" s="179"/>
      <c r="H7" s="179"/>
      <c r="I7" s="148"/>
      <c r="J7" s="179"/>
      <c r="K7" s="180"/>
      <c r="L7" s="178"/>
      <c r="M7" s="177"/>
      <c r="N7" s="178"/>
      <c r="O7" s="178"/>
      <c r="P7" s="178"/>
      <c r="Q7" s="179"/>
      <c r="R7" s="148"/>
      <c r="S7" s="148"/>
      <c r="T7" s="148"/>
      <c r="U7" s="148"/>
      <c r="V7" s="148"/>
      <c r="W7" s="148"/>
      <c r="X7" s="148"/>
      <c r="Y7" s="148"/>
    </row>
    <row r="8" spans="1:25" ht="26.25" customHeight="1">
      <c r="A8" s="148"/>
      <c r="B8" s="13"/>
      <c r="C8" s="179"/>
      <c r="D8" s="148"/>
      <c r="E8" s="13"/>
      <c r="F8" s="189"/>
      <c r="G8" s="179"/>
      <c r="H8" s="179"/>
      <c r="I8" s="148"/>
      <c r="J8" s="179"/>
      <c r="K8" s="180"/>
      <c r="L8" s="178"/>
      <c r="M8" s="177"/>
      <c r="N8" s="178"/>
      <c r="O8" s="178"/>
      <c r="P8" s="178"/>
      <c r="Q8" s="179"/>
      <c r="R8" s="148"/>
      <c r="S8" s="148"/>
      <c r="T8" s="148"/>
      <c r="U8" s="148"/>
      <c r="V8" s="148"/>
      <c r="W8" s="148"/>
      <c r="X8" s="148"/>
      <c r="Y8" s="148"/>
    </row>
    <row r="9" spans="1:25" ht="26.25" customHeight="1">
      <c r="A9" s="148"/>
      <c r="B9" s="13"/>
      <c r="C9" s="179"/>
      <c r="D9" s="148"/>
      <c r="E9" s="13"/>
      <c r="F9" s="189"/>
      <c r="G9" s="179"/>
      <c r="H9" s="179"/>
      <c r="I9" s="148"/>
      <c r="J9" s="179"/>
      <c r="K9" s="180"/>
      <c r="L9" s="178"/>
      <c r="M9" s="177"/>
      <c r="N9" s="178"/>
      <c r="O9" s="178"/>
      <c r="P9" s="178"/>
      <c r="Q9" s="179"/>
      <c r="R9" s="148"/>
      <c r="S9" s="148"/>
      <c r="T9" s="148"/>
      <c r="U9" s="148"/>
      <c r="V9" s="148"/>
      <c r="W9" s="148"/>
      <c r="X9" s="148"/>
      <c r="Y9" s="148"/>
    </row>
    <row r="10" spans="1:25" ht="26.25" customHeight="1">
      <c r="A10" s="148"/>
      <c r="B10" s="13"/>
      <c r="C10" s="179"/>
      <c r="D10" s="148"/>
      <c r="E10" s="13"/>
      <c r="F10" s="189"/>
      <c r="G10" s="179"/>
      <c r="H10" s="179"/>
      <c r="I10" s="148"/>
      <c r="J10" s="179"/>
      <c r="K10" s="180"/>
      <c r="L10" s="178"/>
      <c r="M10" s="177"/>
      <c r="N10" s="178"/>
      <c r="O10" s="178"/>
      <c r="P10" s="178"/>
      <c r="Q10" s="179"/>
      <c r="R10" s="148"/>
      <c r="S10" s="148"/>
      <c r="T10" s="148"/>
      <c r="U10" s="148"/>
      <c r="V10" s="148"/>
      <c r="W10" s="148"/>
      <c r="X10" s="148"/>
      <c r="Y10" s="148"/>
    </row>
    <row r="11" spans="1:25" ht="26.25" customHeight="1">
      <c r="A11" s="148"/>
      <c r="B11" s="13"/>
      <c r="C11" s="179"/>
      <c r="D11" s="148"/>
      <c r="E11" s="13"/>
      <c r="F11" s="189"/>
      <c r="G11" s="179"/>
      <c r="H11" s="179"/>
      <c r="I11" s="148"/>
      <c r="J11" s="179"/>
      <c r="K11" s="180"/>
      <c r="L11" s="178"/>
      <c r="M11" s="177"/>
      <c r="N11" s="178"/>
      <c r="O11" s="178"/>
      <c r="P11" s="178"/>
      <c r="Q11" s="179"/>
      <c r="R11" s="148"/>
      <c r="S11" s="148"/>
      <c r="T11" s="148"/>
      <c r="U11" s="148"/>
      <c r="V11" s="148"/>
      <c r="W11" s="148"/>
      <c r="X11" s="148"/>
      <c r="Y11" s="148"/>
    </row>
    <row r="12" spans="1:25" ht="26.25" customHeight="1">
      <c r="A12" s="148"/>
      <c r="B12" s="13"/>
      <c r="C12" s="179"/>
      <c r="D12" s="148"/>
      <c r="E12" s="13"/>
      <c r="F12" s="189"/>
      <c r="G12" s="179"/>
      <c r="H12" s="179"/>
      <c r="I12" s="148"/>
      <c r="J12" s="179"/>
      <c r="K12" s="180"/>
      <c r="L12" s="178"/>
      <c r="M12" s="177"/>
      <c r="N12" s="178"/>
      <c r="O12" s="178"/>
      <c r="P12" s="178"/>
      <c r="Q12" s="179"/>
      <c r="R12" s="148"/>
      <c r="S12" s="148"/>
      <c r="T12" s="148"/>
      <c r="U12" s="148"/>
      <c r="V12" s="148"/>
      <c r="W12" s="148"/>
      <c r="X12" s="148"/>
      <c r="Y12" s="148"/>
    </row>
    <row r="13" spans="1:25" ht="26.25" customHeight="1">
      <c r="A13" s="148"/>
      <c r="B13" s="13"/>
      <c r="C13" s="179"/>
      <c r="D13" s="148"/>
      <c r="E13" s="13"/>
      <c r="F13" s="189"/>
      <c r="G13" s="179"/>
      <c r="H13" s="179"/>
      <c r="I13" s="148"/>
      <c r="J13" s="179"/>
      <c r="K13" s="180"/>
      <c r="L13" s="178"/>
      <c r="M13" s="177"/>
      <c r="N13" s="178"/>
      <c r="O13" s="178"/>
      <c r="P13" s="178"/>
      <c r="Q13" s="179"/>
      <c r="R13" s="148"/>
      <c r="S13" s="148"/>
      <c r="T13" s="148"/>
      <c r="U13" s="148"/>
      <c r="V13" s="148"/>
      <c r="W13" s="148"/>
      <c r="X13" s="148"/>
      <c r="Y13" s="148"/>
    </row>
    <row r="14" spans="1:25" ht="26.25" customHeight="1">
      <c r="A14" s="148"/>
      <c r="B14" s="13"/>
      <c r="C14" s="179"/>
      <c r="D14" s="148"/>
      <c r="E14" s="13"/>
      <c r="F14" s="189"/>
      <c r="G14" s="179"/>
      <c r="H14" s="179"/>
      <c r="I14" s="148"/>
      <c r="J14" s="179"/>
      <c r="K14" s="180"/>
      <c r="L14" s="178"/>
      <c r="M14" s="177"/>
      <c r="N14" s="178"/>
      <c r="O14" s="178"/>
      <c r="P14" s="178"/>
      <c r="Q14" s="179"/>
      <c r="R14" s="148"/>
      <c r="S14" s="148"/>
      <c r="T14" s="148"/>
      <c r="U14" s="148"/>
      <c r="V14" s="148"/>
      <c r="W14" s="148"/>
      <c r="X14" s="148"/>
      <c r="Y14" s="148"/>
    </row>
    <row r="15" spans="1:25" ht="26.25" customHeight="1">
      <c r="A15" s="148"/>
      <c r="B15" s="13"/>
      <c r="C15" s="179"/>
      <c r="D15" s="148"/>
      <c r="E15" s="13"/>
      <c r="F15" s="189"/>
      <c r="G15" s="179"/>
      <c r="H15" s="179"/>
      <c r="I15" s="148"/>
      <c r="J15" s="179"/>
      <c r="K15" s="180"/>
      <c r="L15" s="178"/>
      <c r="M15" s="177"/>
      <c r="N15" s="178"/>
      <c r="O15" s="178"/>
      <c r="P15" s="178"/>
      <c r="Q15" s="179"/>
      <c r="R15" s="148"/>
      <c r="S15" s="148"/>
      <c r="T15" s="148"/>
      <c r="U15" s="148"/>
      <c r="V15" s="148"/>
      <c r="W15" s="148"/>
      <c r="X15" s="148"/>
      <c r="Y15" s="148"/>
    </row>
    <row r="16" spans="1:25" ht="26.25" customHeight="1">
      <c r="A16" s="148"/>
      <c r="B16" s="13"/>
      <c r="C16" s="179"/>
      <c r="D16" s="148"/>
      <c r="E16" s="13"/>
      <c r="F16" s="189"/>
      <c r="G16" s="179"/>
      <c r="H16" s="179"/>
      <c r="I16" s="148"/>
      <c r="J16" s="179"/>
      <c r="K16" s="180"/>
      <c r="L16" s="178"/>
      <c r="M16" s="177"/>
      <c r="N16" s="178"/>
      <c r="O16" s="178"/>
      <c r="P16" s="178"/>
      <c r="Q16" s="179"/>
      <c r="R16" s="148"/>
      <c r="S16" s="148"/>
      <c r="T16" s="148"/>
      <c r="U16" s="148"/>
      <c r="V16" s="148"/>
      <c r="W16" s="148"/>
      <c r="X16" s="148"/>
      <c r="Y16" s="148"/>
    </row>
    <row r="17" spans="1:25" ht="26.25" customHeight="1">
      <c r="A17" s="148"/>
      <c r="B17" s="13"/>
      <c r="C17" s="179"/>
      <c r="D17" s="148"/>
      <c r="E17" s="13"/>
      <c r="F17" s="189"/>
      <c r="G17" s="179"/>
      <c r="H17" s="179"/>
      <c r="I17" s="148"/>
      <c r="J17" s="179"/>
      <c r="K17" s="180"/>
      <c r="L17" s="178"/>
      <c r="M17" s="177"/>
      <c r="N17" s="178"/>
      <c r="O17" s="178"/>
      <c r="P17" s="178"/>
      <c r="Q17" s="179"/>
      <c r="R17" s="148"/>
      <c r="S17" s="148"/>
      <c r="T17" s="148"/>
      <c r="U17" s="148"/>
      <c r="V17" s="148"/>
      <c r="W17" s="148"/>
      <c r="X17" s="148"/>
      <c r="Y17" s="148"/>
    </row>
    <row r="18" spans="1:25" ht="26.25" customHeight="1">
      <c r="A18" s="148"/>
      <c r="B18" s="13"/>
      <c r="C18" s="179"/>
      <c r="D18" s="148"/>
      <c r="E18" s="13"/>
      <c r="F18" s="189"/>
      <c r="G18" s="179"/>
      <c r="H18" s="179"/>
      <c r="I18" s="148"/>
      <c r="J18" s="179"/>
      <c r="K18" s="180"/>
      <c r="L18" s="178"/>
      <c r="M18" s="177"/>
      <c r="N18" s="178"/>
      <c r="O18" s="178"/>
      <c r="P18" s="178"/>
      <c r="Q18" s="179"/>
      <c r="R18" s="148"/>
      <c r="S18" s="148"/>
      <c r="T18" s="148"/>
      <c r="U18" s="148"/>
      <c r="V18" s="148"/>
      <c r="W18" s="148"/>
      <c r="X18" s="148"/>
      <c r="Y18" s="148"/>
    </row>
    <row r="19" spans="1:25" ht="26.25" customHeight="1">
      <c r="A19" s="148"/>
      <c r="B19" s="13"/>
      <c r="C19" s="179"/>
      <c r="D19" s="148"/>
      <c r="E19" s="13"/>
      <c r="F19" s="189"/>
      <c r="G19" s="179"/>
      <c r="H19" s="179"/>
      <c r="I19" s="148"/>
      <c r="J19" s="179"/>
      <c r="K19" s="180"/>
      <c r="L19" s="178"/>
      <c r="M19" s="177"/>
      <c r="N19" s="178"/>
      <c r="O19" s="178"/>
      <c r="P19" s="178"/>
      <c r="Q19" s="179"/>
      <c r="R19" s="148"/>
      <c r="S19" s="148"/>
      <c r="T19" s="148"/>
      <c r="U19" s="148"/>
      <c r="V19" s="148"/>
      <c r="W19" s="148"/>
      <c r="X19" s="148"/>
      <c r="Y19" s="148"/>
    </row>
    <row r="20" spans="1:25" ht="26.25" customHeight="1">
      <c r="A20" s="148"/>
      <c r="B20" s="13"/>
      <c r="C20" s="179"/>
      <c r="D20" s="148"/>
      <c r="E20" s="13"/>
      <c r="F20" s="189"/>
      <c r="G20" s="179"/>
      <c r="H20" s="179"/>
      <c r="I20" s="148"/>
      <c r="J20" s="179"/>
      <c r="K20" s="180"/>
      <c r="L20" s="178"/>
      <c r="M20" s="177"/>
      <c r="N20" s="178"/>
      <c r="O20" s="178"/>
      <c r="P20" s="178"/>
      <c r="Q20" s="179"/>
      <c r="R20" s="148"/>
      <c r="S20" s="148"/>
      <c r="T20" s="148"/>
      <c r="U20" s="148"/>
      <c r="V20" s="148"/>
      <c r="W20" s="148"/>
      <c r="X20" s="148"/>
      <c r="Y20" s="148"/>
    </row>
    <row r="21" spans="1:25" ht="26.25" customHeight="1">
      <c r="A21" s="148"/>
      <c r="B21" s="13"/>
      <c r="C21" s="179"/>
      <c r="D21" s="148"/>
      <c r="E21" s="13"/>
      <c r="F21" s="189"/>
      <c r="G21" s="179"/>
      <c r="H21" s="179"/>
      <c r="I21" s="148"/>
      <c r="J21" s="179"/>
      <c r="K21" s="180"/>
      <c r="L21" s="178"/>
      <c r="M21" s="177"/>
      <c r="N21" s="178"/>
      <c r="O21" s="178"/>
      <c r="P21" s="178"/>
      <c r="Q21" s="179"/>
      <c r="R21" s="148"/>
      <c r="S21" s="148"/>
      <c r="T21" s="148"/>
      <c r="U21" s="148"/>
      <c r="V21" s="148"/>
      <c r="W21" s="148"/>
      <c r="X21" s="148"/>
      <c r="Y21" s="148"/>
    </row>
    <row r="22" spans="1:25" ht="26.25" customHeight="1">
      <c r="A22" s="148"/>
      <c r="B22" s="13"/>
      <c r="C22" s="179"/>
      <c r="D22" s="148"/>
      <c r="E22" s="13"/>
      <c r="F22" s="189"/>
      <c r="G22" s="179"/>
      <c r="H22" s="179"/>
      <c r="I22" s="148"/>
      <c r="J22" s="179"/>
      <c r="K22" s="180"/>
      <c r="L22" s="178"/>
      <c r="M22" s="177"/>
      <c r="N22" s="178"/>
      <c r="O22" s="178"/>
      <c r="P22" s="178"/>
      <c r="Q22" s="179"/>
      <c r="R22" s="148"/>
      <c r="S22" s="148"/>
      <c r="T22" s="148"/>
      <c r="U22" s="148"/>
      <c r="V22" s="148"/>
      <c r="W22" s="148"/>
      <c r="X22" s="148"/>
      <c r="Y22" s="148"/>
    </row>
    <row r="23" spans="1:25" ht="26.25" customHeight="1">
      <c r="A23" s="148"/>
      <c r="B23" s="13"/>
      <c r="C23" s="179"/>
      <c r="D23" s="148"/>
      <c r="E23" s="13"/>
      <c r="F23" s="189"/>
      <c r="G23" s="179"/>
      <c r="H23" s="179"/>
      <c r="I23" s="148"/>
      <c r="J23" s="179"/>
      <c r="K23" s="180"/>
      <c r="L23" s="178"/>
      <c r="M23" s="177"/>
      <c r="N23" s="178"/>
      <c r="O23" s="178"/>
      <c r="P23" s="178"/>
      <c r="Q23" s="179"/>
      <c r="R23" s="148"/>
      <c r="S23" s="148"/>
      <c r="T23" s="148"/>
      <c r="U23" s="148"/>
      <c r="V23" s="148"/>
      <c r="W23" s="148"/>
      <c r="X23" s="148"/>
      <c r="Y23" s="148"/>
    </row>
    <row r="24" spans="1:25" ht="26.25" customHeight="1">
      <c r="A24" s="148"/>
      <c r="B24" s="13"/>
      <c r="C24" s="179"/>
      <c r="D24" s="148"/>
      <c r="E24" s="13"/>
      <c r="F24" s="189"/>
      <c r="G24" s="179"/>
      <c r="H24" s="179"/>
      <c r="I24" s="148"/>
      <c r="J24" s="179"/>
      <c r="K24" s="180"/>
      <c r="L24" s="178"/>
      <c r="M24" s="177"/>
      <c r="N24" s="178"/>
      <c r="O24" s="178"/>
      <c r="P24" s="178"/>
      <c r="Q24" s="179"/>
      <c r="R24" s="148"/>
      <c r="S24" s="148"/>
      <c r="T24" s="148"/>
      <c r="U24" s="148"/>
      <c r="V24" s="148"/>
      <c r="W24" s="148"/>
      <c r="X24" s="148"/>
      <c r="Y24" s="148"/>
    </row>
    <row r="25" spans="1:25" ht="26.25" customHeight="1">
      <c r="A25" s="148"/>
      <c r="B25" s="13"/>
      <c r="C25" s="179"/>
      <c r="D25" s="148"/>
      <c r="E25" s="13"/>
      <c r="F25" s="189"/>
      <c r="G25" s="179"/>
      <c r="H25" s="179"/>
      <c r="I25" s="148"/>
      <c r="J25" s="179"/>
      <c r="K25" s="180"/>
      <c r="L25" s="178"/>
      <c r="M25" s="177"/>
      <c r="N25" s="178"/>
      <c r="O25" s="178"/>
      <c r="P25" s="178"/>
      <c r="Q25" s="179"/>
      <c r="R25" s="148"/>
      <c r="S25" s="148"/>
      <c r="T25" s="148"/>
      <c r="U25" s="148"/>
      <c r="V25" s="148"/>
      <c r="W25" s="148"/>
      <c r="X25" s="148"/>
      <c r="Y25" s="148"/>
    </row>
    <row r="26" spans="1:25" ht="26.25" customHeight="1">
      <c r="A26" s="148"/>
      <c r="B26" s="13"/>
      <c r="C26" s="179"/>
      <c r="D26" s="148"/>
      <c r="E26" s="13"/>
      <c r="F26" s="189"/>
      <c r="G26" s="179"/>
      <c r="H26" s="179"/>
      <c r="I26" s="148"/>
      <c r="J26" s="179"/>
      <c r="K26" s="180"/>
      <c r="L26" s="178"/>
      <c r="M26" s="177"/>
      <c r="N26" s="178"/>
      <c r="O26" s="178"/>
      <c r="P26" s="178"/>
      <c r="Q26" s="179"/>
      <c r="R26" s="148"/>
      <c r="S26" s="148"/>
      <c r="T26" s="148"/>
      <c r="U26" s="148"/>
      <c r="V26" s="148"/>
      <c r="W26" s="148"/>
      <c r="X26" s="148"/>
      <c r="Y26" s="148"/>
    </row>
    <row r="27" spans="1:25" ht="26.25" customHeight="1">
      <c r="A27" s="148"/>
      <c r="B27" s="13"/>
      <c r="C27" s="179"/>
      <c r="D27" s="148"/>
      <c r="E27" s="13"/>
      <c r="F27" s="189"/>
      <c r="G27" s="179"/>
      <c r="H27" s="179"/>
      <c r="I27" s="148"/>
      <c r="J27" s="179"/>
      <c r="K27" s="180"/>
      <c r="L27" s="178"/>
      <c r="M27" s="177"/>
      <c r="N27" s="178"/>
      <c r="O27" s="178"/>
      <c r="P27" s="178"/>
      <c r="Q27" s="179"/>
      <c r="R27" s="148"/>
      <c r="S27" s="148"/>
      <c r="T27" s="148"/>
      <c r="U27" s="148"/>
      <c r="V27" s="148"/>
      <c r="W27" s="148"/>
      <c r="X27" s="148"/>
      <c r="Y27" s="148"/>
    </row>
    <row r="28" spans="1:25" ht="26.25" customHeight="1">
      <c r="A28" s="148"/>
      <c r="B28" s="13"/>
      <c r="C28" s="179"/>
      <c r="D28" s="148"/>
      <c r="E28" s="13"/>
      <c r="F28" s="189"/>
      <c r="G28" s="179"/>
      <c r="H28" s="179"/>
      <c r="I28" s="148"/>
      <c r="J28" s="179"/>
      <c r="K28" s="180"/>
      <c r="L28" s="178"/>
      <c r="M28" s="177"/>
      <c r="N28" s="178"/>
      <c r="O28" s="178"/>
      <c r="P28" s="178"/>
      <c r="Q28" s="179"/>
      <c r="R28" s="148"/>
      <c r="S28" s="148"/>
      <c r="T28" s="148"/>
      <c r="U28" s="148"/>
      <c r="V28" s="148"/>
      <c r="W28" s="148"/>
      <c r="X28" s="148"/>
      <c r="Y28" s="148"/>
    </row>
    <row r="29" spans="1:25" ht="26.25" customHeight="1">
      <c r="A29" s="148"/>
      <c r="B29" s="13"/>
      <c r="C29" s="179"/>
      <c r="D29" s="148"/>
      <c r="E29" s="13"/>
      <c r="F29" s="189"/>
      <c r="G29" s="179"/>
      <c r="H29" s="179"/>
      <c r="I29" s="148"/>
      <c r="J29" s="179"/>
      <c r="K29" s="180"/>
      <c r="L29" s="178"/>
      <c r="M29" s="177"/>
      <c r="N29" s="178"/>
      <c r="O29" s="178"/>
      <c r="P29" s="178"/>
      <c r="Q29" s="179"/>
      <c r="R29" s="148"/>
      <c r="S29" s="148"/>
      <c r="T29" s="148"/>
      <c r="U29" s="148"/>
      <c r="V29" s="148"/>
      <c r="W29" s="148"/>
      <c r="X29" s="148"/>
      <c r="Y29" s="148"/>
    </row>
    <row r="30" spans="1:25" ht="26.25" customHeight="1">
      <c r="A30" s="148"/>
      <c r="B30" s="13"/>
      <c r="C30" s="179"/>
      <c r="D30" s="148"/>
      <c r="E30" s="13"/>
      <c r="F30" s="189"/>
      <c r="G30" s="179"/>
      <c r="H30" s="179"/>
      <c r="I30" s="148"/>
      <c r="J30" s="179"/>
      <c r="K30" s="180"/>
      <c r="L30" s="178"/>
      <c r="M30" s="177"/>
      <c r="N30" s="178"/>
      <c r="O30" s="178"/>
      <c r="P30" s="178"/>
      <c r="Q30" s="179"/>
      <c r="R30" s="148"/>
      <c r="S30" s="148"/>
      <c r="T30" s="148"/>
      <c r="U30" s="148"/>
      <c r="V30" s="148"/>
      <c r="W30" s="148"/>
      <c r="X30" s="148"/>
      <c r="Y30" s="148"/>
    </row>
    <row r="31" spans="1:25" ht="26.25" customHeight="1">
      <c r="A31" s="181"/>
      <c r="B31" s="182"/>
      <c r="C31" s="183"/>
      <c r="D31" s="181"/>
      <c r="E31" s="182"/>
      <c r="F31" s="189"/>
      <c r="G31" s="183"/>
      <c r="H31" s="183"/>
      <c r="I31" s="181"/>
      <c r="J31" s="183"/>
      <c r="K31" s="180"/>
      <c r="L31" s="178"/>
      <c r="M31" s="177"/>
      <c r="N31" s="178"/>
      <c r="O31" s="178"/>
      <c r="P31" s="178"/>
      <c r="Q31" s="179"/>
      <c r="R31" s="148"/>
      <c r="S31" s="148"/>
      <c r="T31" s="148"/>
      <c r="U31" s="148"/>
      <c r="V31" s="148"/>
      <c r="W31" s="148"/>
      <c r="X31" s="148"/>
      <c r="Y31" s="148"/>
    </row>
    <row r="32" spans="1:25" ht="26.25" customHeight="1">
      <c r="A32" s="148"/>
      <c r="B32" s="13"/>
      <c r="C32" s="179"/>
      <c r="D32" s="148"/>
      <c r="E32" s="13"/>
      <c r="F32" s="189"/>
      <c r="G32" s="179"/>
      <c r="H32" s="179"/>
      <c r="I32" s="148"/>
      <c r="J32" s="179"/>
      <c r="L32" s="178"/>
      <c r="M32" s="177"/>
      <c r="N32" s="178"/>
      <c r="O32" s="178"/>
      <c r="P32" s="178"/>
      <c r="Q32" s="179"/>
      <c r="R32" s="148"/>
      <c r="S32" s="148"/>
      <c r="T32" s="148"/>
      <c r="U32" s="148"/>
      <c r="V32" s="148"/>
      <c r="W32" s="148"/>
      <c r="X32" s="148"/>
      <c r="Y32" s="148"/>
    </row>
    <row r="33" spans="1:25" ht="26.25" customHeight="1">
      <c r="A33" s="148"/>
      <c r="B33" s="13"/>
      <c r="C33" s="179"/>
      <c r="D33" s="148"/>
      <c r="E33" s="13"/>
      <c r="F33" s="189"/>
      <c r="G33" s="179"/>
      <c r="H33" s="179"/>
      <c r="I33" s="148"/>
      <c r="J33" s="179"/>
      <c r="L33" s="178"/>
      <c r="M33" s="177"/>
      <c r="N33" s="178"/>
      <c r="O33" s="178"/>
      <c r="P33" s="178"/>
      <c r="Q33" s="179"/>
      <c r="R33" s="148"/>
      <c r="S33" s="148"/>
      <c r="T33" s="148"/>
      <c r="U33" s="148"/>
      <c r="V33" s="148"/>
      <c r="W33" s="148"/>
      <c r="X33" s="148"/>
      <c r="Y33" s="148"/>
    </row>
    <row r="34" spans="1:25" ht="26.25" customHeight="1">
      <c r="A34" s="148"/>
      <c r="B34" s="13"/>
      <c r="C34" s="179"/>
      <c r="D34" s="148"/>
      <c r="E34" s="13"/>
      <c r="F34" s="189"/>
      <c r="G34" s="179"/>
      <c r="H34" s="179"/>
      <c r="I34" s="148"/>
      <c r="J34" s="179"/>
      <c r="L34" s="178"/>
      <c r="M34" s="177"/>
      <c r="N34" s="178"/>
      <c r="O34" s="178"/>
      <c r="P34" s="178"/>
      <c r="Q34" s="179"/>
      <c r="R34" s="148"/>
      <c r="S34" s="148"/>
      <c r="T34" s="148"/>
      <c r="U34" s="148"/>
      <c r="V34" s="148"/>
      <c r="W34" s="148"/>
      <c r="X34" s="148"/>
      <c r="Y34" s="148"/>
    </row>
    <row r="35" spans="1:25" ht="26.25" customHeight="1">
      <c r="A35" s="148"/>
      <c r="B35" s="13"/>
      <c r="C35" s="179"/>
      <c r="D35" s="148"/>
      <c r="E35" s="13"/>
      <c r="F35" s="189"/>
      <c r="G35" s="179"/>
      <c r="H35" s="179"/>
      <c r="I35" s="148"/>
      <c r="J35" s="179"/>
      <c r="L35" s="178"/>
      <c r="M35" s="177"/>
      <c r="N35" s="178"/>
      <c r="O35" s="178"/>
      <c r="P35" s="178"/>
      <c r="Q35" s="179"/>
      <c r="R35" s="148"/>
      <c r="S35" s="148"/>
      <c r="T35" s="148"/>
      <c r="U35" s="148"/>
      <c r="V35" s="148"/>
      <c r="W35" s="148"/>
      <c r="X35" s="148"/>
      <c r="Y35" s="148"/>
    </row>
    <row r="36" spans="1:25" ht="26.25" customHeight="1">
      <c r="A36" s="148"/>
      <c r="B36" s="13"/>
      <c r="C36" s="179"/>
      <c r="D36" s="148"/>
      <c r="E36" s="13"/>
      <c r="F36" s="189"/>
      <c r="G36" s="179"/>
      <c r="H36" s="179"/>
      <c r="I36" s="148"/>
      <c r="J36" s="179"/>
      <c r="L36" s="178"/>
      <c r="M36" s="177"/>
      <c r="N36" s="178"/>
      <c r="O36" s="178"/>
      <c r="P36" s="178"/>
      <c r="Q36" s="179"/>
      <c r="R36" s="148"/>
      <c r="S36" s="148"/>
      <c r="T36" s="148"/>
      <c r="U36" s="148"/>
      <c r="V36" s="148"/>
      <c r="W36" s="148"/>
      <c r="X36" s="148"/>
      <c r="Y36" s="148"/>
    </row>
    <row r="37" spans="1:25" ht="26.25" customHeight="1">
      <c r="A37" s="148"/>
      <c r="B37" s="13"/>
      <c r="C37" s="179"/>
      <c r="D37" s="148"/>
      <c r="E37" s="13"/>
      <c r="F37" s="189"/>
      <c r="G37" s="179"/>
      <c r="H37" s="179"/>
      <c r="I37" s="148"/>
      <c r="J37" s="179"/>
      <c r="L37" s="178"/>
      <c r="M37" s="177"/>
      <c r="N37" s="178"/>
      <c r="O37" s="178"/>
      <c r="P37" s="178"/>
      <c r="Q37" s="179"/>
      <c r="R37" s="148"/>
      <c r="S37" s="148"/>
      <c r="T37" s="148"/>
      <c r="U37" s="148"/>
      <c r="V37" s="148"/>
      <c r="W37" s="148"/>
      <c r="X37" s="148"/>
      <c r="Y37" s="148"/>
    </row>
    <row r="38" spans="1:25" ht="26.25" customHeight="1">
      <c r="A38" s="148"/>
      <c r="B38" s="13"/>
      <c r="C38" s="179"/>
      <c r="D38" s="148"/>
      <c r="E38" s="13"/>
      <c r="F38" s="189"/>
      <c r="G38" s="179"/>
      <c r="H38" s="179"/>
      <c r="I38" s="148"/>
      <c r="J38" s="179"/>
      <c r="L38" s="178"/>
      <c r="M38" s="177"/>
      <c r="N38" s="178"/>
      <c r="O38" s="178"/>
      <c r="P38" s="178"/>
      <c r="Q38" s="179"/>
      <c r="R38" s="148"/>
      <c r="S38" s="148"/>
      <c r="T38" s="148"/>
      <c r="U38" s="148"/>
      <c r="V38" s="148"/>
      <c r="W38" s="148"/>
      <c r="X38" s="148"/>
      <c r="Y38" s="148"/>
    </row>
    <row r="39" spans="1:25" ht="26.25" customHeight="1">
      <c r="A39" s="148"/>
      <c r="B39" s="13"/>
      <c r="C39" s="179"/>
      <c r="D39" s="148"/>
      <c r="E39" s="13"/>
      <c r="F39" s="189"/>
      <c r="G39" s="179"/>
      <c r="H39" s="179"/>
      <c r="I39" s="148"/>
      <c r="J39" s="179"/>
      <c r="L39" s="178"/>
      <c r="M39" s="177"/>
      <c r="N39" s="178"/>
      <c r="O39" s="178"/>
      <c r="P39" s="178"/>
      <c r="Q39" s="179"/>
      <c r="R39" s="148"/>
      <c r="S39" s="148"/>
      <c r="T39" s="148"/>
      <c r="U39" s="148"/>
      <c r="V39" s="148"/>
      <c r="W39" s="148"/>
      <c r="X39" s="148"/>
      <c r="Y39" s="148"/>
    </row>
    <row r="40" spans="1:25" ht="26.25" customHeight="1">
      <c r="A40" s="148"/>
      <c r="B40" s="13"/>
      <c r="C40" s="179"/>
      <c r="D40" s="148"/>
      <c r="E40" s="13"/>
      <c r="F40" s="189"/>
      <c r="G40" s="179"/>
      <c r="H40" s="179"/>
      <c r="I40" s="148"/>
      <c r="J40" s="179"/>
      <c r="L40" s="178"/>
      <c r="M40" s="177"/>
      <c r="N40" s="178"/>
      <c r="O40" s="178"/>
      <c r="P40" s="178"/>
      <c r="Q40" s="179"/>
      <c r="R40" s="148"/>
      <c r="S40" s="148"/>
      <c r="T40" s="148"/>
      <c r="U40" s="148"/>
      <c r="V40" s="148"/>
      <c r="W40" s="148"/>
      <c r="X40" s="148"/>
      <c r="Y40" s="148"/>
    </row>
    <row r="41" spans="1:25" ht="26.25" customHeight="1">
      <c r="A41" s="148"/>
      <c r="B41" s="13"/>
      <c r="C41" s="179"/>
      <c r="D41" s="148"/>
      <c r="E41" s="13"/>
      <c r="F41" s="189"/>
      <c r="G41" s="179"/>
      <c r="H41" s="179"/>
      <c r="I41" s="148"/>
      <c r="J41" s="179"/>
      <c r="L41" s="178"/>
      <c r="M41" s="177"/>
      <c r="N41" s="178"/>
      <c r="O41" s="178"/>
      <c r="P41" s="178"/>
      <c r="Q41" s="179"/>
      <c r="R41" s="148"/>
      <c r="S41" s="148"/>
      <c r="T41" s="148"/>
      <c r="U41" s="148"/>
      <c r="V41" s="148"/>
      <c r="W41" s="148"/>
      <c r="X41" s="148"/>
      <c r="Y41" s="148"/>
    </row>
    <row r="42" spans="1:25" ht="26.25" customHeight="1">
      <c r="A42" s="148"/>
      <c r="B42" s="13"/>
      <c r="C42" s="179"/>
      <c r="D42" s="148"/>
      <c r="E42" s="13"/>
      <c r="F42" s="189"/>
      <c r="G42" s="179"/>
      <c r="H42" s="179"/>
      <c r="I42" s="148"/>
      <c r="J42" s="179"/>
      <c r="L42" s="178"/>
      <c r="M42" s="177"/>
      <c r="N42" s="178"/>
      <c r="O42" s="178"/>
      <c r="P42" s="178"/>
      <c r="Q42" s="179"/>
      <c r="R42" s="148"/>
      <c r="S42" s="148"/>
      <c r="T42" s="148"/>
      <c r="U42" s="148"/>
      <c r="V42" s="148"/>
      <c r="W42" s="148"/>
      <c r="X42" s="148"/>
      <c r="Y42" s="148"/>
    </row>
    <row r="43" spans="1:25" ht="26.25" customHeight="1">
      <c r="A43" s="148"/>
      <c r="B43" s="13"/>
      <c r="C43" s="179"/>
      <c r="D43" s="148"/>
      <c r="E43" s="13"/>
      <c r="F43" s="189"/>
      <c r="G43" s="179"/>
      <c r="H43" s="179"/>
      <c r="I43" s="148"/>
      <c r="J43" s="179"/>
      <c r="L43" s="178"/>
      <c r="M43" s="177"/>
      <c r="N43" s="178"/>
      <c r="O43" s="178"/>
      <c r="P43" s="178"/>
      <c r="Q43" s="179"/>
      <c r="R43" s="148"/>
      <c r="S43" s="148"/>
      <c r="T43" s="148"/>
      <c r="U43" s="148"/>
      <c r="V43" s="148"/>
      <c r="W43" s="148"/>
      <c r="X43" s="148"/>
      <c r="Y43" s="148"/>
    </row>
    <row r="44" spans="1:25" ht="26.25" customHeight="1">
      <c r="A44" s="148"/>
      <c r="B44" s="13"/>
      <c r="C44" s="179"/>
      <c r="D44" s="148"/>
      <c r="E44" s="13"/>
      <c r="G44" s="179"/>
      <c r="H44" s="179"/>
      <c r="I44" s="148"/>
      <c r="J44" s="179"/>
      <c r="L44" s="184"/>
      <c r="N44" s="184"/>
      <c r="O44" s="184"/>
      <c r="P44" s="184"/>
      <c r="Q44" s="185"/>
    </row>
    <row r="45" spans="1:25" ht="26.25" customHeight="1">
      <c r="A45" s="148"/>
      <c r="B45" s="13"/>
      <c r="C45" s="179"/>
      <c r="D45" s="148"/>
      <c r="E45" s="13"/>
      <c r="G45" s="179"/>
      <c r="H45" s="179"/>
      <c r="I45" s="148"/>
      <c r="J45" s="179"/>
      <c r="L45" s="184"/>
      <c r="N45" s="184"/>
      <c r="O45" s="184"/>
      <c r="P45" s="184"/>
      <c r="Q45" s="185"/>
    </row>
    <row r="46" spans="1:25" ht="26.25" customHeight="1">
      <c r="A46" s="148"/>
      <c r="B46" s="13"/>
      <c r="C46" s="179"/>
      <c r="D46" s="148"/>
      <c r="E46" s="13"/>
      <c r="G46" s="179"/>
      <c r="H46" s="179"/>
      <c r="I46" s="148"/>
      <c r="J46" s="179"/>
      <c r="L46" s="184"/>
      <c r="N46" s="184"/>
      <c r="O46" s="184"/>
      <c r="P46" s="184"/>
      <c r="Q46" s="185"/>
    </row>
    <row r="47" spans="1:25" ht="26.25" customHeight="1">
      <c r="A47" s="148"/>
      <c r="B47" s="13"/>
      <c r="C47" s="179"/>
      <c r="D47" s="148"/>
      <c r="E47" s="13"/>
      <c r="G47" s="179"/>
      <c r="H47" s="179"/>
      <c r="I47" s="148"/>
      <c r="J47" s="179"/>
      <c r="L47" s="184"/>
      <c r="N47" s="184"/>
      <c r="O47" s="184"/>
      <c r="P47" s="184"/>
      <c r="Q47" s="185"/>
    </row>
    <row r="48" spans="1:25" ht="26.25" customHeight="1">
      <c r="A48" s="148"/>
      <c r="B48" s="13"/>
      <c r="C48" s="179"/>
      <c r="D48" s="148"/>
      <c r="E48" s="13"/>
      <c r="G48" s="179"/>
      <c r="H48" s="179"/>
      <c r="I48" s="148"/>
      <c r="J48" s="179"/>
      <c r="L48" s="184"/>
      <c r="N48" s="184"/>
      <c r="O48" s="184"/>
      <c r="P48" s="184"/>
      <c r="Q48" s="185"/>
    </row>
    <row r="49" spans="1:17" ht="26.25" customHeight="1">
      <c r="A49" s="148"/>
      <c r="B49" s="13"/>
      <c r="C49" s="179"/>
      <c r="D49" s="148"/>
      <c r="E49" s="13"/>
      <c r="G49" s="179"/>
      <c r="H49" s="179"/>
      <c r="I49" s="148"/>
      <c r="J49" s="179"/>
      <c r="L49" s="184"/>
      <c r="N49" s="184"/>
      <c r="O49" s="184"/>
      <c r="P49" s="184"/>
      <c r="Q49" s="185"/>
    </row>
    <row r="50" spans="1:17" ht="26.25" customHeight="1">
      <c r="A50" s="148"/>
      <c r="B50" s="13"/>
      <c r="C50" s="179"/>
      <c r="D50" s="148"/>
      <c r="E50" s="13"/>
      <c r="G50" s="179"/>
      <c r="H50" s="179"/>
      <c r="I50" s="148"/>
      <c r="J50" s="179"/>
      <c r="L50" s="184"/>
      <c r="N50" s="184"/>
      <c r="O50" s="184"/>
      <c r="P50" s="184"/>
      <c r="Q50" s="185"/>
    </row>
    <row r="51" spans="1:17" ht="26.25" customHeight="1">
      <c r="A51" s="148"/>
      <c r="B51" s="13"/>
      <c r="C51" s="179"/>
      <c r="D51" s="148"/>
      <c r="E51" s="13"/>
      <c r="G51" s="179"/>
      <c r="H51" s="179"/>
      <c r="I51" s="148"/>
      <c r="J51" s="179"/>
      <c r="L51" s="184"/>
      <c r="N51" s="184"/>
      <c r="O51" s="184"/>
      <c r="P51" s="184"/>
      <c r="Q51" s="185"/>
    </row>
    <row r="52" spans="1:17" ht="26.25" customHeight="1">
      <c r="A52" s="148"/>
      <c r="B52" s="13"/>
      <c r="C52" s="179"/>
      <c r="D52" s="148"/>
      <c r="E52" s="13"/>
      <c r="G52" s="179"/>
      <c r="H52" s="179"/>
      <c r="I52" s="148"/>
      <c r="J52" s="179"/>
      <c r="L52" s="184"/>
      <c r="N52" s="184"/>
      <c r="O52" s="184"/>
      <c r="P52" s="184"/>
      <c r="Q52" s="185"/>
    </row>
    <row r="53" spans="1:17" ht="26.25" customHeight="1">
      <c r="A53" s="148"/>
      <c r="B53" s="13"/>
      <c r="C53" s="179"/>
      <c r="D53" s="148"/>
      <c r="E53" s="13"/>
      <c r="G53" s="179"/>
      <c r="H53" s="179"/>
      <c r="I53" s="148"/>
      <c r="J53" s="179"/>
      <c r="L53" s="184"/>
      <c r="N53" s="184"/>
      <c r="O53" s="184"/>
      <c r="P53" s="184"/>
      <c r="Q53" s="185"/>
    </row>
    <row r="54" spans="1:17" ht="26.25" customHeight="1">
      <c r="A54" s="148"/>
      <c r="B54" s="13"/>
      <c r="C54" s="179"/>
      <c r="D54" s="148"/>
      <c r="E54" s="13"/>
      <c r="G54" s="179"/>
      <c r="H54" s="179"/>
      <c r="I54" s="148"/>
      <c r="J54" s="179"/>
      <c r="L54" s="184"/>
      <c r="N54" s="184"/>
      <c r="O54" s="184"/>
      <c r="P54" s="184"/>
      <c r="Q54" s="185"/>
    </row>
    <row r="55" spans="1:17" ht="26.25" customHeight="1">
      <c r="A55" s="148"/>
      <c r="B55" s="13"/>
      <c r="C55" s="179"/>
      <c r="D55" s="148"/>
      <c r="E55" s="13"/>
      <c r="G55" s="179"/>
      <c r="H55" s="179"/>
      <c r="I55" s="148"/>
      <c r="J55" s="179"/>
      <c r="L55" s="184"/>
      <c r="N55" s="184"/>
      <c r="O55" s="184"/>
      <c r="P55" s="184"/>
      <c r="Q55" s="185"/>
    </row>
    <row r="56" spans="1:17" ht="26.25" customHeight="1">
      <c r="A56" s="148"/>
      <c r="B56" s="13"/>
      <c r="C56" s="179"/>
      <c r="D56" s="148"/>
      <c r="E56" s="13"/>
      <c r="G56" s="179"/>
      <c r="H56" s="179"/>
      <c r="I56" s="148"/>
      <c r="J56" s="179"/>
      <c r="L56" s="184"/>
      <c r="N56" s="184"/>
      <c r="O56" s="184"/>
      <c r="P56" s="184"/>
      <c r="Q56" s="185"/>
    </row>
    <row r="57" spans="1:17" ht="26.25" customHeight="1">
      <c r="A57" s="148"/>
      <c r="B57" s="13"/>
      <c r="C57" s="179"/>
      <c r="D57" s="148"/>
      <c r="E57" s="13"/>
      <c r="G57" s="179"/>
      <c r="H57" s="179"/>
      <c r="I57" s="148"/>
      <c r="J57" s="179"/>
      <c r="L57" s="184"/>
      <c r="N57" s="184"/>
      <c r="O57" s="184"/>
      <c r="P57" s="184"/>
      <c r="Q57" s="185"/>
    </row>
    <row r="58" spans="1:17" ht="26.25" customHeight="1">
      <c r="A58" s="148"/>
      <c r="B58" s="13"/>
      <c r="C58" s="179"/>
      <c r="D58" s="148"/>
      <c r="E58" s="13"/>
      <c r="G58" s="179"/>
      <c r="H58" s="179"/>
      <c r="I58" s="148"/>
      <c r="J58" s="179"/>
      <c r="L58" s="184"/>
      <c r="N58" s="184"/>
      <c r="O58" s="184"/>
      <c r="P58" s="184"/>
      <c r="Q58" s="185"/>
    </row>
    <row r="59" spans="1:17" ht="26.25" customHeight="1">
      <c r="A59" s="148"/>
      <c r="B59" s="13"/>
      <c r="C59" s="179"/>
      <c r="D59" s="148"/>
      <c r="E59" s="13"/>
      <c r="G59" s="179"/>
      <c r="H59" s="179"/>
      <c r="I59" s="148"/>
      <c r="J59" s="179"/>
      <c r="L59" s="184"/>
      <c r="N59" s="184"/>
      <c r="O59" s="184"/>
      <c r="P59" s="184"/>
      <c r="Q59" s="185"/>
    </row>
    <row r="60" spans="1:17" ht="26.25" customHeight="1">
      <c r="A60" s="148"/>
      <c r="B60" s="13"/>
      <c r="C60" s="179"/>
      <c r="D60" s="148"/>
      <c r="E60" s="13"/>
      <c r="G60" s="179"/>
      <c r="H60" s="179"/>
      <c r="I60" s="148"/>
      <c r="J60" s="179"/>
      <c r="L60" s="184"/>
      <c r="N60" s="184"/>
      <c r="O60" s="184"/>
      <c r="P60" s="184"/>
      <c r="Q60" s="185"/>
    </row>
    <row r="61" spans="1:17" ht="26.25" customHeight="1">
      <c r="A61" s="148"/>
      <c r="B61" s="13"/>
      <c r="C61" s="179"/>
      <c r="D61" s="148"/>
      <c r="E61" s="13"/>
      <c r="G61" s="179"/>
      <c r="H61" s="179"/>
      <c r="I61" s="148"/>
      <c r="J61" s="179"/>
      <c r="L61" s="184"/>
      <c r="N61" s="184"/>
      <c r="O61" s="184"/>
      <c r="P61" s="184"/>
      <c r="Q61" s="185"/>
    </row>
    <row r="62" spans="1:17" ht="26.25" customHeight="1">
      <c r="A62" s="148"/>
      <c r="B62" s="13"/>
      <c r="C62" s="179"/>
      <c r="D62" s="148"/>
      <c r="E62" s="13"/>
      <c r="G62" s="179"/>
      <c r="H62" s="179"/>
      <c r="I62" s="148"/>
      <c r="J62" s="179"/>
      <c r="L62" s="184"/>
      <c r="N62" s="184"/>
      <c r="O62" s="184"/>
      <c r="P62" s="184"/>
      <c r="Q62" s="185"/>
    </row>
    <row r="63" spans="1:17" ht="26.25" customHeight="1">
      <c r="A63" s="148"/>
      <c r="B63" s="13"/>
      <c r="C63" s="179"/>
      <c r="D63" s="148"/>
      <c r="E63" s="13"/>
      <c r="G63" s="179"/>
      <c r="H63" s="179"/>
      <c r="I63" s="148"/>
      <c r="J63" s="179"/>
      <c r="L63" s="184"/>
      <c r="N63" s="184"/>
      <c r="O63" s="184"/>
      <c r="P63" s="184"/>
      <c r="Q63" s="185"/>
    </row>
    <row r="64" spans="1:17" ht="26.25" customHeight="1">
      <c r="A64" s="148"/>
      <c r="B64" s="13"/>
      <c r="C64" s="179"/>
      <c r="D64" s="148"/>
      <c r="E64" s="13"/>
      <c r="G64" s="179"/>
      <c r="H64" s="179"/>
      <c r="I64" s="148"/>
      <c r="J64" s="179"/>
      <c r="L64" s="184"/>
      <c r="N64" s="184"/>
      <c r="O64" s="184"/>
      <c r="P64" s="184"/>
      <c r="Q64" s="185"/>
    </row>
    <row r="65" spans="1:17" ht="26.25" customHeight="1">
      <c r="A65" s="148"/>
      <c r="B65" s="13"/>
      <c r="C65" s="179"/>
      <c r="D65" s="148"/>
      <c r="E65" s="13"/>
      <c r="G65" s="179"/>
      <c r="H65" s="179"/>
      <c r="I65" s="148"/>
      <c r="J65" s="179"/>
      <c r="L65" s="184"/>
      <c r="N65" s="184"/>
      <c r="O65" s="184"/>
      <c r="P65" s="184"/>
      <c r="Q65" s="185"/>
    </row>
    <row r="66" spans="1:17" ht="26.25" customHeight="1">
      <c r="A66" s="148"/>
      <c r="B66" s="13"/>
      <c r="C66" s="179"/>
      <c r="D66" s="148"/>
      <c r="E66" s="13"/>
      <c r="G66" s="179"/>
      <c r="H66" s="179"/>
      <c r="I66" s="148"/>
      <c r="J66" s="179"/>
      <c r="L66" s="184"/>
      <c r="N66" s="184"/>
      <c r="O66" s="184"/>
      <c r="P66" s="184"/>
      <c r="Q66" s="185"/>
    </row>
    <row r="67" spans="1:17" ht="26.25" customHeight="1">
      <c r="A67" s="148"/>
      <c r="B67" s="13"/>
      <c r="C67" s="179"/>
      <c r="D67" s="148"/>
      <c r="E67" s="13"/>
      <c r="G67" s="179"/>
      <c r="H67" s="179"/>
      <c r="I67" s="148"/>
      <c r="J67" s="179"/>
      <c r="L67" s="184"/>
      <c r="N67" s="184"/>
      <c r="O67" s="184"/>
      <c r="P67" s="184"/>
      <c r="Q67" s="185"/>
    </row>
    <row r="68" spans="1:17" ht="26.25" customHeight="1">
      <c r="A68" s="148"/>
      <c r="B68" s="13"/>
      <c r="C68" s="179"/>
      <c r="D68" s="148"/>
      <c r="E68" s="13"/>
      <c r="G68" s="179"/>
      <c r="H68" s="179"/>
      <c r="I68" s="148"/>
      <c r="J68" s="179"/>
      <c r="L68" s="184"/>
      <c r="N68" s="184"/>
      <c r="O68" s="184"/>
      <c r="P68" s="184"/>
      <c r="Q68" s="185"/>
    </row>
    <row r="69" spans="1:17" ht="26.25" customHeight="1">
      <c r="A69" s="148"/>
      <c r="B69" s="13"/>
      <c r="C69" s="179"/>
      <c r="D69" s="148"/>
      <c r="E69" s="13"/>
      <c r="G69" s="179"/>
      <c r="H69" s="179"/>
      <c r="I69" s="148"/>
      <c r="J69" s="179"/>
      <c r="L69" s="184"/>
      <c r="N69" s="184"/>
      <c r="O69" s="184"/>
      <c r="P69" s="184"/>
      <c r="Q69" s="185"/>
    </row>
    <row r="70" spans="1:17" ht="26.25" customHeight="1">
      <c r="A70" s="148"/>
      <c r="B70" s="13"/>
      <c r="C70" s="179"/>
      <c r="D70" s="148"/>
      <c r="E70" s="13"/>
      <c r="G70" s="179"/>
      <c r="H70" s="179"/>
      <c r="I70" s="148"/>
      <c r="J70" s="179"/>
      <c r="L70" s="184"/>
      <c r="N70" s="184"/>
      <c r="O70" s="184"/>
      <c r="P70" s="184"/>
      <c r="Q70" s="185"/>
    </row>
    <row r="71" spans="1:17" ht="26.25" customHeight="1">
      <c r="A71" s="148"/>
      <c r="B71" s="13"/>
      <c r="C71" s="179"/>
      <c r="D71" s="148"/>
      <c r="E71" s="13"/>
      <c r="G71" s="179"/>
      <c r="H71" s="179"/>
      <c r="I71" s="148"/>
      <c r="J71" s="179"/>
      <c r="L71" s="184"/>
      <c r="N71" s="184"/>
      <c r="O71" s="184"/>
      <c r="P71" s="184"/>
      <c r="Q71" s="185"/>
    </row>
    <row r="72" spans="1:17" ht="26.25" customHeight="1">
      <c r="A72" s="148"/>
      <c r="B72" s="13"/>
      <c r="C72" s="179"/>
      <c r="D72" s="148"/>
      <c r="E72" s="13"/>
      <c r="G72" s="179"/>
      <c r="H72" s="179"/>
      <c r="I72" s="148"/>
      <c r="J72" s="179"/>
      <c r="L72" s="184"/>
      <c r="N72" s="184"/>
      <c r="O72" s="184"/>
      <c r="P72" s="184"/>
      <c r="Q72" s="185"/>
    </row>
    <row r="73" spans="1:17" ht="26.25" customHeight="1">
      <c r="A73" s="148"/>
      <c r="B73" s="13"/>
      <c r="C73" s="179"/>
      <c r="D73" s="148"/>
      <c r="E73" s="13"/>
      <c r="G73" s="179"/>
      <c r="H73" s="179"/>
      <c r="I73" s="148"/>
      <c r="J73" s="179"/>
      <c r="L73" s="184"/>
      <c r="N73" s="184"/>
      <c r="O73" s="184"/>
      <c r="P73" s="184"/>
      <c r="Q73" s="185"/>
    </row>
    <row r="74" spans="1:17" ht="26.25" customHeight="1">
      <c r="A74" s="148"/>
      <c r="B74" s="13"/>
      <c r="C74" s="179"/>
      <c r="D74" s="148"/>
      <c r="E74" s="13"/>
      <c r="G74" s="179"/>
      <c r="H74" s="179"/>
      <c r="I74" s="148"/>
      <c r="J74" s="179"/>
      <c r="L74" s="184"/>
      <c r="N74" s="184"/>
      <c r="O74" s="184"/>
      <c r="P74" s="184"/>
      <c r="Q74" s="185"/>
    </row>
    <row r="75" spans="1:17" ht="26.25" customHeight="1">
      <c r="A75" s="148"/>
      <c r="B75" s="13"/>
      <c r="C75" s="179"/>
      <c r="D75" s="148"/>
      <c r="E75" s="13"/>
      <c r="G75" s="179"/>
      <c r="H75" s="179"/>
      <c r="I75" s="148"/>
      <c r="J75" s="179"/>
      <c r="L75" s="184"/>
      <c r="N75" s="184"/>
      <c r="O75" s="184"/>
      <c r="P75" s="184"/>
      <c r="Q75" s="185"/>
    </row>
    <row r="76" spans="1:17" ht="26.25" customHeight="1">
      <c r="A76" s="148"/>
      <c r="B76" s="13"/>
      <c r="C76" s="179"/>
      <c r="D76" s="148"/>
      <c r="E76" s="13"/>
      <c r="G76" s="179"/>
      <c r="H76" s="179"/>
      <c r="I76" s="148"/>
      <c r="J76" s="179"/>
      <c r="L76" s="184"/>
      <c r="N76" s="184"/>
      <c r="O76" s="184"/>
      <c r="P76" s="184"/>
      <c r="Q76" s="185"/>
    </row>
    <row r="77" spans="1:17" ht="26.25" customHeight="1">
      <c r="A77" s="148"/>
      <c r="B77" s="13"/>
      <c r="C77" s="179"/>
      <c r="D77" s="148"/>
      <c r="E77" s="13"/>
      <c r="G77" s="179"/>
      <c r="H77" s="179"/>
      <c r="I77" s="148"/>
      <c r="J77" s="179"/>
      <c r="L77" s="184"/>
      <c r="N77" s="184"/>
      <c r="O77" s="184"/>
      <c r="P77" s="184"/>
      <c r="Q77" s="185"/>
    </row>
    <row r="78" spans="1:17" ht="26.25" customHeight="1">
      <c r="A78" s="148"/>
      <c r="B78" s="13"/>
      <c r="C78" s="179"/>
      <c r="D78" s="148"/>
      <c r="E78" s="13"/>
      <c r="G78" s="179"/>
      <c r="H78" s="179"/>
      <c r="I78" s="148"/>
      <c r="J78" s="179"/>
      <c r="L78" s="184"/>
      <c r="N78" s="184"/>
      <c r="O78" s="184"/>
      <c r="P78" s="184"/>
      <c r="Q78" s="185"/>
    </row>
    <row r="79" spans="1:17" ht="26.25" customHeight="1">
      <c r="A79" s="148"/>
      <c r="B79" s="13"/>
      <c r="C79" s="179"/>
      <c r="D79" s="148"/>
      <c r="E79" s="13"/>
      <c r="G79" s="179"/>
      <c r="H79" s="179"/>
      <c r="I79" s="148"/>
      <c r="J79" s="179"/>
      <c r="L79" s="184"/>
      <c r="N79" s="184"/>
      <c r="O79" s="184"/>
      <c r="P79" s="184"/>
      <c r="Q79" s="185"/>
    </row>
    <row r="80" spans="1:17" ht="26.25" customHeight="1">
      <c r="A80" s="148"/>
      <c r="B80" s="13"/>
      <c r="C80" s="179"/>
      <c r="D80" s="148"/>
      <c r="E80" s="13"/>
      <c r="G80" s="179"/>
      <c r="H80" s="179"/>
      <c r="I80" s="148"/>
      <c r="J80" s="179"/>
      <c r="L80" s="184"/>
      <c r="N80" s="184"/>
      <c r="O80" s="184"/>
      <c r="P80" s="184"/>
      <c r="Q80" s="185"/>
    </row>
    <row r="81" spans="1:17" ht="26.25" customHeight="1">
      <c r="A81" s="148"/>
      <c r="B81" s="13"/>
      <c r="C81" s="179"/>
      <c r="D81" s="148"/>
      <c r="E81" s="13"/>
      <c r="G81" s="179"/>
      <c r="H81" s="179"/>
      <c r="I81" s="148"/>
      <c r="J81" s="179"/>
      <c r="L81" s="184"/>
      <c r="N81" s="184"/>
      <c r="O81" s="184"/>
      <c r="P81" s="184"/>
      <c r="Q81" s="185"/>
    </row>
    <row r="82" spans="1:17" ht="26.25" customHeight="1">
      <c r="A82" s="148"/>
      <c r="B82" s="13"/>
      <c r="C82" s="179"/>
      <c r="D82" s="148"/>
      <c r="E82" s="13"/>
      <c r="G82" s="179"/>
      <c r="H82" s="179"/>
      <c r="I82" s="148"/>
      <c r="J82" s="179"/>
      <c r="L82" s="184"/>
      <c r="N82" s="184"/>
      <c r="O82" s="184"/>
      <c r="P82" s="184"/>
      <c r="Q82" s="185"/>
    </row>
    <row r="83" spans="1:17" ht="26.25" customHeight="1">
      <c r="A83" s="148"/>
      <c r="B83" s="13"/>
      <c r="C83" s="179"/>
      <c r="D83" s="148"/>
      <c r="E83" s="13"/>
      <c r="G83" s="179"/>
      <c r="H83" s="179"/>
      <c r="I83" s="148"/>
      <c r="J83" s="179"/>
      <c r="L83" s="184"/>
      <c r="N83" s="184"/>
      <c r="O83" s="184"/>
      <c r="P83" s="184"/>
      <c r="Q83" s="185"/>
    </row>
    <row r="84" spans="1:17" ht="26.25" customHeight="1">
      <c r="A84" s="148"/>
      <c r="B84" s="13"/>
      <c r="C84" s="179"/>
      <c r="D84" s="148"/>
      <c r="E84" s="13"/>
      <c r="G84" s="179"/>
      <c r="H84" s="179"/>
      <c r="I84" s="148"/>
      <c r="J84" s="179"/>
      <c r="L84" s="184"/>
      <c r="N84" s="184"/>
      <c r="O84" s="184"/>
      <c r="P84" s="184"/>
      <c r="Q84" s="185"/>
    </row>
    <row r="85" spans="1:17" ht="26.25" customHeight="1">
      <c r="A85" s="148"/>
      <c r="B85" s="13"/>
      <c r="C85" s="179"/>
      <c r="D85" s="148"/>
      <c r="E85" s="13"/>
      <c r="G85" s="179"/>
      <c r="H85" s="179"/>
      <c r="I85" s="148"/>
      <c r="J85" s="179"/>
      <c r="L85" s="184"/>
      <c r="N85" s="184"/>
      <c r="O85" s="184"/>
      <c r="P85" s="184"/>
      <c r="Q85" s="185"/>
    </row>
    <row r="86" spans="1:17" ht="26.25" customHeight="1">
      <c r="A86" s="148"/>
      <c r="B86" s="13"/>
      <c r="C86" s="179"/>
      <c r="D86" s="148"/>
      <c r="E86" s="13"/>
      <c r="G86" s="179"/>
      <c r="H86" s="179"/>
      <c r="I86" s="148"/>
      <c r="J86" s="179"/>
      <c r="L86" s="184"/>
      <c r="N86" s="184"/>
      <c r="O86" s="184"/>
      <c r="P86" s="184"/>
      <c r="Q86" s="185"/>
    </row>
    <row r="87" spans="1:17" ht="26.25" customHeight="1">
      <c r="A87" s="148"/>
      <c r="B87" s="13"/>
      <c r="C87" s="179"/>
      <c r="D87" s="148"/>
      <c r="E87" s="13"/>
      <c r="G87" s="179"/>
      <c r="H87" s="179"/>
      <c r="I87" s="148"/>
      <c r="J87" s="179"/>
      <c r="L87" s="184"/>
      <c r="N87" s="184"/>
      <c r="O87" s="184"/>
      <c r="P87" s="184"/>
      <c r="Q87" s="185"/>
    </row>
    <row r="88" spans="1:17" ht="26.25" customHeight="1">
      <c r="A88" s="148"/>
      <c r="B88" s="13"/>
      <c r="C88" s="179"/>
      <c r="D88" s="148"/>
      <c r="E88" s="13"/>
      <c r="G88" s="179"/>
      <c r="H88" s="179"/>
      <c r="I88" s="148"/>
      <c r="J88" s="179"/>
      <c r="L88" s="184"/>
      <c r="N88" s="184"/>
      <c r="O88" s="184"/>
      <c r="P88" s="184"/>
      <c r="Q88" s="185"/>
    </row>
    <row r="89" spans="1:17" ht="26.25" customHeight="1">
      <c r="A89" s="148"/>
      <c r="B89" s="13"/>
      <c r="C89" s="179"/>
      <c r="D89" s="148"/>
      <c r="E89" s="13"/>
      <c r="G89" s="179"/>
      <c r="H89" s="179"/>
      <c r="I89" s="148"/>
      <c r="J89" s="179"/>
      <c r="L89" s="184"/>
      <c r="N89" s="184"/>
      <c r="O89" s="184"/>
      <c r="P89" s="184"/>
      <c r="Q89" s="185"/>
    </row>
    <row r="90" spans="1:17" ht="26.25" customHeight="1">
      <c r="A90" s="148"/>
      <c r="B90" s="13"/>
      <c r="C90" s="179"/>
      <c r="D90" s="148"/>
      <c r="E90" s="13"/>
      <c r="G90" s="179"/>
      <c r="H90" s="179"/>
      <c r="I90" s="148"/>
      <c r="J90" s="179"/>
      <c r="L90" s="184"/>
      <c r="N90" s="184"/>
      <c r="O90" s="184"/>
      <c r="P90" s="184"/>
      <c r="Q90" s="185"/>
    </row>
    <row r="91" spans="1:17" ht="26.25" customHeight="1">
      <c r="A91" s="148"/>
      <c r="B91" s="13"/>
      <c r="C91" s="179"/>
      <c r="D91" s="148"/>
      <c r="E91" s="13"/>
      <c r="G91" s="179"/>
      <c r="H91" s="179"/>
      <c r="I91" s="148"/>
      <c r="J91" s="179"/>
      <c r="L91" s="184"/>
      <c r="N91" s="184"/>
      <c r="O91" s="184"/>
      <c r="P91" s="184"/>
      <c r="Q91" s="185"/>
    </row>
    <row r="92" spans="1:17" ht="26.25" customHeight="1">
      <c r="A92" s="148"/>
      <c r="B92" s="13"/>
      <c r="C92" s="179"/>
      <c r="D92" s="148"/>
      <c r="E92" s="13"/>
      <c r="G92" s="179"/>
      <c r="H92" s="179"/>
      <c r="I92" s="148"/>
      <c r="J92" s="179"/>
      <c r="L92" s="184"/>
      <c r="N92" s="184"/>
      <c r="O92" s="184"/>
      <c r="P92" s="184"/>
      <c r="Q92" s="185"/>
    </row>
    <row r="93" spans="1:17" ht="26.25" customHeight="1">
      <c r="A93" s="148"/>
      <c r="B93" s="13"/>
      <c r="C93" s="179"/>
      <c r="D93" s="148"/>
      <c r="E93" s="13"/>
      <c r="G93" s="179"/>
      <c r="H93" s="179"/>
      <c r="I93" s="148"/>
      <c r="J93" s="179"/>
      <c r="L93" s="184"/>
      <c r="N93" s="184"/>
      <c r="O93" s="184"/>
      <c r="P93" s="184"/>
      <c r="Q93" s="185"/>
    </row>
    <row r="94" spans="1:17" ht="26.25" customHeight="1">
      <c r="A94" s="148"/>
      <c r="B94" s="13"/>
      <c r="C94" s="179"/>
      <c r="D94" s="148"/>
      <c r="E94" s="13"/>
      <c r="G94" s="179"/>
      <c r="H94" s="179"/>
      <c r="I94" s="148"/>
      <c r="J94" s="179"/>
      <c r="L94" s="184"/>
      <c r="N94" s="184"/>
      <c r="O94" s="184"/>
      <c r="P94" s="184"/>
      <c r="Q94" s="185"/>
    </row>
    <row r="95" spans="1:17" ht="26.25" customHeight="1">
      <c r="A95" s="148"/>
      <c r="B95" s="13"/>
      <c r="C95" s="179"/>
      <c r="D95" s="148"/>
      <c r="E95" s="13"/>
      <c r="G95" s="179"/>
      <c r="H95" s="179"/>
      <c r="I95" s="148"/>
      <c r="J95" s="179"/>
      <c r="L95" s="184"/>
      <c r="N95" s="184"/>
      <c r="O95" s="184"/>
      <c r="P95" s="184"/>
      <c r="Q95" s="185"/>
    </row>
    <row r="96" spans="1:17" ht="26.25" customHeight="1">
      <c r="A96" s="148"/>
      <c r="B96" s="13"/>
      <c r="C96" s="179"/>
      <c r="D96" s="148"/>
      <c r="E96" s="13"/>
      <c r="G96" s="179"/>
      <c r="H96" s="179"/>
      <c r="I96" s="148"/>
      <c r="J96" s="179"/>
      <c r="L96" s="184"/>
      <c r="N96" s="184"/>
      <c r="O96" s="184"/>
      <c r="P96" s="184"/>
      <c r="Q96" s="185"/>
    </row>
    <row r="97" spans="1:17" ht="26.25" customHeight="1">
      <c r="A97" s="148"/>
      <c r="B97" s="13"/>
      <c r="C97" s="179"/>
      <c r="D97" s="148"/>
      <c r="E97" s="13"/>
      <c r="G97" s="179"/>
      <c r="H97" s="179"/>
      <c r="I97" s="148"/>
      <c r="J97" s="179"/>
      <c r="L97" s="184"/>
      <c r="N97" s="184"/>
      <c r="O97" s="184"/>
      <c r="P97" s="184"/>
      <c r="Q97" s="185"/>
    </row>
    <row r="98" spans="1:17" ht="26.25" customHeight="1">
      <c r="A98" s="148"/>
      <c r="B98" s="13"/>
      <c r="C98" s="179"/>
      <c r="D98" s="148"/>
      <c r="E98" s="13"/>
      <c r="G98" s="179"/>
      <c r="H98" s="179"/>
      <c r="I98" s="148"/>
      <c r="J98" s="179"/>
      <c r="L98" s="184"/>
      <c r="N98" s="184"/>
      <c r="O98" s="184"/>
      <c r="P98" s="184"/>
      <c r="Q98" s="185"/>
    </row>
    <row r="99" spans="1:17" ht="26.25" customHeight="1">
      <c r="A99" s="148"/>
      <c r="B99" s="13"/>
      <c r="C99" s="179"/>
      <c r="D99" s="148"/>
      <c r="E99" s="13"/>
      <c r="G99" s="179"/>
      <c r="H99" s="179"/>
      <c r="I99" s="148"/>
      <c r="J99" s="179"/>
      <c r="L99" s="184"/>
      <c r="N99" s="184"/>
      <c r="O99" s="184"/>
      <c r="P99" s="184"/>
      <c r="Q99" s="185"/>
    </row>
    <row r="100" spans="1:17" ht="26.25" customHeight="1">
      <c r="A100" s="148"/>
      <c r="B100" s="13"/>
      <c r="C100" s="179"/>
      <c r="D100" s="148"/>
      <c r="E100" s="13"/>
      <c r="G100" s="179"/>
      <c r="H100" s="179"/>
      <c r="I100" s="148"/>
      <c r="J100" s="179"/>
      <c r="L100" s="184"/>
      <c r="N100" s="184"/>
      <c r="O100" s="184"/>
      <c r="P100" s="184"/>
      <c r="Q100" s="185"/>
    </row>
    <row r="101" spans="1:17" ht="26.25" customHeight="1">
      <c r="A101" s="148"/>
      <c r="B101" s="13"/>
      <c r="C101" s="179"/>
      <c r="D101" s="148"/>
      <c r="E101" s="13"/>
      <c r="G101" s="179"/>
      <c r="H101" s="179"/>
      <c r="I101" s="148"/>
      <c r="J101" s="179"/>
      <c r="L101" s="184"/>
      <c r="N101" s="184"/>
      <c r="O101" s="184"/>
      <c r="P101" s="184"/>
      <c r="Q101" s="185"/>
    </row>
    <row r="102" spans="1:17" ht="26.25" customHeight="1">
      <c r="A102" s="148"/>
      <c r="B102" s="13"/>
      <c r="C102" s="179"/>
      <c r="D102" s="148"/>
      <c r="E102" s="13"/>
      <c r="G102" s="179"/>
      <c r="H102" s="179"/>
      <c r="I102" s="148"/>
      <c r="J102" s="179"/>
      <c r="L102" s="184"/>
      <c r="N102" s="184"/>
      <c r="O102" s="184"/>
      <c r="P102" s="184"/>
      <c r="Q102" s="185"/>
    </row>
    <row r="103" spans="1:17" ht="26.25" customHeight="1">
      <c r="A103" s="148"/>
      <c r="B103" s="13"/>
      <c r="C103" s="179"/>
      <c r="D103" s="148"/>
      <c r="E103" s="13"/>
      <c r="G103" s="179"/>
      <c r="H103" s="179"/>
      <c r="I103" s="148"/>
      <c r="J103" s="179"/>
      <c r="L103" s="184"/>
      <c r="N103" s="184"/>
      <c r="O103" s="184"/>
      <c r="P103" s="184"/>
      <c r="Q103" s="185"/>
    </row>
    <row r="104" spans="1:17" ht="26.25" customHeight="1">
      <c r="A104" s="148"/>
      <c r="B104" s="13"/>
      <c r="C104" s="179"/>
      <c r="D104" s="148"/>
      <c r="E104" s="13"/>
      <c r="G104" s="179"/>
      <c r="H104" s="179"/>
      <c r="I104" s="148"/>
      <c r="J104" s="179"/>
      <c r="L104" s="184"/>
      <c r="N104" s="184"/>
      <c r="O104" s="184"/>
      <c r="P104" s="184"/>
      <c r="Q104" s="185"/>
    </row>
    <row r="105" spans="1:17" ht="26.25" customHeight="1">
      <c r="B105" s="14"/>
      <c r="C105" s="185"/>
      <c r="E105" s="14"/>
      <c r="G105" s="185"/>
      <c r="H105" s="185"/>
      <c r="J105" s="185"/>
      <c r="L105" s="184"/>
      <c r="N105" s="184"/>
      <c r="O105" s="184"/>
      <c r="P105" s="184"/>
      <c r="Q105" s="185"/>
    </row>
    <row r="106" spans="1:17" ht="26.25" customHeight="1">
      <c r="B106" s="14"/>
      <c r="C106" s="185"/>
      <c r="E106" s="14"/>
      <c r="G106" s="185"/>
      <c r="H106" s="185"/>
      <c r="J106" s="185"/>
      <c r="L106" s="184"/>
      <c r="N106" s="184"/>
      <c r="O106" s="184"/>
      <c r="P106" s="184"/>
      <c r="Q106" s="185"/>
    </row>
    <row r="107" spans="1:17" ht="26.25" customHeight="1">
      <c r="B107" s="14"/>
      <c r="C107" s="185"/>
      <c r="E107" s="14"/>
      <c r="G107" s="185"/>
      <c r="H107" s="185"/>
      <c r="J107" s="185"/>
      <c r="L107" s="184"/>
      <c r="N107" s="184"/>
      <c r="O107" s="184"/>
      <c r="P107" s="184"/>
      <c r="Q107" s="185"/>
    </row>
    <row r="108" spans="1:17" ht="26.25" customHeight="1">
      <c r="B108" s="14"/>
      <c r="C108" s="185"/>
      <c r="E108" s="14"/>
      <c r="G108" s="185"/>
      <c r="H108" s="185"/>
      <c r="J108" s="185"/>
      <c r="L108" s="184"/>
      <c r="N108" s="184"/>
      <c r="O108" s="184"/>
      <c r="P108" s="184"/>
      <c r="Q108" s="185"/>
    </row>
    <row r="109" spans="1:17" ht="26.25" customHeight="1">
      <c r="B109" s="14"/>
      <c r="C109" s="185"/>
      <c r="E109" s="14"/>
      <c r="G109" s="185"/>
      <c r="H109" s="185"/>
      <c r="J109" s="185"/>
      <c r="L109" s="184"/>
      <c r="N109" s="184"/>
      <c r="O109" s="184"/>
      <c r="P109" s="184"/>
      <c r="Q109" s="185"/>
    </row>
    <row r="110" spans="1:17" ht="26.25" customHeight="1">
      <c r="B110" s="14"/>
      <c r="C110" s="185"/>
      <c r="E110" s="14"/>
      <c r="G110" s="185"/>
      <c r="H110" s="185"/>
      <c r="J110" s="185"/>
      <c r="L110" s="184"/>
      <c r="N110" s="184"/>
      <c r="O110" s="184"/>
      <c r="P110" s="184"/>
      <c r="Q110" s="185"/>
    </row>
    <row r="111" spans="1:17" ht="26.25" customHeight="1">
      <c r="B111" s="14"/>
      <c r="C111" s="185"/>
      <c r="E111" s="14"/>
      <c r="G111" s="185"/>
      <c r="H111" s="185"/>
      <c r="J111" s="185"/>
      <c r="L111" s="184"/>
      <c r="N111" s="184"/>
      <c r="O111" s="184"/>
      <c r="P111" s="184"/>
      <c r="Q111" s="185"/>
    </row>
    <row r="112" spans="1:17" ht="26.25" customHeight="1">
      <c r="B112" s="14"/>
      <c r="C112" s="185"/>
      <c r="E112" s="14"/>
      <c r="G112" s="185"/>
      <c r="H112" s="185"/>
      <c r="J112" s="185"/>
      <c r="L112" s="184"/>
      <c r="N112" s="184"/>
      <c r="O112" s="184"/>
      <c r="P112" s="184"/>
      <c r="Q112" s="185"/>
    </row>
    <row r="113" spans="2:17" ht="26.25" customHeight="1">
      <c r="B113" s="14"/>
      <c r="C113" s="185"/>
      <c r="E113" s="14"/>
      <c r="G113" s="185"/>
      <c r="H113" s="185"/>
      <c r="J113" s="185"/>
      <c r="L113" s="184"/>
      <c r="N113" s="184"/>
      <c r="O113" s="184"/>
      <c r="P113" s="184"/>
      <c r="Q113" s="185"/>
    </row>
    <row r="114" spans="2:17" ht="26.25" customHeight="1">
      <c r="B114" s="14"/>
      <c r="C114" s="185"/>
      <c r="E114" s="14"/>
      <c r="G114" s="185"/>
      <c r="H114" s="185"/>
      <c r="J114" s="185"/>
      <c r="L114" s="184"/>
      <c r="N114" s="184"/>
      <c r="O114" s="184"/>
      <c r="P114" s="184"/>
      <c r="Q114" s="185"/>
    </row>
    <row r="115" spans="2:17" ht="26.25" customHeight="1">
      <c r="B115" s="14"/>
      <c r="C115" s="185"/>
      <c r="E115" s="14"/>
      <c r="G115" s="185"/>
      <c r="H115" s="185"/>
      <c r="J115" s="185"/>
      <c r="L115" s="184"/>
      <c r="N115" s="184"/>
      <c r="O115" s="184"/>
      <c r="P115" s="184"/>
      <c r="Q115" s="185"/>
    </row>
    <row r="116" spans="2:17" ht="26.25" customHeight="1">
      <c r="B116" s="14"/>
      <c r="C116" s="185"/>
      <c r="E116" s="14"/>
      <c r="G116" s="185"/>
      <c r="H116" s="185"/>
      <c r="J116" s="185"/>
      <c r="L116" s="184"/>
      <c r="N116" s="184"/>
      <c r="O116" s="184"/>
      <c r="P116" s="184"/>
      <c r="Q116" s="185"/>
    </row>
    <row r="117" spans="2:17" ht="26.25" customHeight="1">
      <c r="B117" s="14"/>
      <c r="C117" s="185"/>
      <c r="E117" s="14"/>
      <c r="G117" s="185"/>
      <c r="H117" s="185"/>
      <c r="J117" s="185"/>
      <c r="L117" s="184"/>
      <c r="N117" s="184"/>
      <c r="O117" s="184"/>
      <c r="P117" s="184"/>
      <c r="Q117" s="185"/>
    </row>
    <row r="118" spans="2:17" ht="26.25" customHeight="1">
      <c r="B118" s="14"/>
      <c r="C118" s="185"/>
      <c r="E118" s="14"/>
      <c r="G118" s="185"/>
      <c r="H118" s="185"/>
      <c r="J118" s="185"/>
      <c r="L118" s="184"/>
      <c r="N118" s="184"/>
      <c r="O118" s="184"/>
      <c r="P118" s="184"/>
      <c r="Q118" s="185"/>
    </row>
    <row r="119" spans="2:17" ht="26.25" customHeight="1">
      <c r="B119" s="14"/>
      <c r="C119" s="185"/>
      <c r="E119" s="14"/>
      <c r="G119" s="185"/>
      <c r="H119" s="185"/>
      <c r="J119" s="185"/>
      <c r="L119" s="184"/>
      <c r="N119" s="184"/>
      <c r="O119" s="184"/>
      <c r="P119" s="184"/>
      <c r="Q119" s="185"/>
    </row>
    <row r="120" spans="2:17" ht="26.25" customHeight="1">
      <c r="B120" s="14"/>
      <c r="C120" s="185"/>
      <c r="E120" s="14"/>
      <c r="G120" s="185"/>
      <c r="H120" s="185"/>
      <c r="J120" s="185"/>
      <c r="L120" s="184"/>
      <c r="N120" s="184"/>
      <c r="O120" s="184"/>
      <c r="P120" s="184"/>
      <c r="Q120" s="185"/>
    </row>
    <row r="121" spans="2:17" ht="26.25" customHeight="1">
      <c r="B121" s="14"/>
      <c r="C121" s="185"/>
      <c r="E121" s="14"/>
      <c r="G121" s="185"/>
      <c r="H121" s="185"/>
      <c r="J121" s="185"/>
      <c r="L121" s="184"/>
      <c r="N121" s="184"/>
      <c r="O121" s="184"/>
      <c r="P121" s="184"/>
      <c r="Q121" s="185"/>
    </row>
    <row r="122" spans="2:17" ht="26.25" customHeight="1">
      <c r="B122" s="14"/>
      <c r="C122" s="185"/>
      <c r="E122" s="14"/>
      <c r="G122" s="185"/>
      <c r="H122" s="185"/>
      <c r="J122" s="185"/>
      <c r="L122" s="184"/>
      <c r="N122" s="184"/>
      <c r="O122" s="184"/>
      <c r="P122" s="184"/>
      <c r="Q122" s="185"/>
    </row>
    <row r="123" spans="2:17" ht="26.25" customHeight="1">
      <c r="B123" s="14"/>
      <c r="C123" s="185"/>
      <c r="E123" s="14"/>
      <c r="G123" s="185"/>
      <c r="H123" s="185"/>
      <c r="J123" s="185"/>
      <c r="L123" s="184"/>
      <c r="N123" s="184"/>
      <c r="O123" s="184"/>
      <c r="P123" s="184"/>
      <c r="Q123" s="185"/>
    </row>
    <row r="124" spans="2:17" ht="26.25" customHeight="1">
      <c r="B124" s="14"/>
      <c r="C124" s="185"/>
      <c r="E124" s="14"/>
      <c r="G124" s="185"/>
      <c r="H124" s="185"/>
      <c r="J124" s="185"/>
      <c r="L124" s="184"/>
      <c r="N124" s="184"/>
      <c r="O124" s="184"/>
      <c r="P124" s="184"/>
      <c r="Q124" s="185"/>
    </row>
    <row r="125" spans="2:17" ht="26.25" customHeight="1">
      <c r="B125" s="14"/>
      <c r="C125" s="185"/>
      <c r="E125" s="14"/>
      <c r="G125" s="185"/>
      <c r="H125" s="185"/>
      <c r="J125" s="185"/>
      <c r="L125" s="184"/>
      <c r="N125" s="184"/>
      <c r="O125" s="184"/>
      <c r="P125" s="184"/>
      <c r="Q125" s="185"/>
    </row>
    <row r="126" spans="2:17" ht="26.25" customHeight="1">
      <c r="B126" s="14"/>
      <c r="C126" s="185"/>
      <c r="E126" s="14"/>
      <c r="G126" s="185"/>
      <c r="H126" s="185"/>
      <c r="J126" s="185"/>
      <c r="L126" s="184"/>
      <c r="N126" s="184"/>
      <c r="O126" s="184"/>
      <c r="P126" s="184"/>
      <c r="Q126" s="185"/>
    </row>
    <row r="127" spans="2:17" ht="26.25" customHeight="1">
      <c r="B127" s="14"/>
      <c r="C127" s="185"/>
      <c r="E127" s="14"/>
      <c r="G127" s="185"/>
      <c r="H127" s="185"/>
      <c r="J127" s="185"/>
      <c r="L127" s="184"/>
      <c r="N127" s="184"/>
      <c r="O127" s="184"/>
      <c r="P127" s="184"/>
      <c r="Q127" s="185"/>
    </row>
    <row r="128" spans="2:17" ht="26.25" customHeight="1">
      <c r="B128" s="14"/>
      <c r="C128" s="185"/>
      <c r="E128" s="14"/>
      <c r="G128" s="185"/>
      <c r="H128" s="185"/>
      <c r="J128" s="185"/>
      <c r="L128" s="184"/>
      <c r="N128" s="184"/>
      <c r="O128" s="184"/>
      <c r="P128" s="184"/>
      <c r="Q128" s="185"/>
    </row>
    <row r="129" spans="2:17" ht="26.25" customHeight="1">
      <c r="B129" s="14"/>
      <c r="C129" s="185"/>
      <c r="E129" s="14"/>
      <c r="G129" s="185"/>
      <c r="H129" s="185"/>
      <c r="J129" s="185"/>
      <c r="L129" s="184"/>
      <c r="N129" s="184"/>
      <c r="O129" s="184"/>
      <c r="P129" s="184"/>
      <c r="Q129" s="185"/>
    </row>
    <row r="130" spans="2:17" ht="26.25" customHeight="1">
      <c r="B130" s="14"/>
      <c r="C130" s="185"/>
      <c r="E130" s="14"/>
      <c r="G130" s="185"/>
      <c r="H130" s="185"/>
      <c r="J130" s="185"/>
      <c r="L130" s="184"/>
      <c r="N130" s="184"/>
      <c r="O130" s="184"/>
      <c r="P130" s="184"/>
      <c r="Q130" s="185"/>
    </row>
    <row r="131" spans="2:17" ht="26.25" customHeight="1">
      <c r="B131" s="14"/>
      <c r="C131" s="185"/>
      <c r="E131" s="14"/>
      <c r="G131" s="185"/>
      <c r="H131" s="185"/>
      <c r="J131" s="185"/>
      <c r="L131" s="184"/>
      <c r="N131" s="184"/>
      <c r="O131" s="184"/>
      <c r="P131" s="184"/>
      <c r="Q131" s="185"/>
    </row>
    <row r="132" spans="2:17" ht="26.25" customHeight="1">
      <c r="B132" s="14"/>
      <c r="C132" s="185"/>
      <c r="E132" s="14"/>
      <c r="G132" s="185"/>
      <c r="H132" s="185"/>
      <c r="J132" s="185"/>
      <c r="L132" s="184"/>
      <c r="N132" s="184"/>
      <c r="O132" s="184"/>
      <c r="P132" s="184"/>
      <c r="Q132" s="185"/>
    </row>
    <row r="133" spans="2:17" ht="26.25" customHeight="1">
      <c r="B133" s="14"/>
      <c r="C133" s="185"/>
      <c r="E133" s="14"/>
      <c r="G133" s="185"/>
      <c r="H133" s="185"/>
      <c r="J133" s="185"/>
      <c r="L133" s="184"/>
      <c r="N133" s="184"/>
      <c r="O133" s="184"/>
      <c r="P133" s="184"/>
      <c r="Q133" s="185"/>
    </row>
    <row r="134" spans="2:17" ht="26.25" customHeight="1">
      <c r="B134" s="14"/>
      <c r="C134" s="185"/>
      <c r="E134" s="14"/>
      <c r="G134" s="185"/>
      <c r="H134" s="185"/>
      <c r="J134" s="185"/>
      <c r="L134" s="184"/>
      <c r="N134" s="184"/>
      <c r="O134" s="184"/>
      <c r="P134" s="184"/>
      <c r="Q134" s="185"/>
    </row>
    <row r="135" spans="2:17" ht="26.25" customHeight="1">
      <c r="B135" s="14"/>
      <c r="C135" s="185"/>
      <c r="E135" s="14"/>
      <c r="G135" s="185"/>
      <c r="H135" s="185"/>
      <c r="J135" s="185"/>
      <c r="L135" s="184"/>
      <c r="N135" s="184"/>
      <c r="O135" s="184"/>
      <c r="P135" s="184"/>
      <c r="Q135" s="185"/>
    </row>
    <row r="136" spans="2:17" ht="26.25" customHeight="1">
      <c r="B136" s="14"/>
      <c r="C136" s="185"/>
      <c r="E136" s="14"/>
      <c r="G136" s="185"/>
      <c r="H136" s="185"/>
      <c r="J136" s="185"/>
      <c r="L136" s="184"/>
      <c r="N136" s="184"/>
      <c r="O136" s="184"/>
      <c r="P136" s="184"/>
      <c r="Q136" s="185"/>
    </row>
    <row r="137" spans="2:17" ht="26.25" customHeight="1">
      <c r="B137" s="14"/>
      <c r="C137" s="185"/>
      <c r="E137" s="14"/>
      <c r="G137" s="185"/>
      <c r="H137" s="185"/>
      <c r="J137" s="185"/>
      <c r="L137" s="184"/>
      <c r="N137" s="184"/>
      <c r="O137" s="184"/>
      <c r="P137" s="184"/>
      <c r="Q137" s="185"/>
    </row>
    <row r="138" spans="2:17" ht="26.25" customHeight="1">
      <c r="B138" s="14"/>
      <c r="C138" s="185"/>
      <c r="E138" s="14"/>
      <c r="G138" s="185"/>
      <c r="H138" s="185"/>
      <c r="J138" s="185"/>
      <c r="L138" s="184"/>
      <c r="N138" s="184"/>
      <c r="O138" s="184"/>
      <c r="P138" s="184"/>
      <c r="Q138" s="185"/>
    </row>
    <row r="139" spans="2:17" ht="26.25" customHeight="1">
      <c r="B139" s="14"/>
      <c r="C139" s="185"/>
      <c r="E139" s="14"/>
      <c r="G139" s="185"/>
      <c r="H139" s="185"/>
      <c r="J139" s="185"/>
      <c r="L139" s="184"/>
      <c r="N139" s="184"/>
      <c r="O139" s="184"/>
      <c r="P139" s="184"/>
      <c r="Q139" s="185"/>
    </row>
    <row r="140" spans="2:17" ht="26.25" customHeight="1">
      <c r="B140" s="14"/>
      <c r="C140" s="185"/>
      <c r="E140" s="14"/>
      <c r="G140" s="185"/>
      <c r="H140" s="185"/>
      <c r="J140" s="185"/>
      <c r="L140" s="184"/>
      <c r="N140" s="184"/>
      <c r="O140" s="184"/>
      <c r="P140" s="184"/>
      <c r="Q140" s="185"/>
    </row>
    <row r="141" spans="2:17" ht="26.25" customHeight="1">
      <c r="B141" s="14"/>
      <c r="C141" s="185"/>
      <c r="E141" s="14"/>
      <c r="G141" s="185"/>
      <c r="H141" s="185"/>
      <c r="J141" s="185"/>
      <c r="L141" s="184"/>
      <c r="N141" s="184"/>
      <c r="O141" s="184"/>
      <c r="P141" s="184"/>
      <c r="Q141" s="185"/>
    </row>
    <row r="142" spans="2:17" ht="26.25" customHeight="1">
      <c r="B142" s="14"/>
      <c r="C142" s="185"/>
      <c r="E142" s="14"/>
      <c r="G142" s="185"/>
      <c r="H142" s="185"/>
      <c r="J142" s="185"/>
      <c r="L142" s="184"/>
      <c r="N142" s="184"/>
      <c r="O142" s="184"/>
      <c r="P142" s="184"/>
      <c r="Q142" s="185"/>
    </row>
    <row r="143" spans="2:17" ht="26.25" customHeight="1">
      <c r="B143" s="14"/>
      <c r="C143" s="185"/>
      <c r="E143" s="14"/>
      <c r="G143" s="185"/>
      <c r="H143" s="185"/>
      <c r="J143" s="185"/>
      <c r="L143" s="184"/>
      <c r="N143" s="184"/>
      <c r="O143" s="184"/>
      <c r="P143" s="184"/>
      <c r="Q143" s="185"/>
    </row>
    <row r="144" spans="2:17" ht="26.25" customHeight="1">
      <c r="B144" s="14"/>
      <c r="C144" s="185"/>
      <c r="E144" s="14"/>
      <c r="G144" s="185"/>
      <c r="H144" s="185"/>
      <c r="J144" s="185"/>
      <c r="L144" s="184"/>
      <c r="N144" s="184"/>
      <c r="O144" s="184"/>
      <c r="P144" s="184"/>
      <c r="Q144" s="185"/>
    </row>
    <row r="145" spans="2:17" ht="26.25" customHeight="1">
      <c r="B145" s="14"/>
      <c r="C145" s="185"/>
      <c r="E145" s="14"/>
      <c r="G145" s="185"/>
      <c r="H145" s="185"/>
      <c r="J145" s="185"/>
      <c r="L145" s="184"/>
      <c r="N145" s="184"/>
      <c r="O145" s="184"/>
      <c r="P145" s="184"/>
      <c r="Q145" s="185"/>
    </row>
    <row r="146" spans="2:17" ht="26.25" customHeight="1">
      <c r="B146" s="14"/>
      <c r="C146" s="185"/>
      <c r="E146" s="14"/>
      <c r="G146" s="185"/>
      <c r="H146" s="185"/>
      <c r="J146" s="185"/>
      <c r="L146" s="184"/>
      <c r="N146" s="184"/>
      <c r="O146" s="184"/>
      <c r="P146" s="184"/>
      <c r="Q146" s="185"/>
    </row>
    <row r="147" spans="2:17" ht="26.25" customHeight="1">
      <c r="B147" s="14"/>
      <c r="C147" s="185"/>
      <c r="E147" s="14"/>
      <c r="G147" s="185"/>
      <c r="H147" s="185"/>
      <c r="J147" s="185"/>
      <c r="L147" s="184"/>
      <c r="N147" s="184"/>
      <c r="O147" s="184"/>
      <c r="P147" s="184"/>
      <c r="Q147" s="185"/>
    </row>
    <row r="148" spans="2:17" ht="26.25" customHeight="1">
      <c r="B148" s="14"/>
      <c r="C148" s="185"/>
      <c r="E148" s="14"/>
      <c r="G148" s="185"/>
      <c r="H148" s="185"/>
      <c r="J148" s="185"/>
      <c r="L148" s="184"/>
      <c r="N148" s="184"/>
      <c r="O148" s="184"/>
      <c r="P148" s="184"/>
      <c r="Q148" s="185"/>
    </row>
    <row r="149" spans="2:17" ht="26.25" customHeight="1">
      <c r="B149" s="14"/>
      <c r="C149" s="185"/>
      <c r="E149" s="14"/>
      <c r="G149" s="185"/>
      <c r="H149" s="185"/>
      <c r="J149" s="185"/>
      <c r="L149" s="184"/>
      <c r="N149" s="184"/>
      <c r="O149" s="184"/>
      <c r="P149" s="184"/>
      <c r="Q149" s="185"/>
    </row>
    <row r="150" spans="2:17" ht="26.25" customHeight="1">
      <c r="B150" s="14"/>
      <c r="C150" s="185"/>
      <c r="E150" s="14"/>
      <c r="G150" s="185"/>
      <c r="H150" s="185"/>
      <c r="J150" s="185"/>
      <c r="L150" s="184"/>
      <c r="N150" s="184"/>
      <c r="O150" s="184"/>
      <c r="P150" s="184"/>
      <c r="Q150" s="185"/>
    </row>
    <row r="151" spans="2:17" ht="26.25" customHeight="1">
      <c r="B151" s="14"/>
      <c r="C151" s="185"/>
      <c r="E151" s="14"/>
      <c r="G151" s="185"/>
      <c r="H151" s="185"/>
      <c r="J151" s="185"/>
      <c r="L151" s="184"/>
      <c r="N151" s="184"/>
      <c r="O151" s="184"/>
      <c r="P151" s="184"/>
      <c r="Q151" s="185"/>
    </row>
    <row r="152" spans="2:17" ht="26.25" customHeight="1">
      <c r="B152" s="14"/>
      <c r="C152" s="185"/>
      <c r="E152" s="14"/>
      <c r="G152" s="185"/>
      <c r="H152" s="185"/>
      <c r="J152" s="185"/>
      <c r="L152" s="184"/>
      <c r="N152" s="184"/>
      <c r="O152" s="184"/>
      <c r="P152" s="184"/>
      <c r="Q152" s="185"/>
    </row>
    <row r="153" spans="2:17" ht="26.25" customHeight="1">
      <c r="B153" s="14"/>
      <c r="C153" s="185"/>
      <c r="E153" s="14"/>
      <c r="G153" s="185"/>
      <c r="H153" s="185"/>
      <c r="J153" s="185"/>
      <c r="L153" s="184"/>
      <c r="N153" s="184"/>
      <c r="O153" s="184"/>
      <c r="P153" s="184"/>
      <c r="Q153" s="185"/>
    </row>
    <row r="154" spans="2:17" ht="26.25" customHeight="1">
      <c r="B154" s="14"/>
      <c r="C154" s="185"/>
      <c r="E154" s="14"/>
      <c r="G154" s="185"/>
      <c r="H154" s="185"/>
      <c r="J154" s="185"/>
      <c r="L154" s="184"/>
      <c r="N154" s="184"/>
      <c r="O154" s="184"/>
      <c r="P154" s="184"/>
      <c r="Q154" s="185"/>
    </row>
    <row r="155" spans="2:17" ht="26.25" customHeight="1">
      <c r="B155" s="14"/>
      <c r="C155" s="185"/>
      <c r="E155" s="14"/>
      <c r="G155" s="185"/>
      <c r="H155" s="185"/>
      <c r="J155" s="185"/>
      <c r="L155" s="184"/>
      <c r="N155" s="184"/>
      <c r="O155" s="184"/>
      <c r="P155" s="184"/>
      <c r="Q155" s="185"/>
    </row>
    <row r="156" spans="2:17" ht="26.25" customHeight="1">
      <c r="B156" s="14"/>
      <c r="C156" s="185"/>
      <c r="E156" s="14"/>
      <c r="G156" s="185"/>
      <c r="H156" s="185"/>
      <c r="J156" s="185"/>
      <c r="L156" s="184"/>
      <c r="N156" s="184"/>
      <c r="O156" s="184"/>
      <c r="P156" s="184"/>
      <c r="Q156" s="185"/>
    </row>
    <row r="157" spans="2:17" ht="26.25" customHeight="1">
      <c r="B157" s="14"/>
      <c r="C157" s="185"/>
      <c r="E157" s="14"/>
      <c r="G157" s="185"/>
      <c r="H157" s="185"/>
      <c r="J157" s="185"/>
      <c r="L157" s="184"/>
      <c r="N157" s="184"/>
      <c r="O157" s="184"/>
      <c r="P157" s="184"/>
      <c r="Q157" s="185"/>
    </row>
    <row r="158" spans="2:17" ht="26.25" customHeight="1">
      <c r="B158" s="14"/>
      <c r="C158" s="185"/>
      <c r="E158" s="14"/>
      <c r="G158" s="185"/>
      <c r="H158" s="185"/>
      <c r="J158" s="185"/>
      <c r="L158" s="184"/>
      <c r="N158" s="184"/>
      <c r="O158" s="184"/>
      <c r="P158" s="184"/>
      <c r="Q158" s="185"/>
    </row>
    <row r="159" spans="2:17" ht="26.25" customHeight="1">
      <c r="B159" s="14"/>
      <c r="C159" s="185"/>
      <c r="E159" s="14"/>
      <c r="G159" s="185"/>
      <c r="H159" s="185"/>
      <c r="J159" s="185"/>
      <c r="L159" s="184"/>
      <c r="N159" s="184"/>
      <c r="O159" s="184"/>
      <c r="P159" s="184"/>
      <c r="Q159" s="185"/>
    </row>
    <row r="160" spans="2:17" ht="26.25" customHeight="1">
      <c r="B160" s="14"/>
      <c r="C160" s="185"/>
      <c r="E160" s="14"/>
      <c r="G160" s="185"/>
      <c r="H160" s="185"/>
      <c r="J160" s="185"/>
      <c r="L160" s="184"/>
      <c r="N160" s="184"/>
      <c r="O160" s="184"/>
      <c r="P160" s="184"/>
      <c r="Q160" s="185"/>
    </row>
    <row r="161" spans="2:17" ht="26.25" customHeight="1">
      <c r="B161" s="14"/>
      <c r="C161" s="185"/>
      <c r="E161" s="14"/>
      <c r="G161" s="185"/>
      <c r="H161" s="185"/>
      <c r="J161" s="185"/>
      <c r="L161" s="184"/>
      <c r="N161" s="184"/>
      <c r="O161" s="184"/>
      <c r="P161" s="184"/>
      <c r="Q161" s="185"/>
    </row>
    <row r="162" spans="2:17" ht="26.25" customHeight="1">
      <c r="B162" s="14"/>
      <c r="C162" s="185"/>
      <c r="E162" s="14"/>
      <c r="G162" s="185"/>
      <c r="H162" s="185"/>
      <c r="J162" s="185"/>
      <c r="L162" s="184"/>
      <c r="N162" s="184"/>
      <c r="O162" s="184"/>
      <c r="P162" s="184"/>
      <c r="Q162" s="185"/>
    </row>
    <row r="163" spans="2:17" ht="26.25" customHeight="1">
      <c r="B163" s="14"/>
      <c r="C163" s="185"/>
      <c r="E163" s="14"/>
      <c r="G163" s="185"/>
      <c r="H163" s="185"/>
      <c r="J163" s="185"/>
      <c r="L163" s="184"/>
      <c r="N163" s="184"/>
      <c r="O163" s="184"/>
      <c r="P163" s="184"/>
      <c r="Q163" s="185"/>
    </row>
    <row r="164" spans="2:17" ht="26.25" customHeight="1">
      <c r="B164" s="14"/>
      <c r="C164" s="185"/>
      <c r="E164" s="14"/>
      <c r="G164" s="185"/>
      <c r="H164" s="185"/>
      <c r="J164" s="185"/>
      <c r="L164" s="184"/>
      <c r="N164" s="184"/>
      <c r="O164" s="184"/>
      <c r="P164" s="184"/>
      <c r="Q164" s="185"/>
    </row>
    <row r="165" spans="2:17" ht="26.25" customHeight="1">
      <c r="B165" s="14"/>
      <c r="C165" s="185"/>
      <c r="E165" s="14"/>
      <c r="G165" s="185"/>
      <c r="H165" s="185"/>
      <c r="J165" s="185"/>
      <c r="L165" s="184"/>
      <c r="N165" s="184"/>
      <c r="O165" s="184"/>
      <c r="P165" s="184"/>
      <c r="Q165" s="185"/>
    </row>
    <row r="166" spans="2:17" ht="26.25" customHeight="1">
      <c r="B166" s="14"/>
      <c r="C166" s="185"/>
      <c r="E166" s="14"/>
      <c r="G166" s="185"/>
      <c r="H166" s="185"/>
      <c r="J166" s="185"/>
      <c r="L166" s="184"/>
      <c r="N166" s="184"/>
      <c r="O166" s="184"/>
      <c r="P166" s="184"/>
      <c r="Q166" s="185"/>
    </row>
    <row r="167" spans="2:17" ht="26.25" customHeight="1">
      <c r="B167" s="14"/>
      <c r="C167" s="185"/>
      <c r="E167" s="14"/>
      <c r="G167" s="185"/>
      <c r="H167" s="185"/>
      <c r="J167" s="185"/>
      <c r="L167" s="184"/>
      <c r="N167" s="184"/>
      <c r="O167" s="184"/>
      <c r="P167" s="184"/>
      <c r="Q167" s="185"/>
    </row>
    <row r="168" spans="2:17" ht="26.25" customHeight="1">
      <c r="B168" s="14"/>
      <c r="C168" s="185"/>
      <c r="E168" s="14"/>
      <c r="G168" s="185"/>
      <c r="H168" s="185"/>
      <c r="J168" s="185"/>
      <c r="L168" s="184"/>
      <c r="N168" s="184"/>
      <c r="O168" s="184"/>
      <c r="P168" s="184"/>
      <c r="Q168" s="185"/>
    </row>
    <row r="169" spans="2:17" ht="26.25" customHeight="1">
      <c r="B169" s="14"/>
      <c r="C169" s="185"/>
      <c r="E169" s="14"/>
      <c r="G169" s="185"/>
      <c r="H169" s="185"/>
      <c r="J169" s="185"/>
      <c r="L169" s="184"/>
      <c r="N169" s="184"/>
      <c r="O169" s="184"/>
      <c r="P169" s="184"/>
      <c r="Q169" s="185"/>
    </row>
    <row r="170" spans="2:17" ht="26.25" customHeight="1">
      <c r="B170" s="14"/>
      <c r="C170" s="185"/>
      <c r="E170" s="14"/>
      <c r="G170" s="185"/>
      <c r="H170" s="185"/>
      <c r="J170" s="185"/>
      <c r="L170" s="184"/>
      <c r="N170" s="184"/>
      <c r="O170" s="184"/>
      <c r="P170" s="184"/>
      <c r="Q170" s="185"/>
    </row>
    <row r="171" spans="2:17" ht="26.25" customHeight="1">
      <c r="B171" s="14"/>
      <c r="C171" s="185"/>
      <c r="E171" s="14"/>
      <c r="G171" s="185"/>
      <c r="H171" s="185"/>
      <c r="J171" s="185"/>
      <c r="L171" s="184"/>
      <c r="N171" s="184"/>
      <c r="O171" s="184"/>
      <c r="P171" s="184"/>
      <c r="Q171" s="185"/>
    </row>
    <row r="172" spans="2:17" ht="26.25" customHeight="1">
      <c r="B172" s="14"/>
      <c r="C172" s="185"/>
      <c r="E172" s="14"/>
      <c r="G172" s="185"/>
      <c r="H172" s="185"/>
      <c r="J172" s="185"/>
      <c r="L172" s="184"/>
      <c r="N172" s="184"/>
      <c r="O172" s="184"/>
      <c r="P172" s="184"/>
      <c r="Q172" s="185"/>
    </row>
    <row r="173" spans="2:17" ht="26.25" customHeight="1">
      <c r="B173" s="14"/>
      <c r="C173" s="185"/>
      <c r="E173" s="14"/>
      <c r="G173" s="185"/>
      <c r="H173" s="185"/>
      <c r="J173" s="185"/>
      <c r="L173" s="184"/>
      <c r="N173" s="184"/>
      <c r="O173" s="184"/>
      <c r="P173" s="184"/>
      <c r="Q173" s="185"/>
    </row>
    <row r="174" spans="2:17" ht="26.25" customHeight="1">
      <c r="B174" s="14"/>
      <c r="C174" s="185"/>
      <c r="E174" s="14"/>
      <c r="G174" s="185"/>
      <c r="H174" s="185"/>
      <c r="J174" s="185"/>
      <c r="L174" s="184"/>
      <c r="N174" s="184"/>
      <c r="O174" s="184"/>
      <c r="P174" s="184"/>
      <c r="Q174" s="185"/>
    </row>
    <row r="175" spans="2:17" ht="26.25" customHeight="1">
      <c r="B175" s="14"/>
      <c r="C175" s="185"/>
      <c r="E175" s="14"/>
      <c r="G175" s="185"/>
      <c r="H175" s="185"/>
      <c r="J175" s="185"/>
      <c r="L175" s="184"/>
      <c r="N175" s="184"/>
      <c r="O175" s="184"/>
      <c r="P175" s="184"/>
      <c r="Q175" s="185"/>
    </row>
    <row r="176" spans="2:17" ht="26.25" customHeight="1">
      <c r="B176" s="14"/>
      <c r="C176" s="185"/>
      <c r="E176" s="14"/>
      <c r="G176" s="185"/>
      <c r="H176" s="185"/>
      <c r="J176" s="185"/>
      <c r="L176" s="184"/>
      <c r="N176" s="184"/>
      <c r="O176" s="184"/>
      <c r="P176" s="184"/>
      <c r="Q176" s="185"/>
    </row>
    <row r="177" spans="2:17" ht="26.25" customHeight="1">
      <c r="B177" s="14"/>
      <c r="C177" s="185"/>
      <c r="E177" s="14"/>
      <c r="G177" s="185"/>
      <c r="H177" s="185"/>
      <c r="J177" s="185"/>
      <c r="L177" s="184"/>
      <c r="N177" s="184"/>
      <c r="O177" s="184"/>
      <c r="P177" s="184"/>
      <c r="Q177" s="185"/>
    </row>
    <row r="178" spans="2:17" ht="26.25" customHeight="1">
      <c r="B178" s="14"/>
      <c r="C178" s="185"/>
      <c r="E178" s="14"/>
      <c r="G178" s="185"/>
      <c r="H178" s="185"/>
      <c r="J178" s="185"/>
      <c r="L178" s="184"/>
      <c r="N178" s="184"/>
      <c r="O178" s="184"/>
      <c r="P178" s="184"/>
      <c r="Q178" s="185"/>
    </row>
    <row r="179" spans="2:17" ht="26.25" customHeight="1">
      <c r="B179" s="14"/>
      <c r="C179" s="185"/>
      <c r="E179" s="14"/>
      <c r="G179" s="185"/>
      <c r="H179" s="185"/>
      <c r="J179" s="185"/>
      <c r="L179" s="184"/>
      <c r="N179" s="184"/>
      <c r="O179" s="184"/>
      <c r="P179" s="184"/>
      <c r="Q179" s="185"/>
    </row>
    <row r="180" spans="2:17" ht="26.25" customHeight="1">
      <c r="B180" s="14"/>
      <c r="C180" s="185"/>
      <c r="E180" s="14"/>
      <c r="G180" s="185"/>
      <c r="H180" s="185"/>
      <c r="J180" s="185"/>
      <c r="L180" s="184"/>
      <c r="N180" s="184"/>
      <c r="O180" s="184"/>
      <c r="P180" s="184"/>
      <c r="Q180" s="185"/>
    </row>
    <row r="181" spans="2:17" ht="26.25" customHeight="1">
      <c r="B181" s="14"/>
      <c r="C181" s="185"/>
      <c r="E181" s="14"/>
      <c r="G181" s="185"/>
      <c r="H181" s="185"/>
      <c r="J181" s="185"/>
      <c r="L181" s="184"/>
      <c r="N181" s="184"/>
      <c r="O181" s="184"/>
      <c r="P181" s="184"/>
      <c r="Q181" s="185"/>
    </row>
    <row r="182" spans="2:17" ht="26.25" customHeight="1">
      <c r="B182" s="14"/>
      <c r="C182" s="185"/>
      <c r="E182" s="14"/>
      <c r="G182" s="185"/>
      <c r="H182" s="185"/>
      <c r="J182" s="185"/>
      <c r="L182" s="184"/>
      <c r="N182" s="184"/>
      <c r="O182" s="184"/>
      <c r="P182" s="184"/>
      <c r="Q182" s="185"/>
    </row>
    <row r="183" spans="2:17" ht="26.25" customHeight="1">
      <c r="B183" s="14"/>
      <c r="C183" s="185"/>
      <c r="E183" s="14"/>
      <c r="G183" s="185"/>
      <c r="H183" s="185"/>
      <c r="J183" s="185"/>
      <c r="L183" s="184"/>
      <c r="N183" s="184"/>
      <c r="O183" s="184"/>
      <c r="P183" s="184"/>
      <c r="Q183" s="185"/>
    </row>
    <row r="184" spans="2:17" ht="26.25" customHeight="1">
      <c r="B184" s="14"/>
      <c r="C184" s="185"/>
      <c r="E184" s="14"/>
      <c r="G184" s="185"/>
      <c r="H184" s="185"/>
      <c r="J184" s="185"/>
      <c r="L184" s="184"/>
      <c r="N184" s="184"/>
      <c r="O184" s="184"/>
      <c r="P184" s="184"/>
      <c r="Q184" s="185"/>
    </row>
    <row r="185" spans="2:17" ht="26.25" customHeight="1">
      <c r="B185" s="14"/>
      <c r="C185" s="185"/>
      <c r="E185" s="14"/>
      <c r="G185" s="185"/>
      <c r="H185" s="185"/>
      <c r="J185" s="185"/>
      <c r="L185" s="184"/>
      <c r="N185" s="184"/>
      <c r="O185" s="184"/>
      <c r="P185" s="184"/>
      <c r="Q185" s="185"/>
    </row>
    <row r="186" spans="2:17" ht="26.25" customHeight="1">
      <c r="B186" s="14"/>
      <c r="C186" s="185"/>
      <c r="E186" s="14"/>
      <c r="G186" s="185"/>
      <c r="H186" s="185"/>
      <c r="J186" s="185"/>
      <c r="L186" s="184"/>
      <c r="N186" s="184"/>
      <c r="O186" s="184"/>
      <c r="P186" s="184"/>
      <c r="Q186" s="185"/>
    </row>
    <row r="187" spans="2:17" ht="26.25" customHeight="1">
      <c r="B187" s="14"/>
      <c r="C187" s="185"/>
      <c r="E187" s="14"/>
      <c r="G187" s="185"/>
      <c r="H187" s="185"/>
      <c r="J187" s="185"/>
      <c r="L187" s="184"/>
      <c r="N187" s="184"/>
      <c r="O187" s="184"/>
      <c r="P187" s="184"/>
      <c r="Q187" s="185"/>
    </row>
    <row r="188" spans="2:17" ht="26.25" customHeight="1">
      <c r="B188" s="14"/>
      <c r="C188" s="185"/>
      <c r="E188" s="14"/>
      <c r="G188" s="185"/>
      <c r="H188" s="185"/>
      <c r="J188" s="185"/>
      <c r="L188" s="184"/>
      <c r="N188" s="184"/>
      <c r="O188" s="184"/>
      <c r="P188" s="184"/>
      <c r="Q188" s="185"/>
    </row>
    <row r="189" spans="2:17" ht="26.25" customHeight="1">
      <c r="B189" s="14"/>
      <c r="C189" s="185"/>
      <c r="E189" s="14"/>
      <c r="G189" s="185"/>
      <c r="H189" s="185"/>
      <c r="J189" s="185"/>
      <c r="L189" s="184"/>
      <c r="N189" s="184"/>
      <c r="O189" s="184"/>
      <c r="P189" s="184"/>
      <c r="Q189" s="185"/>
    </row>
    <row r="190" spans="2:17" ht="26.25" customHeight="1">
      <c r="B190" s="14"/>
      <c r="C190" s="185"/>
      <c r="E190" s="14"/>
      <c r="G190" s="185"/>
      <c r="H190" s="185"/>
      <c r="J190" s="185"/>
      <c r="L190" s="184"/>
      <c r="N190" s="184"/>
      <c r="O190" s="184"/>
      <c r="P190" s="184"/>
      <c r="Q190" s="185"/>
    </row>
    <row r="191" spans="2:17" ht="26.25" customHeight="1">
      <c r="B191" s="14"/>
      <c r="C191" s="185"/>
      <c r="E191" s="14"/>
      <c r="G191" s="185"/>
      <c r="H191" s="185"/>
      <c r="J191" s="185"/>
      <c r="L191" s="184"/>
      <c r="N191" s="184"/>
      <c r="O191" s="184"/>
      <c r="P191" s="184"/>
      <c r="Q191" s="185"/>
    </row>
    <row r="192" spans="2:17" ht="26.25" customHeight="1">
      <c r="B192" s="14"/>
      <c r="C192" s="185"/>
      <c r="E192" s="14"/>
      <c r="G192" s="185"/>
      <c r="H192" s="185"/>
      <c r="J192" s="185"/>
      <c r="L192" s="184"/>
      <c r="N192" s="184"/>
      <c r="O192" s="184"/>
      <c r="P192" s="184"/>
      <c r="Q192" s="185"/>
    </row>
    <row r="193" spans="2:17" ht="26.25" customHeight="1">
      <c r="B193" s="14"/>
      <c r="C193" s="185"/>
      <c r="E193" s="14"/>
      <c r="G193" s="185"/>
      <c r="H193" s="185"/>
      <c r="J193" s="185"/>
      <c r="L193" s="184"/>
      <c r="N193" s="184"/>
      <c r="O193" s="184"/>
      <c r="P193" s="184"/>
      <c r="Q193" s="185"/>
    </row>
    <row r="194" spans="2:17" ht="26.25" customHeight="1">
      <c r="B194" s="14"/>
      <c r="C194" s="185"/>
      <c r="E194" s="14"/>
      <c r="G194" s="185"/>
      <c r="H194" s="185"/>
      <c r="J194" s="185"/>
      <c r="L194" s="184"/>
      <c r="N194" s="184"/>
      <c r="O194" s="184"/>
      <c r="P194" s="184"/>
      <c r="Q194" s="185"/>
    </row>
    <row r="195" spans="2:17" ht="26.25" customHeight="1">
      <c r="B195" s="14"/>
      <c r="C195" s="185"/>
      <c r="E195" s="14"/>
      <c r="G195" s="185"/>
      <c r="H195" s="185"/>
      <c r="J195" s="185"/>
      <c r="L195" s="184"/>
      <c r="N195" s="184"/>
      <c r="O195" s="184"/>
      <c r="P195" s="184"/>
      <c r="Q195" s="185"/>
    </row>
    <row r="196" spans="2:17" ht="26.25" customHeight="1">
      <c r="B196" s="14"/>
      <c r="C196" s="185"/>
      <c r="E196" s="14"/>
      <c r="G196" s="185"/>
      <c r="H196" s="185"/>
      <c r="J196" s="185"/>
      <c r="L196" s="184"/>
      <c r="N196" s="184"/>
      <c r="O196" s="184"/>
      <c r="P196" s="184"/>
      <c r="Q196" s="185"/>
    </row>
    <row r="197" spans="2:17" ht="26.25" customHeight="1">
      <c r="B197" s="14"/>
      <c r="C197" s="185"/>
      <c r="E197" s="14"/>
      <c r="G197" s="185"/>
      <c r="H197" s="185"/>
      <c r="J197" s="185"/>
      <c r="L197" s="184"/>
      <c r="N197" s="184"/>
      <c r="O197" s="184"/>
      <c r="P197" s="184"/>
      <c r="Q197" s="185"/>
    </row>
    <row r="198" spans="2:17" ht="26.25" customHeight="1">
      <c r="B198" s="14"/>
      <c r="C198" s="185"/>
      <c r="E198" s="14"/>
      <c r="G198" s="185"/>
      <c r="H198" s="185"/>
      <c r="J198" s="185"/>
      <c r="L198" s="184"/>
      <c r="N198" s="184"/>
      <c r="O198" s="184"/>
      <c r="P198" s="184"/>
      <c r="Q198" s="185"/>
    </row>
    <row r="199" spans="2:17" ht="26.25" customHeight="1">
      <c r="B199" s="14"/>
      <c r="C199" s="185"/>
      <c r="E199" s="14"/>
      <c r="G199" s="185"/>
      <c r="H199" s="185"/>
      <c r="J199" s="185"/>
      <c r="L199" s="184"/>
      <c r="N199" s="184"/>
      <c r="O199" s="184"/>
      <c r="P199" s="184"/>
      <c r="Q199" s="185"/>
    </row>
    <row r="200" spans="2:17" ht="26.25" customHeight="1">
      <c r="B200" s="14"/>
      <c r="C200" s="185"/>
      <c r="E200" s="14"/>
      <c r="G200" s="185"/>
      <c r="H200" s="185"/>
      <c r="J200" s="185"/>
      <c r="L200" s="184"/>
      <c r="N200" s="184"/>
      <c r="O200" s="184"/>
      <c r="P200" s="184"/>
      <c r="Q200" s="185"/>
    </row>
    <row r="201" spans="2:17" ht="26.25" customHeight="1">
      <c r="B201" s="14"/>
      <c r="C201" s="185"/>
      <c r="E201" s="14"/>
      <c r="G201" s="185"/>
      <c r="H201" s="185"/>
      <c r="J201" s="185"/>
      <c r="L201" s="184"/>
      <c r="N201" s="184"/>
      <c r="O201" s="184"/>
      <c r="P201" s="184"/>
      <c r="Q201" s="185"/>
    </row>
    <row r="202" spans="2:17" ht="26.25" customHeight="1">
      <c r="B202" s="14"/>
      <c r="C202" s="185"/>
      <c r="E202" s="14"/>
      <c r="G202" s="185"/>
      <c r="H202" s="185"/>
      <c r="J202" s="185"/>
      <c r="L202" s="184"/>
      <c r="N202" s="184"/>
      <c r="O202" s="184"/>
      <c r="P202" s="184"/>
      <c r="Q202" s="185"/>
    </row>
    <row r="203" spans="2:17" ht="26.25" customHeight="1">
      <c r="B203" s="14"/>
      <c r="C203" s="185"/>
      <c r="E203" s="14"/>
      <c r="G203" s="185"/>
      <c r="H203" s="185"/>
      <c r="J203" s="185"/>
      <c r="L203" s="184"/>
      <c r="N203" s="184"/>
      <c r="O203" s="184"/>
      <c r="P203" s="184"/>
      <c r="Q203" s="185"/>
    </row>
    <row r="204" spans="2:17" ht="26.25" customHeight="1">
      <c r="B204" s="14"/>
      <c r="C204" s="185"/>
      <c r="E204" s="14"/>
      <c r="G204" s="185"/>
      <c r="H204" s="185"/>
      <c r="J204" s="185"/>
      <c r="L204" s="184"/>
      <c r="N204" s="184"/>
      <c r="O204" s="184"/>
      <c r="P204" s="184"/>
      <c r="Q204" s="185"/>
    </row>
    <row r="205" spans="2:17" ht="26.25" customHeight="1">
      <c r="B205" s="14"/>
      <c r="C205" s="185"/>
      <c r="E205" s="14"/>
      <c r="G205" s="185"/>
      <c r="H205" s="185"/>
      <c r="J205" s="185"/>
      <c r="L205" s="184"/>
      <c r="N205" s="184"/>
      <c r="O205" s="184"/>
      <c r="P205" s="184"/>
      <c r="Q205" s="185"/>
    </row>
    <row r="206" spans="2:17" ht="26.25" customHeight="1">
      <c r="B206" s="14"/>
      <c r="C206" s="185"/>
      <c r="E206" s="14"/>
      <c r="G206" s="185"/>
      <c r="H206" s="185"/>
      <c r="J206" s="185"/>
      <c r="L206" s="184"/>
      <c r="N206" s="184"/>
      <c r="O206" s="184"/>
      <c r="P206" s="184"/>
      <c r="Q206" s="185"/>
    </row>
    <row r="207" spans="2:17" ht="26.25" customHeight="1">
      <c r="B207" s="14"/>
      <c r="C207" s="185"/>
      <c r="E207" s="14"/>
      <c r="G207" s="185"/>
      <c r="H207" s="185"/>
      <c r="J207" s="185"/>
      <c r="L207" s="184"/>
      <c r="N207" s="184"/>
      <c r="O207" s="184"/>
      <c r="P207" s="184"/>
      <c r="Q207" s="185"/>
    </row>
    <row r="208" spans="2:17" ht="26.25" customHeight="1">
      <c r="B208" s="14"/>
      <c r="C208" s="185"/>
      <c r="E208" s="14"/>
      <c r="G208" s="185"/>
      <c r="H208" s="185"/>
      <c r="J208" s="185"/>
      <c r="L208" s="184"/>
      <c r="N208" s="184"/>
      <c r="O208" s="184"/>
      <c r="P208" s="184"/>
      <c r="Q208" s="185"/>
    </row>
    <row r="209" spans="2:17" ht="26.25" customHeight="1">
      <c r="B209" s="14"/>
      <c r="C209" s="185"/>
      <c r="E209" s="14"/>
      <c r="G209" s="185"/>
      <c r="H209" s="185"/>
      <c r="J209" s="185"/>
      <c r="L209" s="184"/>
      <c r="N209" s="184"/>
      <c r="O209" s="184"/>
      <c r="P209" s="184"/>
      <c r="Q209" s="185"/>
    </row>
    <row r="210" spans="2:17" ht="26.25" customHeight="1">
      <c r="B210" s="14"/>
      <c r="C210" s="185"/>
      <c r="E210" s="14"/>
      <c r="G210" s="185"/>
      <c r="H210" s="185"/>
      <c r="J210" s="185"/>
      <c r="L210" s="184"/>
      <c r="N210" s="184"/>
      <c r="O210" s="184"/>
      <c r="P210" s="184"/>
      <c r="Q210" s="185"/>
    </row>
    <row r="211" spans="2:17" ht="26.25" customHeight="1">
      <c r="B211" s="14"/>
      <c r="C211" s="185"/>
      <c r="E211" s="14"/>
      <c r="G211" s="185"/>
      <c r="H211" s="185"/>
      <c r="J211" s="185"/>
      <c r="L211" s="184"/>
      <c r="N211" s="184"/>
      <c r="O211" s="184"/>
      <c r="P211" s="184"/>
      <c r="Q211" s="185"/>
    </row>
    <row r="212" spans="2:17" ht="26.25" customHeight="1">
      <c r="B212" s="14"/>
      <c r="C212" s="185"/>
      <c r="E212" s="14"/>
      <c r="G212" s="185"/>
      <c r="H212" s="185"/>
      <c r="J212" s="185"/>
      <c r="L212" s="184"/>
      <c r="N212" s="184"/>
      <c r="O212" s="184"/>
      <c r="P212" s="184"/>
      <c r="Q212" s="185"/>
    </row>
    <row r="213" spans="2:17" ht="26.25" customHeight="1">
      <c r="B213" s="14"/>
      <c r="C213" s="185"/>
      <c r="E213" s="14"/>
      <c r="G213" s="185"/>
      <c r="H213" s="185"/>
      <c r="J213" s="185"/>
      <c r="L213" s="184"/>
      <c r="N213" s="184"/>
      <c r="O213" s="184"/>
      <c r="P213" s="184"/>
      <c r="Q213" s="185"/>
    </row>
    <row r="214" spans="2:17" ht="26.25" customHeight="1">
      <c r="B214" s="14"/>
      <c r="C214" s="185"/>
      <c r="E214" s="14"/>
      <c r="G214" s="185"/>
      <c r="H214" s="185"/>
      <c r="J214" s="185"/>
      <c r="L214" s="184"/>
      <c r="N214" s="184"/>
      <c r="O214" s="184"/>
      <c r="P214" s="184"/>
      <c r="Q214" s="185"/>
    </row>
    <row r="215" spans="2:17" ht="26.25" customHeight="1">
      <c r="B215" s="14"/>
      <c r="C215" s="185"/>
      <c r="E215" s="14"/>
      <c r="G215" s="185"/>
      <c r="H215" s="185"/>
      <c r="J215" s="185"/>
      <c r="L215" s="184"/>
      <c r="N215" s="184"/>
      <c r="O215" s="184"/>
      <c r="P215" s="184"/>
      <c r="Q215" s="185"/>
    </row>
    <row r="216" spans="2:17" ht="26.25" customHeight="1">
      <c r="B216" s="14"/>
      <c r="C216" s="185"/>
      <c r="E216" s="14"/>
      <c r="G216" s="185"/>
      <c r="H216" s="185"/>
      <c r="J216" s="185"/>
      <c r="L216" s="184"/>
      <c r="N216" s="184"/>
      <c r="O216" s="184"/>
      <c r="P216" s="184"/>
      <c r="Q216" s="185"/>
    </row>
    <row r="217" spans="2:17" ht="26.25" customHeight="1">
      <c r="B217" s="14"/>
      <c r="C217" s="185"/>
      <c r="E217" s="14"/>
      <c r="G217" s="185"/>
      <c r="H217" s="185"/>
      <c r="J217" s="185"/>
      <c r="L217" s="184"/>
      <c r="N217" s="184"/>
      <c r="O217" s="184"/>
      <c r="P217" s="184"/>
      <c r="Q217" s="185"/>
    </row>
    <row r="218" spans="2:17" ht="26.25" customHeight="1">
      <c r="B218" s="14"/>
      <c r="C218" s="185"/>
      <c r="E218" s="14"/>
      <c r="G218" s="185"/>
      <c r="H218" s="185"/>
      <c r="J218" s="185"/>
      <c r="L218" s="184"/>
      <c r="N218" s="184"/>
      <c r="O218" s="184"/>
      <c r="P218" s="184"/>
      <c r="Q218" s="185"/>
    </row>
    <row r="219" spans="2:17" ht="26.25" customHeight="1">
      <c r="B219" s="14"/>
      <c r="C219" s="185"/>
      <c r="E219" s="14"/>
      <c r="G219" s="185"/>
      <c r="H219" s="185"/>
      <c r="J219" s="185"/>
      <c r="L219" s="184"/>
      <c r="N219" s="184"/>
      <c r="O219" s="184"/>
      <c r="P219" s="184"/>
      <c r="Q219" s="185"/>
    </row>
    <row r="220" spans="2:17" ht="26.25" customHeight="1">
      <c r="B220" s="14"/>
      <c r="C220" s="185"/>
      <c r="E220" s="14"/>
      <c r="G220" s="185"/>
      <c r="H220" s="185"/>
      <c r="J220" s="185"/>
      <c r="L220" s="184"/>
      <c r="N220" s="184"/>
      <c r="O220" s="184"/>
      <c r="P220" s="184"/>
      <c r="Q220" s="185"/>
    </row>
    <row r="221" spans="2:17" ht="26.25" customHeight="1">
      <c r="B221" s="14"/>
      <c r="C221" s="185"/>
      <c r="E221" s="14"/>
      <c r="G221" s="185"/>
      <c r="H221" s="185"/>
      <c r="J221" s="185"/>
      <c r="L221" s="184"/>
      <c r="N221" s="184"/>
      <c r="O221" s="184"/>
      <c r="P221" s="184"/>
      <c r="Q221" s="185"/>
    </row>
    <row r="222" spans="2:17" ht="26.25" customHeight="1">
      <c r="B222" s="14"/>
      <c r="C222" s="185"/>
      <c r="E222" s="14"/>
      <c r="G222" s="185"/>
      <c r="H222" s="185"/>
      <c r="J222" s="185"/>
      <c r="L222" s="184"/>
      <c r="N222" s="184"/>
      <c r="O222" s="184"/>
      <c r="P222" s="184"/>
      <c r="Q222" s="185"/>
    </row>
    <row r="223" spans="2:17" ht="26.25" customHeight="1">
      <c r="B223" s="14"/>
      <c r="C223" s="185"/>
      <c r="E223" s="14"/>
      <c r="G223" s="185"/>
      <c r="H223" s="185"/>
      <c r="J223" s="185"/>
      <c r="L223" s="184"/>
      <c r="N223" s="184"/>
      <c r="O223" s="184"/>
      <c r="P223" s="184"/>
      <c r="Q223" s="185"/>
    </row>
    <row r="224" spans="2:17" ht="26.25" customHeight="1">
      <c r="B224" s="14"/>
      <c r="C224" s="185"/>
      <c r="E224" s="14"/>
      <c r="G224" s="185"/>
      <c r="H224" s="185"/>
      <c r="J224" s="185"/>
      <c r="L224" s="184"/>
      <c r="N224" s="184"/>
      <c r="O224" s="184"/>
      <c r="P224" s="184"/>
      <c r="Q224" s="185"/>
    </row>
    <row r="225" spans="2:17" ht="26.25" customHeight="1">
      <c r="B225" s="14"/>
      <c r="C225" s="185"/>
      <c r="E225" s="14"/>
      <c r="G225" s="185"/>
      <c r="H225" s="185"/>
      <c r="J225" s="185"/>
      <c r="L225" s="184"/>
      <c r="N225" s="184"/>
      <c r="O225" s="184"/>
      <c r="P225" s="184"/>
      <c r="Q225" s="185"/>
    </row>
    <row r="226" spans="2:17" ht="26.25" customHeight="1">
      <c r="B226" s="14"/>
      <c r="C226" s="185"/>
      <c r="E226" s="14"/>
      <c r="G226" s="185"/>
      <c r="H226" s="185"/>
      <c r="J226" s="185"/>
      <c r="L226" s="184"/>
      <c r="N226" s="184"/>
      <c r="O226" s="184"/>
      <c r="P226" s="184"/>
      <c r="Q226" s="185"/>
    </row>
    <row r="227" spans="2:17" ht="26.25" customHeight="1">
      <c r="B227" s="14"/>
      <c r="C227" s="185"/>
      <c r="E227" s="14"/>
      <c r="G227" s="185"/>
      <c r="H227" s="185"/>
      <c r="J227" s="185"/>
      <c r="L227" s="184"/>
      <c r="N227" s="184"/>
      <c r="O227" s="184"/>
      <c r="P227" s="184"/>
      <c r="Q227" s="185"/>
    </row>
    <row r="228" spans="2:17" ht="26.25" customHeight="1">
      <c r="B228" s="14"/>
      <c r="C228" s="185"/>
      <c r="E228" s="14"/>
      <c r="G228" s="185"/>
      <c r="H228" s="185"/>
      <c r="J228" s="185"/>
      <c r="L228" s="184"/>
      <c r="N228" s="184"/>
      <c r="O228" s="184"/>
      <c r="P228" s="184"/>
      <c r="Q228" s="185"/>
    </row>
    <row r="229" spans="2:17" ht="26.25" customHeight="1">
      <c r="B229" s="14"/>
      <c r="C229" s="185"/>
      <c r="E229" s="14"/>
      <c r="G229" s="185"/>
      <c r="H229" s="185"/>
      <c r="J229" s="185"/>
      <c r="L229" s="184"/>
      <c r="N229" s="184"/>
      <c r="O229" s="184"/>
      <c r="P229" s="184"/>
      <c r="Q229" s="185"/>
    </row>
    <row r="230" spans="2:17" ht="26.25" customHeight="1">
      <c r="B230" s="14"/>
      <c r="C230" s="185"/>
      <c r="E230" s="14"/>
      <c r="G230" s="185"/>
      <c r="H230" s="185"/>
      <c r="J230" s="185"/>
      <c r="L230" s="184"/>
      <c r="N230" s="184"/>
      <c r="O230" s="184"/>
      <c r="P230" s="184"/>
      <c r="Q230" s="185"/>
    </row>
    <row r="231" spans="2:17" ht="26.25" customHeight="1">
      <c r="B231" s="14"/>
      <c r="C231" s="185"/>
      <c r="E231" s="14"/>
      <c r="G231" s="185"/>
      <c r="H231" s="185"/>
      <c r="J231" s="185"/>
      <c r="L231" s="184"/>
      <c r="N231" s="184"/>
      <c r="O231" s="184"/>
      <c r="P231" s="184"/>
      <c r="Q231" s="185"/>
    </row>
    <row r="232" spans="2:17" ht="26.25" customHeight="1">
      <c r="B232" s="14"/>
      <c r="C232" s="185"/>
      <c r="E232" s="14"/>
      <c r="G232" s="185"/>
      <c r="H232" s="185"/>
      <c r="J232" s="185"/>
      <c r="L232" s="184"/>
      <c r="N232" s="184"/>
      <c r="O232" s="184"/>
      <c r="P232" s="184"/>
      <c r="Q232" s="185"/>
    </row>
    <row r="233" spans="2:17" ht="26.25" customHeight="1">
      <c r="B233" s="14"/>
      <c r="C233" s="185"/>
      <c r="E233" s="14"/>
      <c r="G233" s="185"/>
      <c r="H233" s="185"/>
      <c r="J233" s="185"/>
      <c r="L233" s="184"/>
      <c r="N233" s="184"/>
      <c r="O233" s="184"/>
      <c r="P233" s="184"/>
      <c r="Q233" s="185"/>
    </row>
    <row r="234" spans="2:17" ht="26.25" customHeight="1">
      <c r="B234" s="14"/>
      <c r="C234" s="185"/>
      <c r="E234" s="14"/>
      <c r="G234" s="185"/>
      <c r="H234" s="185"/>
      <c r="J234" s="185"/>
      <c r="L234" s="184"/>
      <c r="N234" s="184"/>
      <c r="O234" s="184"/>
      <c r="P234" s="184"/>
      <c r="Q234" s="185"/>
    </row>
    <row r="235" spans="2:17" ht="26.25" customHeight="1">
      <c r="B235" s="14"/>
      <c r="C235" s="185"/>
      <c r="E235" s="14"/>
      <c r="G235" s="185"/>
      <c r="H235" s="185"/>
      <c r="J235" s="185"/>
      <c r="L235" s="184"/>
      <c r="N235" s="184"/>
      <c r="O235" s="184"/>
      <c r="P235" s="184"/>
      <c r="Q235" s="185"/>
    </row>
    <row r="236" spans="2:17" ht="26.25" customHeight="1">
      <c r="B236" s="14"/>
      <c r="C236" s="185"/>
      <c r="E236" s="14"/>
      <c r="G236" s="185"/>
      <c r="H236" s="185"/>
      <c r="J236" s="185"/>
      <c r="L236" s="184"/>
      <c r="N236" s="184"/>
      <c r="O236" s="184"/>
      <c r="P236" s="184"/>
      <c r="Q236" s="185"/>
    </row>
    <row r="237" spans="2:17" ht="26.25" customHeight="1">
      <c r="B237" s="14"/>
      <c r="C237" s="185"/>
      <c r="E237" s="14"/>
      <c r="G237" s="185"/>
      <c r="H237" s="185"/>
      <c r="J237" s="185"/>
      <c r="L237" s="184"/>
      <c r="N237" s="184"/>
      <c r="O237" s="184"/>
      <c r="P237" s="184"/>
      <c r="Q237" s="185"/>
    </row>
    <row r="238" spans="2:17" ht="26.25" customHeight="1">
      <c r="B238" s="14"/>
      <c r="C238" s="185"/>
      <c r="E238" s="14"/>
      <c r="G238" s="185"/>
      <c r="H238" s="185"/>
      <c r="J238" s="185"/>
      <c r="L238" s="184"/>
      <c r="N238" s="184"/>
      <c r="O238" s="184"/>
      <c r="P238" s="184"/>
      <c r="Q238" s="185"/>
    </row>
    <row r="239" spans="2:17" ht="26.25" customHeight="1">
      <c r="B239" s="14"/>
      <c r="C239" s="185"/>
      <c r="E239" s="14"/>
      <c r="G239" s="185"/>
      <c r="H239" s="185"/>
      <c r="J239" s="185"/>
      <c r="L239" s="184"/>
      <c r="N239" s="184"/>
      <c r="O239" s="184"/>
      <c r="P239" s="184"/>
      <c r="Q239" s="185"/>
    </row>
    <row r="240" spans="2:17" ht="26.25" customHeight="1">
      <c r="B240" s="14"/>
      <c r="C240" s="185"/>
      <c r="E240" s="14"/>
      <c r="G240" s="185"/>
      <c r="H240" s="185"/>
      <c r="J240" s="185"/>
      <c r="L240" s="184"/>
      <c r="N240" s="184"/>
      <c r="O240" s="184"/>
      <c r="P240" s="184"/>
      <c r="Q240" s="185"/>
    </row>
    <row r="241" spans="2:17" ht="26.25" customHeight="1">
      <c r="B241" s="14"/>
      <c r="C241" s="185"/>
      <c r="E241" s="14"/>
      <c r="G241" s="185"/>
      <c r="H241" s="185"/>
      <c r="J241" s="185"/>
      <c r="L241" s="184"/>
      <c r="N241" s="184"/>
      <c r="O241" s="184"/>
      <c r="P241" s="184"/>
      <c r="Q241" s="185"/>
    </row>
    <row r="242" spans="2:17" ht="26.25" customHeight="1">
      <c r="B242" s="14"/>
      <c r="C242" s="185"/>
      <c r="E242" s="14"/>
      <c r="G242" s="185"/>
      <c r="H242" s="185"/>
      <c r="J242" s="185"/>
      <c r="L242" s="184"/>
      <c r="N242" s="184"/>
      <c r="O242" s="184"/>
      <c r="P242" s="184"/>
      <c r="Q242" s="185"/>
    </row>
    <row r="243" spans="2:17" ht="26.25" customHeight="1">
      <c r="B243" s="14"/>
      <c r="C243" s="185"/>
      <c r="E243" s="14"/>
      <c r="G243" s="185"/>
      <c r="H243" s="185"/>
      <c r="J243" s="185"/>
      <c r="L243" s="184"/>
      <c r="N243" s="184"/>
      <c r="O243" s="184"/>
      <c r="P243" s="184"/>
      <c r="Q243" s="185"/>
    </row>
    <row r="244" spans="2:17" ht="26.25" customHeight="1">
      <c r="B244" s="14"/>
      <c r="C244" s="185"/>
      <c r="E244" s="14"/>
      <c r="G244" s="185"/>
      <c r="H244" s="185"/>
      <c r="J244" s="185"/>
      <c r="L244" s="184"/>
      <c r="N244" s="184"/>
      <c r="O244" s="184"/>
      <c r="P244" s="184"/>
      <c r="Q244" s="185"/>
    </row>
    <row r="245" spans="2:17" ht="26.25" customHeight="1">
      <c r="B245" s="14"/>
      <c r="C245" s="185"/>
      <c r="E245" s="14"/>
      <c r="G245" s="185"/>
      <c r="H245" s="185"/>
      <c r="J245" s="185"/>
      <c r="L245" s="184"/>
      <c r="N245" s="184"/>
      <c r="O245" s="184"/>
      <c r="P245" s="184"/>
      <c r="Q245" s="185"/>
    </row>
    <row r="246" spans="2:17" ht="26.25" customHeight="1">
      <c r="B246" s="14"/>
      <c r="C246" s="185"/>
      <c r="E246" s="14"/>
      <c r="G246" s="185"/>
      <c r="H246" s="185"/>
      <c r="J246" s="185"/>
      <c r="L246" s="184"/>
      <c r="N246" s="184"/>
      <c r="O246" s="184"/>
      <c r="P246" s="184"/>
      <c r="Q246" s="185"/>
    </row>
    <row r="247" spans="2:17" ht="26.25" customHeight="1">
      <c r="B247" s="14"/>
      <c r="C247" s="185"/>
      <c r="E247" s="14"/>
      <c r="G247" s="185"/>
      <c r="H247" s="185"/>
      <c r="J247" s="185"/>
      <c r="L247" s="184"/>
      <c r="N247" s="184"/>
      <c r="O247" s="184"/>
      <c r="P247" s="184"/>
      <c r="Q247" s="185"/>
    </row>
    <row r="248" spans="2:17" ht="26.25" customHeight="1">
      <c r="B248" s="14"/>
      <c r="C248" s="185"/>
      <c r="E248" s="14"/>
      <c r="G248" s="185"/>
      <c r="H248" s="185"/>
      <c r="J248" s="185"/>
      <c r="L248" s="184"/>
      <c r="N248" s="184"/>
      <c r="O248" s="184"/>
      <c r="P248" s="184"/>
      <c r="Q248" s="185"/>
    </row>
    <row r="249" spans="2:17" ht="26.25" customHeight="1">
      <c r="B249" s="14"/>
      <c r="C249" s="185"/>
      <c r="E249" s="14"/>
      <c r="G249" s="185"/>
      <c r="H249" s="185"/>
      <c r="J249" s="185"/>
      <c r="L249" s="184"/>
      <c r="N249" s="184"/>
      <c r="O249" s="184"/>
      <c r="P249" s="184"/>
      <c r="Q249" s="185"/>
    </row>
    <row r="250" spans="2:17" ht="26.25" customHeight="1">
      <c r="B250" s="14"/>
      <c r="C250" s="185"/>
      <c r="E250" s="14"/>
      <c r="G250" s="185"/>
      <c r="H250" s="185"/>
      <c r="J250" s="185"/>
      <c r="L250" s="184"/>
      <c r="N250" s="184"/>
      <c r="O250" s="184"/>
      <c r="P250" s="184"/>
      <c r="Q250" s="185"/>
    </row>
    <row r="251" spans="2:17" ht="26.25" customHeight="1">
      <c r="B251" s="14"/>
      <c r="C251" s="185"/>
      <c r="E251" s="14"/>
      <c r="G251" s="185"/>
      <c r="H251" s="185"/>
      <c r="J251" s="185"/>
      <c r="L251" s="184"/>
      <c r="N251" s="184"/>
      <c r="O251" s="184"/>
      <c r="P251" s="184"/>
      <c r="Q251" s="185"/>
    </row>
    <row r="252" spans="2:17" ht="26.25" customHeight="1">
      <c r="B252" s="14"/>
      <c r="C252" s="185"/>
      <c r="E252" s="14"/>
      <c r="G252" s="185"/>
      <c r="H252" s="185"/>
      <c r="J252" s="185"/>
      <c r="L252" s="184"/>
      <c r="N252" s="184"/>
      <c r="O252" s="184"/>
      <c r="P252" s="184"/>
      <c r="Q252" s="185"/>
    </row>
    <row r="253" spans="2:17" ht="26.25" customHeight="1">
      <c r="B253" s="14"/>
      <c r="C253" s="185"/>
      <c r="E253" s="14"/>
      <c r="G253" s="185"/>
      <c r="H253" s="185"/>
      <c r="J253" s="185"/>
      <c r="L253" s="184"/>
      <c r="N253" s="184"/>
      <c r="O253" s="184"/>
      <c r="P253" s="184"/>
      <c r="Q253" s="185"/>
    </row>
    <row r="254" spans="2:17" ht="26.25" customHeight="1">
      <c r="B254" s="14"/>
      <c r="C254" s="185"/>
      <c r="E254" s="14"/>
      <c r="G254" s="185"/>
      <c r="H254" s="185"/>
      <c r="J254" s="185"/>
      <c r="L254" s="184"/>
      <c r="N254" s="184"/>
      <c r="O254" s="184"/>
      <c r="P254" s="184"/>
      <c r="Q254" s="185"/>
    </row>
    <row r="255" spans="2:17" ht="26.25" customHeight="1">
      <c r="B255" s="14"/>
      <c r="C255" s="185"/>
      <c r="E255" s="14"/>
      <c r="G255" s="185"/>
      <c r="H255" s="185"/>
      <c r="J255" s="185"/>
      <c r="L255" s="184"/>
      <c r="N255" s="184"/>
      <c r="O255" s="184"/>
      <c r="P255" s="184"/>
      <c r="Q255" s="185"/>
    </row>
    <row r="256" spans="2:17" ht="26.25" customHeight="1">
      <c r="B256" s="14"/>
      <c r="C256" s="185"/>
      <c r="E256" s="14"/>
      <c r="G256" s="185"/>
      <c r="H256" s="185"/>
      <c r="J256" s="185"/>
      <c r="L256" s="184"/>
      <c r="N256" s="184"/>
      <c r="O256" s="184"/>
      <c r="P256" s="184"/>
      <c r="Q256" s="185"/>
    </row>
    <row r="257" spans="2:17" ht="26.25" customHeight="1">
      <c r="B257" s="14"/>
      <c r="C257" s="185"/>
      <c r="E257" s="14"/>
      <c r="G257" s="185"/>
      <c r="H257" s="185"/>
      <c r="J257" s="185"/>
      <c r="L257" s="184"/>
      <c r="N257" s="184"/>
      <c r="O257" s="184"/>
      <c r="P257" s="184"/>
      <c r="Q257" s="185"/>
    </row>
    <row r="258" spans="2:17" ht="26.25" customHeight="1">
      <c r="B258" s="14"/>
      <c r="C258" s="185"/>
      <c r="E258" s="14"/>
      <c r="G258" s="185"/>
      <c r="H258" s="185"/>
      <c r="J258" s="185"/>
      <c r="L258" s="184"/>
      <c r="N258" s="184"/>
      <c r="O258" s="184"/>
      <c r="P258" s="184"/>
      <c r="Q258" s="185"/>
    </row>
    <row r="259" spans="2:17" ht="26.25" customHeight="1">
      <c r="B259" s="14"/>
      <c r="C259" s="185"/>
      <c r="E259" s="14"/>
      <c r="G259" s="185"/>
      <c r="H259" s="185"/>
      <c r="J259" s="185"/>
      <c r="L259" s="184"/>
      <c r="N259" s="184"/>
      <c r="O259" s="184"/>
      <c r="P259" s="184"/>
      <c r="Q259" s="185"/>
    </row>
    <row r="260" spans="2:17" ht="26.25" customHeight="1">
      <c r="B260" s="14"/>
      <c r="C260" s="185"/>
      <c r="E260" s="14"/>
      <c r="G260" s="185"/>
      <c r="H260" s="185"/>
      <c r="J260" s="185"/>
      <c r="L260" s="184"/>
      <c r="N260" s="184"/>
      <c r="O260" s="184"/>
      <c r="P260" s="184"/>
      <c r="Q260" s="185"/>
    </row>
    <row r="261" spans="2:17" ht="26.25" customHeight="1">
      <c r="B261" s="14"/>
      <c r="C261" s="185"/>
      <c r="E261" s="14"/>
      <c r="G261" s="185"/>
      <c r="H261" s="185"/>
      <c r="J261" s="185"/>
      <c r="L261" s="184"/>
      <c r="N261" s="184"/>
      <c r="O261" s="184"/>
      <c r="P261" s="184"/>
      <c r="Q261" s="185"/>
    </row>
    <row r="262" spans="2:17" ht="26.25" customHeight="1">
      <c r="B262" s="14"/>
      <c r="C262" s="185"/>
      <c r="E262" s="14"/>
      <c r="G262" s="185"/>
      <c r="H262" s="185"/>
      <c r="J262" s="185"/>
      <c r="L262" s="184"/>
      <c r="N262" s="184"/>
      <c r="O262" s="184"/>
      <c r="P262" s="184"/>
      <c r="Q262" s="185"/>
    </row>
    <row r="263" spans="2:17" ht="26.25" customHeight="1">
      <c r="B263" s="14"/>
      <c r="C263" s="185"/>
      <c r="E263" s="14"/>
      <c r="G263" s="185"/>
      <c r="H263" s="185"/>
      <c r="J263" s="185"/>
      <c r="L263" s="184"/>
      <c r="N263" s="184"/>
      <c r="O263" s="184"/>
      <c r="P263" s="184"/>
      <c r="Q263" s="185"/>
    </row>
    <row r="264" spans="2:17" ht="26.25" customHeight="1">
      <c r="B264" s="14"/>
      <c r="C264" s="185"/>
      <c r="E264" s="14"/>
      <c r="G264" s="185"/>
      <c r="H264" s="185"/>
      <c r="J264" s="185"/>
      <c r="L264" s="184"/>
      <c r="N264" s="184"/>
      <c r="O264" s="184"/>
      <c r="P264" s="184"/>
      <c r="Q264" s="185"/>
    </row>
    <row r="265" spans="2:17" ht="26.25" customHeight="1">
      <c r="B265" s="14"/>
      <c r="C265" s="185"/>
      <c r="E265" s="14"/>
      <c r="G265" s="185"/>
      <c r="H265" s="185"/>
      <c r="J265" s="185"/>
      <c r="L265" s="184"/>
      <c r="N265" s="184"/>
      <c r="O265" s="184"/>
      <c r="P265" s="184"/>
      <c r="Q265" s="185"/>
    </row>
    <row r="266" spans="2:17" ht="26.25" customHeight="1">
      <c r="B266" s="14"/>
      <c r="C266" s="185"/>
      <c r="E266" s="14"/>
      <c r="G266" s="185"/>
      <c r="H266" s="185"/>
      <c r="J266" s="185"/>
      <c r="L266" s="184"/>
      <c r="N266" s="184"/>
      <c r="O266" s="184"/>
      <c r="P266" s="184"/>
      <c r="Q266" s="185"/>
    </row>
    <row r="267" spans="2:17" ht="26.25" customHeight="1">
      <c r="B267" s="14"/>
      <c r="C267" s="185"/>
      <c r="E267" s="14"/>
      <c r="G267" s="185"/>
      <c r="H267" s="185"/>
      <c r="J267" s="185"/>
      <c r="L267" s="184"/>
      <c r="N267" s="184"/>
      <c r="O267" s="184"/>
      <c r="P267" s="184"/>
      <c r="Q267" s="185"/>
    </row>
    <row r="268" spans="2:17" ht="26.25" customHeight="1">
      <c r="B268" s="14"/>
      <c r="C268" s="185"/>
      <c r="E268" s="14"/>
      <c r="G268" s="185"/>
      <c r="H268" s="185"/>
      <c r="J268" s="185"/>
      <c r="L268" s="184"/>
      <c r="N268" s="184"/>
      <c r="O268" s="184"/>
      <c r="P268" s="184"/>
      <c r="Q268" s="185"/>
    </row>
    <row r="269" spans="2:17" ht="26.25" customHeight="1">
      <c r="B269" s="14"/>
      <c r="C269" s="185"/>
      <c r="E269" s="14"/>
      <c r="G269" s="185"/>
      <c r="H269" s="185"/>
      <c r="J269" s="185"/>
      <c r="L269" s="184"/>
      <c r="N269" s="184"/>
      <c r="O269" s="184"/>
      <c r="P269" s="184"/>
      <c r="Q269" s="185"/>
    </row>
    <row r="270" spans="2:17" ht="26.25" customHeight="1">
      <c r="B270" s="14"/>
      <c r="C270" s="185"/>
      <c r="E270" s="14"/>
      <c r="G270" s="185"/>
      <c r="H270" s="185"/>
      <c r="J270" s="185"/>
      <c r="L270" s="184"/>
      <c r="N270" s="184"/>
      <c r="O270" s="184"/>
      <c r="P270" s="184"/>
      <c r="Q270" s="185"/>
    </row>
    <row r="271" spans="2:17" ht="26.25" customHeight="1">
      <c r="B271" s="14"/>
      <c r="C271" s="185"/>
      <c r="E271" s="14"/>
      <c r="G271" s="185"/>
      <c r="H271" s="185"/>
      <c r="J271" s="185"/>
      <c r="L271" s="184"/>
      <c r="N271" s="184"/>
      <c r="O271" s="184"/>
      <c r="P271" s="184"/>
      <c r="Q271" s="185"/>
    </row>
    <row r="272" spans="2:17" ht="26.25" customHeight="1">
      <c r="B272" s="14"/>
      <c r="C272" s="185"/>
      <c r="E272" s="14"/>
      <c r="G272" s="185"/>
      <c r="H272" s="185"/>
      <c r="J272" s="185"/>
      <c r="L272" s="184"/>
      <c r="N272" s="184"/>
      <c r="O272" s="184"/>
      <c r="P272" s="184"/>
      <c r="Q272" s="185"/>
    </row>
    <row r="273" spans="2:17" ht="26.25" customHeight="1">
      <c r="B273" s="14"/>
      <c r="C273" s="185"/>
      <c r="E273" s="14"/>
      <c r="G273" s="185"/>
      <c r="H273" s="185"/>
      <c r="J273" s="185"/>
      <c r="L273" s="184"/>
      <c r="N273" s="184"/>
      <c r="O273" s="184"/>
      <c r="P273" s="184"/>
      <c r="Q273" s="185"/>
    </row>
    <row r="274" spans="2:17" ht="26.25" customHeight="1">
      <c r="B274" s="14"/>
      <c r="C274" s="185"/>
      <c r="E274" s="14"/>
      <c r="G274" s="185"/>
      <c r="H274" s="185"/>
      <c r="J274" s="185"/>
      <c r="L274" s="184"/>
      <c r="N274" s="184"/>
      <c r="O274" s="184"/>
      <c r="P274" s="184"/>
      <c r="Q274" s="185"/>
    </row>
    <row r="275" spans="2:17" ht="26.25" customHeight="1">
      <c r="B275" s="14"/>
      <c r="C275" s="185"/>
      <c r="E275" s="14"/>
      <c r="G275" s="185"/>
      <c r="H275" s="185"/>
      <c r="J275" s="185"/>
      <c r="L275" s="184"/>
      <c r="N275" s="184"/>
      <c r="O275" s="184"/>
      <c r="P275" s="184"/>
      <c r="Q275" s="185"/>
    </row>
    <row r="276" spans="2:17" ht="26.25" customHeight="1">
      <c r="B276" s="14"/>
      <c r="C276" s="185"/>
      <c r="E276" s="14"/>
      <c r="G276" s="185"/>
      <c r="H276" s="185"/>
      <c r="J276" s="185"/>
      <c r="L276" s="184"/>
      <c r="N276" s="184"/>
      <c r="O276" s="184"/>
      <c r="P276" s="184"/>
      <c r="Q276" s="185"/>
    </row>
    <row r="277" spans="2:17" ht="26.25" customHeight="1">
      <c r="B277" s="14"/>
      <c r="C277" s="185"/>
      <c r="E277" s="14"/>
      <c r="G277" s="185"/>
      <c r="H277" s="185"/>
      <c r="J277" s="185"/>
      <c r="L277" s="184"/>
      <c r="N277" s="184"/>
      <c r="O277" s="184"/>
      <c r="P277" s="184"/>
      <c r="Q277" s="185"/>
    </row>
    <row r="278" spans="2:17" ht="26.25" customHeight="1">
      <c r="B278" s="14"/>
      <c r="C278" s="185"/>
      <c r="E278" s="14"/>
      <c r="G278" s="185"/>
      <c r="H278" s="185"/>
      <c r="J278" s="185"/>
      <c r="L278" s="184"/>
      <c r="N278" s="184"/>
      <c r="O278" s="184"/>
      <c r="P278" s="184"/>
      <c r="Q278" s="185"/>
    </row>
    <row r="279" spans="2:17" ht="26.25" customHeight="1">
      <c r="B279" s="14"/>
      <c r="C279" s="185"/>
      <c r="E279" s="14"/>
      <c r="G279" s="185"/>
      <c r="H279" s="185"/>
      <c r="J279" s="185"/>
      <c r="L279" s="184"/>
      <c r="N279" s="184"/>
      <c r="O279" s="184"/>
      <c r="P279" s="184"/>
      <c r="Q279" s="185"/>
    </row>
    <row r="280" spans="2:17" ht="26.25" customHeight="1">
      <c r="B280" s="14"/>
      <c r="C280" s="185"/>
      <c r="E280" s="14"/>
      <c r="G280" s="185"/>
      <c r="H280" s="185"/>
      <c r="J280" s="185"/>
      <c r="L280" s="184"/>
      <c r="N280" s="184"/>
      <c r="O280" s="184"/>
      <c r="P280" s="184"/>
      <c r="Q280" s="185"/>
    </row>
    <row r="281" spans="2:17" ht="26.25" customHeight="1">
      <c r="B281" s="14"/>
      <c r="C281" s="185"/>
      <c r="E281" s="14"/>
      <c r="G281" s="185"/>
      <c r="H281" s="185"/>
      <c r="J281" s="185"/>
      <c r="L281" s="184"/>
      <c r="N281" s="184"/>
      <c r="O281" s="184"/>
      <c r="P281" s="184"/>
      <c r="Q281" s="185"/>
    </row>
    <row r="282" spans="2:17" ht="26.25" customHeight="1">
      <c r="B282" s="14"/>
      <c r="C282" s="185"/>
      <c r="E282" s="14"/>
      <c r="G282" s="185"/>
      <c r="H282" s="185"/>
      <c r="J282" s="185"/>
      <c r="L282" s="184"/>
      <c r="N282" s="184"/>
      <c r="O282" s="184"/>
      <c r="P282" s="184"/>
      <c r="Q282" s="185"/>
    </row>
    <row r="283" spans="2:17" ht="26.25" customHeight="1">
      <c r="B283" s="14"/>
      <c r="C283" s="185"/>
      <c r="E283" s="14"/>
      <c r="G283" s="185"/>
      <c r="H283" s="185"/>
      <c r="J283" s="185"/>
      <c r="L283" s="184"/>
      <c r="N283" s="184"/>
      <c r="O283" s="184"/>
      <c r="P283" s="184"/>
      <c r="Q283" s="185"/>
    </row>
    <row r="284" spans="2:17" ht="26.25" customHeight="1">
      <c r="B284" s="14"/>
      <c r="C284" s="185"/>
      <c r="E284" s="14"/>
      <c r="G284" s="185"/>
      <c r="H284" s="185"/>
      <c r="J284" s="185"/>
      <c r="L284" s="184"/>
      <c r="N284" s="184"/>
      <c r="O284" s="184"/>
      <c r="P284" s="184"/>
      <c r="Q284" s="185"/>
    </row>
    <row r="285" spans="2:17" ht="26.25" customHeight="1">
      <c r="B285" s="14"/>
      <c r="C285" s="185"/>
      <c r="E285" s="14"/>
      <c r="G285" s="185"/>
      <c r="H285" s="185"/>
      <c r="J285" s="185"/>
      <c r="L285" s="184"/>
      <c r="N285" s="184"/>
      <c r="O285" s="184"/>
      <c r="P285" s="184"/>
      <c r="Q285" s="185"/>
    </row>
    <row r="286" spans="2:17" ht="26.25" customHeight="1">
      <c r="B286" s="14"/>
      <c r="C286" s="185"/>
      <c r="E286" s="14"/>
      <c r="G286" s="185"/>
      <c r="H286" s="185"/>
      <c r="J286" s="185"/>
      <c r="L286" s="184"/>
      <c r="N286" s="184"/>
      <c r="O286" s="184"/>
      <c r="P286" s="184"/>
      <c r="Q286" s="185"/>
    </row>
    <row r="287" spans="2:17" ht="26.25" customHeight="1">
      <c r="B287" s="14"/>
      <c r="C287" s="185"/>
      <c r="E287" s="14"/>
      <c r="G287" s="185"/>
      <c r="H287" s="185"/>
      <c r="J287" s="185"/>
      <c r="L287" s="184"/>
      <c r="N287" s="184"/>
      <c r="O287" s="184"/>
      <c r="P287" s="184"/>
      <c r="Q287" s="185"/>
    </row>
    <row r="288" spans="2:17" ht="26.25" customHeight="1">
      <c r="B288" s="14"/>
      <c r="C288" s="185"/>
      <c r="E288" s="14"/>
      <c r="G288" s="185"/>
      <c r="H288" s="185"/>
      <c r="J288" s="185"/>
      <c r="L288" s="184"/>
      <c r="N288" s="184"/>
      <c r="O288" s="184"/>
      <c r="P288" s="184"/>
      <c r="Q288" s="185"/>
    </row>
    <row r="289" spans="2:17" ht="26.25" customHeight="1">
      <c r="B289" s="14"/>
      <c r="C289" s="185"/>
      <c r="E289" s="14"/>
      <c r="G289" s="185"/>
      <c r="H289" s="185"/>
      <c r="J289" s="185"/>
      <c r="L289" s="184"/>
      <c r="N289" s="184"/>
      <c r="O289" s="184"/>
      <c r="P289" s="184"/>
      <c r="Q289" s="185"/>
    </row>
    <row r="290" spans="2:17" ht="26.25" customHeight="1">
      <c r="B290" s="14"/>
      <c r="C290" s="185"/>
      <c r="E290" s="14"/>
      <c r="G290" s="185"/>
      <c r="H290" s="185"/>
      <c r="J290" s="185"/>
      <c r="L290" s="184"/>
      <c r="N290" s="184"/>
      <c r="O290" s="184"/>
      <c r="P290" s="184"/>
      <c r="Q290" s="185"/>
    </row>
    <row r="291" spans="2:17" ht="26.25" customHeight="1">
      <c r="B291" s="14"/>
      <c r="C291" s="185"/>
      <c r="E291" s="14"/>
      <c r="G291" s="185"/>
      <c r="H291" s="185"/>
      <c r="J291" s="185"/>
      <c r="L291" s="184"/>
      <c r="N291" s="184"/>
      <c r="O291" s="184"/>
      <c r="P291" s="184"/>
      <c r="Q291" s="185"/>
    </row>
    <row r="292" spans="2:17" ht="26.25" customHeight="1">
      <c r="B292" s="14"/>
      <c r="C292" s="185"/>
      <c r="E292" s="14"/>
      <c r="G292" s="185"/>
      <c r="H292" s="185"/>
      <c r="J292" s="185"/>
      <c r="L292" s="184"/>
      <c r="N292" s="184"/>
      <c r="O292" s="184"/>
      <c r="P292" s="184"/>
      <c r="Q292" s="185"/>
    </row>
    <row r="293" spans="2:17" ht="26.25" customHeight="1">
      <c r="B293" s="14"/>
      <c r="C293" s="185"/>
      <c r="E293" s="14"/>
      <c r="G293" s="185"/>
      <c r="H293" s="185"/>
      <c r="J293" s="185"/>
      <c r="L293" s="184"/>
      <c r="N293" s="184"/>
      <c r="O293" s="184"/>
      <c r="P293" s="184"/>
      <c r="Q293" s="185"/>
    </row>
    <row r="294" spans="2:17" ht="26.25" customHeight="1">
      <c r="B294" s="14"/>
      <c r="C294" s="185"/>
      <c r="E294" s="14"/>
      <c r="G294" s="185"/>
      <c r="H294" s="185"/>
      <c r="J294" s="185"/>
      <c r="L294" s="184"/>
      <c r="N294" s="184"/>
      <c r="O294" s="184"/>
      <c r="P294" s="184"/>
      <c r="Q294" s="185"/>
    </row>
    <row r="295" spans="2:17" ht="26.25" customHeight="1">
      <c r="B295" s="14"/>
      <c r="C295" s="185"/>
      <c r="E295" s="14"/>
      <c r="G295" s="185"/>
      <c r="H295" s="185"/>
      <c r="J295" s="185"/>
      <c r="L295" s="184"/>
      <c r="N295" s="184"/>
      <c r="O295" s="184"/>
      <c r="P295" s="184"/>
      <c r="Q295" s="185"/>
    </row>
    <row r="296" spans="2:17" ht="26.25" customHeight="1">
      <c r="B296" s="14"/>
      <c r="C296" s="185"/>
      <c r="E296" s="14"/>
      <c r="G296" s="185"/>
      <c r="H296" s="185"/>
      <c r="J296" s="185"/>
      <c r="L296" s="184"/>
      <c r="N296" s="184"/>
      <c r="O296" s="184"/>
      <c r="P296" s="184"/>
      <c r="Q296" s="185"/>
    </row>
    <row r="297" spans="2:17" ht="26.25" customHeight="1">
      <c r="B297" s="14"/>
      <c r="C297" s="185"/>
      <c r="E297" s="14"/>
      <c r="G297" s="185"/>
      <c r="H297" s="185"/>
      <c r="J297" s="185"/>
      <c r="L297" s="184"/>
      <c r="N297" s="184"/>
      <c r="O297" s="184"/>
      <c r="P297" s="184"/>
      <c r="Q297" s="185"/>
    </row>
    <row r="298" spans="2:17" ht="26.25" customHeight="1">
      <c r="B298" s="14"/>
      <c r="C298" s="185"/>
      <c r="E298" s="14"/>
      <c r="G298" s="185"/>
      <c r="H298" s="185"/>
      <c r="J298" s="185"/>
      <c r="L298" s="184"/>
      <c r="N298" s="184"/>
      <c r="O298" s="184"/>
      <c r="P298" s="184"/>
      <c r="Q298" s="185"/>
    </row>
    <row r="299" spans="2:17" ht="26.25" customHeight="1">
      <c r="B299" s="14"/>
      <c r="C299" s="185"/>
      <c r="E299" s="14"/>
      <c r="G299" s="185"/>
      <c r="H299" s="185"/>
      <c r="J299" s="185"/>
      <c r="L299" s="184"/>
      <c r="N299" s="184"/>
      <c r="O299" s="184"/>
      <c r="P299" s="184"/>
      <c r="Q299" s="185"/>
    </row>
    <row r="300" spans="2:17" ht="26.25" customHeight="1">
      <c r="B300" s="14"/>
      <c r="C300" s="185"/>
      <c r="E300" s="14"/>
      <c r="G300" s="185"/>
      <c r="H300" s="185"/>
      <c r="J300" s="185"/>
      <c r="L300" s="184"/>
      <c r="N300" s="184"/>
      <c r="O300" s="184"/>
      <c r="P300" s="184"/>
      <c r="Q300" s="185"/>
    </row>
    <row r="301" spans="2:17" ht="26.25" customHeight="1">
      <c r="B301" s="14"/>
      <c r="C301" s="185"/>
      <c r="E301" s="14"/>
      <c r="G301" s="185"/>
      <c r="H301" s="185"/>
      <c r="J301" s="185"/>
      <c r="L301" s="184"/>
      <c r="N301" s="184"/>
      <c r="O301" s="184"/>
      <c r="P301" s="184"/>
      <c r="Q301" s="185"/>
    </row>
    <row r="302" spans="2:17" ht="26.25" customHeight="1">
      <c r="B302" s="14"/>
      <c r="C302" s="185"/>
      <c r="E302" s="14"/>
      <c r="G302" s="185"/>
      <c r="H302" s="185"/>
      <c r="J302" s="185"/>
      <c r="L302" s="184"/>
      <c r="N302" s="184"/>
      <c r="O302" s="184"/>
      <c r="P302" s="184"/>
      <c r="Q302" s="185"/>
    </row>
    <row r="303" spans="2:17" ht="26.25" customHeight="1">
      <c r="B303" s="14"/>
      <c r="C303" s="185"/>
      <c r="E303" s="14"/>
      <c r="G303" s="185"/>
      <c r="H303" s="185"/>
      <c r="J303" s="185"/>
      <c r="L303" s="184"/>
      <c r="N303" s="184"/>
      <c r="O303" s="184"/>
      <c r="P303" s="184"/>
      <c r="Q303" s="185"/>
    </row>
    <row r="304" spans="2:17" ht="26.25" customHeight="1">
      <c r="B304" s="14"/>
      <c r="C304" s="185"/>
      <c r="E304" s="14"/>
      <c r="G304" s="185"/>
      <c r="H304" s="185"/>
      <c r="J304" s="185"/>
      <c r="L304" s="184"/>
      <c r="N304" s="184"/>
      <c r="O304" s="184"/>
      <c r="P304" s="184"/>
      <c r="Q304" s="185"/>
    </row>
    <row r="305" spans="2:17" ht="26.25" customHeight="1">
      <c r="B305" s="14"/>
      <c r="C305" s="185"/>
      <c r="E305" s="14"/>
      <c r="G305" s="185"/>
      <c r="H305" s="185"/>
      <c r="J305" s="185"/>
      <c r="L305" s="184"/>
      <c r="N305" s="184"/>
      <c r="O305" s="184"/>
      <c r="P305" s="184"/>
      <c r="Q305" s="185"/>
    </row>
    <row r="306" spans="2:17" ht="26.25" customHeight="1">
      <c r="B306" s="14"/>
      <c r="C306" s="185"/>
      <c r="E306" s="14"/>
      <c r="G306" s="185"/>
      <c r="H306" s="185"/>
      <c r="J306" s="185"/>
      <c r="L306" s="184"/>
      <c r="N306" s="184"/>
      <c r="O306" s="184"/>
      <c r="P306" s="184"/>
      <c r="Q306" s="185"/>
    </row>
    <row r="307" spans="2:17" ht="26.25" customHeight="1">
      <c r="B307" s="14"/>
      <c r="C307" s="185"/>
      <c r="E307" s="14"/>
      <c r="G307" s="185"/>
      <c r="H307" s="185"/>
      <c r="J307" s="185"/>
      <c r="L307" s="184"/>
      <c r="N307" s="184"/>
      <c r="O307" s="184"/>
      <c r="P307" s="184"/>
      <c r="Q307" s="185"/>
    </row>
    <row r="308" spans="2:17" ht="26.25" customHeight="1">
      <c r="B308" s="14"/>
      <c r="C308" s="185"/>
      <c r="E308" s="14"/>
      <c r="G308" s="185"/>
      <c r="H308" s="185"/>
      <c r="J308" s="185"/>
      <c r="L308" s="184"/>
      <c r="N308" s="184"/>
      <c r="O308" s="184"/>
      <c r="P308" s="184"/>
      <c r="Q308" s="185"/>
    </row>
    <row r="309" spans="2:17" ht="26.25" customHeight="1">
      <c r="B309" s="14"/>
      <c r="C309" s="185"/>
      <c r="E309" s="14"/>
      <c r="G309" s="185"/>
      <c r="H309" s="185"/>
      <c r="J309" s="185"/>
      <c r="L309" s="184"/>
      <c r="N309" s="184"/>
      <c r="O309" s="184"/>
      <c r="P309" s="184"/>
      <c r="Q309" s="185"/>
    </row>
    <row r="310" spans="2:17" ht="26.25" customHeight="1">
      <c r="B310" s="14"/>
      <c r="C310" s="185"/>
      <c r="E310" s="14"/>
      <c r="G310" s="185"/>
      <c r="H310" s="185"/>
      <c r="J310" s="185"/>
      <c r="L310" s="184"/>
      <c r="N310" s="184"/>
      <c r="O310" s="184"/>
      <c r="P310" s="184"/>
      <c r="Q310" s="185"/>
    </row>
    <row r="311" spans="2:17" ht="26.25" customHeight="1">
      <c r="B311" s="14"/>
      <c r="C311" s="185"/>
      <c r="E311" s="14"/>
      <c r="G311" s="185"/>
      <c r="H311" s="185"/>
      <c r="J311" s="185"/>
      <c r="L311" s="184"/>
      <c r="N311" s="184"/>
      <c r="O311" s="184"/>
      <c r="P311" s="184"/>
      <c r="Q311" s="185"/>
    </row>
    <row r="312" spans="2:17" ht="26.25" customHeight="1">
      <c r="B312" s="14"/>
      <c r="C312" s="185"/>
      <c r="E312" s="14"/>
      <c r="G312" s="185"/>
      <c r="H312" s="185"/>
      <c r="J312" s="185"/>
      <c r="L312" s="184"/>
      <c r="N312" s="184"/>
      <c r="O312" s="184"/>
      <c r="P312" s="184"/>
      <c r="Q312" s="185"/>
    </row>
    <row r="313" spans="2:17" ht="26.25" customHeight="1">
      <c r="B313" s="14"/>
      <c r="C313" s="185"/>
      <c r="E313" s="14"/>
      <c r="G313" s="185"/>
      <c r="H313" s="185"/>
      <c r="J313" s="185"/>
      <c r="L313" s="184"/>
      <c r="N313" s="184"/>
      <c r="O313" s="184"/>
      <c r="P313" s="184"/>
      <c r="Q313" s="185"/>
    </row>
    <row r="314" spans="2:17" ht="26.25" customHeight="1">
      <c r="B314" s="14"/>
      <c r="C314" s="185"/>
      <c r="E314" s="14"/>
      <c r="G314" s="185"/>
      <c r="H314" s="185"/>
      <c r="J314" s="185"/>
      <c r="L314" s="184"/>
      <c r="N314" s="184"/>
      <c r="O314" s="184"/>
      <c r="P314" s="184"/>
      <c r="Q314" s="185"/>
    </row>
    <row r="315" spans="2:17" ht="26.25" customHeight="1">
      <c r="B315" s="14"/>
      <c r="C315" s="185"/>
      <c r="E315" s="14"/>
      <c r="G315" s="185"/>
      <c r="H315" s="185"/>
      <c r="J315" s="185"/>
      <c r="L315" s="184"/>
      <c r="N315" s="184"/>
      <c r="O315" s="184"/>
      <c r="P315" s="184"/>
      <c r="Q315" s="185"/>
    </row>
    <row r="316" spans="2:17" ht="26.25" customHeight="1">
      <c r="B316" s="14"/>
      <c r="C316" s="185"/>
      <c r="E316" s="14"/>
      <c r="G316" s="185"/>
      <c r="H316" s="185"/>
      <c r="J316" s="185"/>
      <c r="L316" s="184"/>
      <c r="N316" s="184"/>
      <c r="O316" s="184"/>
      <c r="P316" s="184"/>
      <c r="Q316" s="185"/>
    </row>
    <row r="317" spans="2:17" ht="26.25" customHeight="1">
      <c r="B317" s="14"/>
      <c r="C317" s="185"/>
      <c r="E317" s="14"/>
      <c r="G317" s="185"/>
      <c r="H317" s="185"/>
      <c r="J317" s="185"/>
      <c r="L317" s="184"/>
      <c r="N317" s="184"/>
      <c r="O317" s="184"/>
      <c r="P317" s="184"/>
      <c r="Q317" s="185"/>
    </row>
    <row r="318" spans="2:17" ht="26.25" customHeight="1">
      <c r="B318" s="14"/>
      <c r="C318" s="185"/>
      <c r="E318" s="14"/>
      <c r="G318" s="185"/>
      <c r="H318" s="185"/>
      <c r="J318" s="185"/>
      <c r="L318" s="184"/>
      <c r="N318" s="184"/>
      <c r="O318" s="184"/>
      <c r="P318" s="184"/>
      <c r="Q318" s="185"/>
    </row>
    <row r="319" spans="2:17" ht="26.25" customHeight="1">
      <c r="B319" s="14"/>
      <c r="C319" s="185"/>
      <c r="E319" s="14"/>
      <c r="G319" s="185"/>
      <c r="H319" s="185"/>
      <c r="J319" s="185"/>
      <c r="L319" s="184"/>
      <c r="N319" s="184"/>
      <c r="O319" s="184"/>
      <c r="P319" s="184"/>
      <c r="Q319" s="185"/>
    </row>
    <row r="320" spans="2:17" ht="26.25" customHeight="1">
      <c r="B320" s="14"/>
      <c r="C320" s="185"/>
      <c r="E320" s="14"/>
      <c r="G320" s="185"/>
      <c r="H320" s="185"/>
      <c r="J320" s="185"/>
      <c r="L320" s="184"/>
      <c r="N320" s="184"/>
      <c r="O320" s="184"/>
      <c r="P320" s="184"/>
      <c r="Q320" s="185"/>
    </row>
    <row r="321" spans="2:17" ht="26.25" customHeight="1">
      <c r="B321" s="14"/>
      <c r="C321" s="185"/>
      <c r="E321" s="14"/>
      <c r="G321" s="185"/>
      <c r="H321" s="185"/>
      <c r="J321" s="185"/>
      <c r="L321" s="184"/>
      <c r="N321" s="184"/>
      <c r="O321" s="184"/>
      <c r="P321" s="184"/>
      <c r="Q321" s="185"/>
    </row>
    <row r="322" spans="2:17" ht="26.25" customHeight="1">
      <c r="B322" s="14"/>
      <c r="C322" s="185"/>
      <c r="E322" s="14"/>
      <c r="G322" s="185"/>
      <c r="H322" s="185"/>
      <c r="J322" s="185"/>
      <c r="L322" s="184"/>
      <c r="N322" s="184"/>
      <c r="O322" s="184"/>
      <c r="P322" s="184"/>
      <c r="Q322" s="185"/>
    </row>
    <row r="323" spans="2:17" ht="26.25" customHeight="1">
      <c r="B323" s="14"/>
      <c r="C323" s="185"/>
      <c r="E323" s="14"/>
      <c r="G323" s="185"/>
      <c r="H323" s="185"/>
      <c r="J323" s="185"/>
      <c r="L323" s="184"/>
      <c r="N323" s="184"/>
      <c r="O323" s="184"/>
      <c r="P323" s="184"/>
      <c r="Q323" s="185"/>
    </row>
    <row r="324" spans="2:17" ht="26.25" customHeight="1">
      <c r="B324" s="14"/>
      <c r="C324" s="185"/>
      <c r="E324" s="14"/>
      <c r="G324" s="185"/>
      <c r="H324" s="185"/>
      <c r="J324" s="185"/>
      <c r="L324" s="184"/>
      <c r="N324" s="184"/>
      <c r="O324" s="184"/>
      <c r="P324" s="184"/>
      <c r="Q324" s="185"/>
    </row>
    <row r="325" spans="2:17" ht="26.25" customHeight="1">
      <c r="B325" s="14"/>
      <c r="C325" s="185"/>
      <c r="E325" s="14"/>
      <c r="G325" s="185"/>
      <c r="H325" s="185"/>
      <c r="J325" s="185"/>
      <c r="L325" s="184"/>
      <c r="N325" s="184"/>
      <c r="O325" s="184"/>
      <c r="P325" s="184"/>
      <c r="Q325" s="185"/>
    </row>
    <row r="326" spans="2:17" ht="26.25" customHeight="1">
      <c r="B326" s="14"/>
      <c r="C326" s="185"/>
      <c r="E326" s="14"/>
      <c r="G326" s="185"/>
      <c r="H326" s="185"/>
      <c r="J326" s="185"/>
      <c r="L326" s="184"/>
      <c r="N326" s="184"/>
      <c r="O326" s="184"/>
      <c r="P326" s="184"/>
      <c r="Q326" s="185"/>
    </row>
    <row r="327" spans="2:17" ht="26.25" customHeight="1">
      <c r="B327" s="14"/>
      <c r="C327" s="185"/>
      <c r="E327" s="14"/>
      <c r="G327" s="185"/>
      <c r="H327" s="185"/>
      <c r="J327" s="185"/>
      <c r="L327" s="184"/>
      <c r="N327" s="184"/>
      <c r="O327" s="184"/>
      <c r="P327" s="184"/>
      <c r="Q327" s="185"/>
    </row>
    <row r="328" spans="2:17" ht="26.25" customHeight="1">
      <c r="B328" s="14"/>
      <c r="C328" s="185"/>
      <c r="E328" s="14"/>
      <c r="G328" s="185"/>
      <c r="H328" s="185"/>
      <c r="J328" s="185"/>
      <c r="L328" s="184"/>
      <c r="N328" s="184"/>
      <c r="O328" s="184"/>
      <c r="P328" s="184"/>
      <c r="Q328" s="185"/>
    </row>
    <row r="329" spans="2:17" ht="26.25" customHeight="1">
      <c r="B329" s="14"/>
      <c r="C329" s="185"/>
      <c r="E329" s="14"/>
      <c r="G329" s="185"/>
      <c r="H329" s="185"/>
      <c r="J329" s="185"/>
      <c r="L329" s="184"/>
      <c r="N329" s="184"/>
      <c r="O329" s="184"/>
      <c r="P329" s="184"/>
      <c r="Q329" s="185"/>
    </row>
    <row r="330" spans="2:17" ht="26.25" customHeight="1">
      <c r="B330" s="14"/>
      <c r="C330" s="185"/>
      <c r="E330" s="14"/>
      <c r="G330" s="185"/>
      <c r="H330" s="185"/>
      <c r="J330" s="185"/>
      <c r="L330" s="184"/>
      <c r="N330" s="184"/>
      <c r="O330" s="184"/>
      <c r="P330" s="184"/>
      <c r="Q330" s="185"/>
    </row>
    <row r="331" spans="2:17" ht="26.25" customHeight="1">
      <c r="B331" s="14"/>
      <c r="C331" s="185"/>
      <c r="E331" s="14"/>
      <c r="G331" s="185"/>
      <c r="H331" s="185"/>
      <c r="J331" s="185"/>
      <c r="L331" s="184"/>
      <c r="N331" s="184"/>
      <c r="O331" s="184"/>
      <c r="P331" s="184"/>
      <c r="Q331" s="185"/>
    </row>
    <row r="332" spans="2:17" ht="26.25" customHeight="1">
      <c r="B332" s="14"/>
      <c r="C332" s="185"/>
      <c r="E332" s="14"/>
      <c r="G332" s="185"/>
      <c r="H332" s="185"/>
      <c r="J332" s="185"/>
      <c r="L332" s="184"/>
      <c r="N332" s="184"/>
      <c r="O332" s="184"/>
      <c r="P332" s="184"/>
      <c r="Q332" s="185"/>
    </row>
    <row r="333" spans="2:17" ht="26.25" customHeight="1">
      <c r="B333" s="14"/>
      <c r="C333" s="185"/>
      <c r="E333" s="14"/>
      <c r="G333" s="185"/>
      <c r="H333" s="185"/>
      <c r="J333" s="185"/>
      <c r="L333" s="184"/>
      <c r="N333" s="184"/>
      <c r="O333" s="184"/>
      <c r="P333" s="184"/>
      <c r="Q333" s="185"/>
    </row>
    <row r="334" spans="2:17" ht="26.25" customHeight="1">
      <c r="B334" s="14"/>
      <c r="C334" s="185"/>
      <c r="E334" s="14"/>
      <c r="G334" s="185"/>
      <c r="H334" s="185"/>
      <c r="J334" s="185"/>
      <c r="L334" s="184"/>
      <c r="N334" s="184"/>
      <c r="O334" s="184"/>
      <c r="P334" s="184"/>
      <c r="Q334" s="185"/>
    </row>
    <row r="335" spans="2:17" ht="26.25" customHeight="1">
      <c r="B335" s="14"/>
      <c r="C335" s="185"/>
      <c r="E335" s="14"/>
      <c r="G335" s="185"/>
      <c r="H335" s="185"/>
      <c r="J335" s="185"/>
      <c r="L335" s="184"/>
      <c r="N335" s="184"/>
      <c r="O335" s="184"/>
      <c r="P335" s="184"/>
      <c r="Q335" s="185"/>
    </row>
    <row r="336" spans="2:17" ht="26.25" customHeight="1">
      <c r="B336" s="14"/>
      <c r="C336" s="185"/>
      <c r="E336" s="14"/>
      <c r="G336" s="185"/>
      <c r="H336" s="185"/>
      <c r="J336" s="185"/>
      <c r="L336" s="184"/>
      <c r="N336" s="184"/>
      <c r="O336" s="184"/>
      <c r="P336" s="184"/>
      <c r="Q336" s="185"/>
    </row>
    <row r="337" spans="2:17" ht="26.25" customHeight="1">
      <c r="B337" s="14"/>
      <c r="C337" s="185"/>
      <c r="E337" s="14"/>
      <c r="G337" s="185"/>
      <c r="H337" s="185"/>
      <c r="J337" s="185"/>
      <c r="L337" s="184"/>
      <c r="N337" s="184"/>
      <c r="O337" s="184"/>
      <c r="P337" s="184"/>
      <c r="Q337" s="185"/>
    </row>
    <row r="338" spans="2:17" ht="26.25" customHeight="1">
      <c r="B338" s="14"/>
      <c r="C338" s="185"/>
      <c r="E338" s="14"/>
      <c r="G338" s="185"/>
      <c r="H338" s="185"/>
      <c r="J338" s="185"/>
      <c r="L338" s="184"/>
      <c r="N338" s="184"/>
      <c r="O338" s="184"/>
      <c r="P338" s="184"/>
      <c r="Q338" s="185"/>
    </row>
    <row r="339" spans="2:17" ht="26.25" customHeight="1">
      <c r="B339" s="14"/>
      <c r="C339" s="185"/>
      <c r="E339" s="14"/>
      <c r="G339" s="185"/>
      <c r="H339" s="185"/>
      <c r="J339" s="185"/>
      <c r="L339" s="184"/>
      <c r="N339" s="184"/>
      <c r="O339" s="184"/>
      <c r="P339" s="184"/>
      <c r="Q339" s="185"/>
    </row>
    <row r="340" spans="2:17" ht="26.25" customHeight="1">
      <c r="B340" s="14"/>
      <c r="C340" s="185"/>
      <c r="E340" s="14"/>
      <c r="G340" s="185"/>
      <c r="H340" s="185"/>
      <c r="J340" s="185"/>
      <c r="L340" s="184"/>
      <c r="N340" s="184"/>
      <c r="O340" s="184"/>
      <c r="P340" s="184"/>
      <c r="Q340" s="185"/>
    </row>
    <row r="341" spans="2:17" ht="26.25" customHeight="1">
      <c r="B341" s="14"/>
      <c r="C341" s="185"/>
      <c r="E341" s="14"/>
      <c r="G341" s="185"/>
      <c r="H341" s="185"/>
      <c r="J341" s="185"/>
      <c r="L341" s="184"/>
      <c r="N341" s="184"/>
      <c r="O341" s="184"/>
      <c r="P341" s="184"/>
      <c r="Q341" s="185"/>
    </row>
    <row r="342" spans="2:17" ht="26.25" customHeight="1">
      <c r="B342" s="14"/>
      <c r="C342" s="185"/>
      <c r="E342" s="14"/>
      <c r="G342" s="185"/>
      <c r="H342" s="185"/>
      <c r="J342" s="185"/>
      <c r="L342" s="184"/>
      <c r="N342" s="184"/>
      <c r="O342" s="184"/>
      <c r="P342" s="184"/>
      <c r="Q342" s="185"/>
    </row>
    <row r="343" spans="2:17" ht="26.25" customHeight="1">
      <c r="B343" s="14"/>
      <c r="C343" s="185"/>
      <c r="E343" s="14"/>
      <c r="G343" s="185"/>
      <c r="H343" s="185"/>
      <c r="J343" s="185"/>
      <c r="L343" s="184"/>
      <c r="N343" s="184"/>
      <c r="O343" s="184"/>
      <c r="P343" s="184"/>
      <c r="Q343" s="185"/>
    </row>
    <row r="344" spans="2:17" ht="26.25" customHeight="1">
      <c r="B344" s="14"/>
      <c r="C344" s="185"/>
      <c r="E344" s="14"/>
      <c r="G344" s="185"/>
      <c r="H344" s="185"/>
      <c r="J344" s="185"/>
      <c r="L344" s="184"/>
      <c r="N344" s="184"/>
      <c r="O344" s="184"/>
      <c r="P344" s="184"/>
      <c r="Q344" s="185"/>
    </row>
    <row r="345" spans="2:17" ht="26.25" customHeight="1">
      <c r="B345" s="14"/>
      <c r="C345" s="185"/>
      <c r="E345" s="14"/>
      <c r="G345" s="185"/>
      <c r="H345" s="185"/>
      <c r="J345" s="185"/>
      <c r="L345" s="184"/>
      <c r="N345" s="184"/>
      <c r="O345" s="184"/>
      <c r="P345" s="184"/>
      <c r="Q345" s="185"/>
    </row>
    <row r="346" spans="2:17" ht="26.25" customHeight="1">
      <c r="B346" s="14"/>
      <c r="C346" s="185"/>
      <c r="E346" s="14"/>
      <c r="G346" s="185"/>
      <c r="H346" s="185"/>
      <c r="J346" s="185"/>
      <c r="L346" s="184"/>
      <c r="N346" s="184"/>
      <c r="O346" s="184"/>
      <c r="P346" s="184"/>
      <c r="Q346" s="185"/>
    </row>
    <row r="347" spans="2:17" ht="26.25" customHeight="1">
      <c r="B347" s="14"/>
      <c r="C347" s="185"/>
      <c r="E347" s="14"/>
      <c r="G347" s="185"/>
      <c r="H347" s="185"/>
      <c r="J347" s="185"/>
      <c r="L347" s="184"/>
      <c r="N347" s="184"/>
      <c r="O347" s="184"/>
      <c r="P347" s="184"/>
      <c r="Q347" s="185"/>
    </row>
    <row r="348" spans="2:17" ht="26.25" customHeight="1">
      <c r="B348" s="14"/>
      <c r="C348" s="185"/>
      <c r="E348" s="14"/>
      <c r="G348" s="185"/>
      <c r="H348" s="185"/>
      <c r="J348" s="185"/>
      <c r="L348" s="184"/>
      <c r="N348" s="184"/>
      <c r="O348" s="184"/>
      <c r="P348" s="184"/>
      <c r="Q348" s="185"/>
    </row>
    <row r="349" spans="2:17" ht="26.25" customHeight="1">
      <c r="B349" s="14"/>
      <c r="C349" s="185"/>
      <c r="E349" s="14"/>
      <c r="G349" s="185"/>
      <c r="H349" s="185"/>
      <c r="J349" s="185"/>
      <c r="L349" s="184"/>
      <c r="N349" s="184"/>
      <c r="O349" s="184"/>
      <c r="P349" s="184"/>
      <c r="Q349" s="185"/>
    </row>
    <row r="350" spans="2:17" ht="26.25" customHeight="1">
      <c r="B350" s="14"/>
      <c r="C350" s="185"/>
      <c r="E350" s="14"/>
      <c r="G350" s="185"/>
      <c r="H350" s="185"/>
      <c r="J350" s="185"/>
      <c r="L350" s="184"/>
      <c r="N350" s="184"/>
      <c r="O350" s="184"/>
      <c r="P350" s="184"/>
      <c r="Q350" s="185"/>
    </row>
    <row r="351" spans="2:17" ht="26.25" customHeight="1">
      <c r="B351" s="14"/>
      <c r="C351" s="185"/>
      <c r="E351" s="14"/>
      <c r="G351" s="185"/>
      <c r="H351" s="185"/>
      <c r="J351" s="185"/>
      <c r="L351" s="184"/>
      <c r="N351" s="184"/>
      <c r="O351" s="184"/>
      <c r="P351" s="184"/>
      <c r="Q351" s="185"/>
    </row>
    <row r="352" spans="2:17" ht="26.25" customHeight="1">
      <c r="B352" s="14"/>
      <c r="C352" s="185"/>
      <c r="E352" s="14"/>
      <c r="G352" s="185"/>
      <c r="H352" s="185"/>
      <c r="J352" s="185"/>
      <c r="L352" s="184"/>
      <c r="N352" s="184"/>
      <c r="O352" s="184"/>
      <c r="P352" s="184"/>
      <c r="Q352" s="185"/>
    </row>
    <row r="353" spans="2:17" ht="26.25" customHeight="1">
      <c r="B353" s="14"/>
      <c r="C353" s="185"/>
      <c r="E353" s="14"/>
      <c r="G353" s="185"/>
      <c r="H353" s="185"/>
      <c r="J353" s="185"/>
      <c r="L353" s="184"/>
      <c r="N353" s="184"/>
      <c r="O353" s="184"/>
      <c r="P353" s="184"/>
      <c r="Q353" s="185"/>
    </row>
    <row r="354" spans="2:17" ht="26.25" customHeight="1">
      <c r="B354" s="14"/>
      <c r="C354" s="185"/>
      <c r="E354" s="14"/>
      <c r="G354" s="185"/>
      <c r="H354" s="185"/>
      <c r="J354" s="185"/>
      <c r="L354" s="184"/>
      <c r="N354" s="184"/>
      <c r="O354" s="184"/>
      <c r="P354" s="184"/>
      <c r="Q354" s="185"/>
    </row>
    <row r="355" spans="2:17" ht="26.25" customHeight="1">
      <c r="B355" s="14"/>
      <c r="C355" s="185"/>
      <c r="E355" s="14"/>
      <c r="G355" s="185"/>
      <c r="H355" s="185"/>
      <c r="J355" s="185"/>
      <c r="L355" s="184"/>
      <c r="N355" s="184"/>
      <c r="O355" s="184"/>
      <c r="P355" s="184"/>
      <c r="Q355" s="185"/>
    </row>
    <row r="356" spans="2:17" ht="26.25" customHeight="1">
      <c r="B356" s="14"/>
      <c r="C356" s="185"/>
      <c r="E356" s="14"/>
      <c r="G356" s="185"/>
      <c r="H356" s="185"/>
      <c r="J356" s="185"/>
      <c r="L356" s="184"/>
      <c r="N356" s="184"/>
      <c r="O356" s="184"/>
      <c r="P356" s="184"/>
      <c r="Q356" s="185"/>
    </row>
    <row r="357" spans="2:17" ht="26.25" customHeight="1">
      <c r="B357" s="14"/>
      <c r="C357" s="185"/>
      <c r="E357" s="14"/>
      <c r="G357" s="185"/>
      <c r="H357" s="185"/>
      <c r="J357" s="185"/>
      <c r="L357" s="184"/>
      <c r="N357" s="184"/>
      <c r="O357" s="184"/>
      <c r="P357" s="184"/>
      <c r="Q357" s="185"/>
    </row>
    <row r="358" spans="2:17" ht="26.25" customHeight="1">
      <c r="B358" s="14"/>
      <c r="C358" s="185"/>
      <c r="E358" s="14"/>
      <c r="G358" s="185"/>
      <c r="H358" s="185"/>
      <c r="J358" s="185"/>
      <c r="L358" s="184"/>
      <c r="N358" s="184"/>
      <c r="O358" s="184"/>
      <c r="P358" s="184"/>
      <c r="Q358" s="185"/>
    </row>
    <row r="359" spans="2:17" ht="26.25" customHeight="1">
      <c r="B359" s="14"/>
      <c r="C359" s="185"/>
      <c r="E359" s="14"/>
      <c r="G359" s="185"/>
      <c r="H359" s="185"/>
      <c r="J359" s="185"/>
      <c r="L359" s="184"/>
      <c r="N359" s="184"/>
      <c r="O359" s="184"/>
      <c r="P359" s="184"/>
      <c r="Q359" s="185"/>
    </row>
    <row r="360" spans="2:17" ht="26.25" customHeight="1">
      <c r="B360" s="14"/>
      <c r="C360" s="185"/>
      <c r="E360" s="14"/>
      <c r="G360" s="185"/>
      <c r="H360" s="185"/>
      <c r="J360" s="185"/>
      <c r="L360" s="184"/>
      <c r="N360" s="184"/>
      <c r="O360" s="184"/>
      <c r="P360" s="184"/>
      <c r="Q360" s="185"/>
    </row>
    <row r="361" spans="2:17" ht="26.25" customHeight="1">
      <c r="B361" s="14"/>
      <c r="C361" s="185"/>
      <c r="E361" s="14"/>
      <c r="G361" s="185"/>
      <c r="H361" s="185"/>
      <c r="J361" s="185"/>
      <c r="L361" s="184"/>
      <c r="N361" s="184"/>
      <c r="O361" s="184"/>
      <c r="P361" s="184"/>
      <c r="Q361" s="185"/>
    </row>
    <row r="362" spans="2:17" ht="26.25" customHeight="1">
      <c r="B362" s="14"/>
      <c r="C362" s="185"/>
      <c r="E362" s="14"/>
      <c r="G362" s="185"/>
      <c r="H362" s="185"/>
      <c r="J362" s="185"/>
      <c r="L362" s="184"/>
      <c r="N362" s="184"/>
      <c r="O362" s="184"/>
      <c r="P362" s="184"/>
      <c r="Q362" s="185"/>
    </row>
    <row r="363" spans="2:17" ht="26.25" customHeight="1">
      <c r="B363" s="14"/>
      <c r="C363" s="185"/>
      <c r="E363" s="14"/>
      <c r="G363" s="185"/>
      <c r="H363" s="185"/>
      <c r="J363" s="185"/>
      <c r="L363" s="184"/>
      <c r="N363" s="184"/>
      <c r="O363" s="184"/>
      <c r="P363" s="184"/>
      <c r="Q363" s="185"/>
    </row>
    <row r="364" spans="2:17" ht="26.25" customHeight="1">
      <c r="B364" s="14"/>
      <c r="C364" s="185"/>
      <c r="E364" s="14"/>
      <c r="G364" s="185"/>
      <c r="H364" s="185"/>
      <c r="J364" s="185"/>
      <c r="L364" s="184"/>
      <c r="N364" s="184"/>
      <c r="O364" s="184"/>
      <c r="P364" s="184"/>
      <c r="Q364" s="185"/>
    </row>
    <row r="365" spans="2:17" ht="26.25" customHeight="1">
      <c r="B365" s="14"/>
      <c r="C365" s="185"/>
      <c r="E365" s="14"/>
      <c r="G365" s="185"/>
      <c r="H365" s="185"/>
      <c r="J365" s="185"/>
      <c r="L365" s="184"/>
      <c r="N365" s="184"/>
      <c r="O365" s="184"/>
      <c r="P365" s="184"/>
      <c r="Q365" s="185"/>
    </row>
    <row r="366" spans="2:17" ht="26.25" customHeight="1">
      <c r="B366" s="14"/>
      <c r="C366" s="185"/>
      <c r="E366" s="14"/>
      <c r="G366" s="185"/>
      <c r="H366" s="185"/>
      <c r="J366" s="185"/>
      <c r="L366" s="184"/>
      <c r="N366" s="184"/>
      <c r="O366" s="184"/>
      <c r="P366" s="184"/>
      <c r="Q366" s="185"/>
    </row>
    <row r="367" spans="2:17" ht="26.25" customHeight="1">
      <c r="B367" s="14"/>
      <c r="C367" s="185"/>
      <c r="E367" s="14"/>
      <c r="G367" s="185"/>
      <c r="H367" s="185"/>
      <c r="J367" s="185"/>
      <c r="L367" s="184"/>
      <c r="N367" s="184"/>
      <c r="O367" s="184"/>
      <c r="P367" s="184"/>
      <c r="Q367" s="185"/>
    </row>
    <row r="368" spans="2:17" ht="26.25" customHeight="1">
      <c r="B368" s="14"/>
      <c r="C368" s="185"/>
      <c r="E368" s="14"/>
      <c r="G368" s="185"/>
      <c r="H368" s="185"/>
      <c r="J368" s="185"/>
      <c r="L368" s="184"/>
      <c r="N368" s="184"/>
      <c r="O368" s="184"/>
      <c r="P368" s="184"/>
      <c r="Q368" s="185"/>
    </row>
    <row r="369" spans="2:17" ht="26.25" customHeight="1">
      <c r="B369" s="14"/>
      <c r="C369" s="185"/>
      <c r="E369" s="14"/>
      <c r="G369" s="185"/>
      <c r="H369" s="185"/>
      <c r="J369" s="185"/>
      <c r="L369" s="184"/>
      <c r="N369" s="184"/>
      <c r="O369" s="184"/>
      <c r="P369" s="184"/>
      <c r="Q369" s="185"/>
    </row>
    <row r="370" spans="2:17" ht="26.25" customHeight="1">
      <c r="B370" s="14"/>
      <c r="C370" s="185"/>
      <c r="E370" s="14"/>
      <c r="G370" s="185"/>
      <c r="H370" s="185"/>
      <c r="J370" s="185"/>
      <c r="L370" s="184"/>
      <c r="N370" s="184"/>
      <c r="O370" s="184"/>
      <c r="P370" s="184"/>
      <c r="Q370" s="185"/>
    </row>
    <row r="371" spans="2:17" ht="26.25" customHeight="1">
      <c r="B371" s="14"/>
      <c r="C371" s="185"/>
      <c r="E371" s="14"/>
      <c r="G371" s="185"/>
      <c r="H371" s="185"/>
      <c r="J371" s="185"/>
      <c r="L371" s="184"/>
      <c r="N371" s="184"/>
      <c r="O371" s="184"/>
      <c r="P371" s="184"/>
      <c r="Q371" s="185"/>
    </row>
    <row r="372" spans="2:17" ht="26.25" customHeight="1">
      <c r="B372" s="14"/>
      <c r="C372" s="185"/>
      <c r="E372" s="14"/>
      <c r="G372" s="185"/>
      <c r="H372" s="185"/>
      <c r="J372" s="185"/>
      <c r="L372" s="184"/>
      <c r="N372" s="184"/>
      <c r="O372" s="184"/>
      <c r="P372" s="184"/>
      <c r="Q372" s="185"/>
    </row>
    <row r="373" spans="2:17" ht="26.25" customHeight="1">
      <c r="B373" s="14"/>
      <c r="C373" s="185"/>
      <c r="E373" s="14"/>
      <c r="G373" s="185"/>
      <c r="H373" s="185"/>
      <c r="J373" s="185"/>
      <c r="L373" s="184"/>
      <c r="N373" s="184"/>
      <c r="O373" s="184"/>
      <c r="P373" s="184"/>
      <c r="Q373" s="185"/>
    </row>
    <row r="374" spans="2:17" ht="26.25" customHeight="1">
      <c r="B374" s="14"/>
      <c r="C374" s="185"/>
      <c r="E374" s="14"/>
      <c r="G374" s="185"/>
      <c r="H374" s="185"/>
      <c r="J374" s="185"/>
      <c r="L374" s="184"/>
      <c r="N374" s="184"/>
      <c r="O374" s="184"/>
      <c r="P374" s="184"/>
      <c r="Q374" s="185"/>
    </row>
    <row r="375" spans="2:17" ht="26.25" customHeight="1">
      <c r="B375" s="14"/>
      <c r="C375" s="185"/>
      <c r="E375" s="14"/>
      <c r="G375" s="185"/>
      <c r="H375" s="185"/>
      <c r="J375" s="185"/>
      <c r="L375" s="184"/>
      <c r="N375" s="184"/>
      <c r="O375" s="184"/>
      <c r="P375" s="184"/>
      <c r="Q375" s="185"/>
    </row>
    <row r="376" spans="2:17" ht="26.25" customHeight="1">
      <c r="B376" s="14"/>
      <c r="C376" s="185"/>
      <c r="E376" s="14"/>
      <c r="G376" s="185"/>
      <c r="H376" s="185"/>
      <c r="J376" s="185"/>
      <c r="L376" s="184"/>
      <c r="N376" s="184"/>
      <c r="O376" s="184"/>
      <c r="P376" s="184"/>
      <c r="Q376" s="185"/>
    </row>
    <row r="377" spans="2:17" ht="26.25" customHeight="1">
      <c r="B377" s="14"/>
      <c r="C377" s="185"/>
      <c r="E377" s="14"/>
      <c r="G377" s="185"/>
      <c r="H377" s="185"/>
      <c r="J377" s="185"/>
      <c r="L377" s="184"/>
      <c r="N377" s="184"/>
      <c r="O377" s="184"/>
      <c r="P377" s="184"/>
      <c r="Q377" s="185"/>
    </row>
    <row r="378" spans="2:17" ht="26.25" customHeight="1">
      <c r="B378" s="14"/>
      <c r="C378" s="185"/>
      <c r="E378" s="14"/>
      <c r="G378" s="185"/>
      <c r="H378" s="185"/>
      <c r="J378" s="185"/>
      <c r="L378" s="184"/>
      <c r="N378" s="184"/>
      <c r="O378" s="184"/>
      <c r="P378" s="184"/>
      <c r="Q378" s="185"/>
    </row>
    <row r="379" spans="2:17" ht="26.25" customHeight="1">
      <c r="B379" s="14"/>
      <c r="C379" s="185"/>
      <c r="E379" s="14"/>
      <c r="G379" s="185"/>
      <c r="H379" s="185"/>
      <c r="J379" s="185"/>
      <c r="L379" s="184"/>
      <c r="N379" s="184"/>
      <c r="O379" s="184"/>
      <c r="P379" s="184"/>
      <c r="Q379" s="185"/>
    </row>
    <row r="380" spans="2:17" ht="26.25" customHeight="1">
      <c r="B380" s="14"/>
      <c r="C380" s="185"/>
      <c r="E380" s="14"/>
      <c r="G380" s="185"/>
      <c r="H380" s="185"/>
      <c r="J380" s="185"/>
      <c r="L380" s="184"/>
      <c r="N380" s="184"/>
      <c r="O380" s="184"/>
      <c r="P380" s="184"/>
      <c r="Q380" s="185"/>
    </row>
    <row r="381" spans="2:17" ht="26.25" customHeight="1">
      <c r="B381" s="14"/>
      <c r="C381" s="185"/>
      <c r="E381" s="14"/>
      <c r="G381" s="185"/>
      <c r="H381" s="185"/>
      <c r="J381" s="185"/>
      <c r="L381" s="184"/>
      <c r="N381" s="184"/>
      <c r="O381" s="184"/>
      <c r="P381" s="184"/>
      <c r="Q381" s="185"/>
    </row>
    <row r="382" spans="2:17" ht="26.25" customHeight="1">
      <c r="B382" s="14"/>
      <c r="C382" s="185"/>
      <c r="E382" s="14"/>
      <c r="G382" s="185"/>
      <c r="H382" s="185"/>
      <c r="J382" s="185"/>
      <c r="L382" s="184"/>
      <c r="N382" s="184"/>
      <c r="O382" s="184"/>
      <c r="P382" s="184"/>
      <c r="Q382" s="185"/>
    </row>
    <row r="383" spans="2:17" ht="26.25" customHeight="1">
      <c r="B383" s="14"/>
      <c r="C383" s="185"/>
      <c r="E383" s="14"/>
      <c r="G383" s="185"/>
      <c r="H383" s="185"/>
      <c r="J383" s="185"/>
      <c r="L383" s="184"/>
      <c r="N383" s="184"/>
      <c r="O383" s="184"/>
      <c r="P383" s="184"/>
      <c r="Q383" s="185"/>
    </row>
    <row r="384" spans="2:17" ht="26.25" customHeight="1">
      <c r="B384" s="14"/>
      <c r="C384" s="185"/>
      <c r="E384" s="14"/>
      <c r="G384" s="185"/>
      <c r="H384" s="185"/>
      <c r="J384" s="185"/>
      <c r="L384" s="184"/>
      <c r="N384" s="184"/>
      <c r="O384" s="184"/>
      <c r="P384" s="184"/>
      <c r="Q384" s="185"/>
    </row>
    <row r="385" spans="2:17" ht="26.25" customHeight="1">
      <c r="B385" s="14"/>
      <c r="C385" s="185"/>
      <c r="E385" s="14"/>
      <c r="G385" s="185"/>
      <c r="H385" s="185"/>
      <c r="J385" s="185"/>
      <c r="L385" s="184"/>
      <c r="N385" s="184"/>
      <c r="O385" s="184"/>
      <c r="P385" s="184"/>
      <c r="Q385" s="185"/>
    </row>
    <row r="386" spans="2:17" ht="26.25" customHeight="1">
      <c r="B386" s="14"/>
      <c r="C386" s="185"/>
      <c r="E386" s="14"/>
      <c r="G386" s="185"/>
      <c r="H386" s="185"/>
      <c r="J386" s="185"/>
      <c r="L386" s="184"/>
      <c r="N386" s="184"/>
      <c r="O386" s="184"/>
      <c r="P386" s="184"/>
      <c r="Q386" s="185"/>
    </row>
    <row r="387" spans="2:17" ht="26.25" customHeight="1">
      <c r="B387" s="14"/>
      <c r="C387" s="185"/>
      <c r="E387" s="14"/>
      <c r="G387" s="185"/>
      <c r="H387" s="185"/>
      <c r="J387" s="185"/>
      <c r="L387" s="184"/>
      <c r="N387" s="184"/>
      <c r="O387" s="184"/>
      <c r="P387" s="184"/>
      <c r="Q387" s="185"/>
    </row>
    <row r="388" spans="2:17" ht="26.25" customHeight="1">
      <c r="B388" s="14"/>
      <c r="C388" s="185"/>
      <c r="E388" s="14"/>
      <c r="G388" s="185"/>
      <c r="H388" s="185"/>
      <c r="J388" s="185"/>
      <c r="L388" s="184"/>
      <c r="N388" s="184"/>
      <c r="O388" s="184"/>
      <c r="P388" s="184"/>
      <c r="Q388" s="185"/>
    </row>
    <row r="389" spans="2:17" ht="26.25" customHeight="1">
      <c r="B389" s="14"/>
      <c r="C389" s="185"/>
      <c r="E389" s="14"/>
      <c r="G389" s="185"/>
      <c r="H389" s="185"/>
      <c r="J389" s="185"/>
      <c r="L389" s="184"/>
      <c r="N389" s="184"/>
      <c r="O389" s="184"/>
      <c r="P389" s="184"/>
      <c r="Q389" s="185"/>
    </row>
    <row r="390" spans="2:17" ht="26.25" customHeight="1">
      <c r="B390" s="14"/>
      <c r="C390" s="185"/>
      <c r="E390" s="14"/>
      <c r="G390" s="185"/>
      <c r="H390" s="185"/>
      <c r="J390" s="185"/>
      <c r="L390" s="184"/>
      <c r="N390" s="184"/>
      <c r="O390" s="184"/>
      <c r="P390" s="184"/>
      <c r="Q390" s="185"/>
    </row>
    <row r="391" spans="2:17" ht="26.25" customHeight="1">
      <c r="B391" s="14"/>
      <c r="C391" s="185"/>
      <c r="E391" s="14"/>
      <c r="G391" s="185"/>
      <c r="H391" s="185"/>
      <c r="J391" s="185"/>
      <c r="L391" s="184"/>
      <c r="N391" s="184"/>
      <c r="O391" s="184"/>
      <c r="P391" s="184"/>
      <c r="Q391" s="185"/>
    </row>
    <row r="392" spans="2:17" ht="26.25" customHeight="1">
      <c r="B392" s="14"/>
      <c r="C392" s="185"/>
      <c r="E392" s="14"/>
      <c r="G392" s="185"/>
      <c r="H392" s="185"/>
      <c r="J392" s="185"/>
      <c r="L392" s="184"/>
      <c r="N392" s="184"/>
      <c r="O392" s="184"/>
      <c r="P392" s="184"/>
      <c r="Q392" s="185"/>
    </row>
    <row r="393" spans="2:17" ht="26.25" customHeight="1">
      <c r="B393" s="14"/>
      <c r="C393" s="185"/>
      <c r="E393" s="14"/>
      <c r="G393" s="185"/>
      <c r="H393" s="185"/>
      <c r="J393" s="185"/>
      <c r="L393" s="184"/>
      <c r="N393" s="184"/>
      <c r="O393" s="184"/>
      <c r="P393" s="184"/>
      <c r="Q393" s="185"/>
    </row>
    <row r="394" spans="2:17" ht="26.25" customHeight="1">
      <c r="B394" s="14"/>
      <c r="C394" s="185"/>
      <c r="E394" s="14"/>
      <c r="G394" s="185"/>
      <c r="H394" s="185"/>
      <c r="J394" s="185"/>
      <c r="L394" s="184"/>
      <c r="N394" s="184"/>
      <c r="O394" s="184"/>
      <c r="P394" s="184"/>
      <c r="Q394" s="185"/>
    </row>
    <row r="395" spans="2:17" ht="26.25" customHeight="1">
      <c r="B395" s="14"/>
      <c r="C395" s="185"/>
      <c r="E395" s="14"/>
      <c r="G395" s="185"/>
      <c r="H395" s="185"/>
      <c r="J395" s="185"/>
      <c r="L395" s="184"/>
      <c r="N395" s="184"/>
      <c r="O395" s="184"/>
      <c r="P395" s="184"/>
      <c r="Q395" s="185"/>
    </row>
    <row r="396" spans="2:17" ht="26.25" customHeight="1">
      <c r="B396" s="14"/>
      <c r="C396" s="185"/>
      <c r="E396" s="14"/>
      <c r="G396" s="185"/>
      <c r="H396" s="185"/>
      <c r="J396" s="185"/>
      <c r="L396" s="184"/>
      <c r="N396" s="184"/>
      <c r="O396" s="184"/>
      <c r="P396" s="184"/>
      <c r="Q396" s="185"/>
    </row>
    <row r="397" spans="2:17" ht="26.25" customHeight="1">
      <c r="B397" s="14"/>
      <c r="C397" s="185"/>
      <c r="E397" s="14"/>
      <c r="G397" s="185"/>
      <c r="H397" s="185"/>
      <c r="J397" s="185"/>
      <c r="L397" s="184"/>
      <c r="N397" s="184"/>
      <c r="O397" s="184"/>
      <c r="P397" s="184"/>
      <c r="Q397" s="185"/>
    </row>
    <row r="398" spans="2:17" ht="26.25" customHeight="1">
      <c r="B398" s="14"/>
      <c r="C398" s="185"/>
      <c r="E398" s="14"/>
      <c r="G398" s="185"/>
      <c r="H398" s="185"/>
      <c r="J398" s="185"/>
      <c r="L398" s="184"/>
      <c r="N398" s="184"/>
      <c r="O398" s="184"/>
      <c r="P398" s="184"/>
      <c r="Q398" s="185"/>
    </row>
    <row r="399" spans="2:17" ht="26.25" customHeight="1">
      <c r="B399" s="14"/>
      <c r="C399" s="185"/>
      <c r="E399" s="14"/>
      <c r="G399" s="185"/>
      <c r="H399" s="185"/>
      <c r="J399" s="185"/>
      <c r="L399" s="184"/>
      <c r="N399" s="184"/>
      <c r="O399" s="184"/>
      <c r="P399" s="184"/>
      <c r="Q399" s="185"/>
    </row>
    <row r="400" spans="2:17" ht="26.25" customHeight="1">
      <c r="B400" s="14"/>
      <c r="C400" s="185"/>
      <c r="E400" s="14"/>
      <c r="G400" s="185"/>
      <c r="H400" s="185"/>
      <c r="J400" s="185"/>
      <c r="L400" s="184"/>
      <c r="N400" s="184"/>
      <c r="O400" s="184"/>
      <c r="P400" s="184"/>
      <c r="Q400" s="185"/>
    </row>
    <row r="401" spans="2:17" ht="26.25" customHeight="1">
      <c r="B401" s="14"/>
      <c r="C401" s="185"/>
      <c r="E401" s="14"/>
      <c r="G401" s="185"/>
      <c r="H401" s="185"/>
      <c r="J401" s="185"/>
      <c r="L401" s="184"/>
      <c r="N401" s="184"/>
      <c r="O401" s="184"/>
      <c r="P401" s="184"/>
      <c r="Q401" s="185"/>
    </row>
    <row r="402" spans="2:17" ht="26.25" customHeight="1">
      <c r="B402" s="14"/>
      <c r="C402" s="185"/>
      <c r="E402" s="14"/>
      <c r="G402" s="185"/>
      <c r="H402" s="185"/>
      <c r="J402" s="185"/>
      <c r="L402" s="184"/>
      <c r="N402" s="184"/>
      <c r="O402" s="184"/>
      <c r="P402" s="184"/>
      <c r="Q402" s="185"/>
    </row>
    <row r="403" spans="2:17" ht="26.25" customHeight="1">
      <c r="B403" s="14"/>
      <c r="C403" s="185"/>
      <c r="E403" s="14"/>
      <c r="G403" s="185"/>
      <c r="H403" s="185"/>
      <c r="J403" s="185"/>
      <c r="L403" s="184"/>
      <c r="N403" s="184"/>
      <c r="O403" s="184"/>
      <c r="P403" s="184"/>
      <c r="Q403" s="185"/>
    </row>
    <row r="404" spans="2:17" ht="26.25" customHeight="1">
      <c r="B404" s="14"/>
      <c r="C404" s="185"/>
      <c r="E404" s="14"/>
      <c r="G404" s="185"/>
      <c r="H404" s="185"/>
      <c r="J404" s="185"/>
      <c r="L404" s="184"/>
      <c r="N404" s="184"/>
      <c r="O404" s="184"/>
      <c r="P404" s="184"/>
      <c r="Q404" s="185"/>
    </row>
    <row r="405" spans="2:17" ht="26.25" customHeight="1">
      <c r="B405" s="14"/>
      <c r="C405" s="185"/>
      <c r="E405" s="14"/>
      <c r="G405" s="185"/>
      <c r="H405" s="185"/>
      <c r="J405" s="185"/>
      <c r="L405" s="184"/>
      <c r="N405" s="184"/>
      <c r="O405" s="184"/>
      <c r="P405" s="184"/>
      <c r="Q405" s="185"/>
    </row>
    <row r="406" spans="2:17" ht="26.25" customHeight="1">
      <c r="B406" s="14"/>
      <c r="C406" s="185"/>
      <c r="E406" s="14"/>
      <c r="G406" s="185"/>
      <c r="H406" s="185"/>
      <c r="J406" s="185"/>
      <c r="L406" s="184"/>
      <c r="N406" s="184"/>
      <c r="O406" s="184"/>
      <c r="P406" s="184"/>
      <c r="Q406" s="185"/>
    </row>
    <row r="407" spans="2:17" ht="26.25" customHeight="1">
      <c r="B407" s="14"/>
      <c r="C407" s="185"/>
      <c r="E407" s="14"/>
      <c r="G407" s="185"/>
      <c r="H407" s="185"/>
      <c r="J407" s="185"/>
      <c r="L407" s="184"/>
      <c r="N407" s="184"/>
      <c r="O407" s="184"/>
      <c r="P407" s="184"/>
      <c r="Q407" s="185"/>
    </row>
    <row r="408" spans="2:17" ht="26.25" customHeight="1">
      <c r="B408" s="14"/>
      <c r="C408" s="185"/>
      <c r="E408" s="14"/>
      <c r="G408" s="185"/>
      <c r="H408" s="185"/>
      <c r="J408" s="185"/>
      <c r="L408" s="184"/>
      <c r="N408" s="184"/>
      <c r="O408" s="184"/>
      <c r="P408" s="184"/>
      <c r="Q408" s="185"/>
    </row>
    <row r="409" spans="2:17" ht="26.25" customHeight="1">
      <c r="B409" s="14"/>
      <c r="C409" s="185"/>
      <c r="E409" s="14"/>
      <c r="G409" s="185"/>
      <c r="H409" s="185"/>
      <c r="J409" s="185"/>
      <c r="L409" s="184"/>
      <c r="N409" s="184"/>
      <c r="O409" s="184"/>
      <c r="P409" s="184"/>
      <c r="Q409" s="185"/>
    </row>
    <row r="410" spans="2:17" ht="26.25" customHeight="1">
      <c r="B410" s="14"/>
      <c r="C410" s="185"/>
      <c r="E410" s="14"/>
      <c r="G410" s="185"/>
      <c r="H410" s="185"/>
      <c r="J410" s="185"/>
      <c r="L410" s="184"/>
      <c r="N410" s="184"/>
      <c r="O410" s="184"/>
      <c r="P410" s="184"/>
      <c r="Q410" s="185"/>
    </row>
    <row r="411" spans="2:17" ht="26.25" customHeight="1">
      <c r="B411" s="14"/>
      <c r="C411" s="185"/>
      <c r="E411" s="14"/>
      <c r="G411" s="185"/>
      <c r="H411" s="185"/>
      <c r="J411" s="185"/>
      <c r="L411" s="184"/>
      <c r="N411" s="184"/>
      <c r="O411" s="184"/>
      <c r="P411" s="184"/>
      <c r="Q411" s="185"/>
    </row>
    <row r="412" spans="2:17" ht="26.25" customHeight="1">
      <c r="B412" s="14"/>
      <c r="C412" s="185"/>
      <c r="E412" s="14"/>
      <c r="G412" s="185"/>
      <c r="H412" s="185"/>
      <c r="J412" s="185"/>
      <c r="L412" s="184"/>
      <c r="N412" s="184"/>
      <c r="O412" s="184"/>
      <c r="P412" s="184"/>
      <c r="Q412" s="185"/>
    </row>
    <row r="413" spans="2:17" ht="26.25" customHeight="1">
      <c r="B413" s="14"/>
      <c r="C413" s="185"/>
      <c r="E413" s="14"/>
      <c r="G413" s="185"/>
      <c r="H413" s="185"/>
      <c r="J413" s="185"/>
      <c r="L413" s="184"/>
      <c r="N413" s="184"/>
      <c r="O413" s="184"/>
      <c r="P413" s="184"/>
      <c r="Q413" s="185"/>
    </row>
    <row r="414" spans="2:17" ht="26.25" customHeight="1">
      <c r="B414" s="14"/>
      <c r="C414" s="185"/>
      <c r="E414" s="14"/>
      <c r="G414" s="185"/>
      <c r="H414" s="185"/>
      <c r="J414" s="185"/>
      <c r="L414" s="184"/>
      <c r="N414" s="184"/>
      <c r="O414" s="184"/>
      <c r="P414" s="184"/>
      <c r="Q414" s="185"/>
    </row>
    <row r="415" spans="2:17" ht="26.25" customHeight="1">
      <c r="B415" s="14"/>
      <c r="C415" s="185"/>
      <c r="E415" s="14"/>
      <c r="G415" s="185"/>
      <c r="H415" s="185"/>
      <c r="J415" s="185"/>
      <c r="L415" s="184"/>
      <c r="N415" s="184"/>
      <c r="O415" s="184"/>
      <c r="P415" s="184"/>
      <c r="Q415" s="185"/>
    </row>
    <row r="416" spans="2:17" ht="26.25" customHeight="1">
      <c r="B416" s="14"/>
      <c r="C416" s="185"/>
      <c r="E416" s="14"/>
      <c r="G416" s="185"/>
      <c r="H416" s="185"/>
      <c r="J416" s="185"/>
      <c r="L416" s="184"/>
      <c r="N416" s="184"/>
      <c r="O416" s="184"/>
      <c r="P416" s="184"/>
      <c r="Q416" s="185"/>
    </row>
    <row r="417" spans="2:17" ht="26.25" customHeight="1">
      <c r="B417" s="14"/>
      <c r="C417" s="185"/>
      <c r="E417" s="14"/>
      <c r="G417" s="185"/>
      <c r="H417" s="185"/>
      <c r="J417" s="185"/>
      <c r="L417" s="184"/>
      <c r="N417" s="184"/>
      <c r="O417" s="184"/>
      <c r="P417" s="184"/>
      <c r="Q417" s="185"/>
    </row>
    <row r="418" spans="2:17" ht="26.25" customHeight="1">
      <c r="B418" s="14"/>
      <c r="C418" s="185"/>
      <c r="E418" s="14"/>
      <c r="G418" s="185"/>
      <c r="H418" s="185"/>
      <c r="J418" s="185"/>
      <c r="L418" s="184"/>
      <c r="N418" s="184"/>
      <c r="O418" s="184"/>
      <c r="P418" s="184"/>
      <c r="Q418" s="185"/>
    </row>
    <row r="419" spans="2:17" ht="26.25" customHeight="1">
      <c r="B419" s="14"/>
      <c r="C419" s="185"/>
      <c r="E419" s="14"/>
      <c r="G419" s="185"/>
      <c r="H419" s="185"/>
      <c r="J419" s="185"/>
      <c r="L419" s="184"/>
      <c r="N419" s="184"/>
      <c r="O419" s="184"/>
      <c r="P419" s="184"/>
      <c r="Q419" s="185"/>
    </row>
    <row r="420" spans="2:17" ht="26.25" customHeight="1">
      <c r="B420" s="14"/>
      <c r="C420" s="185"/>
      <c r="E420" s="14"/>
      <c r="G420" s="185"/>
      <c r="H420" s="185"/>
      <c r="J420" s="185"/>
      <c r="L420" s="184"/>
      <c r="N420" s="184"/>
      <c r="O420" s="184"/>
      <c r="P420" s="184"/>
      <c r="Q420" s="185"/>
    </row>
    <row r="421" spans="2:17" ht="26.25" customHeight="1">
      <c r="B421" s="14"/>
      <c r="C421" s="185"/>
      <c r="E421" s="14"/>
      <c r="G421" s="185"/>
      <c r="H421" s="185"/>
      <c r="J421" s="185"/>
      <c r="L421" s="184"/>
      <c r="N421" s="184"/>
      <c r="O421" s="184"/>
      <c r="P421" s="184"/>
      <c r="Q421" s="185"/>
    </row>
    <row r="422" spans="2:17" ht="26.25" customHeight="1">
      <c r="B422" s="14"/>
      <c r="C422" s="185"/>
      <c r="E422" s="14"/>
      <c r="G422" s="185"/>
      <c r="H422" s="185"/>
      <c r="J422" s="185"/>
      <c r="L422" s="184"/>
      <c r="N422" s="184"/>
      <c r="O422" s="184"/>
      <c r="P422" s="184"/>
      <c r="Q422" s="185"/>
    </row>
    <row r="423" spans="2:17" ht="26.25" customHeight="1">
      <c r="B423" s="14"/>
      <c r="C423" s="185"/>
      <c r="E423" s="14"/>
      <c r="G423" s="185"/>
      <c r="H423" s="185"/>
      <c r="J423" s="185"/>
      <c r="L423" s="184"/>
      <c r="N423" s="184"/>
      <c r="O423" s="184"/>
      <c r="P423" s="184"/>
      <c r="Q423" s="185"/>
    </row>
    <row r="424" spans="2:17" ht="26.25" customHeight="1">
      <c r="B424" s="14"/>
      <c r="C424" s="185"/>
      <c r="E424" s="14"/>
      <c r="G424" s="185"/>
      <c r="H424" s="185"/>
      <c r="J424" s="185"/>
      <c r="L424" s="184"/>
      <c r="N424" s="184"/>
      <c r="O424" s="184"/>
      <c r="P424" s="184"/>
      <c r="Q424" s="185"/>
    </row>
    <row r="425" spans="2:17" ht="26.25" customHeight="1">
      <c r="B425" s="14"/>
      <c r="C425" s="185"/>
      <c r="E425" s="14"/>
      <c r="G425" s="185"/>
      <c r="H425" s="185"/>
      <c r="J425" s="185"/>
      <c r="L425" s="184"/>
      <c r="N425" s="184"/>
      <c r="O425" s="184"/>
      <c r="P425" s="184"/>
      <c r="Q425" s="185"/>
    </row>
    <row r="426" spans="2:17" ht="26.25" customHeight="1">
      <c r="B426" s="14"/>
      <c r="C426" s="185"/>
      <c r="E426" s="14"/>
      <c r="G426" s="185"/>
      <c r="H426" s="185"/>
      <c r="J426" s="185"/>
      <c r="L426" s="184"/>
      <c r="N426" s="184"/>
      <c r="O426" s="184"/>
      <c r="P426" s="184"/>
      <c r="Q426" s="185"/>
    </row>
    <row r="427" spans="2:17" ht="26.25" customHeight="1">
      <c r="B427" s="14"/>
      <c r="C427" s="185"/>
      <c r="E427" s="14"/>
      <c r="G427" s="185"/>
      <c r="H427" s="185"/>
      <c r="J427" s="185"/>
      <c r="L427" s="184"/>
      <c r="N427" s="184"/>
      <c r="O427" s="184"/>
      <c r="P427" s="184"/>
      <c r="Q427" s="185"/>
    </row>
    <row r="428" spans="2:17" ht="26.25" customHeight="1">
      <c r="B428" s="14"/>
      <c r="C428" s="185"/>
      <c r="E428" s="14"/>
      <c r="G428" s="185"/>
      <c r="H428" s="185"/>
      <c r="J428" s="185"/>
      <c r="L428" s="184"/>
      <c r="N428" s="184"/>
      <c r="O428" s="184"/>
      <c r="P428" s="184"/>
      <c r="Q428" s="185"/>
    </row>
    <row r="429" spans="2:17" ht="26.25" customHeight="1">
      <c r="B429" s="14"/>
      <c r="C429" s="185"/>
      <c r="E429" s="14"/>
      <c r="G429" s="185"/>
      <c r="H429" s="185"/>
      <c r="J429" s="185"/>
      <c r="L429" s="184"/>
      <c r="N429" s="184"/>
      <c r="O429" s="184"/>
      <c r="P429" s="184"/>
      <c r="Q429" s="185"/>
    </row>
    <row r="430" spans="2:17" ht="26.25" customHeight="1">
      <c r="B430" s="14"/>
      <c r="C430" s="185"/>
      <c r="E430" s="14"/>
      <c r="G430" s="185"/>
      <c r="H430" s="185"/>
      <c r="J430" s="185"/>
      <c r="L430" s="184"/>
      <c r="N430" s="184"/>
      <c r="O430" s="184"/>
      <c r="P430" s="184"/>
      <c r="Q430" s="185"/>
    </row>
    <row r="431" spans="2:17" ht="26.25" customHeight="1">
      <c r="B431" s="14"/>
      <c r="C431" s="185"/>
      <c r="E431" s="14"/>
      <c r="G431" s="185"/>
      <c r="H431" s="185"/>
      <c r="J431" s="185"/>
      <c r="L431" s="184"/>
      <c r="N431" s="184"/>
      <c r="O431" s="184"/>
      <c r="P431" s="184"/>
      <c r="Q431" s="185"/>
    </row>
    <row r="432" spans="2:17" ht="26.25" customHeight="1">
      <c r="B432" s="14"/>
      <c r="C432" s="185"/>
      <c r="E432" s="14"/>
      <c r="G432" s="185"/>
      <c r="H432" s="185"/>
      <c r="J432" s="185"/>
      <c r="L432" s="184"/>
      <c r="N432" s="184"/>
      <c r="O432" s="184"/>
      <c r="P432" s="184"/>
      <c r="Q432" s="185"/>
    </row>
    <row r="433" spans="2:17" ht="26.25" customHeight="1">
      <c r="B433" s="14"/>
      <c r="C433" s="185"/>
      <c r="E433" s="14"/>
      <c r="G433" s="185"/>
      <c r="H433" s="185"/>
      <c r="J433" s="185"/>
      <c r="L433" s="184"/>
      <c r="N433" s="184"/>
      <c r="O433" s="184"/>
      <c r="P433" s="184"/>
      <c r="Q433" s="185"/>
    </row>
    <row r="434" spans="2:17" ht="26.25" customHeight="1">
      <c r="B434" s="14"/>
      <c r="C434" s="185"/>
      <c r="E434" s="14"/>
      <c r="G434" s="185"/>
      <c r="H434" s="185"/>
      <c r="J434" s="185"/>
      <c r="L434" s="184"/>
      <c r="N434" s="184"/>
      <c r="O434" s="184"/>
      <c r="P434" s="184"/>
      <c r="Q434" s="185"/>
    </row>
    <row r="435" spans="2:17" ht="26.25" customHeight="1">
      <c r="B435" s="14"/>
      <c r="C435" s="185"/>
      <c r="E435" s="14"/>
      <c r="G435" s="185"/>
      <c r="H435" s="185"/>
      <c r="J435" s="185"/>
      <c r="L435" s="184"/>
      <c r="N435" s="184"/>
      <c r="O435" s="184"/>
      <c r="P435" s="184"/>
      <c r="Q435" s="185"/>
    </row>
    <row r="436" spans="2:17" ht="26.25" customHeight="1">
      <c r="B436" s="14"/>
      <c r="C436" s="185"/>
      <c r="E436" s="14"/>
      <c r="G436" s="185"/>
      <c r="H436" s="185"/>
      <c r="J436" s="185"/>
      <c r="L436" s="184"/>
      <c r="N436" s="184"/>
      <c r="O436" s="184"/>
      <c r="P436" s="184"/>
      <c r="Q436" s="185"/>
    </row>
    <row r="437" spans="2:17" ht="26.25" customHeight="1">
      <c r="B437" s="14"/>
      <c r="C437" s="185"/>
      <c r="E437" s="14"/>
      <c r="G437" s="185"/>
      <c r="H437" s="185"/>
      <c r="J437" s="185"/>
      <c r="L437" s="184"/>
      <c r="N437" s="184"/>
      <c r="O437" s="184"/>
      <c r="P437" s="184"/>
      <c r="Q437" s="185"/>
    </row>
    <row r="438" spans="2:17" ht="26.25" customHeight="1">
      <c r="B438" s="14"/>
      <c r="C438" s="185"/>
      <c r="E438" s="14"/>
      <c r="G438" s="185"/>
      <c r="H438" s="185"/>
      <c r="J438" s="185"/>
      <c r="L438" s="184"/>
      <c r="N438" s="184"/>
      <c r="O438" s="184"/>
      <c r="P438" s="184"/>
      <c r="Q438" s="185"/>
    </row>
    <row r="439" spans="2:17" ht="26.25" customHeight="1">
      <c r="B439" s="14"/>
      <c r="C439" s="185"/>
      <c r="E439" s="14"/>
      <c r="G439" s="185"/>
      <c r="H439" s="185"/>
      <c r="J439" s="185"/>
      <c r="L439" s="184"/>
      <c r="N439" s="184"/>
      <c r="O439" s="184"/>
      <c r="P439" s="184"/>
      <c r="Q439" s="185"/>
    </row>
    <row r="440" spans="2:17" ht="26.25" customHeight="1">
      <c r="B440" s="14"/>
      <c r="C440" s="185"/>
      <c r="E440" s="14"/>
      <c r="G440" s="185"/>
      <c r="H440" s="185"/>
      <c r="J440" s="185"/>
      <c r="L440" s="184"/>
      <c r="N440" s="184"/>
      <c r="O440" s="184"/>
      <c r="P440" s="184"/>
      <c r="Q440" s="185"/>
    </row>
    <row r="441" spans="2:17" ht="26.25" customHeight="1">
      <c r="B441" s="14"/>
      <c r="C441" s="185"/>
      <c r="E441" s="14"/>
      <c r="G441" s="185"/>
      <c r="H441" s="185"/>
      <c r="J441" s="185"/>
      <c r="L441" s="184"/>
      <c r="N441" s="184"/>
      <c r="O441" s="184"/>
      <c r="P441" s="184"/>
      <c r="Q441" s="185"/>
    </row>
    <row r="442" spans="2:17" ht="26.25" customHeight="1">
      <c r="B442" s="14"/>
      <c r="C442" s="185"/>
      <c r="E442" s="14"/>
      <c r="G442" s="185"/>
      <c r="H442" s="185"/>
      <c r="J442" s="185"/>
      <c r="L442" s="184"/>
      <c r="N442" s="184"/>
      <c r="O442" s="184"/>
      <c r="P442" s="184"/>
      <c r="Q442" s="185"/>
    </row>
    <row r="443" spans="2:17" ht="26.25" customHeight="1">
      <c r="B443" s="14"/>
      <c r="C443" s="185"/>
      <c r="E443" s="14"/>
      <c r="G443" s="185"/>
      <c r="H443" s="185"/>
      <c r="J443" s="185"/>
      <c r="L443" s="184"/>
      <c r="N443" s="184"/>
      <c r="O443" s="184"/>
      <c r="P443" s="184"/>
      <c r="Q443" s="185"/>
    </row>
    <row r="444" spans="2:17" ht="26.25" customHeight="1">
      <c r="B444" s="14"/>
      <c r="C444" s="185"/>
      <c r="E444" s="14"/>
      <c r="G444" s="185"/>
      <c r="H444" s="185"/>
      <c r="J444" s="185"/>
      <c r="L444" s="184"/>
      <c r="N444" s="184"/>
      <c r="O444" s="184"/>
      <c r="P444" s="184"/>
      <c r="Q444" s="185"/>
    </row>
    <row r="445" spans="2:17" ht="26.25" customHeight="1">
      <c r="B445" s="14"/>
      <c r="C445" s="185"/>
      <c r="E445" s="14"/>
      <c r="G445" s="185"/>
      <c r="H445" s="185"/>
      <c r="J445" s="185"/>
      <c r="L445" s="184"/>
      <c r="N445" s="184"/>
      <c r="O445" s="184"/>
      <c r="P445" s="184"/>
      <c r="Q445" s="185"/>
    </row>
    <row r="446" spans="2:17" ht="26.25" customHeight="1">
      <c r="B446" s="14"/>
      <c r="C446" s="185"/>
      <c r="E446" s="14"/>
      <c r="G446" s="185"/>
      <c r="H446" s="185"/>
      <c r="J446" s="185"/>
      <c r="L446" s="184"/>
      <c r="N446" s="184"/>
      <c r="O446" s="184"/>
      <c r="P446" s="184"/>
      <c r="Q446" s="185"/>
    </row>
    <row r="447" spans="2:17" ht="26.25" customHeight="1">
      <c r="B447" s="14"/>
      <c r="C447" s="185"/>
      <c r="E447" s="14"/>
      <c r="G447" s="185"/>
      <c r="H447" s="185"/>
      <c r="J447" s="185"/>
      <c r="L447" s="184"/>
      <c r="N447" s="184"/>
      <c r="O447" s="184"/>
      <c r="P447" s="184"/>
      <c r="Q447" s="185"/>
    </row>
    <row r="448" spans="2:17" ht="26.25" customHeight="1">
      <c r="B448" s="14"/>
      <c r="C448" s="185"/>
      <c r="E448" s="14"/>
      <c r="G448" s="185"/>
      <c r="H448" s="185"/>
      <c r="J448" s="185"/>
      <c r="L448" s="184"/>
      <c r="N448" s="184"/>
      <c r="O448" s="184"/>
      <c r="P448" s="184"/>
      <c r="Q448" s="185"/>
    </row>
    <row r="449" spans="2:17" ht="26.25" customHeight="1">
      <c r="B449" s="14"/>
      <c r="C449" s="185"/>
      <c r="E449" s="14"/>
      <c r="G449" s="185"/>
      <c r="H449" s="185"/>
      <c r="J449" s="185"/>
      <c r="L449" s="184"/>
      <c r="N449" s="184"/>
      <c r="O449" s="184"/>
      <c r="P449" s="184"/>
      <c r="Q449" s="185"/>
    </row>
    <row r="450" spans="2:17" ht="26.25" customHeight="1">
      <c r="B450" s="14"/>
      <c r="C450" s="185"/>
      <c r="E450" s="14"/>
      <c r="G450" s="185"/>
      <c r="H450" s="185"/>
      <c r="J450" s="185"/>
      <c r="L450" s="184"/>
      <c r="N450" s="184"/>
      <c r="O450" s="184"/>
      <c r="P450" s="184"/>
      <c r="Q450" s="185"/>
    </row>
    <row r="451" spans="2:17" ht="26.25" customHeight="1">
      <c r="B451" s="14"/>
      <c r="C451" s="185"/>
      <c r="E451" s="14"/>
      <c r="G451" s="185"/>
      <c r="H451" s="185"/>
      <c r="J451" s="185"/>
      <c r="L451" s="184"/>
      <c r="N451" s="184"/>
      <c r="O451" s="184"/>
      <c r="P451" s="184"/>
      <c r="Q451" s="185"/>
    </row>
    <row r="452" spans="2:17" ht="26.25" customHeight="1">
      <c r="B452" s="14"/>
      <c r="C452" s="185"/>
      <c r="E452" s="14"/>
      <c r="G452" s="185"/>
      <c r="H452" s="185"/>
      <c r="J452" s="185"/>
      <c r="L452" s="184"/>
      <c r="N452" s="184"/>
      <c r="O452" s="184"/>
      <c r="P452" s="184"/>
      <c r="Q452" s="185"/>
    </row>
    <row r="453" spans="2:17" ht="26.25" customHeight="1">
      <c r="B453" s="14"/>
      <c r="C453" s="185"/>
      <c r="E453" s="14"/>
      <c r="G453" s="185"/>
      <c r="H453" s="185"/>
      <c r="J453" s="185"/>
      <c r="L453" s="184"/>
      <c r="N453" s="184"/>
      <c r="O453" s="184"/>
      <c r="P453" s="184"/>
      <c r="Q453" s="185"/>
    </row>
    <row r="454" spans="2:17" ht="26.25" customHeight="1">
      <c r="B454" s="14"/>
      <c r="C454" s="185"/>
      <c r="E454" s="14"/>
      <c r="G454" s="185"/>
      <c r="H454" s="185"/>
      <c r="J454" s="185"/>
      <c r="L454" s="184"/>
      <c r="N454" s="184"/>
      <c r="O454" s="184"/>
      <c r="P454" s="184"/>
      <c r="Q454" s="185"/>
    </row>
    <row r="455" spans="2:17" ht="26.25" customHeight="1">
      <c r="B455" s="14"/>
      <c r="C455" s="185"/>
      <c r="E455" s="14"/>
      <c r="G455" s="185"/>
      <c r="H455" s="185"/>
      <c r="J455" s="185"/>
      <c r="L455" s="184"/>
      <c r="N455" s="184"/>
      <c r="O455" s="184"/>
      <c r="P455" s="184"/>
      <c r="Q455" s="185"/>
    </row>
    <row r="456" spans="2:17" ht="26.25" customHeight="1">
      <c r="B456" s="14"/>
      <c r="C456" s="185"/>
      <c r="E456" s="14"/>
      <c r="G456" s="185"/>
      <c r="H456" s="185"/>
      <c r="J456" s="185"/>
      <c r="L456" s="184"/>
      <c r="N456" s="184"/>
      <c r="O456" s="184"/>
      <c r="P456" s="184"/>
      <c r="Q456" s="185"/>
    </row>
    <row r="457" spans="2:17" ht="26.25" customHeight="1">
      <c r="B457" s="14"/>
      <c r="C457" s="185"/>
      <c r="E457" s="14"/>
      <c r="G457" s="185"/>
      <c r="H457" s="185"/>
      <c r="J457" s="185"/>
      <c r="L457" s="184"/>
      <c r="N457" s="184"/>
      <c r="O457" s="184"/>
      <c r="P457" s="184"/>
      <c r="Q457" s="185"/>
    </row>
    <row r="458" spans="2:17" ht="26.25" customHeight="1">
      <c r="B458" s="14"/>
      <c r="C458" s="185"/>
      <c r="E458" s="14"/>
      <c r="G458" s="185"/>
      <c r="H458" s="185"/>
      <c r="J458" s="185"/>
      <c r="L458" s="184"/>
      <c r="N458" s="184"/>
      <c r="O458" s="184"/>
      <c r="P458" s="184"/>
      <c r="Q458" s="185"/>
    </row>
    <row r="459" spans="2:17" ht="26.25" customHeight="1">
      <c r="B459" s="14"/>
      <c r="C459" s="185"/>
      <c r="E459" s="14"/>
      <c r="G459" s="185"/>
      <c r="H459" s="185"/>
      <c r="J459" s="185"/>
      <c r="L459" s="184"/>
      <c r="N459" s="184"/>
      <c r="O459" s="184"/>
      <c r="P459" s="184"/>
      <c r="Q459" s="185"/>
    </row>
    <row r="460" spans="2:17" ht="26.25" customHeight="1">
      <c r="B460" s="14"/>
      <c r="C460" s="185"/>
      <c r="E460" s="14"/>
      <c r="G460" s="185"/>
      <c r="H460" s="185"/>
      <c r="J460" s="185"/>
      <c r="L460" s="184"/>
      <c r="N460" s="184"/>
      <c r="O460" s="184"/>
      <c r="P460" s="184"/>
      <c r="Q460" s="185"/>
    </row>
    <row r="461" spans="2:17" ht="26.25" customHeight="1">
      <c r="B461" s="14"/>
      <c r="C461" s="185"/>
      <c r="E461" s="14"/>
      <c r="G461" s="185"/>
      <c r="H461" s="185"/>
      <c r="J461" s="185"/>
      <c r="L461" s="184"/>
      <c r="N461" s="184"/>
      <c r="O461" s="184"/>
      <c r="P461" s="184"/>
      <c r="Q461" s="185"/>
    </row>
    <row r="462" spans="2:17" ht="26.25" customHeight="1">
      <c r="B462" s="14"/>
      <c r="C462" s="185"/>
      <c r="E462" s="14"/>
      <c r="G462" s="185"/>
      <c r="H462" s="185"/>
      <c r="J462" s="185"/>
      <c r="L462" s="184"/>
      <c r="N462" s="184"/>
      <c r="O462" s="184"/>
      <c r="P462" s="184"/>
      <c r="Q462" s="185"/>
    </row>
    <row r="463" spans="2:17" ht="26.25" customHeight="1">
      <c r="B463" s="14"/>
      <c r="C463" s="185"/>
      <c r="E463" s="14"/>
      <c r="G463" s="185"/>
      <c r="H463" s="185"/>
      <c r="J463" s="185"/>
      <c r="L463" s="184"/>
      <c r="N463" s="184"/>
      <c r="O463" s="184"/>
      <c r="P463" s="184"/>
      <c r="Q463" s="185"/>
    </row>
    <row r="464" spans="2:17" ht="26.25" customHeight="1">
      <c r="B464" s="14"/>
      <c r="C464" s="185"/>
      <c r="E464" s="14"/>
      <c r="G464" s="185"/>
      <c r="H464" s="185"/>
      <c r="J464" s="185"/>
      <c r="L464" s="184"/>
      <c r="N464" s="184"/>
      <c r="O464" s="184"/>
      <c r="P464" s="184"/>
      <c r="Q464" s="185"/>
    </row>
    <row r="465" spans="2:17" ht="26.25" customHeight="1">
      <c r="B465" s="14"/>
      <c r="C465" s="185"/>
      <c r="E465" s="14"/>
      <c r="G465" s="185"/>
      <c r="H465" s="185"/>
      <c r="J465" s="185"/>
      <c r="L465" s="184"/>
      <c r="N465" s="184"/>
      <c r="O465" s="184"/>
      <c r="P465" s="184"/>
      <c r="Q465" s="185"/>
    </row>
    <row r="466" spans="2:17" ht="26.25" customHeight="1">
      <c r="B466" s="14"/>
      <c r="C466" s="185"/>
      <c r="E466" s="14"/>
      <c r="G466" s="185"/>
      <c r="H466" s="185"/>
      <c r="J466" s="185"/>
      <c r="L466" s="184"/>
      <c r="N466" s="184"/>
      <c r="O466" s="184"/>
      <c r="P466" s="184"/>
      <c r="Q466" s="185"/>
    </row>
    <row r="467" spans="2:17" ht="26.25" customHeight="1">
      <c r="B467" s="14"/>
      <c r="C467" s="185"/>
      <c r="E467" s="14"/>
      <c r="G467" s="185"/>
      <c r="H467" s="185"/>
      <c r="J467" s="185"/>
      <c r="L467" s="184"/>
      <c r="N467" s="184"/>
      <c r="O467" s="184"/>
      <c r="P467" s="184"/>
      <c r="Q467" s="185"/>
    </row>
    <row r="468" spans="2:17" ht="26.25" customHeight="1">
      <c r="B468" s="14"/>
      <c r="C468" s="185"/>
      <c r="E468" s="14"/>
      <c r="G468" s="185"/>
      <c r="H468" s="185"/>
      <c r="J468" s="185"/>
      <c r="L468" s="184"/>
      <c r="N468" s="184"/>
      <c r="O468" s="184"/>
      <c r="P468" s="184"/>
      <c r="Q468" s="185"/>
    </row>
    <row r="469" spans="2:17" ht="26.25" customHeight="1">
      <c r="B469" s="14"/>
      <c r="C469" s="185"/>
      <c r="E469" s="14"/>
      <c r="G469" s="185"/>
      <c r="H469" s="185"/>
      <c r="J469" s="185"/>
      <c r="L469" s="184"/>
      <c r="N469" s="184"/>
      <c r="O469" s="184"/>
      <c r="P469" s="184"/>
      <c r="Q469" s="185"/>
    </row>
    <row r="470" spans="2:17" ht="26.25" customHeight="1">
      <c r="B470" s="14"/>
      <c r="C470" s="185"/>
      <c r="E470" s="14"/>
      <c r="G470" s="185"/>
      <c r="H470" s="185"/>
      <c r="J470" s="185"/>
      <c r="L470" s="184"/>
      <c r="N470" s="184"/>
      <c r="O470" s="184"/>
      <c r="P470" s="184"/>
      <c r="Q470" s="185"/>
    </row>
    <row r="471" spans="2:17" ht="26.25" customHeight="1">
      <c r="B471" s="14"/>
      <c r="C471" s="185"/>
      <c r="E471" s="14"/>
      <c r="G471" s="185"/>
      <c r="H471" s="185"/>
      <c r="J471" s="185"/>
      <c r="L471" s="184"/>
      <c r="N471" s="184"/>
      <c r="O471" s="184"/>
      <c r="P471" s="184"/>
      <c r="Q471" s="185"/>
    </row>
    <row r="472" spans="2:17" ht="26.25" customHeight="1">
      <c r="B472" s="14"/>
      <c r="C472" s="185"/>
      <c r="E472" s="14"/>
      <c r="G472" s="185"/>
      <c r="H472" s="185"/>
      <c r="J472" s="185"/>
      <c r="L472" s="184"/>
      <c r="N472" s="184"/>
      <c r="O472" s="184"/>
      <c r="P472" s="184"/>
      <c r="Q472" s="185"/>
    </row>
    <row r="473" spans="2:17" ht="26.25" customHeight="1">
      <c r="B473" s="14"/>
      <c r="C473" s="185"/>
      <c r="E473" s="14"/>
      <c r="G473" s="185"/>
      <c r="H473" s="185"/>
      <c r="J473" s="185"/>
      <c r="L473" s="184"/>
      <c r="N473" s="184"/>
      <c r="O473" s="184"/>
      <c r="P473" s="184"/>
      <c r="Q473" s="185"/>
    </row>
    <row r="474" spans="2:17" ht="26.25" customHeight="1">
      <c r="B474" s="14"/>
      <c r="C474" s="185"/>
      <c r="E474" s="14"/>
      <c r="G474" s="185"/>
      <c r="H474" s="185"/>
      <c r="J474" s="185"/>
      <c r="L474" s="184"/>
      <c r="N474" s="184"/>
      <c r="O474" s="184"/>
      <c r="P474" s="184"/>
      <c r="Q474" s="185"/>
    </row>
    <row r="475" spans="2:17" ht="26.25" customHeight="1">
      <c r="B475" s="14"/>
      <c r="C475" s="185"/>
      <c r="E475" s="14"/>
      <c r="G475" s="185"/>
      <c r="H475" s="185"/>
      <c r="J475" s="185"/>
      <c r="L475" s="184"/>
      <c r="N475" s="184"/>
      <c r="O475" s="184"/>
      <c r="P475" s="184"/>
      <c r="Q475" s="185"/>
    </row>
    <row r="476" spans="2:17" ht="26.25" customHeight="1">
      <c r="B476" s="14"/>
      <c r="C476" s="185"/>
      <c r="E476" s="14"/>
      <c r="G476" s="185"/>
      <c r="H476" s="185"/>
      <c r="J476" s="185"/>
      <c r="L476" s="184"/>
      <c r="N476" s="184"/>
      <c r="O476" s="184"/>
      <c r="P476" s="184"/>
      <c r="Q476" s="185"/>
    </row>
    <row r="477" spans="2:17" ht="26.25" customHeight="1">
      <c r="B477" s="14"/>
      <c r="C477" s="185"/>
      <c r="E477" s="14"/>
      <c r="G477" s="185"/>
      <c r="H477" s="185"/>
      <c r="J477" s="185"/>
      <c r="L477" s="184"/>
      <c r="N477" s="184"/>
      <c r="O477" s="184"/>
      <c r="P477" s="184"/>
      <c r="Q477" s="185"/>
    </row>
    <row r="478" spans="2:17" ht="26.25" customHeight="1">
      <c r="B478" s="14"/>
      <c r="C478" s="185"/>
      <c r="E478" s="14"/>
      <c r="G478" s="185"/>
      <c r="H478" s="185"/>
      <c r="J478" s="185"/>
      <c r="L478" s="184"/>
      <c r="N478" s="184"/>
      <c r="O478" s="184"/>
      <c r="P478" s="184"/>
      <c r="Q478" s="185"/>
    </row>
    <row r="479" spans="2:17" ht="26.25" customHeight="1">
      <c r="B479" s="14"/>
      <c r="C479" s="185"/>
      <c r="E479" s="14"/>
      <c r="G479" s="185"/>
      <c r="H479" s="185"/>
      <c r="J479" s="185"/>
      <c r="L479" s="184"/>
      <c r="N479" s="184"/>
      <c r="O479" s="184"/>
      <c r="P479" s="184"/>
      <c r="Q479" s="185"/>
    </row>
    <row r="480" spans="2:17" ht="26.25" customHeight="1">
      <c r="B480" s="14"/>
      <c r="C480" s="185"/>
      <c r="E480" s="14"/>
      <c r="G480" s="185"/>
      <c r="H480" s="185"/>
      <c r="J480" s="185"/>
      <c r="L480" s="184"/>
      <c r="N480" s="184"/>
      <c r="O480" s="184"/>
      <c r="P480" s="184"/>
      <c r="Q480" s="185"/>
    </row>
    <row r="481" spans="2:17" ht="26.25" customHeight="1">
      <c r="B481" s="14"/>
      <c r="C481" s="185"/>
      <c r="E481" s="14"/>
      <c r="G481" s="185"/>
      <c r="H481" s="185"/>
      <c r="J481" s="185"/>
      <c r="L481" s="184"/>
      <c r="N481" s="184"/>
      <c r="O481" s="184"/>
      <c r="P481" s="184"/>
      <c r="Q481" s="185"/>
    </row>
    <row r="482" spans="2:17" ht="26.25" customHeight="1">
      <c r="B482" s="14"/>
      <c r="C482" s="185"/>
      <c r="E482" s="14"/>
      <c r="G482" s="185"/>
      <c r="H482" s="185"/>
      <c r="J482" s="185"/>
      <c r="L482" s="184"/>
      <c r="N482" s="184"/>
      <c r="O482" s="184"/>
      <c r="P482" s="184"/>
      <c r="Q482" s="185"/>
    </row>
    <row r="483" spans="2:17" ht="26.25" customHeight="1">
      <c r="B483" s="14"/>
      <c r="C483" s="185"/>
      <c r="E483" s="14"/>
      <c r="G483" s="185"/>
      <c r="H483" s="185"/>
      <c r="J483" s="185"/>
      <c r="L483" s="184"/>
      <c r="N483" s="184"/>
      <c r="O483" s="184"/>
      <c r="P483" s="184"/>
      <c r="Q483" s="185"/>
    </row>
    <row r="484" spans="2:17" ht="26.25" customHeight="1">
      <c r="B484" s="14"/>
      <c r="C484" s="185"/>
      <c r="E484" s="14"/>
      <c r="G484" s="185"/>
      <c r="H484" s="185"/>
      <c r="J484" s="185"/>
      <c r="L484" s="184"/>
      <c r="N484" s="184"/>
      <c r="O484" s="184"/>
      <c r="P484" s="184"/>
      <c r="Q484" s="185"/>
    </row>
    <row r="485" spans="2:17" ht="26.25" customHeight="1">
      <c r="B485" s="14"/>
      <c r="C485" s="185"/>
      <c r="E485" s="14"/>
      <c r="G485" s="185"/>
      <c r="H485" s="185"/>
      <c r="J485" s="185"/>
      <c r="L485" s="184"/>
      <c r="N485" s="184"/>
      <c r="O485" s="184"/>
      <c r="P485" s="184"/>
      <c r="Q485" s="185"/>
    </row>
    <row r="486" spans="2:17" ht="26.25" customHeight="1">
      <c r="B486" s="14"/>
      <c r="C486" s="185"/>
      <c r="E486" s="14"/>
      <c r="G486" s="185"/>
      <c r="H486" s="185"/>
      <c r="J486" s="185"/>
      <c r="L486" s="184"/>
      <c r="N486" s="184"/>
      <c r="O486" s="184"/>
      <c r="P486" s="184"/>
      <c r="Q486" s="185"/>
    </row>
    <row r="487" spans="2:17" ht="26.25" customHeight="1">
      <c r="B487" s="14"/>
      <c r="C487" s="185"/>
      <c r="E487" s="14"/>
      <c r="G487" s="185"/>
      <c r="H487" s="185"/>
      <c r="J487" s="185"/>
      <c r="L487" s="184"/>
      <c r="N487" s="184"/>
      <c r="O487" s="184"/>
      <c r="P487" s="184"/>
      <c r="Q487" s="185"/>
    </row>
    <row r="488" spans="2:17" ht="26.25" customHeight="1">
      <c r="B488" s="14"/>
      <c r="C488" s="185"/>
      <c r="E488" s="14"/>
      <c r="G488" s="185"/>
      <c r="H488" s="185"/>
      <c r="J488" s="185"/>
      <c r="L488" s="184"/>
      <c r="N488" s="184"/>
      <c r="O488" s="184"/>
      <c r="P488" s="184"/>
      <c r="Q488" s="185"/>
    </row>
    <row r="489" spans="2:17" ht="26.25" customHeight="1">
      <c r="B489" s="14"/>
      <c r="C489" s="185"/>
      <c r="E489" s="14"/>
      <c r="G489" s="185"/>
      <c r="H489" s="185"/>
      <c r="J489" s="185"/>
      <c r="L489" s="184"/>
      <c r="N489" s="184"/>
      <c r="O489" s="184"/>
      <c r="P489" s="184"/>
      <c r="Q489" s="185"/>
    </row>
    <row r="490" spans="2:17" ht="26.25" customHeight="1">
      <c r="B490" s="14"/>
      <c r="C490" s="185"/>
      <c r="E490" s="14"/>
      <c r="G490" s="185"/>
      <c r="H490" s="185"/>
      <c r="J490" s="185"/>
      <c r="L490" s="184"/>
      <c r="N490" s="184"/>
      <c r="O490" s="184"/>
      <c r="P490" s="184"/>
      <c r="Q490" s="185"/>
    </row>
    <row r="491" spans="2:17" ht="26.25" customHeight="1">
      <c r="B491" s="14"/>
      <c r="C491" s="185"/>
      <c r="E491" s="14"/>
      <c r="G491" s="185"/>
      <c r="H491" s="185"/>
      <c r="J491" s="185"/>
      <c r="L491" s="184"/>
      <c r="N491" s="184"/>
      <c r="O491" s="184"/>
      <c r="P491" s="184"/>
      <c r="Q491" s="185"/>
    </row>
    <row r="492" spans="2:17" ht="26.25" customHeight="1">
      <c r="B492" s="14"/>
      <c r="C492" s="185"/>
      <c r="E492" s="14"/>
      <c r="G492" s="185"/>
      <c r="H492" s="185"/>
      <c r="J492" s="185"/>
      <c r="L492" s="184"/>
      <c r="N492" s="184"/>
      <c r="O492" s="184"/>
      <c r="P492" s="184"/>
      <c r="Q492" s="185"/>
    </row>
    <row r="493" spans="2:17" ht="26.25" customHeight="1">
      <c r="B493" s="14"/>
      <c r="C493" s="185"/>
      <c r="E493" s="14"/>
      <c r="G493" s="185"/>
      <c r="H493" s="185"/>
      <c r="J493" s="185"/>
      <c r="L493" s="184"/>
      <c r="N493" s="184"/>
      <c r="O493" s="184"/>
      <c r="P493" s="184"/>
      <c r="Q493" s="185"/>
    </row>
    <row r="494" spans="2:17" ht="26.25" customHeight="1">
      <c r="B494" s="14"/>
      <c r="C494" s="185"/>
      <c r="E494" s="14"/>
      <c r="G494" s="185"/>
      <c r="H494" s="185"/>
      <c r="J494" s="185"/>
      <c r="L494" s="184"/>
      <c r="N494" s="184"/>
      <c r="O494" s="184"/>
      <c r="P494" s="184"/>
      <c r="Q494" s="185"/>
    </row>
    <row r="495" spans="2:17" ht="26.25" customHeight="1">
      <c r="B495" s="14"/>
      <c r="C495" s="185"/>
      <c r="E495" s="14"/>
      <c r="G495" s="185"/>
      <c r="H495" s="185"/>
      <c r="J495" s="185"/>
      <c r="L495" s="184"/>
      <c r="N495" s="184"/>
      <c r="O495" s="184"/>
      <c r="P495" s="184"/>
      <c r="Q495" s="185"/>
    </row>
    <row r="496" spans="2:17" ht="26.25" customHeight="1">
      <c r="B496" s="14"/>
      <c r="C496" s="185"/>
      <c r="E496" s="14"/>
      <c r="G496" s="185"/>
      <c r="H496" s="185"/>
      <c r="J496" s="185"/>
      <c r="L496" s="184"/>
      <c r="N496" s="184"/>
      <c r="O496" s="184"/>
      <c r="P496" s="184"/>
      <c r="Q496" s="185"/>
    </row>
    <row r="497" spans="2:17" ht="26.25" customHeight="1">
      <c r="B497" s="14"/>
      <c r="C497" s="185"/>
      <c r="E497" s="14"/>
      <c r="G497" s="185"/>
      <c r="H497" s="185"/>
      <c r="J497" s="185"/>
      <c r="L497" s="184"/>
      <c r="N497" s="184"/>
      <c r="O497" s="184"/>
      <c r="P497" s="184"/>
      <c r="Q497" s="185"/>
    </row>
    <row r="498" spans="2:17" ht="26.25" customHeight="1">
      <c r="B498" s="14"/>
      <c r="C498" s="185"/>
      <c r="E498" s="14"/>
      <c r="G498" s="185"/>
      <c r="H498" s="185"/>
      <c r="J498" s="185"/>
      <c r="L498" s="184"/>
      <c r="N498" s="184"/>
      <c r="O498" s="184"/>
      <c r="P498" s="184"/>
      <c r="Q498" s="185"/>
    </row>
    <row r="499" spans="2:17" ht="26.25" customHeight="1">
      <c r="B499" s="14"/>
      <c r="C499" s="185"/>
      <c r="E499" s="14"/>
      <c r="G499" s="185"/>
      <c r="H499" s="185"/>
      <c r="J499" s="185"/>
      <c r="L499" s="184"/>
      <c r="N499" s="184"/>
      <c r="O499" s="184"/>
      <c r="P499" s="184"/>
      <c r="Q499" s="185"/>
    </row>
    <row r="500" spans="2:17" ht="26.25" customHeight="1">
      <c r="B500" s="14"/>
      <c r="C500" s="185"/>
      <c r="E500" s="14"/>
      <c r="G500" s="185"/>
      <c r="H500" s="185"/>
      <c r="J500" s="185"/>
      <c r="L500" s="184"/>
      <c r="N500" s="184"/>
      <c r="O500" s="184"/>
      <c r="P500" s="184"/>
      <c r="Q500" s="185"/>
    </row>
    <row r="501" spans="2:17" ht="26.25" customHeight="1">
      <c r="B501" s="14"/>
      <c r="C501" s="185"/>
      <c r="E501" s="14"/>
      <c r="G501" s="185"/>
      <c r="H501" s="185"/>
      <c r="J501" s="185"/>
      <c r="L501" s="184"/>
      <c r="N501" s="184"/>
      <c r="O501" s="184"/>
      <c r="P501" s="184"/>
      <c r="Q501" s="185"/>
    </row>
    <row r="502" spans="2:17" ht="26.25" customHeight="1">
      <c r="B502" s="14"/>
      <c r="C502" s="185"/>
      <c r="E502" s="14"/>
      <c r="G502" s="185"/>
      <c r="H502" s="185"/>
      <c r="J502" s="185"/>
      <c r="L502" s="184"/>
      <c r="N502" s="184"/>
      <c r="O502" s="184"/>
      <c r="P502" s="184"/>
      <c r="Q502" s="185"/>
    </row>
    <row r="503" spans="2:17" ht="26.25" customHeight="1">
      <c r="B503" s="14"/>
      <c r="C503" s="185"/>
      <c r="E503" s="14"/>
      <c r="G503" s="185"/>
      <c r="H503" s="185"/>
      <c r="J503" s="185"/>
      <c r="L503" s="184"/>
      <c r="N503" s="184"/>
      <c r="O503" s="184"/>
      <c r="P503" s="184"/>
      <c r="Q503" s="185"/>
    </row>
    <row r="504" spans="2:17" ht="26.25" customHeight="1">
      <c r="B504" s="14"/>
      <c r="C504" s="185"/>
      <c r="E504" s="14"/>
      <c r="G504" s="185"/>
      <c r="H504" s="185"/>
      <c r="J504" s="185"/>
      <c r="L504" s="184"/>
      <c r="N504" s="184"/>
      <c r="O504" s="184"/>
      <c r="P504" s="184"/>
      <c r="Q504" s="185"/>
    </row>
    <row r="505" spans="2:17" ht="26.25" customHeight="1">
      <c r="B505" s="14"/>
      <c r="C505" s="185"/>
      <c r="E505" s="14"/>
      <c r="G505" s="185"/>
      <c r="H505" s="185"/>
      <c r="J505" s="185"/>
      <c r="L505" s="184"/>
      <c r="N505" s="184"/>
      <c r="O505" s="184"/>
      <c r="P505" s="184"/>
      <c r="Q505" s="185"/>
    </row>
    <row r="506" spans="2:17" ht="26.25" customHeight="1">
      <c r="B506" s="14"/>
      <c r="C506" s="185"/>
      <c r="E506" s="14"/>
      <c r="G506" s="185"/>
      <c r="H506" s="185"/>
      <c r="J506" s="185"/>
      <c r="L506" s="184"/>
      <c r="N506" s="184"/>
      <c r="O506" s="184"/>
      <c r="P506" s="184"/>
      <c r="Q506" s="185"/>
    </row>
    <row r="507" spans="2:17" ht="26.25" customHeight="1">
      <c r="B507" s="14"/>
      <c r="C507" s="185"/>
      <c r="E507" s="14"/>
      <c r="G507" s="185"/>
      <c r="H507" s="185"/>
      <c r="J507" s="185"/>
      <c r="L507" s="184"/>
      <c r="N507" s="184"/>
      <c r="O507" s="184"/>
      <c r="P507" s="184"/>
      <c r="Q507" s="185"/>
    </row>
    <row r="508" spans="2:17" ht="26.25" customHeight="1">
      <c r="B508" s="14"/>
      <c r="C508" s="185"/>
      <c r="E508" s="14"/>
      <c r="G508" s="185"/>
      <c r="H508" s="185"/>
      <c r="J508" s="185"/>
      <c r="L508" s="184"/>
      <c r="N508" s="184"/>
      <c r="O508" s="184"/>
      <c r="P508" s="184"/>
      <c r="Q508" s="185"/>
    </row>
    <row r="509" spans="2:17" ht="26.25" customHeight="1">
      <c r="B509" s="14"/>
      <c r="C509" s="185"/>
      <c r="E509" s="14"/>
      <c r="G509" s="185"/>
      <c r="H509" s="185"/>
      <c r="J509" s="185"/>
      <c r="L509" s="184"/>
      <c r="N509" s="184"/>
      <c r="O509" s="184"/>
      <c r="P509" s="184"/>
      <c r="Q509" s="185"/>
    </row>
    <row r="510" spans="2:17" ht="26.25" customHeight="1">
      <c r="B510" s="14"/>
      <c r="C510" s="185"/>
      <c r="E510" s="14"/>
      <c r="G510" s="185"/>
      <c r="H510" s="185"/>
      <c r="J510" s="185"/>
      <c r="L510" s="184"/>
      <c r="N510" s="184"/>
      <c r="O510" s="184"/>
      <c r="P510" s="184"/>
      <c r="Q510" s="185"/>
    </row>
    <row r="511" spans="2:17" ht="26.25" customHeight="1">
      <c r="B511" s="14"/>
      <c r="C511" s="185"/>
      <c r="E511" s="14"/>
      <c r="G511" s="185"/>
      <c r="H511" s="185"/>
      <c r="J511" s="185"/>
      <c r="L511" s="184"/>
      <c r="N511" s="184"/>
      <c r="O511" s="184"/>
      <c r="P511" s="184"/>
      <c r="Q511" s="185"/>
    </row>
    <row r="512" spans="2:17" ht="26.25" customHeight="1">
      <c r="B512" s="14"/>
      <c r="C512" s="185"/>
      <c r="E512" s="14"/>
      <c r="G512" s="185"/>
      <c r="H512" s="185"/>
      <c r="J512" s="185"/>
      <c r="L512" s="184"/>
      <c r="N512" s="184"/>
      <c r="O512" s="184"/>
      <c r="P512" s="184"/>
      <c r="Q512" s="185"/>
    </row>
    <row r="513" spans="2:17" ht="26.25" customHeight="1">
      <c r="B513" s="14"/>
      <c r="C513" s="185"/>
      <c r="E513" s="14"/>
      <c r="G513" s="185"/>
      <c r="H513" s="185"/>
      <c r="J513" s="185"/>
      <c r="L513" s="184"/>
      <c r="N513" s="184"/>
      <c r="O513" s="184"/>
      <c r="P513" s="184"/>
      <c r="Q513" s="185"/>
    </row>
    <row r="514" spans="2:17" ht="26.25" customHeight="1">
      <c r="B514" s="14"/>
      <c r="C514" s="185"/>
      <c r="E514" s="14"/>
      <c r="G514" s="185"/>
      <c r="H514" s="185"/>
      <c r="J514" s="185"/>
      <c r="L514" s="184"/>
      <c r="N514" s="184"/>
      <c r="O514" s="184"/>
      <c r="P514" s="184"/>
      <c r="Q514" s="185"/>
    </row>
    <row r="515" spans="2:17" ht="26.25" customHeight="1">
      <c r="B515" s="14"/>
      <c r="C515" s="185"/>
      <c r="E515" s="14"/>
      <c r="G515" s="185"/>
      <c r="H515" s="185"/>
      <c r="J515" s="185"/>
      <c r="L515" s="184"/>
      <c r="N515" s="184"/>
      <c r="O515" s="184"/>
      <c r="P515" s="184"/>
      <c r="Q515" s="185"/>
    </row>
    <row r="516" spans="2:17" ht="26.25" customHeight="1">
      <c r="B516" s="14"/>
      <c r="C516" s="185"/>
      <c r="E516" s="14"/>
      <c r="G516" s="185"/>
      <c r="H516" s="185"/>
      <c r="J516" s="185"/>
      <c r="L516" s="184"/>
      <c r="N516" s="184"/>
      <c r="O516" s="184"/>
      <c r="P516" s="184"/>
      <c r="Q516" s="185"/>
    </row>
    <row r="517" spans="2:17" ht="26.25" customHeight="1">
      <c r="B517" s="14"/>
      <c r="C517" s="185"/>
      <c r="E517" s="14"/>
      <c r="G517" s="185"/>
      <c r="H517" s="185"/>
      <c r="J517" s="185"/>
      <c r="L517" s="184"/>
      <c r="N517" s="184"/>
      <c r="O517" s="184"/>
      <c r="P517" s="184"/>
      <c r="Q517" s="185"/>
    </row>
    <row r="518" spans="2:17" ht="26.25" customHeight="1">
      <c r="B518" s="14"/>
      <c r="C518" s="185"/>
      <c r="E518" s="14"/>
      <c r="G518" s="185"/>
      <c r="H518" s="185"/>
      <c r="J518" s="185"/>
      <c r="L518" s="184"/>
      <c r="N518" s="184"/>
      <c r="O518" s="184"/>
      <c r="P518" s="184"/>
      <c r="Q518" s="185"/>
    </row>
    <row r="519" spans="2:17" ht="26.25" customHeight="1">
      <c r="B519" s="14"/>
      <c r="C519" s="185"/>
      <c r="E519" s="14"/>
      <c r="G519" s="185"/>
      <c r="H519" s="185"/>
      <c r="J519" s="185"/>
      <c r="L519" s="184"/>
      <c r="N519" s="184"/>
      <c r="O519" s="184"/>
      <c r="P519" s="184"/>
      <c r="Q519" s="185"/>
    </row>
    <row r="520" spans="2:17" ht="26.25" customHeight="1">
      <c r="B520" s="14"/>
      <c r="C520" s="185"/>
      <c r="E520" s="14"/>
      <c r="G520" s="185"/>
      <c r="H520" s="185"/>
      <c r="J520" s="185"/>
      <c r="L520" s="184"/>
      <c r="N520" s="184"/>
      <c r="O520" s="184"/>
      <c r="P520" s="184"/>
      <c r="Q520" s="185"/>
    </row>
    <row r="521" spans="2:17" ht="26.25" customHeight="1">
      <c r="B521" s="14"/>
      <c r="C521" s="185"/>
      <c r="E521" s="14"/>
      <c r="G521" s="185"/>
      <c r="H521" s="185"/>
      <c r="J521" s="185"/>
      <c r="L521" s="184"/>
      <c r="N521" s="184"/>
      <c r="O521" s="184"/>
      <c r="P521" s="184"/>
      <c r="Q521" s="185"/>
    </row>
    <row r="522" spans="2:17" ht="26.25" customHeight="1">
      <c r="B522" s="14"/>
      <c r="C522" s="185"/>
      <c r="E522" s="14"/>
      <c r="G522" s="185"/>
      <c r="H522" s="185"/>
      <c r="J522" s="185"/>
      <c r="L522" s="184"/>
      <c r="N522" s="184"/>
      <c r="O522" s="184"/>
      <c r="P522" s="184"/>
      <c r="Q522" s="185"/>
    </row>
    <row r="523" spans="2:17" ht="26.25" customHeight="1">
      <c r="B523" s="14"/>
      <c r="C523" s="185"/>
      <c r="E523" s="14"/>
      <c r="G523" s="185"/>
      <c r="H523" s="185"/>
      <c r="J523" s="185"/>
      <c r="L523" s="184"/>
      <c r="N523" s="184"/>
      <c r="O523" s="184"/>
      <c r="P523" s="184"/>
      <c r="Q523" s="185"/>
    </row>
    <row r="524" spans="2:17" ht="26.25" customHeight="1">
      <c r="B524" s="14"/>
      <c r="C524" s="185"/>
      <c r="E524" s="14"/>
      <c r="G524" s="185"/>
      <c r="H524" s="185"/>
      <c r="J524" s="185"/>
      <c r="L524" s="184"/>
      <c r="N524" s="184"/>
      <c r="O524" s="184"/>
      <c r="P524" s="184"/>
      <c r="Q524" s="185"/>
    </row>
    <row r="525" spans="2:17" ht="26.25" customHeight="1">
      <c r="B525" s="14"/>
      <c r="C525" s="185"/>
      <c r="E525" s="14"/>
      <c r="G525" s="185"/>
      <c r="H525" s="185"/>
      <c r="J525" s="185"/>
      <c r="L525" s="184"/>
      <c r="N525" s="184"/>
      <c r="O525" s="184"/>
      <c r="P525" s="184"/>
      <c r="Q525" s="185"/>
    </row>
    <row r="526" spans="2:17" ht="26.25" customHeight="1">
      <c r="B526" s="14"/>
      <c r="C526" s="185"/>
      <c r="E526" s="14"/>
      <c r="G526" s="185"/>
      <c r="H526" s="185"/>
      <c r="J526" s="185"/>
      <c r="L526" s="184"/>
      <c r="N526" s="184"/>
      <c r="O526" s="184"/>
      <c r="P526" s="184"/>
      <c r="Q526" s="185"/>
    </row>
    <row r="527" spans="2:17" ht="26.25" customHeight="1">
      <c r="B527" s="14"/>
      <c r="C527" s="185"/>
      <c r="E527" s="14"/>
      <c r="G527" s="185"/>
      <c r="H527" s="185"/>
      <c r="J527" s="185"/>
      <c r="L527" s="184"/>
      <c r="N527" s="184"/>
      <c r="O527" s="184"/>
      <c r="P527" s="184"/>
      <c r="Q527" s="185"/>
    </row>
    <row r="528" spans="2:17" ht="26.25" customHeight="1">
      <c r="B528" s="14"/>
      <c r="C528" s="185"/>
      <c r="E528" s="14"/>
      <c r="G528" s="185"/>
      <c r="H528" s="185"/>
      <c r="J528" s="185"/>
      <c r="L528" s="184"/>
      <c r="N528" s="184"/>
      <c r="O528" s="184"/>
      <c r="P528" s="184"/>
      <c r="Q528" s="185"/>
    </row>
    <row r="529" spans="2:17" ht="26.25" customHeight="1">
      <c r="B529" s="14"/>
      <c r="C529" s="185"/>
      <c r="E529" s="14"/>
      <c r="G529" s="185"/>
      <c r="H529" s="185"/>
      <c r="J529" s="185"/>
      <c r="L529" s="184"/>
      <c r="N529" s="184"/>
      <c r="O529" s="184"/>
      <c r="P529" s="184"/>
      <c r="Q529" s="185"/>
    </row>
    <row r="530" spans="2:17" ht="26.25" customHeight="1">
      <c r="B530" s="14"/>
      <c r="C530" s="185"/>
      <c r="E530" s="14"/>
      <c r="G530" s="185"/>
      <c r="H530" s="185"/>
      <c r="J530" s="185"/>
      <c r="L530" s="184"/>
      <c r="N530" s="184"/>
      <c r="O530" s="184"/>
      <c r="P530" s="184"/>
      <c r="Q530" s="185"/>
    </row>
    <row r="531" spans="2:17" ht="26.25" customHeight="1">
      <c r="B531" s="14"/>
      <c r="C531" s="185"/>
      <c r="E531" s="14"/>
      <c r="G531" s="185"/>
      <c r="H531" s="185"/>
      <c r="J531" s="185"/>
      <c r="L531" s="184"/>
      <c r="N531" s="184"/>
      <c r="O531" s="184"/>
      <c r="P531" s="184"/>
      <c r="Q531" s="185"/>
    </row>
    <row r="532" spans="2:17" ht="26.25" customHeight="1">
      <c r="B532" s="14"/>
      <c r="C532" s="185"/>
      <c r="E532" s="14"/>
      <c r="G532" s="185"/>
      <c r="H532" s="185"/>
      <c r="J532" s="185"/>
      <c r="L532" s="184"/>
      <c r="N532" s="184"/>
      <c r="O532" s="184"/>
      <c r="P532" s="184"/>
      <c r="Q532" s="185"/>
    </row>
    <row r="533" spans="2:17" ht="26.25" customHeight="1">
      <c r="B533" s="14"/>
      <c r="C533" s="185"/>
      <c r="E533" s="14"/>
      <c r="G533" s="185"/>
      <c r="H533" s="185"/>
      <c r="J533" s="185"/>
      <c r="L533" s="184"/>
      <c r="N533" s="184"/>
      <c r="O533" s="184"/>
      <c r="P533" s="184"/>
      <c r="Q533" s="185"/>
    </row>
    <row r="534" spans="2:17" ht="26.25" customHeight="1">
      <c r="B534" s="14"/>
      <c r="C534" s="185"/>
      <c r="E534" s="14"/>
      <c r="G534" s="185"/>
      <c r="H534" s="185"/>
      <c r="J534" s="185"/>
      <c r="L534" s="184"/>
      <c r="N534" s="184"/>
      <c r="O534" s="184"/>
      <c r="P534" s="184"/>
      <c r="Q534" s="185"/>
    </row>
    <row r="535" spans="2:17" ht="26.25" customHeight="1">
      <c r="B535" s="14"/>
      <c r="C535" s="185"/>
      <c r="E535" s="14"/>
      <c r="G535" s="185"/>
      <c r="H535" s="185"/>
      <c r="J535" s="185"/>
      <c r="L535" s="184"/>
      <c r="N535" s="184"/>
      <c r="O535" s="184"/>
      <c r="P535" s="184"/>
      <c r="Q535" s="185"/>
    </row>
    <row r="536" spans="2:17" ht="26.25" customHeight="1">
      <c r="B536" s="14"/>
      <c r="C536" s="185"/>
      <c r="E536" s="14"/>
      <c r="G536" s="185"/>
      <c r="H536" s="185"/>
      <c r="J536" s="185"/>
      <c r="L536" s="184"/>
      <c r="N536" s="184"/>
      <c r="O536" s="184"/>
      <c r="P536" s="184"/>
      <c r="Q536" s="185"/>
    </row>
    <row r="537" spans="2:17" ht="26.25" customHeight="1">
      <c r="B537" s="14"/>
      <c r="C537" s="185"/>
      <c r="E537" s="14"/>
      <c r="G537" s="185"/>
      <c r="H537" s="185"/>
      <c r="J537" s="185"/>
      <c r="L537" s="184"/>
      <c r="N537" s="184"/>
      <c r="O537" s="184"/>
      <c r="P537" s="184"/>
      <c r="Q537" s="185"/>
    </row>
    <row r="538" spans="2:17" ht="26.25" customHeight="1">
      <c r="B538" s="14"/>
      <c r="C538" s="185"/>
      <c r="E538" s="14"/>
      <c r="G538" s="185"/>
      <c r="H538" s="185"/>
      <c r="J538" s="185"/>
      <c r="L538" s="184"/>
      <c r="N538" s="184"/>
      <c r="O538" s="184"/>
      <c r="P538" s="184"/>
      <c r="Q538" s="185"/>
    </row>
    <row r="539" spans="2:17" ht="26.25" customHeight="1">
      <c r="B539" s="14"/>
      <c r="C539" s="185"/>
      <c r="E539" s="14"/>
      <c r="G539" s="185"/>
      <c r="H539" s="185"/>
      <c r="J539" s="185"/>
      <c r="L539" s="184"/>
      <c r="N539" s="184"/>
      <c r="O539" s="184"/>
      <c r="P539" s="184"/>
      <c r="Q539" s="185"/>
    </row>
    <row r="540" spans="2:17" ht="26.25" customHeight="1">
      <c r="B540" s="14"/>
      <c r="C540" s="185"/>
      <c r="E540" s="14"/>
      <c r="G540" s="185"/>
      <c r="H540" s="185"/>
      <c r="J540" s="185"/>
      <c r="L540" s="184"/>
      <c r="N540" s="184"/>
      <c r="O540" s="184"/>
      <c r="P540" s="184"/>
      <c r="Q540" s="185"/>
    </row>
    <row r="541" spans="2:17" ht="26.25" customHeight="1">
      <c r="B541" s="14"/>
      <c r="C541" s="185"/>
      <c r="E541" s="14"/>
      <c r="G541" s="185"/>
      <c r="H541" s="185"/>
      <c r="J541" s="185"/>
      <c r="L541" s="184"/>
      <c r="N541" s="184"/>
      <c r="O541" s="184"/>
      <c r="P541" s="184"/>
      <c r="Q541" s="185"/>
    </row>
    <row r="542" spans="2:17" ht="26.25" customHeight="1">
      <c r="B542" s="14"/>
      <c r="C542" s="185"/>
      <c r="E542" s="14"/>
      <c r="G542" s="185"/>
      <c r="H542" s="185"/>
      <c r="J542" s="185"/>
      <c r="L542" s="184"/>
      <c r="N542" s="184"/>
      <c r="O542" s="184"/>
      <c r="P542" s="184"/>
      <c r="Q542" s="185"/>
    </row>
    <row r="543" spans="2:17" ht="26.25" customHeight="1">
      <c r="B543" s="14"/>
      <c r="C543" s="185"/>
      <c r="E543" s="14"/>
      <c r="G543" s="185"/>
      <c r="H543" s="185"/>
      <c r="J543" s="185"/>
      <c r="L543" s="184"/>
      <c r="N543" s="184"/>
      <c r="O543" s="184"/>
      <c r="P543" s="184"/>
      <c r="Q543" s="185"/>
    </row>
    <row r="544" spans="2:17" ht="26.25" customHeight="1">
      <c r="B544" s="14"/>
      <c r="C544" s="185"/>
      <c r="E544" s="14"/>
      <c r="G544" s="185"/>
      <c r="H544" s="185"/>
      <c r="J544" s="185"/>
      <c r="L544" s="184"/>
      <c r="N544" s="184"/>
      <c r="O544" s="184"/>
      <c r="P544" s="184"/>
      <c r="Q544" s="185"/>
    </row>
    <row r="545" spans="2:17" ht="26.25" customHeight="1">
      <c r="B545" s="14"/>
      <c r="C545" s="185"/>
      <c r="E545" s="14"/>
      <c r="G545" s="185"/>
      <c r="H545" s="185"/>
      <c r="J545" s="185"/>
      <c r="L545" s="184"/>
      <c r="N545" s="184"/>
      <c r="O545" s="184"/>
      <c r="P545" s="184"/>
      <c r="Q545" s="185"/>
    </row>
    <row r="546" spans="2:17" ht="26.25" customHeight="1">
      <c r="B546" s="14"/>
      <c r="C546" s="185"/>
      <c r="E546" s="14"/>
      <c r="G546" s="185"/>
      <c r="H546" s="185"/>
      <c r="J546" s="185"/>
      <c r="L546" s="184"/>
      <c r="N546" s="184"/>
      <c r="O546" s="184"/>
      <c r="P546" s="184"/>
      <c r="Q546" s="185"/>
    </row>
    <row r="547" spans="2:17" ht="26.25" customHeight="1">
      <c r="B547" s="14"/>
      <c r="C547" s="185"/>
      <c r="E547" s="14"/>
      <c r="G547" s="185"/>
      <c r="H547" s="185"/>
      <c r="J547" s="185"/>
      <c r="L547" s="184"/>
      <c r="N547" s="184"/>
      <c r="O547" s="184"/>
      <c r="P547" s="184"/>
      <c r="Q547" s="185"/>
    </row>
    <row r="548" spans="2:17" ht="26.25" customHeight="1">
      <c r="B548" s="14"/>
      <c r="C548" s="185"/>
      <c r="E548" s="14"/>
      <c r="G548" s="185"/>
      <c r="H548" s="185"/>
      <c r="J548" s="185"/>
      <c r="L548" s="184"/>
      <c r="N548" s="184"/>
      <c r="O548" s="184"/>
      <c r="P548" s="184"/>
      <c r="Q548" s="185"/>
    </row>
    <row r="549" spans="2:17" ht="26.25" customHeight="1">
      <c r="B549" s="14"/>
      <c r="C549" s="185"/>
      <c r="E549" s="14"/>
      <c r="G549" s="185"/>
      <c r="H549" s="185"/>
      <c r="J549" s="185"/>
      <c r="L549" s="184"/>
      <c r="N549" s="184"/>
      <c r="O549" s="184"/>
      <c r="P549" s="184"/>
      <c r="Q549" s="185"/>
    </row>
    <row r="550" spans="2:17" ht="26.25" customHeight="1">
      <c r="B550" s="14"/>
      <c r="C550" s="185"/>
      <c r="E550" s="14"/>
      <c r="G550" s="185"/>
      <c r="H550" s="185"/>
      <c r="J550" s="185"/>
      <c r="L550" s="184"/>
      <c r="N550" s="184"/>
      <c r="O550" s="184"/>
      <c r="P550" s="184"/>
      <c r="Q550" s="185"/>
    </row>
    <row r="551" spans="2:17" ht="26.25" customHeight="1">
      <c r="B551" s="14"/>
      <c r="C551" s="185"/>
      <c r="E551" s="14"/>
      <c r="G551" s="185"/>
      <c r="H551" s="185"/>
      <c r="J551" s="185"/>
      <c r="L551" s="184"/>
      <c r="N551" s="184"/>
      <c r="O551" s="184"/>
      <c r="P551" s="184"/>
      <c r="Q551" s="185"/>
    </row>
    <row r="552" spans="2:17" ht="26.25" customHeight="1">
      <c r="B552" s="14"/>
      <c r="C552" s="185"/>
      <c r="E552" s="14"/>
      <c r="G552" s="185"/>
      <c r="H552" s="185"/>
      <c r="J552" s="185"/>
      <c r="L552" s="184"/>
      <c r="N552" s="184"/>
      <c r="O552" s="184"/>
      <c r="P552" s="184"/>
      <c r="Q552" s="185"/>
    </row>
    <row r="553" spans="2:17" ht="26.25" customHeight="1">
      <c r="B553" s="14"/>
      <c r="C553" s="185"/>
      <c r="E553" s="14"/>
      <c r="G553" s="185"/>
      <c r="H553" s="185"/>
      <c r="J553" s="185"/>
      <c r="L553" s="184"/>
      <c r="N553" s="184"/>
      <c r="O553" s="184"/>
      <c r="P553" s="184"/>
      <c r="Q553" s="185"/>
    </row>
    <row r="554" spans="2:17" ht="26.25" customHeight="1">
      <c r="B554" s="14"/>
      <c r="C554" s="185"/>
      <c r="E554" s="14"/>
      <c r="G554" s="185"/>
      <c r="H554" s="185"/>
      <c r="J554" s="185"/>
      <c r="L554" s="184"/>
      <c r="N554" s="184"/>
      <c r="O554" s="184"/>
      <c r="P554" s="184"/>
      <c r="Q554" s="185"/>
    </row>
    <row r="555" spans="2:17" ht="26.25" customHeight="1">
      <c r="B555" s="14"/>
      <c r="C555" s="185"/>
      <c r="E555" s="14"/>
      <c r="G555" s="185"/>
      <c r="H555" s="185"/>
      <c r="J555" s="185"/>
      <c r="L555" s="184"/>
      <c r="N555" s="184"/>
      <c r="O555" s="184"/>
      <c r="P555" s="184"/>
      <c r="Q555" s="185"/>
    </row>
    <row r="556" spans="2:17" ht="26.25" customHeight="1">
      <c r="B556" s="14"/>
      <c r="C556" s="185"/>
      <c r="E556" s="14"/>
      <c r="G556" s="185"/>
      <c r="H556" s="185"/>
      <c r="J556" s="185"/>
      <c r="L556" s="184"/>
      <c r="N556" s="184"/>
      <c r="O556" s="184"/>
      <c r="P556" s="184"/>
      <c r="Q556" s="185"/>
    </row>
    <row r="557" spans="2:17" ht="26.25" customHeight="1">
      <c r="B557" s="14"/>
      <c r="C557" s="185"/>
      <c r="E557" s="14"/>
      <c r="G557" s="185"/>
      <c r="H557" s="185"/>
      <c r="J557" s="185"/>
      <c r="L557" s="184"/>
      <c r="N557" s="184"/>
      <c r="O557" s="184"/>
      <c r="P557" s="184"/>
      <c r="Q557" s="185"/>
    </row>
    <row r="558" spans="2:17" ht="26.25" customHeight="1">
      <c r="B558" s="14"/>
      <c r="C558" s="185"/>
      <c r="E558" s="14"/>
      <c r="G558" s="185"/>
      <c r="H558" s="185"/>
      <c r="J558" s="185"/>
      <c r="L558" s="184"/>
      <c r="N558" s="184"/>
      <c r="O558" s="184"/>
      <c r="P558" s="184"/>
      <c r="Q558" s="185"/>
    </row>
    <row r="559" spans="2:17" ht="26.25" customHeight="1">
      <c r="B559" s="14"/>
      <c r="C559" s="185"/>
      <c r="E559" s="14"/>
      <c r="G559" s="185"/>
      <c r="H559" s="185"/>
      <c r="J559" s="185"/>
      <c r="L559" s="184"/>
      <c r="N559" s="184"/>
      <c r="O559" s="184"/>
      <c r="P559" s="184"/>
      <c r="Q559" s="185"/>
    </row>
    <row r="560" spans="2:17" ht="26.25" customHeight="1">
      <c r="B560" s="14"/>
      <c r="C560" s="185"/>
      <c r="E560" s="14"/>
      <c r="G560" s="185"/>
      <c r="H560" s="185"/>
      <c r="J560" s="185"/>
      <c r="L560" s="184"/>
      <c r="N560" s="184"/>
      <c r="O560" s="184"/>
      <c r="P560" s="184"/>
      <c r="Q560" s="185"/>
    </row>
    <row r="561" spans="2:17" ht="26.25" customHeight="1">
      <c r="B561" s="14"/>
      <c r="C561" s="185"/>
      <c r="E561" s="14"/>
      <c r="G561" s="185"/>
      <c r="H561" s="185"/>
      <c r="J561" s="185"/>
      <c r="L561" s="184"/>
      <c r="N561" s="184"/>
      <c r="O561" s="184"/>
      <c r="P561" s="184"/>
      <c r="Q561" s="185"/>
    </row>
    <row r="562" spans="2:17" ht="26.25" customHeight="1">
      <c r="B562" s="14"/>
      <c r="C562" s="185"/>
      <c r="E562" s="14"/>
      <c r="G562" s="185"/>
      <c r="H562" s="185"/>
      <c r="J562" s="185"/>
      <c r="L562" s="184"/>
      <c r="N562" s="184"/>
      <c r="O562" s="184"/>
      <c r="P562" s="184"/>
      <c r="Q562" s="185"/>
    </row>
    <row r="563" spans="2:17" ht="26.25" customHeight="1">
      <c r="B563" s="14"/>
      <c r="C563" s="185"/>
      <c r="E563" s="14"/>
      <c r="G563" s="185"/>
      <c r="H563" s="185"/>
      <c r="J563" s="185"/>
      <c r="L563" s="184"/>
      <c r="N563" s="184"/>
      <c r="O563" s="184"/>
      <c r="P563" s="184"/>
      <c r="Q563" s="185"/>
    </row>
    <row r="564" spans="2:17" ht="26.25" customHeight="1">
      <c r="B564" s="14"/>
      <c r="C564" s="185"/>
      <c r="E564" s="14"/>
      <c r="G564" s="185"/>
      <c r="H564" s="185"/>
      <c r="J564" s="185"/>
      <c r="L564" s="184"/>
      <c r="N564" s="184"/>
      <c r="O564" s="184"/>
      <c r="P564" s="184"/>
      <c r="Q564" s="185"/>
    </row>
    <row r="565" spans="2:17" ht="26.25" customHeight="1">
      <c r="B565" s="14"/>
      <c r="C565" s="185"/>
      <c r="E565" s="14"/>
      <c r="G565" s="185"/>
      <c r="H565" s="185"/>
      <c r="J565" s="185"/>
      <c r="L565" s="184"/>
      <c r="N565" s="184"/>
      <c r="O565" s="184"/>
      <c r="P565" s="184"/>
      <c r="Q565" s="185"/>
    </row>
    <row r="566" spans="2:17" ht="26.25" customHeight="1">
      <c r="B566" s="14"/>
      <c r="C566" s="185"/>
      <c r="E566" s="14"/>
      <c r="G566" s="185"/>
      <c r="H566" s="185"/>
      <c r="J566" s="185"/>
      <c r="L566" s="184"/>
      <c r="N566" s="184"/>
      <c r="O566" s="184"/>
      <c r="P566" s="184"/>
      <c r="Q566" s="185"/>
    </row>
    <row r="567" spans="2:17" ht="26.25" customHeight="1">
      <c r="B567" s="14"/>
      <c r="C567" s="185"/>
      <c r="E567" s="14"/>
      <c r="G567" s="185"/>
      <c r="H567" s="185"/>
      <c r="J567" s="185"/>
      <c r="L567" s="184"/>
      <c r="N567" s="184"/>
      <c r="O567" s="184"/>
      <c r="P567" s="184"/>
      <c r="Q567" s="185"/>
    </row>
    <row r="568" spans="2:17" ht="26.25" customHeight="1">
      <c r="B568" s="14"/>
      <c r="C568" s="185"/>
      <c r="E568" s="14"/>
      <c r="G568" s="185"/>
      <c r="H568" s="185"/>
      <c r="J568" s="185"/>
      <c r="L568" s="184"/>
      <c r="N568" s="184"/>
      <c r="O568" s="184"/>
      <c r="P568" s="184"/>
      <c r="Q568" s="185"/>
    </row>
    <row r="569" spans="2:17" ht="26.25" customHeight="1">
      <c r="B569" s="14"/>
      <c r="C569" s="185"/>
      <c r="E569" s="14"/>
      <c r="G569" s="185"/>
      <c r="H569" s="185"/>
      <c r="J569" s="185"/>
      <c r="L569" s="184"/>
      <c r="N569" s="184"/>
      <c r="O569" s="184"/>
      <c r="P569" s="184"/>
      <c r="Q569" s="185"/>
    </row>
    <row r="570" spans="2:17" ht="26.25" customHeight="1">
      <c r="B570" s="14"/>
      <c r="C570" s="185"/>
      <c r="E570" s="14"/>
      <c r="G570" s="185"/>
      <c r="H570" s="185"/>
      <c r="J570" s="185"/>
      <c r="L570" s="184"/>
      <c r="N570" s="184"/>
      <c r="O570" s="184"/>
      <c r="P570" s="184"/>
      <c r="Q570" s="185"/>
    </row>
    <row r="571" spans="2:17" ht="26.25" customHeight="1">
      <c r="B571" s="14"/>
      <c r="C571" s="185"/>
      <c r="E571" s="14"/>
      <c r="G571" s="185"/>
      <c r="H571" s="185"/>
      <c r="J571" s="185"/>
      <c r="L571" s="184"/>
      <c r="N571" s="184"/>
      <c r="O571" s="184"/>
      <c r="P571" s="184"/>
      <c r="Q571" s="185"/>
    </row>
    <row r="572" spans="2:17" ht="26.25" customHeight="1">
      <c r="B572" s="14"/>
      <c r="C572" s="185"/>
      <c r="E572" s="14"/>
      <c r="G572" s="185"/>
      <c r="H572" s="185"/>
      <c r="J572" s="185"/>
      <c r="L572" s="184"/>
      <c r="N572" s="184"/>
      <c r="O572" s="184"/>
      <c r="P572" s="184"/>
      <c r="Q572" s="185"/>
    </row>
    <row r="573" spans="2:17" ht="26.25" customHeight="1">
      <c r="B573" s="14"/>
      <c r="C573" s="185"/>
      <c r="E573" s="14"/>
      <c r="G573" s="185"/>
      <c r="H573" s="185"/>
      <c r="J573" s="185"/>
      <c r="L573" s="184"/>
      <c r="N573" s="184"/>
      <c r="O573" s="184"/>
      <c r="P573" s="184"/>
      <c r="Q573" s="185"/>
    </row>
    <row r="574" spans="2:17" ht="26.25" customHeight="1">
      <c r="B574" s="14"/>
      <c r="C574" s="185"/>
      <c r="E574" s="14"/>
      <c r="G574" s="185"/>
      <c r="H574" s="185"/>
      <c r="J574" s="185"/>
      <c r="L574" s="184"/>
      <c r="N574" s="184"/>
      <c r="O574" s="184"/>
      <c r="P574" s="184"/>
      <c r="Q574" s="185"/>
    </row>
    <row r="575" spans="2:17" ht="26.25" customHeight="1">
      <c r="B575" s="14"/>
      <c r="C575" s="185"/>
      <c r="E575" s="14"/>
      <c r="G575" s="185"/>
      <c r="H575" s="185"/>
      <c r="J575" s="185"/>
      <c r="L575" s="184"/>
      <c r="N575" s="184"/>
      <c r="O575" s="184"/>
      <c r="P575" s="184"/>
      <c r="Q575" s="185"/>
    </row>
    <row r="576" spans="2:17" ht="26.25" customHeight="1">
      <c r="B576" s="14"/>
      <c r="C576" s="185"/>
      <c r="E576" s="14"/>
      <c r="G576" s="185"/>
      <c r="H576" s="185"/>
      <c r="J576" s="185"/>
      <c r="L576" s="184"/>
      <c r="N576" s="184"/>
      <c r="O576" s="184"/>
      <c r="P576" s="184"/>
      <c r="Q576" s="185"/>
    </row>
    <row r="577" spans="2:17" ht="26.25" customHeight="1">
      <c r="B577" s="14"/>
      <c r="C577" s="185"/>
      <c r="E577" s="14"/>
      <c r="G577" s="185"/>
      <c r="H577" s="185"/>
      <c r="J577" s="185"/>
      <c r="L577" s="184"/>
      <c r="N577" s="184"/>
      <c r="O577" s="184"/>
      <c r="P577" s="184"/>
      <c r="Q577" s="185"/>
    </row>
    <row r="578" spans="2:17" ht="26.25" customHeight="1">
      <c r="B578" s="14"/>
      <c r="C578" s="185"/>
      <c r="E578" s="14"/>
      <c r="G578" s="185"/>
      <c r="H578" s="185"/>
      <c r="J578" s="185"/>
      <c r="L578" s="184"/>
      <c r="N578" s="184"/>
      <c r="O578" s="184"/>
      <c r="P578" s="184"/>
      <c r="Q578" s="185"/>
    </row>
    <row r="579" spans="2:17" ht="26.25" customHeight="1">
      <c r="B579" s="14"/>
      <c r="C579" s="185"/>
      <c r="E579" s="14"/>
      <c r="G579" s="185"/>
      <c r="H579" s="185"/>
      <c r="J579" s="185"/>
      <c r="L579" s="184"/>
      <c r="N579" s="184"/>
      <c r="O579" s="184"/>
      <c r="P579" s="184"/>
      <c r="Q579" s="185"/>
    </row>
    <row r="580" spans="2:17" ht="26.25" customHeight="1">
      <c r="B580" s="14"/>
      <c r="C580" s="185"/>
      <c r="E580" s="14"/>
      <c r="G580" s="185"/>
      <c r="H580" s="185"/>
      <c r="J580" s="185"/>
      <c r="L580" s="184"/>
      <c r="N580" s="184"/>
      <c r="O580" s="184"/>
      <c r="P580" s="184"/>
      <c r="Q580" s="185"/>
    </row>
    <row r="581" spans="2:17" ht="26.25" customHeight="1">
      <c r="B581" s="14"/>
      <c r="C581" s="185"/>
      <c r="E581" s="14"/>
      <c r="G581" s="185"/>
      <c r="H581" s="185"/>
      <c r="J581" s="185"/>
      <c r="L581" s="184"/>
      <c r="N581" s="184"/>
      <c r="O581" s="184"/>
      <c r="P581" s="184"/>
      <c r="Q581" s="185"/>
    </row>
    <row r="582" spans="2:17" ht="26.25" customHeight="1">
      <c r="B582" s="14"/>
      <c r="C582" s="185"/>
      <c r="E582" s="14"/>
      <c r="G582" s="185"/>
      <c r="H582" s="185"/>
      <c r="J582" s="185"/>
      <c r="L582" s="184"/>
      <c r="N582" s="184"/>
      <c r="O582" s="184"/>
      <c r="P582" s="184"/>
      <c r="Q582" s="185"/>
    </row>
    <row r="583" spans="2:17" ht="26.25" customHeight="1">
      <c r="B583" s="14"/>
      <c r="C583" s="185"/>
      <c r="E583" s="14"/>
      <c r="G583" s="185"/>
      <c r="H583" s="185"/>
      <c r="J583" s="185"/>
      <c r="L583" s="184"/>
      <c r="N583" s="184"/>
      <c r="O583" s="184"/>
      <c r="P583" s="184"/>
      <c r="Q583" s="185"/>
    </row>
    <row r="584" spans="2:17" ht="26.25" customHeight="1">
      <c r="B584" s="14"/>
      <c r="C584" s="185"/>
      <c r="E584" s="14"/>
      <c r="G584" s="185"/>
      <c r="H584" s="185"/>
      <c r="J584" s="185"/>
      <c r="L584" s="184"/>
      <c r="N584" s="184"/>
      <c r="O584" s="184"/>
      <c r="P584" s="184"/>
      <c r="Q584" s="185"/>
    </row>
    <row r="585" spans="2:17" ht="26.25" customHeight="1">
      <c r="B585" s="14"/>
      <c r="C585" s="185"/>
      <c r="E585" s="14"/>
      <c r="G585" s="185"/>
      <c r="H585" s="185"/>
      <c r="J585" s="185"/>
      <c r="L585" s="184"/>
      <c r="N585" s="184"/>
      <c r="O585" s="184"/>
      <c r="P585" s="184"/>
      <c r="Q585" s="185"/>
    </row>
    <row r="586" spans="2:17" ht="26.25" customHeight="1">
      <c r="B586" s="14"/>
      <c r="C586" s="185"/>
      <c r="E586" s="14"/>
      <c r="G586" s="185"/>
      <c r="H586" s="185"/>
      <c r="J586" s="185"/>
      <c r="L586" s="184"/>
      <c r="N586" s="184"/>
      <c r="O586" s="184"/>
      <c r="P586" s="184"/>
      <c r="Q586" s="185"/>
    </row>
    <row r="587" spans="2:17" ht="26.25" customHeight="1">
      <c r="B587" s="14"/>
      <c r="C587" s="185"/>
      <c r="E587" s="14"/>
      <c r="G587" s="185"/>
      <c r="H587" s="185"/>
      <c r="J587" s="185"/>
      <c r="L587" s="184"/>
      <c r="N587" s="184"/>
      <c r="O587" s="184"/>
      <c r="P587" s="184"/>
      <c r="Q587" s="185"/>
    </row>
    <row r="588" spans="2:17" ht="26.25" customHeight="1">
      <c r="B588" s="14"/>
      <c r="C588" s="185"/>
      <c r="E588" s="14"/>
      <c r="G588" s="185"/>
      <c r="H588" s="185"/>
      <c r="J588" s="185"/>
      <c r="L588" s="184"/>
      <c r="N588" s="184"/>
      <c r="O588" s="184"/>
      <c r="P588" s="184"/>
      <c r="Q588" s="185"/>
    </row>
    <row r="589" spans="2:17" ht="26.25" customHeight="1">
      <c r="B589" s="14"/>
      <c r="C589" s="185"/>
      <c r="E589" s="14"/>
      <c r="G589" s="185"/>
      <c r="H589" s="185"/>
      <c r="J589" s="185"/>
      <c r="L589" s="184"/>
      <c r="N589" s="184"/>
      <c r="O589" s="184"/>
      <c r="P589" s="184"/>
      <c r="Q589" s="185"/>
    </row>
    <row r="590" spans="2:17" ht="26.25" customHeight="1">
      <c r="B590" s="14"/>
      <c r="C590" s="185"/>
      <c r="E590" s="14"/>
      <c r="G590" s="185"/>
      <c r="H590" s="185"/>
      <c r="J590" s="185"/>
      <c r="L590" s="184"/>
      <c r="N590" s="184"/>
      <c r="O590" s="184"/>
      <c r="P590" s="184"/>
      <c r="Q590" s="185"/>
    </row>
    <row r="591" spans="2:17" ht="26.25" customHeight="1">
      <c r="B591" s="14"/>
      <c r="C591" s="185"/>
      <c r="E591" s="14"/>
      <c r="G591" s="185"/>
      <c r="H591" s="185"/>
      <c r="J591" s="185"/>
      <c r="L591" s="184"/>
      <c r="N591" s="184"/>
      <c r="O591" s="184"/>
      <c r="P591" s="184"/>
      <c r="Q591" s="185"/>
    </row>
    <row r="592" spans="2:17" ht="26.25" customHeight="1">
      <c r="B592" s="14"/>
      <c r="C592" s="185"/>
      <c r="E592" s="14"/>
      <c r="G592" s="185"/>
      <c r="H592" s="185"/>
      <c r="J592" s="185"/>
      <c r="L592" s="184"/>
      <c r="N592" s="184"/>
      <c r="O592" s="184"/>
      <c r="P592" s="184"/>
      <c r="Q592" s="185"/>
    </row>
    <row r="593" spans="2:17" ht="26.25" customHeight="1">
      <c r="B593" s="14"/>
      <c r="C593" s="185"/>
      <c r="E593" s="14"/>
      <c r="G593" s="185"/>
      <c r="H593" s="185"/>
      <c r="J593" s="185"/>
      <c r="L593" s="184"/>
      <c r="N593" s="184"/>
      <c r="O593" s="184"/>
      <c r="P593" s="184"/>
      <c r="Q593" s="185"/>
    </row>
    <row r="594" spans="2:17" ht="26.25" customHeight="1">
      <c r="B594" s="14"/>
      <c r="C594" s="185"/>
      <c r="E594" s="14"/>
      <c r="G594" s="185"/>
      <c r="H594" s="185"/>
      <c r="J594" s="185"/>
      <c r="L594" s="184"/>
      <c r="N594" s="184"/>
      <c r="O594" s="184"/>
      <c r="P594" s="184"/>
      <c r="Q594" s="185"/>
    </row>
    <row r="595" spans="2:17" ht="26.25" customHeight="1">
      <c r="B595" s="14"/>
      <c r="C595" s="185"/>
      <c r="E595" s="14"/>
      <c r="G595" s="185"/>
      <c r="H595" s="185"/>
      <c r="J595" s="185"/>
      <c r="L595" s="184"/>
      <c r="N595" s="184"/>
      <c r="O595" s="184"/>
      <c r="P595" s="184"/>
      <c r="Q595" s="185"/>
    </row>
    <row r="596" spans="2:17" ht="26.25" customHeight="1">
      <c r="B596" s="14"/>
      <c r="C596" s="185"/>
      <c r="E596" s="14"/>
      <c r="G596" s="185"/>
      <c r="H596" s="185"/>
      <c r="J596" s="185"/>
      <c r="L596" s="184"/>
      <c r="N596" s="184"/>
      <c r="O596" s="184"/>
      <c r="P596" s="184"/>
      <c r="Q596" s="185"/>
    </row>
    <row r="597" spans="2:17" ht="26.25" customHeight="1">
      <c r="B597" s="14"/>
      <c r="C597" s="185"/>
      <c r="E597" s="14"/>
      <c r="G597" s="185"/>
      <c r="H597" s="185"/>
      <c r="J597" s="185"/>
      <c r="L597" s="184"/>
      <c r="N597" s="184"/>
      <c r="O597" s="184"/>
      <c r="P597" s="184"/>
      <c r="Q597" s="185"/>
    </row>
    <row r="598" spans="2:17" ht="26.25" customHeight="1">
      <c r="B598" s="14"/>
      <c r="C598" s="185"/>
      <c r="E598" s="14"/>
      <c r="G598" s="185"/>
      <c r="H598" s="185"/>
      <c r="J598" s="185"/>
      <c r="L598" s="184"/>
      <c r="N598" s="184"/>
      <c r="O598" s="184"/>
      <c r="P598" s="184"/>
      <c r="Q598" s="185"/>
    </row>
    <row r="599" spans="2:17" ht="26.25" customHeight="1">
      <c r="B599" s="14"/>
      <c r="C599" s="185"/>
      <c r="E599" s="14"/>
      <c r="G599" s="185"/>
      <c r="H599" s="185"/>
      <c r="J599" s="185"/>
      <c r="L599" s="184"/>
      <c r="N599" s="184"/>
      <c r="O599" s="184"/>
      <c r="P599" s="184"/>
      <c r="Q599" s="185"/>
    </row>
    <row r="600" spans="2:17" ht="26.25" customHeight="1">
      <c r="B600" s="14"/>
      <c r="C600" s="185"/>
      <c r="E600" s="14"/>
      <c r="G600" s="185"/>
      <c r="H600" s="185"/>
      <c r="J600" s="185"/>
      <c r="L600" s="184"/>
      <c r="N600" s="184"/>
      <c r="O600" s="184"/>
      <c r="P600" s="184"/>
      <c r="Q600" s="185"/>
    </row>
    <row r="601" spans="2:17" ht="26.25" customHeight="1">
      <c r="B601" s="14"/>
      <c r="C601" s="185"/>
      <c r="E601" s="14"/>
      <c r="G601" s="185"/>
      <c r="H601" s="185"/>
      <c r="J601" s="185"/>
      <c r="L601" s="184"/>
      <c r="N601" s="184"/>
      <c r="O601" s="184"/>
      <c r="P601" s="184"/>
      <c r="Q601" s="185"/>
    </row>
    <row r="602" spans="2:17" ht="26.25" customHeight="1">
      <c r="B602" s="14"/>
      <c r="C602" s="185"/>
      <c r="E602" s="14"/>
      <c r="G602" s="185"/>
      <c r="H602" s="185"/>
      <c r="J602" s="185"/>
      <c r="L602" s="184"/>
      <c r="N602" s="184"/>
      <c r="O602" s="184"/>
      <c r="P602" s="184"/>
      <c r="Q602" s="185"/>
    </row>
    <row r="603" spans="2:17" ht="26.25" customHeight="1">
      <c r="B603" s="14"/>
      <c r="C603" s="185"/>
      <c r="E603" s="14"/>
      <c r="G603" s="185"/>
      <c r="H603" s="185"/>
      <c r="J603" s="185"/>
      <c r="L603" s="184"/>
      <c r="N603" s="184"/>
      <c r="O603" s="184"/>
      <c r="P603" s="184"/>
      <c r="Q603" s="185"/>
    </row>
    <row r="604" spans="2:17" ht="26.25" customHeight="1">
      <c r="B604" s="14"/>
      <c r="C604" s="185"/>
      <c r="E604" s="14"/>
      <c r="G604" s="185"/>
      <c r="H604" s="185"/>
      <c r="J604" s="185"/>
      <c r="L604" s="184"/>
      <c r="N604" s="184"/>
      <c r="O604" s="184"/>
      <c r="P604" s="184"/>
      <c r="Q604" s="185"/>
    </row>
    <row r="605" spans="2:17" ht="26.25" customHeight="1">
      <c r="B605" s="14"/>
      <c r="C605" s="185"/>
      <c r="E605" s="14"/>
      <c r="G605" s="185"/>
      <c r="H605" s="185"/>
      <c r="J605" s="185"/>
      <c r="L605" s="184"/>
      <c r="N605" s="184"/>
      <c r="O605" s="184"/>
      <c r="P605" s="184"/>
      <c r="Q605" s="185"/>
    </row>
    <row r="606" spans="2:17" ht="26.25" customHeight="1">
      <c r="B606" s="14"/>
      <c r="C606" s="185"/>
      <c r="E606" s="14"/>
      <c r="G606" s="185"/>
      <c r="H606" s="185"/>
      <c r="J606" s="185"/>
      <c r="L606" s="184"/>
      <c r="N606" s="184"/>
      <c r="O606" s="184"/>
      <c r="P606" s="184"/>
      <c r="Q606" s="185"/>
    </row>
    <row r="607" spans="2:17" ht="26.25" customHeight="1">
      <c r="B607" s="14"/>
      <c r="C607" s="185"/>
      <c r="E607" s="14"/>
      <c r="G607" s="185"/>
      <c r="H607" s="185"/>
      <c r="J607" s="185"/>
      <c r="L607" s="184"/>
      <c r="N607" s="184"/>
      <c r="O607" s="184"/>
      <c r="P607" s="184"/>
      <c r="Q607" s="185"/>
    </row>
    <row r="608" spans="2:17" ht="26.25" customHeight="1">
      <c r="B608" s="14"/>
      <c r="C608" s="185"/>
      <c r="E608" s="14"/>
      <c r="G608" s="185"/>
      <c r="H608" s="185"/>
      <c r="J608" s="185"/>
      <c r="L608" s="184"/>
      <c r="N608" s="184"/>
      <c r="O608" s="184"/>
      <c r="P608" s="184"/>
      <c r="Q608" s="185"/>
    </row>
    <row r="609" spans="2:17" ht="26.25" customHeight="1">
      <c r="B609" s="14"/>
      <c r="C609" s="185"/>
      <c r="E609" s="14"/>
      <c r="G609" s="185"/>
      <c r="H609" s="185"/>
      <c r="J609" s="185"/>
      <c r="L609" s="184"/>
      <c r="N609" s="184"/>
      <c r="O609" s="184"/>
      <c r="P609" s="184"/>
      <c r="Q609" s="185"/>
    </row>
    <row r="610" spans="2:17" ht="26.25" customHeight="1">
      <c r="B610" s="14"/>
      <c r="C610" s="185"/>
      <c r="E610" s="14"/>
      <c r="G610" s="185"/>
      <c r="H610" s="185"/>
      <c r="J610" s="185"/>
      <c r="L610" s="184"/>
      <c r="N610" s="184"/>
      <c r="O610" s="184"/>
      <c r="P610" s="184"/>
      <c r="Q610" s="185"/>
    </row>
    <row r="611" spans="2:17" ht="26.25" customHeight="1">
      <c r="B611" s="14"/>
      <c r="C611" s="185"/>
      <c r="E611" s="14"/>
      <c r="G611" s="185"/>
      <c r="H611" s="185"/>
      <c r="J611" s="185"/>
      <c r="L611" s="184"/>
      <c r="N611" s="184"/>
      <c r="O611" s="184"/>
      <c r="P611" s="184"/>
      <c r="Q611" s="185"/>
    </row>
    <row r="612" spans="2:17" ht="26.25" customHeight="1">
      <c r="B612" s="14"/>
      <c r="C612" s="185"/>
      <c r="E612" s="14"/>
      <c r="G612" s="185"/>
      <c r="H612" s="185"/>
      <c r="J612" s="185"/>
      <c r="L612" s="184"/>
      <c r="N612" s="184"/>
      <c r="O612" s="184"/>
      <c r="P612" s="184"/>
      <c r="Q612" s="185"/>
    </row>
    <row r="613" spans="2:17" ht="26.25" customHeight="1">
      <c r="B613" s="14"/>
      <c r="C613" s="185"/>
      <c r="E613" s="14"/>
      <c r="G613" s="185"/>
      <c r="H613" s="185"/>
      <c r="J613" s="185"/>
      <c r="L613" s="184"/>
      <c r="N613" s="184"/>
      <c r="O613" s="184"/>
      <c r="P613" s="184"/>
      <c r="Q613" s="185"/>
    </row>
    <row r="614" spans="2:17" ht="26.25" customHeight="1">
      <c r="B614" s="14"/>
      <c r="C614" s="185"/>
      <c r="E614" s="14"/>
      <c r="G614" s="185"/>
      <c r="H614" s="185"/>
      <c r="J614" s="185"/>
      <c r="L614" s="184"/>
      <c r="N614" s="184"/>
      <c r="O614" s="184"/>
      <c r="P614" s="184"/>
      <c r="Q614" s="185"/>
    </row>
    <row r="615" spans="2:17" ht="26.25" customHeight="1">
      <c r="B615" s="14"/>
      <c r="C615" s="185"/>
      <c r="E615" s="14"/>
      <c r="G615" s="185"/>
      <c r="H615" s="185"/>
      <c r="J615" s="185"/>
      <c r="L615" s="184"/>
      <c r="N615" s="184"/>
      <c r="O615" s="184"/>
      <c r="P615" s="184"/>
      <c r="Q615" s="185"/>
    </row>
    <row r="616" spans="2:17" ht="26.25" customHeight="1">
      <c r="B616" s="14"/>
      <c r="C616" s="185"/>
      <c r="E616" s="14"/>
      <c r="G616" s="185"/>
      <c r="H616" s="185"/>
      <c r="J616" s="185"/>
      <c r="L616" s="184"/>
      <c r="N616" s="184"/>
      <c r="O616" s="184"/>
      <c r="P616" s="184"/>
      <c r="Q616" s="185"/>
    </row>
    <row r="617" spans="2:17" ht="26.25" customHeight="1">
      <c r="B617" s="14"/>
      <c r="C617" s="185"/>
      <c r="E617" s="14"/>
      <c r="G617" s="185"/>
      <c r="H617" s="185"/>
      <c r="J617" s="185"/>
      <c r="L617" s="184"/>
      <c r="N617" s="184"/>
      <c r="O617" s="184"/>
      <c r="P617" s="184"/>
      <c r="Q617" s="185"/>
    </row>
    <row r="618" spans="2:17" ht="26.25" customHeight="1">
      <c r="B618" s="14"/>
      <c r="C618" s="185"/>
      <c r="E618" s="14"/>
      <c r="G618" s="185"/>
      <c r="H618" s="185"/>
      <c r="J618" s="185"/>
      <c r="L618" s="184"/>
      <c r="N618" s="184"/>
      <c r="O618" s="184"/>
      <c r="P618" s="184"/>
      <c r="Q618" s="185"/>
    </row>
    <row r="619" spans="2:17" ht="26.25" customHeight="1">
      <c r="B619" s="14"/>
      <c r="C619" s="185"/>
      <c r="E619" s="14"/>
      <c r="G619" s="185"/>
      <c r="H619" s="185"/>
      <c r="J619" s="185"/>
      <c r="L619" s="184"/>
      <c r="N619" s="184"/>
      <c r="O619" s="184"/>
      <c r="P619" s="184"/>
      <c r="Q619" s="185"/>
    </row>
    <row r="620" spans="2:17" ht="26.25" customHeight="1">
      <c r="B620" s="14"/>
      <c r="C620" s="185"/>
      <c r="E620" s="14"/>
      <c r="G620" s="185"/>
      <c r="H620" s="185"/>
      <c r="J620" s="185"/>
      <c r="L620" s="184"/>
      <c r="N620" s="184"/>
      <c r="O620" s="184"/>
      <c r="P620" s="184"/>
      <c r="Q620" s="185"/>
    </row>
    <row r="621" spans="2:17" ht="26.25" customHeight="1">
      <c r="B621" s="14"/>
      <c r="C621" s="185"/>
      <c r="E621" s="14"/>
      <c r="G621" s="185"/>
      <c r="H621" s="185"/>
      <c r="J621" s="185"/>
      <c r="L621" s="184"/>
      <c r="N621" s="184"/>
      <c r="O621" s="184"/>
      <c r="P621" s="184"/>
      <c r="Q621" s="185"/>
    </row>
    <row r="622" spans="2:17" ht="26.25" customHeight="1">
      <c r="B622" s="14"/>
      <c r="C622" s="185"/>
      <c r="E622" s="14"/>
      <c r="G622" s="185"/>
      <c r="H622" s="185"/>
      <c r="J622" s="185"/>
      <c r="L622" s="184"/>
      <c r="N622" s="184"/>
      <c r="O622" s="184"/>
      <c r="P622" s="184"/>
      <c r="Q622" s="185"/>
    </row>
    <row r="623" spans="2:17" ht="26.25" customHeight="1">
      <c r="B623" s="14"/>
      <c r="C623" s="185"/>
      <c r="E623" s="14"/>
      <c r="G623" s="185"/>
      <c r="H623" s="185"/>
      <c r="J623" s="185"/>
      <c r="L623" s="184"/>
      <c r="N623" s="184"/>
      <c r="O623" s="184"/>
      <c r="P623" s="184"/>
      <c r="Q623" s="185"/>
    </row>
    <row r="624" spans="2:17" ht="26.25" customHeight="1">
      <c r="B624" s="14"/>
      <c r="C624" s="185"/>
      <c r="E624" s="14"/>
      <c r="G624" s="185"/>
      <c r="H624" s="185"/>
      <c r="J624" s="185"/>
      <c r="L624" s="184"/>
      <c r="N624" s="184"/>
      <c r="O624" s="184"/>
      <c r="P624" s="184"/>
      <c r="Q624" s="185"/>
    </row>
    <row r="625" spans="2:17" ht="26.25" customHeight="1">
      <c r="B625" s="14"/>
      <c r="C625" s="185"/>
      <c r="E625" s="14"/>
      <c r="G625" s="185"/>
      <c r="H625" s="185"/>
      <c r="J625" s="185"/>
      <c r="L625" s="184"/>
      <c r="N625" s="184"/>
      <c r="O625" s="184"/>
      <c r="P625" s="184"/>
      <c r="Q625" s="185"/>
    </row>
    <row r="626" spans="2:17" ht="26.25" customHeight="1">
      <c r="B626" s="14"/>
      <c r="C626" s="185"/>
      <c r="E626" s="14"/>
      <c r="G626" s="185"/>
      <c r="H626" s="185"/>
      <c r="J626" s="185"/>
      <c r="L626" s="184"/>
      <c r="N626" s="184"/>
      <c r="O626" s="184"/>
      <c r="P626" s="184"/>
      <c r="Q626" s="185"/>
    </row>
    <row r="627" spans="2:17" ht="26.25" customHeight="1">
      <c r="B627" s="14"/>
      <c r="C627" s="185"/>
      <c r="E627" s="14"/>
      <c r="G627" s="185"/>
      <c r="H627" s="185"/>
      <c r="J627" s="185"/>
      <c r="L627" s="184"/>
      <c r="N627" s="184"/>
      <c r="O627" s="184"/>
      <c r="P627" s="184"/>
      <c r="Q627" s="185"/>
    </row>
    <row r="628" spans="2:17" ht="26.25" customHeight="1">
      <c r="B628" s="14"/>
      <c r="C628" s="185"/>
      <c r="E628" s="14"/>
      <c r="G628" s="185"/>
      <c r="H628" s="185"/>
      <c r="J628" s="185"/>
      <c r="L628" s="184"/>
      <c r="N628" s="184"/>
      <c r="O628" s="184"/>
      <c r="P628" s="184"/>
      <c r="Q628" s="185"/>
    </row>
    <row r="629" spans="2:17" ht="26.25" customHeight="1">
      <c r="B629" s="14"/>
      <c r="C629" s="185"/>
      <c r="E629" s="14"/>
      <c r="G629" s="185"/>
      <c r="H629" s="185"/>
      <c r="J629" s="185"/>
      <c r="L629" s="184"/>
      <c r="N629" s="184"/>
      <c r="O629" s="184"/>
      <c r="P629" s="184"/>
      <c r="Q629" s="185"/>
    </row>
    <row r="630" spans="2:17" ht="26.25" customHeight="1">
      <c r="B630" s="14"/>
      <c r="C630" s="185"/>
      <c r="E630" s="14"/>
      <c r="G630" s="185"/>
      <c r="H630" s="185"/>
      <c r="J630" s="185"/>
      <c r="L630" s="184"/>
      <c r="N630" s="184"/>
      <c r="O630" s="184"/>
      <c r="P630" s="184"/>
      <c r="Q630" s="185"/>
    </row>
    <row r="631" spans="2:17" ht="26.25" customHeight="1">
      <c r="B631" s="14"/>
      <c r="C631" s="185"/>
      <c r="E631" s="14"/>
      <c r="G631" s="185"/>
      <c r="H631" s="185"/>
      <c r="J631" s="185"/>
      <c r="L631" s="184"/>
      <c r="N631" s="184"/>
      <c r="O631" s="184"/>
      <c r="P631" s="184"/>
      <c r="Q631" s="185"/>
    </row>
    <row r="632" spans="2:17" ht="26.25" customHeight="1">
      <c r="B632" s="14"/>
      <c r="C632" s="185"/>
      <c r="E632" s="14"/>
      <c r="G632" s="185"/>
      <c r="H632" s="185"/>
      <c r="J632" s="185"/>
      <c r="L632" s="184"/>
      <c r="N632" s="184"/>
      <c r="O632" s="184"/>
      <c r="P632" s="184"/>
      <c r="Q632" s="185"/>
    </row>
    <row r="633" spans="2:17" ht="26.25" customHeight="1">
      <c r="B633" s="14"/>
      <c r="C633" s="185"/>
      <c r="E633" s="14"/>
      <c r="G633" s="185"/>
      <c r="H633" s="185"/>
      <c r="J633" s="185"/>
      <c r="L633" s="184"/>
      <c r="N633" s="184"/>
      <c r="O633" s="184"/>
      <c r="P633" s="184"/>
      <c r="Q633" s="185"/>
    </row>
    <row r="634" spans="2:17" ht="26.25" customHeight="1">
      <c r="B634" s="14"/>
      <c r="C634" s="185"/>
      <c r="E634" s="14"/>
      <c r="G634" s="185"/>
      <c r="H634" s="185"/>
      <c r="J634" s="185"/>
      <c r="L634" s="184"/>
      <c r="N634" s="184"/>
      <c r="O634" s="184"/>
      <c r="P634" s="184"/>
      <c r="Q634" s="185"/>
    </row>
    <row r="635" spans="2:17" ht="26.25" customHeight="1">
      <c r="B635" s="14"/>
      <c r="C635" s="185"/>
      <c r="E635" s="14"/>
      <c r="G635" s="185"/>
      <c r="H635" s="185"/>
      <c r="J635" s="185"/>
      <c r="L635" s="184"/>
      <c r="N635" s="184"/>
      <c r="O635" s="184"/>
      <c r="P635" s="184"/>
      <c r="Q635" s="185"/>
    </row>
    <row r="636" spans="2:17" ht="26.25" customHeight="1">
      <c r="B636" s="14"/>
      <c r="C636" s="185"/>
      <c r="E636" s="14"/>
      <c r="G636" s="185"/>
      <c r="H636" s="185"/>
      <c r="J636" s="185"/>
      <c r="L636" s="184"/>
      <c r="N636" s="184"/>
      <c r="O636" s="184"/>
      <c r="P636" s="184"/>
      <c r="Q636" s="185"/>
    </row>
    <row r="637" spans="2:17" ht="26.25" customHeight="1">
      <c r="B637" s="14"/>
      <c r="C637" s="185"/>
      <c r="E637" s="14"/>
      <c r="G637" s="185"/>
      <c r="H637" s="185"/>
      <c r="J637" s="185"/>
      <c r="L637" s="184"/>
      <c r="N637" s="184"/>
      <c r="O637" s="184"/>
      <c r="P637" s="184"/>
      <c r="Q637" s="185"/>
    </row>
    <row r="638" spans="2:17" ht="26.25" customHeight="1">
      <c r="B638" s="14"/>
      <c r="C638" s="185"/>
      <c r="E638" s="14"/>
      <c r="G638" s="185"/>
      <c r="H638" s="185"/>
      <c r="J638" s="185"/>
      <c r="L638" s="184"/>
      <c r="N638" s="184"/>
      <c r="O638" s="184"/>
      <c r="P638" s="184"/>
      <c r="Q638" s="185"/>
    </row>
    <row r="639" spans="2:17" ht="26.25" customHeight="1">
      <c r="B639" s="14"/>
      <c r="C639" s="185"/>
      <c r="E639" s="14"/>
      <c r="G639" s="185"/>
      <c r="H639" s="185"/>
      <c r="J639" s="185"/>
      <c r="L639" s="184"/>
      <c r="N639" s="184"/>
      <c r="O639" s="184"/>
      <c r="P639" s="184"/>
      <c r="Q639" s="185"/>
    </row>
    <row r="640" spans="2:17" ht="26.25" customHeight="1">
      <c r="B640" s="14"/>
      <c r="C640" s="185"/>
      <c r="E640" s="14"/>
      <c r="G640" s="185"/>
      <c r="H640" s="185"/>
      <c r="J640" s="185"/>
      <c r="L640" s="184"/>
      <c r="N640" s="184"/>
      <c r="O640" s="184"/>
      <c r="P640" s="184"/>
      <c r="Q640" s="185"/>
    </row>
    <row r="641" spans="2:17" ht="26.25" customHeight="1">
      <c r="B641" s="14"/>
      <c r="C641" s="185"/>
      <c r="E641" s="14"/>
      <c r="G641" s="185"/>
      <c r="H641" s="185"/>
      <c r="J641" s="185"/>
      <c r="L641" s="184"/>
      <c r="N641" s="184"/>
      <c r="O641" s="184"/>
      <c r="P641" s="184"/>
      <c r="Q641" s="185"/>
    </row>
    <row r="642" spans="2:17" ht="26.25" customHeight="1">
      <c r="B642" s="14"/>
      <c r="C642" s="185"/>
      <c r="E642" s="14"/>
      <c r="G642" s="185"/>
      <c r="H642" s="185"/>
      <c r="J642" s="185"/>
      <c r="L642" s="184"/>
      <c r="N642" s="184"/>
      <c r="O642" s="184"/>
      <c r="P642" s="184"/>
      <c r="Q642" s="185"/>
    </row>
    <row r="643" spans="2:17" ht="26.25" customHeight="1">
      <c r="B643" s="14"/>
      <c r="C643" s="185"/>
      <c r="E643" s="14"/>
      <c r="G643" s="185"/>
      <c r="H643" s="185"/>
      <c r="J643" s="185"/>
      <c r="L643" s="184"/>
      <c r="N643" s="184"/>
      <c r="O643" s="184"/>
      <c r="P643" s="184"/>
      <c r="Q643" s="185"/>
    </row>
    <row r="644" spans="2:17" ht="26.25" customHeight="1">
      <c r="B644" s="14"/>
      <c r="C644" s="185"/>
      <c r="E644" s="14"/>
      <c r="G644" s="185"/>
      <c r="H644" s="185"/>
      <c r="J644" s="185"/>
      <c r="L644" s="184"/>
      <c r="N644" s="184"/>
      <c r="O644" s="184"/>
      <c r="P644" s="184"/>
      <c r="Q644" s="185"/>
    </row>
    <row r="645" spans="2:17" ht="26.25" customHeight="1">
      <c r="B645" s="14"/>
      <c r="C645" s="185"/>
      <c r="E645" s="14"/>
      <c r="G645" s="185"/>
      <c r="H645" s="185"/>
      <c r="J645" s="185"/>
      <c r="L645" s="184"/>
      <c r="N645" s="184"/>
      <c r="O645" s="184"/>
      <c r="P645" s="184"/>
      <c r="Q645" s="185"/>
    </row>
    <row r="646" spans="2:17" ht="26.25" customHeight="1">
      <c r="B646" s="14"/>
      <c r="C646" s="185"/>
      <c r="E646" s="14"/>
      <c r="G646" s="185"/>
      <c r="H646" s="185"/>
      <c r="J646" s="185"/>
      <c r="L646" s="184"/>
      <c r="N646" s="184"/>
      <c r="O646" s="184"/>
      <c r="P646" s="184"/>
      <c r="Q646" s="185"/>
    </row>
    <row r="647" spans="2:17" ht="26.25" customHeight="1">
      <c r="B647" s="14"/>
      <c r="C647" s="185"/>
      <c r="E647" s="14"/>
      <c r="G647" s="185"/>
      <c r="H647" s="185"/>
      <c r="J647" s="185"/>
      <c r="L647" s="184"/>
      <c r="N647" s="184"/>
      <c r="O647" s="184"/>
      <c r="P647" s="184"/>
      <c r="Q647" s="185"/>
    </row>
    <row r="648" spans="2:17" ht="26.25" customHeight="1">
      <c r="B648" s="14"/>
      <c r="C648" s="185"/>
      <c r="E648" s="14"/>
      <c r="G648" s="185"/>
      <c r="H648" s="185"/>
      <c r="J648" s="185"/>
      <c r="L648" s="184"/>
      <c r="N648" s="184"/>
      <c r="O648" s="184"/>
      <c r="P648" s="184"/>
      <c r="Q648" s="185"/>
    </row>
    <row r="649" spans="2:17" ht="26.25" customHeight="1">
      <c r="B649" s="14"/>
      <c r="C649" s="185"/>
      <c r="E649" s="14"/>
      <c r="G649" s="185"/>
      <c r="H649" s="185"/>
      <c r="J649" s="185"/>
      <c r="L649" s="184"/>
      <c r="N649" s="184"/>
      <c r="O649" s="184"/>
      <c r="P649" s="184"/>
      <c r="Q649" s="185"/>
    </row>
    <row r="650" spans="2:17" ht="26.25" customHeight="1">
      <c r="B650" s="14"/>
      <c r="C650" s="185"/>
      <c r="E650" s="14"/>
      <c r="G650" s="185"/>
      <c r="H650" s="185"/>
      <c r="J650" s="185"/>
      <c r="L650" s="184"/>
      <c r="N650" s="184"/>
      <c r="O650" s="184"/>
      <c r="P650" s="184"/>
      <c r="Q650" s="185"/>
    </row>
    <row r="651" spans="2:17" ht="26.25" customHeight="1">
      <c r="B651" s="14"/>
      <c r="C651" s="185"/>
      <c r="E651" s="14"/>
      <c r="G651" s="185"/>
      <c r="H651" s="185"/>
      <c r="J651" s="185"/>
      <c r="L651" s="184"/>
      <c r="N651" s="184"/>
      <c r="O651" s="184"/>
      <c r="P651" s="184"/>
      <c r="Q651" s="185"/>
    </row>
    <row r="652" spans="2:17" ht="26.25" customHeight="1">
      <c r="B652" s="14"/>
      <c r="C652" s="185"/>
      <c r="E652" s="14"/>
      <c r="G652" s="185"/>
      <c r="H652" s="185"/>
      <c r="J652" s="185"/>
      <c r="L652" s="184"/>
      <c r="N652" s="184"/>
      <c r="O652" s="184"/>
      <c r="P652" s="184"/>
      <c r="Q652" s="185"/>
    </row>
    <row r="653" spans="2:17" ht="26.25" customHeight="1">
      <c r="B653" s="14"/>
      <c r="C653" s="185"/>
      <c r="E653" s="14"/>
      <c r="G653" s="185"/>
      <c r="H653" s="185"/>
      <c r="J653" s="185"/>
      <c r="L653" s="184"/>
      <c r="N653" s="184"/>
      <c r="O653" s="184"/>
      <c r="P653" s="184"/>
      <c r="Q653" s="185"/>
    </row>
    <row r="654" spans="2:17" ht="26.25" customHeight="1">
      <c r="B654" s="14"/>
      <c r="C654" s="185"/>
      <c r="E654" s="14"/>
      <c r="G654" s="185"/>
      <c r="H654" s="185"/>
      <c r="J654" s="185"/>
      <c r="L654" s="184"/>
      <c r="N654" s="184"/>
      <c r="O654" s="184"/>
      <c r="P654" s="184"/>
      <c r="Q654" s="185"/>
    </row>
    <row r="655" spans="2:17" ht="26.25" customHeight="1">
      <c r="B655" s="14"/>
      <c r="C655" s="185"/>
      <c r="E655" s="14"/>
      <c r="G655" s="185"/>
      <c r="H655" s="185"/>
      <c r="J655" s="185"/>
      <c r="L655" s="184"/>
      <c r="N655" s="184"/>
      <c r="O655" s="184"/>
      <c r="P655" s="184"/>
      <c r="Q655" s="185"/>
    </row>
    <row r="656" spans="2:17" ht="26.25" customHeight="1">
      <c r="B656" s="14"/>
      <c r="C656" s="185"/>
      <c r="E656" s="14"/>
      <c r="G656" s="185"/>
      <c r="H656" s="185"/>
      <c r="J656" s="185"/>
      <c r="L656" s="184"/>
      <c r="N656" s="184"/>
      <c r="O656" s="184"/>
      <c r="P656" s="184"/>
      <c r="Q656" s="185"/>
    </row>
    <row r="657" spans="2:17" ht="26.25" customHeight="1">
      <c r="B657" s="14"/>
      <c r="C657" s="185"/>
      <c r="E657" s="14"/>
      <c r="G657" s="185"/>
      <c r="H657" s="185"/>
      <c r="J657" s="185"/>
      <c r="L657" s="184"/>
      <c r="N657" s="184"/>
      <c r="O657" s="184"/>
      <c r="P657" s="184"/>
      <c r="Q657" s="185"/>
    </row>
    <row r="658" spans="2:17" ht="26.25" customHeight="1">
      <c r="B658" s="14"/>
      <c r="C658" s="185"/>
      <c r="E658" s="14"/>
      <c r="G658" s="185"/>
      <c r="H658" s="185"/>
      <c r="J658" s="185"/>
      <c r="L658" s="184"/>
      <c r="N658" s="184"/>
      <c r="O658" s="184"/>
      <c r="P658" s="184"/>
      <c r="Q658" s="185"/>
    </row>
    <row r="659" spans="2:17" ht="26.25" customHeight="1">
      <c r="B659" s="14"/>
      <c r="C659" s="185"/>
      <c r="E659" s="14"/>
      <c r="G659" s="185"/>
      <c r="H659" s="185"/>
      <c r="J659" s="185"/>
      <c r="L659" s="184"/>
      <c r="N659" s="184"/>
      <c r="O659" s="184"/>
      <c r="P659" s="184"/>
      <c r="Q659" s="185"/>
    </row>
    <row r="660" spans="2:17" ht="26.25" customHeight="1">
      <c r="B660" s="14"/>
      <c r="C660" s="185"/>
      <c r="E660" s="14"/>
      <c r="G660" s="185"/>
      <c r="H660" s="185"/>
      <c r="J660" s="185"/>
      <c r="L660" s="184"/>
      <c r="N660" s="184"/>
      <c r="O660" s="184"/>
      <c r="P660" s="184"/>
      <c r="Q660" s="185"/>
    </row>
    <row r="661" spans="2:17" ht="26.25" customHeight="1">
      <c r="B661" s="14"/>
      <c r="C661" s="185"/>
      <c r="E661" s="14"/>
      <c r="G661" s="185"/>
      <c r="H661" s="185"/>
      <c r="J661" s="185"/>
      <c r="L661" s="184"/>
      <c r="N661" s="184"/>
      <c r="O661" s="184"/>
      <c r="P661" s="184"/>
      <c r="Q661" s="185"/>
    </row>
    <row r="662" spans="2:17" ht="26.25" customHeight="1">
      <c r="B662" s="14"/>
      <c r="C662" s="185"/>
      <c r="E662" s="14"/>
      <c r="G662" s="185"/>
      <c r="H662" s="185"/>
      <c r="J662" s="185"/>
      <c r="L662" s="184"/>
      <c r="N662" s="184"/>
      <c r="O662" s="184"/>
      <c r="P662" s="184"/>
      <c r="Q662" s="185"/>
    </row>
    <row r="663" spans="2:17" ht="26.25" customHeight="1">
      <c r="B663" s="14"/>
      <c r="C663" s="185"/>
      <c r="E663" s="14"/>
      <c r="G663" s="185"/>
      <c r="H663" s="185"/>
      <c r="J663" s="185"/>
      <c r="L663" s="184"/>
      <c r="N663" s="184"/>
      <c r="O663" s="184"/>
      <c r="P663" s="184"/>
      <c r="Q663" s="185"/>
    </row>
    <row r="664" spans="2:17" ht="26.25" customHeight="1">
      <c r="B664" s="14"/>
      <c r="C664" s="185"/>
      <c r="E664" s="14"/>
      <c r="G664" s="185"/>
      <c r="H664" s="185"/>
      <c r="J664" s="185"/>
      <c r="L664" s="184"/>
      <c r="N664" s="184"/>
      <c r="O664" s="184"/>
      <c r="P664" s="184"/>
      <c r="Q664" s="185"/>
    </row>
    <row r="665" spans="2:17" ht="26.25" customHeight="1">
      <c r="B665" s="14"/>
      <c r="C665" s="185"/>
      <c r="E665" s="14"/>
      <c r="G665" s="185"/>
      <c r="H665" s="185"/>
      <c r="J665" s="185"/>
      <c r="L665" s="184"/>
      <c r="N665" s="184"/>
      <c r="O665" s="184"/>
      <c r="P665" s="184"/>
      <c r="Q665" s="185"/>
    </row>
    <row r="666" spans="2:17" ht="26.25" customHeight="1">
      <c r="B666" s="14"/>
      <c r="C666" s="185"/>
      <c r="E666" s="14"/>
      <c r="G666" s="185"/>
      <c r="H666" s="185"/>
      <c r="J666" s="185"/>
      <c r="L666" s="184"/>
      <c r="N666" s="184"/>
      <c r="O666" s="184"/>
      <c r="P666" s="184"/>
      <c r="Q666" s="185"/>
    </row>
    <row r="667" spans="2:17" ht="26.25" customHeight="1">
      <c r="B667" s="14"/>
      <c r="C667" s="185"/>
      <c r="E667" s="14"/>
      <c r="G667" s="185"/>
      <c r="H667" s="185"/>
      <c r="J667" s="185"/>
      <c r="L667" s="184"/>
      <c r="N667" s="184"/>
      <c r="O667" s="184"/>
      <c r="P667" s="184"/>
      <c r="Q667" s="185"/>
    </row>
    <row r="668" spans="2:17" ht="26.25" customHeight="1">
      <c r="B668" s="14"/>
      <c r="C668" s="185"/>
      <c r="E668" s="14"/>
      <c r="G668" s="185"/>
      <c r="H668" s="185"/>
      <c r="J668" s="185"/>
      <c r="L668" s="184"/>
      <c r="N668" s="184"/>
      <c r="O668" s="184"/>
      <c r="P668" s="184"/>
      <c r="Q668" s="185"/>
    </row>
    <row r="669" spans="2:17" ht="26.25" customHeight="1">
      <c r="B669" s="14"/>
      <c r="C669" s="185"/>
      <c r="E669" s="14"/>
      <c r="G669" s="185"/>
      <c r="H669" s="185"/>
      <c r="J669" s="185"/>
      <c r="L669" s="184"/>
      <c r="N669" s="184"/>
      <c r="O669" s="184"/>
      <c r="P669" s="184"/>
      <c r="Q669" s="185"/>
    </row>
    <row r="670" spans="2:17" ht="26.25" customHeight="1">
      <c r="B670" s="14"/>
      <c r="C670" s="185"/>
      <c r="E670" s="14"/>
      <c r="G670" s="185"/>
      <c r="H670" s="185"/>
      <c r="J670" s="185"/>
      <c r="L670" s="184"/>
      <c r="N670" s="184"/>
      <c r="O670" s="184"/>
      <c r="P670" s="184"/>
      <c r="Q670" s="185"/>
    </row>
    <row r="671" spans="2:17" ht="26.25" customHeight="1">
      <c r="B671" s="14"/>
      <c r="C671" s="185"/>
      <c r="E671" s="14"/>
      <c r="G671" s="185"/>
      <c r="H671" s="185"/>
      <c r="J671" s="185"/>
      <c r="L671" s="184"/>
      <c r="N671" s="184"/>
      <c r="O671" s="184"/>
      <c r="P671" s="184"/>
      <c r="Q671" s="185"/>
    </row>
    <row r="672" spans="2:17" ht="26.25" customHeight="1">
      <c r="B672" s="14"/>
      <c r="C672" s="185"/>
      <c r="E672" s="14"/>
      <c r="G672" s="185"/>
      <c r="H672" s="185"/>
      <c r="J672" s="185"/>
      <c r="L672" s="184"/>
      <c r="N672" s="184"/>
      <c r="O672" s="184"/>
      <c r="P672" s="184"/>
      <c r="Q672" s="185"/>
    </row>
    <row r="673" spans="2:17" ht="26.25" customHeight="1">
      <c r="B673" s="14"/>
      <c r="C673" s="185"/>
      <c r="E673" s="14"/>
      <c r="G673" s="185"/>
      <c r="H673" s="185"/>
      <c r="J673" s="185"/>
      <c r="L673" s="184"/>
      <c r="N673" s="184"/>
      <c r="O673" s="184"/>
      <c r="P673" s="184"/>
      <c r="Q673" s="185"/>
    </row>
    <row r="674" spans="2:17" ht="26.25" customHeight="1">
      <c r="B674" s="14"/>
      <c r="C674" s="185"/>
      <c r="E674" s="14"/>
      <c r="G674" s="185"/>
      <c r="H674" s="185"/>
      <c r="J674" s="185"/>
      <c r="L674" s="184"/>
      <c r="N674" s="184"/>
      <c r="O674" s="184"/>
      <c r="P674" s="184"/>
      <c r="Q674" s="185"/>
    </row>
    <row r="675" spans="2:17" ht="26.25" customHeight="1">
      <c r="B675" s="14"/>
      <c r="C675" s="185"/>
      <c r="E675" s="14"/>
      <c r="G675" s="185"/>
      <c r="H675" s="185"/>
      <c r="J675" s="185"/>
      <c r="L675" s="184"/>
      <c r="N675" s="184"/>
      <c r="O675" s="184"/>
      <c r="P675" s="184"/>
      <c r="Q675" s="185"/>
    </row>
    <row r="676" spans="2:17" ht="26.25" customHeight="1">
      <c r="B676" s="14"/>
      <c r="C676" s="185"/>
      <c r="E676" s="14"/>
      <c r="G676" s="185"/>
      <c r="H676" s="185"/>
      <c r="J676" s="185"/>
      <c r="L676" s="184"/>
      <c r="N676" s="184"/>
      <c r="O676" s="184"/>
      <c r="P676" s="184"/>
      <c r="Q676" s="185"/>
    </row>
    <row r="677" spans="2:17" ht="26.25" customHeight="1">
      <c r="B677" s="14"/>
      <c r="C677" s="185"/>
      <c r="E677" s="14"/>
      <c r="G677" s="185"/>
      <c r="H677" s="185"/>
      <c r="J677" s="185"/>
      <c r="L677" s="184"/>
      <c r="N677" s="184"/>
      <c r="O677" s="184"/>
      <c r="P677" s="184"/>
      <c r="Q677" s="185"/>
    </row>
    <row r="678" spans="2:17" ht="26.25" customHeight="1">
      <c r="B678" s="14"/>
      <c r="C678" s="185"/>
      <c r="E678" s="14"/>
      <c r="G678" s="185"/>
      <c r="H678" s="185"/>
      <c r="J678" s="185"/>
      <c r="L678" s="184"/>
      <c r="N678" s="184"/>
      <c r="O678" s="184"/>
      <c r="P678" s="184"/>
      <c r="Q678" s="185"/>
    </row>
    <row r="679" spans="2:17" ht="26.25" customHeight="1">
      <c r="B679" s="14"/>
      <c r="C679" s="185"/>
      <c r="E679" s="14"/>
      <c r="G679" s="185"/>
      <c r="H679" s="185"/>
      <c r="J679" s="185"/>
      <c r="L679" s="184"/>
      <c r="N679" s="184"/>
      <c r="O679" s="184"/>
      <c r="P679" s="184"/>
      <c r="Q679" s="185"/>
    </row>
    <row r="680" spans="2:17" ht="26.25" customHeight="1">
      <c r="B680" s="14"/>
      <c r="C680" s="185"/>
      <c r="E680" s="14"/>
      <c r="G680" s="185"/>
      <c r="H680" s="185"/>
      <c r="J680" s="185"/>
      <c r="L680" s="184"/>
      <c r="N680" s="184"/>
      <c r="O680" s="184"/>
      <c r="P680" s="184"/>
      <c r="Q680" s="185"/>
    </row>
    <row r="681" spans="2:17" ht="26.25" customHeight="1">
      <c r="B681" s="14"/>
      <c r="C681" s="185"/>
      <c r="E681" s="14"/>
      <c r="G681" s="185"/>
      <c r="H681" s="185"/>
      <c r="J681" s="185"/>
      <c r="L681" s="184"/>
      <c r="N681" s="184"/>
      <c r="O681" s="184"/>
      <c r="P681" s="184"/>
      <c r="Q681" s="185"/>
    </row>
    <row r="682" spans="2:17" ht="26.25" customHeight="1">
      <c r="B682" s="14"/>
      <c r="C682" s="185"/>
      <c r="E682" s="14"/>
      <c r="G682" s="185"/>
      <c r="H682" s="185"/>
      <c r="J682" s="185"/>
      <c r="L682" s="184"/>
      <c r="N682" s="184"/>
      <c r="O682" s="184"/>
      <c r="P682" s="184"/>
      <c r="Q682" s="185"/>
    </row>
    <row r="683" spans="2:17" ht="26.25" customHeight="1">
      <c r="B683" s="14"/>
      <c r="C683" s="185"/>
      <c r="E683" s="14"/>
      <c r="G683" s="185"/>
      <c r="H683" s="185"/>
      <c r="J683" s="185"/>
      <c r="L683" s="184"/>
      <c r="N683" s="184"/>
      <c r="O683" s="184"/>
      <c r="P683" s="184"/>
      <c r="Q683" s="185"/>
    </row>
    <row r="684" spans="2:17" ht="26.25" customHeight="1">
      <c r="B684" s="14"/>
      <c r="C684" s="185"/>
      <c r="E684" s="14"/>
      <c r="G684" s="185"/>
      <c r="H684" s="185"/>
      <c r="J684" s="185"/>
      <c r="L684" s="184"/>
      <c r="N684" s="184"/>
      <c r="O684" s="184"/>
      <c r="P684" s="184"/>
      <c r="Q684" s="185"/>
    </row>
    <row r="685" spans="2:17" ht="26.25" customHeight="1">
      <c r="B685" s="14"/>
      <c r="C685" s="185"/>
      <c r="E685" s="14"/>
      <c r="G685" s="185"/>
      <c r="H685" s="185"/>
      <c r="J685" s="185"/>
      <c r="L685" s="184"/>
      <c r="N685" s="184"/>
      <c r="O685" s="184"/>
      <c r="P685" s="184"/>
      <c r="Q685" s="185"/>
    </row>
    <row r="686" spans="2:17" ht="26.25" customHeight="1">
      <c r="B686" s="14"/>
      <c r="C686" s="185"/>
      <c r="E686" s="14"/>
      <c r="G686" s="185"/>
      <c r="H686" s="185"/>
      <c r="J686" s="185"/>
      <c r="L686" s="184"/>
      <c r="N686" s="184"/>
      <c r="O686" s="184"/>
      <c r="P686" s="184"/>
      <c r="Q686" s="185"/>
    </row>
    <row r="687" spans="2:17" ht="26.25" customHeight="1">
      <c r="B687" s="14"/>
      <c r="C687" s="185"/>
      <c r="E687" s="14"/>
      <c r="G687" s="185"/>
      <c r="H687" s="185"/>
      <c r="J687" s="185"/>
      <c r="L687" s="184"/>
      <c r="N687" s="184"/>
      <c r="O687" s="184"/>
      <c r="P687" s="184"/>
      <c r="Q687" s="185"/>
    </row>
    <row r="688" spans="2:17" ht="26.25" customHeight="1">
      <c r="B688" s="14"/>
      <c r="C688" s="185"/>
      <c r="E688" s="14"/>
      <c r="G688" s="185"/>
      <c r="H688" s="185"/>
      <c r="J688" s="185"/>
      <c r="L688" s="184"/>
      <c r="N688" s="184"/>
      <c r="O688" s="184"/>
      <c r="P688" s="184"/>
      <c r="Q688" s="185"/>
    </row>
    <row r="689" spans="2:17" ht="26.25" customHeight="1">
      <c r="B689" s="14"/>
      <c r="C689" s="185"/>
      <c r="E689" s="14"/>
      <c r="G689" s="185"/>
      <c r="H689" s="185"/>
      <c r="J689" s="185"/>
      <c r="L689" s="184"/>
      <c r="N689" s="184"/>
      <c r="O689" s="184"/>
      <c r="P689" s="184"/>
      <c r="Q689" s="185"/>
    </row>
    <row r="690" spans="2:17" ht="26.25" customHeight="1">
      <c r="B690" s="14"/>
      <c r="C690" s="185"/>
      <c r="E690" s="14"/>
      <c r="G690" s="185"/>
      <c r="H690" s="185"/>
      <c r="J690" s="185"/>
      <c r="L690" s="184"/>
      <c r="N690" s="184"/>
      <c r="O690" s="184"/>
      <c r="P690" s="184"/>
      <c r="Q690" s="185"/>
    </row>
    <row r="691" spans="2:17" ht="26.25" customHeight="1">
      <c r="B691" s="14"/>
      <c r="C691" s="185"/>
      <c r="E691" s="14"/>
      <c r="G691" s="185"/>
      <c r="H691" s="185"/>
      <c r="J691" s="185"/>
      <c r="L691" s="184"/>
      <c r="N691" s="184"/>
      <c r="O691" s="184"/>
      <c r="P691" s="184"/>
      <c r="Q691" s="185"/>
    </row>
    <row r="692" spans="2:17" ht="26.25" customHeight="1">
      <c r="B692" s="14"/>
      <c r="C692" s="185"/>
      <c r="E692" s="14"/>
      <c r="G692" s="185"/>
      <c r="H692" s="185"/>
      <c r="J692" s="185"/>
      <c r="L692" s="184"/>
      <c r="N692" s="184"/>
      <c r="O692" s="184"/>
      <c r="P692" s="184"/>
      <c r="Q692" s="185"/>
    </row>
    <row r="693" spans="2:17" ht="26.25" customHeight="1">
      <c r="B693" s="14"/>
      <c r="C693" s="185"/>
      <c r="E693" s="14"/>
      <c r="G693" s="185"/>
      <c r="H693" s="185"/>
      <c r="J693" s="185"/>
      <c r="L693" s="184"/>
      <c r="N693" s="184"/>
      <c r="O693" s="184"/>
      <c r="P693" s="184"/>
      <c r="Q693" s="185"/>
    </row>
    <row r="694" spans="2:17" ht="26.25" customHeight="1">
      <c r="B694" s="14"/>
      <c r="C694" s="185"/>
      <c r="E694" s="14"/>
      <c r="G694" s="185"/>
      <c r="H694" s="185"/>
      <c r="J694" s="185"/>
      <c r="L694" s="184"/>
      <c r="N694" s="184"/>
      <c r="O694" s="184"/>
      <c r="P694" s="184"/>
      <c r="Q694" s="185"/>
    </row>
    <row r="695" spans="2:17" ht="26.25" customHeight="1">
      <c r="B695" s="14"/>
      <c r="C695" s="185"/>
      <c r="E695" s="14"/>
      <c r="G695" s="185"/>
      <c r="H695" s="185"/>
      <c r="J695" s="185"/>
      <c r="L695" s="184"/>
      <c r="N695" s="184"/>
      <c r="O695" s="184"/>
      <c r="P695" s="184"/>
      <c r="Q695" s="185"/>
    </row>
    <row r="696" spans="2:17" ht="26.25" customHeight="1">
      <c r="B696" s="14"/>
      <c r="C696" s="185"/>
      <c r="E696" s="14"/>
      <c r="G696" s="185"/>
      <c r="H696" s="185"/>
      <c r="J696" s="185"/>
      <c r="L696" s="184"/>
      <c r="N696" s="184"/>
      <c r="O696" s="184"/>
      <c r="P696" s="184"/>
      <c r="Q696" s="185"/>
    </row>
    <row r="697" spans="2:17" ht="26.25" customHeight="1">
      <c r="B697" s="14"/>
      <c r="C697" s="185"/>
      <c r="E697" s="14"/>
      <c r="G697" s="185"/>
      <c r="H697" s="185"/>
      <c r="J697" s="185"/>
      <c r="L697" s="184"/>
      <c r="N697" s="184"/>
      <c r="O697" s="184"/>
      <c r="P697" s="184"/>
      <c r="Q697" s="185"/>
    </row>
    <row r="698" spans="2:17" ht="26.25" customHeight="1">
      <c r="B698" s="14"/>
      <c r="C698" s="185"/>
      <c r="E698" s="14"/>
      <c r="G698" s="185"/>
      <c r="H698" s="185"/>
      <c r="J698" s="185"/>
      <c r="L698" s="184"/>
      <c r="N698" s="184"/>
      <c r="O698" s="184"/>
      <c r="P698" s="184"/>
      <c r="Q698" s="185"/>
    </row>
    <row r="699" spans="2:17" ht="26.25" customHeight="1">
      <c r="B699" s="14"/>
      <c r="C699" s="185"/>
      <c r="E699" s="14"/>
      <c r="G699" s="185"/>
      <c r="H699" s="185"/>
      <c r="J699" s="185"/>
      <c r="L699" s="184"/>
      <c r="N699" s="184"/>
      <c r="O699" s="184"/>
      <c r="P699" s="184"/>
      <c r="Q699" s="185"/>
    </row>
    <row r="700" spans="2:17" ht="26.25" customHeight="1">
      <c r="B700" s="14"/>
      <c r="C700" s="185"/>
      <c r="E700" s="14"/>
      <c r="G700" s="185"/>
      <c r="H700" s="185"/>
      <c r="J700" s="185"/>
      <c r="L700" s="184"/>
      <c r="N700" s="184"/>
      <c r="O700" s="184"/>
      <c r="P700" s="184"/>
      <c r="Q700" s="185"/>
    </row>
    <row r="701" spans="2:17" ht="26.25" customHeight="1">
      <c r="B701" s="14"/>
      <c r="C701" s="185"/>
      <c r="E701" s="14"/>
      <c r="G701" s="185"/>
      <c r="H701" s="185"/>
      <c r="J701" s="185"/>
      <c r="L701" s="184"/>
      <c r="N701" s="184"/>
      <c r="O701" s="184"/>
      <c r="P701" s="184"/>
      <c r="Q701" s="185"/>
    </row>
    <row r="702" spans="2:17" ht="26.25" customHeight="1">
      <c r="B702" s="14"/>
      <c r="C702" s="185"/>
      <c r="E702" s="14"/>
      <c r="G702" s="185"/>
      <c r="H702" s="185"/>
      <c r="J702" s="185"/>
      <c r="L702" s="184"/>
      <c r="N702" s="184"/>
      <c r="O702" s="184"/>
      <c r="P702" s="184"/>
      <c r="Q702" s="185"/>
    </row>
    <row r="703" spans="2:17" ht="26.25" customHeight="1">
      <c r="B703" s="14"/>
      <c r="C703" s="185"/>
      <c r="E703" s="14"/>
      <c r="G703" s="185"/>
      <c r="H703" s="185"/>
      <c r="J703" s="185"/>
      <c r="L703" s="184"/>
      <c r="N703" s="184"/>
      <c r="O703" s="184"/>
      <c r="P703" s="184"/>
      <c r="Q703" s="185"/>
    </row>
    <row r="704" spans="2:17" ht="26.25" customHeight="1">
      <c r="B704" s="14"/>
      <c r="C704" s="185"/>
      <c r="E704" s="14"/>
      <c r="G704" s="185"/>
      <c r="H704" s="185"/>
      <c r="J704" s="185"/>
      <c r="L704" s="184"/>
      <c r="N704" s="184"/>
      <c r="O704" s="184"/>
      <c r="P704" s="184"/>
      <c r="Q704" s="185"/>
    </row>
    <row r="705" spans="2:17" ht="26.25" customHeight="1">
      <c r="B705" s="14"/>
      <c r="C705" s="185"/>
      <c r="E705" s="14"/>
      <c r="G705" s="185"/>
      <c r="H705" s="185"/>
      <c r="J705" s="185"/>
      <c r="L705" s="184"/>
      <c r="N705" s="184"/>
      <c r="O705" s="184"/>
      <c r="P705" s="184"/>
      <c r="Q705" s="185"/>
    </row>
    <row r="706" spans="2:17" ht="26.25" customHeight="1">
      <c r="B706" s="14"/>
      <c r="C706" s="185"/>
      <c r="E706" s="14"/>
      <c r="G706" s="185"/>
      <c r="H706" s="185"/>
      <c r="J706" s="185"/>
      <c r="L706" s="184"/>
      <c r="N706" s="184"/>
      <c r="O706" s="184"/>
      <c r="P706" s="184"/>
      <c r="Q706" s="185"/>
    </row>
    <row r="707" spans="2:17" ht="26.25" customHeight="1">
      <c r="B707" s="14"/>
      <c r="C707" s="185"/>
      <c r="E707" s="14"/>
      <c r="G707" s="185"/>
      <c r="H707" s="185"/>
      <c r="J707" s="185"/>
      <c r="L707" s="184"/>
      <c r="N707" s="184"/>
      <c r="O707" s="184"/>
      <c r="P707" s="184"/>
      <c r="Q707" s="185"/>
    </row>
    <row r="708" spans="2:17" ht="26.25" customHeight="1">
      <c r="B708" s="14"/>
      <c r="C708" s="185"/>
      <c r="E708" s="14"/>
      <c r="G708" s="185"/>
      <c r="H708" s="185"/>
      <c r="J708" s="185"/>
      <c r="L708" s="184"/>
      <c r="N708" s="184"/>
      <c r="O708" s="184"/>
      <c r="P708" s="184"/>
      <c r="Q708" s="185"/>
    </row>
    <row r="709" spans="2:17" ht="26.25" customHeight="1">
      <c r="B709" s="14"/>
      <c r="C709" s="185"/>
      <c r="E709" s="14"/>
      <c r="G709" s="185"/>
      <c r="H709" s="185"/>
      <c r="J709" s="185"/>
      <c r="L709" s="184"/>
      <c r="N709" s="184"/>
      <c r="O709" s="184"/>
      <c r="P709" s="184"/>
      <c r="Q709" s="185"/>
    </row>
    <row r="710" spans="2:17" ht="26.25" customHeight="1">
      <c r="B710" s="14"/>
      <c r="C710" s="185"/>
      <c r="E710" s="14"/>
      <c r="G710" s="185"/>
      <c r="H710" s="185"/>
      <c r="J710" s="185"/>
      <c r="L710" s="184"/>
      <c r="N710" s="184"/>
      <c r="O710" s="184"/>
      <c r="P710" s="184"/>
      <c r="Q710" s="185"/>
    </row>
    <row r="711" spans="2:17" ht="26.25" customHeight="1">
      <c r="B711" s="14"/>
      <c r="C711" s="185"/>
      <c r="E711" s="14"/>
      <c r="G711" s="185"/>
      <c r="H711" s="185"/>
      <c r="J711" s="185"/>
      <c r="L711" s="184"/>
      <c r="N711" s="184"/>
      <c r="O711" s="184"/>
      <c r="P711" s="184"/>
      <c r="Q711" s="185"/>
    </row>
    <row r="712" spans="2:17" ht="26.25" customHeight="1">
      <c r="B712" s="14"/>
      <c r="C712" s="185"/>
      <c r="E712" s="14"/>
      <c r="G712" s="185"/>
      <c r="H712" s="185"/>
      <c r="J712" s="185"/>
      <c r="L712" s="184"/>
      <c r="N712" s="184"/>
      <c r="O712" s="184"/>
      <c r="P712" s="184"/>
      <c r="Q712" s="185"/>
    </row>
    <row r="713" spans="2:17" ht="26.25" customHeight="1">
      <c r="B713" s="14"/>
      <c r="C713" s="185"/>
      <c r="E713" s="14"/>
      <c r="G713" s="185"/>
      <c r="H713" s="185"/>
      <c r="J713" s="185"/>
      <c r="L713" s="184"/>
      <c r="N713" s="184"/>
      <c r="O713" s="184"/>
      <c r="P713" s="184"/>
      <c r="Q713" s="185"/>
    </row>
    <row r="714" spans="2:17" ht="26.25" customHeight="1">
      <c r="B714" s="14"/>
      <c r="C714" s="185"/>
      <c r="E714" s="14"/>
      <c r="G714" s="185"/>
      <c r="H714" s="185"/>
      <c r="J714" s="185"/>
      <c r="L714" s="184"/>
      <c r="N714" s="184"/>
      <c r="O714" s="184"/>
      <c r="P714" s="184"/>
      <c r="Q714" s="185"/>
    </row>
    <row r="715" spans="2:17" ht="26.25" customHeight="1">
      <c r="B715" s="14"/>
      <c r="C715" s="185"/>
      <c r="E715" s="14"/>
      <c r="G715" s="185"/>
      <c r="H715" s="185"/>
      <c r="J715" s="185"/>
      <c r="L715" s="184"/>
      <c r="N715" s="184"/>
      <c r="O715" s="184"/>
      <c r="P715" s="184"/>
      <c r="Q715" s="185"/>
    </row>
    <row r="716" spans="2:17" ht="26.25" customHeight="1">
      <c r="B716" s="14"/>
      <c r="C716" s="185"/>
      <c r="E716" s="14"/>
      <c r="G716" s="185"/>
      <c r="H716" s="185"/>
      <c r="J716" s="185"/>
      <c r="L716" s="184"/>
      <c r="N716" s="184"/>
      <c r="O716" s="184"/>
      <c r="P716" s="184"/>
      <c r="Q716" s="185"/>
    </row>
    <row r="717" spans="2:17" ht="26.25" customHeight="1">
      <c r="B717" s="14"/>
      <c r="C717" s="185"/>
      <c r="E717" s="14"/>
      <c r="G717" s="185"/>
      <c r="H717" s="185"/>
      <c r="J717" s="185"/>
      <c r="L717" s="184"/>
      <c r="N717" s="184"/>
      <c r="O717" s="184"/>
      <c r="P717" s="184"/>
      <c r="Q717" s="185"/>
    </row>
    <row r="718" spans="2:17" ht="26.25" customHeight="1">
      <c r="B718" s="14"/>
      <c r="C718" s="185"/>
      <c r="E718" s="14"/>
      <c r="G718" s="185"/>
      <c r="H718" s="185"/>
      <c r="J718" s="185"/>
      <c r="L718" s="184"/>
      <c r="N718" s="184"/>
      <c r="O718" s="184"/>
      <c r="P718" s="184"/>
      <c r="Q718" s="185"/>
    </row>
    <row r="719" spans="2:17" ht="26.25" customHeight="1">
      <c r="B719" s="14"/>
      <c r="C719" s="185"/>
      <c r="E719" s="14"/>
      <c r="G719" s="185"/>
      <c r="H719" s="185"/>
      <c r="J719" s="185"/>
      <c r="L719" s="184"/>
      <c r="N719" s="184"/>
      <c r="O719" s="184"/>
      <c r="P719" s="184"/>
      <c r="Q719" s="185"/>
    </row>
    <row r="720" spans="2:17" ht="26.25" customHeight="1">
      <c r="B720" s="14"/>
      <c r="C720" s="185"/>
      <c r="E720" s="14"/>
      <c r="G720" s="185"/>
      <c r="H720" s="185"/>
      <c r="J720" s="185"/>
      <c r="L720" s="184"/>
      <c r="N720" s="184"/>
      <c r="O720" s="184"/>
      <c r="P720" s="184"/>
      <c r="Q720" s="185"/>
    </row>
    <row r="721" spans="2:17" ht="26.25" customHeight="1">
      <c r="B721" s="14"/>
      <c r="C721" s="185"/>
      <c r="E721" s="14"/>
      <c r="G721" s="185"/>
      <c r="H721" s="185"/>
      <c r="J721" s="185"/>
      <c r="L721" s="184"/>
      <c r="N721" s="184"/>
      <c r="O721" s="184"/>
      <c r="P721" s="184"/>
      <c r="Q721" s="185"/>
    </row>
    <row r="722" spans="2:17" ht="26.25" customHeight="1">
      <c r="B722" s="14"/>
      <c r="C722" s="185"/>
      <c r="E722" s="14"/>
      <c r="G722" s="185"/>
      <c r="H722" s="185"/>
      <c r="J722" s="185"/>
      <c r="L722" s="184"/>
      <c r="N722" s="184"/>
      <c r="O722" s="184"/>
      <c r="P722" s="184"/>
      <c r="Q722" s="185"/>
    </row>
    <row r="723" spans="2:17" ht="26.25" customHeight="1">
      <c r="B723" s="14"/>
      <c r="C723" s="185"/>
      <c r="E723" s="14"/>
      <c r="G723" s="185"/>
      <c r="H723" s="185"/>
      <c r="J723" s="185"/>
      <c r="L723" s="184"/>
      <c r="N723" s="184"/>
      <c r="O723" s="184"/>
      <c r="P723" s="184"/>
      <c r="Q723" s="185"/>
    </row>
    <row r="724" spans="2:17" ht="26.25" customHeight="1">
      <c r="B724" s="14"/>
      <c r="C724" s="185"/>
      <c r="E724" s="14"/>
      <c r="G724" s="185"/>
      <c r="H724" s="185"/>
      <c r="J724" s="185"/>
      <c r="L724" s="184"/>
      <c r="N724" s="184"/>
      <c r="O724" s="184"/>
      <c r="P724" s="184"/>
      <c r="Q724" s="185"/>
    </row>
    <row r="725" spans="2:17" ht="26.25" customHeight="1">
      <c r="B725" s="14"/>
      <c r="C725" s="185"/>
      <c r="E725" s="14"/>
      <c r="G725" s="185"/>
      <c r="H725" s="185"/>
      <c r="J725" s="185"/>
      <c r="L725" s="184"/>
      <c r="N725" s="184"/>
      <c r="O725" s="184"/>
      <c r="P725" s="184"/>
      <c r="Q725" s="185"/>
    </row>
    <row r="726" spans="2:17" ht="26.25" customHeight="1">
      <c r="B726" s="14"/>
      <c r="C726" s="185"/>
      <c r="E726" s="14"/>
      <c r="G726" s="185"/>
      <c r="H726" s="185"/>
      <c r="J726" s="185"/>
      <c r="L726" s="184"/>
      <c r="N726" s="184"/>
      <c r="O726" s="184"/>
      <c r="P726" s="184"/>
      <c r="Q726" s="185"/>
    </row>
    <row r="727" spans="2:17" ht="26.25" customHeight="1">
      <c r="B727" s="14"/>
      <c r="C727" s="185"/>
      <c r="E727" s="14"/>
      <c r="G727" s="185"/>
      <c r="H727" s="185"/>
      <c r="J727" s="185"/>
      <c r="L727" s="184"/>
      <c r="N727" s="184"/>
      <c r="O727" s="184"/>
      <c r="P727" s="184"/>
      <c r="Q727" s="185"/>
    </row>
    <row r="728" spans="2:17" ht="26.25" customHeight="1">
      <c r="B728" s="14"/>
      <c r="C728" s="185"/>
      <c r="E728" s="14"/>
      <c r="G728" s="185"/>
      <c r="H728" s="185"/>
      <c r="J728" s="185"/>
      <c r="L728" s="184"/>
      <c r="N728" s="184"/>
      <c r="O728" s="184"/>
      <c r="P728" s="184"/>
      <c r="Q728" s="185"/>
    </row>
    <row r="729" spans="2:17" ht="26.25" customHeight="1">
      <c r="B729" s="14"/>
      <c r="C729" s="185"/>
      <c r="E729" s="14"/>
      <c r="G729" s="185"/>
      <c r="H729" s="185"/>
      <c r="J729" s="185"/>
      <c r="L729" s="184"/>
      <c r="N729" s="184"/>
      <c r="O729" s="184"/>
      <c r="P729" s="184"/>
      <c r="Q729" s="185"/>
    </row>
    <row r="730" spans="2:17" ht="26.25" customHeight="1">
      <c r="B730" s="14"/>
      <c r="C730" s="185"/>
      <c r="E730" s="14"/>
      <c r="G730" s="185"/>
      <c r="H730" s="185"/>
      <c r="J730" s="185"/>
      <c r="L730" s="184"/>
      <c r="N730" s="184"/>
      <c r="O730" s="184"/>
      <c r="P730" s="184"/>
      <c r="Q730" s="185"/>
    </row>
    <row r="731" spans="2:17" ht="26.25" customHeight="1">
      <c r="B731" s="14"/>
      <c r="C731" s="185"/>
      <c r="E731" s="14"/>
      <c r="G731" s="185"/>
      <c r="H731" s="185"/>
      <c r="J731" s="185"/>
      <c r="L731" s="184"/>
      <c r="N731" s="184"/>
      <c r="O731" s="184"/>
      <c r="P731" s="184"/>
      <c r="Q731" s="185"/>
    </row>
    <row r="732" spans="2:17" ht="26.25" customHeight="1">
      <c r="B732" s="14"/>
      <c r="C732" s="185"/>
      <c r="E732" s="14"/>
      <c r="G732" s="185"/>
      <c r="H732" s="185"/>
      <c r="J732" s="185"/>
      <c r="L732" s="184"/>
      <c r="N732" s="184"/>
      <c r="O732" s="184"/>
      <c r="P732" s="184"/>
      <c r="Q732" s="185"/>
    </row>
    <row r="733" spans="2:17" ht="26.25" customHeight="1">
      <c r="B733" s="14"/>
      <c r="C733" s="185"/>
      <c r="E733" s="14"/>
      <c r="G733" s="185"/>
      <c r="H733" s="185"/>
      <c r="J733" s="185"/>
      <c r="L733" s="184"/>
      <c r="N733" s="184"/>
      <c r="O733" s="184"/>
      <c r="P733" s="184"/>
      <c r="Q733" s="185"/>
    </row>
    <row r="734" spans="2:17" ht="26.25" customHeight="1">
      <c r="B734" s="14"/>
      <c r="C734" s="185"/>
      <c r="E734" s="14"/>
      <c r="G734" s="185"/>
      <c r="H734" s="185"/>
      <c r="J734" s="185"/>
      <c r="L734" s="184"/>
      <c r="N734" s="184"/>
      <c r="O734" s="184"/>
      <c r="P734" s="184"/>
      <c r="Q734" s="185"/>
    </row>
    <row r="735" spans="2:17" ht="26.25" customHeight="1">
      <c r="B735" s="14"/>
      <c r="C735" s="185"/>
      <c r="E735" s="14"/>
      <c r="G735" s="185"/>
      <c r="H735" s="185"/>
      <c r="J735" s="185"/>
      <c r="L735" s="184"/>
      <c r="N735" s="184"/>
      <c r="O735" s="184"/>
      <c r="P735" s="184"/>
      <c r="Q735" s="185"/>
    </row>
    <row r="736" spans="2:17" ht="26.25" customHeight="1">
      <c r="B736" s="14"/>
      <c r="C736" s="185"/>
      <c r="E736" s="14"/>
      <c r="G736" s="185"/>
      <c r="H736" s="185"/>
      <c r="J736" s="185"/>
      <c r="L736" s="184"/>
      <c r="N736" s="184"/>
      <c r="O736" s="184"/>
      <c r="P736" s="184"/>
      <c r="Q736" s="185"/>
    </row>
    <row r="737" spans="2:17" ht="26.25" customHeight="1">
      <c r="B737" s="14"/>
      <c r="C737" s="185"/>
      <c r="E737" s="14"/>
      <c r="G737" s="185"/>
      <c r="H737" s="185"/>
      <c r="J737" s="185"/>
      <c r="L737" s="184"/>
      <c r="N737" s="184"/>
      <c r="O737" s="184"/>
      <c r="P737" s="184"/>
      <c r="Q737" s="185"/>
    </row>
    <row r="738" spans="2:17" ht="26.25" customHeight="1">
      <c r="B738" s="14"/>
      <c r="C738" s="185"/>
      <c r="E738" s="14"/>
      <c r="G738" s="185"/>
      <c r="H738" s="185"/>
      <c r="J738" s="185"/>
      <c r="L738" s="184"/>
      <c r="N738" s="184"/>
      <c r="O738" s="184"/>
      <c r="P738" s="184"/>
      <c r="Q738" s="185"/>
    </row>
    <row r="739" spans="2:17" ht="26.25" customHeight="1">
      <c r="B739" s="14"/>
      <c r="C739" s="185"/>
      <c r="E739" s="14"/>
      <c r="G739" s="185"/>
      <c r="H739" s="185"/>
      <c r="J739" s="185"/>
      <c r="L739" s="184"/>
      <c r="N739" s="184"/>
      <c r="O739" s="184"/>
      <c r="P739" s="184"/>
      <c r="Q739" s="185"/>
    </row>
    <row r="740" spans="2:17" ht="26.25" customHeight="1">
      <c r="B740" s="14"/>
      <c r="C740" s="185"/>
      <c r="E740" s="14"/>
      <c r="G740" s="185"/>
      <c r="H740" s="185"/>
      <c r="J740" s="185"/>
      <c r="L740" s="184"/>
      <c r="N740" s="184"/>
      <c r="O740" s="184"/>
      <c r="P740" s="184"/>
      <c r="Q740" s="185"/>
    </row>
    <row r="741" spans="2:17" ht="26.25" customHeight="1">
      <c r="B741" s="14"/>
      <c r="C741" s="185"/>
      <c r="E741" s="14"/>
      <c r="G741" s="185"/>
      <c r="H741" s="185"/>
      <c r="J741" s="185"/>
      <c r="L741" s="184"/>
      <c r="N741" s="184"/>
      <c r="O741" s="184"/>
      <c r="P741" s="184"/>
      <c r="Q741" s="185"/>
    </row>
    <row r="742" spans="2:17" ht="26.25" customHeight="1">
      <c r="B742" s="14"/>
      <c r="C742" s="185"/>
      <c r="E742" s="14"/>
      <c r="G742" s="185"/>
      <c r="H742" s="185"/>
      <c r="J742" s="185"/>
      <c r="L742" s="184"/>
      <c r="N742" s="184"/>
      <c r="O742" s="184"/>
      <c r="P742" s="184"/>
      <c r="Q742" s="185"/>
    </row>
    <row r="743" spans="2:17" ht="26.25" customHeight="1">
      <c r="B743" s="14"/>
      <c r="C743" s="185"/>
      <c r="E743" s="14"/>
      <c r="G743" s="185"/>
      <c r="H743" s="185"/>
      <c r="J743" s="185"/>
      <c r="L743" s="184"/>
      <c r="N743" s="184"/>
      <c r="O743" s="184"/>
      <c r="P743" s="184"/>
      <c r="Q743" s="185"/>
    </row>
    <row r="744" spans="2:17" ht="26.25" customHeight="1">
      <c r="B744" s="14"/>
      <c r="C744" s="185"/>
      <c r="E744" s="14"/>
      <c r="G744" s="185"/>
      <c r="H744" s="185"/>
      <c r="J744" s="185"/>
      <c r="L744" s="184"/>
      <c r="N744" s="184"/>
      <c r="O744" s="184"/>
      <c r="P744" s="184"/>
      <c r="Q744" s="185"/>
    </row>
    <row r="745" spans="2:17" ht="26.25" customHeight="1">
      <c r="B745" s="14"/>
      <c r="C745" s="185"/>
      <c r="E745" s="14"/>
      <c r="G745" s="185"/>
      <c r="H745" s="185"/>
      <c r="J745" s="185"/>
      <c r="L745" s="184"/>
      <c r="N745" s="184"/>
      <c r="O745" s="184"/>
      <c r="P745" s="184"/>
      <c r="Q745" s="185"/>
    </row>
    <row r="746" spans="2:17" ht="26.25" customHeight="1">
      <c r="B746" s="14"/>
      <c r="C746" s="185"/>
      <c r="E746" s="14"/>
      <c r="G746" s="185"/>
      <c r="H746" s="185"/>
      <c r="J746" s="185"/>
      <c r="L746" s="184"/>
      <c r="N746" s="184"/>
      <c r="O746" s="184"/>
      <c r="P746" s="184"/>
      <c r="Q746" s="185"/>
    </row>
    <row r="747" spans="2:17" ht="26.25" customHeight="1">
      <c r="B747" s="14"/>
      <c r="C747" s="185"/>
      <c r="E747" s="14"/>
      <c r="G747" s="185"/>
      <c r="H747" s="185"/>
      <c r="J747" s="185"/>
      <c r="L747" s="184"/>
      <c r="N747" s="184"/>
      <c r="O747" s="184"/>
      <c r="P747" s="184"/>
      <c r="Q747" s="185"/>
    </row>
    <row r="748" spans="2:17" ht="26.25" customHeight="1">
      <c r="B748" s="14"/>
      <c r="C748" s="185"/>
      <c r="E748" s="14"/>
      <c r="G748" s="185"/>
      <c r="H748" s="185"/>
      <c r="J748" s="185"/>
      <c r="L748" s="184"/>
      <c r="N748" s="184"/>
      <c r="O748" s="184"/>
      <c r="P748" s="184"/>
      <c r="Q748" s="185"/>
    </row>
    <row r="749" spans="2:17" ht="26.25" customHeight="1">
      <c r="B749" s="14"/>
      <c r="C749" s="185"/>
      <c r="E749" s="14"/>
      <c r="G749" s="185"/>
      <c r="H749" s="185"/>
      <c r="J749" s="185"/>
      <c r="L749" s="184"/>
      <c r="N749" s="184"/>
      <c r="O749" s="184"/>
      <c r="P749" s="184"/>
      <c r="Q749" s="185"/>
    </row>
    <row r="750" spans="2:17" ht="26.25" customHeight="1">
      <c r="B750" s="14"/>
      <c r="C750" s="185"/>
      <c r="E750" s="14"/>
      <c r="G750" s="185"/>
      <c r="H750" s="185"/>
      <c r="J750" s="185"/>
      <c r="L750" s="184"/>
      <c r="N750" s="184"/>
      <c r="O750" s="184"/>
      <c r="P750" s="184"/>
      <c r="Q750" s="185"/>
    </row>
    <row r="751" spans="2:17" ht="26.25" customHeight="1">
      <c r="B751" s="14"/>
      <c r="C751" s="185"/>
      <c r="E751" s="14"/>
      <c r="G751" s="185"/>
      <c r="H751" s="185"/>
      <c r="J751" s="185"/>
      <c r="L751" s="184"/>
      <c r="N751" s="184"/>
      <c r="O751" s="184"/>
      <c r="P751" s="184"/>
      <c r="Q751" s="185"/>
    </row>
    <row r="752" spans="2:17" ht="26.25" customHeight="1">
      <c r="B752" s="14"/>
      <c r="C752" s="185"/>
      <c r="E752" s="14"/>
      <c r="G752" s="185"/>
      <c r="H752" s="185"/>
      <c r="J752" s="185"/>
      <c r="L752" s="184"/>
      <c r="N752" s="184"/>
      <c r="O752" s="184"/>
      <c r="P752" s="184"/>
      <c r="Q752" s="185"/>
    </row>
    <row r="753" spans="2:17" ht="26.25" customHeight="1">
      <c r="B753" s="14"/>
      <c r="C753" s="185"/>
      <c r="E753" s="14"/>
      <c r="G753" s="185"/>
      <c r="H753" s="185"/>
      <c r="J753" s="185"/>
      <c r="L753" s="184"/>
      <c r="N753" s="184"/>
      <c r="O753" s="184"/>
      <c r="P753" s="184"/>
      <c r="Q753" s="185"/>
    </row>
    <row r="754" spans="2:17" ht="26.25" customHeight="1">
      <c r="B754" s="14"/>
      <c r="C754" s="185"/>
      <c r="E754" s="14"/>
      <c r="G754" s="185"/>
      <c r="H754" s="185"/>
      <c r="J754" s="185"/>
      <c r="L754" s="184"/>
      <c r="N754" s="184"/>
      <c r="O754" s="184"/>
      <c r="P754" s="184"/>
      <c r="Q754" s="185"/>
    </row>
    <row r="755" spans="2:17" ht="26.25" customHeight="1">
      <c r="B755" s="14"/>
      <c r="C755" s="185"/>
      <c r="E755" s="14"/>
      <c r="G755" s="185"/>
      <c r="H755" s="185"/>
      <c r="J755" s="185"/>
      <c r="L755" s="184"/>
      <c r="N755" s="184"/>
      <c r="O755" s="184"/>
      <c r="P755" s="184"/>
      <c r="Q755" s="185"/>
    </row>
    <row r="756" spans="2:17" ht="26.25" customHeight="1">
      <c r="B756" s="14"/>
      <c r="C756" s="185"/>
      <c r="E756" s="14"/>
      <c r="G756" s="185"/>
      <c r="H756" s="185"/>
      <c r="J756" s="185"/>
      <c r="L756" s="184"/>
      <c r="N756" s="184"/>
      <c r="O756" s="184"/>
      <c r="P756" s="184"/>
      <c r="Q756" s="185"/>
    </row>
    <row r="757" spans="2:17" ht="26.25" customHeight="1">
      <c r="B757" s="14"/>
      <c r="C757" s="185"/>
      <c r="E757" s="14"/>
      <c r="G757" s="185"/>
      <c r="H757" s="185"/>
      <c r="J757" s="185"/>
      <c r="L757" s="184"/>
      <c r="N757" s="184"/>
      <c r="O757" s="184"/>
      <c r="P757" s="184"/>
      <c r="Q757" s="185"/>
    </row>
    <row r="758" spans="2:17" ht="26.25" customHeight="1">
      <c r="B758" s="14"/>
      <c r="C758" s="185"/>
      <c r="E758" s="14"/>
      <c r="G758" s="185"/>
      <c r="H758" s="185"/>
      <c r="J758" s="185"/>
      <c r="L758" s="184"/>
      <c r="N758" s="184"/>
      <c r="O758" s="184"/>
      <c r="P758" s="184"/>
      <c r="Q758" s="185"/>
    </row>
    <row r="759" spans="2:17" ht="26.25" customHeight="1">
      <c r="B759" s="14"/>
      <c r="C759" s="185"/>
      <c r="E759" s="14"/>
      <c r="G759" s="185"/>
      <c r="H759" s="185"/>
      <c r="J759" s="185"/>
      <c r="L759" s="184"/>
      <c r="N759" s="184"/>
      <c r="O759" s="184"/>
      <c r="P759" s="184"/>
      <c r="Q759" s="185"/>
    </row>
    <row r="760" spans="2:17" ht="26.25" customHeight="1">
      <c r="B760" s="14"/>
      <c r="C760" s="185"/>
      <c r="E760" s="14"/>
      <c r="G760" s="185"/>
      <c r="H760" s="185"/>
      <c r="J760" s="185"/>
      <c r="L760" s="184"/>
      <c r="N760" s="184"/>
      <c r="O760" s="184"/>
      <c r="P760" s="184"/>
      <c r="Q760" s="185"/>
    </row>
    <row r="761" spans="2:17" ht="26.25" customHeight="1">
      <c r="B761" s="14"/>
      <c r="C761" s="185"/>
      <c r="E761" s="14"/>
      <c r="G761" s="185"/>
      <c r="H761" s="185"/>
      <c r="J761" s="185"/>
      <c r="L761" s="184"/>
      <c r="N761" s="184"/>
      <c r="O761" s="184"/>
      <c r="P761" s="184"/>
      <c r="Q761" s="185"/>
    </row>
    <row r="762" spans="2:17" ht="26.25" customHeight="1">
      <c r="B762" s="14"/>
      <c r="C762" s="185"/>
      <c r="E762" s="14"/>
      <c r="G762" s="185"/>
      <c r="H762" s="185"/>
      <c r="J762" s="185"/>
      <c r="L762" s="184"/>
      <c r="N762" s="184"/>
      <c r="O762" s="184"/>
      <c r="P762" s="184"/>
      <c r="Q762" s="185"/>
    </row>
    <row r="763" spans="2:17" ht="26.25" customHeight="1">
      <c r="B763" s="14"/>
      <c r="C763" s="185"/>
      <c r="E763" s="14"/>
      <c r="G763" s="185"/>
      <c r="H763" s="185"/>
      <c r="J763" s="185"/>
      <c r="L763" s="184"/>
      <c r="N763" s="184"/>
      <c r="O763" s="184"/>
      <c r="P763" s="184"/>
      <c r="Q763" s="185"/>
    </row>
    <row r="764" spans="2:17" ht="26.25" customHeight="1">
      <c r="B764" s="14"/>
      <c r="C764" s="185"/>
      <c r="E764" s="14"/>
      <c r="G764" s="185"/>
      <c r="H764" s="185"/>
      <c r="J764" s="185"/>
      <c r="L764" s="184"/>
      <c r="N764" s="184"/>
      <c r="O764" s="184"/>
      <c r="P764" s="184"/>
      <c r="Q764" s="185"/>
    </row>
    <row r="765" spans="2:17" ht="26.25" customHeight="1">
      <c r="B765" s="14"/>
      <c r="C765" s="185"/>
      <c r="E765" s="14"/>
      <c r="G765" s="185"/>
      <c r="H765" s="185"/>
      <c r="J765" s="185"/>
      <c r="L765" s="184"/>
      <c r="N765" s="184"/>
      <c r="O765" s="184"/>
      <c r="P765" s="184"/>
      <c r="Q765" s="185"/>
    </row>
    <row r="766" spans="2:17" ht="26.25" customHeight="1">
      <c r="B766" s="14"/>
      <c r="C766" s="185"/>
      <c r="E766" s="14"/>
      <c r="G766" s="185"/>
      <c r="H766" s="185"/>
      <c r="J766" s="185"/>
      <c r="L766" s="184"/>
      <c r="N766" s="184"/>
      <c r="O766" s="184"/>
      <c r="P766" s="184"/>
      <c r="Q766" s="185"/>
    </row>
    <row r="767" spans="2:17" ht="26.25" customHeight="1">
      <c r="B767" s="14"/>
      <c r="C767" s="185"/>
      <c r="E767" s="14"/>
      <c r="G767" s="185"/>
      <c r="H767" s="185"/>
      <c r="J767" s="185"/>
      <c r="L767" s="184"/>
      <c r="N767" s="184"/>
      <c r="O767" s="184"/>
      <c r="P767" s="184"/>
      <c r="Q767" s="185"/>
    </row>
    <row r="768" spans="2:17" ht="26.25" customHeight="1">
      <c r="B768" s="14"/>
      <c r="C768" s="185"/>
      <c r="E768" s="14"/>
      <c r="G768" s="185"/>
      <c r="H768" s="185"/>
      <c r="J768" s="185"/>
      <c r="L768" s="184"/>
      <c r="N768" s="184"/>
      <c r="O768" s="184"/>
      <c r="P768" s="184"/>
      <c r="Q768" s="185"/>
    </row>
    <row r="769" spans="2:17" ht="26.25" customHeight="1">
      <c r="B769" s="14"/>
      <c r="C769" s="185"/>
      <c r="E769" s="14"/>
      <c r="G769" s="185"/>
      <c r="H769" s="185"/>
      <c r="J769" s="185"/>
      <c r="L769" s="184"/>
      <c r="N769" s="184"/>
      <c r="O769" s="184"/>
      <c r="P769" s="184"/>
      <c r="Q769" s="185"/>
    </row>
    <row r="770" spans="2:17" ht="26.25" customHeight="1">
      <c r="B770" s="14"/>
      <c r="C770" s="185"/>
      <c r="E770" s="14"/>
      <c r="G770" s="185"/>
      <c r="H770" s="185"/>
      <c r="J770" s="185"/>
      <c r="L770" s="184"/>
      <c r="N770" s="184"/>
      <c r="O770" s="184"/>
      <c r="P770" s="184"/>
      <c r="Q770" s="185"/>
    </row>
    <row r="771" spans="2:17" ht="26.25" customHeight="1">
      <c r="B771" s="14"/>
      <c r="C771" s="185"/>
      <c r="E771" s="14"/>
      <c r="G771" s="185"/>
      <c r="H771" s="185"/>
      <c r="J771" s="185"/>
      <c r="L771" s="184"/>
      <c r="N771" s="184"/>
      <c r="O771" s="184"/>
      <c r="P771" s="184"/>
      <c r="Q771" s="185"/>
    </row>
    <row r="772" spans="2:17" ht="26.25" customHeight="1">
      <c r="B772" s="14"/>
      <c r="C772" s="185"/>
      <c r="E772" s="14"/>
      <c r="G772" s="185"/>
      <c r="H772" s="185"/>
      <c r="J772" s="185"/>
      <c r="L772" s="184"/>
      <c r="N772" s="184"/>
      <c r="O772" s="184"/>
      <c r="P772" s="184"/>
      <c r="Q772" s="185"/>
    </row>
    <row r="773" spans="2:17" ht="26.25" customHeight="1">
      <c r="B773" s="14"/>
      <c r="C773" s="185"/>
      <c r="E773" s="14"/>
      <c r="G773" s="185"/>
      <c r="H773" s="185"/>
      <c r="J773" s="185"/>
      <c r="L773" s="184"/>
      <c r="N773" s="184"/>
      <c r="O773" s="184"/>
      <c r="P773" s="184"/>
      <c r="Q773" s="185"/>
    </row>
    <row r="774" spans="2:17" ht="26.25" customHeight="1">
      <c r="B774" s="14"/>
      <c r="C774" s="185"/>
      <c r="E774" s="14"/>
      <c r="G774" s="185"/>
      <c r="H774" s="185"/>
      <c r="J774" s="185"/>
      <c r="L774" s="184"/>
      <c r="N774" s="184"/>
      <c r="O774" s="184"/>
      <c r="P774" s="184"/>
      <c r="Q774" s="185"/>
    </row>
    <row r="775" spans="2:17" ht="26.25" customHeight="1">
      <c r="B775" s="14"/>
      <c r="C775" s="185"/>
      <c r="E775" s="14"/>
      <c r="G775" s="185"/>
      <c r="H775" s="185"/>
      <c r="J775" s="185"/>
      <c r="L775" s="184"/>
      <c r="N775" s="184"/>
      <c r="O775" s="184"/>
      <c r="P775" s="184"/>
      <c r="Q775" s="185"/>
    </row>
    <row r="776" spans="2:17" ht="26.25" customHeight="1">
      <c r="B776" s="14"/>
      <c r="C776" s="185"/>
      <c r="E776" s="14"/>
      <c r="G776" s="185"/>
      <c r="H776" s="185"/>
      <c r="J776" s="185"/>
      <c r="L776" s="184"/>
      <c r="N776" s="184"/>
      <c r="O776" s="184"/>
      <c r="P776" s="184"/>
      <c r="Q776" s="185"/>
    </row>
    <row r="777" spans="2:17" ht="26.25" customHeight="1">
      <c r="B777" s="14"/>
      <c r="C777" s="185"/>
      <c r="E777" s="14"/>
      <c r="G777" s="185"/>
      <c r="H777" s="185"/>
      <c r="J777" s="185"/>
      <c r="L777" s="184"/>
      <c r="N777" s="184"/>
      <c r="O777" s="184"/>
      <c r="P777" s="184"/>
      <c r="Q777" s="185"/>
    </row>
    <row r="778" spans="2:17" ht="26.25" customHeight="1">
      <c r="B778" s="14"/>
      <c r="C778" s="185"/>
      <c r="E778" s="14"/>
      <c r="G778" s="185"/>
      <c r="H778" s="185"/>
      <c r="J778" s="185"/>
      <c r="L778" s="184"/>
      <c r="N778" s="184"/>
      <c r="O778" s="184"/>
      <c r="P778" s="184"/>
      <c r="Q778" s="185"/>
    </row>
    <row r="779" spans="2:17" ht="26.25" customHeight="1">
      <c r="B779" s="14"/>
      <c r="C779" s="185"/>
      <c r="E779" s="14"/>
      <c r="G779" s="185"/>
      <c r="H779" s="185"/>
      <c r="J779" s="185"/>
      <c r="L779" s="184"/>
      <c r="N779" s="184"/>
      <c r="O779" s="184"/>
      <c r="P779" s="184"/>
      <c r="Q779" s="185"/>
    </row>
    <row r="780" spans="2:17" ht="26.25" customHeight="1">
      <c r="B780" s="14"/>
      <c r="C780" s="185"/>
      <c r="E780" s="14"/>
      <c r="G780" s="185"/>
      <c r="H780" s="185"/>
      <c r="J780" s="185"/>
      <c r="L780" s="184"/>
      <c r="N780" s="184"/>
      <c r="O780" s="184"/>
      <c r="P780" s="184"/>
      <c r="Q780" s="185"/>
    </row>
    <row r="781" spans="2:17" ht="26.25" customHeight="1">
      <c r="B781" s="14"/>
      <c r="C781" s="185"/>
      <c r="E781" s="14"/>
      <c r="G781" s="185"/>
      <c r="H781" s="185"/>
      <c r="J781" s="185"/>
      <c r="L781" s="184"/>
      <c r="N781" s="184"/>
      <c r="O781" s="184"/>
      <c r="P781" s="184"/>
      <c r="Q781" s="185"/>
    </row>
    <row r="782" spans="2:17" ht="26.25" customHeight="1">
      <c r="B782" s="14"/>
      <c r="C782" s="185"/>
      <c r="E782" s="14"/>
      <c r="G782" s="185"/>
      <c r="H782" s="185"/>
      <c r="J782" s="185"/>
      <c r="L782" s="184"/>
      <c r="N782" s="184"/>
      <c r="O782" s="184"/>
      <c r="P782" s="184"/>
      <c r="Q782" s="185"/>
    </row>
    <row r="783" spans="2:17" ht="26.25" customHeight="1">
      <c r="B783" s="14"/>
      <c r="C783" s="185"/>
      <c r="E783" s="14"/>
      <c r="G783" s="185"/>
      <c r="H783" s="185"/>
      <c r="J783" s="185"/>
      <c r="L783" s="184"/>
      <c r="N783" s="184"/>
      <c r="O783" s="184"/>
      <c r="P783" s="184"/>
      <c r="Q783" s="185"/>
    </row>
    <row r="784" spans="2:17" ht="26.25" customHeight="1">
      <c r="B784" s="14"/>
      <c r="C784" s="185"/>
      <c r="E784" s="14"/>
      <c r="G784" s="185"/>
      <c r="H784" s="185"/>
      <c r="J784" s="185"/>
      <c r="L784" s="184"/>
      <c r="N784" s="184"/>
      <c r="O784" s="184"/>
      <c r="P784" s="184"/>
      <c r="Q784" s="185"/>
    </row>
    <row r="785" spans="2:17" ht="26.25" customHeight="1">
      <c r="B785" s="14"/>
      <c r="C785" s="185"/>
      <c r="E785" s="14"/>
      <c r="G785" s="185"/>
      <c r="H785" s="185"/>
      <c r="J785" s="185"/>
      <c r="L785" s="184"/>
      <c r="N785" s="184"/>
      <c r="O785" s="184"/>
      <c r="P785" s="184"/>
      <c r="Q785" s="185"/>
    </row>
    <row r="786" spans="2:17" ht="26.25" customHeight="1">
      <c r="B786" s="14"/>
      <c r="C786" s="185"/>
      <c r="E786" s="14"/>
      <c r="G786" s="185"/>
      <c r="H786" s="185"/>
      <c r="J786" s="185"/>
      <c r="L786" s="184"/>
      <c r="N786" s="184"/>
      <c r="O786" s="184"/>
      <c r="P786" s="184"/>
      <c r="Q786" s="185"/>
    </row>
    <row r="787" spans="2:17" ht="26.25" customHeight="1">
      <c r="B787" s="14"/>
      <c r="C787" s="185"/>
      <c r="E787" s="14"/>
      <c r="G787" s="185"/>
      <c r="H787" s="185"/>
      <c r="J787" s="185"/>
      <c r="L787" s="184"/>
      <c r="N787" s="184"/>
      <c r="O787" s="184"/>
      <c r="P787" s="184"/>
      <c r="Q787" s="185"/>
    </row>
    <row r="788" spans="2:17" ht="26.25" customHeight="1">
      <c r="B788" s="14"/>
      <c r="C788" s="185"/>
      <c r="E788" s="14"/>
      <c r="G788" s="185"/>
      <c r="H788" s="185"/>
      <c r="J788" s="185"/>
      <c r="L788" s="184"/>
      <c r="N788" s="184"/>
      <c r="O788" s="184"/>
      <c r="P788" s="184"/>
      <c r="Q788" s="185"/>
    </row>
    <row r="789" spans="2:17" ht="26.25" customHeight="1">
      <c r="B789" s="14"/>
      <c r="C789" s="185"/>
      <c r="E789" s="14"/>
      <c r="G789" s="185"/>
      <c r="H789" s="185"/>
      <c r="J789" s="185"/>
      <c r="L789" s="184"/>
      <c r="N789" s="184"/>
      <c r="O789" s="184"/>
      <c r="P789" s="184"/>
      <c r="Q789" s="185"/>
    </row>
    <row r="790" spans="2:17" ht="26.25" customHeight="1">
      <c r="B790" s="14"/>
      <c r="C790" s="185"/>
      <c r="E790" s="14"/>
      <c r="G790" s="185"/>
      <c r="H790" s="185"/>
      <c r="J790" s="185"/>
      <c r="L790" s="184"/>
      <c r="N790" s="184"/>
      <c r="O790" s="184"/>
      <c r="P790" s="184"/>
      <c r="Q790" s="185"/>
    </row>
    <row r="791" spans="2:17" ht="26.25" customHeight="1">
      <c r="B791" s="14"/>
      <c r="C791" s="185"/>
      <c r="E791" s="14"/>
      <c r="G791" s="185"/>
      <c r="H791" s="185"/>
      <c r="J791" s="185"/>
      <c r="L791" s="184"/>
      <c r="N791" s="184"/>
      <c r="O791" s="184"/>
      <c r="P791" s="184"/>
      <c r="Q791" s="185"/>
    </row>
    <row r="792" spans="2:17" ht="26.25" customHeight="1">
      <c r="B792" s="14"/>
      <c r="C792" s="185"/>
      <c r="E792" s="14"/>
      <c r="G792" s="185"/>
      <c r="H792" s="185"/>
      <c r="J792" s="185"/>
      <c r="L792" s="184"/>
      <c r="N792" s="184"/>
      <c r="O792" s="184"/>
      <c r="P792" s="184"/>
      <c r="Q792" s="185"/>
    </row>
    <row r="793" spans="2:17" ht="26.25" customHeight="1">
      <c r="B793" s="14"/>
      <c r="C793" s="185"/>
      <c r="E793" s="14"/>
      <c r="G793" s="185"/>
      <c r="H793" s="185"/>
      <c r="J793" s="185"/>
      <c r="L793" s="184"/>
      <c r="N793" s="184"/>
      <c r="O793" s="184"/>
      <c r="P793" s="184"/>
      <c r="Q793" s="185"/>
    </row>
    <row r="794" spans="2:17" ht="26.25" customHeight="1">
      <c r="B794" s="14"/>
      <c r="C794" s="185"/>
      <c r="E794" s="14"/>
      <c r="G794" s="185"/>
      <c r="H794" s="185"/>
      <c r="J794" s="185"/>
      <c r="L794" s="184"/>
      <c r="N794" s="184"/>
      <c r="O794" s="184"/>
      <c r="P794" s="184"/>
      <c r="Q794" s="185"/>
    </row>
    <row r="795" spans="2:17" ht="26.25" customHeight="1">
      <c r="B795" s="14"/>
      <c r="C795" s="185"/>
      <c r="E795" s="14"/>
      <c r="G795" s="185"/>
      <c r="H795" s="185"/>
      <c r="J795" s="185"/>
      <c r="L795" s="184"/>
      <c r="N795" s="184"/>
      <c r="O795" s="184"/>
      <c r="P795" s="184"/>
      <c r="Q795" s="185"/>
    </row>
    <row r="796" spans="2:17" ht="26.25" customHeight="1">
      <c r="B796" s="14"/>
      <c r="C796" s="185"/>
      <c r="E796" s="14"/>
      <c r="G796" s="185"/>
      <c r="H796" s="185"/>
      <c r="J796" s="185"/>
      <c r="L796" s="184"/>
      <c r="N796" s="184"/>
      <c r="O796" s="184"/>
      <c r="P796" s="184"/>
      <c r="Q796" s="185"/>
    </row>
    <row r="797" spans="2:17" ht="26.25" customHeight="1">
      <c r="B797" s="14"/>
      <c r="C797" s="185"/>
      <c r="E797" s="14"/>
      <c r="G797" s="185"/>
      <c r="H797" s="185"/>
      <c r="J797" s="185"/>
      <c r="L797" s="184"/>
      <c r="N797" s="184"/>
      <c r="O797" s="184"/>
      <c r="P797" s="184"/>
      <c r="Q797" s="185"/>
    </row>
    <row r="798" spans="2:17" ht="26.25" customHeight="1">
      <c r="B798" s="14"/>
      <c r="C798" s="185"/>
      <c r="E798" s="14"/>
      <c r="G798" s="185"/>
      <c r="H798" s="185"/>
      <c r="J798" s="185"/>
      <c r="L798" s="184"/>
      <c r="N798" s="184"/>
      <c r="O798" s="184"/>
      <c r="P798" s="184"/>
      <c r="Q798" s="185"/>
    </row>
    <row r="799" spans="2:17" ht="26.25" customHeight="1">
      <c r="B799" s="14"/>
      <c r="C799" s="185"/>
      <c r="E799" s="14"/>
      <c r="G799" s="185"/>
      <c r="H799" s="185"/>
      <c r="J799" s="185"/>
      <c r="L799" s="184"/>
      <c r="N799" s="184"/>
      <c r="O799" s="184"/>
      <c r="P799" s="184"/>
      <c r="Q799" s="185"/>
    </row>
    <row r="800" spans="2:17" ht="26.25" customHeight="1">
      <c r="B800" s="14"/>
      <c r="C800" s="185"/>
      <c r="E800" s="14"/>
      <c r="G800" s="185"/>
      <c r="H800" s="185"/>
      <c r="J800" s="185"/>
      <c r="L800" s="184"/>
      <c r="N800" s="184"/>
      <c r="O800" s="184"/>
      <c r="P800" s="184"/>
      <c r="Q800" s="185"/>
    </row>
    <row r="801" spans="2:17" ht="26.25" customHeight="1">
      <c r="B801" s="14"/>
      <c r="C801" s="185"/>
      <c r="E801" s="14"/>
      <c r="G801" s="185"/>
      <c r="H801" s="185"/>
      <c r="J801" s="185"/>
      <c r="L801" s="184"/>
      <c r="N801" s="184"/>
      <c r="O801" s="184"/>
      <c r="P801" s="184"/>
      <c r="Q801" s="185"/>
    </row>
    <row r="802" spans="2:17" ht="26.25" customHeight="1">
      <c r="B802" s="14"/>
      <c r="C802" s="185"/>
      <c r="E802" s="14"/>
      <c r="G802" s="185"/>
      <c r="H802" s="185"/>
      <c r="J802" s="185"/>
      <c r="L802" s="184"/>
      <c r="N802" s="184"/>
      <c r="O802" s="184"/>
      <c r="P802" s="184"/>
      <c r="Q802" s="185"/>
    </row>
    <row r="803" spans="2:17" ht="26.25" customHeight="1">
      <c r="B803" s="14"/>
      <c r="C803" s="185"/>
      <c r="E803" s="14"/>
      <c r="G803" s="185"/>
      <c r="H803" s="185"/>
      <c r="J803" s="185"/>
      <c r="L803" s="184"/>
      <c r="N803" s="184"/>
      <c r="O803" s="184"/>
      <c r="P803" s="184"/>
      <c r="Q803" s="185"/>
    </row>
    <row r="804" spans="2:17" ht="26.25" customHeight="1">
      <c r="B804" s="14"/>
      <c r="C804" s="185"/>
      <c r="E804" s="14"/>
      <c r="G804" s="185"/>
      <c r="H804" s="185"/>
      <c r="J804" s="185"/>
      <c r="L804" s="184"/>
      <c r="N804" s="184"/>
      <c r="O804" s="184"/>
      <c r="P804" s="184"/>
      <c r="Q804" s="185"/>
    </row>
    <row r="805" spans="2:17" ht="26.25" customHeight="1">
      <c r="B805" s="14"/>
      <c r="C805" s="185"/>
      <c r="E805" s="14"/>
      <c r="G805" s="185"/>
      <c r="H805" s="185"/>
      <c r="J805" s="185"/>
      <c r="L805" s="184"/>
      <c r="N805" s="184"/>
      <c r="O805" s="184"/>
      <c r="P805" s="184"/>
      <c r="Q805" s="185"/>
    </row>
    <row r="806" spans="2:17" ht="26.25" customHeight="1">
      <c r="B806" s="14"/>
      <c r="C806" s="185"/>
      <c r="E806" s="14"/>
      <c r="G806" s="185"/>
      <c r="H806" s="185"/>
      <c r="J806" s="185"/>
      <c r="L806" s="184"/>
      <c r="N806" s="184"/>
      <c r="O806" s="184"/>
      <c r="P806" s="184"/>
      <c r="Q806" s="185"/>
    </row>
    <row r="807" spans="2:17" ht="26.25" customHeight="1">
      <c r="B807" s="14"/>
      <c r="C807" s="185"/>
      <c r="E807" s="14"/>
      <c r="G807" s="185"/>
      <c r="H807" s="185"/>
      <c r="J807" s="185"/>
      <c r="L807" s="184"/>
      <c r="N807" s="184"/>
      <c r="O807" s="184"/>
      <c r="P807" s="184"/>
      <c r="Q807" s="185"/>
    </row>
    <row r="808" spans="2:17" ht="26.25" customHeight="1">
      <c r="B808" s="14"/>
      <c r="C808" s="185"/>
      <c r="E808" s="14"/>
      <c r="G808" s="185"/>
      <c r="H808" s="185"/>
      <c r="J808" s="185"/>
      <c r="L808" s="184"/>
      <c r="N808" s="184"/>
      <c r="O808" s="184"/>
      <c r="P808" s="184"/>
      <c r="Q808" s="185"/>
    </row>
    <row r="809" spans="2:17" ht="26.25" customHeight="1">
      <c r="B809" s="14"/>
      <c r="C809" s="185"/>
      <c r="E809" s="14"/>
      <c r="G809" s="185"/>
      <c r="H809" s="185"/>
      <c r="J809" s="185"/>
      <c r="L809" s="184"/>
      <c r="N809" s="184"/>
      <c r="O809" s="184"/>
      <c r="P809" s="184"/>
      <c r="Q809" s="185"/>
    </row>
    <row r="810" spans="2:17" ht="26.25" customHeight="1">
      <c r="B810" s="14"/>
      <c r="C810" s="185"/>
      <c r="E810" s="14"/>
      <c r="G810" s="185"/>
      <c r="H810" s="185"/>
      <c r="J810" s="185"/>
      <c r="L810" s="184"/>
      <c r="N810" s="184"/>
      <c r="O810" s="184"/>
      <c r="P810" s="184"/>
      <c r="Q810" s="185"/>
    </row>
    <row r="811" spans="2:17" ht="26.25" customHeight="1">
      <c r="B811" s="14"/>
      <c r="C811" s="185"/>
      <c r="E811" s="14"/>
      <c r="G811" s="185"/>
      <c r="H811" s="185"/>
      <c r="J811" s="185"/>
      <c r="L811" s="184"/>
      <c r="N811" s="184"/>
      <c r="O811" s="184"/>
      <c r="P811" s="184"/>
      <c r="Q811" s="185"/>
    </row>
    <row r="812" spans="2:17" ht="26.25" customHeight="1">
      <c r="B812" s="14"/>
      <c r="C812" s="185"/>
      <c r="E812" s="14"/>
      <c r="G812" s="185"/>
      <c r="H812" s="185"/>
      <c r="J812" s="185"/>
      <c r="L812" s="184"/>
      <c r="N812" s="184"/>
      <c r="O812" s="184"/>
      <c r="P812" s="184"/>
      <c r="Q812" s="185"/>
    </row>
    <row r="813" spans="2:17" ht="26.25" customHeight="1">
      <c r="B813" s="14"/>
      <c r="C813" s="185"/>
      <c r="E813" s="14"/>
      <c r="G813" s="185"/>
      <c r="H813" s="185"/>
      <c r="J813" s="185"/>
      <c r="L813" s="184"/>
      <c r="N813" s="184"/>
      <c r="O813" s="184"/>
      <c r="P813" s="184"/>
      <c r="Q813" s="185"/>
    </row>
    <row r="814" spans="2:17" ht="26.25" customHeight="1">
      <c r="B814" s="14"/>
      <c r="C814" s="185"/>
      <c r="E814" s="14"/>
      <c r="G814" s="185"/>
      <c r="H814" s="185"/>
      <c r="J814" s="185"/>
      <c r="L814" s="184"/>
      <c r="N814" s="184"/>
      <c r="O814" s="184"/>
      <c r="P814" s="184"/>
      <c r="Q814" s="185"/>
    </row>
    <row r="815" spans="2:17" ht="26.25" customHeight="1">
      <c r="B815" s="14"/>
      <c r="C815" s="185"/>
      <c r="E815" s="14"/>
      <c r="G815" s="185"/>
      <c r="H815" s="185"/>
      <c r="J815" s="185"/>
      <c r="L815" s="184"/>
      <c r="N815" s="184"/>
      <c r="O815" s="184"/>
      <c r="P815" s="184"/>
      <c r="Q815" s="185"/>
    </row>
    <row r="816" spans="2:17" ht="26.25" customHeight="1">
      <c r="B816" s="14"/>
      <c r="C816" s="185"/>
      <c r="E816" s="14"/>
      <c r="G816" s="185"/>
      <c r="H816" s="185"/>
      <c r="J816" s="185"/>
      <c r="L816" s="184"/>
      <c r="N816" s="184"/>
      <c r="O816" s="184"/>
      <c r="P816" s="184"/>
      <c r="Q816" s="185"/>
    </row>
    <row r="817" spans="2:17" ht="26.25" customHeight="1">
      <c r="B817" s="14"/>
      <c r="C817" s="185"/>
      <c r="E817" s="14"/>
      <c r="G817" s="185"/>
      <c r="H817" s="185"/>
      <c r="J817" s="185"/>
      <c r="L817" s="184"/>
      <c r="N817" s="184"/>
      <c r="O817" s="184"/>
      <c r="P817" s="184"/>
      <c r="Q817" s="185"/>
    </row>
    <row r="818" spans="2:17" ht="26.25" customHeight="1">
      <c r="B818" s="14"/>
      <c r="C818" s="185"/>
      <c r="E818" s="14"/>
      <c r="G818" s="185"/>
      <c r="H818" s="185"/>
      <c r="J818" s="185"/>
      <c r="L818" s="184"/>
      <c r="N818" s="184"/>
      <c r="O818" s="184"/>
      <c r="P818" s="184"/>
      <c r="Q818" s="185"/>
    </row>
    <row r="819" spans="2:17" ht="26.25" customHeight="1">
      <c r="B819" s="14"/>
      <c r="C819" s="185"/>
      <c r="E819" s="14"/>
      <c r="G819" s="185"/>
      <c r="H819" s="185"/>
      <c r="J819" s="185"/>
      <c r="L819" s="184"/>
      <c r="N819" s="184"/>
      <c r="O819" s="184"/>
      <c r="P819" s="184"/>
      <c r="Q819" s="185"/>
    </row>
    <row r="820" spans="2:17" ht="26.25" customHeight="1">
      <c r="B820" s="14"/>
      <c r="C820" s="185"/>
      <c r="E820" s="14"/>
      <c r="G820" s="185"/>
      <c r="H820" s="185"/>
      <c r="J820" s="185"/>
      <c r="L820" s="184"/>
      <c r="N820" s="184"/>
      <c r="O820" s="184"/>
      <c r="P820" s="184"/>
      <c r="Q820" s="185"/>
    </row>
    <row r="821" spans="2:17" ht="26.25" customHeight="1">
      <c r="B821" s="14"/>
      <c r="C821" s="185"/>
      <c r="E821" s="14"/>
      <c r="G821" s="185"/>
      <c r="H821" s="185"/>
      <c r="J821" s="185"/>
      <c r="L821" s="184"/>
      <c r="N821" s="184"/>
      <c r="O821" s="184"/>
      <c r="P821" s="184"/>
      <c r="Q821" s="185"/>
    </row>
    <row r="822" spans="2:17" ht="26.25" customHeight="1">
      <c r="B822" s="14"/>
      <c r="C822" s="185"/>
      <c r="E822" s="14"/>
      <c r="G822" s="185"/>
      <c r="H822" s="185"/>
      <c r="J822" s="185"/>
      <c r="L822" s="184"/>
      <c r="N822" s="184"/>
      <c r="O822" s="184"/>
      <c r="P822" s="184"/>
      <c r="Q822" s="185"/>
    </row>
    <row r="823" spans="2:17" ht="26.25" customHeight="1">
      <c r="B823" s="14"/>
      <c r="C823" s="185"/>
      <c r="E823" s="14"/>
      <c r="G823" s="185"/>
      <c r="H823" s="185"/>
      <c r="J823" s="185"/>
      <c r="L823" s="184"/>
      <c r="N823" s="184"/>
      <c r="O823" s="184"/>
      <c r="P823" s="184"/>
      <c r="Q823" s="185"/>
    </row>
    <row r="824" spans="2:17" ht="26.25" customHeight="1">
      <c r="B824" s="14"/>
      <c r="C824" s="185"/>
      <c r="E824" s="14"/>
      <c r="G824" s="185"/>
      <c r="H824" s="185"/>
      <c r="J824" s="185"/>
      <c r="L824" s="184"/>
      <c r="N824" s="184"/>
      <c r="O824" s="184"/>
      <c r="P824" s="184"/>
      <c r="Q824" s="185"/>
    </row>
    <row r="825" spans="2:17" ht="26.25" customHeight="1">
      <c r="B825" s="14"/>
      <c r="C825" s="185"/>
      <c r="E825" s="14"/>
      <c r="G825" s="185"/>
      <c r="H825" s="185"/>
      <c r="J825" s="185"/>
      <c r="L825" s="184"/>
      <c r="N825" s="184"/>
      <c r="O825" s="184"/>
      <c r="P825" s="184"/>
      <c r="Q825" s="185"/>
    </row>
    <row r="826" spans="2:17" ht="26.25" customHeight="1">
      <c r="B826" s="14"/>
      <c r="C826" s="185"/>
      <c r="E826" s="14"/>
      <c r="G826" s="185"/>
      <c r="H826" s="185"/>
      <c r="J826" s="185"/>
      <c r="L826" s="184"/>
      <c r="N826" s="184"/>
      <c r="O826" s="184"/>
      <c r="P826" s="184"/>
      <c r="Q826" s="185"/>
    </row>
    <row r="827" spans="2:17" ht="26.25" customHeight="1">
      <c r="B827" s="14"/>
      <c r="C827" s="185"/>
      <c r="E827" s="14"/>
      <c r="G827" s="185"/>
      <c r="H827" s="185"/>
      <c r="J827" s="185"/>
      <c r="L827" s="184"/>
      <c r="N827" s="184"/>
      <c r="O827" s="184"/>
      <c r="P827" s="184"/>
      <c r="Q827" s="185"/>
    </row>
    <row r="828" spans="2:17" ht="26.25" customHeight="1">
      <c r="B828" s="14"/>
      <c r="C828" s="185"/>
      <c r="E828" s="14"/>
      <c r="G828" s="185"/>
      <c r="H828" s="185"/>
      <c r="J828" s="185"/>
      <c r="L828" s="184"/>
      <c r="N828" s="184"/>
      <c r="O828" s="184"/>
      <c r="P828" s="184"/>
      <c r="Q828" s="185"/>
    </row>
    <row r="829" spans="2:17" ht="26.25" customHeight="1">
      <c r="B829" s="14"/>
      <c r="C829" s="185"/>
      <c r="E829" s="14"/>
      <c r="G829" s="185"/>
      <c r="H829" s="185"/>
      <c r="J829" s="185"/>
      <c r="L829" s="184"/>
      <c r="N829" s="184"/>
      <c r="O829" s="184"/>
      <c r="P829" s="184"/>
      <c r="Q829" s="185"/>
    </row>
    <row r="830" spans="2:17" ht="26.25" customHeight="1">
      <c r="B830" s="14"/>
      <c r="C830" s="185"/>
      <c r="E830" s="14"/>
      <c r="G830" s="185"/>
      <c r="H830" s="185"/>
      <c r="J830" s="185"/>
      <c r="L830" s="184"/>
      <c r="N830" s="184"/>
      <c r="O830" s="184"/>
      <c r="P830" s="184"/>
      <c r="Q830" s="185"/>
    </row>
    <row r="831" spans="2:17" ht="26.25" customHeight="1">
      <c r="B831" s="14"/>
      <c r="C831" s="185"/>
      <c r="E831" s="14"/>
      <c r="G831" s="185"/>
      <c r="H831" s="185"/>
      <c r="J831" s="185"/>
      <c r="L831" s="184"/>
      <c r="N831" s="184"/>
      <c r="O831" s="184"/>
      <c r="P831" s="184"/>
      <c r="Q831" s="185"/>
    </row>
    <row r="832" spans="2:17" ht="26.25" customHeight="1">
      <c r="B832" s="14"/>
      <c r="C832" s="185"/>
      <c r="E832" s="14"/>
      <c r="G832" s="185"/>
      <c r="H832" s="185"/>
      <c r="J832" s="185"/>
      <c r="L832" s="184"/>
      <c r="N832" s="184"/>
      <c r="O832" s="184"/>
      <c r="P832" s="184"/>
      <c r="Q832" s="185"/>
    </row>
    <row r="833" spans="2:17" ht="26.25" customHeight="1">
      <c r="B833" s="14"/>
      <c r="C833" s="185"/>
      <c r="E833" s="14"/>
      <c r="G833" s="185"/>
      <c r="H833" s="185"/>
      <c r="J833" s="185"/>
      <c r="L833" s="184"/>
      <c r="N833" s="184"/>
      <c r="O833" s="184"/>
      <c r="P833" s="184"/>
      <c r="Q833" s="185"/>
    </row>
    <row r="834" spans="2:17" ht="26.25" customHeight="1">
      <c r="B834" s="14"/>
      <c r="C834" s="185"/>
      <c r="E834" s="14"/>
      <c r="G834" s="185"/>
      <c r="H834" s="185"/>
      <c r="J834" s="185"/>
      <c r="L834" s="184"/>
      <c r="N834" s="184"/>
      <c r="O834" s="184"/>
      <c r="P834" s="184"/>
      <c r="Q834" s="185"/>
    </row>
    <row r="835" spans="2:17" ht="26.25" customHeight="1">
      <c r="B835" s="14"/>
      <c r="C835" s="185"/>
      <c r="E835" s="14"/>
      <c r="G835" s="185"/>
      <c r="H835" s="185"/>
      <c r="J835" s="185"/>
      <c r="L835" s="184"/>
      <c r="N835" s="184"/>
      <c r="O835" s="184"/>
      <c r="P835" s="184"/>
      <c r="Q835" s="185"/>
    </row>
    <row r="836" spans="2:17" ht="26.25" customHeight="1">
      <c r="B836" s="14"/>
      <c r="C836" s="185"/>
      <c r="E836" s="14"/>
      <c r="G836" s="185"/>
      <c r="H836" s="185"/>
      <c r="J836" s="185"/>
      <c r="L836" s="184"/>
      <c r="N836" s="184"/>
      <c r="O836" s="184"/>
      <c r="P836" s="184"/>
      <c r="Q836" s="185"/>
    </row>
    <row r="837" spans="2:17" ht="26.25" customHeight="1">
      <c r="B837" s="14"/>
      <c r="C837" s="185"/>
      <c r="E837" s="14"/>
      <c r="G837" s="185"/>
      <c r="H837" s="185"/>
      <c r="J837" s="185"/>
      <c r="L837" s="184"/>
      <c r="N837" s="184"/>
      <c r="O837" s="184"/>
      <c r="P837" s="184"/>
      <c r="Q837" s="185"/>
    </row>
    <row r="838" spans="2:17" ht="26.25" customHeight="1">
      <c r="B838" s="14"/>
      <c r="C838" s="185"/>
      <c r="E838" s="14"/>
      <c r="G838" s="185"/>
      <c r="H838" s="185"/>
      <c r="J838" s="185"/>
      <c r="L838" s="184"/>
      <c r="N838" s="184"/>
      <c r="O838" s="184"/>
      <c r="P838" s="184"/>
      <c r="Q838" s="185"/>
    </row>
    <row r="839" spans="2:17" ht="26.25" customHeight="1">
      <c r="B839" s="14"/>
      <c r="C839" s="185"/>
      <c r="E839" s="14"/>
      <c r="G839" s="185"/>
      <c r="H839" s="185"/>
      <c r="J839" s="185"/>
      <c r="L839" s="184"/>
      <c r="N839" s="184"/>
      <c r="O839" s="184"/>
      <c r="P839" s="184"/>
      <c r="Q839" s="185"/>
    </row>
    <row r="840" spans="2:17" ht="26.25" customHeight="1">
      <c r="B840" s="14"/>
      <c r="C840" s="185"/>
      <c r="E840" s="14"/>
      <c r="G840" s="185"/>
      <c r="H840" s="185"/>
      <c r="J840" s="185"/>
      <c r="L840" s="184"/>
      <c r="N840" s="184"/>
      <c r="O840" s="184"/>
      <c r="P840" s="184"/>
      <c r="Q840" s="185"/>
    </row>
    <row r="841" spans="2:17" ht="26.25" customHeight="1">
      <c r="B841" s="14"/>
      <c r="C841" s="185"/>
      <c r="E841" s="14"/>
      <c r="G841" s="185"/>
      <c r="H841" s="185"/>
      <c r="J841" s="185"/>
      <c r="L841" s="184"/>
      <c r="N841" s="184"/>
      <c r="O841" s="184"/>
      <c r="P841" s="184"/>
      <c r="Q841" s="185"/>
    </row>
    <row r="842" spans="2:17" ht="26.25" customHeight="1">
      <c r="B842" s="14"/>
      <c r="C842" s="185"/>
      <c r="E842" s="14"/>
      <c r="G842" s="185"/>
      <c r="H842" s="185"/>
      <c r="J842" s="185"/>
      <c r="L842" s="184"/>
      <c r="N842" s="184"/>
      <c r="O842" s="184"/>
      <c r="P842" s="184"/>
      <c r="Q842" s="185"/>
    </row>
    <row r="843" spans="2:17" ht="26.25" customHeight="1">
      <c r="B843" s="14"/>
      <c r="C843" s="185"/>
      <c r="E843" s="14"/>
      <c r="G843" s="185"/>
      <c r="H843" s="185"/>
      <c r="J843" s="185"/>
      <c r="L843" s="184"/>
      <c r="N843" s="184"/>
      <c r="O843" s="184"/>
      <c r="P843" s="184"/>
      <c r="Q843" s="185"/>
    </row>
    <row r="844" spans="2:17" ht="26.25" customHeight="1">
      <c r="B844" s="14"/>
      <c r="C844" s="185"/>
      <c r="E844" s="14"/>
      <c r="G844" s="185"/>
      <c r="H844" s="185"/>
      <c r="J844" s="185"/>
      <c r="L844" s="184"/>
      <c r="N844" s="184"/>
      <c r="O844" s="184"/>
      <c r="P844" s="184"/>
      <c r="Q844" s="185"/>
    </row>
    <row r="845" spans="2:17" ht="26.25" customHeight="1">
      <c r="B845" s="14"/>
      <c r="C845" s="185"/>
      <c r="E845" s="14"/>
      <c r="G845" s="185"/>
      <c r="H845" s="185"/>
      <c r="J845" s="185"/>
      <c r="L845" s="184"/>
      <c r="N845" s="184"/>
      <c r="O845" s="184"/>
      <c r="P845" s="184"/>
      <c r="Q845" s="185"/>
    </row>
    <row r="846" spans="2:17" ht="26.25" customHeight="1">
      <c r="B846" s="14"/>
      <c r="C846" s="185"/>
      <c r="E846" s="14"/>
      <c r="G846" s="185"/>
      <c r="H846" s="185"/>
      <c r="J846" s="185"/>
      <c r="L846" s="184"/>
      <c r="N846" s="184"/>
      <c r="O846" s="184"/>
      <c r="P846" s="184"/>
      <c r="Q846" s="185"/>
    </row>
    <row r="847" spans="2:17" ht="26.25" customHeight="1">
      <c r="B847" s="14"/>
      <c r="C847" s="185"/>
      <c r="E847" s="14"/>
      <c r="G847" s="185"/>
      <c r="H847" s="185"/>
      <c r="J847" s="185"/>
      <c r="L847" s="184"/>
      <c r="N847" s="184"/>
      <c r="O847" s="184"/>
      <c r="P847" s="184"/>
      <c r="Q847" s="185"/>
    </row>
    <row r="848" spans="2:17" ht="26.25" customHeight="1">
      <c r="B848" s="14"/>
      <c r="C848" s="185"/>
      <c r="E848" s="14"/>
      <c r="G848" s="185"/>
      <c r="H848" s="185"/>
      <c r="J848" s="185"/>
      <c r="L848" s="184"/>
      <c r="N848" s="184"/>
      <c r="O848" s="184"/>
      <c r="P848" s="184"/>
      <c r="Q848" s="185"/>
    </row>
    <row r="849" spans="2:17" ht="26.25" customHeight="1">
      <c r="B849" s="14"/>
      <c r="C849" s="185"/>
      <c r="E849" s="14"/>
      <c r="G849" s="185"/>
      <c r="H849" s="185"/>
      <c r="J849" s="185"/>
      <c r="L849" s="184"/>
      <c r="N849" s="184"/>
      <c r="O849" s="184"/>
      <c r="P849" s="184"/>
      <c r="Q849" s="185"/>
    </row>
    <row r="850" spans="2:17" ht="26.25" customHeight="1">
      <c r="B850" s="14"/>
      <c r="C850" s="185"/>
      <c r="E850" s="14"/>
      <c r="G850" s="185"/>
      <c r="H850" s="185"/>
      <c r="J850" s="185"/>
      <c r="L850" s="184"/>
      <c r="N850" s="184"/>
      <c r="O850" s="184"/>
      <c r="P850" s="184"/>
      <c r="Q850" s="185"/>
    </row>
    <row r="851" spans="2:17" ht="26.25" customHeight="1">
      <c r="B851" s="14"/>
      <c r="C851" s="185"/>
      <c r="E851" s="14"/>
      <c r="G851" s="185"/>
      <c r="H851" s="185"/>
      <c r="J851" s="185"/>
      <c r="L851" s="184"/>
      <c r="N851" s="184"/>
      <c r="O851" s="184"/>
      <c r="P851" s="184"/>
      <c r="Q851" s="185"/>
    </row>
    <row r="852" spans="2:17" ht="26.25" customHeight="1">
      <c r="B852" s="14"/>
      <c r="C852" s="185"/>
      <c r="E852" s="14"/>
      <c r="G852" s="185"/>
      <c r="H852" s="185"/>
      <c r="J852" s="185"/>
      <c r="L852" s="184"/>
      <c r="N852" s="184"/>
      <c r="O852" s="184"/>
      <c r="P852" s="184"/>
      <c r="Q852" s="185"/>
    </row>
    <row r="853" spans="2:17" ht="26.25" customHeight="1">
      <c r="B853" s="14"/>
      <c r="C853" s="185"/>
      <c r="E853" s="14"/>
      <c r="G853" s="185"/>
      <c r="H853" s="185"/>
      <c r="J853" s="185"/>
      <c r="L853" s="184"/>
      <c r="N853" s="184"/>
      <c r="O853" s="184"/>
      <c r="P853" s="184"/>
      <c r="Q853" s="185"/>
    </row>
    <row r="854" spans="2:17" ht="26.25" customHeight="1">
      <c r="B854" s="14"/>
      <c r="C854" s="185"/>
      <c r="E854" s="14"/>
      <c r="G854" s="185"/>
      <c r="H854" s="185"/>
      <c r="J854" s="185"/>
      <c r="L854" s="184"/>
      <c r="N854" s="184"/>
      <c r="O854" s="184"/>
      <c r="P854" s="184"/>
      <c r="Q854" s="185"/>
    </row>
    <row r="855" spans="2:17" ht="26.25" customHeight="1">
      <c r="B855" s="14"/>
      <c r="C855" s="185"/>
      <c r="E855" s="14"/>
      <c r="G855" s="185"/>
      <c r="H855" s="185"/>
      <c r="J855" s="185"/>
      <c r="L855" s="184"/>
      <c r="N855" s="184"/>
      <c r="O855" s="184"/>
      <c r="P855" s="184"/>
      <c r="Q855" s="185"/>
    </row>
    <row r="856" spans="2:17" ht="26.25" customHeight="1">
      <c r="B856" s="14"/>
      <c r="C856" s="185"/>
      <c r="E856" s="14"/>
      <c r="G856" s="185"/>
      <c r="H856" s="185"/>
      <c r="J856" s="185"/>
      <c r="L856" s="184"/>
      <c r="N856" s="184"/>
      <c r="O856" s="184"/>
      <c r="P856" s="184"/>
      <c r="Q856" s="185"/>
    </row>
    <row r="857" spans="2:17" ht="26.25" customHeight="1">
      <c r="B857" s="14"/>
      <c r="C857" s="185"/>
      <c r="E857" s="14"/>
      <c r="G857" s="185"/>
      <c r="H857" s="185"/>
      <c r="J857" s="185"/>
      <c r="L857" s="184"/>
      <c r="N857" s="184"/>
      <c r="O857" s="184"/>
      <c r="P857" s="184"/>
      <c r="Q857" s="185"/>
    </row>
    <row r="858" spans="2:17" ht="26.25" customHeight="1">
      <c r="B858" s="14"/>
      <c r="C858" s="185"/>
      <c r="E858" s="14"/>
      <c r="G858" s="185"/>
      <c r="H858" s="185"/>
      <c r="J858" s="185"/>
      <c r="L858" s="184"/>
      <c r="N858" s="184"/>
      <c r="O858" s="184"/>
      <c r="P858" s="184"/>
      <c r="Q858" s="185"/>
    </row>
    <row r="859" spans="2:17" ht="26.25" customHeight="1">
      <c r="B859" s="14"/>
      <c r="C859" s="185"/>
      <c r="E859" s="14"/>
      <c r="G859" s="185"/>
      <c r="H859" s="185"/>
      <c r="J859" s="185"/>
      <c r="L859" s="184"/>
      <c r="N859" s="184"/>
      <c r="O859" s="184"/>
      <c r="P859" s="184"/>
      <c r="Q859" s="185"/>
    </row>
    <row r="860" spans="2:17" ht="26.25" customHeight="1">
      <c r="B860" s="14"/>
      <c r="C860" s="185"/>
      <c r="E860" s="14"/>
      <c r="G860" s="185"/>
      <c r="H860" s="185"/>
      <c r="J860" s="185"/>
      <c r="L860" s="184"/>
      <c r="N860" s="184"/>
      <c r="O860" s="184"/>
      <c r="P860" s="184"/>
      <c r="Q860" s="185"/>
    </row>
    <row r="861" spans="2:17" ht="26.25" customHeight="1">
      <c r="B861" s="14"/>
      <c r="C861" s="185"/>
      <c r="E861" s="14"/>
      <c r="G861" s="185"/>
      <c r="H861" s="185"/>
      <c r="J861" s="185"/>
      <c r="L861" s="184"/>
      <c r="N861" s="184"/>
      <c r="O861" s="184"/>
      <c r="P861" s="184"/>
      <c r="Q861" s="185"/>
    </row>
    <row r="862" spans="2:17" ht="26.25" customHeight="1">
      <c r="B862" s="14"/>
      <c r="C862" s="185"/>
      <c r="E862" s="14"/>
      <c r="G862" s="185"/>
      <c r="H862" s="185"/>
      <c r="J862" s="185"/>
      <c r="L862" s="184"/>
      <c r="N862" s="184"/>
      <c r="O862" s="184"/>
      <c r="P862" s="184"/>
      <c r="Q862" s="185"/>
    </row>
    <row r="863" spans="2:17" ht="26.25" customHeight="1">
      <c r="B863" s="14"/>
      <c r="C863" s="185"/>
      <c r="E863" s="14"/>
      <c r="G863" s="185"/>
      <c r="H863" s="185"/>
      <c r="J863" s="185"/>
      <c r="L863" s="184"/>
      <c r="N863" s="184"/>
      <c r="O863" s="184"/>
      <c r="P863" s="184"/>
      <c r="Q863" s="185"/>
    </row>
    <row r="864" spans="2:17" ht="26.25" customHeight="1">
      <c r="B864" s="14"/>
      <c r="C864" s="185"/>
      <c r="E864" s="14"/>
      <c r="G864" s="185"/>
      <c r="H864" s="185"/>
      <c r="J864" s="185"/>
      <c r="L864" s="184"/>
      <c r="N864" s="184"/>
      <c r="O864" s="184"/>
      <c r="P864" s="184"/>
      <c r="Q864" s="185"/>
    </row>
    <row r="865" spans="2:17" ht="26.25" customHeight="1">
      <c r="B865" s="14"/>
      <c r="C865" s="185"/>
      <c r="E865" s="14"/>
      <c r="G865" s="185"/>
      <c r="H865" s="185"/>
      <c r="J865" s="185"/>
      <c r="L865" s="184"/>
      <c r="N865" s="184"/>
      <c r="O865" s="184"/>
      <c r="P865" s="184"/>
      <c r="Q865" s="185"/>
    </row>
    <row r="866" spans="2:17" ht="26.25" customHeight="1">
      <c r="B866" s="14"/>
      <c r="C866" s="185"/>
      <c r="E866" s="14"/>
      <c r="G866" s="185"/>
      <c r="H866" s="185"/>
      <c r="J866" s="185"/>
      <c r="L866" s="184"/>
      <c r="N866" s="184"/>
      <c r="O866" s="184"/>
      <c r="P866" s="184"/>
      <c r="Q866" s="185"/>
    </row>
    <row r="867" spans="2:17" ht="26.25" customHeight="1">
      <c r="B867" s="14"/>
      <c r="C867" s="185"/>
      <c r="E867" s="14"/>
      <c r="G867" s="185"/>
      <c r="H867" s="185"/>
      <c r="J867" s="185"/>
      <c r="L867" s="184"/>
      <c r="N867" s="184"/>
      <c r="O867" s="184"/>
      <c r="P867" s="184"/>
      <c r="Q867" s="185"/>
    </row>
    <row r="868" spans="2:17" ht="26.25" customHeight="1">
      <c r="B868" s="14"/>
      <c r="C868" s="185"/>
      <c r="E868" s="14"/>
      <c r="G868" s="185"/>
      <c r="H868" s="185"/>
      <c r="J868" s="185"/>
      <c r="L868" s="184"/>
      <c r="N868" s="184"/>
      <c r="O868" s="184"/>
      <c r="P868" s="184"/>
      <c r="Q868" s="185"/>
    </row>
    <row r="869" spans="2:17" ht="26.25" customHeight="1">
      <c r="B869" s="14"/>
      <c r="C869" s="185"/>
      <c r="E869" s="14"/>
      <c r="G869" s="185"/>
      <c r="H869" s="185"/>
      <c r="J869" s="185"/>
      <c r="L869" s="184"/>
      <c r="N869" s="184"/>
      <c r="O869" s="184"/>
      <c r="P869" s="184"/>
      <c r="Q869" s="185"/>
    </row>
    <row r="870" spans="2:17" ht="26.25" customHeight="1">
      <c r="B870" s="14"/>
      <c r="C870" s="185"/>
      <c r="E870" s="14"/>
      <c r="G870" s="185"/>
      <c r="H870" s="185"/>
      <c r="J870" s="185"/>
      <c r="L870" s="184"/>
      <c r="N870" s="184"/>
      <c r="O870" s="184"/>
      <c r="P870" s="184"/>
      <c r="Q870" s="185"/>
    </row>
    <row r="871" spans="2:17" ht="26.25" customHeight="1">
      <c r="B871" s="14"/>
      <c r="C871" s="185"/>
      <c r="E871" s="14"/>
      <c r="G871" s="185"/>
      <c r="H871" s="185"/>
      <c r="J871" s="185"/>
      <c r="L871" s="184"/>
      <c r="N871" s="184"/>
      <c r="O871" s="184"/>
      <c r="P871" s="184"/>
      <c r="Q871" s="185"/>
    </row>
    <row r="872" spans="2:17" ht="26.25" customHeight="1">
      <c r="B872" s="14"/>
      <c r="C872" s="185"/>
      <c r="E872" s="14"/>
      <c r="G872" s="185"/>
      <c r="H872" s="185"/>
      <c r="J872" s="185"/>
      <c r="L872" s="184"/>
      <c r="N872" s="184"/>
      <c r="O872" s="184"/>
      <c r="P872" s="184"/>
      <c r="Q872" s="185"/>
    </row>
    <row r="873" spans="2:17" ht="26.25" customHeight="1">
      <c r="B873" s="14"/>
      <c r="C873" s="185"/>
      <c r="E873" s="14"/>
      <c r="G873" s="185"/>
      <c r="H873" s="185"/>
      <c r="J873" s="185"/>
      <c r="L873" s="184"/>
      <c r="N873" s="184"/>
      <c r="O873" s="184"/>
      <c r="P873" s="184"/>
      <c r="Q873" s="185"/>
    </row>
    <row r="874" spans="2:17" ht="26.25" customHeight="1">
      <c r="B874" s="14"/>
      <c r="C874" s="185"/>
      <c r="E874" s="14"/>
      <c r="G874" s="185"/>
      <c r="H874" s="185"/>
      <c r="J874" s="185"/>
      <c r="L874" s="184"/>
      <c r="N874" s="184"/>
      <c r="O874" s="184"/>
      <c r="P874" s="184"/>
      <c r="Q874" s="185"/>
    </row>
    <row r="875" spans="2:17" ht="26.25" customHeight="1">
      <c r="B875" s="14"/>
      <c r="C875" s="185"/>
      <c r="E875" s="14"/>
      <c r="G875" s="185"/>
      <c r="H875" s="185"/>
      <c r="J875" s="185"/>
      <c r="L875" s="184"/>
      <c r="N875" s="184"/>
      <c r="O875" s="184"/>
      <c r="P875" s="184"/>
      <c r="Q875" s="185"/>
    </row>
    <row r="876" spans="2:17" ht="26.25" customHeight="1">
      <c r="B876" s="14"/>
      <c r="C876" s="185"/>
      <c r="E876" s="14"/>
      <c r="G876" s="185"/>
      <c r="H876" s="185"/>
      <c r="J876" s="185"/>
      <c r="L876" s="184"/>
      <c r="N876" s="184"/>
      <c r="O876" s="184"/>
      <c r="P876" s="184"/>
      <c r="Q876" s="185"/>
    </row>
    <row r="877" spans="2:17" ht="26.25" customHeight="1">
      <c r="B877" s="14"/>
      <c r="C877" s="185"/>
      <c r="E877" s="14"/>
      <c r="G877" s="185"/>
      <c r="H877" s="185"/>
      <c r="J877" s="185"/>
      <c r="L877" s="184"/>
      <c r="N877" s="184"/>
      <c r="O877" s="184"/>
      <c r="P877" s="184"/>
      <c r="Q877" s="185"/>
    </row>
    <row r="878" spans="2:17" ht="26.25" customHeight="1">
      <c r="B878" s="14"/>
      <c r="C878" s="185"/>
      <c r="E878" s="14"/>
      <c r="G878" s="185"/>
      <c r="H878" s="185"/>
      <c r="J878" s="185"/>
      <c r="L878" s="184"/>
      <c r="N878" s="184"/>
      <c r="O878" s="184"/>
      <c r="P878" s="184"/>
      <c r="Q878" s="185"/>
    </row>
    <row r="879" spans="2:17" ht="26.25" customHeight="1">
      <c r="B879" s="14"/>
      <c r="C879" s="185"/>
      <c r="E879" s="14"/>
      <c r="G879" s="185"/>
      <c r="H879" s="185"/>
      <c r="J879" s="185"/>
      <c r="L879" s="184"/>
      <c r="N879" s="184"/>
      <c r="O879" s="184"/>
      <c r="P879" s="184"/>
      <c r="Q879" s="185"/>
    </row>
    <row r="880" spans="2:17" ht="26.25" customHeight="1">
      <c r="B880" s="14"/>
      <c r="C880" s="185"/>
      <c r="E880" s="14"/>
      <c r="G880" s="185"/>
      <c r="H880" s="185"/>
      <c r="J880" s="185"/>
      <c r="L880" s="184"/>
      <c r="N880" s="184"/>
      <c r="O880" s="184"/>
      <c r="P880" s="184"/>
      <c r="Q880" s="185"/>
    </row>
    <row r="881" spans="2:17" ht="26.25" customHeight="1">
      <c r="B881" s="14"/>
      <c r="C881" s="185"/>
      <c r="E881" s="14"/>
      <c r="G881" s="185"/>
      <c r="H881" s="185"/>
      <c r="J881" s="185"/>
      <c r="L881" s="184"/>
      <c r="N881" s="184"/>
      <c r="O881" s="184"/>
      <c r="P881" s="184"/>
      <c r="Q881" s="185"/>
    </row>
    <row r="882" spans="2:17" ht="26.25" customHeight="1">
      <c r="B882" s="14"/>
      <c r="C882" s="185"/>
      <c r="E882" s="14"/>
      <c r="G882" s="185"/>
      <c r="H882" s="185"/>
      <c r="J882" s="185"/>
      <c r="L882" s="184"/>
      <c r="N882" s="184"/>
      <c r="O882" s="184"/>
      <c r="P882" s="184"/>
      <c r="Q882" s="185"/>
    </row>
    <row r="883" spans="2:17" ht="26.25" customHeight="1">
      <c r="B883" s="14"/>
      <c r="C883" s="185"/>
      <c r="E883" s="14"/>
      <c r="G883" s="185"/>
      <c r="H883" s="185"/>
      <c r="J883" s="185"/>
      <c r="L883" s="184"/>
      <c r="N883" s="184"/>
      <c r="O883" s="184"/>
      <c r="P883" s="184"/>
      <c r="Q883" s="185"/>
    </row>
    <row r="884" spans="2:17" ht="26.25" customHeight="1">
      <c r="B884" s="14"/>
      <c r="C884" s="185"/>
      <c r="E884" s="14"/>
      <c r="G884" s="185"/>
      <c r="H884" s="185"/>
      <c r="J884" s="185"/>
      <c r="L884" s="184"/>
      <c r="N884" s="184"/>
      <c r="O884" s="184"/>
      <c r="P884" s="184"/>
      <c r="Q884" s="185"/>
    </row>
    <row r="885" spans="2:17" ht="26.25" customHeight="1">
      <c r="B885" s="14"/>
      <c r="C885" s="185"/>
      <c r="E885" s="14"/>
      <c r="G885" s="185"/>
      <c r="H885" s="185"/>
      <c r="J885" s="185"/>
      <c r="L885" s="184"/>
      <c r="N885" s="184"/>
      <c r="O885" s="184"/>
      <c r="P885" s="184"/>
      <c r="Q885" s="185"/>
    </row>
    <row r="886" spans="2:17" ht="26.25" customHeight="1">
      <c r="B886" s="14"/>
      <c r="C886" s="185"/>
      <c r="E886" s="14"/>
      <c r="G886" s="185"/>
      <c r="H886" s="185"/>
      <c r="J886" s="185"/>
      <c r="L886" s="184"/>
      <c r="N886" s="184"/>
      <c r="O886" s="184"/>
      <c r="P886" s="184"/>
      <c r="Q886" s="185"/>
    </row>
    <row r="887" spans="2:17" ht="26.25" customHeight="1">
      <c r="B887" s="14"/>
      <c r="C887" s="185"/>
      <c r="E887" s="14"/>
      <c r="G887" s="185"/>
      <c r="H887" s="185"/>
      <c r="J887" s="185"/>
      <c r="L887" s="184"/>
      <c r="N887" s="184"/>
      <c r="O887" s="184"/>
      <c r="P887" s="184"/>
      <c r="Q887" s="185"/>
    </row>
    <row r="888" spans="2:17" ht="26.25" customHeight="1">
      <c r="B888" s="14"/>
      <c r="C888" s="185"/>
      <c r="E888" s="14"/>
      <c r="G888" s="185"/>
      <c r="H888" s="185"/>
      <c r="J888" s="185"/>
      <c r="L888" s="184"/>
      <c r="N888" s="184"/>
      <c r="O888" s="184"/>
      <c r="P888" s="184"/>
      <c r="Q888" s="185"/>
    </row>
    <row r="889" spans="2:17" ht="26.25" customHeight="1">
      <c r="B889" s="14"/>
      <c r="C889" s="185"/>
      <c r="E889" s="14"/>
      <c r="G889" s="185"/>
      <c r="H889" s="185"/>
      <c r="J889" s="185"/>
      <c r="L889" s="184"/>
      <c r="N889" s="184"/>
      <c r="O889" s="184"/>
      <c r="P889" s="184"/>
      <c r="Q889" s="185"/>
    </row>
    <row r="890" spans="2:17" ht="26.25" customHeight="1">
      <c r="B890" s="14"/>
      <c r="C890" s="185"/>
      <c r="E890" s="14"/>
      <c r="G890" s="185"/>
      <c r="H890" s="185"/>
      <c r="J890" s="185"/>
      <c r="L890" s="184"/>
      <c r="N890" s="184"/>
      <c r="O890" s="184"/>
      <c r="P890" s="184"/>
      <c r="Q890" s="185"/>
    </row>
    <row r="891" spans="2:17" ht="26.25" customHeight="1">
      <c r="B891" s="14"/>
      <c r="C891" s="185"/>
      <c r="E891" s="14"/>
      <c r="G891" s="185"/>
      <c r="H891" s="185"/>
      <c r="J891" s="185"/>
      <c r="L891" s="184"/>
      <c r="N891" s="184"/>
      <c r="O891" s="184"/>
      <c r="P891" s="184"/>
      <c r="Q891" s="185"/>
    </row>
    <row r="892" spans="2:17" ht="26.25" customHeight="1">
      <c r="B892" s="14"/>
      <c r="C892" s="185"/>
      <c r="E892" s="14"/>
      <c r="G892" s="185"/>
      <c r="H892" s="185"/>
      <c r="J892" s="185"/>
      <c r="L892" s="184"/>
      <c r="N892" s="184"/>
      <c r="O892" s="184"/>
      <c r="P892" s="184"/>
      <c r="Q892" s="185"/>
    </row>
    <row r="893" spans="2:17" ht="26.25" customHeight="1">
      <c r="B893" s="14"/>
      <c r="C893" s="185"/>
      <c r="E893" s="14"/>
      <c r="G893" s="185"/>
      <c r="H893" s="185"/>
      <c r="J893" s="185"/>
      <c r="L893" s="184"/>
      <c r="N893" s="184"/>
      <c r="O893" s="184"/>
      <c r="P893" s="184"/>
      <c r="Q893" s="185"/>
    </row>
    <row r="894" spans="2:17" ht="26.25" customHeight="1">
      <c r="B894" s="14"/>
      <c r="C894" s="185"/>
      <c r="E894" s="14"/>
      <c r="G894" s="185"/>
      <c r="H894" s="185"/>
      <c r="J894" s="185"/>
      <c r="L894" s="184"/>
      <c r="N894" s="184"/>
      <c r="O894" s="184"/>
      <c r="P894" s="184"/>
      <c r="Q894" s="185"/>
    </row>
    <row r="895" spans="2:17" ht="26.25" customHeight="1">
      <c r="B895" s="14"/>
      <c r="C895" s="185"/>
      <c r="E895" s="14"/>
      <c r="G895" s="185"/>
      <c r="H895" s="185"/>
      <c r="J895" s="185"/>
      <c r="L895" s="184"/>
      <c r="N895" s="184"/>
      <c r="O895" s="184"/>
      <c r="P895" s="184"/>
      <c r="Q895" s="185"/>
    </row>
    <row r="896" spans="2:17" ht="26.25" customHeight="1">
      <c r="B896" s="14"/>
      <c r="C896" s="185"/>
      <c r="E896" s="14"/>
      <c r="G896" s="185"/>
      <c r="H896" s="185"/>
      <c r="J896" s="185"/>
      <c r="L896" s="184"/>
      <c r="N896" s="184"/>
      <c r="O896" s="184"/>
      <c r="P896" s="184"/>
      <c r="Q896" s="185"/>
    </row>
    <row r="897" spans="2:17" ht="26.25" customHeight="1">
      <c r="B897" s="14"/>
      <c r="C897" s="185"/>
      <c r="E897" s="14"/>
      <c r="G897" s="185"/>
      <c r="H897" s="185"/>
      <c r="J897" s="185"/>
      <c r="L897" s="184"/>
      <c r="N897" s="184"/>
      <c r="O897" s="184"/>
      <c r="P897" s="184"/>
      <c r="Q897" s="185"/>
    </row>
    <row r="898" spans="2:17" ht="26.25" customHeight="1">
      <c r="B898" s="14"/>
      <c r="C898" s="185"/>
      <c r="E898" s="14"/>
      <c r="G898" s="185"/>
      <c r="H898" s="185"/>
      <c r="J898" s="185"/>
      <c r="L898" s="184"/>
      <c r="N898" s="184"/>
      <c r="O898" s="184"/>
      <c r="P898" s="184"/>
      <c r="Q898" s="185"/>
    </row>
    <row r="899" spans="2:17" ht="26.25" customHeight="1">
      <c r="B899" s="14"/>
      <c r="C899" s="185"/>
      <c r="E899" s="14"/>
      <c r="G899" s="185"/>
      <c r="H899" s="185"/>
      <c r="J899" s="185"/>
      <c r="L899" s="184"/>
      <c r="N899" s="184"/>
      <c r="O899" s="184"/>
      <c r="P899" s="184"/>
      <c r="Q899" s="185"/>
    </row>
    <row r="900" spans="2:17" ht="26.25" customHeight="1">
      <c r="B900" s="14"/>
      <c r="C900" s="185"/>
      <c r="E900" s="14"/>
      <c r="G900" s="185"/>
      <c r="H900" s="185"/>
      <c r="J900" s="185"/>
      <c r="L900" s="184"/>
      <c r="N900" s="184"/>
      <c r="O900" s="184"/>
      <c r="P900" s="184"/>
      <c r="Q900" s="185"/>
    </row>
    <row r="901" spans="2:17" ht="26.25" customHeight="1">
      <c r="B901" s="14"/>
      <c r="C901" s="185"/>
      <c r="E901" s="14"/>
      <c r="G901" s="185"/>
      <c r="H901" s="185"/>
      <c r="J901" s="185"/>
      <c r="L901" s="184"/>
      <c r="N901" s="184"/>
      <c r="O901" s="184"/>
      <c r="P901" s="184"/>
      <c r="Q901" s="185"/>
    </row>
    <row r="902" spans="2:17" ht="26.25" customHeight="1">
      <c r="B902" s="14"/>
      <c r="C902" s="185"/>
      <c r="E902" s="14"/>
      <c r="G902" s="185"/>
      <c r="H902" s="185"/>
      <c r="J902" s="185"/>
      <c r="L902" s="184"/>
      <c r="N902" s="184"/>
      <c r="O902" s="184"/>
      <c r="P902" s="184"/>
      <c r="Q902" s="185"/>
    </row>
    <row r="903" spans="2:17" ht="26.25" customHeight="1">
      <c r="B903" s="14"/>
      <c r="C903" s="185"/>
      <c r="E903" s="14"/>
      <c r="G903" s="185"/>
      <c r="H903" s="185"/>
      <c r="J903" s="185"/>
      <c r="L903" s="184"/>
      <c r="N903" s="184"/>
      <c r="O903" s="184"/>
      <c r="P903" s="184"/>
      <c r="Q903" s="185"/>
    </row>
    <row r="904" spans="2:17" ht="26.25" customHeight="1">
      <c r="B904" s="14"/>
      <c r="C904" s="185"/>
      <c r="E904" s="14"/>
      <c r="G904" s="185"/>
      <c r="H904" s="185"/>
      <c r="J904" s="185"/>
      <c r="L904" s="184"/>
      <c r="N904" s="184"/>
      <c r="O904" s="184"/>
      <c r="P904" s="184"/>
      <c r="Q904" s="185"/>
    </row>
    <row r="905" spans="2:17" ht="26.25" customHeight="1">
      <c r="B905" s="14"/>
      <c r="C905" s="185"/>
      <c r="E905" s="14"/>
      <c r="G905" s="185"/>
      <c r="H905" s="185"/>
      <c r="J905" s="185"/>
      <c r="L905" s="184"/>
      <c r="N905" s="184"/>
      <c r="O905" s="184"/>
      <c r="P905" s="184"/>
      <c r="Q905" s="185"/>
    </row>
    <row r="906" spans="2:17" ht="26.25" customHeight="1">
      <c r="B906" s="14"/>
      <c r="C906" s="185"/>
      <c r="E906" s="14"/>
      <c r="G906" s="185"/>
      <c r="H906" s="185"/>
      <c r="J906" s="185"/>
      <c r="L906" s="184"/>
      <c r="N906" s="184"/>
      <c r="O906" s="184"/>
      <c r="P906" s="184"/>
      <c r="Q906" s="185"/>
    </row>
    <row r="907" spans="2:17" ht="26.25" customHeight="1">
      <c r="B907" s="14"/>
      <c r="C907" s="185"/>
      <c r="E907" s="14"/>
      <c r="G907" s="185"/>
      <c r="H907" s="185"/>
      <c r="J907" s="185"/>
      <c r="L907" s="184"/>
      <c r="N907" s="184"/>
      <c r="O907" s="184"/>
      <c r="P907" s="184"/>
      <c r="Q907" s="185"/>
    </row>
    <row r="908" spans="2:17" ht="26.25" customHeight="1">
      <c r="B908" s="14"/>
      <c r="C908" s="185"/>
      <c r="E908" s="14"/>
      <c r="G908" s="185"/>
      <c r="H908" s="185"/>
      <c r="J908" s="185"/>
      <c r="L908" s="184"/>
      <c r="N908" s="184"/>
      <c r="O908" s="184"/>
      <c r="P908" s="184"/>
      <c r="Q908" s="185"/>
    </row>
    <row r="909" spans="2:17" ht="26.25" customHeight="1">
      <c r="B909" s="14"/>
      <c r="C909" s="185"/>
      <c r="E909" s="14"/>
      <c r="G909" s="185"/>
      <c r="H909" s="185"/>
      <c r="J909" s="185"/>
      <c r="L909" s="184"/>
      <c r="N909" s="184"/>
      <c r="O909" s="184"/>
      <c r="P909" s="184"/>
      <c r="Q909" s="185"/>
    </row>
    <row r="910" spans="2:17" ht="26.25" customHeight="1">
      <c r="B910" s="14"/>
      <c r="C910" s="185"/>
      <c r="E910" s="14"/>
      <c r="G910" s="185"/>
      <c r="H910" s="185"/>
      <c r="J910" s="185"/>
      <c r="L910" s="184"/>
      <c r="N910" s="184"/>
      <c r="O910" s="184"/>
      <c r="P910" s="184"/>
      <c r="Q910" s="185"/>
    </row>
    <row r="911" spans="2:17" ht="26.25" customHeight="1">
      <c r="B911" s="14"/>
      <c r="C911" s="185"/>
      <c r="E911" s="14"/>
      <c r="G911" s="185"/>
      <c r="H911" s="185"/>
      <c r="J911" s="185"/>
      <c r="L911" s="184"/>
      <c r="N911" s="184"/>
      <c r="O911" s="184"/>
      <c r="P911" s="184"/>
      <c r="Q911" s="185"/>
    </row>
    <row r="912" spans="2:17" ht="26.25" customHeight="1">
      <c r="B912" s="14"/>
      <c r="C912" s="185"/>
      <c r="E912" s="14"/>
      <c r="G912" s="185"/>
      <c r="H912" s="185"/>
      <c r="J912" s="185"/>
      <c r="L912" s="184"/>
      <c r="N912" s="184"/>
      <c r="O912" s="184"/>
      <c r="P912" s="184"/>
      <c r="Q912" s="185"/>
    </row>
    <row r="913" spans="2:17" ht="26.25" customHeight="1">
      <c r="B913" s="14"/>
      <c r="C913" s="185"/>
      <c r="E913" s="14"/>
      <c r="G913" s="185"/>
      <c r="H913" s="185"/>
      <c r="J913" s="185"/>
      <c r="L913" s="184"/>
      <c r="N913" s="184"/>
      <c r="O913" s="184"/>
      <c r="P913" s="184"/>
      <c r="Q913" s="185"/>
    </row>
    <row r="914" spans="2:17" ht="26.25" customHeight="1">
      <c r="B914" s="14"/>
      <c r="C914" s="185"/>
      <c r="E914" s="14"/>
      <c r="G914" s="185"/>
      <c r="H914" s="185"/>
      <c r="J914" s="185"/>
      <c r="L914" s="184"/>
      <c r="N914" s="184"/>
      <c r="O914" s="184"/>
      <c r="P914" s="184"/>
      <c r="Q914" s="185"/>
    </row>
    <row r="915" spans="2:17" ht="26.25" customHeight="1">
      <c r="B915" s="14"/>
      <c r="C915" s="185"/>
      <c r="E915" s="14"/>
      <c r="G915" s="185"/>
      <c r="H915" s="185"/>
      <c r="J915" s="185"/>
      <c r="L915" s="184"/>
      <c r="N915" s="184"/>
      <c r="O915" s="184"/>
      <c r="P915" s="184"/>
      <c r="Q915" s="185"/>
    </row>
    <row r="916" spans="2:17" ht="26.25" customHeight="1">
      <c r="B916" s="14"/>
      <c r="C916" s="185"/>
      <c r="E916" s="14"/>
      <c r="G916" s="185"/>
      <c r="H916" s="185"/>
      <c r="J916" s="185"/>
      <c r="L916" s="184"/>
      <c r="N916" s="184"/>
      <c r="O916" s="184"/>
      <c r="P916" s="184"/>
      <c r="Q916" s="185"/>
    </row>
    <row r="917" spans="2:17" ht="26.25" customHeight="1">
      <c r="B917" s="14"/>
      <c r="C917" s="185"/>
      <c r="E917" s="14"/>
      <c r="G917" s="185"/>
      <c r="H917" s="185"/>
      <c r="J917" s="185"/>
      <c r="L917" s="184"/>
      <c r="N917" s="184"/>
      <c r="O917" s="184"/>
      <c r="P917" s="184"/>
      <c r="Q917" s="185"/>
    </row>
    <row r="918" spans="2:17" ht="26.25" customHeight="1">
      <c r="B918" s="14"/>
      <c r="C918" s="185"/>
      <c r="E918" s="14"/>
      <c r="G918" s="185"/>
      <c r="H918" s="185"/>
      <c r="J918" s="185"/>
      <c r="L918" s="184"/>
      <c r="N918" s="184"/>
      <c r="O918" s="184"/>
      <c r="P918" s="184"/>
      <c r="Q918" s="185"/>
    </row>
    <row r="919" spans="2:17" ht="26.25" customHeight="1">
      <c r="B919" s="14"/>
      <c r="C919" s="185"/>
      <c r="E919" s="14"/>
      <c r="G919" s="185"/>
      <c r="H919" s="185"/>
      <c r="J919" s="185"/>
      <c r="L919" s="184"/>
      <c r="N919" s="184"/>
      <c r="O919" s="184"/>
      <c r="P919" s="184"/>
      <c r="Q919" s="185"/>
    </row>
    <row r="920" spans="2:17" ht="26.25" customHeight="1">
      <c r="B920" s="14"/>
      <c r="C920" s="185"/>
      <c r="E920" s="14"/>
      <c r="G920" s="185"/>
      <c r="H920" s="185"/>
      <c r="J920" s="185"/>
      <c r="L920" s="184"/>
      <c r="N920" s="184"/>
      <c r="O920" s="184"/>
      <c r="P920" s="184"/>
      <c r="Q920" s="185"/>
    </row>
    <row r="921" spans="2:17" ht="26.25" customHeight="1">
      <c r="B921" s="14"/>
      <c r="C921" s="185"/>
      <c r="E921" s="14"/>
      <c r="G921" s="185"/>
      <c r="H921" s="185"/>
      <c r="J921" s="185"/>
      <c r="L921" s="184"/>
      <c r="N921" s="184"/>
      <c r="O921" s="184"/>
      <c r="P921" s="184"/>
      <c r="Q921" s="185"/>
    </row>
    <row r="922" spans="2:17" ht="26.25" customHeight="1">
      <c r="B922" s="14"/>
      <c r="C922" s="185"/>
      <c r="E922" s="14"/>
      <c r="G922" s="185"/>
      <c r="H922" s="185"/>
      <c r="J922" s="185"/>
      <c r="L922" s="184"/>
      <c r="N922" s="184"/>
      <c r="O922" s="184"/>
      <c r="P922" s="184"/>
      <c r="Q922" s="185"/>
    </row>
    <row r="923" spans="2:17" ht="26.25" customHeight="1">
      <c r="B923" s="14"/>
      <c r="C923" s="185"/>
      <c r="E923" s="14"/>
      <c r="G923" s="185"/>
      <c r="H923" s="185"/>
      <c r="J923" s="185"/>
      <c r="L923" s="184"/>
      <c r="N923" s="184"/>
      <c r="O923" s="184"/>
      <c r="P923" s="184"/>
      <c r="Q923" s="185"/>
    </row>
    <row r="924" spans="2:17" ht="26.25" customHeight="1">
      <c r="B924" s="14"/>
      <c r="C924" s="185"/>
      <c r="E924" s="14"/>
      <c r="G924" s="185"/>
      <c r="H924" s="185"/>
      <c r="J924" s="185"/>
      <c r="L924" s="184"/>
      <c r="N924" s="184"/>
      <c r="O924" s="184"/>
      <c r="P924" s="184"/>
      <c r="Q924" s="185"/>
    </row>
    <row r="925" spans="2:17" ht="26.25" customHeight="1">
      <c r="B925" s="14"/>
      <c r="C925" s="185"/>
      <c r="E925" s="14"/>
      <c r="G925" s="185"/>
      <c r="H925" s="185"/>
      <c r="J925" s="185"/>
      <c r="L925" s="184"/>
      <c r="N925" s="184"/>
      <c r="O925" s="184"/>
      <c r="P925" s="184"/>
      <c r="Q925" s="185"/>
    </row>
    <row r="926" spans="2:17" ht="26.25" customHeight="1">
      <c r="B926" s="14"/>
      <c r="C926" s="185"/>
      <c r="E926" s="14"/>
      <c r="G926" s="185"/>
      <c r="H926" s="185"/>
      <c r="J926" s="185"/>
      <c r="L926" s="184"/>
      <c r="N926" s="184"/>
      <c r="O926" s="184"/>
      <c r="P926" s="184"/>
      <c r="Q926" s="185"/>
    </row>
    <row r="927" spans="2:17" ht="26.25" customHeight="1">
      <c r="B927" s="14"/>
      <c r="C927" s="185"/>
      <c r="E927" s="14"/>
      <c r="G927" s="185"/>
      <c r="H927" s="185"/>
      <c r="J927" s="185"/>
      <c r="L927" s="184"/>
      <c r="N927" s="184"/>
      <c r="O927" s="184"/>
      <c r="P927" s="184"/>
      <c r="Q927" s="185"/>
    </row>
    <row r="928" spans="2:17" ht="26.25" customHeight="1">
      <c r="B928" s="14"/>
      <c r="C928" s="185"/>
      <c r="E928" s="14"/>
      <c r="G928" s="185"/>
      <c r="H928" s="185"/>
      <c r="J928" s="185"/>
      <c r="L928" s="184"/>
      <c r="N928" s="184"/>
      <c r="O928" s="184"/>
      <c r="P928" s="184"/>
      <c r="Q928" s="185"/>
    </row>
    <row r="929" spans="2:17" ht="26.25" customHeight="1">
      <c r="B929" s="14"/>
      <c r="C929" s="185"/>
      <c r="E929" s="14"/>
      <c r="G929" s="185"/>
      <c r="H929" s="185"/>
      <c r="J929" s="185"/>
      <c r="L929" s="184"/>
      <c r="N929" s="184"/>
      <c r="O929" s="184"/>
      <c r="P929" s="184"/>
      <c r="Q929" s="185"/>
    </row>
    <row r="930" spans="2:17" ht="26.25" customHeight="1">
      <c r="B930" s="14"/>
      <c r="C930" s="185"/>
      <c r="E930" s="14"/>
      <c r="G930" s="185"/>
      <c r="H930" s="185"/>
      <c r="J930" s="185"/>
      <c r="L930" s="184"/>
      <c r="N930" s="184"/>
      <c r="O930" s="184"/>
      <c r="P930" s="184"/>
      <c r="Q930" s="185"/>
    </row>
    <row r="931" spans="2:17" ht="26.25" customHeight="1">
      <c r="B931" s="14"/>
      <c r="C931" s="185"/>
      <c r="E931" s="14"/>
      <c r="G931" s="185"/>
      <c r="H931" s="185"/>
      <c r="J931" s="185"/>
      <c r="L931" s="184"/>
      <c r="N931" s="184"/>
      <c r="O931" s="184"/>
      <c r="P931" s="184"/>
      <c r="Q931" s="185"/>
    </row>
    <row r="932" spans="2:17" ht="26.25" customHeight="1">
      <c r="B932" s="14"/>
      <c r="C932" s="185"/>
      <c r="E932" s="14"/>
      <c r="G932" s="185"/>
      <c r="H932" s="185"/>
      <c r="J932" s="185"/>
      <c r="L932" s="184"/>
      <c r="N932" s="184"/>
      <c r="O932" s="184"/>
      <c r="P932" s="184"/>
      <c r="Q932" s="185"/>
    </row>
    <row r="933" spans="2:17" ht="26.25" customHeight="1">
      <c r="B933" s="14"/>
      <c r="C933" s="185"/>
      <c r="E933" s="14"/>
      <c r="G933" s="185"/>
      <c r="H933" s="185"/>
      <c r="J933" s="185"/>
      <c r="L933" s="184"/>
      <c r="N933" s="184"/>
      <c r="O933" s="184"/>
      <c r="P933" s="184"/>
      <c r="Q933" s="185"/>
    </row>
    <row r="934" spans="2:17" ht="26.25" customHeight="1">
      <c r="B934" s="14"/>
      <c r="C934" s="185"/>
      <c r="E934" s="14"/>
      <c r="G934" s="185"/>
      <c r="H934" s="185"/>
      <c r="J934" s="185"/>
      <c r="L934" s="184"/>
      <c r="N934" s="184"/>
      <c r="O934" s="184"/>
      <c r="P934" s="184"/>
      <c r="Q934" s="185"/>
    </row>
    <row r="935" spans="2:17" ht="26.25" customHeight="1">
      <c r="B935" s="14"/>
      <c r="C935" s="185"/>
      <c r="E935" s="14"/>
      <c r="G935" s="185"/>
      <c r="H935" s="185"/>
      <c r="J935" s="185"/>
      <c r="L935" s="184"/>
      <c r="N935" s="184"/>
      <c r="O935" s="184"/>
      <c r="P935" s="184"/>
      <c r="Q935" s="185"/>
    </row>
  </sheetData>
  <dataValidations count="1">
    <dataValidation type="list" allowBlank="1" showErrorMessage="1" sqref="F2:F3" xr:uid="{B672F87E-BCA9-43B7-AFF2-C33E58FF7177}">
      <formula1>"Open,Inprogress,Closed"</formula1>
    </dataValidation>
  </dataValidations>
  <hyperlinks>
    <hyperlink ref="N2" r:id="rId1" xr:uid="{4245DAB4-342E-42C6-8CE7-1E29DE8EFAC3}"/>
    <hyperlink ref="N3" r:id="rId2" xr:uid="{2A71FB26-F0B3-4FB2-9EC6-764BC5FB0D14}"/>
  </hyperlinks>
  <pageMargins left="0" right="0" top="0" bottom="0" header="0" footer="0"/>
  <tableParts count="1">
    <tablePart r:id="rId3"/>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052E5-8344-4AED-BB76-C9DE1D4D7EA3}">
  <dimension ref="A1:L3"/>
  <sheetViews>
    <sheetView workbookViewId="0">
      <selection activeCell="B8" sqref="B8"/>
    </sheetView>
  </sheetViews>
  <sheetFormatPr defaultRowHeight="12.75"/>
  <cols>
    <col min="1" max="1" width="9.140625" style="99"/>
    <col min="2" max="2" width="20.42578125" style="99" customWidth="1"/>
    <col min="3" max="3" width="19.85546875" style="99" customWidth="1"/>
    <col min="4" max="4" width="24.5703125" style="99" customWidth="1"/>
    <col min="5" max="5" width="9.140625" style="99" bestFit="1" customWidth="1"/>
    <col min="6" max="6" width="37.28515625" style="99" customWidth="1"/>
    <col min="7" max="7" width="16.7109375" style="99" customWidth="1"/>
    <col min="8" max="8" width="14.7109375" style="99" customWidth="1"/>
    <col min="9" max="9" width="11.7109375" style="99" customWidth="1"/>
    <col min="10" max="10" width="13" style="99" customWidth="1"/>
    <col min="11" max="11" width="19.5703125" style="99" customWidth="1"/>
    <col min="12" max="12" width="49.85546875" style="99" customWidth="1"/>
    <col min="13" max="16384" width="9.140625" style="99"/>
  </cols>
  <sheetData>
    <row r="1" spans="1:12" ht="27">
      <c r="A1" s="95" t="s">
        <v>196</v>
      </c>
      <c r="B1" s="191" t="s">
        <v>11</v>
      </c>
      <c r="C1" s="191" t="s">
        <v>197</v>
      </c>
      <c r="D1" s="191" t="s">
        <v>199</v>
      </c>
      <c r="E1" s="191" t="s">
        <v>200</v>
      </c>
      <c r="F1" s="191" t="s">
        <v>201</v>
      </c>
      <c r="G1" s="191" t="s">
        <v>202</v>
      </c>
      <c r="H1" s="191" t="s">
        <v>204</v>
      </c>
      <c r="I1" s="191" t="s">
        <v>205</v>
      </c>
      <c r="J1" s="192" t="s">
        <v>206</v>
      </c>
      <c r="K1" s="192" t="s">
        <v>784</v>
      </c>
      <c r="L1" s="193" t="s">
        <v>207</v>
      </c>
    </row>
    <row r="2" spans="1:12" ht="81">
      <c r="A2" s="190">
        <v>1</v>
      </c>
      <c r="B2" s="226" t="s">
        <v>60</v>
      </c>
      <c r="C2" s="227">
        <v>24266</v>
      </c>
      <c r="D2" s="227" t="s">
        <v>699</v>
      </c>
      <c r="E2" s="190" t="s">
        <v>304</v>
      </c>
      <c r="F2" s="228" t="s">
        <v>807</v>
      </c>
      <c r="G2" s="190" t="s">
        <v>306</v>
      </c>
      <c r="H2" s="190" t="s">
        <v>754</v>
      </c>
      <c r="I2" s="352" t="s">
        <v>786</v>
      </c>
      <c r="J2" s="269" t="s">
        <v>771</v>
      </c>
      <c r="K2" s="189" t="s">
        <v>827</v>
      </c>
      <c r="L2" s="270" t="s">
        <v>828</v>
      </c>
    </row>
    <row r="3" spans="1:12" ht="92.25">
      <c r="A3" s="190">
        <v>1</v>
      </c>
      <c r="B3" s="226" t="s">
        <v>60</v>
      </c>
      <c r="C3" s="227" t="s">
        <v>796</v>
      </c>
      <c r="D3" s="227" t="s">
        <v>211</v>
      </c>
      <c r="E3" s="190" t="s">
        <v>304</v>
      </c>
      <c r="F3" s="228" t="s">
        <v>797</v>
      </c>
      <c r="G3" s="190" t="s">
        <v>306</v>
      </c>
      <c r="H3" s="190" t="s">
        <v>754</v>
      </c>
      <c r="I3" s="352" t="s">
        <v>786</v>
      </c>
      <c r="J3" s="269" t="s">
        <v>829</v>
      </c>
      <c r="K3" s="189" t="s">
        <v>830</v>
      </c>
      <c r="L3" s="270" t="s">
        <v>831</v>
      </c>
    </row>
  </sheetData>
  <dataValidations count="5">
    <dataValidation type="list" allowBlank="1" showInputMessage="1" showErrorMessage="1" sqref="K6:K18 J2:J18" xr:uid="{57135011-8BCE-4750-97B1-62D4004492AD}">
      <formula1>"Enhancements, Existing_Issue, Requirements, QA, Design, Documentation, Development, Project_Management, Environment_Related"</formula1>
    </dataValidation>
    <dataValidation type="list" allowBlank="1" showInputMessage="1" showErrorMessage="1" sqref="I2:I35" xr:uid="{49A794DD-F1E8-434D-9890-82884FB76EFB}">
      <formula1>"Open, Inprogress, Testing, Closed"</formula1>
    </dataValidation>
    <dataValidation type="list" allowBlank="1" showInputMessage="1" showErrorMessage="1" sqref="H2:H25" xr:uid="{402D4E0A-E854-40A1-9B68-C1F3DE02A468}">
      <formula1>"Internal, External"</formula1>
    </dataValidation>
    <dataValidation type="list" allowBlank="1" showInputMessage="1" showErrorMessage="1" sqref="G2:G30" xr:uid="{813F193C-9A94-4A4A-A5BB-F8A7A1B383BB}">
      <formula1>"Minor, Significant, Major"</formula1>
    </dataValidation>
    <dataValidation type="list" allowBlank="1" showInputMessage="1" showErrorMessage="1" sqref="E2:E22" xr:uid="{195DF7C0-8D0C-4DEE-9DDC-BA3444B084E6}">
      <formula1>"Bouceback, Defect, None"</formula1>
    </dataValidation>
  </dataValidation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A2451-09BD-4544-831B-6548BDA1FD08}">
  <sheetPr>
    <outlinePr summaryBelow="0" summaryRight="0"/>
  </sheetPr>
  <dimension ref="A1:Y937"/>
  <sheetViews>
    <sheetView showGridLines="0" workbookViewId="0">
      <pane xSplit="6" topLeftCell="G1" activePane="topRight" state="frozen"/>
      <selection pane="topRight" activeCell="C6" sqref="C6"/>
      <selection activeCell="A3" sqref="A3"/>
    </sheetView>
  </sheetViews>
  <sheetFormatPr defaultColWidth="12.5703125" defaultRowHeight="26.25" customHeight="1"/>
  <cols>
    <col min="1" max="1" width="6.5703125" style="154" customWidth="1"/>
    <col min="2" max="2" width="19" style="154" customWidth="1"/>
    <col min="3" max="3" width="20.140625" style="154" customWidth="1"/>
    <col min="4" max="4" width="11.85546875" style="154" customWidth="1"/>
    <col min="5" max="5" width="54.85546875" style="154" customWidth="1"/>
    <col min="6" max="6" width="12.42578125" style="186" customWidth="1"/>
    <col min="7" max="7" width="11.7109375" style="186" customWidth="1"/>
    <col min="8" max="8" width="12" style="186" customWidth="1"/>
    <col min="9" max="9" width="13.5703125" style="154" customWidth="1"/>
    <col min="10" max="10" width="22.140625" style="154" customWidth="1"/>
    <col min="11" max="11" width="45.140625" style="154" customWidth="1"/>
    <col min="12" max="12" width="19.85546875" style="187" customWidth="1"/>
    <col min="13" max="13" width="39.5703125" style="154" customWidth="1"/>
    <col min="14" max="14" width="25.5703125" style="187" customWidth="1"/>
    <col min="15" max="16" width="14.85546875" style="187" customWidth="1"/>
    <col min="17" max="17" width="26.5703125" style="154" customWidth="1"/>
    <col min="18" max="18" width="46.28515625" style="154" customWidth="1"/>
    <col min="19" max="19" width="18.85546875" style="154" customWidth="1"/>
    <col min="20" max="20" width="30.7109375" style="154" customWidth="1"/>
    <col min="21" max="21" width="24.140625" style="154" customWidth="1"/>
    <col min="22" max="22" width="48.140625" style="154" customWidth="1"/>
    <col min="23" max="23" width="91.85546875" style="154" customWidth="1"/>
    <col min="24" max="24" width="75.7109375" style="154" customWidth="1"/>
    <col min="25" max="16384" width="12.5703125" style="154"/>
  </cols>
  <sheetData>
    <row r="1" spans="1:25" ht="23.25" customHeight="1">
      <c r="A1" s="150" t="s">
        <v>196</v>
      </c>
      <c r="B1" s="151" t="s">
        <v>226</v>
      </c>
      <c r="C1" s="151" t="s">
        <v>199</v>
      </c>
      <c r="D1" s="151" t="s">
        <v>227</v>
      </c>
      <c r="E1" s="151" t="s">
        <v>228</v>
      </c>
      <c r="F1" s="151" t="s">
        <v>205</v>
      </c>
      <c r="G1" s="151" t="s">
        <v>229</v>
      </c>
      <c r="H1" s="151" t="s">
        <v>230</v>
      </c>
      <c r="I1" s="151" t="s">
        <v>234</v>
      </c>
      <c r="J1" s="151" t="s">
        <v>235</v>
      </c>
      <c r="K1" s="151" t="s">
        <v>818</v>
      </c>
      <c r="L1" s="152" t="s">
        <v>819</v>
      </c>
      <c r="M1" s="151" t="s">
        <v>238</v>
      </c>
      <c r="N1" s="151" t="s">
        <v>239</v>
      </c>
      <c r="O1" s="151" t="s">
        <v>240</v>
      </c>
      <c r="P1" s="151" t="s">
        <v>242</v>
      </c>
      <c r="Q1" s="151" t="s">
        <v>820</v>
      </c>
      <c r="R1" s="151" t="s">
        <v>243</v>
      </c>
      <c r="S1" s="151" t="s">
        <v>821</v>
      </c>
      <c r="T1" s="151" t="s">
        <v>822</v>
      </c>
      <c r="U1" s="151" t="s">
        <v>245</v>
      </c>
      <c r="V1" s="151" t="s">
        <v>247</v>
      </c>
      <c r="W1" s="151" t="s">
        <v>248</v>
      </c>
      <c r="X1" s="153" t="s">
        <v>207</v>
      </c>
    </row>
    <row r="2" spans="1:25" s="294" customFormat="1" ht="76.5" customHeight="1">
      <c r="A2" s="225">
        <v>1</v>
      </c>
      <c r="B2" s="226" t="s">
        <v>54</v>
      </c>
      <c r="C2" s="227" t="s">
        <v>211</v>
      </c>
      <c r="D2" s="227">
        <v>46492</v>
      </c>
      <c r="E2" s="228" t="s">
        <v>832</v>
      </c>
      <c r="F2" s="313" t="s">
        <v>786</v>
      </c>
      <c r="G2" s="285">
        <v>3</v>
      </c>
      <c r="H2" s="286">
        <v>3</v>
      </c>
      <c r="I2" s="287" t="s">
        <v>267</v>
      </c>
      <c r="J2" s="286" t="s">
        <v>268</v>
      </c>
      <c r="K2" s="288" t="s">
        <v>25</v>
      </c>
      <c r="L2" s="289" t="s">
        <v>710</v>
      </c>
      <c r="M2" s="288" t="s">
        <v>25</v>
      </c>
      <c r="N2" s="290" t="s">
        <v>833</v>
      </c>
      <c r="O2" s="291">
        <v>45618</v>
      </c>
      <c r="P2" s="291">
        <v>45635</v>
      </c>
      <c r="Q2" s="169" t="s">
        <v>710</v>
      </c>
      <c r="R2" s="292" t="s">
        <v>25</v>
      </c>
      <c r="S2" s="226" t="s">
        <v>399</v>
      </c>
      <c r="T2" s="293" t="s">
        <v>834</v>
      </c>
      <c r="U2" s="301">
        <v>45638</v>
      </c>
      <c r="V2" s="288"/>
      <c r="W2" s="288" t="s">
        <v>25</v>
      </c>
      <c r="X2" s="292"/>
      <c r="Y2" s="237"/>
    </row>
    <row r="3" spans="1:25" s="159" customFormat="1" ht="45" customHeight="1">
      <c r="A3" s="274">
        <v>2</v>
      </c>
      <c r="B3" s="52" t="s">
        <v>54</v>
      </c>
      <c r="C3" s="275" t="s">
        <v>713</v>
      </c>
      <c r="D3" s="275">
        <v>46337</v>
      </c>
      <c r="E3" s="281" t="s">
        <v>801</v>
      </c>
      <c r="F3" s="276" t="s">
        <v>791</v>
      </c>
      <c r="G3" s="275">
        <v>3</v>
      </c>
      <c r="H3" s="275">
        <v>3</v>
      </c>
      <c r="I3" s="296" t="s">
        <v>267</v>
      </c>
      <c r="J3" s="298" t="s">
        <v>710</v>
      </c>
      <c r="K3" s="277" t="s">
        <v>25</v>
      </c>
      <c r="L3" s="169" t="s">
        <v>710</v>
      </c>
      <c r="M3" s="277" t="s">
        <v>25</v>
      </c>
      <c r="N3" s="170" t="s">
        <v>802</v>
      </c>
      <c r="O3" s="278">
        <v>45631</v>
      </c>
      <c r="P3" s="36"/>
      <c r="Q3" s="169" t="s">
        <v>710</v>
      </c>
      <c r="R3" s="277" t="s">
        <v>25</v>
      </c>
      <c r="S3" s="164" t="s">
        <v>399</v>
      </c>
      <c r="T3" s="277" t="s">
        <v>835</v>
      </c>
      <c r="U3" s="277"/>
      <c r="V3" s="299" t="s">
        <v>717</v>
      </c>
      <c r="W3" s="277"/>
      <c r="X3" s="277" t="s">
        <v>836</v>
      </c>
      <c r="Y3" s="277"/>
    </row>
    <row r="4" spans="1:25" s="159" customFormat="1" ht="51.75" customHeight="1">
      <c r="A4" s="225">
        <v>3</v>
      </c>
      <c r="B4" s="226" t="s">
        <v>54</v>
      </c>
      <c r="C4" s="227" t="s">
        <v>699</v>
      </c>
      <c r="D4" s="227">
        <v>24266</v>
      </c>
      <c r="E4" s="228" t="s">
        <v>807</v>
      </c>
      <c r="F4" s="227" t="s">
        <v>791</v>
      </c>
      <c r="G4" s="229">
        <v>2</v>
      </c>
      <c r="H4" s="229">
        <v>2</v>
      </c>
      <c r="I4" s="295" t="s">
        <v>267</v>
      </c>
      <c r="J4" s="227" t="s">
        <v>254</v>
      </c>
      <c r="K4" s="302" t="s">
        <v>25</v>
      </c>
      <c r="L4" s="230" t="s">
        <v>254</v>
      </c>
      <c r="M4" s="302" t="s">
        <v>25</v>
      </c>
      <c r="N4" s="300" t="s">
        <v>808</v>
      </c>
      <c r="O4" s="303">
        <v>45636</v>
      </c>
      <c r="P4" s="232"/>
      <c r="Q4" s="226" t="s">
        <v>399</v>
      </c>
      <c r="R4" s="226"/>
      <c r="S4" s="226"/>
      <c r="T4" s="226"/>
      <c r="U4" s="233"/>
      <c r="V4" s="226"/>
      <c r="W4" s="234"/>
      <c r="X4" s="297" t="s">
        <v>825</v>
      </c>
      <c r="Y4" s="147"/>
    </row>
    <row r="5" spans="1:25" ht="59.25" customHeight="1">
      <c r="A5" s="147">
        <v>4</v>
      </c>
      <c r="B5" s="52" t="s">
        <v>54</v>
      </c>
      <c r="C5" s="156" t="s">
        <v>211</v>
      </c>
      <c r="D5" s="160">
        <v>24869</v>
      </c>
      <c r="E5" s="228" t="s">
        <v>837</v>
      </c>
      <c r="F5" s="312" t="s">
        <v>786</v>
      </c>
      <c r="G5" s="156">
        <v>1</v>
      </c>
      <c r="H5" s="156">
        <v>1</v>
      </c>
      <c r="I5" s="160" t="s">
        <v>267</v>
      </c>
      <c r="J5" s="156" t="s">
        <v>693</v>
      </c>
      <c r="K5" s="162" t="s">
        <v>25</v>
      </c>
      <c r="L5" s="37" t="s">
        <v>693</v>
      </c>
      <c r="M5" s="177" t="s">
        <v>25</v>
      </c>
      <c r="N5" s="64" t="s">
        <v>838</v>
      </c>
      <c r="O5" s="282">
        <v>45622</v>
      </c>
      <c r="P5" s="282">
        <v>45622</v>
      </c>
      <c r="Q5" s="178" t="s">
        <v>710</v>
      </c>
      <c r="R5" s="148"/>
      <c r="S5" s="148" t="s">
        <v>399</v>
      </c>
      <c r="T5" s="148" t="s">
        <v>25</v>
      </c>
      <c r="U5" s="283">
        <v>45623</v>
      </c>
      <c r="V5" s="148" t="s">
        <v>25</v>
      </c>
      <c r="W5" s="148"/>
      <c r="X5" s="284" t="s">
        <v>839</v>
      </c>
      <c r="Y5" s="284"/>
    </row>
    <row r="6" spans="1:25" ht="26.25" customHeight="1">
      <c r="A6" s="147">
        <v>5</v>
      </c>
      <c r="B6" s="52" t="s">
        <v>54</v>
      </c>
      <c r="C6" s="295" t="s">
        <v>713</v>
      </c>
      <c r="D6" s="160">
        <v>45301</v>
      </c>
      <c r="E6" s="241" t="s">
        <v>811</v>
      </c>
      <c r="F6" s="189" t="s">
        <v>791</v>
      </c>
      <c r="G6" s="156">
        <v>8</v>
      </c>
      <c r="H6" s="156"/>
      <c r="I6" s="147"/>
      <c r="J6" s="156"/>
      <c r="K6" s="162"/>
      <c r="L6" s="37"/>
      <c r="M6" s="177"/>
      <c r="N6" s="178"/>
      <c r="O6" s="178"/>
      <c r="P6" s="178"/>
      <c r="Q6" s="179"/>
      <c r="R6" s="148"/>
      <c r="S6" s="148"/>
      <c r="T6" s="148"/>
      <c r="U6" s="148"/>
      <c r="V6" s="148"/>
      <c r="W6" s="148"/>
      <c r="X6" s="148" t="s">
        <v>826</v>
      </c>
      <c r="Y6" s="148"/>
    </row>
    <row r="7" spans="1:25" ht="26.25" customHeight="1">
      <c r="A7" s="147">
        <v>6</v>
      </c>
      <c r="B7" s="52" t="s">
        <v>54</v>
      </c>
      <c r="C7" s="156" t="s">
        <v>211</v>
      </c>
      <c r="D7" s="160">
        <v>46563</v>
      </c>
      <c r="E7" s="228" t="s">
        <v>684</v>
      </c>
      <c r="F7" s="189" t="s">
        <v>791</v>
      </c>
      <c r="G7" s="179">
        <v>8</v>
      </c>
      <c r="H7" s="179">
        <v>3</v>
      </c>
      <c r="I7" s="148"/>
      <c r="J7" s="179"/>
      <c r="K7" s="180"/>
      <c r="L7" s="178"/>
      <c r="M7" s="177"/>
      <c r="N7" s="178"/>
      <c r="O7" s="178"/>
      <c r="P7" s="178"/>
      <c r="Q7" s="179"/>
      <c r="R7" s="148"/>
      <c r="S7" s="148"/>
      <c r="T7" s="148"/>
      <c r="U7" s="148"/>
      <c r="V7" s="148"/>
      <c r="W7" s="148"/>
      <c r="X7" s="148" t="s">
        <v>840</v>
      </c>
      <c r="Y7" s="148"/>
    </row>
    <row r="8" spans="1:25" ht="26.25" customHeight="1">
      <c r="A8" s="148"/>
      <c r="B8" s="13"/>
      <c r="C8" s="179"/>
      <c r="D8" s="148"/>
      <c r="E8" s="13"/>
      <c r="F8" s="189"/>
      <c r="G8" s="179"/>
      <c r="H8" s="179"/>
      <c r="I8" s="148"/>
      <c r="J8" s="179"/>
      <c r="K8" s="180"/>
      <c r="L8" s="178"/>
      <c r="M8" s="177"/>
      <c r="N8" s="178"/>
      <c r="O8" s="178"/>
      <c r="P8" s="178"/>
      <c r="Q8" s="179"/>
      <c r="R8" s="148"/>
      <c r="S8" s="148"/>
      <c r="T8" s="148"/>
      <c r="U8" s="148"/>
      <c r="V8" s="148"/>
      <c r="W8" s="148"/>
      <c r="X8" s="148"/>
      <c r="Y8" s="148"/>
    </row>
    <row r="9" spans="1:25" ht="26.25" customHeight="1">
      <c r="A9" s="148"/>
      <c r="B9" s="13"/>
      <c r="C9" s="179"/>
      <c r="D9" s="148"/>
      <c r="E9" s="13"/>
      <c r="F9" s="189"/>
      <c r="G9" s="179"/>
      <c r="H9" s="179"/>
      <c r="I9" s="148"/>
      <c r="J9" s="179"/>
      <c r="K9" s="180"/>
      <c r="L9" s="178"/>
      <c r="M9" s="177"/>
      <c r="N9" s="178"/>
      <c r="O9" s="178"/>
      <c r="P9" s="178"/>
      <c r="Q9" s="179"/>
      <c r="R9" s="148"/>
      <c r="S9" s="148"/>
      <c r="T9" s="148"/>
      <c r="U9" s="148"/>
      <c r="V9" s="148"/>
      <c r="W9" s="148"/>
      <c r="X9" s="148"/>
      <c r="Y9" s="148"/>
    </row>
    <row r="10" spans="1:25" ht="26.25" customHeight="1">
      <c r="A10" s="148"/>
      <c r="B10" s="13"/>
      <c r="C10" s="179"/>
      <c r="D10" s="148"/>
      <c r="E10" s="13"/>
      <c r="F10" s="189"/>
      <c r="G10" s="179"/>
      <c r="H10" s="179"/>
      <c r="I10" s="148"/>
      <c r="J10" s="179"/>
      <c r="K10" s="180"/>
      <c r="L10" s="178"/>
      <c r="M10" s="177"/>
      <c r="N10" s="178"/>
      <c r="O10" s="178"/>
      <c r="P10" s="178"/>
      <c r="Q10" s="179"/>
      <c r="R10" s="148"/>
      <c r="S10" s="148"/>
      <c r="T10" s="148"/>
      <c r="U10" s="148"/>
      <c r="V10" s="148"/>
      <c r="W10" s="148"/>
      <c r="X10" s="148"/>
      <c r="Y10" s="148"/>
    </row>
    <row r="11" spans="1:25" ht="26.25" customHeight="1">
      <c r="A11" s="148"/>
      <c r="B11" s="13"/>
      <c r="C11" s="179"/>
      <c r="D11" s="148"/>
      <c r="E11" s="13"/>
      <c r="F11" s="189"/>
      <c r="G11" s="179"/>
      <c r="H11" s="179"/>
      <c r="I11" s="148"/>
      <c r="J11" s="179"/>
      <c r="K11" s="180"/>
      <c r="L11" s="178"/>
      <c r="M11" s="177"/>
      <c r="N11" s="178"/>
      <c r="O11" s="178"/>
      <c r="P11" s="178"/>
      <c r="Q11" s="179"/>
      <c r="R11" s="148"/>
      <c r="S11" s="148"/>
      <c r="T11" s="148"/>
      <c r="U11" s="148"/>
      <c r="V11" s="148"/>
      <c r="W11" s="148"/>
      <c r="X11" s="148"/>
      <c r="Y11" s="148"/>
    </row>
    <row r="12" spans="1:25" ht="26.25" customHeight="1">
      <c r="A12" s="148"/>
      <c r="B12" s="13"/>
      <c r="C12" s="179"/>
      <c r="D12" s="148"/>
      <c r="E12" s="13"/>
      <c r="F12" s="189"/>
      <c r="G12" s="179"/>
      <c r="H12" s="179"/>
      <c r="I12" s="148"/>
      <c r="J12" s="179"/>
      <c r="K12" s="180"/>
      <c r="L12" s="178"/>
      <c r="M12" s="177"/>
      <c r="N12" s="178"/>
      <c r="O12" s="178"/>
      <c r="P12" s="178"/>
      <c r="Q12" s="179"/>
      <c r="R12" s="148"/>
      <c r="S12" s="148"/>
      <c r="T12" s="148"/>
      <c r="U12" s="148"/>
      <c r="V12" s="148"/>
      <c r="W12" s="148"/>
      <c r="X12" s="148"/>
      <c r="Y12" s="148"/>
    </row>
    <row r="13" spans="1:25" ht="26.25" customHeight="1">
      <c r="A13" s="148"/>
      <c r="B13" s="13"/>
      <c r="C13" s="179"/>
      <c r="D13" s="148"/>
      <c r="E13" s="13"/>
      <c r="F13" s="189"/>
      <c r="G13" s="179"/>
      <c r="H13" s="179"/>
      <c r="I13" s="148"/>
      <c r="J13" s="179"/>
      <c r="K13" s="180"/>
      <c r="L13" s="178"/>
      <c r="M13" s="177"/>
      <c r="N13" s="178"/>
      <c r="O13" s="178"/>
      <c r="P13" s="178"/>
      <c r="Q13" s="179"/>
      <c r="R13" s="148"/>
      <c r="S13" s="148"/>
      <c r="T13" s="148"/>
      <c r="U13" s="148"/>
      <c r="V13" s="148"/>
      <c r="W13" s="148"/>
      <c r="X13" s="148"/>
      <c r="Y13" s="148"/>
    </row>
    <row r="14" spans="1:25" ht="26.25" customHeight="1">
      <c r="A14" s="148"/>
      <c r="B14" s="13"/>
      <c r="C14" s="179"/>
      <c r="D14" s="148"/>
      <c r="E14" s="13"/>
      <c r="F14" s="189"/>
      <c r="G14" s="179"/>
      <c r="H14" s="179"/>
      <c r="I14" s="148"/>
      <c r="J14" s="179"/>
      <c r="K14" s="180"/>
      <c r="L14" s="178"/>
      <c r="M14" s="177"/>
      <c r="N14" s="178"/>
      <c r="O14" s="178"/>
      <c r="P14" s="178"/>
      <c r="Q14" s="179"/>
      <c r="R14" s="148"/>
      <c r="S14" s="148"/>
      <c r="T14" s="148"/>
      <c r="U14" s="148"/>
      <c r="V14" s="148"/>
      <c r="W14" s="148"/>
      <c r="X14" s="148"/>
      <c r="Y14" s="148"/>
    </row>
    <row r="15" spans="1:25" ht="26.25" customHeight="1">
      <c r="A15" s="148"/>
      <c r="B15" s="13"/>
      <c r="C15" s="179"/>
      <c r="D15" s="148"/>
      <c r="E15" s="13"/>
      <c r="F15" s="189"/>
      <c r="G15" s="179"/>
      <c r="H15" s="179"/>
      <c r="I15" s="148"/>
      <c r="J15" s="179"/>
      <c r="K15" s="180"/>
      <c r="L15" s="178"/>
      <c r="M15" s="177"/>
      <c r="N15" s="178"/>
      <c r="O15" s="178"/>
      <c r="P15" s="178"/>
      <c r="Q15" s="179"/>
      <c r="R15" s="148"/>
      <c r="S15" s="148"/>
      <c r="T15" s="148"/>
      <c r="U15" s="148"/>
      <c r="V15" s="148"/>
      <c r="W15" s="148"/>
      <c r="X15" s="148"/>
      <c r="Y15" s="148"/>
    </row>
    <row r="16" spans="1:25" ht="26.25" customHeight="1">
      <c r="A16" s="148"/>
      <c r="B16" s="13"/>
      <c r="C16" s="179"/>
      <c r="D16" s="148"/>
      <c r="E16" s="13"/>
      <c r="F16" s="189"/>
      <c r="G16" s="179"/>
      <c r="H16" s="179"/>
      <c r="I16" s="148"/>
      <c r="J16" s="179"/>
      <c r="K16" s="180"/>
      <c r="L16" s="178"/>
      <c r="M16" s="177"/>
      <c r="N16" s="178"/>
      <c r="O16" s="178"/>
      <c r="P16" s="178"/>
      <c r="Q16" s="179"/>
      <c r="R16" s="148"/>
      <c r="S16" s="148"/>
      <c r="T16" s="148"/>
      <c r="U16" s="148"/>
      <c r="V16" s="148"/>
      <c r="W16" s="148"/>
      <c r="X16" s="148"/>
      <c r="Y16" s="148"/>
    </row>
    <row r="17" spans="1:25" ht="26.25" customHeight="1">
      <c r="A17" s="148"/>
      <c r="B17" s="13"/>
      <c r="C17" s="179"/>
      <c r="D17" s="148"/>
      <c r="E17" s="13"/>
      <c r="F17" s="189"/>
      <c r="G17" s="179"/>
      <c r="H17" s="179"/>
      <c r="I17" s="148"/>
      <c r="J17" s="179"/>
      <c r="K17" s="180"/>
      <c r="L17" s="178"/>
      <c r="M17" s="177"/>
      <c r="N17" s="178"/>
      <c r="O17" s="178"/>
      <c r="P17" s="178"/>
      <c r="Q17" s="179"/>
      <c r="R17" s="148"/>
      <c r="S17" s="148"/>
      <c r="T17" s="148"/>
      <c r="U17" s="148"/>
      <c r="V17" s="148"/>
      <c r="W17" s="148"/>
      <c r="X17" s="148"/>
      <c r="Y17" s="148"/>
    </row>
    <row r="18" spans="1:25" ht="26.25" customHeight="1">
      <c r="A18" s="148"/>
      <c r="B18" s="13"/>
      <c r="C18" s="179"/>
      <c r="D18" s="148"/>
      <c r="E18" s="13"/>
      <c r="F18" s="189"/>
      <c r="G18" s="179"/>
      <c r="H18" s="179"/>
      <c r="I18" s="148"/>
      <c r="J18" s="179"/>
      <c r="K18" s="180"/>
      <c r="L18" s="178"/>
      <c r="M18" s="177"/>
      <c r="N18" s="178"/>
      <c r="O18" s="178"/>
      <c r="P18" s="178"/>
      <c r="Q18" s="179"/>
      <c r="R18" s="148"/>
      <c r="S18" s="148"/>
      <c r="T18" s="148"/>
      <c r="U18" s="148"/>
      <c r="V18" s="148"/>
      <c r="W18" s="148"/>
      <c r="X18" s="148"/>
      <c r="Y18" s="148"/>
    </row>
    <row r="19" spans="1:25" ht="26.25" customHeight="1">
      <c r="A19" s="148"/>
      <c r="B19" s="13"/>
      <c r="C19" s="179"/>
      <c r="D19" s="148"/>
      <c r="E19" s="13"/>
      <c r="F19" s="189"/>
      <c r="G19" s="179"/>
      <c r="H19" s="179"/>
      <c r="I19" s="148"/>
      <c r="J19" s="179"/>
      <c r="K19" s="180"/>
      <c r="L19" s="178"/>
      <c r="M19" s="177"/>
      <c r="N19" s="178"/>
      <c r="O19" s="178"/>
      <c r="P19" s="178"/>
      <c r="Q19" s="179"/>
      <c r="R19" s="148"/>
      <c r="S19" s="148"/>
      <c r="T19" s="148"/>
      <c r="U19" s="148"/>
      <c r="V19" s="148"/>
      <c r="W19" s="148"/>
      <c r="X19" s="148"/>
      <c r="Y19" s="148"/>
    </row>
    <row r="20" spans="1:25" ht="26.25" customHeight="1">
      <c r="A20" s="148"/>
      <c r="B20" s="13"/>
      <c r="C20" s="179"/>
      <c r="D20" s="148"/>
      <c r="E20" s="13"/>
      <c r="F20" s="189"/>
      <c r="G20" s="179"/>
      <c r="H20" s="179"/>
      <c r="I20" s="148"/>
      <c r="J20" s="179"/>
      <c r="K20" s="180"/>
      <c r="L20" s="178"/>
      <c r="M20" s="177"/>
      <c r="N20" s="178"/>
      <c r="O20" s="178"/>
      <c r="P20" s="178"/>
      <c r="Q20" s="179"/>
      <c r="R20" s="148"/>
      <c r="S20" s="148"/>
      <c r="T20" s="148"/>
      <c r="U20" s="148"/>
      <c r="V20" s="148"/>
      <c r="W20" s="148"/>
      <c r="X20" s="148"/>
      <c r="Y20" s="148"/>
    </row>
    <row r="21" spans="1:25" ht="26.25" customHeight="1">
      <c r="A21" s="148"/>
      <c r="B21" s="13"/>
      <c r="C21" s="179"/>
      <c r="D21" s="148"/>
      <c r="E21" s="13"/>
      <c r="F21" s="189"/>
      <c r="G21" s="179"/>
      <c r="H21" s="179"/>
      <c r="I21" s="148"/>
      <c r="J21" s="179"/>
      <c r="K21" s="180"/>
      <c r="L21" s="178"/>
      <c r="M21" s="177"/>
      <c r="N21" s="178"/>
      <c r="O21" s="178"/>
      <c r="P21" s="178"/>
      <c r="Q21" s="179"/>
      <c r="R21" s="148"/>
      <c r="S21" s="148"/>
      <c r="T21" s="148"/>
      <c r="U21" s="148"/>
      <c r="V21" s="148"/>
      <c r="W21" s="148"/>
      <c r="X21" s="148"/>
      <c r="Y21" s="148"/>
    </row>
    <row r="22" spans="1:25" ht="26.25" customHeight="1">
      <c r="A22" s="148"/>
      <c r="B22" s="13"/>
      <c r="C22" s="179"/>
      <c r="D22" s="148"/>
      <c r="E22" s="13"/>
      <c r="F22" s="189"/>
      <c r="G22" s="179"/>
      <c r="H22" s="179"/>
      <c r="I22" s="148"/>
      <c r="J22" s="179"/>
      <c r="K22" s="180"/>
      <c r="L22" s="178"/>
      <c r="M22" s="177"/>
      <c r="N22" s="178"/>
      <c r="O22" s="178"/>
      <c r="P22" s="178"/>
      <c r="Q22" s="179"/>
      <c r="R22" s="148"/>
      <c r="S22" s="148"/>
      <c r="T22" s="148"/>
      <c r="U22" s="148"/>
      <c r="V22" s="148"/>
      <c r="W22" s="148"/>
      <c r="X22" s="148"/>
      <c r="Y22" s="148"/>
    </row>
    <row r="23" spans="1:25" ht="26.25" customHeight="1">
      <c r="A23" s="148"/>
      <c r="B23" s="13"/>
      <c r="C23" s="179"/>
      <c r="D23" s="148"/>
      <c r="E23" s="13"/>
      <c r="F23" s="189"/>
      <c r="G23" s="179"/>
      <c r="H23" s="179"/>
      <c r="I23" s="148"/>
      <c r="J23" s="179"/>
      <c r="K23" s="180"/>
      <c r="L23" s="178"/>
      <c r="M23" s="177"/>
      <c r="N23" s="178"/>
      <c r="O23" s="178"/>
      <c r="P23" s="178"/>
      <c r="Q23" s="179"/>
      <c r="R23" s="148"/>
      <c r="S23" s="148"/>
      <c r="T23" s="148"/>
      <c r="U23" s="148"/>
      <c r="V23" s="148"/>
      <c r="W23" s="148"/>
      <c r="X23" s="148"/>
      <c r="Y23" s="148"/>
    </row>
    <row r="24" spans="1:25" ht="26.25" customHeight="1">
      <c r="A24" s="148"/>
      <c r="B24" s="13"/>
      <c r="C24" s="179"/>
      <c r="D24" s="148"/>
      <c r="E24" s="13"/>
      <c r="F24" s="189"/>
      <c r="G24" s="179"/>
      <c r="H24" s="179"/>
      <c r="I24" s="148"/>
      <c r="J24" s="179"/>
      <c r="K24" s="180"/>
      <c r="L24" s="178"/>
      <c r="M24" s="177"/>
      <c r="N24" s="178"/>
      <c r="O24" s="178"/>
      <c r="P24" s="178"/>
      <c r="Q24" s="179"/>
      <c r="R24" s="148"/>
      <c r="S24" s="148"/>
      <c r="T24" s="148"/>
      <c r="U24" s="148"/>
      <c r="V24" s="148"/>
      <c r="W24" s="148"/>
      <c r="X24" s="148"/>
      <c r="Y24" s="148"/>
    </row>
    <row r="25" spans="1:25" ht="26.25" customHeight="1">
      <c r="A25" s="148"/>
      <c r="B25" s="13"/>
      <c r="C25" s="179"/>
      <c r="D25" s="148"/>
      <c r="E25" s="13"/>
      <c r="F25" s="189"/>
      <c r="G25" s="179"/>
      <c r="H25" s="179"/>
      <c r="I25" s="148"/>
      <c r="J25" s="179"/>
      <c r="K25" s="180"/>
      <c r="L25" s="178"/>
      <c r="M25" s="177"/>
      <c r="N25" s="178"/>
      <c r="O25" s="178"/>
      <c r="P25" s="178"/>
      <c r="Q25" s="179"/>
      <c r="R25" s="148"/>
      <c r="S25" s="148"/>
      <c r="T25" s="148"/>
      <c r="U25" s="148"/>
      <c r="V25" s="148"/>
      <c r="W25" s="148"/>
      <c r="X25" s="148"/>
      <c r="Y25" s="148"/>
    </row>
    <row r="26" spans="1:25" ht="26.25" customHeight="1">
      <c r="A26" s="148"/>
      <c r="B26" s="13"/>
      <c r="C26" s="179"/>
      <c r="D26" s="148"/>
      <c r="E26" s="13"/>
      <c r="F26" s="189"/>
      <c r="G26" s="179"/>
      <c r="H26" s="179"/>
      <c r="I26" s="148"/>
      <c r="J26" s="179"/>
      <c r="K26" s="180"/>
      <c r="L26" s="178"/>
      <c r="M26" s="177"/>
      <c r="N26" s="178"/>
      <c r="O26" s="178"/>
      <c r="P26" s="178"/>
      <c r="Q26" s="179"/>
      <c r="R26" s="148"/>
      <c r="S26" s="148"/>
      <c r="T26" s="148"/>
      <c r="U26" s="148"/>
      <c r="V26" s="148"/>
      <c r="W26" s="148"/>
      <c r="X26" s="148"/>
      <c r="Y26" s="148"/>
    </row>
    <row r="27" spans="1:25" ht="26.25" customHeight="1">
      <c r="A27" s="148"/>
      <c r="B27" s="13"/>
      <c r="C27" s="179"/>
      <c r="D27" s="148"/>
      <c r="E27" s="13"/>
      <c r="F27" s="189"/>
      <c r="G27" s="179"/>
      <c r="H27" s="179"/>
      <c r="I27" s="148"/>
      <c r="J27" s="179"/>
      <c r="K27" s="180"/>
      <c r="L27" s="178"/>
      <c r="M27" s="177"/>
      <c r="N27" s="178"/>
      <c r="O27" s="178"/>
      <c r="P27" s="178"/>
      <c r="Q27" s="179"/>
      <c r="R27" s="148"/>
      <c r="S27" s="148"/>
      <c r="T27" s="148"/>
      <c r="U27" s="148"/>
      <c r="V27" s="148"/>
      <c r="W27" s="148"/>
      <c r="X27" s="148"/>
      <c r="Y27" s="148"/>
    </row>
    <row r="28" spans="1:25" ht="26.25" customHeight="1">
      <c r="A28" s="148"/>
      <c r="B28" s="13"/>
      <c r="C28" s="179"/>
      <c r="D28" s="148"/>
      <c r="E28" s="13"/>
      <c r="F28" s="189"/>
      <c r="G28" s="179"/>
      <c r="H28" s="179"/>
      <c r="I28" s="148"/>
      <c r="J28" s="179"/>
      <c r="K28" s="180"/>
      <c r="L28" s="178"/>
      <c r="M28" s="177"/>
      <c r="N28" s="178"/>
      <c r="O28" s="178"/>
      <c r="P28" s="178"/>
      <c r="Q28" s="179"/>
      <c r="R28" s="148"/>
      <c r="S28" s="148"/>
      <c r="T28" s="148"/>
      <c r="U28" s="148"/>
      <c r="V28" s="148"/>
      <c r="W28" s="148"/>
      <c r="X28" s="148"/>
      <c r="Y28" s="148"/>
    </row>
    <row r="29" spans="1:25" ht="26.25" customHeight="1">
      <c r="A29" s="148"/>
      <c r="B29" s="13"/>
      <c r="C29" s="179"/>
      <c r="D29" s="148"/>
      <c r="E29" s="13"/>
      <c r="F29" s="189"/>
      <c r="G29" s="179"/>
      <c r="H29" s="179"/>
      <c r="I29" s="148"/>
      <c r="J29" s="179"/>
      <c r="K29" s="180"/>
      <c r="L29" s="178"/>
      <c r="M29" s="177"/>
      <c r="N29" s="178"/>
      <c r="O29" s="178"/>
      <c r="P29" s="178"/>
      <c r="Q29" s="179"/>
      <c r="R29" s="148"/>
      <c r="S29" s="148"/>
      <c r="T29" s="148"/>
      <c r="U29" s="148"/>
      <c r="V29" s="148"/>
      <c r="W29" s="148"/>
      <c r="X29" s="148"/>
      <c r="Y29" s="148"/>
    </row>
    <row r="30" spans="1:25" ht="26.25" customHeight="1">
      <c r="A30" s="148"/>
      <c r="B30" s="13"/>
      <c r="C30" s="179"/>
      <c r="D30" s="148"/>
      <c r="E30" s="13"/>
      <c r="F30" s="189"/>
      <c r="G30" s="179"/>
      <c r="H30" s="179"/>
      <c r="I30" s="148"/>
      <c r="J30" s="179"/>
      <c r="K30" s="180"/>
      <c r="L30" s="178"/>
      <c r="M30" s="177"/>
      <c r="N30" s="178"/>
      <c r="O30" s="178"/>
      <c r="P30" s="178"/>
      <c r="Q30" s="179"/>
      <c r="R30" s="148"/>
      <c r="S30" s="148"/>
      <c r="T30" s="148"/>
      <c r="U30" s="148"/>
      <c r="V30" s="148"/>
      <c r="W30" s="148"/>
      <c r="X30" s="148"/>
      <c r="Y30" s="148"/>
    </row>
    <row r="31" spans="1:25" ht="26.25" customHeight="1">
      <c r="A31" s="148"/>
      <c r="B31" s="13"/>
      <c r="C31" s="179"/>
      <c r="D31" s="148"/>
      <c r="E31" s="13"/>
      <c r="F31" s="189"/>
      <c r="G31" s="179"/>
      <c r="H31" s="179"/>
      <c r="I31" s="148"/>
      <c r="J31" s="179"/>
      <c r="K31" s="180"/>
      <c r="L31" s="178"/>
      <c r="M31" s="177"/>
      <c r="N31" s="178"/>
      <c r="O31" s="178"/>
      <c r="P31" s="178"/>
      <c r="Q31" s="179"/>
      <c r="R31" s="148"/>
      <c r="S31" s="148"/>
      <c r="T31" s="148"/>
      <c r="U31" s="148"/>
      <c r="V31" s="148"/>
      <c r="W31" s="148"/>
      <c r="X31" s="148"/>
      <c r="Y31" s="148"/>
    </row>
    <row r="32" spans="1:25" ht="26.25" customHeight="1">
      <c r="A32" s="148"/>
      <c r="B32" s="13"/>
      <c r="C32" s="179"/>
      <c r="D32" s="148"/>
      <c r="E32" s="13"/>
      <c r="F32" s="189"/>
      <c r="G32" s="179"/>
      <c r="H32" s="179"/>
      <c r="I32" s="148"/>
      <c r="J32" s="179"/>
      <c r="K32" s="180"/>
      <c r="L32" s="178"/>
      <c r="M32" s="177"/>
      <c r="N32" s="178"/>
      <c r="O32" s="178"/>
      <c r="P32" s="178"/>
      <c r="Q32" s="179"/>
      <c r="R32" s="148"/>
      <c r="S32" s="148"/>
      <c r="T32" s="148"/>
      <c r="U32" s="148"/>
      <c r="V32" s="148"/>
      <c r="W32" s="148"/>
      <c r="X32" s="148"/>
      <c r="Y32" s="148"/>
    </row>
    <row r="33" spans="1:25" ht="26.25" customHeight="1">
      <c r="A33" s="181"/>
      <c r="B33" s="182"/>
      <c r="C33" s="183"/>
      <c r="D33" s="181"/>
      <c r="E33" s="182"/>
      <c r="F33" s="189"/>
      <c r="G33" s="183"/>
      <c r="H33" s="183"/>
      <c r="I33" s="181"/>
      <c r="J33" s="183"/>
      <c r="K33" s="180"/>
      <c r="L33" s="178"/>
      <c r="M33" s="177"/>
      <c r="N33" s="178"/>
      <c r="O33" s="178"/>
      <c r="P33" s="178"/>
      <c r="Q33" s="179"/>
      <c r="R33" s="148"/>
      <c r="S33" s="148"/>
      <c r="T33" s="148"/>
      <c r="U33" s="148"/>
      <c r="V33" s="148"/>
      <c r="W33" s="148"/>
      <c r="X33" s="148"/>
      <c r="Y33" s="148"/>
    </row>
    <row r="34" spans="1:25" ht="26.25" customHeight="1">
      <c r="A34" s="148"/>
      <c r="B34" s="13"/>
      <c r="C34" s="179"/>
      <c r="D34" s="148"/>
      <c r="E34" s="13"/>
      <c r="F34" s="189"/>
      <c r="G34" s="179"/>
      <c r="H34" s="179"/>
      <c r="I34" s="148"/>
      <c r="J34" s="179"/>
      <c r="L34" s="178"/>
      <c r="M34" s="177"/>
      <c r="N34" s="178"/>
      <c r="O34" s="178"/>
      <c r="P34" s="178"/>
      <c r="Q34" s="179"/>
      <c r="R34" s="148"/>
      <c r="S34" s="148"/>
      <c r="T34" s="148"/>
      <c r="U34" s="148"/>
      <c r="V34" s="148"/>
      <c r="W34" s="148"/>
      <c r="X34" s="148"/>
      <c r="Y34" s="148"/>
    </row>
    <row r="35" spans="1:25" ht="26.25" customHeight="1">
      <c r="A35" s="148"/>
      <c r="B35" s="13"/>
      <c r="C35" s="179"/>
      <c r="D35" s="148"/>
      <c r="E35" s="13"/>
      <c r="F35" s="189"/>
      <c r="G35" s="179"/>
      <c r="H35" s="179"/>
      <c r="I35" s="148"/>
      <c r="J35" s="179"/>
      <c r="L35" s="178"/>
      <c r="M35" s="177"/>
      <c r="N35" s="178"/>
      <c r="O35" s="178"/>
      <c r="P35" s="178"/>
      <c r="Q35" s="179"/>
      <c r="R35" s="148"/>
      <c r="S35" s="148"/>
      <c r="T35" s="148"/>
      <c r="U35" s="148"/>
      <c r="V35" s="148"/>
      <c r="W35" s="148"/>
      <c r="X35" s="148"/>
      <c r="Y35" s="148"/>
    </row>
    <row r="36" spans="1:25" ht="26.25" customHeight="1">
      <c r="A36" s="148"/>
      <c r="B36" s="13"/>
      <c r="C36" s="179"/>
      <c r="D36" s="148"/>
      <c r="E36" s="13"/>
      <c r="F36" s="189"/>
      <c r="G36" s="179"/>
      <c r="H36" s="179"/>
      <c r="I36" s="148"/>
      <c r="J36" s="179"/>
      <c r="L36" s="178"/>
      <c r="M36" s="177"/>
      <c r="N36" s="178"/>
      <c r="O36" s="178"/>
      <c r="P36" s="178"/>
      <c r="Q36" s="179"/>
      <c r="R36" s="148"/>
      <c r="S36" s="148"/>
      <c r="T36" s="148"/>
      <c r="U36" s="148"/>
      <c r="V36" s="148"/>
      <c r="W36" s="148"/>
      <c r="X36" s="148"/>
      <c r="Y36" s="148"/>
    </row>
    <row r="37" spans="1:25" ht="26.25" customHeight="1">
      <c r="A37" s="148"/>
      <c r="B37" s="13"/>
      <c r="C37" s="179"/>
      <c r="D37" s="148"/>
      <c r="E37" s="13"/>
      <c r="F37" s="189"/>
      <c r="G37" s="179"/>
      <c r="H37" s="179"/>
      <c r="I37" s="148"/>
      <c r="J37" s="179"/>
      <c r="L37" s="178"/>
      <c r="M37" s="177"/>
      <c r="N37" s="178"/>
      <c r="O37" s="178"/>
      <c r="P37" s="178"/>
      <c r="Q37" s="179"/>
      <c r="R37" s="148"/>
      <c r="S37" s="148"/>
      <c r="T37" s="148"/>
      <c r="U37" s="148"/>
      <c r="V37" s="148"/>
      <c r="W37" s="148"/>
      <c r="X37" s="148"/>
      <c r="Y37" s="148"/>
    </row>
    <row r="38" spans="1:25" ht="26.25" customHeight="1">
      <c r="A38" s="148"/>
      <c r="B38" s="13"/>
      <c r="C38" s="179"/>
      <c r="D38" s="148"/>
      <c r="E38" s="13"/>
      <c r="F38" s="189"/>
      <c r="G38" s="179"/>
      <c r="H38" s="179"/>
      <c r="I38" s="148"/>
      <c r="J38" s="179"/>
      <c r="L38" s="178"/>
      <c r="M38" s="177"/>
      <c r="N38" s="178"/>
      <c r="O38" s="178"/>
      <c r="P38" s="178"/>
      <c r="Q38" s="179"/>
      <c r="R38" s="148"/>
      <c r="S38" s="148"/>
      <c r="T38" s="148"/>
      <c r="U38" s="148"/>
      <c r="V38" s="148"/>
      <c r="W38" s="148"/>
      <c r="X38" s="148"/>
      <c r="Y38" s="148"/>
    </row>
    <row r="39" spans="1:25" ht="26.25" customHeight="1">
      <c r="A39" s="148"/>
      <c r="B39" s="13"/>
      <c r="C39" s="179"/>
      <c r="D39" s="148"/>
      <c r="E39" s="13"/>
      <c r="F39" s="189"/>
      <c r="G39" s="179"/>
      <c r="H39" s="179"/>
      <c r="I39" s="148"/>
      <c r="J39" s="179"/>
      <c r="L39" s="178"/>
      <c r="M39" s="177"/>
      <c r="N39" s="178"/>
      <c r="O39" s="178"/>
      <c r="P39" s="178"/>
      <c r="Q39" s="179"/>
      <c r="R39" s="148"/>
      <c r="S39" s="148"/>
      <c r="T39" s="148"/>
      <c r="U39" s="148"/>
      <c r="V39" s="148"/>
      <c r="W39" s="148"/>
      <c r="X39" s="148"/>
      <c r="Y39" s="148"/>
    </row>
    <row r="40" spans="1:25" ht="26.25" customHeight="1">
      <c r="A40" s="148"/>
      <c r="B40" s="13"/>
      <c r="C40" s="179"/>
      <c r="D40" s="148"/>
      <c r="E40" s="13"/>
      <c r="F40" s="189"/>
      <c r="G40" s="179"/>
      <c r="H40" s="179"/>
      <c r="I40" s="148"/>
      <c r="J40" s="179"/>
      <c r="L40" s="178"/>
      <c r="M40" s="177"/>
      <c r="N40" s="178"/>
      <c r="O40" s="178"/>
      <c r="P40" s="178"/>
      <c r="Q40" s="179"/>
      <c r="R40" s="148"/>
      <c r="S40" s="148"/>
      <c r="T40" s="148"/>
      <c r="U40" s="148"/>
      <c r="V40" s="148"/>
      <c r="W40" s="148"/>
      <c r="X40" s="148"/>
      <c r="Y40" s="148"/>
    </row>
    <row r="41" spans="1:25" ht="26.25" customHeight="1">
      <c r="A41" s="148"/>
      <c r="B41" s="13"/>
      <c r="C41" s="179"/>
      <c r="D41" s="148"/>
      <c r="E41" s="13"/>
      <c r="F41" s="189"/>
      <c r="G41" s="179"/>
      <c r="H41" s="179"/>
      <c r="I41" s="148"/>
      <c r="J41" s="179"/>
      <c r="L41" s="178"/>
      <c r="M41" s="177"/>
      <c r="N41" s="178"/>
      <c r="O41" s="178"/>
      <c r="P41" s="178"/>
      <c r="Q41" s="179"/>
      <c r="R41" s="148"/>
      <c r="S41" s="148"/>
      <c r="T41" s="148"/>
      <c r="U41" s="148"/>
      <c r="V41" s="148"/>
      <c r="W41" s="148"/>
      <c r="X41" s="148"/>
      <c r="Y41" s="148"/>
    </row>
    <row r="42" spans="1:25" ht="26.25" customHeight="1">
      <c r="A42" s="148"/>
      <c r="B42" s="13"/>
      <c r="C42" s="179"/>
      <c r="D42" s="148"/>
      <c r="E42" s="13"/>
      <c r="F42" s="189"/>
      <c r="G42" s="179"/>
      <c r="H42" s="179"/>
      <c r="I42" s="148"/>
      <c r="J42" s="179"/>
      <c r="L42" s="178"/>
      <c r="M42" s="177"/>
      <c r="N42" s="178"/>
      <c r="O42" s="178"/>
      <c r="P42" s="178"/>
      <c r="Q42" s="179"/>
      <c r="R42" s="148"/>
      <c r="S42" s="148"/>
      <c r="T42" s="148"/>
      <c r="U42" s="148"/>
      <c r="V42" s="148"/>
      <c r="W42" s="148"/>
      <c r="X42" s="148"/>
      <c r="Y42" s="148"/>
    </row>
    <row r="43" spans="1:25" ht="26.25" customHeight="1">
      <c r="A43" s="148"/>
      <c r="B43" s="13"/>
      <c r="C43" s="179"/>
      <c r="D43" s="148"/>
      <c r="E43" s="13"/>
      <c r="F43" s="189"/>
      <c r="G43" s="179"/>
      <c r="H43" s="179"/>
      <c r="I43" s="148"/>
      <c r="J43" s="179"/>
      <c r="L43" s="178"/>
      <c r="M43" s="177"/>
      <c r="N43" s="178"/>
      <c r="O43" s="178"/>
      <c r="P43" s="178"/>
      <c r="Q43" s="179"/>
      <c r="R43" s="148"/>
      <c r="S43" s="148"/>
      <c r="T43" s="148"/>
      <c r="U43" s="148"/>
      <c r="V43" s="148"/>
      <c r="W43" s="148"/>
      <c r="X43" s="148"/>
      <c r="Y43" s="148"/>
    </row>
    <row r="44" spans="1:25" ht="26.25" customHeight="1">
      <c r="A44" s="148"/>
      <c r="B44" s="13"/>
      <c r="C44" s="179"/>
      <c r="D44" s="148"/>
      <c r="E44" s="13"/>
      <c r="F44" s="189"/>
      <c r="G44" s="179"/>
      <c r="H44" s="179"/>
      <c r="I44" s="148"/>
      <c r="J44" s="179"/>
      <c r="L44" s="178"/>
      <c r="M44" s="177"/>
      <c r="N44" s="178"/>
      <c r="O44" s="178"/>
      <c r="P44" s="178"/>
      <c r="Q44" s="179"/>
      <c r="R44" s="148"/>
      <c r="S44" s="148"/>
      <c r="T44" s="148"/>
      <c r="U44" s="148"/>
      <c r="V44" s="148"/>
      <c r="W44" s="148"/>
      <c r="X44" s="148"/>
      <c r="Y44" s="148"/>
    </row>
    <row r="45" spans="1:25" ht="26.25" customHeight="1">
      <c r="A45" s="148"/>
      <c r="B45" s="13"/>
      <c r="C45" s="179"/>
      <c r="D45" s="148"/>
      <c r="E45" s="13"/>
      <c r="F45" s="189"/>
      <c r="G45" s="179"/>
      <c r="H45" s="179"/>
      <c r="I45" s="148"/>
      <c r="J45" s="179"/>
      <c r="L45" s="178"/>
      <c r="M45" s="177"/>
      <c r="N45" s="178"/>
      <c r="O45" s="178"/>
      <c r="P45" s="178"/>
      <c r="Q45" s="179"/>
      <c r="R45" s="148"/>
      <c r="S45" s="148"/>
      <c r="T45" s="148"/>
      <c r="U45" s="148"/>
      <c r="V45" s="148"/>
      <c r="W45" s="148"/>
      <c r="X45" s="148"/>
      <c r="Y45" s="148"/>
    </row>
    <row r="46" spans="1:25" ht="26.25" customHeight="1">
      <c r="A46" s="148"/>
      <c r="B46" s="13"/>
      <c r="C46" s="179"/>
      <c r="D46" s="148"/>
      <c r="E46" s="13"/>
      <c r="G46" s="179"/>
      <c r="H46" s="179"/>
      <c r="I46" s="148"/>
      <c r="J46" s="179"/>
      <c r="L46" s="184"/>
      <c r="N46" s="184"/>
      <c r="O46" s="184"/>
      <c r="P46" s="184"/>
      <c r="Q46" s="185"/>
    </row>
    <row r="47" spans="1:25" ht="26.25" customHeight="1">
      <c r="A47" s="148"/>
      <c r="B47" s="13"/>
      <c r="C47" s="179"/>
      <c r="D47" s="148"/>
      <c r="E47" s="13"/>
      <c r="G47" s="179"/>
      <c r="H47" s="179"/>
      <c r="I47" s="148"/>
      <c r="J47" s="179"/>
      <c r="L47" s="184"/>
      <c r="N47" s="184"/>
      <c r="O47" s="184"/>
      <c r="P47" s="184"/>
      <c r="Q47" s="185"/>
    </row>
    <row r="48" spans="1:25" ht="26.25" customHeight="1">
      <c r="A48" s="148"/>
      <c r="B48" s="13"/>
      <c r="C48" s="179"/>
      <c r="D48" s="148"/>
      <c r="E48" s="13"/>
      <c r="G48" s="179"/>
      <c r="H48" s="179"/>
      <c r="I48" s="148"/>
      <c r="J48" s="179"/>
      <c r="L48" s="184"/>
      <c r="N48" s="184"/>
      <c r="O48" s="184"/>
      <c r="P48" s="184"/>
      <c r="Q48" s="185"/>
    </row>
    <row r="49" spans="1:17" ht="26.25" customHeight="1">
      <c r="A49" s="148"/>
      <c r="B49" s="13"/>
      <c r="C49" s="179"/>
      <c r="D49" s="148"/>
      <c r="E49" s="13"/>
      <c r="G49" s="179"/>
      <c r="H49" s="179"/>
      <c r="I49" s="148"/>
      <c r="J49" s="179"/>
      <c r="L49" s="184"/>
      <c r="N49" s="184"/>
      <c r="O49" s="184"/>
      <c r="P49" s="184"/>
      <c r="Q49" s="185"/>
    </row>
    <row r="50" spans="1:17" ht="26.25" customHeight="1">
      <c r="A50" s="148"/>
      <c r="B50" s="13"/>
      <c r="C50" s="179"/>
      <c r="D50" s="148"/>
      <c r="E50" s="13"/>
      <c r="G50" s="179"/>
      <c r="H50" s="179"/>
      <c r="I50" s="148"/>
      <c r="J50" s="179"/>
      <c r="L50" s="184"/>
      <c r="N50" s="184"/>
      <c r="O50" s="184"/>
      <c r="P50" s="184"/>
      <c r="Q50" s="185"/>
    </row>
    <row r="51" spans="1:17" ht="26.25" customHeight="1">
      <c r="A51" s="148"/>
      <c r="B51" s="13"/>
      <c r="C51" s="179"/>
      <c r="D51" s="148"/>
      <c r="E51" s="13"/>
      <c r="G51" s="179"/>
      <c r="H51" s="179"/>
      <c r="I51" s="148"/>
      <c r="J51" s="179"/>
      <c r="L51" s="184"/>
      <c r="N51" s="184"/>
      <c r="O51" s="184"/>
      <c r="P51" s="184"/>
      <c r="Q51" s="185"/>
    </row>
    <row r="52" spans="1:17" ht="26.25" customHeight="1">
      <c r="A52" s="148"/>
      <c r="B52" s="13"/>
      <c r="C52" s="179"/>
      <c r="D52" s="148"/>
      <c r="E52" s="13"/>
      <c r="G52" s="179"/>
      <c r="H52" s="179"/>
      <c r="I52" s="148"/>
      <c r="J52" s="179"/>
      <c r="L52" s="184"/>
      <c r="N52" s="184"/>
      <c r="O52" s="184"/>
      <c r="P52" s="184"/>
      <c r="Q52" s="185"/>
    </row>
    <row r="53" spans="1:17" ht="26.25" customHeight="1">
      <c r="A53" s="148"/>
      <c r="B53" s="13"/>
      <c r="C53" s="179"/>
      <c r="D53" s="148"/>
      <c r="E53" s="13"/>
      <c r="G53" s="179"/>
      <c r="H53" s="179"/>
      <c r="I53" s="148"/>
      <c r="J53" s="179"/>
      <c r="L53" s="184"/>
      <c r="N53" s="184"/>
      <c r="O53" s="184"/>
      <c r="P53" s="184"/>
      <c r="Q53" s="185"/>
    </row>
    <row r="54" spans="1:17" ht="26.25" customHeight="1">
      <c r="A54" s="148"/>
      <c r="B54" s="13"/>
      <c r="C54" s="179"/>
      <c r="D54" s="148"/>
      <c r="E54" s="13"/>
      <c r="G54" s="179"/>
      <c r="H54" s="179"/>
      <c r="I54" s="148"/>
      <c r="J54" s="179"/>
      <c r="L54" s="184"/>
      <c r="N54" s="184"/>
      <c r="O54" s="184"/>
      <c r="P54" s="184"/>
      <c r="Q54" s="185"/>
    </row>
    <row r="55" spans="1:17" ht="26.25" customHeight="1">
      <c r="A55" s="148"/>
      <c r="B55" s="13"/>
      <c r="C55" s="179"/>
      <c r="D55" s="148"/>
      <c r="E55" s="13"/>
      <c r="G55" s="179"/>
      <c r="H55" s="179"/>
      <c r="I55" s="148"/>
      <c r="J55" s="179"/>
      <c r="L55" s="184"/>
      <c r="N55" s="184"/>
      <c r="O55" s="184"/>
      <c r="P55" s="184"/>
      <c r="Q55" s="185"/>
    </row>
    <row r="56" spans="1:17" ht="26.25" customHeight="1">
      <c r="A56" s="148"/>
      <c r="B56" s="13"/>
      <c r="C56" s="179"/>
      <c r="D56" s="148"/>
      <c r="E56" s="13"/>
      <c r="G56" s="179"/>
      <c r="H56" s="179"/>
      <c r="I56" s="148"/>
      <c r="J56" s="179"/>
      <c r="L56" s="184"/>
      <c r="N56" s="184"/>
      <c r="O56" s="184"/>
      <c r="P56" s="184"/>
      <c r="Q56" s="185"/>
    </row>
    <row r="57" spans="1:17" ht="26.25" customHeight="1">
      <c r="A57" s="148"/>
      <c r="B57" s="13"/>
      <c r="C57" s="179"/>
      <c r="D57" s="148"/>
      <c r="E57" s="13"/>
      <c r="G57" s="179"/>
      <c r="H57" s="179"/>
      <c r="I57" s="148"/>
      <c r="J57" s="179"/>
      <c r="L57" s="184"/>
      <c r="N57" s="184"/>
      <c r="O57" s="184"/>
      <c r="P57" s="184"/>
      <c r="Q57" s="185"/>
    </row>
    <row r="58" spans="1:17" ht="26.25" customHeight="1">
      <c r="A58" s="148"/>
      <c r="B58" s="13"/>
      <c r="C58" s="179"/>
      <c r="D58" s="148"/>
      <c r="E58" s="13"/>
      <c r="G58" s="179"/>
      <c r="H58" s="179"/>
      <c r="I58" s="148"/>
      <c r="J58" s="179"/>
      <c r="L58" s="184"/>
      <c r="N58" s="184"/>
      <c r="O58" s="184"/>
      <c r="P58" s="184"/>
      <c r="Q58" s="185"/>
    </row>
    <row r="59" spans="1:17" ht="26.25" customHeight="1">
      <c r="A59" s="148"/>
      <c r="B59" s="13"/>
      <c r="C59" s="179"/>
      <c r="D59" s="148"/>
      <c r="E59" s="13"/>
      <c r="G59" s="179"/>
      <c r="H59" s="179"/>
      <c r="I59" s="148"/>
      <c r="J59" s="179"/>
      <c r="L59" s="184"/>
      <c r="N59" s="184"/>
      <c r="O59" s="184"/>
      <c r="P59" s="184"/>
      <c r="Q59" s="185"/>
    </row>
    <row r="60" spans="1:17" ht="26.25" customHeight="1">
      <c r="A60" s="148"/>
      <c r="B60" s="13"/>
      <c r="C60" s="179"/>
      <c r="D60" s="148"/>
      <c r="E60" s="13"/>
      <c r="G60" s="179"/>
      <c r="H60" s="179"/>
      <c r="I60" s="148"/>
      <c r="J60" s="179"/>
      <c r="L60" s="184"/>
      <c r="N60" s="184"/>
      <c r="O60" s="184"/>
      <c r="P60" s="184"/>
      <c r="Q60" s="185"/>
    </row>
    <row r="61" spans="1:17" ht="26.25" customHeight="1">
      <c r="A61" s="148"/>
      <c r="B61" s="13"/>
      <c r="C61" s="179"/>
      <c r="D61" s="148"/>
      <c r="E61" s="13"/>
      <c r="G61" s="179"/>
      <c r="H61" s="179"/>
      <c r="I61" s="148"/>
      <c r="J61" s="179"/>
      <c r="L61" s="184"/>
      <c r="N61" s="184"/>
      <c r="O61" s="184"/>
      <c r="P61" s="184"/>
      <c r="Q61" s="185"/>
    </row>
    <row r="62" spans="1:17" ht="26.25" customHeight="1">
      <c r="A62" s="148"/>
      <c r="B62" s="13"/>
      <c r="C62" s="179"/>
      <c r="D62" s="148"/>
      <c r="E62" s="13"/>
      <c r="G62" s="179"/>
      <c r="H62" s="179"/>
      <c r="I62" s="148"/>
      <c r="J62" s="179"/>
      <c r="L62" s="184"/>
      <c r="N62" s="184"/>
      <c r="O62" s="184"/>
      <c r="P62" s="184"/>
      <c r="Q62" s="185"/>
    </row>
    <row r="63" spans="1:17" ht="26.25" customHeight="1">
      <c r="A63" s="148"/>
      <c r="B63" s="13"/>
      <c r="C63" s="179"/>
      <c r="D63" s="148"/>
      <c r="E63" s="13"/>
      <c r="G63" s="179"/>
      <c r="H63" s="179"/>
      <c r="I63" s="148"/>
      <c r="J63" s="179"/>
      <c r="L63" s="184"/>
      <c r="N63" s="184"/>
      <c r="O63" s="184"/>
      <c r="P63" s="184"/>
      <c r="Q63" s="185"/>
    </row>
    <row r="64" spans="1:17" ht="26.25" customHeight="1">
      <c r="A64" s="148"/>
      <c r="B64" s="13"/>
      <c r="C64" s="179"/>
      <c r="D64" s="148"/>
      <c r="E64" s="13"/>
      <c r="G64" s="179"/>
      <c r="H64" s="179"/>
      <c r="I64" s="148"/>
      <c r="J64" s="179"/>
      <c r="L64" s="184"/>
      <c r="N64" s="184"/>
      <c r="O64" s="184"/>
      <c r="P64" s="184"/>
      <c r="Q64" s="185"/>
    </row>
    <row r="65" spans="1:17" ht="26.25" customHeight="1">
      <c r="A65" s="148"/>
      <c r="B65" s="13"/>
      <c r="C65" s="179"/>
      <c r="D65" s="148"/>
      <c r="E65" s="13"/>
      <c r="G65" s="179"/>
      <c r="H65" s="179"/>
      <c r="I65" s="148"/>
      <c r="J65" s="179"/>
      <c r="L65" s="184"/>
      <c r="N65" s="184"/>
      <c r="O65" s="184"/>
      <c r="P65" s="184"/>
      <c r="Q65" s="185"/>
    </row>
    <row r="66" spans="1:17" ht="26.25" customHeight="1">
      <c r="A66" s="148"/>
      <c r="B66" s="13"/>
      <c r="C66" s="179"/>
      <c r="D66" s="148"/>
      <c r="E66" s="13"/>
      <c r="G66" s="179"/>
      <c r="H66" s="179"/>
      <c r="I66" s="148"/>
      <c r="J66" s="179"/>
      <c r="L66" s="184"/>
      <c r="N66" s="184"/>
      <c r="O66" s="184"/>
      <c r="P66" s="184"/>
      <c r="Q66" s="185"/>
    </row>
    <row r="67" spans="1:17" ht="26.25" customHeight="1">
      <c r="A67" s="148"/>
      <c r="B67" s="13"/>
      <c r="C67" s="179"/>
      <c r="D67" s="148"/>
      <c r="E67" s="13"/>
      <c r="G67" s="179"/>
      <c r="H67" s="179"/>
      <c r="I67" s="148"/>
      <c r="J67" s="179"/>
      <c r="L67" s="184"/>
      <c r="N67" s="184"/>
      <c r="O67" s="184"/>
      <c r="P67" s="184"/>
      <c r="Q67" s="185"/>
    </row>
    <row r="68" spans="1:17" ht="26.25" customHeight="1">
      <c r="A68" s="148"/>
      <c r="B68" s="13"/>
      <c r="C68" s="179"/>
      <c r="D68" s="148"/>
      <c r="E68" s="13"/>
      <c r="G68" s="179"/>
      <c r="H68" s="179"/>
      <c r="I68" s="148"/>
      <c r="J68" s="179"/>
      <c r="L68" s="184"/>
      <c r="N68" s="184"/>
      <c r="O68" s="184"/>
      <c r="P68" s="184"/>
      <c r="Q68" s="185"/>
    </row>
    <row r="69" spans="1:17" ht="26.25" customHeight="1">
      <c r="A69" s="148"/>
      <c r="B69" s="13"/>
      <c r="C69" s="179"/>
      <c r="D69" s="148"/>
      <c r="E69" s="13"/>
      <c r="G69" s="179"/>
      <c r="H69" s="179"/>
      <c r="I69" s="148"/>
      <c r="J69" s="179"/>
      <c r="L69" s="184"/>
      <c r="N69" s="184"/>
      <c r="O69" s="184"/>
      <c r="P69" s="184"/>
      <c r="Q69" s="185"/>
    </row>
    <row r="70" spans="1:17" ht="26.25" customHeight="1">
      <c r="A70" s="148"/>
      <c r="B70" s="13"/>
      <c r="C70" s="179"/>
      <c r="D70" s="148"/>
      <c r="E70" s="13"/>
      <c r="G70" s="179"/>
      <c r="H70" s="179"/>
      <c r="I70" s="148"/>
      <c r="J70" s="179"/>
      <c r="L70" s="184"/>
      <c r="N70" s="184"/>
      <c r="O70" s="184"/>
      <c r="P70" s="184"/>
      <c r="Q70" s="185"/>
    </row>
    <row r="71" spans="1:17" ht="26.25" customHeight="1">
      <c r="A71" s="148"/>
      <c r="B71" s="13"/>
      <c r="C71" s="179"/>
      <c r="D71" s="148"/>
      <c r="E71" s="13"/>
      <c r="G71" s="179"/>
      <c r="H71" s="179"/>
      <c r="I71" s="148"/>
      <c r="J71" s="179"/>
      <c r="L71" s="184"/>
      <c r="N71" s="184"/>
      <c r="O71" s="184"/>
      <c r="P71" s="184"/>
      <c r="Q71" s="185"/>
    </row>
    <row r="72" spans="1:17" ht="26.25" customHeight="1">
      <c r="A72" s="148"/>
      <c r="B72" s="13"/>
      <c r="C72" s="179"/>
      <c r="D72" s="148"/>
      <c r="E72" s="13"/>
      <c r="G72" s="179"/>
      <c r="H72" s="179"/>
      <c r="I72" s="148"/>
      <c r="J72" s="179"/>
      <c r="L72" s="184"/>
      <c r="N72" s="184"/>
      <c r="O72" s="184"/>
      <c r="P72" s="184"/>
      <c r="Q72" s="185"/>
    </row>
    <row r="73" spans="1:17" ht="26.25" customHeight="1">
      <c r="A73" s="148"/>
      <c r="B73" s="13"/>
      <c r="C73" s="179"/>
      <c r="D73" s="148"/>
      <c r="E73" s="13"/>
      <c r="G73" s="179"/>
      <c r="H73" s="179"/>
      <c r="I73" s="148"/>
      <c r="J73" s="179"/>
      <c r="L73" s="184"/>
      <c r="N73" s="184"/>
      <c r="O73" s="184"/>
      <c r="P73" s="184"/>
      <c r="Q73" s="185"/>
    </row>
    <row r="74" spans="1:17" ht="26.25" customHeight="1">
      <c r="A74" s="148"/>
      <c r="B74" s="13"/>
      <c r="C74" s="179"/>
      <c r="D74" s="148"/>
      <c r="E74" s="13"/>
      <c r="G74" s="179"/>
      <c r="H74" s="179"/>
      <c r="I74" s="148"/>
      <c r="J74" s="179"/>
      <c r="L74" s="184"/>
      <c r="N74" s="184"/>
      <c r="O74" s="184"/>
      <c r="P74" s="184"/>
      <c r="Q74" s="185"/>
    </row>
    <row r="75" spans="1:17" ht="26.25" customHeight="1">
      <c r="A75" s="148"/>
      <c r="B75" s="13"/>
      <c r="C75" s="179"/>
      <c r="D75" s="148"/>
      <c r="E75" s="13"/>
      <c r="G75" s="179"/>
      <c r="H75" s="179"/>
      <c r="I75" s="148"/>
      <c r="J75" s="179"/>
      <c r="L75" s="184"/>
      <c r="N75" s="184"/>
      <c r="O75" s="184"/>
      <c r="P75" s="184"/>
      <c r="Q75" s="185"/>
    </row>
    <row r="76" spans="1:17" ht="26.25" customHeight="1">
      <c r="A76" s="148"/>
      <c r="B76" s="13"/>
      <c r="C76" s="179"/>
      <c r="D76" s="148"/>
      <c r="E76" s="13"/>
      <c r="G76" s="179"/>
      <c r="H76" s="179"/>
      <c r="I76" s="148"/>
      <c r="J76" s="179"/>
      <c r="L76" s="184"/>
      <c r="N76" s="184"/>
      <c r="O76" s="184"/>
      <c r="P76" s="184"/>
      <c r="Q76" s="185"/>
    </row>
    <row r="77" spans="1:17" ht="26.25" customHeight="1">
      <c r="A77" s="148"/>
      <c r="B77" s="13"/>
      <c r="C77" s="179"/>
      <c r="D77" s="148"/>
      <c r="E77" s="13"/>
      <c r="G77" s="179"/>
      <c r="H77" s="179"/>
      <c r="I77" s="148"/>
      <c r="J77" s="179"/>
      <c r="L77" s="184"/>
      <c r="N77" s="184"/>
      <c r="O77" s="184"/>
      <c r="P77" s="184"/>
      <c r="Q77" s="185"/>
    </row>
    <row r="78" spans="1:17" ht="26.25" customHeight="1">
      <c r="A78" s="148"/>
      <c r="B78" s="13"/>
      <c r="C78" s="179"/>
      <c r="D78" s="148"/>
      <c r="E78" s="13"/>
      <c r="G78" s="179"/>
      <c r="H78" s="179"/>
      <c r="I78" s="148"/>
      <c r="J78" s="179"/>
      <c r="L78" s="184"/>
      <c r="N78" s="184"/>
      <c r="O78" s="184"/>
      <c r="P78" s="184"/>
      <c r="Q78" s="185"/>
    </row>
    <row r="79" spans="1:17" ht="26.25" customHeight="1">
      <c r="A79" s="148"/>
      <c r="B79" s="13"/>
      <c r="C79" s="179"/>
      <c r="D79" s="148"/>
      <c r="E79" s="13"/>
      <c r="G79" s="179"/>
      <c r="H79" s="179"/>
      <c r="I79" s="148"/>
      <c r="J79" s="179"/>
      <c r="L79" s="184"/>
      <c r="N79" s="184"/>
      <c r="O79" s="184"/>
      <c r="P79" s="184"/>
      <c r="Q79" s="185"/>
    </row>
    <row r="80" spans="1:17" ht="26.25" customHeight="1">
      <c r="A80" s="148"/>
      <c r="B80" s="13"/>
      <c r="C80" s="179"/>
      <c r="D80" s="148"/>
      <c r="E80" s="13"/>
      <c r="G80" s="179"/>
      <c r="H80" s="179"/>
      <c r="I80" s="148"/>
      <c r="J80" s="179"/>
      <c r="L80" s="184"/>
      <c r="N80" s="184"/>
      <c r="O80" s="184"/>
      <c r="P80" s="184"/>
      <c r="Q80" s="185"/>
    </row>
    <row r="81" spans="1:17" ht="26.25" customHeight="1">
      <c r="A81" s="148"/>
      <c r="B81" s="13"/>
      <c r="C81" s="179"/>
      <c r="D81" s="148"/>
      <c r="E81" s="13"/>
      <c r="G81" s="179"/>
      <c r="H81" s="179"/>
      <c r="I81" s="148"/>
      <c r="J81" s="179"/>
      <c r="L81" s="184"/>
      <c r="N81" s="184"/>
      <c r="O81" s="184"/>
      <c r="P81" s="184"/>
      <c r="Q81" s="185"/>
    </row>
    <row r="82" spans="1:17" ht="26.25" customHeight="1">
      <c r="A82" s="148"/>
      <c r="B82" s="13"/>
      <c r="C82" s="179"/>
      <c r="D82" s="148"/>
      <c r="E82" s="13"/>
      <c r="G82" s="179"/>
      <c r="H82" s="179"/>
      <c r="I82" s="148"/>
      <c r="J82" s="179"/>
      <c r="L82" s="184"/>
      <c r="N82" s="184"/>
      <c r="O82" s="184"/>
      <c r="P82" s="184"/>
      <c r="Q82" s="185"/>
    </row>
    <row r="83" spans="1:17" ht="26.25" customHeight="1">
      <c r="A83" s="148"/>
      <c r="B83" s="13"/>
      <c r="C83" s="179"/>
      <c r="D83" s="148"/>
      <c r="E83" s="13"/>
      <c r="G83" s="179"/>
      <c r="H83" s="179"/>
      <c r="I83" s="148"/>
      <c r="J83" s="179"/>
      <c r="L83" s="184"/>
      <c r="N83" s="184"/>
      <c r="O83" s="184"/>
      <c r="P83" s="184"/>
      <c r="Q83" s="185"/>
    </row>
    <row r="84" spans="1:17" ht="26.25" customHeight="1">
      <c r="A84" s="148"/>
      <c r="B84" s="13"/>
      <c r="C84" s="179"/>
      <c r="D84" s="148"/>
      <c r="E84" s="13"/>
      <c r="G84" s="179"/>
      <c r="H84" s="179"/>
      <c r="I84" s="148"/>
      <c r="J84" s="179"/>
      <c r="L84" s="184"/>
      <c r="N84" s="184"/>
      <c r="O84" s="184"/>
      <c r="P84" s="184"/>
      <c r="Q84" s="185"/>
    </row>
    <row r="85" spans="1:17" ht="26.25" customHeight="1">
      <c r="A85" s="148"/>
      <c r="B85" s="13"/>
      <c r="C85" s="179"/>
      <c r="D85" s="148"/>
      <c r="E85" s="13"/>
      <c r="G85" s="179"/>
      <c r="H85" s="179"/>
      <c r="I85" s="148"/>
      <c r="J85" s="179"/>
      <c r="L85" s="184"/>
      <c r="N85" s="184"/>
      <c r="O85" s="184"/>
      <c r="P85" s="184"/>
      <c r="Q85" s="185"/>
    </row>
    <row r="86" spans="1:17" ht="26.25" customHeight="1">
      <c r="A86" s="148"/>
      <c r="B86" s="13"/>
      <c r="C86" s="179"/>
      <c r="D86" s="148"/>
      <c r="E86" s="13"/>
      <c r="G86" s="179"/>
      <c r="H86" s="179"/>
      <c r="I86" s="148"/>
      <c r="J86" s="179"/>
      <c r="L86" s="184"/>
      <c r="N86" s="184"/>
      <c r="O86" s="184"/>
      <c r="P86" s="184"/>
      <c r="Q86" s="185"/>
    </row>
    <row r="87" spans="1:17" ht="26.25" customHeight="1">
      <c r="A87" s="148"/>
      <c r="B87" s="13"/>
      <c r="C87" s="179"/>
      <c r="D87" s="148"/>
      <c r="E87" s="13"/>
      <c r="G87" s="179"/>
      <c r="H87" s="179"/>
      <c r="I87" s="148"/>
      <c r="J87" s="179"/>
      <c r="L87" s="184"/>
      <c r="N87" s="184"/>
      <c r="O87" s="184"/>
      <c r="P87" s="184"/>
      <c r="Q87" s="185"/>
    </row>
    <row r="88" spans="1:17" ht="26.25" customHeight="1">
      <c r="A88" s="148"/>
      <c r="B88" s="13"/>
      <c r="C88" s="179"/>
      <c r="D88" s="148"/>
      <c r="E88" s="13"/>
      <c r="G88" s="179"/>
      <c r="H88" s="179"/>
      <c r="I88" s="148"/>
      <c r="J88" s="179"/>
      <c r="L88" s="184"/>
      <c r="N88" s="184"/>
      <c r="O88" s="184"/>
      <c r="P88" s="184"/>
      <c r="Q88" s="185"/>
    </row>
    <row r="89" spans="1:17" ht="26.25" customHeight="1">
      <c r="A89" s="148"/>
      <c r="B89" s="13"/>
      <c r="C89" s="179"/>
      <c r="D89" s="148"/>
      <c r="E89" s="13"/>
      <c r="G89" s="179"/>
      <c r="H89" s="179"/>
      <c r="I89" s="148"/>
      <c r="J89" s="179"/>
      <c r="L89" s="184"/>
      <c r="N89" s="184"/>
      <c r="O89" s="184"/>
      <c r="P89" s="184"/>
      <c r="Q89" s="185"/>
    </row>
    <row r="90" spans="1:17" ht="26.25" customHeight="1">
      <c r="A90" s="148"/>
      <c r="B90" s="13"/>
      <c r="C90" s="179"/>
      <c r="D90" s="148"/>
      <c r="E90" s="13"/>
      <c r="G90" s="179"/>
      <c r="H90" s="179"/>
      <c r="I90" s="148"/>
      <c r="J90" s="179"/>
      <c r="L90" s="184"/>
      <c r="N90" s="184"/>
      <c r="O90" s="184"/>
      <c r="P90" s="184"/>
      <c r="Q90" s="185"/>
    </row>
    <row r="91" spans="1:17" ht="26.25" customHeight="1">
      <c r="A91" s="148"/>
      <c r="B91" s="13"/>
      <c r="C91" s="179"/>
      <c r="D91" s="148"/>
      <c r="E91" s="13"/>
      <c r="G91" s="179"/>
      <c r="H91" s="179"/>
      <c r="I91" s="148"/>
      <c r="J91" s="179"/>
      <c r="L91" s="184"/>
      <c r="N91" s="184"/>
      <c r="O91" s="184"/>
      <c r="P91" s="184"/>
      <c r="Q91" s="185"/>
    </row>
    <row r="92" spans="1:17" ht="26.25" customHeight="1">
      <c r="A92" s="148"/>
      <c r="B92" s="13"/>
      <c r="C92" s="179"/>
      <c r="D92" s="148"/>
      <c r="E92" s="13"/>
      <c r="G92" s="179"/>
      <c r="H92" s="179"/>
      <c r="I92" s="148"/>
      <c r="J92" s="179"/>
      <c r="L92" s="184"/>
      <c r="N92" s="184"/>
      <c r="O92" s="184"/>
      <c r="P92" s="184"/>
      <c r="Q92" s="185"/>
    </row>
    <row r="93" spans="1:17" ht="26.25" customHeight="1">
      <c r="A93" s="148"/>
      <c r="B93" s="13"/>
      <c r="C93" s="179"/>
      <c r="D93" s="148"/>
      <c r="E93" s="13"/>
      <c r="G93" s="179"/>
      <c r="H93" s="179"/>
      <c r="I93" s="148"/>
      <c r="J93" s="179"/>
      <c r="L93" s="184"/>
      <c r="N93" s="184"/>
      <c r="O93" s="184"/>
      <c r="P93" s="184"/>
      <c r="Q93" s="185"/>
    </row>
    <row r="94" spans="1:17" ht="26.25" customHeight="1">
      <c r="A94" s="148"/>
      <c r="B94" s="13"/>
      <c r="C94" s="179"/>
      <c r="D94" s="148"/>
      <c r="E94" s="13"/>
      <c r="G94" s="179"/>
      <c r="H94" s="179"/>
      <c r="I94" s="148"/>
      <c r="J94" s="179"/>
      <c r="L94" s="184"/>
      <c r="N94" s="184"/>
      <c r="O94" s="184"/>
      <c r="P94" s="184"/>
      <c r="Q94" s="185"/>
    </row>
    <row r="95" spans="1:17" ht="26.25" customHeight="1">
      <c r="A95" s="148"/>
      <c r="B95" s="13"/>
      <c r="C95" s="179"/>
      <c r="D95" s="148"/>
      <c r="E95" s="13"/>
      <c r="G95" s="179"/>
      <c r="H95" s="179"/>
      <c r="I95" s="148"/>
      <c r="J95" s="179"/>
      <c r="L95" s="184"/>
      <c r="N95" s="184"/>
      <c r="O95" s="184"/>
      <c r="P95" s="184"/>
      <c r="Q95" s="185"/>
    </row>
    <row r="96" spans="1:17" ht="26.25" customHeight="1">
      <c r="A96" s="148"/>
      <c r="B96" s="13"/>
      <c r="C96" s="179"/>
      <c r="D96" s="148"/>
      <c r="E96" s="13"/>
      <c r="G96" s="179"/>
      <c r="H96" s="179"/>
      <c r="I96" s="148"/>
      <c r="J96" s="179"/>
      <c r="L96" s="184"/>
      <c r="N96" s="184"/>
      <c r="O96" s="184"/>
      <c r="P96" s="184"/>
      <c r="Q96" s="185"/>
    </row>
    <row r="97" spans="1:17" ht="26.25" customHeight="1">
      <c r="A97" s="148"/>
      <c r="B97" s="13"/>
      <c r="C97" s="179"/>
      <c r="D97" s="148"/>
      <c r="E97" s="13"/>
      <c r="G97" s="179"/>
      <c r="H97" s="179"/>
      <c r="I97" s="148"/>
      <c r="J97" s="179"/>
      <c r="L97" s="184"/>
      <c r="N97" s="184"/>
      <c r="O97" s="184"/>
      <c r="P97" s="184"/>
      <c r="Q97" s="185"/>
    </row>
    <row r="98" spans="1:17" ht="26.25" customHeight="1">
      <c r="A98" s="148"/>
      <c r="B98" s="13"/>
      <c r="C98" s="179"/>
      <c r="D98" s="148"/>
      <c r="E98" s="13"/>
      <c r="G98" s="179"/>
      <c r="H98" s="179"/>
      <c r="I98" s="148"/>
      <c r="J98" s="179"/>
      <c r="L98" s="184"/>
      <c r="N98" s="184"/>
      <c r="O98" s="184"/>
      <c r="P98" s="184"/>
      <c r="Q98" s="185"/>
    </row>
    <row r="99" spans="1:17" ht="26.25" customHeight="1">
      <c r="A99" s="148"/>
      <c r="B99" s="13"/>
      <c r="C99" s="179"/>
      <c r="D99" s="148"/>
      <c r="E99" s="13"/>
      <c r="G99" s="179"/>
      <c r="H99" s="179"/>
      <c r="I99" s="148"/>
      <c r="J99" s="179"/>
      <c r="L99" s="184"/>
      <c r="N99" s="184"/>
      <c r="O99" s="184"/>
      <c r="P99" s="184"/>
      <c r="Q99" s="185"/>
    </row>
    <row r="100" spans="1:17" ht="26.25" customHeight="1">
      <c r="A100" s="148"/>
      <c r="B100" s="13"/>
      <c r="C100" s="179"/>
      <c r="D100" s="148"/>
      <c r="E100" s="13"/>
      <c r="G100" s="179"/>
      <c r="H100" s="179"/>
      <c r="I100" s="148"/>
      <c r="J100" s="179"/>
      <c r="L100" s="184"/>
      <c r="N100" s="184"/>
      <c r="O100" s="184"/>
      <c r="P100" s="184"/>
      <c r="Q100" s="185"/>
    </row>
    <row r="101" spans="1:17" ht="26.25" customHeight="1">
      <c r="A101" s="148"/>
      <c r="B101" s="13"/>
      <c r="C101" s="179"/>
      <c r="D101" s="148"/>
      <c r="E101" s="13"/>
      <c r="G101" s="179"/>
      <c r="H101" s="179"/>
      <c r="I101" s="148"/>
      <c r="J101" s="179"/>
      <c r="L101" s="184"/>
      <c r="N101" s="184"/>
      <c r="O101" s="184"/>
      <c r="P101" s="184"/>
      <c r="Q101" s="185"/>
    </row>
    <row r="102" spans="1:17" ht="26.25" customHeight="1">
      <c r="A102" s="148"/>
      <c r="B102" s="13"/>
      <c r="C102" s="179"/>
      <c r="D102" s="148"/>
      <c r="E102" s="13"/>
      <c r="G102" s="179"/>
      <c r="H102" s="179"/>
      <c r="I102" s="148"/>
      <c r="J102" s="179"/>
      <c r="L102" s="184"/>
      <c r="N102" s="184"/>
      <c r="O102" s="184"/>
      <c r="P102" s="184"/>
      <c r="Q102" s="185"/>
    </row>
    <row r="103" spans="1:17" ht="26.25" customHeight="1">
      <c r="A103" s="148"/>
      <c r="B103" s="13"/>
      <c r="C103" s="179"/>
      <c r="D103" s="148"/>
      <c r="E103" s="13"/>
      <c r="G103" s="179"/>
      <c r="H103" s="179"/>
      <c r="I103" s="148"/>
      <c r="J103" s="179"/>
      <c r="L103" s="184"/>
      <c r="N103" s="184"/>
      <c r="O103" s="184"/>
      <c r="P103" s="184"/>
      <c r="Q103" s="185"/>
    </row>
    <row r="104" spans="1:17" ht="26.25" customHeight="1">
      <c r="A104" s="148"/>
      <c r="B104" s="13"/>
      <c r="C104" s="179"/>
      <c r="D104" s="148"/>
      <c r="E104" s="13"/>
      <c r="G104" s="179"/>
      <c r="H104" s="179"/>
      <c r="I104" s="148"/>
      <c r="J104" s="179"/>
      <c r="L104" s="184"/>
      <c r="N104" s="184"/>
      <c r="O104" s="184"/>
      <c r="P104" s="184"/>
      <c r="Q104" s="185"/>
    </row>
    <row r="105" spans="1:17" ht="26.25" customHeight="1">
      <c r="A105" s="148"/>
      <c r="B105" s="13"/>
      <c r="C105" s="179"/>
      <c r="D105" s="148"/>
      <c r="E105" s="13"/>
      <c r="G105" s="179"/>
      <c r="H105" s="179"/>
      <c r="I105" s="148"/>
      <c r="J105" s="179"/>
      <c r="L105" s="184"/>
      <c r="N105" s="184"/>
      <c r="O105" s="184"/>
      <c r="P105" s="184"/>
      <c r="Q105" s="185"/>
    </row>
    <row r="106" spans="1:17" ht="26.25" customHeight="1">
      <c r="A106" s="148"/>
      <c r="B106" s="13"/>
      <c r="C106" s="179"/>
      <c r="D106" s="148"/>
      <c r="E106" s="13"/>
      <c r="G106" s="179"/>
      <c r="H106" s="179"/>
      <c r="I106" s="148"/>
      <c r="J106" s="179"/>
      <c r="L106" s="184"/>
      <c r="N106" s="184"/>
      <c r="O106" s="184"/>
      <c r="P106" s="184"/>
      <c r="Q106" s="185"/>
    </row>
    <row r="107" spans="1:17" ht="26.25" customHeight="1">
      <c r="B107" s="14"/>
      <c r="C107" s="185"/>
      <c r="E107" s="14"/>
      <c r="G107" s="185"/>
      <c r="H107" s="185"/>
      <c r="J107" s="185"/>
      <c r="L107" s="184"/>
      <c r="N107" s="184"/>
      <c r="O107" s="184"/>
      <c r="P107" s="184"/>
      <c r="Q107" s="185"/>
    </row>
    <row r="108" spans="1:17" ht="26.25" customHeight="1">
      <c r="B108" s="14"/>
      <c r="C108" s="185"/>
      <c r="E108" s="14"/>
      <c r="G108" s="185"/>
      <c r="H108" s="185"/>
      <c r="J108" s="185"/>
      <c r="L108" s="184"/>
      <c r="N108" s="184"/>
      <c r="O108" s="184"/>
      <c r="P108" s="184"/>
      <c r="Q108" s="185"/>
    </row>
    <row r="109" spans="1:17" ht="26.25" customHeight="1">
      <c r="B109" s="14"/>
      <c r="C109" s="185"/>
      <c r="E109" s="14"/>
      <c r="G109" s="185"/>
      <c r="H109" s="185"/>
      <c r="J109" s="185"/>
      <c r="L109" s="184"/>
      <c r="N109" s="184"/>
      <c r="O109" s="184"/>
      <c r="P109" s="184"/>
      <c r="Q109" s="185"/>
    </row>
    <row r="110" spans="1:17" ht="26.25" customHeight="1">
      <c r="B110" s="14"/>
      <c r="C110" s="185"/>
      <c r="E110" s="14"/>
      <c r="G110" s="185"/>
      <c r="H110" s="185"/>
      <c r="J110" s="185"/>
      <c r="L110" s="184"/>
      <c r="N110" s="184"/>
      <c r="O110" s="184"/>
      <c r="P110" s="184"/>
      <c r="Q110" s="185"/>
    </row>
    <row r="111" spans="1:17" ht="26.25" customHeight="1">
      <c r="B111" s="14"/>
      <c r="C111" s="185"/>
      <c r="E111" s="14"/>
      <c r="G111" s="185"/>
      <c r="H111" s="185"/>
      <c r="J111" s="185"/>
      <c r="L111" s="184"/>
      <c r="N111" s="184"/>
      <c r="O111" s="184"/>
      <c r="P111" s="184"/>
      <c r="Q111" s="185"/>
    </row>
    <row r="112" spans="1:17" ht="26.25" customHeight="1">
      <c r="B112" s="14"/>
      <c r="C112" s="185"/>
      <c r="E112" s="14"/>
      <c r="G112" s="185"/>
      <c r="H112" s="185"/>
      <c r="J112" s="185"/>
      <c r="L112" s="184"/>
      <c r="N112" s="184"/>
      <c r="O112" s="184"/>
      <c r="P112" s="184"/>
      <c r="Q112" s="185"/>
    </row>
    <row r="113" spans="2:17" ht="26.25" customHeight="1">
      <c r="B113" s="14"/>
      <c r="C113" s="185"/>
      <c r="E113" s="14"/>
      <c r="G113" s="185"/>
      <c r="H113" s="185"/>
      <c r="J113" s="185"/>
      <c r="L113" s="184"/>
      <c r="N113" s="184"/>
      <c r="O113" s="184"/>
      <c r="P113" s="184"/>
      <c r="Q113" s="185"/>
    </row>
    <row r="114" spans="2:17" ht="26.25" customHeight="1">
      <c r="B114" s="14"/>
      <c r="C114" s="185"/>
      <c r="E114" s="14"/>
      <c r="G114" s="185"/>
      <c r="H114" s="185"/>
      <c r="J114" s="185"/>
      <c r="L114" s="184"/>
      <c r="N114" s="184"/>
      <c r="O114" s="184"/>
      <c r="P114" s="184"/>
      <c r="Q114" s="185"/>
    </row>
    <row r="115" spans="2:17" ht="26.25" customHeight="1">
      <c r="B115" s="14"/>
      <c r="C115" s="185"/>
      <c r="E115" s="14"/>
      <c r="G115" s="185"/>
      <c r="H115" s="185"/>
      <c r="J115" s="185"/>
      <c r="L115" s="184"/>
      <c r="N115" s="184"/>
      <c r="O115" s="184"/>
      <c r="P115" s="184"/>
      <c r="Q115" s="185"/>
    </row>
    <row r="116" spans="2:17" ht="26.25" customHeight="1">
      <c r="B116" s="14"/>
      <c r="C116" s="185"/>
      <c r="E116" s="14"/>
      <c r="G116" s="185"/>
      <c r="H116" s="185"/>
      <c r="J116" s="185"/>
      <c r="L116" s="184"/>
      <c r="N116" s="184"/>
      <c r="O116" s="184"/>
      <c r="P116" s="184"/>
      <c r="Q116" s="185"/>
    </row>
    <row r="117" spans="2:17" ht="26.25" customHeight="1">
      <c r="B117" s="14"/>
      <c r="C117" s="185"/>
      <c r="E117" s="14"/>
      <c r="G117" s="185"/>
      <c r="H117" s="185"/>
      <c r="J117" s="185"/>
      <c r="L117" s="184"/>
      <c r="N117" s="184"/>
      <c r="O117" s="184"/>
      <c r="P117" s="184"/>
      <c r="Q117" s="185"/>
    </row>
    <row r="118" spans="2:17" ht="26.25" customHeight="1">
      <c r="B118" s="14"/>
      <c r="C118" s="185"/>
      <c r="E118" s="14"/>
      <c r="G118" s="185"/>
      <c r="H118" s="185"/>
      <c r="J118" s="185"/>
      <c r="L118" s="184"/>
      <c r="N118" s="184"/>
      <c r="O118" s="184"/>
      <c r="P118" s="184"/>
      <c r="Q118" s="185"/>
    </row>
    <row r="119" spans="2:17" ht="26.25" customHeight="1">
      <c r="B119" s="14"/>
      <c r="C119" s="185"/>
      <c r="E119" s="14"/>
      <c r="G119" s="185"/>
      <c r="H119" s="185"/>
      <c r="J119" s="185"/>
      <c r="L119" s="184"/>
      <c r="N119" s="184"/>
      <c r="O119" s="184"/>
      <c r="P119" s="184"/>
      <c r="Q119" s="185"/>
    </row>
    <row r="120" spans="2:17" ht="26.25" customHeight="1">
      <c r="B120" s="14"/>
      <c r="C120" s="185"/>
      <c r="E120" s="14"/>
      <c r="G120" s="185"/>
      <c r="H120" s="185"/>
      <c r="J120" s="185"/>
      <c r="L120" s="184"/>
      <c r="N120" s="184"/>
      <c r="O120" s="184"/>
      <c r="P120" s="184"/>
      <c r="Q120" s="185"/>
    </row>
    <row r="121" spans="2:17" ht="26.25" customHeight="1">
      <c r="B121" s="14"/>
      <c r="C121" s="185"/>
      <c r="E121" s="14"/>
      <c r="G121" s="185"/>
      <c r="H121" s="185"/>
      <c r="J121" s="185"/>
      <c r="L121" s="184"/>
      <c r="N121" s="184"/>
      <c r="O121" s="184"/>
      <c r="P121" s="184"/>
      <c r="Q121" s="185"/>
    </row>
    <row r="122" spans="2:17" ht="26.25" customHeight="1">
      <c r="B122" s="14"/>
      <c r="C122" s="185"/>
      <c r="E122" s="14"/>
      <c r="G122" s="185"/>
      <c r="H122" s="185"/>
      <c r="J122" s="185"/>
      <c r="L122" s="184"/>
      <c r="N122" s="184"/>
      <c r="O122" s="184"/>
      <c r="P122" s="184"/>
      <c r="Q122" s="185"/>
    </row>
    <row r="123" spans="2:17" ht="26.25" customHeight="1">
      <c r="B123" s="14"/>
      <c r="C123" s="185"/>
      <c r="E123" s="14"/>
      <c r="G123" s="185"/>
      <c r="H123" s="185"/>
      <c r="J123" s="185"/>
      <c r="L123" s="184"/>
      <c r="N123" s="184"/>
      <c r="O123" s="184"/>
      <c r="P123" s="184"/>
      <c r="Q123" s="185"/>
    </row>
    <row r="124" spans="2:17" ht="26.25" customHeight="1">
      <c r="B124" s="14"/>
      <c r="C124" s="185"/>
      <c r="E124" s="14"/>
      <c r="G124" s="185"/>
      <c r="H124" s="185"/>
      <c r="J124" s="185"/>
      <c r="L124" s="184"/>
      <c r="N124" s="184"/>
      <c r="O124" s="184"/>
      <c r="P124" s="184"/>
      <c r="Q124" s="185"/>
    </row>
    <row r="125" spans="2:17" ht="26.25" customHeight="1">
      <c r="B125" s="14"/>
      <c r="C125" s="185"/>
      <c r="E125" s="14"/>
      <c r="G125" s="185"/>
      <c r="H125" s="185"/>
      <c r="J125" s="185"/>
      <c r="L125" s="184"/>
      <c r="N125" s="184"/>
      <c r="O125" s="184"/>
      <c r="P125" s="184"/>
      <c r="Q125" s="185"/>
    </row>
    <row r="126" spans="2:17" ht="26.25" customHeight="1">
      <c r="B126" s="14"/>
      <c r="C126" s="185"/>
      <c r="E126" s="14"/>
      <c r="G126" s="185"/>
      <c r="H126" s="185"/>
      <c r="J126" s="185"/>
      <c r="L126" s="184"/>
      <c r="N126" s="184"/>
      <c r="O126" s="184"/>
      <c r="P126" s="184"/>
      <c r="Q126" s="185"/>
    </row>
    <row r="127" spans="2:17" ht="26.25" customHeight="1">
      <c r="B127" s="14"/>
      <c r="C127" s="185"/>
      <c r="E127" s="14"/>
      <c r="G127" s="185"/>
      <c r="H127" s="185"/>
      <c r="J127" s="185"/>
      <c r="L127" s="184"/>
      <c r="N127" s="184"/>
      <c r="O127" s="184"/>
      <c r="P127" s="184"/>
      <c r="Q127" s="185"/>
    </row>
    <row r="128" spans="2:17" ht="26.25" customHeight="1">
      <c r="B128" s="14"/>
      <c r="C128" s="185"/>
      <c r="E128" s="14"/>
      <c r="G128" s="185"/>
      <c r="H128" s="185"/>
      <c r="J128" s="185"/>
      <c r="L128" s="184"/>
      <c r="N128" s="184"/>
      <c r="O128" s="184"/>
      <c r="P128" s="184"/>
      <c r="Q128" s="185"/>
    </row>
    <row r="129" spans="2:17" ht="26.25" customHeight="1">
      <c r="B129" s="14"/>
      <c r="C129" s="185"/>
      <c r="E129" s="14"/>
      <c r="G129" s="185"/>
      <c r="H129" s="185"/>
      <c r="J129" s="185"/>
      <c r="L129" s="184"/>
      <c r="N129" s="184"/>
      <c r="O129" s="184"/>
      <c r="P129" s="184"/>
      <c r="Q129" s="185"/>
    </row>
    <row r="130" spans="2:17" ht="26.25" customHeight="1">
      <c r="B130" s="14"/>
      <c r="C130" s="185"/>
      <c r="E130" s="14"/>
      <c r="G130" s="185"/>
      <c r="H130" s="185"/>
      <c r="J130" s="185"/>
      <c r="L130" s="184"/>
      <c r="N130" s="184"/>
      <c r="O130" s="184"/>
      <c r="P130" s="184"/>
      <c r="Q130" s="185"/>
    </row>
    <row r="131" spans="2:17" ht="26.25" customHeight="1">
      <c r="B131" s="14"/>
      <c r="C131" s="185"/>
      <c r="E131" s="14"/>
      <c r="G131" s="185"/>
      <c r="H131" s="185"/>
      <c r="J131" s="185"/>
      <c r="L131" s="184"/>
      <c r="N131" s="184"/>
      <c r="O131" s="184"/>
      <c r="P131" s="184"/>
      <c r="Q131" s="185"/>
    </row>
    <row r="132" spans="2:17" ht="26.25" customHeight="1">
      <c r="B132" s="14"/>
      <c r="C132" s="185"/>
      <c r="E132" s="14"/>
      <c r="G132" s="185"/>
      <c r="H132" s="185"/>
      <c r="J132" s="185"/>
      <c r="L132" s="184"/>
      <c r="N132" s="184"/>
      <c r="O132" s="184"/>
      <c r="P132" s="184"/>
      <c r="Q132" s="185"/>
    </row>
    <row r="133" spans="2:17" ht="26.25" customHeight="1">
      <c r="B133" s="14"/>
      <c r="C133" s="185"/>
      <c r="E133" s="14"/>
      <c r="G133" s="185"/>
      <c r="H133" s="185"/>
      <c r="J133" s="185"/>
      <c r="L133" s="184"/>
      <c r="N133" s="184"/>
      <c r="O133" s="184"/>
      <c r="P133" s="184"/>
      <c r="Q133" s="185"/>
    </row>
    <row r="134" spans="2:17" ht="26.25" customHeight="1">
      <c r="B134" s="14"/>
      <c r="C134" s="185"/>
      <c r="E134" s="14"/>
      <c r="G134" s="185"/>
      <c r="H134" s="185"/>
      <c r="J134" s="185"/>
      <c r="L134" s="184"/>
      <c r="N134" s="184"/>
      <c r="O134" s="184"/>
      <c r="P134" s="184"/>
      <c r="Q134" s="185"/>
    </row>
    <row r="135" spans="2:17" ht="26.25" customHeight="1">
      <c r="B135" s="14"/>
      <c r="C135" s="185"/>
      <c r="E135" s="14"/>
      <c r="G135" s="185"/>
      <c r="H135" s="185"/>
      <c r="J135" s="185"/>
      <c r="L135" s="184"/>
      <c r="N135" s="184"/>
      <c r="O135" s="184"/>
      <c r="P135" s="184"/>
      <c r="Q135" s="185"/>
    </row>
    <row r="136" spans="2:17" ht="26.25" customHeight="1">
      <c r="B136" s="14"/>
      <c r="C136" s="185"/>
      <c r="E136" s="14"/>
      <c r="G136" s="185"/>
      <c r="H136" s="185"/>
      <c r="J136" s="185"/>
      <c r="L136" s="184"/>
      <c r="N136" s="184"/>
      <c r="O136" s="184"/>
      <c r="P136" s="184"/>
      <c r="Q136" s="185"/>
    </row>
    <row r="137" spans="2:17" ht="26.25" customHeight="1">
      <c r="B137" s="14"/>
      <c r="C137" s="185"/>
      <c r="E137" s="14"/>
      <c r="G137" s="185"/>
      <c r="H137" s="185"/>
      <c r="J137" s="185"/>
      <c r="L137" s="184"/>
      <c r="N137" s="184"/>
      <c r="O137" s="184"/>
      <c r="P137" s="184"/>
      <c r="Q137" s="185"/>
    </row>
    <row r="138" spans="2:17" ht="26.25" customHeight="1">
      <c r="B138" s="14"/>
      <c r="C138" s="185"/>
      <c r="E138" s="14"/>
      <c r="G138" s="185"/>
      <c r="H138" s="185"/>
      <c r="J138" s="185"/>
      <c r="L138" s="184"/>
      <c r="N138" s="184"/>
      <c r="O138" s="184"/>
      <c r="P138" s="184"/>
      <c r="Q138" s="185"/>
    </row>
    <row r="139" spans="2:17" ht="26.25" customHeight="1">
      <c r="B139" s="14"/>
      <c r="C139" s="185"/>
      <c r="E139" s="14"/>
      <c r="G139" s="185"/>
      <c r="H139" s="185"/>
      <c r="J139" s="185"/>
      <c r="L139" s="184"/>
      <c r="N139" s="184"/>
      <c r="O139" s="184"/>
      <c r="P139" s="184"/>
      <c r="Q139" s="185"/>
    </row>
    <row r="140" spans="2:17" ht="26.25" customHeight="1">
      <c r="B140" s="14"/>
      <c r="C140" s="185"/>
      <c r="E140" s="14"/>
      <c r="G140" s="185"/>
      <c r="H140" s="185"/>
      <c r="J140" s="185"/>
      <c r="L140" s="184"/>
      <c r="N140" s="184"/>
      <c r="O140" s="184"/>
      <c r="P140" s="184"/>
      <c r="Q140" s="185"/>
    </row>
    <row r="141" spans="2:17" ht="26.25" customHeight="1">
      <c r="B141" s="14"/>
      <c r="C141" s="185"/>
      <c r="E141" s="14"/>
      <c r="G141" s="185"/>
      <c r="H141" s="185"/>
      <c r="J141" s="185"/>
      <c r="L141" s="184"/>
      <c r="N141" s="184"/>
      <c r="O141" s="184"/>
      <c r="P141" s="184"/>
      <c r="Q141" s="185"/>
    </row>
    <row r="142" spans="2:17" ht="26.25" customHeight="1">
      <c r="B142" s="14"/>
      <c r="C142" s="185"/>
      <c r="E142" s="14"/>
      <c r="G142" s="185"/>
      <c r="H142" s="185"/>
      <c r="J142" s="185"/>
      <c r="L142" s="184"/>
      <c r="N142" s="184"/>
      <c r="O142" s="184"/>
      <c r="P142" s="184"/>
      <c r="Q142" s="185"/>
    </row>
    <row r="143" spans="2:17" ht="26.25" customHeight="1">
      <c r="B143" s="14"/>
      <c r="C143" s="185"/>
      <c r="E143" s="14"/>
      <c r="G143" s="185"/>
      <c r="H143" s="185"/>
      <c r="J143" s="185"/>
      <c r="L143" s="184"/>
      <c r="N143" s="184"/>
      <c r="O143" s="184"/>
      <c r="P143" s="184"/>
      <c r="Q143" s="185"/>
    </row>
    <row r="144" spans="2:17" ht="26.25" customHeight="1">
      <c r="B144" s="14"/>
      <c r="C144" s="185"/>
      <c r="E144" s="14"/>
      <c r="G144" s="185"/>
      <c r="H144" s="185"/>
      <c r="J144" s="185"/>
      <c r="L144" s="184"/>
      <c r="N144" s="184"/>
      <c r="O144" s="184"/>
      <c r="P144" s="184"/>
      <c r="Q144" s="185"/>
    </row>
    <row r="145" spans="2:17" ht="26.25" customHeight="1">
      <c r="B145" s="14"/>
      <c r="C145" s="185"/>
      <c r="E145" s="14"/>
      <c r="G145" s="185"/>
      <c r="H145" s="185"/>
      <c r="J145" s="185"/>
      <c r="L145" s="184"/>
      <c r="N145" s="184"/>
      <c r="O145" s="184"/>
      <c r="P145" s="184"/>
      <c r="Q145" s="185"/>
    </row>
    <row r="146" spans="2:17" ht="26.25" customHeight="1">
      <c r="B146" s="14"/>
      <c r="C146" s="185"/>
      <c r="E146" s="14"/>
      <c r="G146" s="185"/>
      <c r="H146" s="185"/>
      <c r="J146" s="185"/>
      <c r="L146" s="184"/>
      <c r="N146" s="184"/>
      <c r="O146" s="184"/>
      <c r="P146" s="184"/>
      <c r="Q146" s="185"/>
    </row>
    <row r="147" spans="2:17" ht="26.25" customHeight="1">
      <c r="B147" s="14"/>
      <c r="C147" s="185"/>
      <c r="E147" s="14"/>
      <c r="G147" s="185"/>
      <c r="H147" s="185"/>
      <c r="J147" s="185"/>
      <c r="L147" s="184"/>
      <c r="N147" s="184"/>
      <c r="O147" s="184"/>
      <c r="P147" s="184"/>
      <c r="Q147" s="185"/>
    </row>
    <row r="148" spans="2:17" ht="26.25" customHeight="1">
      <c r="B148" s="14"/>
      <c r="C148" s="185"/>
      <c r="E148" s="14"/>
      <c r="G148" s="185"/>
      <c r="H148" s="185"/>
      <c r="J148" s="185"/>
      <c r="L148" s="184"/>
      <c r="N148" s="184"/>
      <c r="O148" s="184"/>
      <c r="P148" s="184"/>
      <c r="Q148" s="185"/>
    </row>
    <row r="149" spans="2:17" ht="26.25" customHeight="1">
      <c r="B149" s="14"/>
      <c r="C149" s="185"/>
      <c r="E149" s="14"/>
      <c r="G149" s="185"/>
      <c r="H149" s="185"/>
      <c r="J149" s="185"/>
      <c r="L149" s="184"/>
      <c r="N149" s="184"/>
      <c r="O149" s="184"/>
      <c r="P149" s="184"/>
      <c r="Q149" s="185"/>
    </row>
    <row r="150" spans="2:17" ht="26.25" customHeight="1">
      <c r="B150" s="14"/>
      <c r="C150" s="185"/>
      <c r="E150" s="14"/>
      <c r="G150" s="185"/>
      <c r="H150" s="185"/>
      <c r="J150" s="185"/>
      <c r="L150" s="184"/>
      <c r="N150" s="184"/>
      <c r="O150" s="184"/>
      <c r="P150" s="184"/>
      <c r="Q150" s="185"/>
    </row>
    <row r="151" spans="2:17" ht="26.25" customHeight="1">
      <c r="B151" s="14"/>
      <c r="C151" s="185"/>
      <c r="E151" s="14"/>
      <c r="G151" s="185"/>
      <c r="H151" s="185"/>
      <c r="J151" s="185"/>
      <c r="L151" s="184"/>
      <c r="N151" s="184"/>
      <c r="O151" s="184"/>
      <c r="P151" s="184"/>
      <c r="Q151" s="185"/>
    </row>
    <row r="152" spans="2:17" ht="26.25" customHeight="1">
      <c r="B152" s="14"/>
      <c r="C152" s="185"/>
      <c r="E152" s="14"/>
      <c r="G152" s="185"/>
      <c r="H152" s="185"/>
      <c r="J152" s="185"/>
      <c r="L152" s="184"/>
      <c r="N152" s="184"/>
      <c r="O152" s="184"/>
      <c r="P152" s="184"/>
      <c r="Q152" s="185"/>
    </row>
    <row r="153" spans="2:17" ht="26.25" customHeight="1">
      <c r="B153" s="14"/>
      <c r="C153" s="185"/>
      <c r="E153" s="14"/>
      <c r="G153" s="185"/>
      <c r="H153" s="185"/>
      <c r="J153" s="185"/>
      <c r="L153" s="184"/>
      <c r="N153" s="184"/>
      <c r="O153" s="184"/>
      <c r="P153" s="184"/>
      <c r="Q153" s="185"/>
    </row>
    <row r="154" spans="2:17" ht="26.25" customHeight="1">
      <c r="B154" s="14"/>
      <c r="C154" s="185"/>
      <c r="E154" s="14"/>
      <c r="G154" s="185"/>
      <c r="H154" s="185"/>
      <c r="J154" s="185"/>
      <c r="L154" s="184"/>
      <c r="N154" s="184"/>
      <c r="O154" s="184"/>
      <c r="P154" s="184"/>
      <c r="Q154" s="185"/>
    </row>
    <row r="155" spans="2:17" ht="26.25" customHeight="1">
      <c r="B155" s="14"/>
      <c r="C155" s="185"/>
      <c r="E155" s="14"/>
      <c r="G155" s="185"/>
      <c r="H155" s="185"/>
      <c r="J155" s="185"/>
      <c r="L155" s="184"/>
      <c r="N155" s="184"/>
      <c r="O155" s="184"/>
      <c r="P155" s="184"/>
      <c r="Q155" s="185"/>
    </row>
    <row r="156" spans="2:17" ht="26.25" customHeight="1">
      <c r="B156" s="14"/>
      <c r="C156" s="185"/>
      <c r="E156" s="14"/>
      <c r="G156" s="185"/>
      <c r="H156" s="185"/>
      <c r="J156" s="185"/>
      <c r="L156" s="184"/>
      <c r="N156" s="184"/>
      <c r="O156" s="184"/>
      <c r="P156" s="184"/>
      <c r="Q156" s="185"/>
    </row>
    <row r="157" spans="2:17" ht="26.25" customHeight="1">
      <c r="B157" s="14"/>
      <c r="C157" s="185"/>
      <c r="E157" s="14"/>
      <c r="G157" s="185"/>
      <c r="H157" s="185"/>
      <c r="J157" s="185"/>
      <c r="L157" s="184"/>
      <c r="N157" s="184"/>
      <c r="O157" s="184"/>
      <c r="P157" s="184"/>
      <c r="Q157" s="185"/>
    </row>
    <row r="158" spans="2:17" ht="26.25" customHeight="1">
      <c r="B158" s="14"/>
      <c r="C158" s="185"/>
      <c r="E158" s="14"/>
      <c r="G158" s="185"/>
      <c r="H158" s="185"/>
      <c r="J158" s="185"/>
      <c r="L158" s="184"/>
      <c r="N158" s="184"/>
      <c r="O158" s="184"/>
      <c r="P158" s="184"/>
      <c r="Q158" s="185"/>
    </row>
    <row r="159" spans="2:17" ht="26.25" customHeight="1">
      <c r="B159" s="14"/>
      <c r="C159" s="185"/>
      <c r="E159" s="14"/>
      <c r="G159" s="185"/>
      <c r="H159" s="185"/>
      <c r="J159" s="185"/>
      <c r="L159" s="184"/>
      <c r="N159" s="184"/>
      <c r="O159" s="184"/>
      <c r="P159" s="184"/>
      <c r="Q159" s="185"/>
    </row>
    <row r="160" spans="2:17" ht="26.25" customHeight="1">
      <c r="B160" s="14"/>
      <c r="C160" s="185"/>
      <c r="E160" s="14"/>
      <c r="G160" s="185"/>
      <c r="H160" s="185"/>
      <c r="J160" s="185"/>
      <c r="L160" s="184"/>
      <c r="N160" s="184"/>
      <c r="O160" s="184"/>
      <c r="P160" s="184"/>
      <c r="Q160" s="185"/>
    </row>
    <row r="161" spans="2:17" ht="26.25" customHeight="1">
      <c r="B161" s="14"/>
      <c r="C161" s="185"/>
      <c r="E161" s="14"/>
      <c r="G161" s="185"/>
      <c r="H161" s="185"/>
      <c r="J161" s="185"/>
      <c r="L161" s="184"/>
      <c r="N161" s="184"/>
      <c r="O161" s="184"/>
      <c r="P161" s="184"/>
      <c r="Q161" s="185"/>
    </row>
    <row r="162" spans="2:17" ht="26.25" customHeight="1">
      <c r="B162" s="14"/>
      <c r="C162" s="185"/>
      <c r="E162" s="14"/>
      <c r="G162" s="185"/>
      <c r="H162" s="185"/>
      <c r="J162" s="185"/>
      <c r="L162" s="184"/>
      <c r="N162" s="184"/>
      <c r="O162" s="184"/>
      <c r="P162" s="184"/>
      <c r="Q162" s="185"/>
    </row>
    <row r="163" spans="2:17" ht="26.25" customHeight="1">
      <c r="B163" s="14"/>
      <c r="C163" s="185"/>
      <c r="E163" s="14"/>
      <c r="G163" s="185"/>
      <c r="H163" s="185"/>
      <c r="J163" s="185"/>
      <c r="L163" s="184"/>
      <c r="N163" s="184"/>
      <c r="O163" s="184"/>
      <c r="P163" s="184"/>
      <c r="Q163" s="185"/>
    </row>
    <row r="164" spans="2:17" ht="26.25" customHeight="1">
      <c r="B164" s="14"/>
      <c r="C164" s="185"/>
      <c r="E164" s="14"/>
      <c r="G164" s="185"/>
      <c r="H164" s="185"/>
      <c r="J164" s="185"/>
      <c r="L164" s="184"/>
      <c r="N164" s="184"/>
      <c r="O164" s="184"/>
      <c r="P164" s="184"/>
      <c r="Q164" s="185"/>
    </row>
    <row r="165" spans="2:17" ht="26.25" customHeight="1">
      <c r="B165" s="14"/>
      <c r="C165" s="185"/>
      <c r="E165" s="14"/>
      <c r="G165" s="185"/>
      <c r="H165" s="185"/>
      <c r="J165" s="185"/>
      <c r="L165" s="184"/>
      <c r="N165" s="184"/>
      <c r="O165" s="184"/>
      <c r="P165" s="184"/>
      <c r="Q165" s="185"/>
    </row>
    <row r="166" spans="2:17" ht="26.25" customHeight="1">
      <c r="B166" s="14"/>
      <c r="C166" s="185"/>
      <c r="E166" s="14"/>
      <c r="G166" s="185"/>
      <c r="H166" s="185"/>
      <c r="J166" s="185"/>
      <c r="L166" s="184"/>
      <c r="N166" s="184"/>
      <c r="O166" s="184"/>
      <c r="P166" s="184"/>
      <c r="Q166" s="185"/>
    </row>
    <row r="167" spans="2:17" ht="26.25" customHeight="1">
      <c r="B167" s="14"/>
      <c r="C167" s="185"/>
      <c r="E167" s="14"/>
      <c r="G167" s="185"/>
      <c r="H167" s="185"/>
      <c r="J167" s="185"/>
      <c r="L167" s="184"/>
      <c r="N167" s="184"/>
      <c r="O167" s="184"/>
      <c r="P167" s="184"/>
      <c r="Q167" s="185"/>
    </row>
    <row r="168" spans="2:17" ht="26.25" customHeight="1">
      <c r="B168" s="14"/>
      <c r="C168" s="185"/>
      <c r="E168" s="14"/>
      <c r="G168" s="185"/>
      <c r="H168" s="185"/>
      <c r="J168" s="185"/>
      <c r="L168" s="184"/>
      <c r="N168" s="184"/>
      <c r="O168" s="184"/>
      <c r="P168" s="184"/>
      <c r="Q168" s="185"/>
    </row>
    <row r="169" spans="2:17" ht="26.25" customHeight="1">
      <c r="B169" s="14"/>
      <c r="C169" s="185"/>
      <c r="E169" s="14"/>
      <c r="G169" s="185"/>
      <c r="H169" s="185"/>
      <c r="J169" s="185"/>
      <c r="L169" s="184"/>
      <c r="N169" s="184"/>
      <c r="O169" s="184"/>
      <c r="P169" s="184"/>
      <c r="Q169" s="185"/>
    </row>
    <row r="170" spans="2:17" ht="26.25" customHeight="1">
      <c r="B170" s="14"/>
      <c r="C170" s="185"/>
      <c r="E170" s="14"/>
      <c r="G170" s="185"/>
      <c r="H170" s="185"/>
      <c r="J170" s="185"/>
      <c r="L170" s="184"/>
      <c r="N170" s="184"/>
      <c r="O170" s="184"/>
      <c r="P170" s="184"/>
      <c r="Q170" s="185"/>
    </row>
    <row r="171" spans="2:17" ht="26.25" customHeight="1">
      <c r="B171" s="14"/>
      <c r="C171" s="185"/>
      <c r="E171" s="14"/>
      <c r="G171" s="185"/>
      <c r="H171" s="185"/>
      <c r="J171" s="185"/>
      <c r="L171" s="184"/>
      <c r="N171" s="184"/>
      <c r="O171" s="184"/>
      <c r="P171" s="184"/>
      <c r="Q171" s="185"/>
    </row>
    <row r="172" spans="2:17" ht="26.25" customHeight="1">
      <c r="B172" s="14"/>
      <c r="C172" s="185"/>
      <c r="E172" s="14"/>
      <c r="G172" s="185"/>
      <c r="H172" s="185"/>
      <c r="J172" s="185"/>
      <c r="L172" s="184"/>
      <c r="N172" s="184"/>
      <c r="O172" s="184"/>
      <c r="P172" s="184"/>
      <c r="Q172" s="185"/>
    </row>
    <row r="173" spans="2:17" ht="26.25" customHeight="1">
      <c r="B173" s="14"/>
      <c r="C173" s="185"/>
      <c r="E173" s="14"/>
      <c r="G173" s="185"/>
      <c r="H173" s="185"/>
      <c r="J173" s="185"/>
      <c r="L173" s="184"/>
      <c r="N173" s="184"/>
      <c r="O173" s="184"/>
      <c r="P173" s="184"/>
      <c r="Q173" s="185"/>
    </row>
    <row r="174" spans="2:17" ht="26.25" customHeight="1">
      <c r="B174" s="14"/>
      <c r="C174" s="185"/>
      <c r="E174" s="14"/>
      <c r="G174" s="185"/>
      <c r="H174" s="185"/>
      <c r="J174" s="185"/>
      <c r="L174" s="184"/>
      <c r="N174" s="184"/>
      <c r="O174" s="184"/>
      <c r="P174" s="184"/>
      <c r="Q174" s="185"/>
    </row>
    <row r="175" spans="2:17" ht="26.25" customHeight="1">
      <c r="B175" s="14"/>
      <c r="C175" s="185"/>
      <c r="E175" s="14"/>
      <c r="G175" s="185"/>
      <c r="H175" s="185"/>
      <c r="J175" s="185"/>
      <c r="L175" s="184"/>
      <c r="N175" s="184"/>
      <c r="O175" s="184"/>
      <c r="P175" s="184"/>
      <c r="Q175" s="185"/>
    </row>
    <row r="176" spans="2:17" ht="26.25" customHeight="1">
      <c r="B176" s="14"/>
      <c r="C176" s="185"/>
      <c r="E176" s="14"/>
      <c r="G176" s="185"/>
      <c r="H176" s="185"/>
      <c r="J176" s="185"/>
      <c r="L176" s="184"/>
      <c r="N176" s="184"/>
      <c r="O176" s="184"/>
      <c r="P176" s="184"/>
      <c r="Q176" s="185"/>
    </row>
    <row r="177" spans="2:17" ht="26.25" customHeight="1">
      <c r="B177" s="14"/>
      <c r="C177" s="185"/>
      <c r="E177" s="14"/>
      <c r="G177" s="185"/>
      <c r="H177" s="185"/>
      <c r="J177" s="185"/>
      <c r="L177" s="184"/>
      <c r="N177" s="184"/>
      <c r="O177" s="184"/>
      <c r="P177" s="184"/>
      <c r="Q177" s="185"/>
    </row>
    <row r="178" spans="2:17" ht="26.25" customHeight="1">
      <c r="B178" s="14"/>
      <c r="C178" s="185"/>
      <c r="E178" s="14"/>
      <c r="G178" s="185"/>
      <c r="H178" s="185"/>
      <c r="J178" s="185"/>
      <c r="L178" s="184"/>
      <c r="N178" s="184"/>
      <c r="O178" s="184"/>
      <c r="P178" s="184"/>
      <c r="Q178" s="185"/>
    </row>
    <row r="179" spans="2:17" ht="26.25" customHeight="1">
      <c r="B179" s="14"/>
      <c r="C179" s="185"/>
      <c r="E179" s="14"/>
      <c r="G179" s="185"/>
      <c r="H179" s="185"/>
      <c r="J179" s="185"/>
      <c r="L179" s="184"/>
      <c r="N179" s="184"/>
      <c r="O179" s="184"/>
      <c r="P179" s="184"/>
      <c r="Q179" s="185"/>
    </row>
    <row r="180" spans="2:17" ht="26.25" customHeight="1">
      <c r="B180" s="14"/>
      <c r="C180" s="185"/>
      <c r="E180" s="14"/>
      <c r="G180" s="185"/>
      <c r="H180" s="185"/>
      <c r="J180" s="185"/>
      <c r="L180" s="184"/>
      <c r="N180" s="184"/>
      <c r="O180" s="184"/>
      <c r="P180" s="184"/>
      <c r="Q180" s="185"/>
    </row>
    <row r="181" spans="2:17" ht="26.25" customHeight="1">
      <c r="B181" s="14"/>
      <c r="C181" s="185"/>
      <c r="E181" s="14"/>
      <c r="G181" s="185"/>
      <c r="H181" s="185"/>
      <c r="J181" s="185"/>
      <c r="L181" s="184"/>
      <c r="N181" s="184"/>
      <c r="O181" s="184"/>
      <c r="P181" s="184"/>
      <c r="Q181" s="185"/>
    </row>
    <row r="182" spans="2:17" ht="26.25" customHeight="1">
      <c r="B182" s="14"/>
      <c r="C182" s="185"/>
      <c r="E182" s="14"/>
      <c r="G182" s="185"/>
      <c r="H182" s="185"/>
      <c r="J182" s="185"/>
      <c r="L182" s="184"/>
      <c r="N182" s="184"/>
      <c r="O182" s="184"/>
      <c r="P182" s="184"/>
      <c r="Q182" s="185"/>
    </row>
    <row r="183" spans="2:17" ht="26.25" customHeight="1">
      <c r="B183" s="14"/>
      <c r="C183" s="185"/>
      <c r="E183" s="14"/>
      <c r="G183" s="185"/>
      <c r="H183" s="185"/>
      <c r="J183" s="185"/>
      <c r="L183" s="184"/>
      <c r="N183" s="184"/>
      <c r="O183" s="184"/>
      <c r="P183" s="184"/>
      <c r="Q183" s="185"/>
    </row>
    <row r="184" spans="2:17" ht="26.25" customHeight="1">
      <c r="B184" s="14"/>
      <c r="C184" s="185"/>
      <c r="E184" s="14"/>
      <c r="G184" s="185"/>
      <c r="H184" s="185"/>
      <c r="J184" s="185"/>
      <c r="L184" s="184"/>
      <c r="N184" s="184"/>
      <c r="O184" s="184"/>
      <c r="P184" s="184"/>
      <c r="Q184" s="185"/>
    </row>
    <row r="185" spans="2:17" ht="26.25" customHeight="1">
      <c r="B185" s="14"/>
      <c r="C185" s="185"/>
      <c r="E185" s="14"/>
      <c r="G185" s="185"/>
      <c r="H185" s="185"/>
      <c r="J185" s="185"/>
      <c r="L185" s="184"/>
      <c r="N185" s="184"/>
      <c r="O185" s="184"/>
      <c r="P185" s="184"/>
      <c r="Q185" s="185"/>
    </row>
    <row r="186" spans="2:17" ht="26.25" customHeight="1">
      <c r="B186" s="14"/>
      <c r="C186" s="185"/>
      <c r="E186" s="14"/>
      <c r="G186" s="185"/>
      <c r="H186" s="185"/>
      <c r="J186" s="185"/>
      <c r="L186" s="184"/>
      <c r="N186" s="184"/>
      <c r="O186" s="184"/>
      <c r="P186" s="184"/>
      <c r="Q186" s="185"/>
    </row>
    <row r="187" spans="2:17" ht="26.25" customHeight="1">
      <c r="B187" s="14"/>
      <c r="C187" s="185"/>
      <c r="E187" s="14"/>
      <c r="G187" s="185"/>
      <c r="H187" s="185"/>
      <c r="J187" s="185"/>
      <c r="L187" s="184"/>
      <c r="N187" s="184"/>
      <c r="O187" s="184"/>
      <c r="P187" s="184"/>
      <c r="Q187" s="185"/>
    </row>
    <row r="188" spans="2:17" ht="26.25" customHeight="1">
      <c r="B188" s="14"/>
      <c r="C188" s="185"/>
      <c r="E188" s="14"/>
      <c r="G188" s="185"/>
      <c r="H188" s="185"/>
      <c r="J188" s="185"/>
      <c r="L188" s="184"/>
      <c r="N188" s="184"/>
      <c r="O188" s="184"/>
      <c r="P188" s="184"/>
      <c r="Q188" s="185"/>
    </row>
    <row r="189" spans="2:17" ht="26.25" customHeight="1">
      <c r="B189" s="14"/>
      <c r="C189" s="185"/>
      <c r="E189" s="14"/>
      <c r="G189" s="185"/>
      <c r="H189" s="185"/>
      <c r="J189" s="185"/>
      <c r="L189" s="184"/>
      <c r="N189" s="184"/>
      <c r="O189" s="184"/>
      <c r="P189" s="184"/>
      <c r="Q189" s="185"/>
    </row>
    <row r="190" spans="2:17" ht="26.25" customHeight="1">
      <c r="B190" s="14"/>
      <c r="C190" s="185"/>
      <c r="E190" s="14"/>
      <c r="G190" s="185"/>
      <c r="H190" s="185"/>
      <c r="J190" s="185"/>
      <c r="L190" s="184"/>
      <c r="N190" s="184"/>
      <c r="O190" s="184"/>
      <c r="P190" s="184"/>
      <c r="Q190" s="185"/>
    </row>
    <row r="191" spans="2:17" ht="26.25" customHeight="1">
      <c r="B191" s="14"/>
      <c r="C191" s="185"/>
      <c r="E191" s="14"/>
      <c r="G191" s="185"/>
      <c r="H191" s="185"/>
      <c r="J191" s="185"/>
      <c r="L191" s="184"/>
      <c r="N191" s="184"/>
      <c r="O191" s="184"/>
      <c r="P191" s="184"/>
      <c r="Q191" s="185"/>
    </row>
    <row r="192" spans="2:17" ht="26.25" customHeight="1">
      <c r="B192" s="14"/>
      <c r="C192" s="185"/>
      <c r="E192" s="14"/>
      <c r="G192" s="185"/>
      <c r="H192" s="185"/>
      <c r="J192" s="185"/>
      <c r="L192" s="184"/>
      <c r="N192" s="184"/>
      <c r="O192" s="184"/>
      <c r="P192" s="184"/>
      <c r="Q192" s="185"/>
    </row>
    <row r="193" spans="2:17" ht="26.25" customHeight="1">
      <c r="B193" s="14"/>
      <c r="C193" s="185"/>
      <c r="E193" s="14"/>
      <c r="G193" s="185"/>
      <c r="H193" s="185"/>
      <c r="J193" s="185"/>
      <c r="L193" s="184"/>
      <c r="N193" s="184"/>
      <c r="O193" s="184"/>
      <c r="P193" s="184"/>
      <c r="Q193" s="185"/>
    </row>
    <row r="194" spans="2:17" ht="26.25" customHeight="1">
      <c r="B194" s="14"/>
      <c r="C194" s="185"/>
      <c r="E194" s="14"/>
      <c r="G194" s="185"/>
      <c r="H194" s="185"/>
      <c r="J194" s="185"/>
      <c r="L194" s="184"/>
      <c r="N194" s="184"/>
      <c r="O194" s="184"/>
      <c r="P194" s="184"/>
      <c r="Q194" s="185"/>
    </row>
    <row r="195" spans="2:17" ht="26.25" customHeight="1">
      <c r="B195" s="14"/>
      <c r="C195" s="185"/>
      <c r="E195" s="14"/>
      <c r="G195" s="185"/>
      <c r="H195" s="185"/>
      <c r="J195" s="185"/>
      <c r="L195" s="184"/>
      <c r="N195" s="184"/>
      <c r="O195" s="184"/>
      <c r="P195" s="184"/>
      <c r="Q195" s="185"/>
    </row>
    <row r="196" spans="2:17" ht="26.25" customHeight="1">
      <c r="B196" s="14"/>
      <c r="C196" s="185"/>
      <c r="E196" s="14"/>
      <c r="G196" s="185"/>
      <c r="H196" s="185"/>
      <c r="J196" s="185"/>
      <c r="L196" s="184"/>
      <c r="N196" s="184"/>
      <c r="O196" s="184"/>
      <c r="P196" s="184"/>
      <c r="Q196" s="185"/>
    </row>
    <row r="197" spans="2:17" ht="26.25" customHeight="1">
      <c r="B197" s="14"/>
      <c r="C197" s="185"/>
      <c r="E197" s="14"/>
      <c r="G197" s="185"/>
      <c r="H197" s="185"/>
      <c r="J197" s="185"/>
      <c r="L197" s="184"/>
      <c r="N197" s="184"/>
      <c r="O197" s="184"/>
      <c r="P197" s="184"/>
      <c r="Q197" s="185"/>
    </row>
    <row r="198" spans="2:17" ht="26.25" customHeight="1">
      <c r="B198" s="14"/>
      <c r="C198" s="185"/>
      <c r="E198" s="14"/>
      <c r="G198" s="185"/>
      <c r="H198" s="185"/>
      <c r="J198" s="185"/>
      <c r="L198" s="184"/>
      <c r="N198" s="184"/>
      <c r="O198" s="184"/>
      <c r="P198" s="184"/>
      <c r="Q198" s="185"/>
    </row>
    <row r="199" spans="2:17" ht="26.25" customHeight="1">
      <c r="B199" s="14"/>
      <c r="C199" s="185"/>
      <c r="E199" s="14"/>
      <c r="G199" s="185"/>
      <c r="H199" s="185"/>
      <c r="J199" s="185"/>
      <c r="L199" s="184"/>
      <c r="N199" s="184"/>
      <c r="O199" s="184"/>
      <c r="P199" s="184"/>
      <c r="Q199" s="185"/>
    </row>
    <row r="200" spans="2:17" ht="26.25" customHeight="1">
      <c r="B200" s="14"/>
      <c r="C200" s="185"/>
      <c r="E200" s="14"/>
      <c r="G200" s="185"/>
      <c r="H200" s="185"/>
      <c r="J200" s="185"/>
      <c r="L200" s="184"/>
      <c r="N200" s="184"/>
      <c r="O200" s="184"/>
      <c r="P200" s="184"/>
      <c r="Q200" s="185"/>
    </row>
    <row r="201" spans="2:17" ht="26.25" customHeight="1">
      <c r="B201" s="14"/>
      <c r="C201" s="185"/>
      <c r="E201" s="14"/>
      <c r="G201" s="185"/>
      <c r="H201" s="185"/>
      <c r="J201" s="185"/>
      <c r="L201" s="184"/>
      <c r="N201" s="184"/>
      <c r="O201" s="184"/>
      <c r="P201" s="184"/>
      <c r="Q201" s="185"/>
    </row>
    <row r="202" spans="2:17" ht="26.25" customHeight="1">
      <c r="B202" s="14"/>
      <c r="C202" s="185"/>
      <c r="E202" s="14"/>
      <c r="G202" s="185"/>
      <c r="H202" s="185"/>
      <c r="J202" s="185"/>
      <c r="L202" s="184"/>
      <c r="N202" s="184"/>
      <c r="O202" s="184"/>
      <c r="P202" s="184"/>
      <c r="Q202" s="185"/>
    </row>
    <row r="203" spans="2:17" ht="26.25" customHeight="1">
      <c r="B203" s="14"/>
      <c r="C203" s="185"/>
      <c r="E203" s="14"/>
      <c r="G203" s="185"/>
      <c r="H203" s="185"/>
      <c r="J203" s="185"/>
      <c r="L203" s="184"/>
      <c r="N203" s="184"/>
      <c r="O203" s="184"/>
      <c r="P203" s="184"/>
      <c r="Q203" s="185"/>
    </row>
    <row r="204" spans="2:17" ht="26.25" customHeight="1">
      <c r="B204" s="14"/>
      <c r="C204" s="185"/>
      <c r="E204" s="14"/>
      <c r="G204" s="185"/>
      <c r="H204" s="185"/>
      <c r="J204" s="185"/>
      <c r="L204" s="184"/>
      <c r="N204" s="184"/>
      <c r="O204" s="184"/>
      <c r="P204" s="184"/>
      <c r="Q204" s="185"/>
    </row>
    <row r="205" spans="2:17" ht="26.25" customHeight="1">
      <c r="B205" s="14"/>
      <c r="C205" s="185"/>
      <c r="E205" s="14"/>
      <c r="G205" s="185"/>
      <c r="H205" s="185"/>
      <c r="J205" s="185"/>
      <c r="L205" s="184"/>
      <c r="N205" s="184"/>
      <c r="O205" s="184"/>
      <c r="P205" s="184"/>
      <c r="Q205" s="185"/>
    </row>
    <row r="206" spans="2:17" ht="26.25" customHeight="1">
      <c r="B206" s="14"/>
      <c r="C206" s="185"/>
      <c r="E206" s="14"/>
      <c r="G206" s="185"/>
      <c r="H206" s="185"/>
      <c r="J206" s="185"/>
      <c r="L206" s="184"/>
      <c r="N206" s="184"/>
      <c r="O206" s="184"/>
      <c r="P206" s="184"/>
      <c r="Q206" s="185"/>
    </row>
    <row r="207" spans="2:17" ht="26.25" customHeight="1">
      <c r="B207" s="14"/>
      <c r="C207" s="185"/>
      <c r="E207" s="14"/>
      <c r="G207" s="185"/>
      <c r="H207" s="185"/>
      <c r="J207" s="185"/>
      <c r="L207" s="184"/>
      <c r="N207" s="184"/>
      <c r="O207" s="184"/>
      <c r="P207" s="184"/>
      <c r="Q207" s="185"/>
    </row>
    <row r="208" spans="2:17" ht="26.25" customHeight="1">
      <c r="B208" s="14"/>
      <c r="C208" s="185"/>
      <c r="E208" s="14"/>
      <c r="G208" s="185"/>
      <c r="H208" s="185"/>
      <c r="J208" s="185"/>
      <c r="L208" s="184"/>
      <c r="N208" s="184"/>
      <c r="O208" s="184"/>
      <c r="P208" s="184"/>
      <c r="Q208" s="185"/>
    </row>
    <row r="209" spans="2:17" ht="26.25" customHeight="1">
      <c r="B209" s="14"/>
      <c r="C209" s="185"/>
      <c r="E209" s="14"/>
      <c r="G209" s="185"/>
      <c r="H209" s="185"/>
      <c r="J209" s="185"/>
      <c r="L209" s="184"/>
      <c r="N209" s="184"/>
      <c r="O209" s="184"/>
      <c r="P209" s="184"/>
      <c r="Q209" s="185"/>
    </row>
    <row r="210" spans="2:17" ht="26.25" customHeight="1">
      <c r="B210" s="14"/>
      <c r="C210" s="185"/>
      <c r="E210" s="14"/>
      <c r="G210" s="185"/>
      <c r="H210" s="185"/>
      <c r="J210" s="185"/>
      <c r="L210" s="184"/>
      <c r="N210" s="184"/>
      <c r="O210" s="184"/>
      <c r="P210" s="184"/>
      <c r="Q210" s="185"/>
    </row>
    <row r="211" spans="2:17" ht="26.25" customHeight="1">
      <c r="B211" s="14"/>
      <c r="C211" s="185"/>
      <c r="E211" s="14"/>
      <c r="G211" s="185"/>
      <c r="H211" s="185"/>
      <c r="J211" s="185"/>
      <c r="L211" s="184"/>
      <c r="N211" s="184"/>
      <c r="O211" s="184"/>
      <c r="P211" s="184"/>
      <c r="Q211" s="185"/>
    </row>
    <row r="212" spans="2:17" ht="26.25" customHeight="1">
      <c r="B212" s="14"/>
      <c r="C212" s="185"/>
      <c r="E212" s="14"/>
      <c r="G212" s="185"/>
      <c r="H212" s="185"/>
      <c r="J212" s="185"/>
      <c r="L212" s="184"/>
      <c r="N212" s="184"/>
      <c r="O212" s="184"/>
      <c r="P212" s="184"/>
      <c r="Q212" s="185"/>
    </row>
    <row r="213" spans="2:17" ht="26.25" customHeight="1">
      <c r="B213" s="14"/>
      <c r="C213" s="185"/>
      <c r="E213" s="14"/>
      <c r="G213" s="185"/>
      <c r="H213" s="185"/>
      <c r="J213" s="185"/>
      <c r="L213" s="184"/>
      <c r="N213" s="184"/>
      <c r="O213" s="184"/>
      <c r="P213" s="184"/>
      <c r="Q213" s="185"/>
    </row>
    <row r="214" spans="2:17" ht="26.25" customHeight="1">
      <c r="B214" s="14"/>
      <c r="C214" s="185"/>
      <c r="E214" s="14"/>
      <c r="G214" s="185"/>
      <c r="H214" s="185"/>
      <c r="J214" s="185"/>
      <c r="L214" s="184"/>
      <c r="N214" s="184"/>
      <c r="O214" s="184"/>
      <c r="P214" s="184"/>
      <c r="Q214" s="185"/>
    </row>
    <row r="215" spans="2:17" ht="26.25" customHeight="1">
      <c r="B215" s="14"/>
      <c r="C215" s="185"/>
      <c r="E215" s="14"/>
      <c r="G215" s="185"/>
      <c r="H215" s="185"/>
      <c r="J215" s="185"/>
      <c r="L215" s="184"/>
      <c r="N215" s="184"/>
      <c r="O215" s="184"/>
      <c r="P215" s="184"/>
      <c r="Q215" s="185"/>
    </row>
    <row r="216" spans="2:17" ht="26.25" customHeight="1">
      <c r="B216" s="14"/>
      <c r="C216" s="185"/>
      <c r="E216" s="14"/>
      <c r="G216" s="185"/>
      <c r="H216" s="185"/>
      <c r="J216" s="185"/>
      <c r="L216" s="184"/>
      <c r="N216" s="184"/>
      <c r="O216" s="184"/>
      <c r="P216" s="184"/>
      <c r="Q216" s="185"/>
    </row>
    <row r="217" spans="2:17" ht="26.25" customHeight="1">
      <c r="B217" s="14"/>
      <c r="C217" s="185"/>
      <c r="E217" s="14"/>
      <c r="G217" s="185"/>
      <c r="H217" s="185"/>
      <c r="J217" s="185"/>
      <c r="L217" s="184"/>
      <c r="N217" s="184"/>
      <c r="O217" s="184"/>
      <c r="P217" s="184"/>
      <c r="Q217" s="185"/>
    </row>
    <row r="218" spans="2:17" ht="26.25" customHeight="1">
      <c r="B218" s="14"/>
      <c r="C218" s="185"/>
      <c r="E218" s="14"/>
      <c r="G218" s="185"/>
      <c r="H218" s="185"/>
      <c r="J218" s="185"/>
      <c r="L218" s="184"/>
      <c r="N218" s="184"/>
      <c r="O218" s="184"/>
      <c r="P218" s="184"/>
      <c r="Q218" s="185"/>
    </row>
    <row r="219" spans="2:17" ht="26.25" customHeight="1">
      <c r="B219" s="14"/>
      <c r="C219" s="185"/>
      <c r="E219" s="14"/>
      <c r="G219" s="185"/>
      <c r="H219" s="185"/>
      <c r="J219" s="185"/>
      <c r="L219" s="184"/>
      <c r="N219" s="184"/>
      <c r="O219" s="184"/>
      <c r="P219" s="184"/>
      <c r="Q219" s="185"/>
    </row>
    <row r="220" spans="2:17" ht="26.25" customHeight="1">
      <c r="B220" s="14"/>
      <c r="C220" s="185"/>
      <c r="E220" s="14"/>
      <c r="G220" s="185"/>
      <c r="H220" s="185"/>
      <c r="J220" s="185"/>
      <c r="L220" s="184"/>
      <c r="N220" s="184"/>
      <c r="O220" s="184"/>
      <c r="P220" s="184"/>
      <c r="Q220" s="185"/>
    </row>
    <row r="221" spans="2:17" ht="26.25" customHeight="1">
      <c r="B221" s="14"/>
      <c r="C221" s="185"/>
      <c r="E221" s="14"/>
      <c r="G221" s="185"/>
      <c r="H221" s="185"/>
      <c r="J221" s="185"/>
      <c r="L221" s="184"/>
      <c r="N221" s="184"/>
      <c r="O221" s="184"/>
      <c r="P221" s="184"/>
      <c r="Q221" s="185"/>
    </row>
    <row r="222" spans="2:17" ht="26.25" customHeight="1">
      <c r="B222" s="14"/>
      <c r="C222" s="185"/>
      <c r="E222" s="14"/>
      <c r="G222" s="185"/>
      <c r="H222" s="185"/>
      <c r="J222" s="185"/>
      <c r="L222" s="184"/>
      <c r="N222" s="184"/>
      <c r="O222" s="184"/>
      <c r="P222" s="184"/>
      <c r="Q222" s="185"/>
    </row>
    <row r="223" spans="2:17" ht="26.25" customHeight="1">
      <c r="B223" s="14"/>
      <c r="C223" s="185"/>
      <c r="E223" s="14"/>
      <c r="G223" s="185"/>
      <c r="H223" s="185"/>
      <c r="J223" s="185"/>
      <c r="L223" s="184"/>
      <c r="N223" s="184"/>
      <c r="O223" s="184"/>
      <c r="P223" s="184"/>
      <c r="Q223" s="185"/>
    </row>
    <row r="224" spans="2:17" ht="26.25" customHeight="1">
      <c r="B224" s="14"/>
      <c r="C224" s="185"/>
      <c r="E224" s="14"/>
      <c r="G224" s="185"/>
      <c r="H224" s="185"/>
      <c r="J224" s="185"/>
      <c r="L224" s="184"/>
      <c r="N224" s="184"/>
      <c r="O224" s="184"/>
      <c r="P224" s="184"/>
      <c r="Q224" s="185"/>
    </row>
    <row r="225" spans="2:17" ht="26.25" customHeight="1">
      <c r="B225" s="14"/>
      <c r="C225" s="185"/>
      <c r="E225" s="14"/>
      <c r="G225" s="185"/>
      <c r="H225" s="185"/>
      <c r="J225" s="185"/>
      <c r="L225" s="184"/>
      <c r="N225" s="184"/>
      <c r="O225" s="184"/>
      <c r="P225" s="184"/>
      <c r="Q225" s="185"/>
    </row>
    <row r="226" spans="2:17" ht="26.25" customHeight="1">
      <c r="B226" s="14"/>
      <c r="C226" s="185"/>
      <c r="E226" s="14"/>
      <c r="G226" s="185"/>
      <c r="H226" s="185"/>
      <c r="J226" s="185"/>
      <c r="L226" s="184"/>
      <c r="N226" s="184"/>
      <c r="O226" s="184"/>
      <c r="P226" s="184"/>
      <c r="Q226" s="185"/>
    </row>
    <row r="227" spans="2:17" ht="26.25" customHeight="1">
      <c r="B227" s="14"/>
      <c r="C227" s="185"/>
      <c r="E227" s="14"/>
      <c r="G227" s="185"/>
      <c r="H227" s="185"/>
      <c r="J227" s="185"/>
      <c r="L227" s="184"/>
      <c r="N227" s="184"/>
      <c r="O227" s="184"/>
      <c r="P227" s="184"/>
      <c r="Q227" s="185"/>
    </row>
    <row r="228" spans="2:17" ht="26.25" customHeight="1">
      <c r="B228" s="14"/>
      <c r="C228" s="185"/>
      <c r="E228" s="14"/>
      <c r="G228" s="185"/>
      <c r="H228" s="185"/>
      <c r="J228" s="185"/>
      <c r="L228" s="184"/>
      <c r="N228" s="184"/>
      <c r="O228" s="184"/>
      <c r="P228" s="184"/>
      <c r="Q228" s="185"/>
    </row>
    <row r="229" spans="2:17" ht="26.25" customHeight="1">
      <c r="B229" s="14"/>
      <c r="C229" s="185"/>
      <c r="E229" s="14"/>
      <c r="G229" s="185"/>
      <c r="H229" s="185"/>
      <c r="J229" s="185"/>
      <c r="L229" s="184"/>
      <c r="N229" s="184"/>
      <c r="O229" s="184"/>
      <c r="P229" s="184"/>
      <c r="Q229" s="185"/>
    </row>
    <row r="230" spans="2:17" ht="26.25" customHeight="1">
      <c r="B230" s="14"/>
      <c r="C230" s="185"/>
      <c r="E230" s="14"/>
      <c r="G230" s="185"/>
      <c r="H230" s="185"/>
      <c r="J230" s="185"/>
      <c r="L230" s="184"/>
      <c r="N230" s="184"/>
      <c r="O230" s="184"/>
      <c r="P230" s="184"/>
      <c r="Q230" s="185"/>
    </row>
    <row r="231" spans="2:17" ht="26.25" customHeight="1">
      <c r="B231" s="14"/>
      <c r="C231" s="185"/>
      <c r="E231" s="14"/>
      <c r="G231" s="185"/>
      <c r="H231" s="185"/>
      <c r="J231" s="185"/>
      <c r="L231" s="184"/>
      <c r="N231" s="184"/>
      <c r="O231" s="184"/>
      <c r="P231" s="184"/>
      <c r="Q231" s="185"/>
    </row>
    <row r="232" spans="2:17" ht="26.25" customHeight="1">
      <c r="B232" s="14"/>
      <c r="C232" s="185"/>
      <c r="E232" s="14"/>
      <c r="G232" s="185"/>
      <c r="H232" s="185"/>
      <c r="J232" s="185"/>
      <c r="L232" s="184"/>
      <c r="N232" s="184"/>
      <c r="O232" s="184"/>
      <c r="P232" s="184"/>
      <c r="Q232" s="185"/>
    </row>
    <row r="233" spans="2:17" ht="26.25" customHeight="1">
      <c r="B233" s="14"/>
      <c r="C233" s="185"/>
      <c r="E233" s="14"/>
      <c r="G233" s="185"/>
      <c r="H233" s="185"/>
      <c r="J233" s="185"/>
      <c r="L233" s="184"/>
      <c r="N233" s="184"/>
      <c r="O233" s="184"/>
      <c r="P233" s="184"/>
      <c r="Q233" s="185"/>
    </row>
    <row r="234" spans="2:17" ht="26.25" customHeight="1">
      <c r="B234" s="14"/>
      <c r="C234" s="185"/>
      <c r="E234" s="14"/>
      <c r="G234" s="185"/>
      <c r="H234" s="185"/>
      <c r="J234" s="185"/>
      <c r="L234" s="184"/>
      <c r="N234" s="184"/>
      <c r="O234" s="184"/>
      <c r="P234" s="184"/>
      <c r="Q234" s="185"/>
    </row>
    <row r="235" spans="2:17" ht="26.25" customHeight="1">
      <c r="B235" s="14"/>
      <c r="C235" s="185"/>
      <c r="E235" s="14"/>
      <c r="G235" s="185"/>
      <c r="H235" s="185"/>
      <c r="J235" s="185"/>
      <c r="L235" s="184"/>
      <c r="N235" s="184"/>
      <c r="O235" s="184"/>
      <c r="P235" s="184"/>
      <c r="Q235" s="185"/>
    </row>
    <row r="236" spans="2:17" ht="26.25" customHeight="1">
      <c r="B236" s="14"/>
      <c r="C236" s="185"/>
      <c r="E236" s="14"/>
      <c r="G236" s="185"/>
      <c r="H236" s="185"/>
      <c r="J236" s="185"/>
      <c r="L236" s="184"/>
      <c r="N236" s="184"/>
      <c r="O236" s="184"/>
      <c r="P236" s="184"/>
      <c r="Q236" s="185"/>
    </row>
    <row r="237" spans="2:17" ht="26.25" customHeight="1">
      <c r="B237" s="14"/>
      <c r="C237" s="185"/>
      <c r="E237" s="14"/>
      <c r="G237" s="185"/>
      <c r="H237" s="185"/>
      <c r="J237" s="185"/>
      <c r="L237" s="184"/>
      <c r="N237" s="184"/>
      <c r="O237" s="184"/>
      <c r="P237" s="184"/>
      <c r="Q237" s="185"/>
    </row>
    <row r="238" spans="2:17" ht="26.25" customHeight="1">
      <c r="B238" s="14"/>
      <c r="C238" s="185"/>
      <c r="E238" s="14"/>
      <c r="G238" s="185"/>
      <c r="H238" s="185"/>
      <c r="J238" s="185"/>
      <c r="L238" s="184"/>
      <c r="N238" s="184"/>
      <c r="O238" s="184"/>
      <c r="P238" s="184"/>
      <c r="Q238" s="185"/>
    </row>
    <row r="239" spans="2:17" ht="26.25" customHeight="1">
      <c r="B239" s="14"/>
      <c r="C239" s="185"/>
      <c r="E239" s="14"/>
      <c r="G239" s="185"/>
      <c r="H239" s="185"/>
      <c r="J239" s="185"/>
      <c r="L239" s="184"/>
      <c r="N239" s="184"/>
      <c r="O239" s="184"/>
      <c r="P239" s="184"/>
      <c r="Q239" s="185"/>
    </row>
    <row r="240" spans="2:17" ht="26.25" customHeight="1">
      <c r="B240" s="14"/>
      <c r="C240" s="185"/>
      <c r="E240" s="14"/>
      <c r="G240" s="185"/>
      <c r="H240" s="185"/>
      <c r="J240" s="185"/>
      <c r="L240" s="184"/>
      <c r="N240" s="184"/>
      <c r="O240" s="184"/>
      <c r="P240" s="184"/>
      <c r="Q240" s="185"/>
    </row>
    <row r="241" spans="2:17" ht="26.25" customHeight="1">
      <c r="B241" s="14"/>
      <c r="C241" s="185"/>
      <c r="E241" s="14"/>
      <c r="G241" s="185"/>
      <c r="H241" s="185"/>
      <c r="J241" s="185"/>
      <c r="L241" s="184"/>
      <c r="N241" s="184"/>
      <c r="O241" s="184"/>
      <c r="P241" s="184"/>
      <c r="Q241" s="185"/>
    </row>
    <row r="242" spans="2:17" ht="26.25" customHeight="1">
      <c r="B242" s="14"/>
      <c r="C242" s="185"/>
      <c r="E242" s="14"/>
      <c r="G242" s="185"/>
      <c r="H242" s="185"/>
      <c r="J242" s="185"/>
      <c r="L242" s="184"/>
      <c r="N242" s="184"/>
      <c r="O242" s="184"/>
      <c r="P242" s="184"/>
      <c r="Q242" s="185"/>
    </row>
    <row r="243" spans="2:17" ht="26.25" customHeight="1">
      <c r="B243" s="14"/>
      <c r="C243" s="185"/>
      <c r="E243" s="14"/>
      <c r="G243" s="185"/>
      <c r="H243" s="185"/>
      <c r="J243" s="185"/>
      <c r="L243" s="184"/>
      <c r="N243" s="184"/>
      <c r="O243" s="184"/>
      <c r="P243" s="184"/>
      <c r="Q243" s="185"/>
    </row>
    <row r="244" spans="2:17" ht="26.25" customHeight="1">
      <c r="B244" s="14"/>
      <c r="C244" s="185"/>
      <c r="E244" s="14"/>
      <c r="G244" s="185"/>
      <c r="H244" s="185"/>
      <c r="J244" s="185"/>
      <c r="L244" s="184"/>
      <c r="N244" s="184"/>
      <c r="O244" s="184"/>
      <c r="P244" s="184"/>
      <c r="Q244" s="185"/>
    </row>
    <row r="245" spans="2:17" ht="26.25" customHeight="1">
      <c r="B245" s="14"/>
      <c r="C245" s="185"/>
      <c r="E245" s="14"/>
      <c r="G245" s="185"/>
      <c r="H245" s="185"/>
      <c r="J245" s="185"/>
      <c r="L245" s="184"/>
      <c r="N245" s="184"/>
      <c r="O245" s="184"/>
      <c r="P245" s="184"/>
      <c r="Q245" s="185"/>
    </row>
    <row r="246" spans="2:17" ht="26.25" customHeight="1">
      <c r="B246" s="14"/>
      <c r="C246" s="185"/>
      <c r="E246" s="14"/>
      <c r="G246" s="185"/>
      <c r="H246" s="185"/>
      <c r="J246" s="185"/>
      <c r="L246" s="184"/>
      <c r="N246" s="184"/>
      <c r="O246" s="184"/>
      <c r="P246" s="184"/>
      <c r="Q246" s="185"/>
    </row>
    <row r="247" spans="2:17" ht="26.25" customHeight="1">
      <c r="B247" s="14"/>
      <c r="C247" s="185"/>
      <c r="E247" s="14"/>
      <c r="G247" s="185"/>
      <c r="H247" s="185"/>
      <c r="J247" s="185"/>
      <c r="L247" s="184"/>
      <c r="N247" s="184"/>
      <c r="O247" s="184"/>
      <c r="P247" s="184"/>
      <c r="Q247" s="185"/>
    </row>
    <row r="248" spans="2:17" ht="26.25" customHeight="1">
      <c r="B248" s="14"/>
      <c r="C248" s="185"/>
      <c r="E248" s="14"/>
      <c r="G248" s="185"/>
      <c r="H248" s="185"/>
      <c r="J248" s="185"/>
      <c r="L248" s="184"/>
      <c r="N248" s="184"/>
      <c r="O248" s="184"/>
      <c r="P248" s="184"/>
      <c r="Q248" s="185"/>
    </row>
    <row r="249" spans="2:17" ht="26.25" customHeight="1">
      <c r="B249" s="14"/>
      <c r="C249" s="185"/>
      <c r="E249" s="14"/>
      <c r="G249" s="185"/>
      <c r="H249" s="185"/>
      <c r="J249" s="185"/>
      <c r="L249" s="184"/>
      <c r="N249" s="184"/>
      <c r="O249" s="184"/>
      <c r="P249" s="184"/>
      <c r="Q249" s="185"/>
    </row>
    <row r="250" spans="2:17" ht="26.25" customHeight="1">
      <c r="B250" s="14"/>
      <c r="C250" s="185"/>
      <c r="E250" s="14"/>
      <c r="G250" s="185"/>
      <c r="H250" s="185"/>
      <c r="J250" s="185"/>
      <c r="L250" s="184"/>
      <c r="N250" s="184"/>
      <c r="O250" s="184"/>
      <c r="P250" s="184"/>
      <c r="Q250" s="185"/>
    </row>
    <row r="251" spans="2:17" ht="26.25" customHeight="1">
      <c r="B251" s="14"/>
      <c r="C251" s="185"/>
      <c r="E251" s="14"/>
      <c r="G251" s="185"/>
      <c r="H251" s="185"/>
      <c r="J251" s="185"/>
      <c r="L251" s="184"/>
      <c r="N251" s="184"/>
      <c r="O251" s="184"/>
      <c r="P251" s="184"/>
      <c r="Q251" s="185"/>
    </row>
    <row r="252" spans="2:17" ht="26.25" customHeight="1">
      <c r="B252" s="14"/>
      <c r="C252" s="185"/>
      <c r="E252" s="14"/>
      <c r="G252" s="185"/>
      <c r="H252" s="185"/>
      <c r="J252" s="185"/>
      <c r="L252" s="184"/>
      <c r="N252" s="184"/>
      <c r="O252" s="184"/>
      <c r="P252" s="184"/>
      <c r="Q252" s="185"/>
    </row>
    <row r="253" spans="2:17" ht="26.25" customHeight="1">
      <c r="B253" s="14"/>
      <c r="C253" s="185"/>
      <c r="E253" s="14"/>
      <c r="G253" s="185"/>
      <c r="H253" s="185"/>
      <c r="J253" s="185"/>
      <c r="L253" s="184"/>
      <c r="N253" s="184"/>
      <c r="O253" s="184"/>
      <c r="P253" s="184"/>
      <c r="Q253" s="185"/>
    </row>
    <row r="254" spans="2:17" ht="26.25" customHeight="1">
      <c r="B254" s="14"/>
      <c r="C254" s="185"/>
      <c r="E254" s="14"/>
      <c r="G254" s="185"/>
      <c r="H254" s="185"/>
      <c r="J254" s="185"/>
      <c r="L254" s="184"/>
      <c r="N254" s="184"/>
      <c r="O254" s="184"/>
      <c r="P254" s="184"/>
      <c r="Q254" s="185"/>
    </row>
    <row r="255" spans="2:17" ht="26.25" customHeight="1">
      <c r="B255" s="14"/>
      <c r="C255" s="185"/>
      <c r="E255" s="14"/>
      <c r="G255" s="185"/>
      <c r="H255" s="185"/>
      <c r="J255" s="185"/>
      <c r="L255" s="184"/>
      <c r="N255" s="184"/>
      <c r="O255" s="184"/>
      <c r="P255" s="184"/>
      <c r="Q255" s="185"/>
    </row>
    <row r="256" spans="2:17" ht="26.25" customHeight="1">
      <c r="B256" s="14"/>
      <c r="C256" s="185"/>
      <c r="E256" s="14"/>
      <c r="G256" s="185"/>
      <c r="H256" s="185"/>
      <c r="J256" s="185"/>
      <c r="L256" s="184"/>
      <c r="N256" s="184"/>
      <c r="O256" s="184"/>
      <c r="P256" s="184"/>
      <c r="Q256" s="185"/>
    </row>
    <row r="257" spans="2:17" ht="26.25" customHeight="1">
      <c r="B257" s="14"/>
      <c r="C257" s="185"/>
      <c r="E257" s="14"/>
      <c r="G257" s="185"/>
      <c r="H257" s="185"/>
      <c r="J257" s="185"/>
      <c r="L257" s="184"/>
      <c r="N257" s="184"/>
      <c r="O257" s="184"/>
      <c r="P257" s="184"/>
      <c r="Q257" s="185"/>
    </row>
    <row r="258" spans="2:17" ht="26.25" customHeight="1">
      <c r="B258" s="14"/>
      <c r="C258" s="185"/>
      <c r="E258" s="14"/>
      <c r="G258" s="185"/>
      <c r="H258" s="185"/>
      <c r="J258" s="185"/>
      <c r="L258" s="184"/>
      <c r="N258" s="184"/>
      <c r="O258" s="184"/>
      <c r="P258" s="184"/>
      <c r="Q258" s="185"/>
    </row>
    <row r="259" spans="2:17" ht="26.25" customHeight="1">
      <c r="B259" s="14"/>
      <c r="C259" s="185"/>
      <c r="E259" s="14"/>
      <c r="G259" s="185"/>
      <c r="H259" s="185"/>
      <c r="J259" s="185"/>
      <c r="L259" s="184"/>
      <c r="N259" s="184"/>
      <c r="O259" s="184"/>
      <c r="P259" s="184"/>
      <c r="Q259" s="185"/>
    </row>
    <row r="260" spans="2:17" ht="26.25" customHeight="1">
      <c r="B260" s="14"/>
      <c r="C260" s="185"/>
      <c r="E260" s="14"/>
      <c r="G260" s="185"/>
      <c r="H260" s="185"/>
      <c r="J260" s="185"/>
      <c r="L260" s="184"/>
      <c r="N260" s="184"/>
      <c r="O260" s="184"/>
      <c r="P260" s="184"/>
      <c r="Q260" s="185"/>
    </row>
    <row r="261" spans="2:17" ht="26.25" customHeight="1">
      <c r="B261" s="14"/>
      <c r="C261" s="185"/>
      <c r="E261" s="14"/>
      <c r="G261" s="185"/>
      <c r="H261" s="185"/>
      <c r="J261" s="185"/>
      <c r="L261" s="184"/>
      <c r="N261" s="184"/>
      <c r="O261" s="184"/>
      <c r="P261" s="184"/>
      <c r="Q261" s="185"/>
    </row>
    <row r="262" spans="2:17" ht="26.25" customHeight="1">
      <c r="B262" s="14"/>
      <c r="C262" s="185"/>
      <c r="E262" s="14"/>
      <c r="G262" s="185"/>
      <c r="H262" s="185"/>
      <c r="J262" s="185"/>
      <c r="L262" s="184"/>
      <c r="N262" s="184"/>
      <c r="O262" s="184"/>
      <c r="P262" s="184"/>
      <c r="Q262" s="185"/>
    </row>
    <row r="263" spans="2:17" ht="26.25" customHeight="1">
      <c r="B263" s="14"/>
      <c r="C263" s="185"/>
      <c r="E263" s="14"/>
      <c r="G263" s="185"/>
      <c r="H263" s="185"/>
      <c r="J263" s="185"/>
      <c r="L263" s="184"/>
      <c r="N263" s="184"/>
      <c r="O263" s="184"/>
      <c r="P263" s="184"/>
      <c r="Q263" s="185"/>
    </row>
    <row r="264" spans="2:17" ht="26.25" customHeight="1">
      <c r="B264" s="14"/>
      <c r="C264" s="185"/>
      <c r="E264" s="14"/>
      <c r="G264" s="185"/>
      <c r="H264" s="185"/>
      <c r="J264" s="185"/>
      <c r="L264" s="184"/>
      <c r="N264" s="184"/>
      <c r="O264" s="184"/>
      <c r="P264" s="184"/>
      <c r="Q264" s="185"/>
    </row>
    <row r="265" spans="2:17" ht="26.25" customHeight="1">
      <c r="B265" s="14"/>
      <c r="C265" s="185"/>
      <c r="E265" s="14"/>
      <c r="G265" s="185"/>
      <c r="H265" s="185"/>
      <c r="J265" s="185"/>
      <c r="L265" s="184"/>
      <c r="N265" s="184"/>
      <c r="O265" s="184"/>
      <c r="P265" s="184"/>
      <c r="Q265" s="185"/>
    </row>
    <row r="266" spans="2:17" ht="26.25" customHeight="1">
      <c r="B266" s="14"/>
      <c r="C266" s="185"/>
      <c r="E266" s="14"/>
      <c r="G266" s="185"/>
      <c r="H266" s="185"/>
      <c r="J266" s="185"/>
      <c r="L266" s="184"/>
      <c r="N266" s="184"/>
      <c r="O266" s="184"/>
      <c r="P266" s="184"/>
      <c r="Q266" s="185"/>
    </row>
    <row r="267" spans="2:17" ht="26.25" customHeight="1">
      <c r="B267" s="14"/>
      <c r="C267" s="185"/>
      <c r="E267" s="14"/>
      <c r="G267" s="185"/>
      <c r="H267" s="185"/>
      <c r="J267" s="185"/>
      <c r="L267" s="184"/>
      <c r="N267" s="184"/>
      <c r="O267" s="184"/>
      <c r="P267" s="184"/>
      <c r="Q267" s="185"/>
    </row>
    <row r="268" spans="2:17" ht="26.25" customHeight="1">
      <c r="B268" s="14"/>
      <c r="C268" s="185"/>
      <c r="E268" s="14"/>
      <c r="G268" s="185"/>
      <c r="H268" s="185"/>
      <c r="J268" s="185"/>
      <c r="L268" s="184"/>
      <c r="N268" s="184"/>
      <c r="O268" s="184"/>
      <c r="P268" s="184"/>
      <c r="Q268" s="185"/>
    </row>
    <row r="269" spans="2:17" ht="26.25" customHeight="1">
      <c r="B269" s="14"/>
      <c r="C269" s="185"/>
      <c r="E269" s="14"/>
      <c r="G269" s="185"/>
      <c r="H269" s="185"/>
      <c r="J269" s="185"/>
      <c r="L269" s="184"/>
      <c r="N269" s="184"/>
      <c r="O269" s="184"/>
      <c r="P269" s="184"/>
      <c r="Q269" s="185"/>
    </row>
    <row r="270" spans="2:17" ht="26.25" customHeight="1">
      <c r="B270" s="14"/>
      <c r="C270" s="185"/>
      <c r="E270" s="14"/>
      <c r="G270" s="185"/>
      <c r="H270" s="185"/>
      <c r="J270" s="185"/>
      <c r="L270" s="184"/>
      <c r="N270" s="184"/>
      <c r="O270" s="184"/>
      <c r="P270" s="184"/>
      <c r="Q270" s="185"/>
    </row>
    <row r="271" spans="2:17" ht="26.25" customHeight="1">
      <c r="B271" s="14"/>
      <c r="C271" s="185"/>
      <c r="E271" s="14"/>
      <c r="G271" s="185"/>
      <c r="H271" s="185"/>
      <c r="J271" s="185"/>
      <c r="L271" s="184"/>
      <c r="N271" s="184"/>
      <c r="O271" s="184"/>
      <c r="P271" s="184"/>
      <c r="Q271" s="185"/>
    </row>
    <row r="272" spans="2:17" ht="26.25" customHeight="1">
      <c r="B272" s="14"/>
      <c r="C272" s="185"/>
      <c r="E272" s="14"/>
      <c r="G272" s="185"/>
      <c r="H272" s="185"/>
      <c r="J272" s="185"/>
      <c r="L272" s="184"/>
      <c r="N272" s="184"/>
      <c r="O272" s="184"/>
      <c r="P272" s="184"/>
      <c r="Q272" s="185"/>
    </row>
    <row r="273" spans="2:17" ht="26.25" customHeight="1">
      <c r="B273" s="14"/>
      <c r="C273" s="185"/>
      <c r="E273" s="14"/>
      <c r="G273" s="185"/>
      <c r="H273" s="185"/>
      <c r="J273" s="185"/>
      <c r="L273" s="184"/>
      <c r="N273" s="184"/>
      <c r="O273" s="184"/>
      <c r="P273" s="184"/>
      <c r="Q273" s="185"/>
    </row>
    <row r="274" spans="2:17" ht="26.25" customHeight="1">
      <c r="B274" s="14"/>
      <c r="C274" s="185"/>
      <c r="E274" s="14"/>
      <c r="G274" s="185"/>
      <c r="H274" s="185"/>
      <c r="J274" s="185"/>
      <c r="L274" s="184"/>
      <c r="N274" s="184"/>
      <c r="O274" s="184"/>
      <c r="P274" s="184"/>
      <c r="Q274" s="185"/>
    </row>
    <row r="275" spans="2:17" ht="26.25" customHeight="1">
      <c r="B275" s="14"/>
      <c r="C275" s="185"/>
      <c r="E275" s="14"/>
      <c r="G275" s="185"/>
      <c r="H275" s="185"/>
      <c r="J275" s="185"/>
      <c r="L275" s="184"/>
      <c r="N275" s="184"/>
      <c r="O275" s="184"/>
      <c r="P275" s="184"/>
      <c r="Q275" s="185"/>
    </row>
    <row r="276" spans="2:17" ht="26.25" customHeight="1">
      <c r="B276" s="14"/>
      <c r="C276" s="185"/>
      <c r="E276" s="14"/>
      <c r="G276" s="185"/>
      <c r="H276" s="185"/>
      <c r="J276" s="185"/>
      <c r="L276" s="184"/>
      <c r="N276" s="184"/>
      <c r="O276" s="184"/>
      <c r="P276" s="184"/>
      <c r="Q276" s="185"/>
    </row>
    <row r="277" spans="2:17" ht="26.25" customHeight="1">
      <c r="B277" s="14"/>
      <c r="C277" s="185"/>
      <c r="E277" s="14"/>
      <c r="G277" s="185"/>
      <c r="H277" s="185"/>
      <c r="J277" s="185"/>
      <c r="L277" s="184"/>
      <c r="N277" s="184"/>
      <c r="O277" s="184"/>
      <c r="P277" s="184"/>
      <c r="Q277" s="185"/>
    </row>
    <row r="278" spans="2:17" ht="26.25" customHeight="1">
      <c r="B278" s="14"/>
      <c r="C278" s="185"/>
      <c r="E278" s="14"/>
      <c r="G278" s="185"/>
      <c r="H278" s="185"/>
      <c r="J278" s="185"/>
      <c r="L278" s="184"/>
      <c r="N278" s="184"/>
      <c r="O278" s="184"/>
      <c r="P278" s="184"/>
      <c r="Q278" s="185"/>
    </row>
    <row r="279" spans="2:17" ht="26.25" customHeight="1">
      <c r="B279" s="14"/>
      <c r="C279" s="185"/>
      <c r="E279" s="14"/>
      <c r="G279" s="185"/>
      <c r="H279" s="185"/>
      <c r="J279" s="185"/>
      <c r="L279" s="184"/>
      <c r="N279" s="184"/>
      <c r="O279" s="184"/>
      <c r="P279" s="184"/>
      <c r="Q279" s="185"/>
    </row>
    <row r="280" spans="2:17" ht="26.25" customHeight="1">
      <c r="B280" s="14"/>
      <c r="C280" s="185"/>
      <c r="E280" s="14"/>
      <c r="G280" s="185"/>
      <c r="H280" s="185"/>
      <c r="J280" s="185"/>
      <c r="L280" s="184"/>
      <c r="N280" s="184"/>
      <c r="O280" s="184"/>
      <c r="P280" s="184"/>
      <c r="Q280" s="185"/>
    </row>
    <row r="281" spans="2:17" ht="26.25" customHeight="1">
      <c r="B281" s="14"/>
      <c r="C281" s="185"/>
      <c r="E281" s="14"/>
      <c r="G281" s="185"/>
      <c r="H281" s="185"/>
      <c r="J281" s="185"/>
      <c r="L281" s="184"/>
      <c r="N281" s="184"/>
      <c r="O281" s="184"/>
      <c r="P281" s="184"/>
      <c r="Q281" s="185"/>
    </row>
    <row r="282" spans="2:17" ht="26.25" customHeight="1">
      <c r="B282" s="14"/>
      <c r="C282" s="185"/>
      <c r="E282" s="14"/>
      <c r="G282" s="185"/>
      <c r="H282" s="185"/>
      <c r="J282" s="185"/>
      <c r="L282" s="184"/>
      <c r="N282" s="184"/>
      <c r="O282" s="184"/>
      <c r="P282" s="184"/>
      <c r="Q282" s="185"/>
    </row>
    <row r="283" spans="2:17" ht="26.25" customHeight="1">
      <c r="B283" s="14"/>
      <c r="C283" s="185"/>
      <c r="E283" s="14"/>
      <c r="G283" s="185"/>
      <c r="H283" s="185"/>
      <c r="J283" s="185"/>
      <c r="L283" s="184"/>
      <c r="N283" s="184"/>
      <c r="O283" s="184"/>
      <c r="P283" s="184"/>
      <c r="Q283" s="185"/>
    </row>
    <row r="284" spans="2:17" ht="26.25" customHeight="1">
      <c r="B284" s="14"/>
      <c r="C284" s="185"/>
      <c r="E284" s="14"/>
      <c r="G284" s="185"/>
      <c r="H284" s="185"/>
      <c r="J284" s="185"/>
      <c r="L284" s="184"/>
      <c r="N284" s="184"/>
      <c r="O284" s="184"/>
      <c r="P284" s="184"/>
      <c r="Q284" s="185"/>
    </row>
    <row r="285" spans="2:17" ht="26.25" customHeight="1">
      <c r="B285" s="14"/>
      <c r="C285" s="185"/>
      <c r="E285" s="14"/>
      <c r="G285" s="185"/>
      <c r="H285" s="185"/>
      <c r="J285" s="185"/>
      <c r="L285" s="184"/>
      <c r="N285" s="184"/>
      <c r="O285" s="184"/>
      <c r="P285" s="184"/>
      <c r="Q285" s="185"/>
    </row>
    <row r="286" spans="2:17" ht="26.25" customHeight="1">
      <c r="B286" s="14"/>
      <c r="C286" s="185"/>
      <c r="E286" s="14"/>
      <c r="G286" s="185"/>
      <c r="H286" s="185"/>
      <c r="J286" s="185"/>
      <c r="L286" s="184"/>
      <c r="N286" s="184"/>
      <c r="O286" s="184"/>
      <c r="P286" s="184"/>
      <c r="Q286" s="185"/>
    </row>
    <row r="287" spans="2:17" ht="26.25" customHeight="1">
      <c r="B287" s="14"/>
      <c r="C287" s="185"/>
      <c r="E287" s="14"/>
      <c r="G287" s="185"/>
      <c r="H287" s="185"/>
      <c r="J287" s="185"/>
      <c r="L287" s="184"/>
      <c r="N287" s="184"/>
      <c r="O287" s="184"/>
      <c r="P287" s="184"/>
      <c r="Q287" s="185"/>
    </row>
    <row r="288" spans="2:17" ht="26.25" customHeight="1">
      <c r="B288" s="14"/>
      <c r="C288" s="185"/>
      <c r="E288" s="14"/>
      <c r="G288" s="185"/>
      <c r="H288" s="185"/>
      <c r="J288" s="185"/>
      <c r="L288" s="184"/>
      <c r="N288" s="184"/>
      <c r="O288" s="184"/>
      <c r="P288" s="184"/>
      <c r="Q288" s="185"/>
    </row>
    <row r="289" spans="2:17" ht="26.25" customHeight="1">
      <c r="B289" s="14"/>
      <c r="C289" s="185"/>
      <c r="E289" s="14"/>
      <c r="G289" s="185"/>
      <c r="H289" s="185"/>
      <c r="J289" s="185"/>
      <c r="L289" s="184"/>
      <c r="N289" s="184"/>
      <c r="O289" s="184"/>
      <c r="P289" s="184"/>
      <c r="Q289" s="185"/>
    </row>
    <row r="290" spans="2:17" ht="26.25" customHeight="1">
      <c r="B290" s="14"/>
      <c r="C290" s="185"/>
      <c r="E290" s="14"/>
      <c r="G290" s="185"/>
      <c r="H290" s="185"/>
      <c r="J290" s="185"/>
      <c r="L290" s="184"/>
      <c r="N290" s="184"/>
      <c r="O290" s="184"/>
      <c r="P290" s="184"/>
      <c r="Q290" s="185"/>
    </row>
    <row r="291" spans="2:17" ht="26.25" customHeight="1">
      <c r="B291" s="14"/>
      <c r="C291" s="185"/>
      <c r="E291" s="14"/>
      <c r="G291" s="185"/>
      <c r="H291" s="185"/>
      <c r="J291" s="185"/>
      <c r="L291" s="184"/>
      <c r="N291" s="184"/>
      <c r="O291" s="184"/>
      <c r="P291" s="184"/>
      <c r="Q291" s="185"/>
    </row>
    <row r="292" spans="2:17" ht="26.25" customHeight="1">
      <c r="B292" s="14"/>
      <c r="C292" s="185"/>
      <c r="E292" s="14"/>
      <c r="G292" s="185"/>
      <c r="H292" s="185"/>
      <c r="J292" s="185"/>
      <c r="L292" s="184"/>
      <c r="N292" s="184"/>
      <c r="O292" s="184"/>
      <c r="P292" s="184"/>
      <c r="Q292" s="185"/>
    </row>
    <row r="293" spans="2:17" ht="26.25" customHeight="1">
      <c r="B293" s="14"/>
      <c r="C293" s="185"/>
      <c r="E293" s="14"/>
      <c r="G293" s="185"/>
      <c r="H293" s="185"/>
      <c r="J293" s="185"/>
      <c r="L293" s="184"/>
      <c r="N293" s="184"/>
      <c r="O293" s="184"/>
      <c r="P293" s="184"/>
      <c r="Q293" s="185"/>
    </row>
    <row r="294" spans="2:17" ht="26.25" customHeight="1">
      <c r="B294" s="14"/>
      <c r="C294" s="185"/>
      <c r="E294" s="14"/>
      <c r="G294" s="185"/>
      <c r="H294" s="185"/>
      <c r="J294" s="185"/>
      <c r="L294" s="184"/>
      <c r="N294" s="184"/>
      <c r="O294" s="184"/>
      <c r="P294" s="184"/>
      <c r="Q294" s="185"/>
    </row>
    <row r="295" spans="2:17" ht="26.25" customHeight="1">
      <c r="B295" s="14"/>
      <c r="C295" s="185"/>
      <c r="E295" s="14"/>
      <c r="G295" s="185"/>
      <c r="H295" s="185"/>
      <c r="J295" s="185"/>
      <c r="L295" s="184"/>
      <c r="N295" s="184"/>
      <c r="O295" s="184"/>
      <c r="P295" s="184"/>
      <c r="Q295" s="185"/>
    </row>
    <row r="296" spans="2:17" ht="26.25" customHeight="1">
      <c r="B296" s="14"/>
      <c r="C296" s="185"/>
      <c r="E296" s="14"/>
      <c r="G296" s="185"/>
      <c r="H296" s="185"/>
      <c r="J296" s="185"/>
      <c r="L296" s="184"/>
      <c r="N296" s="184"/>
      <c r="O296" s="184"/>
      <c r="P296" s="184"/>
      <c r="Q296" s="185"/>
    </row>
    <row r="297" spans="2:17" ht="26.25" customHeight="1">
      <c r="B297" s="14"/>
      <c r="C297" s="185"/>
      <c r="E297" s="14"/>
      <c r="G297" s="185"/>
      <c r="H297" s="185"/>
      <c r="J297" s="185"/>
      <c r="L297" s="184"/>
      <c r="N297" s="184"/>
      <c r="O297" s="184"/>
      <c r="P297" s="184"/>
      <c r="Q297" s="185"/>
    </row>
    <row r="298" spans="2:17" ht="26.25" customHeight="1">
      <c r="B298" s="14"/>
      <c r="C298" s="185"/>
      <c r="E298" s="14"/>
      <c r="G298" s="185"/>
      <c r="H298" s="185"/>
      <c r="J298" s="185"/>
      <c r="L298" s="184"/>
      <c r="N298" s="184"/>
      <c r="O298" s="184"/>
      <c r="P298" s="184"/>
      <c r="Q298" s="185"/>
    </row>
    <row r="299" spans="2:17" ht="26.25" customHeight="1">
      <c r="B299" s="14"/>
      <c r="C299" s="185"/>
      <c r="E299" s="14"/>
      <c r="G299" s="185"/>
      <c r="H299" s="185"/>
      <c r="J299" s="185"/>
      <c r="L299" s="184"/>
      <c r="N299" s="184"/>
      <c r="O299" s="184"/>
      <c r="P299" s="184"/>
      <c r="Q299" s="185"/>
    </row>
    <row r="300" spans="2:17" ht="26.25" customHeight="1">
      <c r="B300" s="14"/>
      <c r="C300" s="185"/>
      <c r="E300" s="14"/>
      <c r="G300" s="185"/>
      <c r="H300" s="185"/>
      <c r="J300" s="185"/>
      <c r="L300" s="184"/>
      <c r="N300" s="184"/>
      <c r="O300" s="184"/>
      <c r="P300" s="184"/>
      <c r="Q300" s="185"/>
    </row>
    <row r="301" spans="2:17" ht="26.25" customHeight="1">
      <c r="B301" s="14"/>
      <c r="C301" s="185"/>
      <c r="E301" s="14"/>
      <c r="G301" s="185"/>
      <c r="H301" s="185"/>
      <c r="J301" s="185"/>
      <c r="L301" s="184"/>
      <c r="N301" s="184"/>
      <c r="O301" s="184"/>
      <c r="P301" s="184"/>
      <c r="Q301" s="185"/>
    </row>
    <row r="302" spans="2:17" ht="26.25" customHeight="1">
      <c r="B302" s="14"/>
      <c r="C302" s="185"/>
      <c r="E302" s="14"/>
      <c r="G302" s="185"/>
      <c r="H302" s="185"/>
      <c r="J302" s="185"/>
      <c r="L302" s="184"/>
      <c r="N302" s="184"/>
      <c r="O302" s="184"/>
      <c r="P302" s="184"/>
      <c r="Q302" s="185"/>
    </row>
    <row r="303" spans="2:17" ht="26.25" customHeight="1">
      <c r="B303" s="14"/>
      <c r="C303" s="185"/>
      <c r="E303" s="14"/>
      <c r="G303" s="185"/>
      <c r="H303" s="185"/>
      <c r="J303" s="185"/>
      <c r="L303" s="184"/>
      <c r="N303" s="184"/>
      <c r="O303" s="184"/>
      <c r="P303" s="184"/>
      <c r="Q303" s="185"/>
    </row>
    <row r="304" spans="2:17" ht="26.25" customHeight="1">
      <c r="B304" s="14"/>
      <c r="C304" s="185"/>
      <c r="E304" s="14"/>
      <c r="G304" s="185"/>
      <c r="H304" s="185"/>
      <c r="J304" s="185"/>
      <c r="L304" s="184"/>
      <c r="N304" s="184"/>
      <c r="O304" s="184"/>
      <c r="P304" s="184"/>
      <c r="Q304" s="185"/>
    </row>
    <row r="305" spans="2:17" ht="26.25" customHeight="1">
      <c r="B305" s="14"/>
      <c r="C305" s="185"/>
      <c r="E305" s="14"/>
      <c r="G305" s="185"/>
      <c r="H305" s="185"/>
      <c r="J305" s="185"/>
      <c r="L305" s="184"/>
      <c r="N305" s="184"/>
      <c r="O305" s="184"/>
      <c r="P305" s="184"/>
      <c r="Q305" s="185"/>
    </row>
    <row r="306" spans="2:17" ht="26.25" customHeight="1">
      <c r="B306" s="14"/>
      <c r="C306" s="185"/>
      <c r="E306" s="14"/>
      <c r="G306" s="185"/>
      <c r="H306" s="185"/>
      <c r="J306" s="185"/>
      <c r="L306" s="184"/>
      <c r="N306" s="184"/>
      <c r="O306" s="184"/>
      <c r="P306" s="184"/>
      <c r="Q306" s="185"/>
    </row>
    <row r="307" spans="2:17" ht="26.25" customHeight="1">
      <c r="B307" s="14"/>
      <c r="C307" s="185"/>
      <c r="E307" s="14"/>
      <c r="G307" s="185"/>
      <c r="H307" s="185"/>
      <c r="J307" s="185"/>
      <c r="L307" s="184"/>
      <c r="N307" s="184"/>
      <c r="O307" s="184"/>
      <c r="P307" s="184"/>
      <c r="Q307" s="185"/>
    </row>
    <row r="308" spans="2:17" ht="26.25" customHeight="1">
      <c r="B308" s="14"/>
      <c r="C308" s="185"/>
      <c r="E308" s="14"/>
      <c r="G308" s="185"/>
      <c r="H308" s="185"/>
      <c r="J308" s="185"/>
      <c r="L308" s="184"/>
      <c r="N308" s="184"/>
      <c r="O308" s="184"/>
      <c r="P308" s="184"/>
      <c r="Q308" s="185"/>
    </row>
    <row r="309" spans="2:17" ht="26.25" customHeight="1">
      <c r="B309" s="14"/>
      <c r="C309" s="185"/>
      <c r="E309" s="14"/>
      <c r="G309" s="185"/>
      <c r="H309" s="185"/>
      <c r="J309" s="185"/>
      <c r="L309" s="184"/>
      <c r="N309" s="184"/>
      <c r="O309" s="184"/>
      <c r="P309" s="184"/>
      <c r="Q309" s="185"/>
    </row>
    <row r="310" spans="2:17" ht="26.25" customHeight="1">
      <c r="B310" s="14"/>
      <c r="C310" s="185"/>
      <c r="E310" s="14"/>
      <c r="G310" s="185"/>
      <c r="H310" s="185"/>
      <c r="J310" s="185"/>
      <c r="L310" s="184"/>
      <c r="N310" s="184"/>
      <c r="O310" s="184"/>
      <c r="P310" s="184"/>
      <c r="Q310" s="185"/>
    </row>
    <row r="311" spans="2:17" ht="26.25" customHeight="1">
      <c r="B311" s="14"/>
      <c r="C311" s="185"/>
      <c r="E311" s="14"/>
      <c r="G311" s="185"/>
      <c r="H311" s="185"/>
      <c r="J311" s="185"/>
      <c r="L311" s="184"/>
      <c r="N311" s="184"/>
      <c r="O311" s="184"/>
      <c r="P311" s="184"/>
      <c r="Q311" s="185"/>
    </row>
    <row r="312" spans="2:17" ht="26.25" customHeight="1">
      <c r="B312" s="14"/>
      <c r="C312" s="185"/>
      <c r="E312" s="14"/>
      <c r="G312" s="185"/>
      <c r="H312" s="185"/>
      <c r="J312" s="185"/>
      <c r="L312" s="184"/>
      <c r="N312" s="184"/>
      <c r="O312" s="184"/>
      <c r="P312" s="184"/>
      <c r="Q312" s="185"/>
    </row>
    <row r="313" spans="2:17" ht="26.25" customHeight="1">
      <c r="B313" s="14"/>
      <c r="C313" s="185"/>
      <c r="E313" s="14"/>
      <c r="G313" s="185"/>
      <c r="H313" s="185"/>
      <c r="J313" s="185"/>
      <c r="L313" s="184"/>
      <c r="N313" s="184"/>
      <c r="O313" s="184"/>
      <c r="P313" s="184"/>
      <c r="Q313" s="185"/>
    </row>
    <row r="314" spans="2:17" ht="26.25" customHeight="1">
      <c r="B314" s="14"/>
      <c r="C314" s="185"/>
      <c r="E314" s="14"/>
      <c r="G314" s="185"/>
      <c r="H314" s="185"/>
      <c r="J314" s="185"/>
      <c r="L314" s="184"/>
      <c r="N314" s="184"/>
      <c r="O314" s="184"/>
      <c r="P314" s="184"/>
      <c r="Q314" s="185"/>
    </row>
    <row r="315" spans="2:17" ht="26.25" customHeight="1">
      <c r="B315" s="14"/>
      <c r="C315" s="185"/>
      <c r="E315" s="14"/>
      <c r="G315" s="185"/>
      <c r="H315" s="185"/>
      <c r="J315" s="185"/>
      <c r="L315" s="184"/>
      <c r="N315" s="184"/>
      <c r="O315" s="184"/>
      <c r="P315" s="184"/>
      <c r="Q315" s="185"/>
    </row>
    <row r="316" spans="2:17" ht="26.25" customHeight="1">
      <c r="B316" s="14"/>
      <c r="C316" s="185"/>
      <c r="E316" s="14"/>
      <c r="G316" s="185"/>
      <c r="H316" s="185"/>
      <c r="J316" s="185"/>
      <c r="L316" s="184"/>
      <c r="N316" s="184"/>
      <c r="O316" s="184"/>
      <c r="P316" s="184"/>
      <c r="Q316" s="185"/>
    </row>
    <row r="317" spans="2:17" ht="26.25" customHeight="1">
      <c r="B317" s="14"/>
      <c r="C317" s="185"/>
      <c r="E317" s="14"/>
      <c r="G317" s="185"/>
      <c r="H317" s="185"/>
      <c r="J317" s="185"/>
      <c r="L317" s="184"/>
      <c r="N317" s="184"/>
      <c r="O317" s="184"/>
      <c r="P317" s="184"/>
      <c r="Q317" s="185"/>
    </row>
    <row r="318" spans="2:17" ht="26.25" customHeight="1">
      <c r="B318" s="14"/>
      <c r="C318" s="185"/>
      <c r="E318" s="14"/>
      <c r="G318" s="185"/>
      <c r="H318" s="185"/>
      <c r="J318" s="185"/>
      <c r="L318" s="184"/>
      <c r="N318" s="184"/>
      <c r="O318" s="184"/>
      <c r="P318" s="184"/>
      <c r="Q318" s="185"/>
    </row>
    <row r="319" spans="2:17" ht="26.25" customHeight="1">
      <c r="B319" s="14"/>
      <c r="C319" s="185"/>
      <c r="E319" s="14"/>
      <c r="G319" s="185"/>
      <c r="H319" s="185"/>
      <c r="J319" s="185"/>
      <c r="L319" s="184"/>
      <c r="N319" s="184"/>
      <c r="O319" s="184"/>
      <c r="P319" s="184"/>
      <c r="Q319" s="185"/>
    </row>
    <row r="320" spans="2:17" ht="26.25" customHeight="1">
      <c r="B320" s="14"/>
      <c r="C320" s="185"/>
      <c r="E320" s="14"/>
      <c r="G320" s="185"/>
      <c r="H320" s="185"/>
      <c r="J320" s="185"/>
      <c r="L320" s="184"/>
      <c r="N320" s="184"/>
      <c r="O320" s="184"/>
      <c r="P320" s="184"/>
      <c r="Q320" s="185"/>
    </row>
    <row r="321" spans="2:17" ht="26.25" customHeight="1">
      <c r="B321" s="14"/>
      <c r="C321" s="185"/>
      <c r="E321" s="14"/>
      <c r="G321" s="185"/>
      <c r="H321" s="185"/>
      <c r="J321" s="185"/>
      <c r="L321" s="184"/>
      <c r="N321" s="184"/>
      <c r="O321" s="184"/>
      <c r="P321" s="184"/>
      <c r="Q321" s="185"/>
    </row>
    <row r="322" spans="2:17" ht="26.25" customHeight="1">
      <c r="B322" s="14"/>
      <c r="C322" s="185"/>
      <c r="E322" s="14"/>
      <c r="G322" s="185"/>
      <c r="H322" s="185"/>
      <c r="J322" s="185"/>
      <c r="L322" s="184"/>
      <c r="N322" s="184"/>
      <c r="O322" s="184"/>
      <c r="P322" s="184"/>
      <c r="Q322" s="185"/>
    </row>
    <row r="323" spans="2:17" ht="26.25" customHeight="1">
      <c r="B323" s="14"/>
      <c r="C323" s="185"/>
      <c r="E323" s="14"/>
      <c r="G323" s="185"/>
      <c r="H323" s="185"/>
      <c r="J323" s="185"/>
      <c r="L323" s="184"/>
      <c r="N323" s="184"/>
      <c r="O323" s="184"/>
      <c r="P323" s="184"/>
      <c r="Q323" s="185"/>
    </row>
    <row r="324" spans="2:17" ht="26.25" customHeight="1">
      <c r="B324" s="14"/>
      <c r="C324" s="185"/>
      <c r="E324" s="14"/>
      <c r="G324" s="185"/>
      <c r="H324" s="185"/>
      <c r="J324" s="185"/>
      <c r="L324" s="184"/>
      <c r="N324" s="184"/>
      <c r="O324" s="184"/>
      <c r="P324" s="184"/>
      <c r="Q324" s="185"/>
    </row>
    <row r="325" spans="2:17" ht="26.25" customHeight="1">
      <c r="B325" s="14"/>
      <c r="C325" s="185"/>
      <c r="E325" s="14"/>
      <c r="G325" s="185"/>
      <c r="H325" s="185"/>
      <c r="J325" s="185"/>
      <c r="L325" s="184"/>
      <c r="N325" s="184"/>
      <c r="O325" s="184"/>
      <c r="P325" s="184"/>
      <c r="Q325" s="185"/>
    </row>
    <row r="326" spans="2:17" ht="26.25" customHeight="1">
      <c r="B326" s="14"/>
      <c r="C326" s="185"/>
      <c r="E326" s="14"/>
      <c r="G326" s="185"/>
      <c r="H326" s="185"/>
      <c r="J326" s="185"/>
      <c r="L326" s="184"/>
      <c r="N326" s="184"/>
      <c r="O326" s="184"/>
      <c r="P326" s="184"/>
      <c r="Q326" s="185"/>
    </row>
    <row r="327" spans="2:17" ht="26.25" customHeight="1">
      <c r="B327" s="14"/>
      <c r="C327" s="185"/>
      <c r="E327" s="14"/>
      <c r="G327" s="185"/>
      <c r="H327" s="185"/>
      <c r="J327" s="185"/>
      <c r="L327" s="184"/>
      <c r="N327" s="184"/>
      <c r="O327" s="184"/>
      <c r="P327" s="184"/>
      <c r="Q327" s="185"/>
    </row>
    <row r="328" spans="2:17" ht="26.25" customHeight="1">
      <c r="B328" s="14"/>
      <c r="C328" s="185"/>
      <c r="E328" s="14"/>
      <c r="G328" s="185"/>
      <c r="H328" s="185"/>
      <c r="J328" s="185"/>
      <c r="L328" s="184"/>
      <c r="N328" s="184"/>
      <c r="O328" s="184"/>
      <c r="P328" s="184"/>
      <c r="Q328" s="185"/>
    </row>
    <row r="329" spans="2:17" ht="26.25" customHeight="1">
      <c r="B329" s="14"/>
      <c r="C329" s="185"/>
      <c r="E329" s="14"/>
      <c r="G329" s="185"/>
      <c r="H329" s="185"/>
      <c r="J329" s="185"/>
      <c r="L329" s="184"/>
      <c r="N329" s="184"/>
      <c r="O329" s="184"/>
      <c r="P329" s="184"/>
      <c r="Q329" s="185"/>
    </row>
    <row r="330" spans="2:17" ht="26.25" customHeight="1">
      <c r="B330" s="14"/>
      <c r="C330" s="185"/>
      <c r="E330" s="14"/>
      <c r="G330" s="185"/>
      <c r="H330" s="185"/>
      <c r="J330" s="185"/>
      <c r="L330" s="184"/>
      <c r="N330" s="184"/>
      <c r="O330" s="184"/>
      <c r="P330" s="184"/>
      <c r="Q330" s="185"/>
    </row>
    <row r="331" spans="2:17" ht="26.25" customHeight="1">
      <c r="B331" s="14"/>
      <c r="C331" s="185"/>
      <c r="E331" s="14"/>
      <c r="G331" s="185"/>
      <c r="H331" s="185"/>
      <c r="J331" s="185"/>
      <c r="L331" s="184"/>
      <c r="N331" s="184"/>
      <c r="O331" s="184"/>
      <c r="P331" s="184"/>
      <c r="Q331" s="185"/>
    </row>
    <row r="332" spans="2:17" ht="26.25" customHeight="1">
      <c r="B332" s="14"/>
      <c r="C332" s="185"/>
      <c r="E332" s="14"/>
      <c r="G332" s="185"/>
      <c r="H332" s="185"/>
      <c r="J332" s="185"/>
      <c r="L332" s="184"/>
      <c r="N332" s="184"/>
      <c r="O332" s="184"/>
      <c r="P332" s="184"/>
      <c r="Q332" s="185"/>
    </row>
    <row r="333" spans="2:17" ht="26.25" customHeight="1">
      <c r="B333" s="14"/>
      <c r="C333" s="185"/>
      <c r="E333" s="14"/>
      <c r="G333" s="185"/>
      <c r="H333" s="185"/>
      <c r="J333" s="185"/>
      <c r="L333" s="184"/>
      <c r="N333" s="184"/>
      <c r="O333" s="184"/>
      <c r="P333" s="184"/>
      <c r="Q333" s="185"/>
    </row>
    <row r="334" spans="2:17" ht="26.25" customHeight="1">
      <c r="B334" s="14"/>
      <c r="C334" s="185"/>
      <c r="E334" s="14"/>
      <c r="G334" s="185"/>
      <c r="H334" s="185"/>
      <c r="J334" s="185"/>
      <c r="L334" s="184"/>
      <c r="N334" s="184"/>
      <c r="O334" s="184"/>
      <c r="P334" s="184"/>
      <c r="Q334" s="185"/>
    </row>
    <row r="335" spans="2:17" ht="26.25" customHeight="1">
      <c r="B335" s="14"/>
      <c r="C335" s="185"/>
      <c r="E335" s="14"/>
      <c r="G335" s="185"/>
      <c r="H335" s="185"/>
      <c r="J335" s="185"/>
      <c r="L335" s="184"/>
      <c r="N335" s="184"/>
      <c r="O335" s="184"/>
      <c r="P335" s="184"/>
      <c r="Q335" s="185"/>
    </row>
    <row r="336" spans="2:17" ht="26.25" customHeight="1">
      <c r="B336" s="14"/>
      <c r="C336" s="185"/>
      <c r="E336" s="14"/>
      <c r="G336" s="185"/>
      <c r="H336" s="185"/>
      <c r="J336" s="185"/>
      <c r="L336" s="184"/>
      <c r="N336" s="184"/>
      <c r="O336" s="184"/>
      <c r="P336" s="184"/>
      <c r="Q336" s="185"/>
    </row>
    <row r="337" spans="2:17" ht="26.25" customHeight="1">
      <c r="B337" s="14"/>
      <c r="C337" s="185"/>
      <c r="E337" s="14"/>
      <c r="G337" s="185"/>
      <c r="H337" s="185"/>
      <c r="J337" s="185"/>
      <c r="L337" s="184"/>
      <c r="N337" s="184"/>
      <c r="O337" s="184"/>
      <c r="P337" s="184"/>
      <c r="Q337" s="185"/>
    </row>
    <row r="338" spans="2:17" ht="26.25" customHeight="1">
      <c r="B338" s="14"/>
      <c r="C338" s="185"/>
      <c r="E338" s="14"/>
      <c r="G338" s="185"/>
      <c r="H338" s="185"/>
      <c r="J338" s="185"/>
      <c r="L338" s="184"/>
      <c r="N338" s="184"/>
      <c r="O338" s="184"/>
      <c r="P338" s="184"/>
      <c r="Q338" s="185"/>
    </row>
    <row r="339" spans="2:17" ht="26.25" customHeight="1">
      <c r="B339" s="14"/>
      <c r="C339" s="185"/>
      <c r="E339" s="14"/>
      <c r="G339" s="185"/>
      <c r="H339" s="185"/>
      <c r="J339" s="185"/>
      <c r="L339" s="184"/>
      <c r="N339" s="184"/>
      <c r="O339" s="184"/>
      <c r="P339" s="184"/>
      <c r="Q339" s="185"/>
    </row>
    <row r="340" spans="2:17" ht="26.25" customHeight="1">
      <c r="B340" s="14"/>
      <c r="C340" s="185"/>
      <c r="E340" s="14"/>
      <c r="G340" s="185"/>
      <c r="H340" s="185"/>
      <c r="J340" s="185"/>
      <c r="L340" s="184"/>
      <c r="N340" s="184"/>
      <c r="O340" s="184"/>
      <c r="P340" s="184"/>
      <c r="Q340" s="185"/>
    </row>
    <row r="341" spans="2:17" ht="26.25" customHeight="1">
      <c r="B341" s="14"/>
      <c r="C341" s="185"/>
      <c r="E341" s="14"/>
      <c r="G341" s="185"/>
      <c r="H341" s="185"/>
      <c r="J341" s="185"/>
      <c r="L341" s="184"/>
      <c r="N341" s="184"/>
      <c r="O341" s="184"/>
      <c r="P341" s="184"/>
      <c r="Q341" s="185"/>
    </row>
    <row r="342" spans="2:17" ht="26.25" customHeight="1">
      <c r="B342" s="14"/>
      <c r="C342" s="185"/>
      <c r="E342" s="14"/>
      <c r="G342" s="185"/>
      <c r="H342" s="185"/>
      <c r="J342" s="185"/>
      <c r="L342" s="184"/>
      <c r="N342" s="184"/>
      <c r="O342" s="184"/>
      <c r="P342" s="184"/>
      <c r="Q342" s="185"/>
    </row>
    <row r="343" spans="2:17" ht="26.25" customHeight="1">
      <c r="B343" s="14"/>
      <c r="C343" s="185"/>
      <c r="E343" s="14"/>
      <c r="G343" s="185"/>
      <c r="H343" s="185"/>
      <c r="J343" s="185"/>
      <c r="L343" s="184"/>
      <c r="N343" s="184"/>
      <c r="O343" s="184"/>
      <c r="P343" s="184"/>
      <c r="Q343" s="185"/>
    </row>
    <row r="344" spans="2:17" ht="26.25" customHeight="1">
      <c r="B344" s="14"/>
      <c r="C344" s="185"/>
      <c r="E344" s="14"/>
      <c r="G344" s="185"/>
      <c r="H344" s="185"/>
      <c r="J344" s="185"/>
      <c r="L344" s="184"/>
      <c r="N344" s="184"/>
      <c r="O344" s="184"/>
      <c r="P344" s="184"/>
      <c r="Q344" s="185"/>
    </row>
    <row r="345" spans="2:17" ht="26.25" customHeight="1">
      <c r="B345" s="14"/>
      <c r="C345" s="185"/>
      <c r="E345" s="14"/>
      <c r="G345" s="185"/>
      <c r="H345" s="185"/>
      <c r="J345" s="185"/>
      <c r="L345" s="184"/>
      <c r="N345" s="184"/>
      <c r="O345" s="184"/>
      <c r="P345" s="184"/>
      <c r="Q345" s="185"/>
    </row>
    <row r="346" spans="2:17" ht="26.25" customHeight="1">
      <c r="B346" s="14"/>
      <c r="C346" s="185"/>
      <c r="E346" s="14"/>
      <c r="G346" s="185"/>
      <c r="H346" s="185"/>
      <c r="J346" s="185"/>
      <c r="L346" s="184"/>
      <c r="N346" s="184"/>
      <c r="O346" s="184"/>
      <c r="P346" s="184"/>
      <c r="Q346" s="185"/>
    </row>
    <row r="347" spans="2:17" ht="26.25" customHeight="1">
      <c r="B347" s="14"/>
      <c r="C347" s="185"/>
      <c r="E347" s="14"/>
      <c r="G347" s="185"/>
      <c r="H347" s="185"/>
      <c r="J347" s="185"/>
      <c r="L347" s="184"/>
      <c r="N347" s="184"/>
      <c r="O347" s="184"/>
      <c r="P347" s="184"/>
      <c r="Q347" s="185"/>
    </row>
    <row r="348" spans="2:17" ht="26.25" customHeight="1">
      <c r="B348" s="14"/>
      <c r="C348" s="185"/>
      <c r="E348" s="14"/>
      <c r="G348" s="185"/>
      <c r="H348" s="185"/>
      <c r="J348" s="185"/>
      <c r="L348" s="184"/>
      <c r="N348" s="184"/>
      <c r="O348" s="184"/>
      <c r="P348" s="184"/>
      <c r="Q348" s="185"/>
    </row>
    <row r="349" spans="2:17" ht="26.25" customHeight="1">
      <c r="B349" s="14"/>
      <c r="C349" s="185"/>
      <c r="E349" s="14"/>
      <c r="G349" s="185"/>
      <c r="H349" s="185"/>
      <c r="J349" s="185"/>
      <c r="L349" s="184"/>
      <c r="N349" s="184"/>
      <c r="O349" s="184"/>
      <c r="P349" s="184"/>
      <c r="Q349" s="185"/>
    </row>
    <row r="350" spans="2:17" ht="26.25" customHeight="1">
      <c r="B350" s="14"/>
      <c r="C350" s="185"/>
      <c r="E350" s="14"/>
      <c r="G350" s="185"/>
      <c r="H350" s="185"/>
      <c r="J350" s="185"/>
      <c r="L350" s="184"/>
      <c r="N350" s="184"/>
      <c r="O350" s="184"/>
      <c r="P350" s="184"/>
      <c r="Q350" s="185"/>
    </row>
    <row r="351" spans="2:17" ht="26.25" customHeight="1">
      <c r="B351" s="14"/>
      <c r="C351" s="185"/>
      <c r="E351" s="14"/>
      <c r="G351" s="185"/>
      <c r="H351" s="185"/>
      <c r="J351" s="185"/>
      <c r="L351" s="184"/>
      <c r="N351" s="184"/>
      <c r="O351" s="184"/>
      <c r="P351" s="184"/>
      <c r="Q351" s="185"/>
    </row>
    <row r="352" spans="2:17" ht="26.25" customHeight="1">
      <c r="B352" s="14"/>
      <c r="C352" s="185"/>
      <c r="E352" s="14"/>
      <c r="G352" s="185"/>
      <c r="H352" s="185"/>
      <c r="J352" s="185"/>
      <c r="L352" s="184"/>
      <c r="N352" s="184"/>
      <c r="O352" s="184"/>
      <c r="P352" s="184"/>
      <c r="Q352" s="185"/>
    </row>
    <row r="353" spans="2:17" ht="26.25" customHeight="1">
      <c r="B353" s="14"/>
      <c r="C353" s="185"/>
      <c r="E353" s="14"/>
      <c r="G353" s="185"/>
      <c r="H353" s="185"/>
      <c r="J353" s="185"/>
      <c r="L353" s="184"/>
      <c r="N353" s="184"/>
      <c r="O353" s="184"/>
      <c r="P353" s="184"/>
      <c r="Q353" s="185"/>
    </row>
    <row r="354" spans="2:17" ht="26.25" customHeight="1">
      <c r="B354" s="14"/>
      <c r="C354" s="185"/>
      <c r="E354" s="14"/>
      <c r="G354" s="185"/>
      <c r="H354" s="185"/>
      <c r="J354" s="185"/>
      <c r="L354" s="184"/>
      <c r="N354" s="184"/>
      <c r="O354" s="184"/>
      <c r="P354" s="184"/>
      <c r="Q354" s="185"/>
    </row>
    <row r="355" spans="2:17" ht="26.25" customHeight="1">
      <c r="B355" s="14"/>
      <c r="C355" s="185"/>
      <c r="E355" s="14"/>
      <c r="G355" s="185"/>
      <c r="H355" s="185"/>
      <c r="J355" s="185"/>
      <c r="L355" s="184"/>
      <c r="N355" s="184"/>
      <c r="O355" s="184"/>
      <c r="P355" s="184"/>
      <c r="Q355" s="185"/>
    </row>
    <row r="356" spans="2:17" ht="26.25" customHeight="1">
      <c r="B356" s="14"/>
      <c r="C356" s="185"/>
      <c r="E356" s="14"/>
      <c r="G356" s="185"/>
      <c r="H356" s="185"/>
      <c r="J356" s="185"/>
      <c r="L356" s="184"/>
      <c r="N356" s="184"/>
      <c r="O356" s="184"/>
      <c r="P356" s="184"/>
      <c r="Q356" s="185"/>
    </row>
    <row r="357" spans="2:17" ht="26.25" customHeight="1">
      <c r="B357" s="14"/>
      <c r="C357" s="185"/>
      <c r="E357" s="14"/>
      <c r="G357" s="185"/>
      <c r="H357" s="185"/>
      <c r="J357" s="185"/>
      <c r="L357" s="184"/>
      <c r="N357" s="184"/>
      <c r="O357" s="184"/>
      <c r="P357" s="184"/>
      <c r="Q357" s="185"/>
    </row>
    <row r="358" spans="2:17" ht="26.25" customHeight="1">
      <c r="B358" s="14"/>
      <c r="C358" s="185"/>
      <c r="E358" s="14"/>
      <c r="G358" s="185"/>
      <c r="H358" s="185"/>
      <c r="J358" s="185"/>
      <c r="L358" s="184"/>
      <c r="N358" s="184"/>
      <c r="O358" s="184"/>
      <c r="P358" s="184"/>
      <c r="Q358" s="185"/>
    </row>
    <row r="359" spans="2:17" ht="26.25" customHeight="1">
      <c r="B359" s="14"/>
      <c r="C359" s="185"/>
      <c r="E359" s="14"/>
      <c r="G359" s="185"/>
      <c r="H359" s="185"/>
      <c r="J359" s="185"/>
      <c r="L359" s="184"/>
      <c r="N359" s="184"/>
      <c r="O359" s="184"/>
      <c r="P359" s="184"/>
      <c r="Q359" s="185"/>
    </row>
    <row r="360" spans="2:17" ht="26.25" customHeight="1">
      <c r="B360" s="14"/>
      <c r="C360" s="185"/>
      <c r="E360" s="14"/>
      <c r="G360" s="185"/>
      <c r="H360" s="185"/>
      <c r="J360" s="185"/>
      <c r="L360" s="184"/>
      <c r="N360" s="184"/>
      <c r="O360" s="184"/>
      <c r="P360" s="184"/>
      <c r="Q360" s="185"/>
    </row>
    <row r="361" spans="2:17" ht="26.25" customHeight="1">
      <c r="B361" s="14"/>
      <c r="C361" s="185"/>
      <c r="E361" s="14"/>
      <c r="G361" s="185"/>
      <c r="H361" s="185"/>
      <c r="J361" s="185"/>
      <c r="L361" s="184"/>
      <c r="N361" s="184"/>
      <c r="O361" s="184"/>
      <c r="P361" s="184"/>
      <c r="Q361" s="185"/>
    </row>
    <row r="362" spans="2:17" ht="26.25" customHeight="1">
      <c r="B362" s="14"/>
      <c r="C362" s="185"/>
      <c r="E362" s="14"/>
      <c r="G362" s="185"/>
      <c r="H362" s="185"/>
      <c r="J362" s="185"/>
      <c r="L362" s="184"/>
      <c r="N362" s="184"/>
      <c r="O362" s="184"/>
      <c r="P362" s="184"/>
      <c r="Q362" s="185"/>
    </row>
    <row r="363" spans="2:17" ht="26.25" customHeight="1">
      <c r="B363" s="14"/>
      <c r="C363" s="185"/>
      <c r="E363" s="14"/>
      <c r="G363" s="185"/>
      <c r="H363" s="185"/>
      <c r="J363" s="185"/>
      <c r="L363" s="184"/>
      <c r="N363" s="184"/>
      <c r="O363" s="184"/>
      <c r="P363" s="184"/>
      <c r="Q363" s="185"/>
    </row>
    <row r="364" spans="2:17" ht="26.25" customHeight="1">
      <c r="B364" s="14"/>
      <c r="C364" s="185"/>
      <c r="E364" s="14"/>
      <c r="G364" s="185"/>
      <c r="H364" s="185"/>
      <c r="J364" s="185"/>
      <c r="L364" s="184"/>
      <c r="N364" s="184"/>
      <c r="O364" s="184"/>
      <c r="P364" s="184"/>
      <c r="Q364" s="185"/>
    </row>
    <row r="365" spans="2:17" ht="26.25" customHeight="1">
      <c r="B365" s="14"/>
      <c r="C365" s="185"/>
      <c r="E365" s="14"/>
      <c r="G365" s="185"/>
      <c r="H365" s="185"/>
      <c r="J365" s="185"/>
      <c r="L365" s="184"/>
      <c r="N365" s="184"/>
      <c r="O365" s="184"/>
      <c r="P365" s="184"/>
      <c r="Q365" s="185"/>
    </row>
    <row r="366" spans="2:17" ht="26.25" customHeight="1">
      <c r="B366" s="14"/>
      <c r="C366" s="185"/>
      <c r="E366" s="14"/>
      <c r="G366" s="185"/>
      <c r="H366" s="185"/>
      <c r="J366" s="185"/>
      <c r="L366" s="184"/>
      <c r="N366" s="184"/>
      <c r="O366" s="184"/>
      <c r="P366" s="184"/>
      <c r="Q366" s="185"/>
    </row>
    <row r="367" spans="2:17" ht="26.25" customHeight="1">
      <c r="B367" s="14"/>
      <c r="C367" s="185"/>
      <c r="E367" s="14"/>
      <c r="G367" s="185"/>
      <c r="H367" s="185"/>
      <c r="J367" s="185"/>
      <c r="L367" s="184"/>
      <c r="N367" s="184"/>
      <c r="O367" s="184"/>
      <c r="P367" s="184"/>
      <c r="Q367" s="185"/>
    </row>
    <row r="368" spans="2:17" ht="26.25" customHeight="1">
      <c r="B368" s="14"/>
      <c r="C368" s="185"/>
      <c r="E368" s="14"/>
      <c r="G368" s="185"/>
      <c r="H368" s="185"/>
      <c r="J368" s="185"/>
      <c r="L368" s="184"/>
      <c r="N368" s="184"/>
      <c r="O368" s="184"/>
      <c r="P368" s="184"/>
      <c r="Q368" s="185"/>
    </row>
    <row r="369" spans="2:17" ht="26.25" customHeight="1">
      <c r="B369" s="14"/>
      <c r="C369" s="185"/>
      <c r="E369" s="14"/>
      <c r="G369" s="185"/>
      <c r="H369" s="185"/>
      <c r="J369" s="185"/>
      <c r="L369" s="184"/>
      <c r="N369" s="184"/>
      <c r="O369" s="184"/>
      <c r="P369" s="184"/>
      <c r="Q369" s="185"/>
    </row>
    <row r="370" spans="2:17" ht="26.25" customHeight="1">
      <c r="B370" s="14"/>
      <c r="C370" s="185"/>
      <c r="E370" s="14"/>
      <c r="G370" s="185"/>
      <c r="H370" s="185"/>
      <c r="J370" s="185"/>
      <c r="L370" s="184"/>
      <c r="N370" s="184"/>
      <c r="O370" s="184"/>
      <c r="P370" s="184"/>
      <c r="Q370" s="185"/>
    </row>
    <row r="371" spans="2:17" ht="26.25" customHeight="1">
      <c r="B371" s="14"/>
      <c r="C371" s="185"/>
      <c r="E371" s="14"/>
      <c r="G371" s="185"/>
      <c r="H371" s="185"/>
      <c r="J371" s="185"/>
      <c r="L371" s="184"/>
      <c r="N371" s="184"/>
      <c r="O371" s="184"/>
      <c r="P371" s="184"/>
      <c r="Q371" s="185"/>
    </row>
    <row r="372" spans="2:17" ht="26.25" customHeight="1">
      <c r="B372" s="14"/>
      <c r="C372" s="185"/>
      <c r="E372" s="14"/>
      <c r="G372" s="185"/>
      <c r="H372" s="185"/>
      <c r="J372" s="185"/>
      <c r="L372" s="184"/>
      <c r="N372" s="184"/>
      <c r="O372" s="184"/>
      <c r="P372" s="184"/>
      <c r="Q372" s="185"/>
    </row>
    <row r="373" spans="2:17" ht="26.25" customHeight="1">
      <c r="B373" s="14"/>
      <c r="C373" s="185"/>
      <c r="E373" s="14"/>
      <c r="G373" s="185"/>
      <c r="H373" s="185"/>
      <c r="J373" s="185"/>
      <c r="L373" s="184"/>
      <c r="N373" s="184"/>
      <c r="O373" s="184"/>
      <c r="P373" s="184"/>
      <c r="Q373" s="185"/>
    </row>
    <row r="374" spans="2:17" ht="26.25" customHeight="1">
      <c r="B374" s="14"/>
      <c r="C374" s="185"/>
      <c r="E374" s="14"/>
      <c r="G374" s="185"/>
      <c r="H374" s="185"/>
      <c r="J374" s="185"/>
      <c r="L374" s="184"/>
      <c r="N374" s="184"/>
      <c r="O374" s="184"/>
      <c r="P374" s="184"/>
      <c r="Q374" s="185"/>
    </row>
    <row r="375" spans="2:17" ht="26.25" customHeight="1">
      <c r="B375" s="14"/>
      <c r="C375" s="185"/>
      <c r="E375" s="14"/>
      <c r="G375" s="185"/>
      <c r="H375" s="185"/>
      <c r="J375" s="185"/>
      <c r="L375" s="184"/>
      <c r="N375" s="184"/>
      <c r="O375" s="184"/>
      <c r="P375" s="184"/>
      <c r="Q375" s="185"/>
    </row>
    <row r="376" spans="2:17" ht="26.25" customHeight="1">
      <c r="B376" s="14"/>
      <c r="C376" s="185"/>
      <c r="E376" s="14"/>
      <c r="G376" s="185"/>
      <c r="H376" s="185"/>
      <c r="J376" s="185"/>
      <c r="L376" s="184"/>
      <c r="N376" s="184"/>
      <c r="O376" s="184"/>
      <c r="P376" s="184"/>
      <c r="Q376" s="185"/>
    </row>
    <row r="377" spans="2:17" ht="26.25" customHeight="1">
      <c r="B377" s="14"/>
      <c r="C377" s="185"/>
      <c r="E377" s="14"/>
      <c r="G377" s="185"/>
      <c r="H377" s="185"/>
      <c r="J377" s="185"/>
      <c r="L377" s="184"/>
      <c r="N377" s="184"/>
      <c r="O377" s="184"/>
      <c r="P377" s="184"/>
      <c r="Q377" s="185"/>
    </row>
    <row r="378" spans="2:17" ht="26.25" customHeight="1">
      <c r="B378" s="14"/>
      <c r="C378" s="185"/>
      <c r="E378" s="14"/>
      <c r="G378" s="185"/>
      <c r="H378" s="185"/>
      <c r="J378" s="185"/>
      <c r="L378" s="184"/>
      <c r="N378" s="184"/>
      <c r="O378" s="184"/>
      <c r="P378" s="184"/>
      <c r="Q378" s="185"/>
    </row>
    <row r="379" spans="2:17" ht="26.25" customHeight="1">
      <c r="B379" s="14"/>
      <c r="C379" s="185"/>
      <c r="E379" s="14"/>
      <c r="G379" s="185"/>
      <c r="H379" s="185"/>
      <c r="J379" s="185"/>
      <c r="L379" s="184"/>
      <c r="N379" s="184"/>
      <c r="O379" s="184"/>
      <c r="P379" s="184"/>
      <c r="Q379" s="185"/>
    </row>
    <row r="380" spans="2:17" ht="26.25" customHeight="1">
      <c r="B380" s="14"/>
      <c r="C380" s="185"/>
      <c r="E380" s="14"/>
      <c r="G380" s="185"/>
      <c r="H380" s="185"/>
      <c r="J380" s="185"/>
      <c r="L380" s="184"/>
      <c r="N380" s="184"/>
      <c r="O380" s="184"/>
      <c r="P380" s="184"/>
      <c r="Q380" s="185"/>
    </row>
    <row r="381" spans="2:17" ht="26.25" customHeight="1">
      <c r="B381" s="14"/>
      <c r="C381" s="185"/>
      <c r="E381" s="14"/>
      <c r="G381" s="185"/>
      <c r="H381" s="185"/>
      <c r="J381" s="185"/>
      <c r="L381" s="184"/>
      <c r="N381" s="184"/>
      <c r="O381" s="184"/>
      <c r="P381" s="184"/>
      <c r="Q381" s="185"/>
    </row>
    <row r="382" spans="2:17" ht="26.25" customHeight="1">
      <c r="B382" s="14"/>
      <c r="C382" s="185"/>
      <c r="E382" s="14"/>
      <c r="G382" s="185"/>
      <c r="H382" s="185"/>
      <c r="J382" s="185"/>
      <c r="L382" s="184"/>
      <c r="N382" s="184"/>
      <c r="O382" s="184"/>
      <c r="P382" s="184"/>
      <c r="Q382" s="185"/>
    </row>
    <row r="383" spans="2:17" ht="26.25" customHeight="1">
      <c r="B383" s="14"/>
      <c r="C383" s="185"/>
      <c r="E383" s="14"/>
      <c r="G383" s="185"/>
      <c r="H383" s="185"/>
      <c r="J383" s="185"/>
      <c r="L383" s="184"/>
      <c r="N383" s="184"/>
      <c r="O383" s="184"/>
      <c r="P383" s="184"/>
      <c r="Q383" s="185"/>
    </row>
    <row r="384" spans="2:17" ht="26.25" customHeight="1">
      <c r="B384" s="14"/>
      <c r="C384" s="185"/>
      <c r="E384" s="14"/>
      <c r="G384" s="185"/>
      <c r="H384" s="185"/>
      <c r="J384" s="185"/>
      <c r="L384" s="184"/>
      <c r="N384" s="184"/>
      <c r="O384" s="184"/>
      <c r="P384" s="184"/>
      <c r="Q384" s="185"/>
    </row>
    <row r="385" spans="2:17" ht="26.25" customHeight="1">
      <c r="B385" s="14"/>
      <c r="C385" s="185"/>
      <c r="E385" s="14"/>
      <c r="G385" s="185"/>
      <c r="H385" s="185"/>
      <c r="J385" s="185"/>
      <c r="L385" s="184"/>
      <c r="N385" s="184"/>
      <c r="O385" s="184"/>
      <c r="P385" s="184"/>
      <c r="Q385" s="185"/>
    </row>
    <row r="386" spans="2:17" ht="26.25" customHeight="1">
      <c r="B386" s="14"/>
      <c r="C386" s="185"/>
      <c r="E386" s="14"/>
      <c r="G386" s="185"/>
      <c r="H386" s="185"/>
      <c r="J386" s="185"/>
      <c r="L386" s="184"/>
      <c r="N386" s="184"/>
      <c r="O386" s="184"/>
      <c r="P386" s="184"/>
      <c r="Q386" s="185"/>
    </row>
    <row r="387" spans="2:17" ht="26.25" customHeight="1">
      <c r="B387" s="14"/>
      <c r="C387" s="185"/>
      <c r="E387" s="14"/>
      <c r="G387" s="185"/>
      <c r="H387" s="185"/>
      <c r="J387" s="185"/>
      <c r="L387" s="184"/>
      <c r="N387" s="184"/>
      <c r="O387" s="184"/>
      <c r="P387" s="184"/>
      <c r="Q387" s="185"/>
    </row>
    <row r="388" spans="2:17" ht="26.25" customHeight="1">
      <c r="B388" s="14"/>
      <c r="C388" s="185"/>
      <c r="E388" s="14"/>
      <c r="G388" s="185"/>
      <c r="H388" s="185"/>
      <c r="J388" s="185"/>
      <c r="L388" s="184"/>
      <c r="N388" s="184"/>
      <c r="O388" s="184"/>
      <c r="P388" s="184"/>
      <c r="Q388" s="185"/>
    </row>
    <row r="389" spans="2:17" ht="26.25" customHeight="1">
      <c r="B389" s="14"/>
      <c r="C389" s="185"/>
      <c r="E389" s="14"/>
      <c r="G389" s="185"/>
      <c r="H389" s="185"/>
      <c r="J389" s="185"/>
      <c r="L389" s="184"/>
      <c r="N389" s="184"/>
      <c r="O389" s="184"/>
      <c r="P389" s="184"/>
      <c r="Q389" s="185"/>
    </row>
    <row r="390" spans="2:17" ht="26.25" customHeight="1">
      <c r="B390" s="14"/>
      <c r="C390" s="185"/>
      <c r="E390" s="14"/>
      <c r="G390" s="185"/>
      <c r="H390" s="185"/>
      <c r="J390" s="185"/>
      <c r="L390" s="184"/>
      <c r="N390" s="184"/>
      <c r="O390" s="184"/>
      <c r="P390" s="184"/>
      <c r="Q390" s="185"/>
    </row>
    <row r="391" spans="2:17" ht="26.25" customHeight="1">
      <c r="B391" s="14"/>
      <c r="C391" s="185"/>
      <c r="E391" s="14"/>
      <c r="G391" s="185"/>
      <c r="H391" s="185"/>
      <c r="J391" s="185"/>
      <c r="L391" s="184"/>
      <c r="N391" s="184"/>
      <c r="O391" s="184"/>
      <c r="P391" s="184"/>
      <c r="Q391" s="185"/>
    </row>
    <row r="392" spans="2:17" ht="26.25" customHeight="1">
      <c r="B392" s="14"/>
      <c r="C392" s="185"/>
      <c r="E392" s="14"/>
      <c r="G392" s="185"/>
      <c r="H392" s="185"/>
      <c r="J392" s="185"/>
      <c r="L392" s="184"/>
      <c r="N392" s="184"/>
      <c r="O392" s="184"/>
      <c r="P392" s="184"/>
      <c r="Q392" s="185"/>
    </row>
    <row r="393" spans="2:17" ht="26.25" customHeight="1">
      <c r="B393" s="14"/>
      <c r="C393" s="185"/>
      <c r="E393" s="14"/>
      <c r="G393" s="185"/>
      <c r="H393" s="185"/>
      <c r="J393" s="185"/>
      <c r="L393" s="184"/>
      <c r="N393" s="184"/>
      <c r="O393" s="184"/>
      <c r="P393" s="184"/>
      <c r="Q393" s="185"/>
    </row>
    <row r="394" spans="2:17" ht="26.25" customHeight="1">
      <c r="B394" s="14"/>
      <c r="C394" s="185"/>
      <c r="E394" s="14"/>
      <c r="G394" s="185"/>
      <c r="H394" s="185"/>
      <c r="J394" s="185"/>
      <c r="L394" s="184"/>
      <c r="N394" s="184"/>
      <c r="O394" s="184"/>
      <c r="P394" s="184"/>
      <c r="Q394" s="185"/>
    </row>
    <row r="395" spans="2:17" ht="26.25" customHeight="1">
      <c r="B395" s="14"/>
      <c r="C395" s="185"/>
      <c r="E395" s="14"/>
      <c r="G395" s="185"/>
      <c r="H395" s="185"/>
      <c r="J395" s="185"/>
      <c r="L395" s="184"/>
      <c r="N395" s="184"/>
      <c r="O395" s="184"/>
      <c r="P395" s="184"/>
      <c r="Q395" s="185"/>
    </row>
    <row r="396" spans="2:17" ht="26.25" customHeight="1">
      <c r="B396" s="14"/>
      <c r="C396" s="185"/>
      <c r="E396" s="14"/>
      <c r="G396" s="185"/>
      <c r="H396" s="185"/>
      <c r="J396" s="185"/>
      <c r="L396" s="184"/>
      <c r="N396" s="184"/>
      <c r="O396" s="184"/>
      <c r="P396" s="184"/>
      <c r="Q396" s="185"/>
    </row>
    <row r="397" spans="2:17" ht="26.25" customHeight="1">
      <c r="B397" s="14"/>
      <c r="C397" s="185"/>
      <c r="E397" s="14"/>
      <c r="G397" s="185"/>
      <c r="H397" s="185"/>
      <c r="J397" s="185"/>
      <c r="L397" s="184"/>
      <c r="N397" s="184"/>
      <c r="O397" s="184"/>
      <c r="P397" s="184"/>
      <c r="Q397" s="185"/>
    </row>
    <row r="398" spans="2:17" ht="26.25" customHeight="1">
      <c r="B398" s="14"/>
      <c r="C398" s="185"/>
      <c r="E398" s="14"/>
      <c r="G398" s="185"/>
      <c r="H398" s="185"/>
      <c r="J398" s="185"/>
      <c r="L398" s="184"/>
      <c r="N398" s="184"/>
      <c r="O398" s="184"/>
      <c r="P398" s="184"/>
      <c r="Q398" s="185"/>
    </row>
    <row r="399" spans="2:17" ht="26.25" customHeight="1">
      <c r="B399" s="14"/>
      <c r="C399" s="185"/>
      <c r="E399" s="14"/>
      <c r="G399" s="185"/>
      <c r="H399" s="185"/>
      <c r="J399" s="185"/>
      <c r="L399" s="184"/>
      <c r="N399" s="184"/>
      <c r="O399" s="184"/>
      <c r="P399" s="184"/>
      <c r="Q399" s="185"/>
    </row>
    <row r="400" spans="2:17" ht="26.25" customHeight="1">
      <c r="B400" s="14"/>
      <c r="C400" s="185"/>
      <c r="E400" s="14"/>
      <c r="G400" s="185"/>
      <c r="H400" s="185"/>
      <c r="J400" s="185"/>
      <c r="L400" s="184"/>
      <c r="N400" s="184"/>
      <c r="O400" s="184"/>
      <c r="P400" s="184"/>
      <c r="Q400" s="185"/>
    </row>
    <row r="401" spans="2:17" ht="26.25" customHeight="1">
      <c r="B401" s="14"/>
      <c r="C401" s="185"/>
      <c r="E401" s="14"/>
      <c r="G401" s="185"/>
      <c r="H401" s="185"/>
      <c r="J401" s="185"/>
      <c r="L401" s="184"/>
      <c r="N401" s="184"/>
      <c r="O401" s="184"/>
      <c r="P401" s="184"/>
      <c r="Q401" s="185"/>
    </row>
    <row r="402" spans="2:17" ht="26.25" customHeight="1">
      <c r="B402" s="14"/>
      <c r="C402" s="185"/>
      <c r="E402" s="14"/>
      <c r="G402" s="185"/>
      <c r="H402" s="185"/>
      <c r="J402" s="185"/>
      <c r="L402" s="184"/>
      <c r="N402" s="184"/>
      <c r="O402" s="184"/>
      <c r="P402" s="184"/>
      <c r="Q402" s="185"/>
    </row>
    <row r="403" spans="2:17" ht="26.25" customHeight="1">
      <c r="B403" s="14"/>
      <c r="C403" s="185"/>
      <c r="E403" s="14"/>
      <c r="G403" s="185"/>
      <c r="H403" s="185"/>
      <c r="J403" s="185"/>
      <c r="L403" s="184"/>
      <c r="N403" s="184"/>
      <c r="O403" s="184"/>
      <c r="P403" s="184"/>
      <c r="Q403" s="185"/>
    </row>
    <row r="404" spans="2:17" ht="26.25" customHeight="1">
      <c r="B404" s="14"/>
      <c r="C404" s="185"/>
      <c r="E404" s="14"/>
      <c r="G404" s="185"/>
      <c r="H404" s="185"/>
      <c r="J404" s="185"/>
      <c r="L404" s="184"/>
      <c r="N404" s="184"/>
      <c r="O404" s="184"/>
      <c r="P404" s="184"/>
      <c r="Q404" s="185"/>
    </row>
    <row r="405" spans="2:17" ht="26.25" customHeight="1">
      <c r="B405" s="14"/>
      <c r="C405" s="185"/>
      <c r="E405" s="14"/>
      <c r="G405" s="185"/>
      <c r="H405" s="185"/>
      <c r="J405" s="185"/>
      <c r="L405" s="184"/>
      <c r="N405" s="184"/>
      <c r="O405" s="184"/>
      <c r="P405" s="184"/>
      <c r="Q405" s="185"/>
    </row>
    <row r="406" spans="2:17" ht="26.25" customHeight="1">
      <c r="B406" s="14"/>
      <c r="C406" s="185"/>
      <c r="E406" s="14"/>
      <c r="G406" s="185"/>
      <c r="H406" s="185"/>
      <c r="J406" s="185"/>
      <c r="L406" s="184"/>
      <c r="N406" s="184"/>
      <c r="O406" s="184"/>
      <c r="P406" s="184"/>
      <c r="Q406" s="185"/>
    </row>
    <row r="407" spans="2:17" ht="26.25" customHeight="1">
      <c r="B407" s="14"/>
      <c r="C407" s="185"/>
      <c r="E407" s="14"/>
      <c r="G407" s="185"/>
      <c r="H407" s="185"/>
      <c r="J407" s="185"/>
      <c r="L407" s="184"/>
      <c r="N407" s="184"/>
      <c r="O407" s="184"/>
      <c r="P407" s="184"/>
      <c r="Q407" s="185"/>
    </row>
    <row r="408" spans="2:17" ht="26.25" customHeight="1">
      <c r="B408" s="14"/>
      <c r="C408" s="185"/>
      <c r="E408" s="14"/>
      <c r="G408" s="185"/>
      <c r="H408" s="185"/>
      <c r="J408" s="185"/>
      <c r="L408" s="184"/>
      <c r="N408" s="184"/>
      <c r="O408" s="184"/>
      <c r="P408" s="184"/>
      <c r="Q408" s="185"/>
    </row>
    <row r="409" spans="2:17" ht="26.25" customHeight="1">
      <c r="B409" s="14"/>
      <c r="C409" s="185"/>
      <c r="E409" s="14"/>
      <c r="G409" s="185"/>
      <c r="H409" s="185"/>
      <c r="J409" s="185"/>
      <c r="L409" s="184"/>
      <c r="N409" s="184"/>
      <c r="O409" s="184"/>
      <c r="P409" s="184"/>
      <c r="Q409" s="185"/>
    </row>
    <row r="410" spans="2:17" ht="26.25" customHeight="1">
      <c r="B410" s="14"/>
      <c r="C410" s="185"/>
      <c r="E410" s="14"/>
      <c r="G410" s="185"/>
      <c r="H410" s="185"/>
      <c r="J410" s="185"/>
      <c r="L410" s="184"/>
      <c r="N410" s="184"/>
      <c r="O410" s="184"/>
      <c r="P410" s="184"/>
      <c r="Q410" s="185"/>
    </row>
    <row r="411" spans="2:17" ht="26.25" customHeight="1">
      <c r="B411" s="14"/>
      <c r="C411" s="185"/>
      <c r="E411" s="14"/>
      <c r="G411" s="185"/>
      <c r="H411" s="185"/>
      <c r="J411" s="185"/>
      <c r="L411" s="184"/>
      <c r="N411" s="184"/>
      <c r="O411" s="184"/>
      <c r="P411" s="184"/>
      <c r="Q411" s="185"/>
    </row>
    <row r="412" spans="2:17" ht="26.25" customHeight="1">
      <c r="B412" s="14"/>
      <c r="C412" s="185"/>
      <c r="E412" s="14"/>
      <c r="G412" s="185"/>
      <c r="H412" s="185"/>
      <c r="J412" s="185"/>
      <c r="L412" s="184"/>
      <c r="N412" s="184"/>
      <c r="O412" s="184"/>
      <c r="P412" s="184"/>
      <c r="Q412" s="185"/>
    </row>
    <row r="413" spans="2:17" ht="26.25" customHeight="1">
      <c r="B413" s="14"/>
      <c r="C413" s="185"/>
      <c r="E413" s="14"/>
      <c r="G413" s="185"/>
      <c r="H413" s="185"/>
      <c r="J413" s="185"/>
      <c r="L413" s="184"/>
      <c r="N413" s="184"/>
      <c r="O413" s="184"/>
      <c r="P413" s="184"/>
      <c r="Q413" s="185"/>
    </row>
    <row r="414" spans="2:17" ht="26.25" customHeight="1">
      <c r="B414" s="14"/>
      <c r="C414" s="185"/>
      <c r="E414" s="14"/>
      <c r="G414" s="185"/>
      <c r="H414" s="185"/>
      <c r="J414" s="185"/>
      <c r="L414" s="184"/>
      <c r="N414" s="184"/>
      <c r="O414" s="184"/>
      <c r="P414" s="184"/>
      <c r="Q414" s="185"/>
    </row>
    <row r="415" spans="2:17" ht="26.25" customHeight="1">
      <c r="B415" s="14"/>
      <c r="C415" s="185"/>
      <c r="E415" s="14"/>
      <c r="G415" s="185"/>
      <c r="H415" s="185"/>
      <c r="J415" s="185"/>
      <c r="L415" s="184"/>
      <c r="N415" s="184"/>
      <c r="O415" s="184"/>
      <c r="P415" s="184"/>
      <c r="Q415" s="185"/>
    </row>
    <row r="416" spans="2:17" ht="26.25" customHeight="1">
      <c r="B416" s="14"/>
      <c r="C416" s="185"/>
      <c r="E416" s="14"/>
      <c r="G416" s="185"/>
      <c r="H416" s="185"/>
      <c r="J416" s="185"/>
      <c r="L416" s="184"/>
      <c r="N416" s="184"/>
      <c r="O416" s="184"/>
      <c r="P416" s="184"/>
      <c r="Q416" s="185"/>
    </row>
    <row r="417" spans="2:17" ht="26.25" customHeight="1">
      <c r="B417" s="14"/>
      <c r="C417" s="185"/>
      <c r="E417" s="14"/>
      <c r="G417" s="185"/>
      <c r="H417" s="185"/>
      <c r="J417" s="185"/>
      <c r="L417" s="184"/>
      <c r="N417" s="184"/>
      <c r="O417" s="184"/>
      <c r="P417" s="184"/>
      <c r="Q417" s="185"/>
    </row>
    <row r="418" spans="2:17" ht="26.25" customHeight="1">
      <c r="B418" s="14"/>
      <c r="C418" s="185"/>
      <c r="E418" s="14"/>
      <c r="G418" s="185"/>
      <c r="H418" s="185"/>
      <c r="J418" s="185"/>
      <c r="L418" s="184"/>
      <c r="N418" s="184"/>
      <c r="O418" s="184"/>
      <c r="P418" s="184"/>
      <c r="Q418" s="185"/>
    </row>
    <row r="419" spans="2:17" ht="26.25" customHeight="1">
      <c r="B419" s="14"/>
      <c r="C419" s="185"/>
      <c r="E419" s="14"/>
      <c r="G419" s="185"/>
      <c r="H419" s="185"/>
      <c r="J419" s="185"/>
      <c r="L419" s="184"/>
      <c r="N419" s="184"/>
      <c r="O419" s="184"/>
      <c r="P419" s="184"/>
      <c r="Q419" s="185"/>
    </row>
    <row r="420" spans="2:17" ht="26.25" customHeight="1">
      <c r="B420" s="14"/>
      <c r="C420" s="185"/>
      <c r="E420" s="14"/>
      <c r="G420" s="185"/>
      <c r="H420" s="185"/>
      <c r="J420" s="185"/>
      <c r="L420" s="184"/>
      <c r="N420" s="184"/>
      <c r="O420" s="184"/>
      <c r="P420" s="184"/>
      <c r="Q420" s="185"/>
    </row>
    <row r="421" spans="2:17" ht="26.25" customHeight="1">
      <c r="B421" s="14"/>
      <c r="C421" s="185"/>
      <c r="E421" s="14"/>
      <c r="G421" s="185"/>
      <c r="H421" s="185"/>
      <c r="J421" s="185"/>
      <c r="L421" s="184"/>
      <c r="N421" s="184"/>
      <c r="O421" s="184"/>
      <c r="P421" s="184"/>
      <c r="Q421" s="185"/>
    </row>
    <row r="422" spans="2:17" ht="26.25" customHeight="1">
      <c r="B422" s="14"/>
      <c r="C422" s="185"/>
      <c r="E422" s="14"/>
      <c r="G422" s="185"/>
      <c r="H422" s="185"/>
      <c r="J422" s="185"/>
      <c r="L422" s="184"/>
      <c r="N422" s="184"/>
      <c r="O422" s="184"/>
      <c r="P422" s="184"/>
      <c r="Q422" s="185"/>
    </row>
    <row r="423" spans="2:17" ht="26.25" customHeight="1">
      <c r="B423" s="14"/>
      <c r="C423" s="185"/>
      <c r="E423" s="14"/>
      <c r="G423" s="185"/>
      <c r="H423" s="185"/>
      <c r="J423" s="185"/>
      <c r="L423" s="184"/>
      <c r="N423" s="184"/>
      <c r="O423" s="184"/>
      <c r="P423" s="184"/>
      <c r="Q423" s="185"/>
    </row>
    <row r="424" spans="2:17" ht="26.25" customHeight="1">
      <c r="B424" s="14"/>
      <c r="C424" s="185"/>
      <c r="E424" s="14"/>
      <c r="G424" s="185"/>
      <c r="H424" s="185"/>
      <c r="J424" s="185"/>
      <c r="L424" s="184"/>
      <c r="N424" s="184"/>
      <c r="O424" s="184"/>
      <c r="P424" s="184"/>
      <c r="Q424" s="185"/>
    </row>
    <row r="425" spans="2:17" ht="26.25" customHeight="1">
      <c r="B425" s="14"/>
      <c r="C425" s="185"/>
      <c r="E425" s="14"/>
      <c r="G425" s="185"/>
      <c r="H425" s="185"/>
      <c r="J425" s="185"/>
      <c r="L425" s="184"/>
      <c r="N425" s="184"/>
      <c r="O425" s="184"/>
      <c r="P425" s="184"/>
      <c r="Q425" s="185"/>
    </row>
    <row r="426" spans="2:17" ht="26.25" customHeight="1">
      <c r="B426" s="14"/>
      <c r="C426" s="185"/>
      <c r="E426" s="14"/>
      <c r="G426" s="185"/>
      <c r="H426" s="185"/>
      <c r="J426" s="185"/>
      <c r="L426" s="184"/>
      <c r="N426" s="184"/>
      <c r="O426" s="184"/>
      <c r="P426" s="184"/>
      <c r="Q426" s="185"/>
    </row>
    <row r="427" spans="2:17" ht="26.25" customHeight="1">
      <c r="B427" s="14"/>
      <c r="C427" s="185"/>
      <c r="E427" s="14"/>
      <c r="G427" s="185"/>
      <c r="H427" s="185"/>
      <c r="J427" s="185"/>
      <c r="L427" s="184"/>
      <c r="N427" s="184"/>
      <c r="O427" s="184"/>
      <c r="P427" s="184"/>
      <c r="Q427" s="185"/>
    </row>
    <row r="428" spans="2:17" ht="26.25" customHeight="1">
      <c r="B428" s="14"/>
      <c r="C428" s="185"/>
      <c r="E428" s="14"/>
      <c r="G428" s="185"/>
      <c r="H428" s="185"/>
      <c r="J428" s="185"/>
      <c r="L428" s="184"/>
      <c r="N428" s="184"/>
      <c r="O428" s="184"/>
      <c r="P428" s="184"/>
      <c r="Q428" s="185"/>
    </row>
    <row r="429" spans="2:17" ht="26.25" customHeight="1">
      <c r="B429" s="14"/>
      <c r="C429" s="185"/>
      <c r="E429" s="14"/>
      <c r="G429" s="185"/>
      <c r="H429" s="185"/>
      <c r="J429" s="185"/>
      <c r="L429" s="184"/>
      <c r="N429" s="184"/>
      <c r="O429" s="184"/>
      <c r="P429" s="184"/>
      <c r="Q429" s="185"/>
    </row>
    <row r="430" spans="2:17" ht="26.25" customHeight="1">
      <c r="B430" s="14"/>
      <c r="C430" s="185"/>
      <c r="E430" s="14"/>
      <c r="G430" s="185"/>
      <c r="H430" s="185"/>
      <c r="J430" s="185"/>
      <c r="L430" s="184"/>
      <c r="N430" s="184"/>
      <c r="O430" s="184"/>
      <c r="P430" s="184"/>
      <c r="Q430" s="185"/>
    </row>
    <row r="431" spans="2:17" ht="26.25" customHeight="1">
      <c r="B431" s="14"/>
      <c r="C431" s="185"/>
      <c r="E431" s="14"/>
      <c r="G431" s="185"/>
      <c r="H431" s="185"/>
      <c r="J431" s="185"/>
      <c r="L431" s="184"/>
      <c r="N431" s="184"/>
      <c r="O431" s="184"/>
      <c r="P431" s="184"/>
      <c r="Q431" s="185"/>
    </row>
    <row r="432" spans="2:17" ht="26.25" customHeight="1">
      <c r="B432" s="14"/>
      <c r="C432" s="185"/>
      <c r="E432" s="14"/>
      <c r="G432" s="185"/>
      <c r="H432" s="185"/>
      <c r="J432" s="185"/>
      <c r="L432" s="184"/>
      <c r="N432" s="184"/>
      <c r="O432" s="184"/>
      <c r="P432" s="184"/>
      <c r="Q432" s="185"/>
    </row>
    <row r="433" spans="2:17" ht="26.25" customHeight="1">
      <c r="B433" s="14"/>
      <c r="C433" s="185"/>
      <c r="E433" s="14"/>
      <c r="G433" s="185"/>
      <c r="H433" s="185"/>
      <c r="J433" s="185"/>
      <c r="L433" s="184"/>
      <c r="N433" s="184"/>
      <c r="O433" s="184"/>
      <c r="P433" s="184"/>
      <c r="Q433" s="185"/>
    </row>
    <row r="434" spans="2:17" ht="26.25" customHeight="1">
      <c r="B434" s="14"/>
      <c r="C434" s="185"/>
      <c r="E434" s="14"/>
      <c r="G434" s="185"/>
      <c r="H434" s="185"/>
      <c r="J434" s="185"/>
      <c r="L434" s="184"/>
      <c r="N434" s="184"/>
      <c r="O434" s="184"/>
      <c r="P434" s="184"/>
      <c r="Q434" s="185"/>
    </row>
    <row r="435" spans="2:17" ht="26.25" customHeight="1">
      <c r="B435" s="14"/>
      <c r="C435" s="185"/>
      <c r="E435" s="14"/>
      <c r="G435" s="185"/>
      <c r="H435" s="185"/>
      <c r="J435" s="185"/>
      <c r="L435" s="184"/>
      <c r="N435" s="184"/>
      <c r="O435" s="184"/>
      <c r="P435" s="184"/>
      <c r="Q435" s="185"/>
    </row>
    <row r="436" spans="2:17" ht="26.25" customHeight="1">
      <c r="B436" s="14"/>
      <c r="C436" s="185"/>
      <c r="E436" s="14"/>
      <c r="G436" s="185"/>
      <c r="H436" s="185"/>
      <c r="J436" s="185"/>
      <c r="L436" s="184"/>
      <c r="N436" s="184"/>
      <c r="O436" s="184"/>
      <c r="P436" s="184"/>
      <c r="Q436" s="185"/>
    </row>
    <row r="437" spans="2:17" ht="26.25" customHeight="1">
      <c r="B437" s="14"/>
      <c r="C437" s="185"/>
      <c r="E437" s="14"/>
      <c r="G437" s="185"/>
      <c r="H437" s="185"/>
      <c r="J437" s="185"/>
      <c r="L437" s="184"/>
      <c r="N437" s="184"/>
      <c r="O437" s="184"/>
      <c r="P437" s="184"/>
      <c r="Q437" s="185"/>
    </row>
    <row r="438" spans="2:17" ht="26.25" customHeight="1">
      <c r="B438" s="14"/>
      <c r="C438" s="185"/>
      <c r="E438" s="14"/>
      <c r="G438" s="185"/>
      <c r="H438" s="185"/>
      <c r="J438" s="185"/>
      <c r="L438" s="184"/>
      <c r="N438" s="184"/>
      <c r="O438" s="184"/>
      <c r="P438" s="184"/>
      <c r="Q438" s="185"/>
    </row>
    <row r="439" spans="2:17" ht="26.25" customHeight="1">
      <c r="B439" s="14"/>
      <c r="C439" s="185"/>
      <c r="E439" s="14"/>
      <c r="G439" s="185"/>
      <c r="H439" s="185"/>
      <c r="J439" s="185"/>
      <c r="L439" s="184"/>
      <c r="N439" s="184"/>
      <c r="O439" s="184"/>
      <c r="P439" s="184"/>
      <c r="Q439" s="185"/>
    </row>
    <row r="440" spans="2:17" ht="26.25" customHeight="1">
      <c r="B440" s="14"/>
      <c r="C440" s="185"/>
      <c r="E440" s="14"/>
      <c r="G440" s="185"/>
      <c r="H440" s="185"/>
      <c r="J440" s="185"/>
      <c r="L440" s="184"/>
      <c r="N440" s="184"/>
      <c r="O440" s="184"/>
      <c r="P440" s="184"/>
      <c r="Q440" s="185"/>
    </row>
    <row r="441" spans="2:17" ht="26.25" customHeight="1">
      <c r="B441" s="14"/>
      <c r="C441" s="185"/>
      <c r="E441" s="14"/>
      <c r="G441" s="185"/>
      <c r="H441" s="185"/>
      <c r="J441" s="185"/>
      <c r="L441" s="184"/>
      <c r="N441" s="184"/>
      <c r="O441" s="184"/>
      <c r="P441" s="184"/>
      <c r="Q441" s="185"/>
    </row>
    <row r="442" spans="2:17" ht="26.25" customHeight="1">
      <c r="B442" s="14"/>
      <c r="C442" s="185"/>
      <c r="E442" s="14"/>
      <c r="G442" s="185"/>
      <c r="H442" s="185"/>
      <c r="J442" s="185"/>
      <c r="L442" s="184"/>
      <c r="N442" s="184"/>
      <c r="O442" s="184"/>
      <c r="P442" s="184"/>
      <c r="Q442" s="185"/>
    </row>
    <row r="443" spans="2:17" ht="26.25" customHeight="1">
      <c r="B443" s="14"/>
      <c r="C443" s="185"/>
      <c r="E443" s="14"/>
      <c r="G443" s="185"/>
      <c r="H443" s="185"/>
      <c r="J443" s="185"/>
      <c r="L443" s="184"/>
      <c r="N443" s="184"/>
      <c r="O443" s="184"/>
      <c r="P443" s="184"/>
      <c r="Q443" s="185"/>
    </row>
    <row r="444" spans="2:17" ht="26.25" customHeight="1">
      <c r="B444" s="14"/>
      <c r="C444" s="185"/>
      <c r="E444" s="14"/>
      <c r="G444" s="185"/>
      <c r="H444" s="185"/>
      <c r="J444" s="185"/>
      <c r="L444" s="184"/>
      <c r="N444" s="184"/>
      <c r="O444" s="184"/>
      <c r="P444" s="184"/>
      <c r="Q444" s="185"/>
    </row>
    <row r="445" spans="2:17" ht="26.25" customHeight="1">
      <c r="B445" s="14"/>
      <c r="C445" s="185"/>
      <c r="E445" s="14"/>
      <c r="G445" s="185"/>
      <c r="H445" s="185"/>
      <c r="J445" s="185"/>
      <c r="L445" s="184"/>
      <c r="N445" s="184"/>
      <c r="O445" s="184"/>
      <c r="P445" s="184"/>
      <c r="Q445" s="185"/>
    </row>
    <row r="446" spans="2:17" ht="26.25" customHeight="1">
      <c r="B446" s="14"/>
      <c r="C446" s="185"/>
      <c r="E446" s="14"/>
      <c r="G446" s="185"/>
      <c r="H446" s="185"/>
      <c r="J446" s="185"/>
      <c r="L446" s="184"/>
      <c r="N446" s="184"/>
      <c r="O446" s="184"/>
      <c r="P446" s="184"/>
      <c r="Q446" s="185"/>
    </row>
    <row r="447" spans="2:17" ht="26.25" customHeight="1">
      <c r="B447" s="14"/>
      <c r="C447" s="185"/>
      <c r="E447" s="14"/>
      <c r="G447" s="185"/>
      <c r="H447" s="185"/>
      <c r="J447" s="185"/>
      <c r="L447" s="184"/>
      <c r="N447" s="184"/>
      <c r="O447" s="184"/>
      <c r="P447" s="184"/>
      <c r="Q447" s="185"/>
    </row>
    <row r="448" spans="2:17" ht="26.25" customHeight="1">
      <c r="B448" s="14"/>
      <c r="C448" s="185"/>
      <c r="E448" s="14"/>
      <c r="G448" s="185"/>
      <c r="H448" s="185"/>
      <c r="J448" s="185"/>
      <c r="L448" s="184"/>
      <c r="N448" s="184"/>
      <c r="O448" s="184"/>
      <c r="P448" s="184"/>
      <c r="Q448" s="185"/>
    </row>
    <row r="449" spans="2:17" ht="26.25" customHeight="1">
      <c r="B449" s="14"/>
      <c r="C449" s="185"/>
      <c r="E449" s="14"/>
      <c r="G449" s="185"/>
      <c r="H449" s="185"/>
      <c r="J449" s="185"/>
      <c r="L449" s="184"/>
      <c r="N449" s="184"/>
      <c r="O449" s="184"/>
      <c r="P449" s="184"/>
      <c r="Q449" s="185"/>
    </row>
    <row r="450" spans="2:17" ht="26.25" customHeight="1">
      <c r="B450" s="14"/>
      <c r="C450" s="185"/>
      <c r="E450" s="14"/>
      <c r="G450" s="185"/>
      <c r="H450" s="185"/>
      <c r="J450" s="185"/>
      <c r="L450" s="184"/>
      <c r="N450" s="184"/>
      <c r="O450" s="184"/>
      <c r="P450" s="184"/>
      <c r="Q450" s="185"/>
    </row>
    <row r="451" spans="2:17" ht="26.25" customHeight="1">
      <c r="B451" s="14"/>
      <c r="C451" s="185"/>
      <c r="E451" s="14"/>
      <c r="G451" s="185"/>
      <c r="H451" s="185"/>
      <c r="J451" s="185"/>
      <c r="L451" s="184"/>
      <c r="N451" s="184"/>
      <c r="O451" s="184"/>
      <c r="P451" s="184"/>
      <c r="Q451" s="185"/>
    </row>
    <row r="452" spans="2:17" ht="26.25" customHeight="1">
      <c r="B452" s="14"/>
      <c r="C452" s="185"/>
      <c r="E452" s="14"/>
      <c r="G452" s="185"/>
      <c r="H452" s="185"/>
      <c r="J452" s="185"/>
      <c r="L452" s="184"/>
      <c r="N452" s="184"/>
      <c r="O452" s="184"/>
      <c r="P452" s="184"/>
      <c r="Q452" s="185"/>
    </row>
    <row r="453" spans="2:17" ht="26.25" customHeight="1">
      <c r="B453" s="14"/>
      <c r="C453" s="185"/>
      <c r="E453" s="14"/>
      <c r="G453" s="185"/>
      <c r="H453" s="185"/>
      <c r="J453" s="185"/>
      <c r="L453" s="184"/>
      <c r="N453" s="184"/>
      <c r="O453" s="184"/>
      <c r="P453" s="184"/>
      <c r="Q453" s="185"/>
    </row>
    <row r="454" spans="2:17" ht="26.25" customHeight="1">
      <c r="B454" s="14"/>
      <c r="C454" s="185"/>
      <c r="E454" s="14"/>
      <c r="G454" s="185"/>
      <c r="H454" s="185"/>
      <c r="J454" s="185"/>
      <c r="L454" s="184"/>
      <c r="N454" s="184"/>
      <c r="O454" s="184"/>
      <c r="P454" s="184"/>
      <c r="Q454" s="185"/>
    </row>
    <row r="455" spans="2:17" ht="26.25" customHeight="1">
      <c r="B455" s="14"/>
      <c r="C455" s="185"/>
      <c r="E455" s="14"/>
      <c r="G455" s="185"/>
      <c r="H455" s="185"/>
      <c r="J455" s="185"/>
      <c r="L455" s="184"/>
      <c r="N455" s="184"/>
      <c r="O455" s="184"/>
      <c r="P455" s="184"/>
      <c r="Q455" s="185"/>
    </row>
    <row r="456" spans="2:17" ht="26.25" customHeight="1">
      <c r="B456" s="14"/>
      <c r="C456" s="185"/>
      <c r="E456" s="14"/>
      <c r="G456" s="185"/>
      <c r="H456" s="185"/>
      <c r="J456" s="185"/>
      <c r="L456" s="184"/>
      <c r="N456" s="184"/>
      <c r="O456" s="184"/>
      <c r="P456" s="184"/>
      <c r="Q456" s="185"/>
    </row>
    <row r="457" spans="2:17" ht="26.25" customHeight="1">
      <c r="B457" s="14"/>
      <c r="C457" s="185"/>
      <c r="E457" s="14"/>
      <c r="G457" s="185"/>
      <c r="H457" s="185"/>
      <c r="J457" s="185"/>
      <c r="L457" s="184"/>
      <c r="N457" s="184"/>
      <c r="O457" s="184"/>
      <c r="P457" s="184"/>
      <c r="Q457" s="185"/>
    </row>
    <row r="458" spans="2:17" ht="26.25" customHeight="1">
      <c r="B458" s="14"/>
      <c r="C458" s="185"/>
      <c r="E458" s="14"/>
      <c r="G458" s="185"/>
      <c r="H458" s="185"/>
      <c r="J458" s="185"/>
      <c r="L458" s="184"/>
      <c r="N458" s="184"/>
      <c r="O458" s="184"/>
      <c r="P458" s="184"/>
      <c r="Q458" s="185"/>
    </row>
    <row r="459" spans="2:17" ht="26.25" customHeight="1">
      <c r="B459" s="14"/>
      <c r="C459" s="185"/>
      <c r="E459" s="14"/>
      <c r="G459" s="185"/>
      <c r="H459" s="185"/>
      <c r="J459" s="185"/>
      <c r="L459" s="184"/>
      <c r="N459" s="184"/>
      <c r="O459" s="184"/>
      <c r="P459" s="184"/>
      <c r="Q459" s="185"/>
    </row>
    <row r="460" spans="2:17" ht="26.25" customHeight="1">
      <c r="B460" s="14"/>
      <c r="C460" s="185"/>
      <c r="E460" s="14"/>
      <c r="G460" s="185"/>
      <c r="H460" s="185"/>
      <c r="J460" s="185"/>
      <c r="L460" s="184"/>
      <c r="N460" s="184"/>
      <c r="O460" s="184"/>
      <c r="P460" s="184"/>
      <c r="Q460" s="185"/>
    </row>
    <row r="461" spans="2:17" ht="26.25" customHeight="1">
      <c r="B461" s="14"/>
      <c r="C461" s="185"/>
      <c r="E461" s="14"/>
      <c r="G461" s="185"/>
      <c r="H461" s="185"/>
      <c r="J461" s="185"/>
      <c r="L461" s="184"/>
      <c r="N461" s="184"/>
      <c r="O461" s="184"/>
      <c r="P461" s="184"/>
      <c r="Q461" s="185"/>
    </row>
    <row r="462" spans="2:17" ht="26.25" customHeight="1">
      <c r="B462" s="14"/>
      <c r="C462" s="185"/>
      <c r="E462" s="14"/>
      <c r="G462" s="185"/>
      <c r="H462" s="185"/>
      <c r="J462" s="185"/>
      <c r="L462" s="184"/>
      <c r="N462" s="184"/>
      <c r="O462" s="184"/>
      <c r="P462" s="184"/>
      <c r="Q462" s="185"/>
    </row>
    <row r="463" spans="2:17" ht="26.25" customHeight="1">
      <c r="B463" s="14"/>
      <c r="C463" s="185"/>
      <c r="E463" s="14"/>
      <c r="G463" s="185"/>
      <c r="H463" s="185"/>
      <c r="J463" s="185"/>
      <c r="L463" s="184"/>
      <c r="N463" s="184"/>
      <c r="O463" s="184"/>
      <c r="P463" s="184"/>
      <c r="Q463" s="185"/>
    </row>
    <row r="464" spans="2:17" ht="26.25" customHeight="1">
      <c r="B464" s="14"/>
      <c r="C464" s="185"/>
      <c r="E464" s="14"/>
      <c r="G464" s="185"/>
      <c r="H464" s="185"/>
      <c r="J464" s="185"/>
      <c r="L464" s="184"/>
      <c r="N464" s="184"/>
      <c r="O464" s="184"/>
      <c r="P464" s="184"/>
      <c r="Q464" s="185"/>
    </row>
    <row r="465" spans="2:17" ht="26.25" customHeight="1">
      <c r="B465" s="14"/>
      <c r="C465" s="185"/>
      <c r="E465" s="14"/>
      <c r="G465" s="185"/>
      <c r="H465" s="185"/>
      <c r="J465" s="185"/>
      <c r="L465" s="184"/>
      <c r="N465" s="184"/>
      <c r="O465" s="184"/>
      <c r="P465" s="184"/>
      <c r="Q465" s="185"/>
    </row>
    <row r="466" spans="2:17" ht="26.25" customHeight="1">
      <c r="B466" s="14"/>
      <c r="C466" s="185"/>
      <c r="E466" s="14"/>
      <c r="G466" s="185"/>
      <c r="H466" s="185"/>
      <c r="J466" s="185"/>
      <c r="L466" s="184"/>
      <c r="N466" s="184"/>
      <c r="O466" s="184"/>
      <c r="P466" s="184"/>
      <c r="Q466" s="185"/>
    </row>
    <row r="467" spans="2:17" ht="26.25" customHeight="1">
      <c r="B467" s="14"/>
      <c r="C467" s="185"/>
      <c r="E467" s="14"/>
      <c r="G467" s="185"/>
      <c r="H467" s="185"/>
      <c r="J467" s="185"/>
      <c r="L467" s="184"/>
      <c r="N467" s="184"/>
      <c r="O467" s="184"/>
      <c r="P467" s="184"/>
      <c r="Q467" s="185"/>
    </row>
    <row r="468" spans="2:17" ht="26.25" customHeight="1">
      <c r="B468" s="14"/>
      <c r="C468" s="185"/>
      <c r="E468" s="14"/>
      <c r="G468" s="185"/>
      <c r="H468" s="185"/>
      <c r="J468" s="185"/>
      <c r="L468" s="184"/>
      <c r="N468" s="184"/>
      <c r="O468" s="184"/>
      <c r="P468" s="184"/>
      <c r="Q468" s="185"/>
    </row>
    <row r="469" spans="2:17" ht="26.25" customHeight="1">
      <c r="B469" s="14"/>
      <c r="C469" s="185"/>
      <c r="E469" s="14"/>
      <c r="G469" s="185"/>
      <c r="H469" s="185"/>
      <c r="J469" s="185"/>
      <c r="L469" s="184"/>
      <c r="N469" s="184"/>
      <c r="O469" s="184"/>
      <c r="P469" s="184"/>
      <c r="Q469" s="185"/>
    </row>
    <row r="470" spans="2:17" ht="26.25" customHeight="1">
      <c r="B470" s="14"/>
      <c r="C470" s="185"/>
      <c r="E470" s="14"/>
      <c r="G470" s="185"/>
      <c r="H470" s="185"/>
      <c r="J470" s="185"/>
      <c r="L470" s="184"/>
      <c r="N470" s="184"/>
      <c r="O470" s="184"/>
      <c r="P470" s="184"/>
      <c r="Q470" s="185"/>
    </row>
    <row r="471" spans="2:17" ht="26.25" customHeight="1">
      <c r="B471" s="14"/>
      <c r="C471" s="185"/>
      <c r="E471" s="14"/>
      <c r="G471" s="185"/>
      <c r="H471" s="185"/>
      <c r="J471" s="185"/>
      <c r="L471" s="184"/>
      <c r="N471" s="184"/>
      <c r="O471" s="184"/>
      <c r="P471" s="184"/>
      <c r="Q471" s="185"/>
    </row>
    <row r="472" spans="2:17" ht="26.25" customHeight="1">
      <c r="B472" s="14"/>
      <c r="C472" s="185"/>
      <c r="E472" s="14"/>
      <c r="G472" s="185"/>
      <c r="H472" s="185"/>
      <c r="J472" s="185"/>
      <c r="L472" s="184"/>
      <c r="N472" s="184"/>
      <c r="O472" s="184"/>
      <c r="P472" s="184"/>
      <c r="Q472" s="185"/>
    </row>
    <row r="473" spans="2:17" ht="26.25" customHeight="1">
      <c r="B473" s="14"/>
      <c r="C473" s="185"/>
      <c r="E473" s="14"/>
      <c r="G473" s="185"/>
      <c r="H473" s="185"/>
      <c r="J473" s="185"/>
      <c r="L473" s="184"/>
      <c r="N473" s="184"/>
      <c r="O473" s="184"/>
      <c r="P473" s="184"/>
      <c r="Q473" s="185"/>
    </row>
    <row r="474" spans="2:17" ht="26.25" customHeight="1">
      <c r="B474" s="14"/>
      <c r="C474" s="185"/>
      <c r="E474" s="14"/>
      <c r="G474" s="185"/>
      <c r="H474" s="185"/>
      <c r="J474" s="185"/>
      <c r="L474" s="184"/>
      <c r="N474" s="184"/>
      <c r="O474" s="184"/>
      <c r="P474" s="184"/>
      <c r="Q474" s="185"/>
    </row>
    <row r="475" spans="2:17" ht="26.25" customHeight="1">
      <c r="B475" s="14"/>
      <c r="C475" s="185"/>
      <c r="E475" s="14"/>
      <c r="G475" s="185"/>
      <c r="H475" s="185"/>
      <c r="J475" s="185"/>
      <c r="L475" s="184"/>
      <c r="N475" s="184"/>
      <c r="O475" s="184"/>
      <c r="P475" s="184"/>
      <c r="Q475" s="185"/>
    </row>
    <row r="476" spans="2:17" ht="26.25" customHeight="1">
      <c r="B476" s="14"/>
      <c r="C476" s="185"/>
      <c r="E476" s="14"/>
      <c r="G476" s="185"/>
      <c r="H476" s="185"/>
      <c r="J476" s="185"/>
      <c r="L476" s="184"/>
      <c r="N476" s="184"/>
      <c r="O476" s="184"/>
      <c r="P476" s="184"/>
      <c r="Q476" s="185"/>
    </row>
    <row r="477" spans="2:17" ht="26.25" customHeight="1">
      <c r="B477" s="14"/>
      <c r="C477" s="185"/>
      <c r="E477" s="14"/>
      <c r="G477" s="185"/>
      <c r="H477" s="185"/>
      <c r="J477" s="185"/>
      <c r="L477" s="184"/>
      <c r="N477" s="184"/>
      <c r="O477" s="184"/>
      <c r="P477" s="184"/>
      <c r="Q477" s="185"/>
    </row>
    <row r="478" spans="2:17" ht="26.25" customHeight="1">
      <c r="B478" s="14"/>
      <c r="C478" s="185"/>
      <c r="E478" s="14"/>
      <c r="G478" s="185"/>
      <c r="H478" s="185"/>
      <c r="J478" s="185"/>
      <c r="L478" s="184"/>
      <c r="N478" s="184"/>
      <c r="O478" s="184"/>
      <c r="P478" s="184"/>
      <c r="Q478" s="185"/>
    </row>
    <row r="479" spans="2:17" ht="26.25" customHeight="1">
      <c r="B479" s="14"/>
      <c r="C479" s="185"/>
      <c r="E479" s="14"/>
      <c r="G479" s="185"/>
      <c r="H479" s="185"/>
      <c r="J479" s="185"/>
      <c r="L479" s="184"/>
      <c r="N479" s="184"/>
      <c r="O479" s="184"/>
      <c r="P479" s="184"/>
      <c r="Q479" s="185"/>
    </row>
    <row r="480" spans="2:17" ht="26.25" customHeight="1">
      <c r="B480" s="14"/>
      <c r="C480" s="185"/>
      <c r="E480" s="14"/>
      <c r="G480" s="185"/>
      <c r="H480" s="185"/>
      <c r="J480" s="185"/>
      <c r="L480" s="184"/>
      <c r="N480" s="184"/>
      <c r="O480" s="184"/>
      <c r="P480" s="184"/>
      <c r="Q480" s="185"/>
    </row>
    <row r="481" spans="2:17" ht="26.25" customHeight="1">
      <c r="B481" s="14"/>
      <c r="C481" s="185"/>
      <c r="E481" s="14"/>
      <c r="G481" s="185"/>
      <c r="H481" s="185"/>
      <c r="J481" s="185"/>
      <c r="L481" s="184"/>
      <c r="N481" s="184"/>
      <c r="O481" s="184"/>
      <c r="P481" s="184"/>
      <c r="Q481" s="185"/>
    </row>
    <row r="482" spans="2:17" ht="26.25" customHeight="1">
      <c r="B482" s="14"/>
      <c r="C482" s="185"/>
      <c r="E482" s="14"/>
      <c r="G482" s="185"/>
      <c r="H482" s="185"/>
      <c r="J482" s="185"/>
      <c r="L482" s="184"/>
      <c r="N482" s="184"/>
      <c r="O482" s="184"/>
      <c r="P482" s="184"/>
      <c r="Q482" s="185"/>
    </row>
    <row r="483" spans="2:17" ht="26.25" customHeight="1">
      <c r="B483" s="14"/>
      <c r="C483" s="185"/>
      <c r="E483" s="14"/>
      <c r="G483" s="185"/>
      <c r="H483" s="185"/>
      <c r="J483" s="185"/>
      <c r="L483" s="184"/>
      <c r="N483" s="184"/>
      <c r="O483" s="184"/>
      <c r="P483" s="184"/>
      <c r="Q483" s="185"/>
    </row>
    <row r="484" spans="2:17" ht="26.25" customHeight="1">
      <c r="B484" s="14"/>
      <c r="C484" s="185"/>
      <c r="E484" s="14"/>
      <c r="G484" s="185"/>
      <c r="H484" s="185"/>
      <c r="J484" s="185"/>
      <c r="L484" s="184"/>
      <c r="N484" s="184"/>
      <c r="O484" s="184"/>
      <c r="P484" s="184"/>
      <c r="Q484" s="185"/>
    </row>
    <row r="485" spans="2:17" ht="26.25" customHeight="1">
      <c r="B485" s="14"/>
      <c r="C485" s="185"/>
      <c r="E485" s="14"/>
      <c r="G485" s="185"/>
      <c r="H485" s="185"/>
      <c r="J485" s="185"/>
      <c r="L485" s="184"/>
      <c r="N485" s="184"/>
      <c r="O485" s="184"/>
      <c r="P485" s="184"/>
      <c r="Q485" s="185"/>
    </row>
    <row r="486" spans="2:17" ht="26.25" customHeight="1">
      <c r="B486" s="14"/>
      <c r="C486" s="185"/>
      <c r="E486" s="14"/>
      <c r="G486" s="185"/>
      <c r="H486" s="185"/>
      <c r="J486" s="185"/>
      <c r="L486" s="184"/>
      <c r="N486" s="184"/>
      <c r="O486" s="184"/>
      <c r="P486" s="184"/>
      <c r="Q486" s="185"/>
    </row>
    <row r="487" spans="2:17" ht="26.25" customHeight="1">
      <c r="B487" s="14"/>
      <c r="C487" s="185"/>
      <c r="E487" s="14"/>
      <c r="G487" s="185"/>
      <c r="H487" s="185"/>
      <c r="J487" s="185"/>
      <c r="L487" s="184"/>
      <c r="N487" s="184"/>
      <c r="O487" s="184"/>
      <c r="P487" s="184"/>
      <c r="Q487" s="185"/>
    </row>
    <row r="488" spans="2:17" ht="26.25" customHeight="1">
      <c r="B488" s="14"/>
      <c r="C488" s="185"/>
      <c r="E488" s="14"/>
      <c r="G488" s="185"/>
      <c r="H488" s="185"/>
      <c r="J488" s="185"/>
      <c r="L488" s="184"/>
      <c r="N488" s="184"/>
      <c r="O488" s="184"/>
      <c r="P488" s="184"/>
      <c r="Q488" s="185"/>
    </row>
    <row r="489" spans="2:17" ht="26.25" customHeight="1">
      <c r="B489" s="14"/>
      <c r="C489" s="185"/>
      <c r="E489" s="14"/>
      <c r="G489" s="185"/>
      <c r="H489" s="185"/>
      <c r="J489" s="185"/>
      <c r="L489" s="184"/>
      <c r="N489" s="184"/>
      <c r="O489" s="184"/>
      <c r="P489" s="184"/>
      <c r="Q489" s="185"/>
    </row>
    <row r="490" spans="2:17" ht="26.25" customHeight="1">
      <c r="B490" s="14"/>
      <c r="C490" s="185"/>
      <c r="E490" s="14"/>
      <c r="G490" s="185"/>
      <c r="H490" s="185"/>
      <c r="J490" s="185"/>
      <c r="L490" s="184"/>
      <c r="N490" s="184"/>
      <c r="O490" s="184"/>
      <c r="P490" s="184"/>
      <c r="Q490" s="185"/>
    </row>
    <row r="491" spans="2:17" ht="26.25" customHeight="1">
      <c r="B491" s="14"/>
      <c r="C491" s="185"/>
      <c r="E491" s="14"/>
      <c r="G491" s="185"/>
      <c r="H491" s="185"/>
      <c r="J491" s="185"/>
      <c r="L491" s="184"/>
      <c r="N491" s="184"/>
      <c r="O491" s="184"/>
      <c r="P491" s="184"/>
      <c r="Q491" s="185"/>
    </row>
    <row r="492" spans="2:17" ht="26.25" customHeight="1">
      <c r="B492" s="14"/>
      <c r="C492" s="185"/>
      <c r="E492" s="14"/>
      <c r="G492" s="185"/>
      <c r="H492" s="185"/>
      <c r="J492" s="185"/>
      <c r="L492" s="184"/>
      <c r="N492" s="184"/>
      <c r="O492" s="184"/>
      <c r="P492" s="184"/>
      <c r="Q492" s="185"/>
    </row>
    <row r="493" spans="2:17" ht="26.25" customHeight="1">
      <c r="B493" s="14"/>
      <c r="C493" s="185"/>
      <c r="E493" s="14"/>
      <c r="G493" s="185"/>
      <c r="H493" s="185"/>
      <c r="J493" s="185"/>
      <c r="L493" s="184"/>
      <c r="N493" s="184"/>
      <c r="O493" s="184"/>
      <c r="P493" s="184"/>
      <c r="Q493" s="185"/>
    </row>
    <row r="494" spans="2:17" ht="26.25" customHeight="1">
      <c r="B494" s="14"/>
      <c r="C494" s="185"/>
      <c r="E494" s="14"/>
      <c r="G494" s="185"/>
      <c r="H494" s="185"/>
      <c r="J494" s="185"/>
      <c r="L494" s="184"/>
      <c r="N494" s="184"/>
      <c r="O494" s="184"/>
      <c r="P494" s="184"/>
      <c r="Q494" s="185"/>
    </row>
    <row r="495" spans="2:17" ht="26.25" customHeight="1">
      <c r="B495" s="14"/>
      <c r="C495" s="185"/>
      <c r="E495" s="14"/>
      <c r="G495" s="185"/>
      <c r="H495" s="185"/>
      <c r="J495" s="185"/>
      <c r="L495" s="184"/>
      <c r="N495" s="184"/>
      <c r="O495" s="184"/>
      <c r="P495" s="184"/>
      <c r="Q495" s="185"/>
    </row>
    <row r="496" spans="2:17" ht="26.25" customHeight="1">
      <c r="B496" s="14"/>
      <c r="C496" s="185"/>
      <c r="E496" s="14"/>
      <c r="G496" s="185"/>
      <c r="H496" s="185"/>
      <c r="J496" s="185"/>
      <c r="L496" s="184"/>
      <c r="N496" s="184"/>
      <c r="O496" s="184"/>
      <c r="P496" s="184"/>
      <c r="Q496" s="185"/>
    </row>
    <row r="497" spans="2:17" ht="26.25" customHeight="1">
      <c r="B497" s="14"/>
      <c r="C497" s="185"/>
      <c r="E497" s="14"/>
      <c r="G497" s="185"/>
      <c r="H497" s="185"/>
      <c r="J497" s="185"/>
      <c r="L497" s="184"/>
      <c r="N497" s="184"/>
      <c r="O497" s="184"/>
      <c r="P497" s="184"/>
      <c r="Q497" s="185"/>
    </row>
    <row r="498" spans="2:17" ht="26.25" customHeight="1">
      <c r="B498" s="14"/>
      <c r="C498" s="185"/>
      <c r="E498" s="14"/>
      <c r="G498" s="185"/>
      <c r="H498" s="185"/>
      <c r="J498" s="185"/>
      <c r="L498" s="184"/>
      <c r="N498" s="184"/>
      <c r="O498" s="184"/>
      <c r="P498" s="184"/>
      <c r="Q498" s="185"/>
    </row>
    <row r="499" spans="2:17" ht="26.25" customHeight="1">
      <c r="B499" s="14"/>
      <c r="C499" s="185"/>
      <c r="E499" s="14"/>
      <c r="G499" s="185"/>
      <c r="H499" s="185"/>
      <c r="J499" s="185"/>
      <c r="L499" s="184"/>
      <c r="N499" s="184"/>
      <c r="O499" s="184"/>
      <c r="P499" s="184"/>
      <c r="Q499" s="185"/>
    </row>
    <row r="500" spans="2:17" ht="26.25" customHeight="1">
      <c r="B500" s="14"/>
      <c r="C500" s="185"/>
      <c r="E500" s="14"/>
      <c r="G500" s="185"/>
      <c r="H500" s="185"/>
      <c r="J500" s="185"/>
      <c r="L500" s="184"/>
      <c r="N500" s="184"/>
      <c r="O500" s="184"/>
      <c r="P500" s="184"/>
      <c r="Q500" s="185"/>
    </row>
    <row r="501" spans="2:17" ht="26.25" customHeight="1">
      <c r="B501" s="14"/>
      <c r="C501" s="185"/>
      <c r="E501" s="14"/>
      <c r="G501" s="185"/>
      <c r="H501" s="185"/>
      <c r="J501" s="185"/>
      <c r="L501" s="184"/>
      <c r="N501" s="184"/>
      <c r="O501" s="184"/>
      <c r="P501" s="184"/>
      <c r="Q501" s="185"/>
    </row>
    <row r="502" spans="2:17" ht="26.25" customHeight="1">
      <c r="B502" s="14"/>
      <c r="C502" s="185"/>
      <c r="E502" s="14"/>
      <c r="G502" s="185"/>
      <c r="H502" s="185"/>
      <c r="J502" s="185"/>
      <c r="L502" s="184"/>
      <c r="N502" s="184"/>
      <c r="O502" s="184"/>
      <c r="P502" s="184"/>
      <c r="Q502" s="185"/>
    </row>
    <row r="503" spans="2:17" ht="26.25" customHeight="1">
      <c r="B503" s="14"/>
      <c r="C503" s="185"/>
      <c r="E503" s="14"/>
      <c r="G503" s="185"/>
      <c r="H503" s="185"/>
      <c r="J503" s="185"/>
      <c r="L503" s="184"/>
      <c r="N503" s="184"/>
      <c r="O503" s="184"/>
      <c r="P503" s="184"/>
      <c r="Q503" s="185"/>
    </row>
    <row r="504" spans="2:17" ht="26.25" customHeight="1">
      <c r="B504" s="14"/>
      <c r="C504" s="185"/>
      <c r="E504" s="14"/>
      <c r="G504" s="185"/>
      <c r="H504" s="185"/>
      <c r="J504" s="185"/>
      <c r="L504" s="184"/>
      <c r="N504" s="184"/>
      <c r="O504" s="184"/>
      <c r="P504" s="184"/>
      <c r="Q504" s="185"/>
    </row>
    <row r="505" spans="2:17" ht="26.25" customHeight="1">
      <c r="B505" s="14"/>
      <c r="C505" s="185"/>
      <c r="E505" s="14"/>
      <c r="G505" s="185"/>
      <c r="H505" s="185"/>
      <c r="J505" s="185"/>
      <c r="L505" s="184"/>
      <c r="N505" s="184"/>
      <c r="O505" s="184"/>
      <c r="P505" s="184"/>
      <c r="Q505" s="185"/>
    </row>
    <row r="506" spans="2:17" ht="26.25" customHeight="1">
      <c r="B506" s="14"/>
      <c r="C506" s="185"/>
      <c r="E506" s="14"/>
      <c r="G506" s="185"/>
      <c r="H506" s="185"/>
      <c r="J506" s="185"/>
      <c r="L506" s="184"/>
      <c r="N506" s="184"/>
      <c r="O506" s="184"/>
      <c r="P506" s="184"/>
      <c r="Q506" s="185"/>
    </row>
    <row r="507" spans="2:17" ht="26.25" customHeight="1">
      <c r="B507" s="14"/>
      <c r="C507" s="185"/>
      <c r="E507" s="14"/>
      <c r="G507" s="185"/>
      <c r="H507" s="185"/>
      <c r="J507" s="185"/>
      <c r="L507" s="184"/>
      <c r="N507" s="184"/>
      <c r="O507" s="184"/>
      <c r="P507" s="184"/>
      <c r="Q507" s="185"/>
    </row>
    <row r="508" spans="2:17" ht="26.25" customHeight="1">
      <c r="B508" s="14"/>
      <c r="C508" s="185"/>
      <c r="E508" s="14"/>
      <c r="G508" s="185"/>
      <c r="H508" s="185"/>
      <c r="J508" s="185"/>
      <c r="L508" s="184"/>
      <c r="N508" s="184"/>
      <c r="O508" s="184"/>
      <c r="P508" s="184"/>
      <c r="Q508" s="185"/>
    </row>
    <row r="509" spans="2:17" ht="26.25" customHeight="1">
      <c r="B509" s="14"/>
      <c r="C509" s="185"/>
      <c r="E509" s="14"/>
      <c r="G509" s="185"/>
      <c r="H509" s="185"/>
      <c r="J509" s="185"/>
      <c r="L509" s="184"/>
      <c r="N509" s="184"/>
      <c r="O509" s="184"/>
      <c r="P509" s="184"/>
      <c r="Q509" s="185"/>
    </row>
    <row r="510" spans="2:17" ht="26.25" customHeight="1">
      <c r="B510" s="14"/>
      <c r="C510" s="185"/>
      <c r="E510" s="14"/>
      <c r="G510" s="185"/>
      <c r="H510" s="185"/>
      <c r="J510" s="185"/>
      <c r="L510" s="184"/>
      <c r="N510" s="184"/>
      <c r="O510" s="184"/>
      <c r="P510" s="184"/>
      <c r="Q510" s="185"/>
    </row>
    <row r="511" spans="2:17" ht="26.25" customHeight="1">
      <c r="B511" s="14"/>
      <c r="C511" s="185"/>
      <c r="E511" s="14"/>
      <c r="G511" s="185"/>
      <c r="H511" s="185"/>
      <c r="J511" s="185"/>
      <c r="L511" s="184"/>
      <c r="N511" s="184"/>
      <c r="O511" s="184"/>
      <c r="P511" s="184"/>
      <c r="Q511" s="185"/>
    </row>
    <row r="512" spans="2:17" ht="26.25" customHeight="1">
      <c r="B512" s="14"/>
      <c r="C512" s="185"/>
      <c r="E512" s="14"/>
      <c r="G512" s="185"/>
      <c r="H512" s="185"/>
      <c r="J512" s="185"/>
      <c r="L512" s="184"/>
      <c r="N512" s="184"/>
      <c r="O512" s="184"/>
      <c r="P512" s="184"/>
      <c r="Q512" s="185"/>
    </row>
    <row r="513" spans="2:17" ht="26.25" customHeight="1">
      <c r="B513" s="14"/>
      <c r="C513" s="185"/>
      <c r="E513" s="14"/>
      <c r="G513" s="185"/>
      <c r="H513" s="185"/>
      <c r="J513" s="185"/>
      <c r="L513" s="184"/>
      <c r="N513" s="184"/>
      <c r="O513" s="184"/>
      <c r="P513" s="184"/>
      <c r="Q513" s="185"/>
    </row>
    <row r="514" spans="2:17" ht="26.25" customHeight="1">
      <c r="B514" s="14"/>
      <c r="C514" s="185"/>
      <c r="E514" s="14"/>
      <c r="G514" s="185"/>
      <c r="H514" s="185"/>
      <c r="J514" s="185"/>
      <c r="L514" s="184"/>
      <c r="N514" s="184"/>
      <c r="O514" s="184"/>
      <c r="P514" s="184"/>
      <c r="Q514" s="185"/>
    </row>
    <row r="515" spans="2:17" ht="26.25" customHeight="1">
      <c r="B515" s="14"/>
      <c r="C515" s="185"/>
      <c r="E515" s="14"/>
      <c r="G515" s="185"/>
      <c r="H515" s="185"/>
      <c r="J515" s="185"/>
      <c r="L515" s="184"/>
      <c r="N515" s="184"/>
      <c r="O515" s="184"/>
      <c r="P515" s="184"/>
      <c r="Q515" s="185"/>
    </row>
    <row r="516" spans="2:17" ht="26.25" customHeight="1">
      <c r="B516" s="14"/>
      <c r="C516" s="185"/>
      <c r="E516" s="14"/>
      <c r="G516" s="185"/>
      <c r="H516" s="185"/>
      <c r="J516" s="185"/>
      <c r="L516" s="184"/>
      <c r="N516" s="184"/>
      <c r="O516" s="184"/>
      <c r="P516" s="184"/>
      <c r="Q516" s="185"/>
    </row>
    <row r="517" spans="2:17" ht="26.25" customHeight="1">
      <c r="B517" s="14"/>
      <c r="C517" s="185"/>
      <c r="E517" s="14"/>
      <c r="G517" s="185"/>
      <c r="H517" s="185"/>
      <c r="J517" s="185"/>
      <c r="L517" s="184"/>
      <c r="N517" s="184"/>
      <c r="O517" s="184"/>
      <c r="P517" s="184"/>
      <c r="Q517" s="185"/>
    </row>
    <row r="518" spans="2:17" ht="26.25" customHeight="1">
      <c r="B518" s="14"/>
      <c r="C518" s="185"/>
      <c r="E518" s="14"/>
      <c r="G518" s="185"/>
      <c r="H518" s="185"/>
      <c r="J518" s="185"/>
      <c r="L518" s="184"/>
      <c r="N518" s="184"/>
      <c r="O518" s="184"/>
      <c r="P518" s="184"/>
      <c r="Q518" s="185"/>
    </row>
    <row r="519" spans="2:17" ht="26.25" customHeight="1">
      <c r="B519" s="14"/>
      <c r="C519" s="185"/>
      <c r="E519" s="14"/>
      <c r="G519" s="185"/>
      <c r="H519" s="185"/>
      <c r="J519" s="185"/>
      <c r="L519" s="184"/>
      <c r="N519" s="184"/>
      <c r="O519" s="184"/>
      <c r="P519" s="184"/>
      <c r="Q519" s="185"/>
    </row>
    <row r="520" spans="2:17" ht="26.25" customHeight="1">
      <c r="B520" s="14"/>
      <c r="C520" s="185"/>
      <c r="E520" s="14"/>
      <c r="G520" s="185"/>
      <c r="H520" s="185"/>
      <c r="J520" s="185"/>
      <c r="L520" s="184"/>
      <c r="N520" s="184"/>
      <c r="O520" s="184"/>
      <c r="P520" s="184"/>
      <c r="Q520" s="185"/>
    </row>
    <row r="521" spans="2:17" ht="26.25" customHeight="1">
      <c r="B521" s="14"/>
      <c r="C521" s="185"/>
      <c r="E521" s="14"/>
      <c r="G521" s="185"/>
      <c r="H521" s="185"/>
      <c r="J521" s="185"/>
      <c r="L521" s="184"/>
      <c r="N521" s="184"/>
      <c r="O521" s="184"/>
      <c r="P521" s="184"/>
      <c r="Q521" s="185"/>
    </row>
    <row r="522" spans="2:17" ht="26.25" customHeight="1">
      <c r="B522" s="14"/>
      <c r="C522" s="185"/>
      <c r="E522" s="14"/>
      <c r="G522" s="185"/>
      <c r="H522" s="185"/>
      <c r="J522" s="185"/>
      <c r="L522" s="184"/>
      <c r="N522" s="184"/>
      <c r="O522" s="184"/>
      <c r="P522" s="184"/>
      <c r="Q522" s="185"/>
    </row>
    <row r="523" spans="2:17" ht="26.25" customHeight="1">
      <c r="B523" s="14"/>
      <c r="C523" s="185"/>
      <c r="E523" s="14"/>
      <c r="G523" s="185"/>
      <c r="H523" s="185"/>
      <c r="J523" s="185"/>
      <c r="L523" s="184"/>
      <c r="N523" s="184"/>
      <c r="O523" s="184"/>
      <c r="P523" s="184"/>
      <c r="Q523" s="185"/>
    </row>
    <row r="524" spans="2:17" ht="26.25" customHeight="1">
      <c r="B524" s="14"/>
      <c r="C524" s="185"/>
      <c r="E524" s="14"/>
      <c r="G524" s="185"/>
      <c r="H524" s="185"/>
      <c r="J524" s="185"/>
      <c r="L524" s="184"/>
      <c r="N524" s="184"/>
      <c r="O524" s="184"/>
      <c r="P524" s="184"/>
      <c r="Q524" s="185"/>
    </row>
    <row r="525" spans="2:17" ht="26.25" customHeight="1">
      <c r="B525" s="14"/>
      <c r="C525" s="185"/>
      <c r="E525" s="14"/>
      <c r="G525" s="185"/>
      <c r="H525" s="185"/>
      <c r="J525" s="185"/>
      <c r="L525" s="184"/>
      <c r="N525" s="184"/>
      <c r="O525" s="184"/>
      <c r="P525" s="184"/>
      <c r="Q525" s="185"/>
    </row>
    <row r="526" spans="2:17" ht="26.25" customHeight="1">
      <c r="B526" s="14"/>
      <c r="C526" s="185"/>
      <c r="E526" s="14"/>
      <c r="G526" s="185"/>
      <c r="H526" s="185"/>
      <c r="J526" s="185"/>
      <c r="L526" s="184"/>
      <c r="N526" s="184"/>
      <c r="O526" s="184"/>
      <c r="P526" s="184"/>
      <c r="Q526" s="185"/>
    </row>
    <row r="527" spans="2:17" ht="26.25" customHeight="1">
      <c r="B527" s="14"/>
      <c r="C527" s="185"/>
      <c r="E527" s="14"/>
      <c r="G527" s="185"/>
      <c r="H527" s="185"/>
      <c r="J527" s="185"/>
      <c r="L527" s="184"/>
      <c r="N527" s="184"/>
      <c r="O527" s="184"/>
      <c r="P527" s="184"/>
      <c r="Q527" s="185"/>
    </row>
    <row r="528" spans="2:17" ht="26.25" customHeight="1">
      <c r="B528" s="14"/>
      <c r="C528" s="185"/>
      <c r="E528" s="14"/>
      <c r="G528" s="185"/>
      <c r="H528" s="185"/>
      <c r="J528" s="185"/>
      <c r="L528" s="184"/>
      <c r="N528" s="184"/>
      <c r="O528" s="184"/>
      <c r="P528" s="184"/>
      <c r="Q528" s="185"/>
    </row>
    <row r="529" spans="2:17" ht="26.25" customHeight="1">
      <c r="B529" s="14"/>
      <c r="C529" s="185"/>
      <c r="E529" s="14"/>
      <c r="G529" s="185"/>
      <c r="H529" s="185"/>
      <c r="J529" s="185"/>
      <c r="L529" s="184"/>
      <c r="N529" s="184"/>
      <c r="O529" s="184"/>
      <c r="P529" s="184"/>
      <c r="Q529" s="185"/>
    </row>
    <row r="530" spans="2:17" ht="26.25" customHeight="1">
      <c r="B530" s="14"/>
      <c r="C530" s="185"/>
      <c r="E530" s="14"/>
      <c r="G530" s="185"/>
      <c r="H530" s="185"/>
      <c r="J530" s="185"/>
      <c r="L530" s="184"/>
      <c r="N530" s="184"/>
      <c r="O530" s="184"/>
      <c r="P530" s="184"/>
      <c r="Q530" s="185"/>
    </row>
    <row r="531" spans="2:17" ht="26.25" customHeight="1">
      <c r="B531" s="14"/>
      <c r="C531" s="185"/>
      <c r="E531" s="14"/>
      <c r="G531" s="185"/>
      <c r="H531" s="185"/>
      <c r="J531" s="185"/>
      <c r="L531" s="184"/>
      <c r="N531" s="184"/>
      <c r="O531" s="184"/>
      <c r="P531" s="184"/>
      <c r="Q531" s="185"/>
    </row>
    <row r="532" spans="2:17" ht="26.25" customHeight="1">
      <c r="B532" s="14"/>
      <c r="C532" s="185"/>
      <c r="E532" s="14"/>
      <c r="G532" s="185"/>
      <c r="H532" s="185"/>
      <c r="J532" s="185"/>
      <c r="L532" s="184"/>
      <c r="N532" s="184"/>
      <c r="O532" s="184"/>
      <c r="P532" s="184"/>
      <c r="Q532" s="185"/>
    </row>
    <row r="533" spans="2:17" ht="26.25" customHeight="1">
      <c r="B533" s="14"/>
      <c r="C533" s="185"/>
      <c r="E533" s="14"/>
      <c r="G533" s="185"/>
      <c r="H533" s="185"/>
      <c r="J533" s="185"/>
      <c r="L533" s="184"/>
      <c r="N533" s="184"/>
      <c r="O533" s="184"/>
      <c r="P533" s="184"/>
      <c r="Q533" s="185"/>
    </row>
    <row r="534" spans="2:17" ht="26.25" customHeight="1">
      <c r="B534" s="14"/>
      <c r="C534" s="185"/>
      <c r="E534" s="14"/>
      <c r="G534" s="185"/>
      <c r="H534" s="185"/>
      <c r="J534" s="185"/>
      <c r="L534" s="184"/>
      <c r="N534" s="184"/>
      <c r="O534" s="184"/>
      <c r="P534" s="184"/>
      <c r="Q534" s="185"/>
    </row>
    <row r="535" spans="2:17" ht="26.25" customHeight="1">
      <c r="B535" s="14"/>
      <c r="C535" s="185"/>
      <c r="E535" s="14"/>
      <c r="G535" s="185"/>
      <c r="H535" s="185"/>
      <c r="J535" s="185"/>
      <c r="L535" s="184"/>
      <c r="N535" s="184"/>
      <c r="O535" s="184"/>
      <c r="P535" s="184"/>
      <c r="Q535" s="185"/>
    </row>
    <row r="536" spans="2:17" ht="26.25" customHeight="1">
      <c r="B536" s="14"/>
      <c r="C536" s="185"/>
      <c r="E536" s="14"/>
      <c r="G536" s="185"/>
      <c r="H536" s="185"/>
      <c r="J536" s="185"/>
      <c r="L536" s="184"/>
      <c r="N536" s="184"/>
      <c r="O536" s="184"/>
      <c r="P536" s="184"/>
      <c r="Q536" s="185"/>
    </row>
    <row r="537" spans="2:17" ht="26.25" customHeight="1">
      <c r="B537" s="14"/>
      <c r="C537" s="185"/>
      <c r="E537" s="14"/>
      <c r="G537" s="185"/>
      <c r="H537" s="185"/>
      <c r="J537" s="185"/>
      <c r="L537" s="184"/>
      <c r="N537" s="184"/>
      <c r="O537" s="184"/>
      <c r="P537" s="184"/>
      <c r="Q537" s="185"/>
    </row>
    <row r="538" spans="2:17" ht="26.25" customHeight="1">
      <c r="B538" s="14"/>
      <c r="C538" s="185"/>
      <c r="E538" s="14"/>
      <c r="G538" s="185"/>
      <c r="H538" s="185"/>
      <c r="J538" s="185"/>
      <c r="L538" s="184"/>
      <c r="N538" s="184"/>
      <c r="O538" s="184"/>
      <c r="P538" s="184"/>
      <c r="Q538" s="185"/>
    </row>
    <row r="539" spans="2:17" ht="26.25" customHeight="1">
      <c r="B539" s="14"/>
      <c r="C539" s="185"/>
      <c r="E539" s="14"/>
      <c r="G539" s="185"/>
      <c r="H539" s="185"/>
      <c r="J539" s="185"/>
      <c r="L539" s="184"/>
      <c r="N539" s="184"/>
      <c r="O539" s="184"/>
      <c r="P539" s="184"/>
      <c r="Q539" s="185"/>
    </row>
    <row r="540" spans="2:17" ht="26.25" customHeight="1">
      <c r="B540" s="14"/>
      <c r="C540" s="185"/>
      <c r="E540" s="14"/>
      <c r="G540" s="185"/>
      <c r="H540" s="185"/>
      <c r="J540" s="185"/>
      <c r="L540" s="184"/>
      <c r="N540" s="184"/>
      <c r="O540" s="184"/>
      <c r="P540" s="184"/>
      <c r="Q540" s="185"/>
    </row>
    <row r="541" spans="2:17" ht="26.25" customHeight="1">
      <c r="B541" s="14"/>
      <c r="C541" s="185"/>
      <c r="E541" s="14"/>
      <c r="G541" s="185"/>
      <c r="H541" s="185"/>
      <c r="J541" s="185"/>
      <c r="L541" s="184"/>
      <c r="N541" s="184"/>
      <c r="O541" s="184"/>
      <c r="P541" s="184"/>
      <c r="Q541" s="185"/>
    </row>
    <row r="542" spans="2:17" ht="26.25" customHeight="1">
      <c r="B542" s="14"/>
      <c r="C542" s="185"/>
      <c r="E542" s="14"/>
      <c r="G542" s="185"/>
      <c r="H542" s="185"/>
      <c r="J542" s="185"/>
      <c r="L542" s="184"/>
      <c r="N542" s="184"/>
      <c r="O542" s="184"/>
      <c r="P542" s="184"/>
      <c r="Q542" s="185"/>
    </row>
    <row r="543" spans="2:17" ht="26.25" customHeight="1">
      <c r="B543" s="14"/>
      <c r="C543" s="185"/>
      <c r="E543" s="14"/>
      <c r="G543" s="185"/>
      <c r="H543" s="185"/>
      <c r="J543" s="185"/>
      <c r="L543" s="184"/>
      <c r="N543" s="184"/>
      <c r="O543" s="184"/>
      <c r="P543" s="184"/>
      <c r="Q543" s="185"/>
    </row>
    <row r="544" spans="2:17" ht="26.25" customHeight="1">
      <c r="B544" s="14"/>
      <c r="C544" s="185"/>
      <c r="E544" s="14"/>
      <c r="G544" s="185"/>
      <c r="H544" s="185"/>
      <c r="J544" s="185"/>
      <c r="L544" s="184"/>
      <c r="N544" s="184"/>
      <c r="O544" s="184"/>
      <c r="P544" s="184"/>
      <c r="Q544" s="185"/>
    </row>
    <row r="545" spans="2:17" ht="26.25" customHeight="1">
      <c r="B545" s="14"/>
      <c r="C545" s="185"/>
      <c r="E545" s="14"/>
      <c r="G545" s="185"/>
      <c r="H545" s="185"/>
      <c r="J545" s="185"/>
      <c r="L545" s="184"/>
      <c r="N545" s="184"/>
      <c r="O545" s="184"/>
      <c r="P545" s="184"/>
      <c r="Q545" s="185"/>
    </row>
    <row r="546" spans="2:17" ht="26.25" customHeight="1">
      <c r="B546" s="14"/>
      <c r="C546" s="185"/>
      <c r="E546" s="14"/>
      <c r="G546" s="185"/>
      <c r="H546" s="185"/>
      <c r="J546" s="185"/>
      <c r="L546" s="184"/>
      <c r="N546" s="184"/>
      <c r="O546" s="184"/>
      <c r="P546" s="184"/>
      <c r="Q546" s="185"/>
    </row>
    <row r="547" spans="2:17" ht="26.25" customHeight="1">
      <c r="B547" s="14"/>
      <c r="C547" s="185"/>
      <c r="E547" s="14"/>
      <c r="G547" s="185"/>
      <c r="H547" s="185"/>
      <c r="J547" s="185"/>
      <c r="L547" s="184"/>
      <c r="N547" s="184"/>
      <c r="O547" s="184"/>
      <c r="P547" s="184"/>
      <c r="Q547" s="185"/>
    </row>
    <row r="548" spans="2:17" ht="26.25" customHeight="1">
      <c r="B548" s="14"/>
      <c r="C548" s="185"/>
      <c r="E548" s="14"/>
      <c r="G548" s="185"/>
      <c r="H548" s="185"/>
      <c r="J548" s="185"/>
      <c r="L548" s="184"/>
      <c r="N548" s="184"/>
      <c r="O548" s="184"/>
      <c r="P548" s="184"/>
      <c r="Q548" s="185"/>
    </row>
    <row r="549" spans="2:17" ht="26.25" customHeight="1">
      <c r="B549" s="14"/>
      <c r="C549" s="185"/>
      <c r="E549" s="14"/>
      <c r="G549" s="185"/>
      <c r="H549" s="185"/>
      <c r="J549" s="185"/>
      <c r="L549" s="184"/>
      <c r="N549" s="184"/>
      <c r="O549" s="184"/>
      <c r="P549" s="184"/>
      <c r="Q549" s="185"/>
    </row>
    <row r="550" spans="2:17" ht="26.25" customHeight="1">
      <c r="B550" s="14"/>
      <c r="C550" s="185"/>
      <c r="E550" s="14"/>
      <c r="G550" s="185"/>
      <c r="H550" s="185"/>
      <c r="J550" s="185"/>
      <c r="L550" s="184"/>
      <c r="N550" s="184"/>
      <c r="O550" s="184"/>
      <c r="P550" s="184"/>
      <c r="Q550" s="185"/>
    </row>
    <row r="551" spans="2:17" ht="26.25" customHeight="1">
      <c r="B551" s="14"/>
      <c r="C551" s="185"/>
      <c r="E551" s="14"/>
      <c r="G551" s="185"/>
      <c r="H551" s="185"/>
      <c r="J551" s="185"/>
      <c r="L551" s="184"/>
      <c r="N551" s="184"/>
      <c r="O551" s="184"/>
      <c r="P551" s="184"/>
      <c r="Q551" s="185"/>
    </row>
    <row r="552" spans="2:17" ht="26.25" customHeight="1">
      <c r="B552" s="14"/>
      <c r="C552" s="185"/>
      <c r="E552" s="14"/>
      <c r="G552" s="185"/>
      <c r="H552" s="185"/>
      <c r="J552" s="185"/>
      <c r="L552" s="184"/>
      <c r="N552" s="184"/>
      <c r="O552" s="184"/>
      <c r="P552" s="184"/>
      <c r="Q552" s="185"/>
    </row>
    <row r="553" spans="2:17" ht="26.25" customHeight="1">
      <c r="B553" s="14"/>
      <c r="C553" s="185"/>
      <c r="E553" s="14"/>
      <c r="G553" s="185"/>
      <c r="H553" s="185"/>
      <c r="J553" s="185"/>
      <c r="L553" s="184"/>
      <c r="N553" s="184"/>
      <c r="O553" s="184"/>
      <c r="P553" s="184"/>
      <c r="Q553" s="185"/>
    </row>
    <row r="554" spans="2:17" ht="26.25" customHeight="1">
      <c r="B554" s="14"/>
      <c r="C554" s="185"/>
      <c r="E554" s="14"/>
      <c r="G554" s="185"/>
      <c r="H554" s="185"/>
      <c r="J554" s="185"/>
      <c r="L554" s="184"/>
      <c r="N554" s="184"/>
      <c r="O554" s="184"/>
      <c r="P554" s="184"/>
      <c r="Q554" s="185"/>
    </row>
    <row r="555" spans="2:17" ht="26.25" customHeight="1">
      <c r="B555" s="14"/>
      <c r="C555" s="185"/>
      <c r="E555" s="14"/>
      <c r="G555" s="185"/>
      <c r="H555" s="185"/>
      <c r="J555" s="185"/>
      <c r="L555" s="184"/>
      <c r="N555" s="184"/>
      <c r="O555" s="184"/>
      <c r="P555" s="184"/>
      <c r="Q555" s="185"/>
    </row>
    <row r="556" spans="2:17" ht="26.25" customHeight="1">
      <c r="B556" s="14"/>
      <c r="C556" s="185"/>
      <c r="E556" s="14"/>
      <c r="G556" s="185"/>
      <c r="H556" s="185"/>
      <c r="J556" s="185"/>
      <c r="L556" s="184"/>
      <c r="N556" s="184"/>
      <c r="O556" s="184"/>
      <c r="P556" s="184"/>
      <c r="Q556" s="185"/>
    </row>
    <row r="557" spans="2:17" ht="26.25" customHeight="1">
      <c r="B557" s="14"/>
      <c r="C557" s="185"/>
      <c r="E557" s="14"/>
      <c r="G557" s="185"/>
      <c r="H557" s="185"/>
      <c r="J557" s="185"/>
      <c r="L557" s="184"/>
      <c r="N557" s="184"/>
      <c r="O557" s="184"/>
      <c r="P557" s="184"/>
      <c r="Q557" s="185"/>
    </row>
    <row r="558" spans="2:17" ht="26.25" customHeight="1">
      <c r="B558" s="14"/>
      <c r="C558" s="185"/>
      <c r="E558" s="14"/>
      <c r="G558" s="185"/>
      <c r="H558" s="185"/>
      <c r="J558" s="185"/>
      <c r="L558" s="184"/>
      <c r="N558" s="184"/>
      <c r="O558" s="184"/>
      <c r="P558" s="184"/>
      <c r="Q558" s="185"/>
    </row>
    <row r="559" spans="2:17" ht="26.25" customHeight="1">
      <c r="B559" s="14"/>
      <c r="C559" s="185"/>
      <c r="E559" s="14"/>
      <c r="G559" s="185"/>
      <c r="H559" s="185"/>
      <c r="J559" s="185"/>
      <c r="L559" s="184"/>
      <c r="N559" s="184"/>
      <c r="O559" s="184"/>
      <c r="P559" s="184"/>
      <c r="Q559" s="185"/>
    </row>
    <row r="560" spans="2:17" ht="26.25" customHeight="1">
      <c r="B560" s="14"/>
      <c r="C560" s="185"/>
      <c r="E560" s="14"/>
      <c r="G560" s="185"/>
      <c r="H560" s="185"/>
      <c r="J560" s="185"/>
      <c r="L560" s="184"/>
      <c r="N560" s="184"/>
      <c r="O560" s="184"/>
      <c r="P560" s="184"/>
      <c r="Q560" s="185"/>
    </row>
    <row r="561" spans="2:17" ht="26.25" customHeight="1">
      <c r="B561" s="14"/>
      <c r="C561" s="185"/>
      <c r="E561" s="14"/>
      <c r="G561" s="185"/>
      <c r="H561" s="185"/>
      <c r="J561" s="185"/>
      <c r="L561" s="184"/>
      <c r="N561" s="184"/>
      <c r="O561" s="184"/>
      <c r="P561" s="184"/>
      <c r="Q561" s="185"/>
    </row>
    <row r="562" spans="2:17" ht="26.25" customHeight="1">
      <c r="B562" s="14"/>
      <c r="C562" s="185"/>
      <c r="E562" s="14"/>
      <c r="G562" s="185"/>
      <c r="H562" s="185"/>
      <c r="J562" s="185"/>
      <c r="L562" s="184"/>
      <c r="N562" s="184"/>
      <c r="O562" s="184"/>
      <c r="P562" s="184"/>
      <c r="Q562" s="185"/>
    </row>
    <row r="563" spans="2:17" ht="26.25" customHeight="1">
      <c r="B563" s="14"/>
      <c r="C563" s="185"/>
      <c r="E563" s="14"/>
      <c r="G563" s="185"/>
      <c r="H563" s="185"/>
      <c r="J563" s="185"/>
      <c r="L563" s="184"/>
      <c r="N563" s="184"/>
      <c r="O563" s="184"/>
      <c r="P563" s="184"/>
      <c r="Q563" s="185"/>
    </row>
    <row r="564" spans="2:17" ht="26.25" customHeight="1">
      <c r="B564" s="14"/>
      <c r="C564" s="185"/>
      <c r="E564" s="14"/>
      <c r="G564" s="185"/>
      <c r="H564" s="185"/>
      <c r="J564" s="185"/>
      <c r="L564" s="184"/>
      <c r="N564" s="184"/>
      <c r="O564" s="184"/>
      <c r="P564" s="184"/>
      <c r="Q564" s="185"/>
    </row>
    <row r="565" spans="2:17" ht="26.25" customHeight="1">
      <c r="B565" s="14"/>
      <c r="C565" s="185"/>
      <c r="E565" s="14"/>
      <c r="G565" s="185"/>
      <c r="H565" s="185"/>
      <c r="J565" s="185"/>
      <c r="L565" s="184"/>
      <c r="N565" s="184"/>
      <c r="O565" s="184"/>
      <c r="P565" s="184"/>
      <c r="Q565" s="185"/>
    </row>
    <row r="566" spans="2:17" ht="26.25" customHeight="1">
      <c r="B566" s="14"/>
      <c r="C566" s="185"/>
      <c r="E566" s="14"/>
      <c r="G566" s="185"/>
      <c r="H566" s="185"/>
      <c r="J566" s="185"/>
      <c r="L566" s="184"/>
      <c r="N566" s="184"/>
      <c r="O566" s="184"/>
      <c r="P566" s="184"/>
      <c r="Q566" s="185"/>
    </row>
    <row r="567" spans="2:17" ht="26.25" customHeight="1">
      <c r="B567" s="14"/>
      <c r="C567" s="185"/>
      <c r="E567" s="14"/>
      <c r="G567" s="185"/>
      <c r="H567" s="185"/>
      <c r="J567" s="185"/>
      <c r="L567" s="184"/>
      <c r="N567" s="184"/>
      <c r="O567" s="184"/>
      <c r="P567" s="184"/>
      <c r="Q567" s="185"/>
    </row>
    <row r="568" spans="2:17" ht="26.25" customHeight="1">
      <c r="B568" s="14"/>
      <c r="C568" s="185"/>
      <c r="E568" s="14"/>
      <c r="G568" s="185"/>
      <c r="H568" s="185"/>
      <c r="J568" s="185"/>
      <c r="L568" s="184"/>
      <c r="N568" s="184"/>
      <c r="O568" s="184"/>
      <c r="P568" s="184"/>
      <c r="Q568" s="185"/>
    </row>
    <row r="569" spans="2:17" ht="26.25" customHeight="1">
      <c r="B569" s="14"/>
      <c r="C569" s="185"/>
      <c r="E569" s="14"/>
      <c r="G569" s="185"/>
      <c r="H569" s="185"/>
      <c r="J569" s="185"/>
      <c r="L569" s="184"/>
      <c r="N569" s="184"/>
      <c r="O569" s="184"/>
      <c r="P569" s="184"/>
      <c r="Q569" s="185"/>
    </row>
    <row r="570" spans="2:17" ht="26.25" customHeight="1">
      <c r="B570" s="14"/>
      <c r="C570" s="185"/>
      <c r="E570" s="14"/>
      <c r="G570" s="185"/>
      <c r="H570" s="185"/>
      <c r="J570" s="185"/>
      <c r="L570" s="184"/>
      <c r="N570" s="184"/>
      <c r="O570" s="184"/>
      <c r="P570" s="184"/>
      <c r="Q570" s="185"/>
    </row>
    <row r="571" spans="2:17" ht="26.25" customHeight="1">
      <c r="B571" s="14"/>
      <c r="C571" s="185"/>
      <c r="E571" s="14"/>
      <c r="G571" s="185"/>
      <c r="H571" s="185"/>
      <c r="J571" s="185"/>
      <c r="L571" s="184"/>
      <c r="N571" s="184"/>
      <c r="O571" s="184"/>
      <c r="P571" s="184"/>
      <c r="Q571" s="185"/>
    </row>
    <row r="572" spans="2:17" ht="26.25" customHeight="1">
      <c r="B572" s="14"/>
      <c r="C572" s="185"/>
      <c r="E572" s="14"/>
      <c r="G572" s="185"/>
      <c r="H572" s="185"/>
      <c r="J572" s="185"/>
      <c r="L572" s="184"/>
      <c r="N572" s="184"/>
      <c r="O572" s="184"/>
      <c r="P572" s="184"/>
      <c r="Q572" s="185"/>
    </row>
    <row r="573" spans="2:17" ht="26.25" customHeight="1">
      <c r="B573" s="14"/>
      <c r="C573" s="185"/>
      <c r="E573" s="14"/>
      <c r="G573" s="185"/>
      <c r="H573" s="185"/>
      <c r="J573" s="185"/>
      <c r="L573" s="184"/>
      <c r="N573" s="184"/>
      <c r="O573" s="184"/>
      <c r="P573" s="184"/>
      <c r="Q573" s="185"/>
    </row>
    <row r="574" spans="2:17" ht="26.25" customHeight="1">
      <c r="B574" s="14"/>
      <c r="C574" s="185"/>
      <c r="E574" s="14"/>
      <c r="G574" s="185"/>
      <c r="H574" s="185"/>
      <c r="J574" s="185"/>
      <c r="L574" s="184"/>
      <c r="N574" s="184"/>
      <c r="O574" s="184"/>
      <c r="P574" s="184"/>
      <c r="Q574" s="185"/>
    </row>
    <row r="575" spans="2:17" ht="26.25" customHeight="1">
      <c r="B575" s="14"/>
      <c r="C575" s="185"/>
      <c r="E575" s="14"/>
      <c r="G575" s="185"/>
      <c r="H575" s="185"/>
      <c r="J575" s="185"/>
      <c r="L575" s="184"/>
      <c r="N575" s="184"/>
      <c r="O575" s="184"/>
      <c r="P575" s="184"/>
      <c r="Q575" s="185"/>
    </row>
    <row r="576" spans="2:17" ht="26.25" customHeight="1">
      <c r="B576" s="14"/>
      <c r="C576" s="185"/>
      <c r="E576" s="14"/>
      <c r="G576" s="185"/>
      <c r="H576" s="185"/>
      <c r="J576" s="185"/>
      <c r="L576" s="184"/>
      <c r="N576" s="184"/>
      <c r="O576" s="184"/>
      <c r="P576" s="184"/>
      <c r="Q576" s="185"/>
    </row>
    <row r="577" spans="2:17" ht="26.25" customHeight="1">
      <c r="B577" s="14"/>
      <c r="C577" s="185"/>
      <c r="E577" s="14"/>
      <c r="G577" s="185"/>
      <c r="H577" s="185"/>
      <c r="J577" s="185"/>
      <c r="L577" s="184"/>
      <c r="N577" s="184"/>
      <c r="O577" s="184"/>
      <c r="P577" s="184"/>
      <c r="Q577" s="185"/>
    </row>
    <row r="578" spans="2:17" ht="26.25" customHeight="1">
      <c r="B578" s="14"/>
      <c r="C578" s="185"/>
      <c r="E578" s="14"/>
      <c r="G578" s="185"/>
      <c r="H578" s="185"/>
      <c r="J578" s="185"/>
      <c r="L578" s="184"/>
      <c r="N578" s="184"/>
      <c r="O578" s="184"/>
      <c r="P578" s="184"/>
      <c r="Q578" s="185"/>
    </row>
    <row r="579" spans="2:17" ht="26.25" customHeight="1">
      <c r="B579" s="14"/>
      <c r="C579" s="185"/>
      <c r="E579" s="14"/>
      <c r="G579" s="185"/>
      <c r="H579" s="185"/>
      <c r="J579" s="185"/>
      <c r="L579" s="184"/>
      <c r="N579" s="184"/>
      <c r="O579" s="184"/>
      <c r="P579" s="184"/>
      <c r="Q579" s="185"/>
    </row>
    <row r="580" spans="2:17" ht="26.25" customHeight="1">
      <c r="B580" s="14"/>
      <c r="C580" s="185"/>
      <c r="E580" s="14"/>
      <c r="G580" s="185"/>
      <c r="H580" s="185"/>
      <c r="J580" s="185"/>
      <c r="L580" s="184"/>
      <c r="N580" s="184"/>
      <c r="O580" s="184"/>
      <c r="P580" s="184"/>
      <c r="Q580" s="185"/>
    </row>
    <row r="581" spans="2:17" ht="26.25" customHeight="1">
      <c r="B581" s="14"/>
      <c r="C581" s="185"/>
      <c r="E581" s="14"/>
      <c r="G581" s="185"/>
      <c r="H581" s="185"/>
      <c r="J581" s="185"/>
      <c r="L581" s="184"/>
      <c r="N581" s="184"/>
      <c r="O581" s="184"/>
      <c r="P581" s="184"/>
      <c r="Q581" s="185"/>
    </row>
    <row r="582" spans="2:17" ht="26.25" customHeight="1">
      <c r="B582" s="14"/>
      <c r="C582" s="185"/>
      <c r="E582" s="14"/>
      <c r="G582" s="185"/>
      <c r="H582" s="185"/>
      <c r="J582" s="185"/>
      <c r="L582" s="184"/>
      <c r="N582" s="184"/>
      <c r="O582" s="184"/>
      <c r="P582" s="184"/>
      <c r="Q582" s="185"/>
    </row>
    <row r="583" spans="2:17" ht="26.25" customHeight="1">
      <c r="B583" s="14"/>
      <c r="C583" s="185"/>
      <c r="E583" s="14"/>
      <c r="G583" s="185"/>
      <c r="H583" s="185"/>
      <c r="J583" s="185"/>
      <c r="L583" s="184"/>
      <c r="N583" s="184"/>
      <c r="O583" s="184"/>
      <c r="P583" s="184"/>
      <c r="Q583" s="185"/>
    </row>
    <row r="584" spans="2:17" ht="26.25" customHeight="1">
      <c r="B584" s="14"/>
      <c r="C584" s="185"/>
      <c r="E584" s="14"/>
      <c r="G584" s="185"/>
      <c r="H584" s="185"/>
      <c r="J584" s="185"/>
      <c r="L584" s="184"/>
      <c r="N584" s="184"/>
      <c r="O584" s="184"/>
      <c r="P584" s="184"/>
      <c r="Q584" s="185"/>
    </row>
    <row r="585" spans="2:17" ht="26.25" customHeight="1">
      <c r="B585" s="14"/>
      <c r="C585" s="185"/>
      <c r="E585" s="14"/>
      <c r="G585" s="185"/>
      <c r="H585" s="185"/>
      <c r="J585" s="185"/>
      <c r="L585" s="184"/>
      <c r="N585" s="184"/>
      <c r="O585" s="184"/>
      <c r="P585" s="184"/>
      <c r="Q585" s="185"/>
    </row>
    <row r="586" spans="2:17" ht="26.25" customHeight="1">
      <c r="B586" s="14"/>
      <c r="C586" s="185"/>
      <c r="E586" s="14"/>
      <c r="G586" s="185"/>
      <c r="H586" s="185"/>
      <c r="J586" s="185"/>
      <c r="L586" s="184"/>
      <c r="N586" s="184"/>
      <c r="O586" s="184"/>
      <c r="P586" s="184"/>
      <c r="Q586" s="185"/>
    </row>
    <row r="587" spans="2:17" ht="26.25" customHeight="1">
      <c r="B587" s="14"/>
      <c r="C587" s="185"/>
      <c r="E587" s="14"/>
      <c r="G587" s="185"/>
      <c r="H587" s="185"/>
      <c r="J587" s="185"/>
      <c r="L587" s="184"/>
      <c r="N587" s="184"/>
      <c r="O587" s="184"/>
      <c r="P587" s="184"/>
      <c r="Q587" s="185"/>
    </row>
    <row r="588" spans="2:17" ht="26.25" customHeight="1">
      <c r="B588" s="14"/>
      <c r="C588" s="185"/>
      <c r="E588" s="14"/>
      <c r="G588" s="185"/>
      <c r="H588" s="185"/>
      <c r="J588" s="185"/>
      <c r="L588" s="184"/>
      <c r="N588" s="184"/>
      <c r="O588" s="184"/>
      <c r="P588" s="184"/>
      <c r="Q588" s="185"/>
    </row>
    <row r="589" spans="2:17" ht="26.25" customHeight="1">
      <c r="B589" s="14"/>
      <c r="C589" s="185"/>
      <c r="E589" s="14"/>
      <c r="G589" s="185"/>
      <c r="H589" s="185"/>
      <c r="J589" s="185"/>
      <c r="L589" s="184"/>
      <c r="N589" s="184"/>
      <c r="O589" s="184"/>
      <c r="P589" s="184"/>
      <c r="Q589" s="185"/>
    </row>
    <row r="590" spans="2:17" ht="26.25" customHeight="1">
      <c r="B590" s="14"/>
      <c r="C590" s="185"/>
      <c r="E590" s="14"/>
      <c r="G590" s="185"/>
      <c r="H590" s="185"/>
      <c r="J590" s="185"/>
      <c r="L590" s="184"/>
      <c r="N590" s="184"/>
      <c r="O590" s="184"/>
      <c r="P590" s="184"/>
      <c r="Q590" s="185"/>
    </row>
    <row r="591" spans="2:17" ht="26.25" customHeight="1">
      <c r="B591" s="14"/>
      <c r="C591" s="185"/>
      <c r="E591" s="14"/>
      <c r="G591" s="185"/>
      <c r="H591" s="185"/>
      <c r="J591" s="185"/>
      <c r="L591" s="184"/>
      <c r="N591" s="184"/>
      <c r="O591" s="184"/>
      <c r="P591" s="184"/>
      <c r="Q591" s="185"/>
    </row>
    <row r="592" spans="2:17" ht="26.25" customHeight="1">
      <c r="B592" s="14"/>
      <c r="C592" s="185"/>
      <c r="E592" s="14"/>
      <c r="G592" s="185"/>
      <c r="H592" s="185"/>
      <c r="J592" s="185"/>
      <c r="L592" s="184"/>
      <c r="N592" s="184"/>
      <c r="O592" s="184"/>
      <c r="P592" s="184"/>
      <c r="Q592" s="185"/>
    </row>
    <row r="593" spans="2:17" ht="26.25" customHeight="1">
      <c r="B593" s="14"/>
      <c r="C593" s="185"/>
      <c r="E593" s="14"/>
      <c r="G593" s="185"/>
      <c r="H593" s="185"/>
      <c r="J593" s="185"/>
      <c r="L593" s="184"/>
      <c r="N593" s="184"/>
      <c r="O593" s="184"/>
      <c r="P593" s="184"/>
      <c r="Q593" s="185"/>
    </row>
    <row r="594" spans="2:17" ht="26.25" customHeight="1">
      <c r="B594" s="14"/>
      <c r="C594" s="185"/>
      <c r="E594" s="14"/>
      <c r="G594" s="185"/>
      <c r="H594" s="185"/>
      <c r="J594" s="185"/>
      <c r="L594" s="184"/>
      <c r="N594" s="184"/>
      <c r="O594" s="184"/>
      <c r="P594" s="184"/>
      <c r="Q594" s="185"/>
    </row>
    <row r="595" spans="2:17" ht="26.25" customHeight="1">
      <c r="B595" s="14"/>
      <c r="C595" s="185"/>
      <c r="E595" s="14"/>
      <c r="G595" s="185"/>
      <c r="H595" s="185"/>
      <c r="J595" s="185"/>
      <c r="L595" s="184"/>
      <c r="N595" s="184"/>
      <c r="O595" s="184"/>
      <c r="P595" s="184"/>
      <c r="Q595" s="185"/>
    </row>
    <row r="596" spans="2:17" ht="26.25" customHeight="1">
      <c r="B596" s="14"/>
      <c r="C596" s="185"/>
      <c r="E596" s="14"/>
      <c r="G596" s="185"/>
      <c r="H596" s="185"/>
      <c r="J596" s="185"/>
      <c r="L596" s="184"/>
      <c r="N596" s="184"/>
      <c r="O596" s="184"/>
      <c r="P596" s="184"/>
      <c r="Q596" s="185"/>
    </row>
    <row r="597" spans="2:17" ht="26.25" customHeight="1">
      <c r="B597" s="14"/>
      <c r="C597" s="185"/>
      <c r="E597" s="14"/>
      <c r="G597" s="185"/>
      <c r="H597" s="185"/>
      <c r="J597" s="185"/>
      <c r="L597" s="184"/>
      <c r="N597" s="184"/>
      <c r="O597" s="184"/>
      <c r="P597" s="184"/>
      <c r="Q597" s="185"/>
    </row>
    <row r="598" spans="2:17" ht="26.25" customHeight="1">
      <c r="B598" s="14"/>
      <c r="C598" s="185"/>
      <c r="E598" s="14"/>
      <c r="G598" s="185"/>
      <c r="H598" s="185"/>
      <c r="J598" s="185"/>
      <c r="L598" s="184"/>
      <c r="N598" s="184"/>
      <c r="O598" s="184"/>
      <c r="P598" s="184"/>
      <c r="Q598" s="185"/>
    </row>
    <row r="599" spans="2:17" ht="26.25" customHeight="1">
      <c r="B599" s="14"/>
      <c r="C599" s="185"/>
      <c r="E599" s="14"/>
      <c r="G599" s="185"/>
      <c r="H599" s="185"/>
      <c r="J599" s="185"/>
      <c r="L599" s="184"/>
      <c r="N599" s="184"/>
      <c r="O599" s="184"/>
      <c r="P599" s="184"/>
      <c r="Q599" s="185"/>
    </row>
    <row r="600" spans="2:17" ht="26.25" customHeight="1">
      <c r="B600" s="14"/>
      <c r="C600" s="185"/>
      <c r="E600" s="14"/>
      <c r="G600" s="185"/>
      <c r="H600" s="185"/>
      <c r="J600" s="185"/>
      <c r="L600" s="184"/>
      <c r="N600" s="184"/>
      <c r="O600" s="184"/>
      <c r="P600" s="184"/>
      <c r="Q600" s="185"/>
    </row>
    <row r="601" spans="2:17" ht="26.25" customHeight="1">
      <c r="B601" s="14"/>
      <c r="C601" s="185"/>
      <c r="E601" s="14"/>
      <c r="G601" s="185"/>
      <c r="H601" s="185"/>
      <c r="J601" s="185"/>
      <c r="L601" s="184"/>
      <c r="N601" s="184"/>
      <c r="O601" s="184"/>
      <c r="P601" s="184"/>
      <c r="Q601" s="185"/>
    </row>
    <row r="602" spans="2:17" ht="26.25" customHeight="1">
      <c r="B602" s="14"/>
      <c r="C602" s="185"/>
      <c r="E602" s="14"/>
      <c r="G602" s="185"/>
      <c r="H602" s="185"/>
      <c r="J602" s="185"/>
      <c r="L602" s="184"/>
      <c r="N602" s="184"/>
      <c r="O602" s="184"/>
      <c r="P602" s="184"/>
      <c r="Q602" s="185"/>
    </row>
    <row r="603" spans="2:17" ht="26.25" customHeight="1">
      <c r="B603" s="14"/>
      <c r="C603" s="185"/>
      <c r="E603" s="14"/>
      <c r="G603" s="185"/>
      <c r="H603" s="185"/>
      <c r="J603" s="185"/>
      <c r="L603" s="184"/>
      <c r="N603" s="184"/>
      <c r="O603" s="184"/>
      <c r="P603" s="184"/>
      <c r="Q603" s="185"/>
    </row>
    <row r="604" spans="2:17" ht="26.25" customHeight="1">
      <c r="B604" s="14"/>
      <c r="C604" s="185"/>
      <c r="E604" s="14"/>
      <c r="G604" s="185"/>
      <c r="H604" s="185"/>
      <c r="J604" s="185"/>
      <c r="L604" s="184"/>
      <c r="N604" s="184"/>
      <c r="O604" s="184"/>
      <c r="P604" s="184"/>
      <c r="Q604" s="185"/>
    </row>
    <row r="605" spans="2:17" ht="26.25" customHeight="1">
      <c r="B605" s="14"/>
      <c r="C605" s="185"/>
      <c r="E605" s="14"/>
      <c r="G605" s="185"/>
      <c r="H605" s="185"/>
      <c r="J605" s="185"/>
      <c r="L605" s="184"/>
      <c r="N605" s="184"/>
      <c r="O605" s="184"/>
      <c r="P605" s="184"/>
      <c r="Q605" s="185"/>
    </row>
    <row r="606" spans="2:17" ht="26.25" customHeight="1">
      <c r="B606" s="14"/>
      <c r="C606" s="185"/>
      <c r="E606" s="14"/>
      <c r="G606" s="185"/>
      <c r="H606" s="185"/>
      <c r="J606" s="185"/>
      <c r="L606" s="184"/>
      <c r="N606" s="184"/>
      <c r="O606" s="184"/>
      <c r="P606" s="184"/>
      <c r="Q606" s="185"/>
    </row>
    <row r="607" spans="2:17" ht="26.25" customHeight="1">
      <c r="B607" s="14"/>
      <c r="C607" s="185"/>
      <c r="E607" s="14"/>
      <c r="G607" s="185"/>
      <c r="H607" s="185"/>
      <c r="J607" s="185"/>
      <c r="L607" s="184"/>
      <c r="N607" s="184"/>
      <c r="O607" s="184"/>
      <c r="P607" s="184"/>
      <c r="Q607" s="185"/>
    </row>
    <row r="608" spans="2:17" ht="26.25" customHeight="1">
      <c r="B608" s="14"/>
      <c r="C608" s="185"/>
      <c r="E608" s="14"/>
      <c r="G608" s="185"/>
      <c r="H608" s="185"/>
      <c r="J608" s="185"/>
      <c r="L608" s="184"/>
      <c r="N608" s="184"/>
      <c r="O608" s="184"/>
      <c r="P608" s="184"/>
      <c r="Q608" s="185"/>
    </row>
    <row r="609" spans="2:17" ht="26.25" customHeight="1">
      <c r="B609" s="14"/>
      <c r="C609" s="185"/>
      <c r="E609" s="14"/>
      <c r="G609" s="185"/>
      <c r="H609" s="185"/>
      <c r="J609" s="185"/>
      <c r="L609" s="184"/>
      <c r="N609" s="184"/>
      <c r="O609" s="184"/>
      <c r="P609" s="184"/>
      <c r="Q609" s="185"/>
    </row>
    <row r="610" spans="2:17" ht="26.25" customHeight="1">
      <c r="B610" s="14"/>
      <c r="C610" s="185"/>
      <c r="E610" s="14"/>
      <c r="G610" s="185"/>
      <c r="H610" s="185"/>
      <c r="J610" s="185"/>
      <c r="L610" s="184"/>
      <c r="N610" s="184"/>
      <c r="O610" s="184"/>
      <c r="P610" s="184"/>
      <c r="Q610" s="185"/>
    </row>
    <row r="611" spans="2:17" ht="26.25" customHeight="1">
      <c r="B611" s="14"/>
      <c r="C611" s="185"/>
      <c r="E611" s="14"/>
      <c r="G611" s="185"/>
      <c r="H611" s="185"/>
      <c r="J611" s="185"/>
      <c r="L611" s="184"/>
      <c r="N611" s="184"/>
      <c r="O611" s="184"/>
      <c r="P611" s="184"/>
      <c r="Q611" s="185"/>
    </row>
    <row r="612" spans="2:17" ht="26.25" customHeight="1">
      <c r="B612" s="14"/>
      <c r="C612" s="185"/>
      <c r="E612" s="14"/>
      <c r="G612" s="185"/>
      <c r="H612" s="185"/>
      <c r="J612" s="185"/>
      <c r="L612" s="184"/>
      <c r="N612" s="184"/>
      <c r="O612" s="184"/>
      <c r="P612" s="184"/>
      <c r="Q612" s="185"/>
    </row>
    <row r="613" spans="2:17" ht="26.25" customHeight="1">
      <c r="B613" s="14"/>
      <c r="C613" s="185"/>
      <c r="E613" s="14"/>
      <c r="G613" s="185"/>
      <c r="H613" s="185"/>
      <c r="J613" s="185"/>
      <c r="L613" s="184"/>
      <c r="N613" s="184"/>
      <c r="O613" s="184"/>
      <c r="P613" s="184"/>
      <c r="Q613" s="185"/>
    </row>
    <row r="614" spans="2:17" ht="26.25" customHeight="1">
      <c r="B614" s="14"/>
      <c r="C614" s="185"/>
      <c r="E614" s="14"/>
      <c r="G614" s="185"/>
      <c r="H614" s="185"/>
      <c r="J614" s="185"/>
      <c r="L614" s="184"/>
      <c r="N614" s="184"/>
      <c r="O614" s="184"/>
      <c r="P614" s="184"/>
      <c r="Q614" s="185"/>
    </row>
    <row r="615" spans="2:17" ht="26.25" customHeight="1">
      <c r="B615" s="14"/>
      <c r="C615" s="185"/>
      <c r="E615" s="14"/>
      <c r="G615" s="185"/>
      <c r="H615" s="185"/>
      <c r="J615" s="185"/>
      <c r="L615" s="184"/>
      <c r="N615" s="184"/>
      <c r="O615" s="184"/>
      <c r="P615" s="184"/>
      <c r="Q615" s="185"/>
    </row>
    <row r="616" spans="2:17" ht="26.25" customHeight="1">
      <c r="B616" s="14"/>
      <c r="C616" s="185"/>
      <c r="E616" s="14"/>
      <c r="G616" s="185"/>
      <c r="H616" s="185"/>
      <c r="J616" s="185"/>
      <c r="L616" s="184"/>
      <c r="N616" s="184"/>
      <c r="O616" s="184"/>
      <c r="P616" s="184"/>
      <c r="Q616" s="185"/>
    </row>
    <row r="617" spans="2:17" ht="26.25" customHeight="1">
      <c r="B617" s="14"/>
      <c r="C617" s="185"/>
      <c r="E617" s="14"/>
      <c r="G617" s="185"/>
      <c r="H617" s="185"/>
      <c r="J617" s="185"/>
      <c r="L617" s="184"/>
      <c r="N617" s="184"/>
      <c r="O617" s="184"/>
      <c r="P617" s="184"/>
      <c r="Q617" s="185"/>
    </row>
    <row r="618" spans="2:17" ht="26.25" customHeight="1">
      <c r="B618" s="14"/>
      <c r="C618" s="185"/>
      <c r="E618" s="14"/>
      <c r="G618" s="185"/>
      <c r="H618" s="185"/>
      <c r="J618" s="185"/>
      <c r="L618" s="184"/>
      <c r="N618" s="184"/>
      <c r="O618" s="184"/>
      <c r="P618" s="184"/>
      <c r="Q618" s="185"/>
    </row>
    <row r="619" spans="2:17" ht="26.25" customHeight="1">
      <c r="B619" s="14"/>
      <c r="C619" s="185"/>
      <c r="E619" s="14"/>
      <c r="G619" s="185"/>
      <c r="H619" s="185"/>
      <c r="J619" s="185"/>
      <c r="L619" s="184"/>
      <c r="N619" s="184"/>
      <c r="O619" s="184"/>
      <c r="P619" s="184"/>
      <c r="Q619" s="185"/>
    </row>
    <row r="620" spans="2:17" ht="26.25" customHeight="1">
      <c r="B620" s="14"/>
      <c r="C620" s="185"/>
      <c r="E620" s="14"/>
      <c r="G620" s="185"/>
      <c r="H620" s="185"/>
      <c r="J620" s="185"/>
      <c r="L620" s="184"/>
      <c r="N620" s="184"/>
      <c r="O620" s="184"/>
      <c r="P620" s="184"/>
      <c r="Q620" s="185"/>
    </row>
    <row r="621" spans="2:17" ht="26.25" customHeight="1">
      <c r="B621" s="14"/>
      <c r="C621" s="185"/>
      <c r="E621" s="14"/>
      <c r="G621" s="185"/>
      <c r="H621" s="185"/>
      <c r="J621" s="185"/>
      <c r="L621" s="184"/>
      <c r="N621" s="184"/>
      <c r="O621" s="184"/>
      <c r="P621" s="184"/>
      <c r="Q621" s="185"/>
    </row>
    <row r="622" spans="2:17" ht="26.25" customHeight="1">
      <c r="B622" s="14"/>
      <c r="C622" s="185"/>
      <c r="E622" s="14"/>
      <c r="G622" s="185"/>
      <c r="H622" s="185"/>
      <c r="J622" s="185"/>
      <c r="L622" s="184"/>
      <c r="N622" s="184"/>
      <c r="O622" s="184"/>
      <c r="P622" s="184"/>
      <c r="Q622" s="185"/>
    </row>
    <row r="623" spans="2:17" ht="26.25" customHeight="1">
      <c r="B623" s="14"/>
      <c r="C623" s="185"/>
      <c r="E623" s="14"/>
      <c r="G623" s="185"/>
      <c r="H623" s="185"/>
      <c r="J623" s="185"/>
      <c r="L623" s="184"/>
      <c r="N623" s="184"/>
      <c r="O623" s="184"/>
      <c r="P623" s="184"/>
      <c r="Q623" s="185"/>
    </row>
    <row r="624" spans="2:17" ht="26.25" customHeight="1">
      <c r="B624" s="14"/>
      <c r="C624" s="185"/>
      <c r="E624" s="14"/>
      <c r="G624" s="185"/>
      <c r="H624" s="185"/>
      <c r="J624" s="185"/>
      <c r="L624" s="184"/>
      <c r="N624" s="184"/>
      <c r="O624" s="184"/>
      <c r="P624" s="184"/>
      <c r="Q624" s="185"/>
    </row>
    <row r="625" spans="2:17" ht="26.25" customHeight="1">
      <c r="B625" s="14"/>
      <c r="C625" s="185"/>
      <c r="E625" s="14"/>
      <c r="G625" s="185"/>
      <c r="H625" s="185"/>
      <c r="J625" s="185"/>
      <c r="L625" s="184"/>
      <c r="N625" s="184"/>
      <c r="O625" s="184"/>
      <c r="P625" s="184"/>
      <c r="Q625" s="185"/>
    </row>
    <row r="626" spans="2:17" ht="26.25" customHeight="1">
      <c r="B626" s="14"/>
      <c r="C626" s="185"/>
      <c r="E626" s="14"/>
      <c r="G626" s="185"/>
      <c r="H626" s="185"/>
      <c r="J626" s="185"/>
      <c r="L626" s="184"/>
      <c r="N626" s="184"/>
      <c r="O626" s="184"/>
      <c r="P626" s="184"/>
      <c r="Q626" s="185"/>
    </row>
    <row r="627" spans="2:17" ht="26.25" customHeight="1">
      <c r="B627" s="14"/>
      <c r="C627" s="185"/>
      <c r="E627" s="14"/>
      <c r="G627" s="185"/>
      <c r="H627" s="185"/>
      <c r="J627" s="185"/>
      <c r="L627" s="184"/>
      <c r="N627" s="184"/>
      <c r="O627" s="184"/>
      <c r="P627" s="184"/>
      <c r="Q627" s="185"/>
    </row>
    <row r="628" spans="2:17" ht="26.25" customHeight="1">
      <c r="B628" s="14"/>
      <c r="C628" s="185"/>
      <c r="E628" s="14"/>
      <c r="G628" s="185"/>
      <c r="H628" s="185"/>
      <c r="J628" s="185"/>
      <c r="L628" s="184"/>
      <c r="N628" s="184"/>
      <c r="O628" s="184"/>
      <c r="P628" s="184"/>
      <c r="Q628" s="185"/>
    </row>
    <row r="629" spans="2:17" ht="26.25" customHeight="1">
      <c r="B629" s="14"/>
      <c r="C629" s="185"/>
      <c r="E629" s="14"/>
      <c r="G629" s="185"/>
      <c r="H629" s="185"/>
      <c r="J629" s="185"/>
      <c r="L629" s="184"/>
      <c r="N629" s="184"/>
      <c r="O629" s="184"/>
      <c r="P629" s="184"/>
      <c r="Q629" s="185"/>
    </row>
    <row r="630" spans="2:17" ht="26.25" customHeight="1">
      <c r="B630" s="14"/>
      <c r="C630" s="185"/>
      <c r="E630" s="14"/>
      <c r="G630" s="185"/>
      <c r="H630" s="185"/>
      <c r="J630" s="185"/>
      <c r="L630" s="184"/>
      <c r="N630" s="184"/>
      <c r="O630" s="184"/>
      <c r="P630" s="184"/>
      <c r="Q630" s="185"/>
    </row>
    <row r="631" spans="2:17" ht="26.25" customHeight="1">
      <c r="B631" s="14"/>
      <c r="C631" s="185"/>
      <c r="E631" s="14"/>
      <c r="G631" s="185"/>
      <c r="H631" s="185"/>
      <c r="J631" s="185"/>
      <c r="L631" s="184"/>
      <c r="N631" s="184"/>
      <c r="O631" s="184"/>
      <c r="P631" s="184"/>
      <c r="Q631" s="185"/>
    </row>
    <row r="632" spans="2:17" ht="26.25" customHeight="1">
      <c r="B632" s="14"/>
      <c r="C632" s="185"/>
      <c r="E632" s="14"/>
      <c r="G632" s="185"/>
      <c r="H632" s="185"/>
      <c r="J632" s="185"/>
      <c r="L632" s="184"/>
      <c r="N632" s="184"/>
      <c r="O632" s="184"/>
      <c r="P632" s="184"/>
      <c r="Q632" s="185"/>
    </row>
    <row r="633" spans="2:17" ht="26.25" customHeight="1">
      <c r="B633" s="14"/>
      <c r="C633" s="185"/>
      <c r="E633" s="14"/>
      <c r="G633" s="185"/>
      <c r="H633" s="185"/>
      <c r="J633" s="185"/>
      <c r="L633" s="184"/>
      <c r="N633" s="184"/>
      <c r="O633" s="184"/>
      <c r="P633" s="184"/>
      <c r="Q633" s="185"/>
    </row>
    <row r="634" spans="2:17" ht="26.25" customHeight="1">
      <c r="B634" s="14"/>
      <c r="C634" s="185"/>
      <c r="E634" s="14"/>
      <c r="G634" s="185"/>
      <c r="H634" s="185"/>
      <c r="J634" s="185"/>
      <c r="L634" s="184"/>
      <c r="N634" s="184"/>
      <c r="O634" s="184"/>
      <c r="P634" s="184"/>
      <c r="Q634" s="185"/>
    </row>
    <row r="635" spans="2:17" ht="26.25" customHeight="1">
      <c r="B635" s="14"/>
      <c r="C635" s="185"/>
      <c r="E635" s="14"/>
      <c r="G635" s="185"/>
      <c r="H635" s="185"/>
      <c r="J635" s="185"/>
      <c r="L635" s="184"/>
      <c r="N635" s="184"/>
      <c r="O635" s="184"/>
      <c r="P635" s="184"/>
      <c r="Q635" s="185"/>
    </row>
    <row r="636" spans="2:17" ht="26.25" customHeight="1">
      <c r="B636" s="14"/>
      <c r="C636" s="185"/>
      <c r="E636" s="14"/>
      <c r="G636" s="185"/>
      <c r="H636" s="185"/>
      <c r="J636" s="185"/>
      <c r="L636" s="184"/>
      <c r="N636" s="184"/>
      <c r="O636" s="184"/>
      <c r="P636" s="184"/>
      <c r="Q636" s="185"/>
    </row>
    <row r="637" spans="2:17" ht="26.25" customHeight="1">
      <c r="B637" s="14"/>
      <c r="C637" s="185"/>
      <c r="E637" s="14"/>
      <c r="G637" s="185"/>
      <c r="H637" s="185"/>
      <c r="J637" s="185"/>
      <c r="L637" s="184"/>
      <c r="N637" s="184"/>
      <c r="O637" s="184"/>
      <c r="P637" s="184"/>
      <c r="Q637" s="185"/>
    </row>
    <row r="638" spans="2:17" ht="26.25" customHeight="1">
      <c r="B638" s="14"/>
      <c r="C638" s="185"/>
      <c r="E638" s="14"/>
      <c r="G638" s="185"/>
      <c r="H638" s="185"/>
      <c r="J638" s="185"/>
      <c r="L638" s="184"/>
      <c r="N638" s="184"/>
      <c r="O638" s="184"/>
      <c r="P638" s="184"/>
      <c r="Q638" s="185"/>
    </row>
    <row r="639" spans="2:17" ht="26.25" customHeight="1">
      <c r="B639" s="14"/>
      <c r="C639" s="185"/>
      <c r="E639" s="14"/>
      <c r="G639" s="185"/>
      <c r="H639" s="185"/>
      <c r="J639" s="185"/>
      <c r="L639" s="184"/>
      <c r="N639" s="184"/>
      <c r="O639" s="184"/>
      <c r="P639" s="184"/>
      <c r="Q639" s="185"/>
    </row>
    <row r="640" spans="2:17" ht="26.25" customHeight="1">
      <c r="B640" s="14"/>
      <c r="C640" s="185"/>
      <c r="E640" s="14"/>
      <c r="G640" s="185"/>
      <c r="H640" s="185"/>
      <c r="J640" s="185"/>
      <c r="L640" s="184"/>
      <c r="N640" s="184"/>
      <c r="O640" s="184"/>
      <c r="P640" s="184"/>
      <c r="Q640" s="185"/>
    </row>
    <row r="641" spans="2:17" ht="26.25" customHeight="1">
      <c r="B641" s="14"/>
      <c r="C641" s="185"/>
      <c r="E641" s="14"/>
      <c r="G641" s="185"/>
      <c r="H641" s="185"/>
      <c r="J641" s="185"/>
      <c r="L641" s="184"/>
      <c r="N641" s="184"/>
      <c r="O641" s="184"/>
      <c r="P641" s="184"/>
      <c r="Q641" s="185"/>
    </row>
    <row r="642" spans="2:17" ht="26.25" customHeight="1">
      <c r="B642" s="14"/>
      <c r="C642" s="185"/>
      <c r="E642" s="14"/>
      <c r="G642" s="185"/>
      <c r="H642" s="185"/>
      <c r="J642" s="185"/>
      <c r="L642" s="184"/>
      <c r="N642" s="184"/>
      <c r="O642" s="184"/>
      <c r="P642" s="184"/>
      <c r="Q642" s="185"/>
    </row>
    <row r="643" spans="2:17" ht="26.25" customHeight="1">
      <c r="B643" s="14"/>
      <c r="C643" s="185"/>
      <c r="E643" s="14"/>
      <c r="G643" s="185"/>
      <c r="H643" s="185"/>
      <c r="J643" s="185"/>
      <c r="L643" s="184"/>
      <c r="N643" s="184"/>
      <c r="O643" s="184"/>
      <c r="P643" s="184"/>
      <c r="Q643" s="185"/>
    </row>
    <row r="644" spans="2:17" ht="26.25" customHeight="1">
      <c r="B644" s="14"/>
      <c r="C644" s="185"/>
      <c r="E644" s="14"/>
      <c r="G644" s="185"/>
      <c r="H644" s="185"/>
      <c r="J644" s="185"/>
      <c r="L644" s="184"/>
      <c r="N644" s="184"/>
      <c r="O644" s="184"/>
      <c r="P644" s="184"/>
      <c r="Q644" s="185"/>
    </row>
    <row r="645" spans="2:17" ht="26.25" customHeight="1">
      <c r="B645" s="14"/>
      <c r="C645" s="185"/>
      <c r="E645" s="14"/>
      <c r="G645" s="185"/>
      <c r="H645" s="185"/>
      <c r="J645" s="185"/>
      <c r="L645" s="184"/>
      <c r="N645" s="184"/>
      <c r="O645" s="184"/>
      <c r="P645" s="184"/>
      <c r="Q645" s="185"/>
    </row>
    <row r="646" spans="2:17" ht="26.25" customHeight="1">
      <c r="B646" s="14"/>
      <c r="C646" s="185"/>
      <c r="E646" s="14"/>
      <c r="G646" s="185"/>
      <c r="H646" s="185"/>
      <c r="J646" s="185"/>
      <c r="L646" s="184"/>
      <c r="N646" s="184"/>
      <c r="O646" s="184"/>
      <c r="P646" s="184"/>
      <c r="Q646" s="185"/>
    </row>
    <row r="647" spans="2:17" ht="26.25" customHeight="1">
      <c r="B647" s="14"/>
      <c r="C647" s="185"/>
      <c r="E647" s="14"/>
      <c r="G647" s="185"/>
      <c r="H647" s="185"/>
      <c r="J647" s="185"/>
      <c r="L647" s="184"/>
      <c r="N647" s="184"/>
      <c r="O647" s="184"/>
      <c r="P647" s="184"/>
      <c r="Q647" s="185"/>
    </row>
    <row r="648" spans="2:17" ht="26.25" customHeight="1">
      <c r="B648" s="14"/>
      <c r="C648" s="185"/>
      <c r="E648" s="14"/>
      <c r="G648" s="185"/>
      <c r="H648" s="185"/>
      <c r="J648" s="185"/>
      <c r="L648" s="184"/>
      <c r="N648" s="184"/>
      <c r="O648" s="184"/>
      <c r="P648" s="184"/>
      <c r="Q648" s="185"/>
    </row>
    <row r="649" spans="2:17" ht="26.25" customHeight="1">
      <c r="B649" s="14"/>
      <c r="C649" s="185"/>
      <c r="E649" s="14"/>
      <c r="G649" s="185"/>
      <c r="H649" s="185"/>
      <c r="J649" s="185"/>
      <c r="L649" s="184"/>
      <c r="N649" s="184"/>
      <c r="O649" s="184"/>
      <c r="P649" s="184"/>
      <c r="Q649" s="185"/>
    </row>
    <row r="650" spans="2:17" ht="26.25" customHeight="1">
      <c r="B650" s="14"/>
      <c r="C650" s="185"/>
      <c r="E650" s="14"/>
      <c r="G650" s="185"/>
      <c r="H650" s="185"/>
      <c r="J650" s="185"/>
      <c r="L650" s="184"/>
      <c r="N650" s="184"/>
      <c r="O650" s="184"/>
      <c r="P650" s="184"/>
      <c r="Q650" s="185"/>
    </row>
    <row r="651" spans="2:17" ht="26.25" customHeight="1">
      <c r="B651" s="14"/>
      <c r="C651" s="185"/>
      <c r="E651" s="14"/>
      <c r="G651" s="185"/>
      <c r="H651" s="185"/>
      <c r="J651" s="185"/>
      <c r="L651" s="184"/>
      <c r="N651" s="184"/>
      <c r="O651" s="184"/>
      <c r="P651" s="184"/>
      <c r="Q651" s="185"/>
    </row>
    <row r="652" spans="2:17" ht="26.25" customHeight="1">
      <c r="B652" s="14"/>
      <c r="C652" s="185"/>
      <c r="E652" s="14"/>
      <c r="G652" s="185"/>
      <c r="H652" s="185"/>
      <c r="J652" s="185"/>
      <c r="L652" s="184"/>
      <c r="N652" s="184"/>
      <c r="O652" s="184"/>
      <c r="P652" s="184"/>
      <c r="Q652" s="185"/>
    </row>
    <row r="653" spans="2:17" ht="26.25" customHeight="1">
      <c r="B653" s="14"/>
      <c r="C653" s="185"/>
      <c r="E653" s="14"/>
      <c r="G653" s="185"/>
      <c r="H653" s="185"/>
      <c r="J653" s="185"/>
      <c r="L653" s="184"/>
      <c r="N653" s="184"/>
      <c r="O653" s="184"/>
      <c r="P653" s="184"/>
      <c r="Q653" s="185"/>
    </row>
    <row r="654" spans="2:17" ht="26.25" customHeight="1">
      <c r="B654" s="14"/>
      <c r="C654" s="185"/>
      <c r="E654" s="14"/>
      <c r="G654" s="185"/>
      <c r="H654" s="185"/>
      <c r="J654" s="185"/>
      <c r="L654" s="184"/>
      <c r="N654" s="184"/>
      <c r="O654" s="184"/>
      <c r="P654" s="184"/>
      <c r="Q654" s="185"/>
    </row>
    <row r="655" spans="2:17" ht="26.25" customHeight="1">
      <c r="B655" s="14"/>
      <c r="C655" s="185"/>
      <c r="E655" s="14"/>
      <c r="G655" s="185"/>
      <c r="H655" s="185"/>
      <c r="J655" s="185"/>
      <c r="L655" s="184"/>
      <c r="N655" s="184"/>
      <c r="O655" s="184"/>
      <c r="P655" s="184"/>
      <c r="Q655" s="185"/>
    </row>
    <row r="656" spans="2:17" ht="26.25" customHeight="1">
      <c r="B656" s="14"/>
      <c r="C656" s="185"/>
      <c r="E656" s="14"/>
      <c r="G656" s="185"/>
      <c r="H656" s="185"/>
      <c r="J656" s="185"/>
      <c r="L656" s="184"/>
      <c r="N656" s="184"/>
      <c r="O656" s="184"/>
      <c r="P656" s="184"/>
      <c r="Q656" s="185"/>
    </row>
    <row r="657" spans="2:17" ht="26.25" customHeight="1">
      <c r="B657" s="14"/>
      <c r="C657" s="185"/>
      <c r="E657" s="14"/>
      <c r="G657" s="185"/>
      <c r="H657" s="185"/>
      <c r="J657" s="185"/>
      <c r="L657" s="184"/>
      <c r="N657" s="184"/>
      <c r="O657" s="184"/>
      <c r="P657" s="184"/>
      <c r="Q657" s="185"/>
    </row>
    <row r="658" spans="2:17" ht="26.25" customHeight="1">
      <c r="B658" s="14"/>
      <c r="C658" s="185"/>
      <c r="E658" s="14"/>
      <c r="G658" s="185"/>
      <c r="H658" s="185"/>
      <c r="J658" s="185"/>
      <c r="L658" s="184"/>
      <c r="N658" s="184"/>
      <c r="O658" s="184"/>
      <c r="P658" s="184"/>
      <c r="Q658" s="185"/>
    </row>
    <row r="659" spans="2:17" ht="26.25" customHeight="1">
      <c r="B659" s="14"/>
      <c r="C659" s="185"/>
      <c r="E659" s="14"/>
      <c r="G659" s="185"/>
      <c r="H659" s="185"/>
      <c r="J659" s="185"/>
      <c r="L659" s="184"/>
      <c r="N659" s="184"/>
      <c r="O659" s="184"/>
      <c r="P659" s="184"/>
      <c r="Q659" s="185"/>
    </row>
    <row r="660" spans="2:17" ht="26.25" customHeight="1">
      <c r="B660" s="14"/>
      <c r="C660" s="185"/>
      <c r="E660" s="14"/>
      <c r="G660" s="185"/>
      <c r="H660" s="185"/>
      <c r="J660" s="185"/>
      <c r="L660" s="184"/>
      <c r="N660" s="184"/>
      <c r="O660" s="184"/>
      <c r="P660" s="184"/>
      <c r="Q660" s="185"/>
    </row>
    <row r="661" spans="2:17" ht="26.25" customHeight="1">
      <c r="B661" s="14"/>
      <c r="C661" s="185"/>
      <c r="E661" s="14"/>
      <c r="G661" s="185"/>
      <c r="H661" s="185"/>
      <c r="J661" s="185"/>
      <c r="L661" s="184"/>
      <c r="N661" s="184"/>
      <c r="O661" s="184"/>
      <c r="P661" s="184"/>
      <c r="Q661" s="185"/>
    </row>
    <row r="662" spans="2:17" ht="26.25" customHeight="1">
      <c r="B662" s="14"/>
      <c r="C662" s="185"/>
      <c r="E662" s="14"/>
      <c r="G662" s="185"/>
      <c r="H662" s="185"/>
      <c r="J662" s="185"/>
      <c r="L662" s="184"/>
      <c r="N662" s="184"/>
      <c r="O662" s="184"/>
      <c r="P662" s="184"/>
      <c r="Q662" s="185"/>
    </row>
    <row r="663" spans="2:17" ht="26.25" customHeight="1">
      <c r="B663" s="14"/>
      <c r="C663" s="185"/>
      <c r="E663" s="14"/>
      <c r="G663" s="185"/>
      <c r="H663" s="185"/>
      <c r="J663" s="185"/>
      <c r="L663" s="184"/>
      <c r="N663" s="184"/>
      <c r="O663" s="184"/>
      <c r="P663" s="184"/>
      <c r="Q663" s="185"/>
    </row>
    <row r="664" spans="2:17" ht="26.25" customHeight="1">
      <c r="B664" s="14"/>
      <c r="C664" s="185"/>
      <c r="E664" s="14"/>
      <c r="G664" s="185"/>
      <c r="H664" s="185"/>
      <c r="J664" s="185"/>
      <c r="L664" s="184"/>
      <c r="N664" s="184"/>
      <c r="O664" s="184"/>
      <c r="P664" s="184"/>
      <c r="Q664" s="185"/>
    </row>
    <row r="665" spans="2:17" ht="26.25" customHeight="1">
      <c r="B665" s="14"/>
      <c r="C665" s="185"/>
      <c r="E665" s="14"/>
      <c r="G665" s="185"/>
      <c r="H665" s="185"/>
      <c r="J665" s="185"/>
      <c r="L665" s="184"/>
      <c r="N665" s="184"/>
      <c r="O665" s="184"/>
      <c r="P665" s="184"/>
      <c r="Q665" s="185"/>
    </row>
    <row r="666" spans="2:17" ht="26.25" customHeight="1">
      <c r="B666" s="14"/>
      <c r="C666" s="185"/>
      <c r="E666" s="14"/>
      <c r="G666" s="185"/>
      <c r="H666" s="185"/>
      <c r="J666" s="185"/>
      <c r="L666" s="184"/>
      <c r="N666" s="184"/>
      <c r="O666" s="184"/>
      <c r="P666" s="184"/>
      <c r="Q666" s="185"/>
    </row>
    <row r="667" spans="2:17" ht="26.25" customHeight="1">
      <c r="B667" s="14"/>
      <c r="C667" s="185"/>
      <c r="E667" s="14"/>
      <c r="G667" s="185"/>
      <c r="H667" s="185"/>
      <c r="J667" s="185"/>
      <c r="L667" s="184"/>
      <c r="N667" s="184"/>
      <c r="O667" s="184"/>
      <c r="P667" s="184"/>
      <c r="Q667" s="185"/>
    </row>
    <row r="668" spans="2:17" ht="26.25" customHeight="1">
      <c r="B668" s="14"/>
      <c r="C668" s="185"/>
      <c r="E668" s="14"/>
      <c r="G668" s="185"/>
      <c r="H668" s="185"/>
      <c r="J668" s="185"/>
      <c r="L668" s="184"/>
      <c r="N668" s="184"/>
      <c r="O668" s="184"/>
      <c r="P668" s="184"/>
      <c r="Q668" s="185"/>
    </row>
    <row r="669" spans="2:17" ht="26.25" customHeight="1">
      <c r="B669" s="14"/>
      <c r="C669" s="185"/>
      <c r="E669" s="14"/>
      <c r="G669" s="185"/>
      <c r="H669" s="185"/>
      <c r="J669" s="185"/>
      <c r="L669" s="184"/>
      <c r="N669" s="184"/>
      <c r="O669" s="184"/>
      <c r="P669" s="184"/>
      <c r="Q669" s="185"/>
    </row>
    <row r="670" spans="2:17" ht="26.25" customHeight="1">
      <c r="B670" s="14"/>
      <c r="C670" s="185"/>
      <c r="E670" s="14"/>
      <c r="G670" s="185"/>
      <c r="H670" s="185"/>
      <c r="J670" s="185"/>
      <c r="L670" s="184"/>
      <c r="N670" s="184"/>
      <c r="O670" s="184"/>
      <c r="P670" s="184"/>
      <c r="Q670" s="185"/>
    </row>
    <row r="671" spans="2:17" ht="26.25" customHeight="1">
      <c r="B671" s="14"/>
      <c r="C671" s="185"/>
      <c r="E671" s="14"/>
      <c r="G671" s="185"/>
      <c r="H671" s="185"/>
      <c r="J671" s="185"/>
      <c r="L671" s="184"/>
      <c r="N671" s="184"/>
      <c r="O671" s="184"/>
      <c r="P671" s="184"/>
      <c r="Q671" s="185"/>
    </row>
    <row r="672" spans="2:17" ht="26.25" customHeight="1">
      <c r="B672" s="14"/>
      <c r="C672" s="185"/>
      <c r="E672" s="14"/>
      <c r="G672" s="185"/>
      <c r="H672" s="185"/>
      <c r="J672" s="185"/>
      <c r="L672" s="184"/>
      <c r="N672" s="184"/>
      <c r="O672" s="184"/>
      <c r="P672" s="184"/>
      <c r="Q672" s="185"/>
    </row>
    <row r="673" spans="2:17" ht="26.25" customHeight="1">
      <c r="B673" s="14"/>
      <c r="C673" s="185"/>
      <c r="E673" s="14"/>
      <c r="G673" s="185"/>
      <c r="H673" s="185"/>
      <c r="J673" s="185"/>
      <c r="L673" s="184"/>
      <c r="N673" s="184"/>
      <c r="O673" s="184"/>
      <c r="P673" s="184"/>
      <c r="Q673" s="185"/>
    </row>
    <row r="674" spans="2:17" ht="26.25" customHeight="1">
      <c r="B674" s="14"/>
      <c r="C674" s="185"/>
      <c r="E674" s="14"/>
      <c r="G674" s="185"/>
      <c r="H674" s="185"/>
      <c r="J674" s="185"/>
      <c r="L674" s="184"/>
      <c r="N674" s="184"/>
      <c r="O674" s="184"/>
      <c r="P674" s="184"/>
      <c r="Q674" s="185"/>
    </row>
    <row r="675" spans="2:17" ht="26.25" customHeight="1">
      <c r="B675" s="14"/>
      <c r="C675" s="185"/>
      <c r="E675" s="14"/>
      <c r="G675" s="185"/>
      <c r="H675" s="185"/>
      <c r="J675" s="185"/>
      <c r="L675" s="184"/>
      <c r="N675" s="184"/>
      <c r="O675" s="184"/>
      <c r="P675" s="184"/>
      <c r="Q675" s="185"/>
    </row>
    <row r="676" spans="2:17" ht="26.25" customHeight="1">
      <c r="B676" s="14"/>
      <c r="C676" s="185"/>
      <c r="E676" s="14"/>
      <c r="G676" s="185"/>
      <c r="H676" s="185"/>
      <c r="J676" s="185"/>
      <c r="L676" s="184"/>
      <c r="N676" s="184"/>
      <c r="O676" s="184"/>
      <c r="P676" s="184"/>
      <c r="Q676" s="185"/>
    </row>
    <row r="677" spans="2:17" ht="26.25" customHeight="1">
      <c r="B677" s="14"/>
      <c r="C677" s="185"/>
      <c r="E677" s="14"/>
      <c r="G677" s="185"/>
      <c r="H677" s="185"/>
      <c r="J677" s="185"/>
      <c r="L677" s="184"/>
      <c r="N677" s="184"/>
      <c r="O677" s="184"/>
      <c r="P677" s="184"/>
      <c r="Q677" s="185"/>
    </row>
    <row r="678" spans="2:17" ht="26.25" customHeight="1">
      <c r="B678" s="14"/>
      <c r="C678" s="185"/>
      <c r="E678" s="14"/>
      <c r="G678" s="185"/>
      <c r="H678" s="185"/>
      <c r="J678" s="185"/>
      <c r="L678" s="184"/>
      <c r="N678" s="184"/>
      <c r="O678" s="184"/>
      <c r="P678" s="184"/>
      <c r="Q678" s="185"/>
    </row>
    <row r="679" spans="2:17" ht="26.25" customHeight="1">
      <c r="B679" s="14"/>
      <c r="C679" s="185"/>
      <c r="E679" s="14"/>
      <c r="G679" s="185"/>
      <c r="H679" s="185"/>
      <c r="J679" s="185"/>
      <c r="L679" s="184"/>
      <c r="N679" s="184"/>
      <c r="O679" s="184"/>
      <c r="P679" s="184"/>
      <c r="Q679" s="185"/>
    </row>
    <row r="680" spans="2:17" ht="26.25" customHeight="1">
      <c r="B680" s="14"/>
      <c r="C680" s="185"/>
      <c r="E680" s="14"/>
      <c r="G680" s="185"/>
      <c r="H680" s="185"/>
      <c r="J680" s="185"/>
      <c r="L680" s="184"/>
      <c r="N680" s="184"/>
      <c r="O680" s="184"/>
      <c r="P680" s="184"/>
      <c r="Q680" s="185"/>
    </row>
    <row r="681" spans="2:17" ht="26.25" customHeight="1">
      <c r="B681" s="14"/>
      <c r="C681" s="185"/>
      <c r="E681" s="14"/>
      <c r="G681" s="185"/>
      <c r="H681" s="185"/>
      <c r="J681" s="185"/>
      <c r="L681" s="184"/>
      <c r="N681" s="184"/>
      <c r="O681" s="184"/>
      <c r="P681" s="184"/>
      <c r="Q681" s="185"/>
    </row>
    <row r="682" spans="2:17" ht="26.25" customHeight="1">
      <c r="B682" s="14"/>
      <c r="C682" s="185"/>
      <c r="E682" s="14"/>
      <c r="G682" s="185"/>
      <c r="H682" s="185"/>
      <c r="J682" s="185"/>
      <c r="L682" s="184"/>
      <c r="N682" s="184"/>
      <c r="O682" s="184"/>
      <c r="P682" s="184"/>
      <c r="Q682" s="185"/>
    </row>
    <row r="683" spans="2:17" ht="26.25" customHeight="1">
      <c r="B683" s="14"/>
      <c r="C683" s="185"/>
      <c r="E683" s="14"/>
      <c r="G683" s="185"/>
      <c r="H683" s="185"/>
      <c r="J683" s="185"/>
      <c r="L683" s="184"/>
      <c r="N683" s="184"/>
      <c r="O683" s="184"/>
      <c r="P683" s="184"/>
      <c r="Q683" s="185"/>
    </row>
    <row r="684" spans="2:17" ht="26.25" customHeight="1">
      <c r="B684" s="14"/>
      <c r="C684" s="185"/>
      <c r="E684" s="14"/>
      <c r="G684" s="185"/>
      <c r="H684" s="185"/>
      <c r="J684" s="185"/>
      <c r="L684" s="184"/>
      <c r="N684" s="184"/>
      <c r="O684" s="184"/>
      <c r="P684" s="184"/>
      <c r="Q684" s="185"/>
    </row>
    <row r="685" spans="2:17" ht="26.25" customHeight="1">
      <c r="B685" s="14"/>
      <c r="C685" s="185"/>
      <c r="E685" s="14"/>
      <c r="G685" s="185"/>
      <c r="H685" s="185"/>
      <c r="J685" s="185"/>
      <c r="L685" s="184"/>
      <c r="N685" s="184"/>
      <c r="O685" s="184"/>
      <c r="P685" s="184"/>
      <c r="Q685" s="185"/>
    </row>
    <row r="686" spans="2:17" ht="26.25" customHeight="1">
      <c r="B686" s="14"/>
      <c r="C686" s="185"/>
      <c r="E686" s="14"/>
      <c r="G686" s="185"/>
      <c r="H686" s="185"/>
      <c r="J686" s="185"/>
      <c r="L686" s="184"/>
      <c r="N686" s="184"/>
      <c r="O686" s="184"/>
      <c r="P686" s="184"/>
      <c r="Q686" s="185"/>
    </row>
    <row r="687" spans="2:17" ht="26.25" customHeight="1">
      <c r="B687" s="14"/>
      <c r="C687" s="185"/>
      <c r="E687" s="14"/>
      <c r="G687" s="185"/>
      <c r="H687" s="185"/>
      <c r="J687" s="185"/>
      <c r="L687" s="184"/>
      <c r="N687" s="184"/>
      <c r="O687" s="184"/>
      <c r="P687" s="184"/>
      <c r="Q687" s="185"/>
    </row>
    <row r="688" spans="2:17" ht="26.25" customHeight="1">
      <c r="B688" s="14"/>
      <c r="C688" s="185"/>
      <c r="E688" s="14"/>
      <c r="G688" s="185"/>
      <c r="H688" s="185"/>
      <c r="J688" s="185"/>
      <c r="L688" s="184"/>
      <c r="N688" s="184"/>
      <c r="O688" s="184"/>
      <c r="P688" s="184"/>
      <c r="Q688" s="185"/>
    </row>
    <row r="689" spans="2:17" ht="26.25" customHeight="1">
      <c r="B689" s="14"/>
      <c r="C689" s="185"/>
      <c r="E689" s="14"/>
      <c r="G689" s="185"/>
      <c r="H689" s="185"/>
      <c r="J689" s="185"/>
      <c r="L689" s="184"/>
      <c r="N689" s="184"/>
      <c r="O689" s="184"/>
      <c r="P689" s="184"/>
      <c r="Q689" s="185"/>
    </row>
    <row r="690" spans="2:17" ht="26.25" customHeight="1">
      <c r="B690" s="14"/>
      <c r="C690" s="185"/>
      <c r="E690" s="14"/>
      <c r="G690" s="185"/>
      <c r="H690" s="185"/>
      <c r="J690" s="185"/>
      <c r="L690" s="184"/>
      <c r="N690" s="184"/>
      <c r="O690" s="184"/>
      <c r="P690" s="184"/>
      <c r="Q690" s="185"/>
    </row>
    <row r="691" spans="2:17" ht="26.25" customHeight="1">
      <c r="B691" s="14"/>
      <c r="C691" s="185"/>
      <c r="E691" s="14"/>
      <c r="G691" s="185"/>
      <c r="H691" s="185"/>
      <c r="J691" s="185"/>
      <c r="L691" s="184"/>
      <c r="N691" s="184"/>
      <c r="O691" s="184"/>
      <c r="P691" s="184"/>
      <c r="Q691" s="185"/>
    </row>
    <row r="692" spans="2:17" ht="26.25" customHeight="1">
      <c r="B692" s="14"/>
      <c r="C692" s="185"/>
      <c r="E692" s="14"/>
      <c r="G692" s="185"/>
      <c r="H692" s="185"/>
      <c r="J692" s="185"/>
      <c r="L692" s="184"/>
      <c r="N692" s="184"/>
      <c r="O692" s="184"/>
      <c r="P692" s="184"/>
      <c r="Q692" s="185"/>
    </row>
    <row r="693" spans="2:17" ht="26.25" customHeight="1">
      <c r="B693" s="14"/>
      <c r="C693" s="185"/>
      <c r="E693" s="14"/>
      <c r="G693" s="185"/>
      <c r="H693" s="185"/>
      <c r="J693" s="185"/>
      <c r="L693" s="184"/>
      <c r="N693" s="184"/>
      <c r="O693" s="184"/>
      <c r="P693" s="184"/>
      <c r="Q693" s="185"/>
    </row>
    <row r="694" spans="2:17" ht="26.25" customHeight="1">
      <c r="B694" s="14"/>
      <c r="C694" s="185"/>
      <c r="E694" s="14"/>
      <c r="G694" s="185"/>
      <c r="H694" s="185"/>
      <c r="J694" s="185"/>
      <c r="L694" s="184"/>
      <c r="N694" s="184"/>
      <c r="O694" s="184"/>
      <c r="P694" s="184"/>
      <c r="Q694" s="185"/>
    </row>
    <row r="695" spans="2:17" ht="26.25" customHeight="1">
      <c r="B695" s="14"/>
      <c r="C695" s="185"/>
      <c r="E695" s="14"/>
      <c r="G695" s="185"/>
      <c r="H695" s="185"/>
      <c r="J695" s="185"/>
      <c r="L695" s="184"/>
      <c r="N695" s="184"/>
      <c r="O695" s="184"/>
      <c r="P695" s="184"/>
      <c r="Q695" s="185"/>
    </row>
    <row r="696" spans="2:17" ht="26.25" customHeight="1">
      <c r="B696" s="14"/>
      <c r="C696" s="185"/>
      <c r="E696" s="14"/>
      <c r="G696" s="185"/>
      <c r="H696" s="185"/>
      <c r="J696" s="185"/>
      <c r="L696" s="184"/>
      <c r="N696" s="184"/>
      <c r="O696" s="184"/>
      <c r="P696" s="184"/>
      <c r="Q696" s="185"/>
    </row>
    <row r="697" spans="2:17" ht="26.25" customHeight="1">
      <c r="B697" s="14"/>
      <c r="C697" s="185"/>
      <c r="E697" s="14"/>
      <c r="G697" s="185"/>
      <c r="H697" s="185"/>
      <c r="J697" s="185"/>
      <c r="L697" s="184"/>
      <c r="N697" s="184"/>
      <c r="O697" s="184"/>
      <c r="P697" s="184"/>
      <c r="Q697" s="185"/>
    </row>
    <row r="698" spans="2:17" ht="26.25" customHeight="1">
      <c r="B698" s="14"/>
      <c r="C698" s="185"/>
      <c r="E698" s="14"/>
      <c r="G698" s="185"/>
      <c r="H698" s="185"/>
      <c r="J698" s="185"/>
      <c r="L698" s="184"/>
      <c r="N698" s="184"/>
      <c r="O698" s="184"/>
      <c r="P698" s="184"/>
      <c r="Q698" s="185"/>
    </row>
    <row r="699" spans="2:17" ht="26.25" customHeight="1">
      <c r="B699" s="14"/>
      <c r="C699" s="185"/>
      <c r="E699" s="14"/>
      <c r="G699" s="185"/>
      <c r="H699" s="185"/>
      <c r="J699" s="185"/>
      <c r="L699" s="184"/>
      <c r="N699" s="184"/>
      <c r="O699" s="184"/>
      <c r="P699" s="184"/>
      <c r="Q699" s="185"/>
    </row>
    <row r="700" spans="2:17" ht="26.25" customHeight="1">
      <c r="B700" s="14"/>
      <c r="C700" s="185"/>
      <c r="E700" s="14"/>
      <c r="G700" s="185"/>
      <c r="H700" s="185"/>
      <c r="J700" s="185"/>
      <c r="L700" s="184"/>
      <c r="N700" s="184"/>
      <c r="O700" s="184"/>
      <c r="P700" s="184"/>
      <c r="Q700" s="185"/>
    </row>
    <row r="701" spans="2:17" ht="26.25" customHeight="1">
      <c r="B701" s="14"/>
      <c r="C701" s="185"/>
      <c r="E701" s="14"/>
      <c r="G701" s="185"/>
      <c r="H701" s="185"/>
      <c r="J701" s="185"/>
      <c r="L701" s="184"/>
      <c r="N701" s="184"/>
      <c r="O701" s="184"/>
      <c r="P701" s="184"/>
      <c r="Q701" s="185"/>
    </row>
    <row r="702" spans="2:17" ht="26.25" customHeight="1">
      <c r="B702" s="14"/>
      <c r="C702" s="185"/>
      <c r="E702" s="14"/>
      <c r="G702" s="185"/>
      <c r="H702" s="185"/>
      <c r="J702" s="185"/>
      <c r="L702" s="184"/>
      <c r="N702" s="184"/>
      <c r="O702" s="184"/>
      <c r="P702" s="184"/>
      <c r="Q702" s="185"/>
    </row>
    <row r="703" spans="2:17" ht="26.25" customHeight="1">
      <c r="B703" s="14"/>
      <c r="C703" s="185"/>
      <c r="E703" s="14"/>
      <c r="G703" s="185"/>
      <c r="H703" s="185"/>
      <c r="J703" s="185"/>
      <c r="L703" s="184"/>
      <c r="N703" s="184"/>
      <c r="O703" s="184"/>
      <c r="P703" s="184"/>
      <c r="Q703" s="185"/>
    </row>
    <row r="704" spans="2:17" ht="26.25" customHeight="1">
      <c r="B704" s="14"/>
      <c r="C704" s="185"/>
      <c r="E704" s="14"/>
      <c r="G704" s="185"/>
      <c r="H704" s="185"/>
      <c r="J704" s="185"/>
      <c r="L704" s="184"/>
      <c r="N704" s="184"/>
      <c r="O704" s="184"/>
      <c r="P704" s="184"/>
      <c r="Q704" s="185"/>
    </row>
    <row r="705" spans="2:17" ht="26.25" customHeight="1">
      <c r="B705" s="14"/>
      <c r="C705" s="185"/>
      <c r="E705" s="14"/>
      <c r="G705" s="185"/>
      <c r="H705" s="185"/>
      <c r="J705" s="185"/>
      <c r="L705" s="184"/>
      <c r="N705" s="184"/>
      <c r="O705" s="184"/>
      <c r="P705" s="184"/>
      <c r="Q705" s="185"/>
    </row>
    <row r="706" spans="2:17" ht="26.25" customHeight="1">
      <c r="B706" s="14"/>
      <c r="C706" s="185"/>
      <c r="E706" s="14"/>
      <c r="G706" s="185"/>
      <c r="H706" s="185"/>
      <c r="J706" s="185"/>
      <c r="L706" s="184"/>
      <c r="N706" s="184"/>
      <c r="O706" s="184"/>
      <c r="P706" s="184"/>
      <c r="Q706" s="185"/>
    </row>
    <row r="707" spans="2:17" ht="26.25" customHeight="1">
      <c r="B707" s="14"/>
      <c r="C707" s="185"/>
      <c r="E707" s="14"/>
      <c r="G707" s="185"/>
      <c r="H707" s="185"/>
      <c r="J707" s="185"/>
      <c r="L707" s="184"/>
      <c r="N707" s="184"/>
      <c r="O707" s="184"/>
      <c r="P707" s="184"/>
      <c r="Q707" s="185"/>
    </row>
    <row r="708" spans="2:17" ht="26.25" customHeight="1">
      <c r="B708" s="14"/>
      <c r="C708" s="185"/>
      <c r="E708" s="14"/>
      <c r="G708" s="185"/>
      <c r="H708" s="185"/>
      <c r="J708" s="185"/>
      <c r="L708" s="184"/>
      <c r="N708" s="184"/>
      <c r="O708" s="184"/>
      <c r="P708" s="184"/>
      <c r="Q708" s="185"/>
    </row>
    <row r="709" spans="2:17" ht="26.25" customHeight="1">
      <c r="B709" s="14"/>
      <c r="C709" s="185"/>
      <c r="E709" s="14"/>
      <c r="G709" s="185"/>
      <c r="H709" s="185"/>
      <c r="J709" s="185"/>
      <c r="L709" s="184"/>
      <c r="N709" s="184"/>
      <c r="O709" s="184"/>
      <c r="P709" s="184"/>
      <c r="Q709" s="185"/>
    </row>
    <row r="710" spans="2:17" ht="26.25" customHeight="1">
      <c r="B710" s="14"/>
      <c r="C710" s="185"/>
      <c r="E710" s="14"/>
      <c r="G710" s="185"/>
      <c r="H710" s="185"/>
      <c r="J710" s="185"/>
      <c r="L710" s="184"/>
      <c r="N710" s="184"/>
      <c r="O710" s="184"/>
      <c r="P710" s="184"/>
      <c r="Q710" s="185"/>
    </row>
    <row r="711" spans="2:17" ht="26.25" customHeight="1">
      <c r="B711" s="14"/>
      <c r="C711" s="185"/>
      <c r="E711" s="14"/>
      <c r="G711" s="185"/>
      <c r="H711" s="185"/>
      <c r="J711" s="185"/>
      <c r="L711" s="184"/>
      <c r="N711" s="184"/>
      <c r="O711" s="184"/>
      <c r="P711" s="184"/>
      <c r="Q711" s="185"/>
    </row>
    <row r="712" spans="2:17" ht="26.25" customHeight="1">
      <c r="B712" s="14"/>
      <c r="C712" s="185"/>
      <c r="E712" s="14"/>
      <c r="G712" s="185"/>
      <c r="H712" s="185"/>
      <c r="J712" s="185"/>
      <c r="L712" s="184"/>
      <c r="N712" s="184"/>
      <c r="O712" s="184"/>
      <c r="P712" s="184"/>
      <c r="Q712" s="185"/>
    </row>
    <row r="713" spans="2:17" ht="26.25" customHeight="1">
      <c r="B713" s="14"/>
      <c r="C713" s="185"/>
      <c r="E713" s="14"/>
      <c r="G713" s="185"/>
      <c r="H713" s="185"/>
      <c r="J713" s="185"/>
      <c r="L713" s="184"/>
      <c r="N713" s="184"/>
      <c r="O713" s="184"/>
      <c r="P713" s="184"/>
      <c r="Q713" s="185"/>
    </row>
    <row r="714" spans="2:17" ht="26.25" customHeight="1">
      <c r="B714" s="14"/>
      <c r="C714" s="185"/>
      <c r="E714" s="14"/>
      <c r="G714" s="185"/>
      <c r="H714" s="185"/>
      <c r="J714" s="185"/>
      <c r="L714" s="184"/>
      <c r="N714" s="184"/>
      <c r="O714" s="184"/>
      <c r="P714" s="184"/>
      <c r="Q714" s="185"/>
    </row>
    <row r="715" spans="2:17" ht="26.25" customHeight="1">
      <c r="B715" s="14"/>
      <c r="C715" s="185"/>
      <c r="E715" s="14"/>
      <c r="G715" s="185"/>
      <c r="H715" s="185"/>
      <c r="J715" s="185"/>
      <c r="L715" s="184"/>
      <c r="N715" s="184"/>
      <c r="O715" s="184"/>
      <c r="P715" s="184"/>
      <c r="Q715" s="185"/>
    </row>
    <row r="716" spans="2:17" ht="26.25" customHeight="1">
      <c r="B716" s="14"/>
      <c r="C716" s="185"/>
      <c r="E716" s="14"/>
      <c r="G716" s="185"/>
      <c r="H716" s="185"/>
      <c r="J716" s="185"/>
      <c r="L716" s="184"/>
      <c r="N716" s="184"/>
      <c r="O716" s="184"/>
      <c r="P716" s="184"/>
      <c r="Q716" s="185"/>
    </row>
    <row r="717" spans="2:17" ht="26.25" customHeight="1">
      <c r="B717" s="14"/>
      <c r="C717" s="185"/>
      <c r="E717" s="14"/>
      <c r="G717" s="185"/>
      <c r="H717" s="185"/>
      <c r="J717" s="185"/>
      <c r="L717" s="184"/>
      <c r="N717" s="184"/>
      <c r="O717" s="184"/>
      <c r="P717" s="184"/>
      <c r="Q717" s="185"/>
    </row>
    <row r="718" spans="2:17" ht="26.25" customHeight="1">
      <c r="B718" s="14"/>
      <c r="C718" s="185"/>
      <c r="E718" s="14"/>
      <c r="G718" s="185"/>
      <c r="H718" s="185"/>
      <c r="J718" s="185"/>
      <c r="L718" s="184"/>
      <c r="N718" s="184"/>
      <c r="O718" s="184"/>
      <c r="P718" s="184"/>
      <c r="Q718" s="185"/>
    </row>
    <row r="719" spans="2:17" ht="26.25" customHeight="1">
      <c r="B719" s="14"/>
      <c r="C719" s="185"/>
      <c r="E719" s="14"/>
      <c r="G719" s="185"/>
      <c r="H719" s="185"/>
      <c r="J719" s="185"/>
      <c r="L719" s="184"/>
      <c r="N719" s="184"/>
      <c r="O719" s="184"/>
      <c r="P719" s="184"/>
      <c r="Q719" s="185"/>
    </row>
    <row r="720" spans="2:17" ht="26.25" customHeight="1">
      <c r="B720" s="14"/>
      <c r="C720" s="185"/>
      <c r="E720" s="14"/>
      <c r="G720" s="185"/>
      <c r="H720" s="185"/>
      <c r="J720" s="185"/>
      <c r="L720" s="184"/>
      <c r="N720" s="184"/>
      <c r="O720" s="184"/>
      <c r="P720" s="184"/>
      <c r="Q720" s="185"/>
    </row>
    <row r="721" spans="2:17" ht="26.25" customHeight="1">
      <c r="B721" s="14"/>
      <c r="C721" s="185"/>
      <c r="E721" s="14"/>
      <c r="G721" s="185"/>
      <c r="H721" s="185"/>
      <c r="J721" s="185"/>
      <c r="L721" s="184"/>
      <c r="N721" s="184"/>
      <c r="O721" s="184"/>
      <c r="P721" s="184"/>
      <c r="Q721" s="185"/>
    </row>
    <row r="722" spans="2:17" ht="26.25" customHeight="1">
      <c r="B722" s="14"/>
      <c r="C722" s="185"/>
      <c r="E722" s="14"/>
      <c r="G722" s="185"/>
      <c r="H722" s="185"/>
      <c r="J722" s="185"/>
      <c r="L722" s="184"/>
      <c r="N722" s="184"/>
      <c r="O722" s="184"/>
      <c r="P722" s="184"/>
      <c r="Q722" s="185"/>
    </row>
    <row r="723" spans="2:17" ht="26.25" customHeight="1">
      <c r="B723" s="14"/>
      <c r="C723" s="185"/>
      <c r="E723" s="14"/>
      <c r="G723" s="185"/>
      <c r="H723" s="185"/>
      <c r="J723" s="185"/>
      <c r="L723" s="184"/>
      <c r="N723" s="184"/>
      <c r="O723" s="184"/>
      <c r="P723" s="184"/>
      <c r="Q723" s="185"/>
    </row>
    <row r="724" spans="2:17" ht="26.25" customHeight="1">
      <c r="B724" s="14"/>
      <c r="C724" s="185"/>
      <c r="E724" s="14"/>
      <c r="G724" s="185"/>
      <c r="H724" s="185"/>
      <c r="J724" s="185"/>
      <c r="L724" s="184"/>
      <c r="N724" s="184"/>
      <c r="O724" s="184"/>
      <c r="P724" s="184"/>
      <c r="Q724" s="185"/>
    </row>
    <row r="725" spans="2:17" ht="26.25" customHeight="1">
      <c r="B725" s="14"/>
      <c r="C725" s="185"/>
      <c r="E725" s="14"/>
      <c r="G725" s="185"/>
      <c r="H725" s="185"/>
      <c r="J725" s="185"/>
      <c r="L725" s="184"/>
      <c r="N725" s="184"/>
      <c r="O725" s="184"/>
      <c r="P725" s="184"/>
      <c r="Q725" s="185"/>
    </row>
    <row r="726" spans="2:17" ht="26.25" customHeight="1">
      <c r="B726" s="14"/>
      <c r="C726" s="185"/>
      <c r="E726" s="14"/>
      <c r="G726" s="185"/>
      <c r="H726" s="185"/>
      <c r="J726" s="185"/>
      <c r="L726" s="184"/>
      <c r="N726" s="184"/>
      <c r="O726" s="184"/>
      <c r="P726" s="184"/>
      <c r="Q726" s="185"/>
    </row>
    <row r="727" spans="2:17" ht="26.25" customHeight="1">
      <c r="B727" s="14"/>
      <c r="C727" s="185"/>
      <c r="E727" s="14"/>
      <c r="G727" s="185"/>
      <c r="H727" s="185"/>
      <c r="J727" s="185"/>
      <c r="L727" s="184"/>
      <c r="N727" s="184"/>
      <c r="O727" s="184"/>
      <c r="P727" s="184"/>
      <c r="Q727" s="185"/>
    </row>
    <row r="728" spans="2:17" ht="26.25" customHeight="1">
      <c r="B728" s="14"/>
      <c r="C728" s="185"/>
      <c r="E728" s="14"/>
      <c r="G728" s="185"/>
      <c r="H728" s="185"/>
      <c r="J728" s="185"/>
      <c r="L728" s="184"/>
      <c r="N728" s="184"/>
      <c r="O728" s="184"/>
      <c r="P728" s="184"/>
      <c r="Q728" s="185"/>
    </row>
    <row r="729" spans="2:17" ht="26.25" customHeight="1">
      <c r="B729" s="14"/>
      <c r="C729" s="185"/>
      <c r="E729" s="14"/>
      <c r="G729" s="185"/>
      <c r="H729" s="185"/>
      <c r="J729" s="185"/>
      <c r="L729" s="184"/>
      <c r="N729" s="184"/>
      <c r="O729" s="184"/>
      <c r="P729" s="184"/>
      <c r="Q729" s="185"/>
    </row>
    <row r="730" spans="2:17" ht="26.25" customHeight="1">
      <c r="B730" s="14"/>
      <c r="C730" s="185"/>
      <c r="E730" s="14"/>
      <c r="G730" s="185"/>
      <c r="H730" s="185"/>
      <c r="J730" s="185"/>
      <c r="L730" s="184"/>
      <c r="N730" s="184"/>
      <c r="O730" s="184"/>
      <c r="P730" s="184"/>
      <c r="Q730" s="185"/>
    </row>
    <row r="731" spans="2:17" ht="26.25" customHeight="1">
      <c r="B731" s="14"/>
      <c r="C731" s="185"/>
      <c r="E731" s="14"/>
      <c r="G731" s="185"/>
      <c r="H731" s="185"/>
      <c r="J731" s="185"/>
      <c r="L731" s="184"/>
      <c r="N731" s="184"/>
      <c r="O731" s="184"/>
      <c r="P731" s="184"/>
      <c r="Q731" s="185"/>
    </row>
    <row r="732" spans="2:17" ht="26.25" customHeight="1">
      <c r="B732" s="14"/>
      <c r="C732" s="185"/>
      <c r="E732" s="14"/>
      <c r="G732" s="185"/>
      <c r="H732" s="185"/>
      <c r="J732" s="185"/>
      <c r="L732" s="184"/>
      <c r="N732" s="184"/>
      <c r="O732" s="184"/>
      <c r="P732" s="184"/>
      <c r="Q732" s="185"/>
    </row>
    <row r="733" spans="2:17" ht="26.25" customHeight="1">
      <c r="B733" s="14"/>
      <c r="C733" s="185"/>
      <c r="E733" s="14"/>
      <c r="G733" s="185"/>
      <c r="H733" s="185"/>
      <c r="J733" s="185"/>
      <c r="L733" s="184"/>
      <c r="N733" s="184"/>
      <c r="O733" s="184"/>
      <c r="P733" s="184"/>
      <c r="Q733" s="185"/>
    </row>
    <row r="734" spans="2:17" ht="26.25" customHeight="1">
      <c r="B734" s="14"/>
      <c r="C734" s="185"/>
      <c r="E734" s="14"/>
      <c r="G734" s="185"/>
      <c r="H734" s="185"/>
      <c r="J734" s="185"/>
      <c r="L734" s="184"/>
      <c r="N734" s="184"/>
      <c r="O734" s="184"/>
      <c r="P734" s="184"/>
      <c r="Q734" s="185"/>
    </row>
    <row r="735" spans="2:17" ht="26.25" customHeight="1">
      <c r="B735" s="14"/>
      <c r="C735" s="185"/>
      <c r="E735" s="14"/>
      <c r="G735" s="185"/>
      <c r="H735" s="185"/>
      <c r="J735" s="185"/>
      <c r="L735" s="184"/>
      <c r="N735" s="184"/>
      <c r="O735" s="184"/>
      <c r="P735" s="184"/>
      <c r="Q735" s="185"/>
    </row>
    <row r="736" spans="2:17" ht="26.25" customHeight="1">
      <c r="B736" s="14"/>
      <c r="C736" s="185"/>
      <c r="E736" s="14"/>
      <c r="G736" s="185"/>
      <c r="H736" s="185"/>
      <c r="J736" s="185"/>
      <c r="L736" s="184"/>
      <c r="N736" s="184"/>
      <c r="O736" s="184"/>
      <c r="P736" s="184"/>
      <c r="Q736" s="185"/>
    </row>
    <row r="737" spans="2:17" ht="26.25" customHeight="1">
      <c r="B737" s="14"/>
      <c r="C737" s="185"/>
      <c r="E737" s="14"/>
      <c r="G737" s="185"/>
      <c r="H737" s="185"/>
      <c r="J737" s="185"/>
      <c r="L737" s="184"/>
      <c r="N737" s="184"/>
      <c r="O737" s="184"/>
      <c r="P737" s="184"/>
      <c r="Q737" s="185"/>
    </row>
    <row r="738" spans="2:17" ht="26.25" customHeight="1">
      <c r="B738" s="14"/>
      <c r="C738" s="185"/>
      <c r="E738" s="14"/>
      <c r="G738" s="185"/>
      <c r="H738" s="185"/>
      <c r="J738" s="185"/>
      <c r="L738" s="184"/>
      <c r="N738" s="184"/>
      <c r="O738" s="184"/>
      <c r="P738" s="184"/>
      <c r="Q738" s="185"/>
    </row>
    <row r="739" spans="2:17" ht="26.25" customHeight="1">
      <c r="B739" s="14"/>
      <c r="C739" s="185"/>
      <c r="E739" s="14"/>
      <c r="G739" s="185"/>
      <c r="H739" s="185"/>
      <c r="J739" s="185"/>
      <c r="L739" s="184"/>
      <c r="N739" s="184"/>
      <c r="O739" s="184"/>
      <c r="P739" s="184"/>
      <c r="Q739" s="185"/>
    </row>
    <row r="740" spans="2:17" ht="26.25" customHeight="1">
      <c r="B740" s="14"/>
      <c r="C740" s="185"/>
      <c r="E740" s="14"/>
      <c r="G740" s="185"/>
      <c r="H740" s="185"/>
      <c r="J740" s="185"/>
      <c r="L740" s="184"/>
      <c r="N740" s="184"/>
      <c r="O740" s="184"/>
      <c r="P740" s="184"/>
      <c r="Q740" s="185"/>
    </row>
    <row r="741" spans="2:17" ht="26.25" customHeight="1">
      <c r="B741" s="14"/>
      <c r="C741" s="185"/>
      <c r="E741" s="14"/>
      <c r="G741" s="185"/>
      <c r="H741" s="185"/>
      <c r="J741" s="185"/>
      <c r="L741" s="184"/>
      <c r="N741" s="184"/>
      <c r="O741" s="184"/>
      <c r="P741" s="184"/>
      <c r="Q741" s="185"/>
    </row>
    <row r="742" spans="2:17" ht="26.25" customHeight="1">
      <c r="B742" s="14"/>
      <c r="C742" s="185"/>
      <c r="E742" s="14"/>
      <c r="G742" s="185"/>
      <c r="H742" s="185"/>
      <c r="J742" s="185"/>
      <c r="L742" s="184"/>
      <c r="N742" s="184"/>
      <c r="O742" s="184"/>
      <c r="P742" s="184"/>
      <c r="Q742" s="185"/>
    </row>
    <row r="743" spans="2:17" ht="26.25" customHeight="1">
      <c r="B743" s="14"/>
      <c r="C743" s="185"/>
      <c r="E743" s="14"/>
      <c r="G743" s="185"/>
      <c r="H743" s="185"/>
      <c r="J743" s="185"/>
      <c r="L743" s="184"/>
      <c r="N743" s="184"/>
      <c r="O743" s="184"/>
      <c r="P743" s="184"/>
      <c r="Q743" s="185"/>
    </row>
    <row r="744" spans="2:17" ht="26.25" customHeight="1">
      <c r="B744" s="14"/>
      <c r="C744" s="185"/>
      <c r="E744" s="14"/>
      <c r="G744" s="185"/>
      <c r="H744" s="185"/>
      <c r="J744" s="185"/>
      <c r="L744" s="184"/>
      <c r="N744" s="184"/>
      <c r="O744" s="184"/>
      <c r="P744" s="184"/>
      <c r="Q744" s="185"/>
    </row>
    <row r="745" spans="2:17" ht="26.25" customHeight="1">
      <c r="B745" s="14"/>
      <c r="C745" s="185"/>
      <c r="E745" s="14"/>
      <c r="G745" s="185"/>
      <c r="H745" s="185"/>
      <c r="J745" s="185"/>
      <c r="L745" s="184"/>
      <c r="N745" s="184"/>
      <c r="O745" s="184"/>
      <c r="P745" s="184"/>
      <c r="Q745" s="185"/>
    </row>
    <row r="746" spans="2:17" ht="26.25" customHeight="1">
      <c r="B746" s="14"/>
      <c r="C746" s="185"/>
      <c r="E746" s="14"/>
      <c r="G746" s="185"/>
      <c r="H746" s="185"/>
      <c r="J746" s="185"/>
      <c r="L746" s="184"/>
      <c r="N746" s="184"/>
      <c r="O746" s="184"/>
      <c r="P746" s="184"/>
      <c r="Q746" s="185"/>
    </row>
    <row r="747" spans="2:17" ht="26.25" customHeight="1">
      <c r="B747" s="14"/>
      <c r="C747" s="185"/>
      <c r="E747" s="14"/>
      <c r="G747" s="185"/>
      <c r="H747" s="185"/>
      <c r="J747" s="185"/>
      <c r="L747" s="184"/>
      <c r="N747" s="184"/>
      <c r="O747" s="184"/>
      <c r="P747" s="184"/>
      <c r="Q747" s="185"/>
    </row>
    <row r="748" spans="2:17" ht="26.25" customHeight="1">
      <c r="B748" s="14"/>
      <c r="C748" s="185"/>
      <c r="E748" s="14"/>
      <c r="G748" s="185"/>
      <c r="H748" s="185"/>
      <c r="J748" s="185"/>
      <c r="L748" s="184"/>
      <c r="N748" s="184"/>
      <c r="O748" s="184"/>
      <c r="P748" s="184"/>
      <c r="Q748" s="185"/>
    </row>
    <row r="749" spans="2:17" ht="26.25" customHeight="1">
      <c r="B749" s="14"/>
      <c r="C749" s="185"/>
      <c r="E749" s="14"/>
      <c r="G749" s="185"/>
      <c r="H749" s="185"/>
      <c r="J749" s="185"/>
      <c r="L749" s="184"/>
      <c r="N749" s="184"/>
      <c r="O749" s="184"/>
      <c r="P749" s="184"/>
      <c r="Q749" s="185"/>
    </row>
    <row r="750" spans="2:17" ht="26.25" customHeight="1">
      <c r="B750" s="14"/>
      <c r="C750" s="185"/>
      <c r="E750" s="14"/>
      <c r="G750" s="185"/>
      <c r="H750" s="185"/>
      <c r="J750" s="185"/>
      <c r="L750" s="184"/>
      <c r="N750" s="184"/>
      <c r="O750" s="184"/>
      <c r="P750" s="184"/>
      <c r="Q750" s="185"/>
    </row>
    <row r="751" spans="2:17" ht="26.25" customHeight="1">
      <c r="B751" s="14"/>
      <c r="C751" s="185"/>
      <c r="E751" s="14"/>
      <c r="G751" s="185"/>
      <c r="H751" s="185"/>
      <c r="J751" s="185"/>
      <c r="L751" s="184"/>
      <c r="N751" s="184"/>
      <c r="O751" s="184"/>
      <c r="P751" s="184"/>
      <c r="Q751" s="185"/>
    </row>
    <row r="752" spans="2:17" ht="26.25" customHeight="1">
      <c r="B752" s="14"/>
      <c r="C752" s="185"/>
      <c r="E752" s="14"/>
      <c r="G752" s="185"/>
      <c r="H752" s="185"/>
      <c r="J752" s="185"/>
      <c r="L752" s="184"/>
      <c r="N752" s="184"/>
      <c r="O752" s="184"/>
      <c r="P752" s="184"/>
      <c r="Q752" s="185"/>
    </row>
    <row r="753" spans="2:17" ht="26.25" customHeight="1">
      <c r="B753" s="14"/>
      <c r="C753" s="185"/>
      <c r="E753" s="14"/>
      <c r="G753" s="185"/>
      <c r="H753" s="185"/>
      <c r="J753" s="185"/>
      <c r="L753" s="184"/>
      <c r="N753" s="184"/>
      <c r="O753" s="184"/>
      <c r="P753" s="184"/>
      <c r="Q753" s="185"/>
    </row>
    <row r="754" spans="2:17" ht="26.25" customHeight="1">
      <c r="B754" s="14"/>
      <c r="C754" s="185"/>
      <c r="E754" s="14"/>
      <c r="G754" s="185"/>
      <c r="H754" s="185"/>
      <c r="J754" s="185"/>
      <c r="L754" s="184"/>
      <c r="N754" s="184"/>
      <c r="O754" s="184"/>
      <c r="P754" s="184"/>
      <c r="Q754" s="185"/>
    </row>
    <row r="755" spans="2:17" ht="26.25" customHeight="1">
      <c r="B755" s="14"/>
      <c r="C755" s="185"/>
      <c r="E755" s="14"/>
      <c r="G755" s="185"/>
      <c r="H755" s="185"/>
      <c r="J755" s="185"/>
      <c r="L755" s="184"/>
      <c r="N755" s="184"/>
      <c r="O755" s="184"/>
      <c r="P755" s="184"/>
      <c r="Q755" s="185"/>
    </row>
    <row r="756" spans="2:17" ht="26.25" customHeight="1">
      <c r="B756" s="14"/>
      <c r="C756" s="185"/>
      <c r="E756" s="14"/>
      <c r="G756" s="185"/>
      <c r="H756" s="185"/>
      <c r="J756" s="185"/>
      <c r="L756" s="184"/>
      <c r="N756" s="184"/>
      <c r="O756" s="184"/>
      <c r="P756" s="184"/>
      <c r="Q756" s="185"/>
    </row>
    <row r="757" spans="2:17" ht="26.25" customHeight="1">
      <c r="B757" s="14"/>
      <c r="C757" s="185"/>
      <c r="E757" s="14"/>
      <c r="G757" s="185"/>
      <c r="H757" s="185"/>
      <c r="J757" s="185"/>
      <c r="L757" s="184"/>
      <c r="N757" s="184"/>
      <c r="O757" s="184"/>
      <c r="P757" s="184"/>
      <c r="Q757" s="185"/>
    </row>
    <row r="758" spans="2:17" ht="26.25" customHeight="1">
      <c r="B758" s="14"/>
      <c r="C758" s="185"/>
      <c r="E758" s="14"/>
      <c r="G758" s="185"/>
      <c r="H758" s="185"/>
      <c r="J758" s="185"/>
      <c r="L758" s="184"/>
      <c r="N758" s="184"/>
      <c r="O758" s="184"/>
      <c r="P758" s="184"/>
      <c r="Q758" s="185"/>
    </row>
    <row r="759" spans="2:17" ht="26.25" customHeight="1">
      <c r="B759" s="14"/>
      <c r="C759" s="185"/>
      <c r="E759" s="14"/>
      <c r="G759" s="185"/>
      <c r="H759" s="185"/>
      <c r="J759" s="185"/>
      <c r="L759" s="184"/>
      <c r="N759" s="184"/>
      <c r="O759" s="184"/>
      <c r="P759" s="184"/>
      <c r="Q759" s="185"/>
    </row>
    <row r="760" spans="2:17" ht="26.25" customHeight="1">
      <c r="B760" s="14"/>
      <c r="C760" s="185"/>
      <c r="E760" s="14"/>
      <c r="G760" s="185"/>
      <c r="H760" s="185"/>
      <c r="J760" s="185"/>
      <c r="L760" s="184"/>
      <c r="N760" s="184"/>
      <c r="O760" s="184"/>
      <c r="P760" s="184"/>
      <c r="Q760" s="185"/>
    </row>
    <row r="761" spans="2:17" ht="26.25" customHeight="1">
      <c r="B761" s="14"/>
      <c r="C761" s="185"/>
      <c r="E761" s="14"/>
      <c r="G761" s="185"/>
      <c r="H761" s="185"/>
      <c r="J761" s="185"/>
      <c r="L761" s="184"/>
      <c r="N761" s="184"/>
      <c r="O761" s="184"/>
      <c r="P761" s="184"/>
      <c r="Q761" s="185"/>
    </row>
    <row r="762" spans="2:17" ht="26.25" customHeight="1">
      <c r="B762" s="14"/>
      <c r="C762" s="185"/>
      <c r="E762" s="14"/>
      <c r="G762" s="185"/>
      <c r="H762" s="185"/>
      <c r="J762" s="185"/>
      <c r="L762" s="184"/>
      <c r="N762" s="184"/>
      <c r="O762" s="184"/>
      <c r="P762" s="184"/>
      <c r="Q762" s="185"/>
    </row>
    <row r="763" spans="2:17" ht="26.25" customHeight="1">
      <c r="B763" s="14"/>
      <c r="C763" s="185"/>
      <c r="E763" s="14"/>
      <c r="G763" s="185"/>
      <c r="H763" s="185"/>
      <c r="J763" s="185"/>
      <c r="L763" s="184"/>
      <c r="N763" s="184"/>
      <c r="O763" s="184"/>
      <c r="P763" s="184"/>
      <c r="Q763" s="185"/>
    </row>
    <row r="764" spans="2:17" ht="26.25" customHeight="1">
      <c r="B764" s="14"/>
      <c r="C764" s="185"/>
      <c r="E764" s="14"/>
      <c r="G764" s="185"/>
      <c r="H764" s="185"/>
      <c r="J764" s="185"/>
      <c r="L764" s="184"/>
      <c r="N764" s="184"/>
      <c r="O764" s="184"/>
      <c r="P764" s="184"/>
      <c r="Q764" s="185"/>
    </row>
    <row r="765" spans="2:17" ht="26.25" customHeight="1">
      <c r="B765" s="14"/>
      <c r="C765" s="185"/>
      <c r="E765" s="14"/>
      <c r="G765" s="185"/>
      <c r="H765" s="185"/>
      <c r="J765" s="185"/>
      <c r="L765" s="184"/>
      <c r="N765" s="184"/>
      <c r="O765" s="184"/>
      <c r="P765" s="184"/>
      <c r="Q765" s="185"/>
    </row>
    <row r="766" spans="2:17" ht="26.25" customHeight="1">
      <c r="B766" s="14"/>
      <c r="C766" s="185"/>
      <c r="E766" s="14"/>
      <c r="G766" s="185"/>
      <c r="H766" s="185"/>
      <c r="J766" s="185"/>
      <c r="L766" s="184"/>
      <c r="N766" s="184"/>
      <c r="O766" s="184"/>
      <c r="P766" s="184"/>
      <c r="Q766" s="185"/>
    </row>
    <row r="767" spans="2:17" ht="26.25" customHeight="1">
      <c r="B767" s="14"/>
      <c r="C767" s="185"/>
      <c r="E767" s="14"/>
      <c r="G767" s="185"/>
      <c r="H767" s="185"/>
      <c r="J767" s="185"/>
      <c r="L767" s="184"/>
      <c r="N767" s="184"/>
      <c r="O767" s="184"/>
      <c r="P767" s="184"/>
      <c r="Q767" s="185"/>
    </row>
    <row r="768" spans="2:17" ht="26.25" customHeight="1">
      <c r="B768" s="14"/>
      <c r="C768" s="185"/>
      <c r="E768" s="14"/>
      <c r="G768" s="185"/>
      <c r="H768" s="185"/>
      <c r="J768" s="185"/>
      <c r="L768" s="184"/>
      <c r="N768" s="184"/>
      <c r="O768" s="184"/>
      <c r="P768" s="184"/>
      <c r="Q768" s="185"/>
    </row>
    <row r="769" spans="2:17" ht="26.25" customHeight="1">
      <c r="B769" s="14"/>
      <c r="C769" s="185"/>
      <c r="E769" s="14"/>
      <c r="G769" s="185"/>
      <c r="H769" s="185"/>
      <c r="J769" s="185"/>
      <c r="L769" s="184"/>
      <c r="N769" s="184"/>
      <c r="O769" s="184"/>
      <c r="P769" s="184"/>
      <c r="Q769" s="185"/>
    </row>
    <row r="770" spans="2:17" ht="26.25" customHeight="1">
      <c r="B770" s="14"/>
      <c r="C770" s="185"/>
      <c r="E770" s="14"/>
      <c r="G770" s="185"/>
      <c r="H770" s="185"/>
      <c r="J770" s="185"/>
      <c r="L770" s="184"/>
      <c r="N770" s="184"/>
      <c r="O770" s="184"/>
      <c r="P770" s="184"/>
      <c r="Q770" s="185"/>
    </row>
    <row r="771" spans="2:17" ht="26.25" customHeight="1">
      <c r="B771" s="14"/>
      <c r="C771" s="185"/>
      <c r="E771" s="14"/>
      <c r="G771" s="185"/>
      <c r="H771" s="185"/>
      <c r="J771" s="185"/>
      <c r="L771" s="184"/>
      <c r="N771" s="184"/>
      <c r="O771" s="184"/>
      <c r="P771" s="184"/>
      <c r="Q771" s="185"/>
    </row>
    <row r="772" spans="2:17" ht="26.25" customHeight="1">
      <c r="B772" s="14"/>
      <c r="C772" s="185"/>
      <c r="E772" s="14"/>
      <c r="G772" s="185"/>
      <c r="H772" s="185"/>
      <c r="J772" s="185"/>
      <c r="L772" s="184"/>
      <c r="N772" s="184"/>
      <c r="O772" s="184"/>
      <c r="P772" s="184"/>
      <c r="Q772" s="185"/>
    </row>
    <row r="773" spans="2:17" ht="26.25" customHeight="1">
      <c r="B773" s="14"/>
      <c r="C773" s="185"/>
      <c r="E773" s="14"/>
      <c r="G773" s="185"/>
      <c r="H773" s="185"/>
      <c r="J773" s="185"/>
      <c r="L773" s="184"/>
      <c r="N773" s="184"/>
      <c r="O773" s="184"/>
      <c r="P773" s="184"/>
      <c r="Q773" s="185"/>
    </row>
    <row r="774" spans="2:17" ht="26.25" customHeight="1">
      <c r="B774" s="14"/>
      <c r="C774" s="185"/>
      <c r="E774" s="14"/>
      <c r="G774" s="185"/>
      <c r="H774" s="185"/>
      <c r="J774" s="185"/>
      <c r="L774" s="184"/>
      <c r="N774" s="184"/>
      <c r="O774" s="184"/>
      <c r="P774" s="184"/>
      <c r="Q774" s="185"/>
    </row>
    <row r="775" spans="2:17" ht="26.25" customHeight="1">
      <c r="B775" s="14"/>
      <c r="C775" s="185"/>
      <c r="E775" s="14"/>
      <c r="G775" s="185"/>
      <c r="H775" s="185"/>
      <c r="J775" s="185"/>
      <c r="L775" s="184"/>
      <c r="N775" s="184"/>
      <c r="O775" s="184"/>
      <c r="P775" s="184"/>
      <c r="Q775" s="185"/>
    </row>
    <row r="776" spans="2:17" ht="26.25" customHeight="1">
      <c r="B776" s="14"/>
      <c r="C776" s="185"/>
      <c r="E776" s="14"/>
      <c r="G776" s="185"/>
      <c r="H776" s="185"/>
      <c r="J776" s="185"/>
      <c r="L776" s="184"/>
      <c r="N776" s="184"/>
      <c r="O776" s="184"/>
      <c r="P776" s="184"/>
      <c r="Q776" s="185"/>
    </row>
    <row r="777" spans="2:17" ht="26.25" customHeight="1">
      <c r="B777" s="14"/>
      <c r="C777" s="185"/>
      <c r="E777" s="14"/>
      <c r="G777" s="185"/>
      <c r="H777" s="185"/>
      <c r="J777" s="185"/>
      <c r="L777" s="184"/>
      <c r="N777" s="184"/>
      <c r="O777" s="184"/>
      <c r="P777" s="184"/>
      <c r="Q777" s="185"/>
    </row>
    <row r="778" spans="2:17" ht="26.25" customHeight="1">
      <c r="B778" s="14"/>
      <c r="C778" s="185"/>
      <c r="E778" s="14"/>
      <c r="G778" s="185"/>
      <c r="H778" s="185"/>
      <c r="J778" s="185"/>
      <c r="L778" s="184"/>
      <c r="N778" s="184"/>
      <c r="O778" s="184"/>
      <c r="P778" s="184"/>
      <c r="Q778" s="185"/>
    </row>
    <row r="779" spans="2:17" ht="26.25" customHeight="1">
      <c r="B779" s="14"/>
      <c r="C779" s="185"/>
      <c r="E779" s="14"/>
      <c r="G779" s="185"/>
      <c r="H779" s="185"/>
      <c r="J779" s="185"/>
      <c r="L779" s="184"/>
      <c r="N779" s="184"/>
      <c r="O779" s="184"/>
      <c r="P779" s="184"/>
      <c r="Q779" s="185"/>
    </row>
    <row r="780" spans="2:17" ht="26.25" customHeight="1">
      <c r="B780" s="14"/>
      <c r="C780" s="185"/>
      <c r="E780" s="14"/>
      <c r="G780" s="185"/>
      <c r="H780" s="185"/>
      <c r="J780" s="185"/>
      <c r="L780" s="184"/>
      <c r="N780" s="184"/>
      <c r="O780" s="184"/>
      <c r="P780" s="184"/>
      <c r="Q780" s="185"/>
    </row>
    <row r="781" spans="2:17" ht="26.25" customHeight="1">
      <c r="B781" s="14"/>
      <c r="C781" s="185"/>
      <c r="E781" s="14"/>
      <c r="G781" s="185"/>
      <c r="H781" s="185"/>
      <c r="J781" s="185"/>
      <c r="L781" s="184"/>
      <c r="N781" s="184"/>
      <c r="O781" s="184"/>
      <c r="P781" s="184"/>
      <c r="Q781" s="185"/>
    </row>
    <row r="782" spans="2:17" ht="26.25" customHeight="1">
      <c r="B782" s="14"/>
      <c r="C782" s="185"/>
      <c r="E782" s="14"/>
      <c r="G782" s="185"/>
      <c r="H782" s="185"/>
      <c r="J782" s="185"/>
      <c r="L782" s="184"/>
      <c r="N782" s="184"/>
      <c r="O782" s="184"/>
      <c r="P782" s="184"/>
      <c r="Q782" s="185"/>
    </row>
    <row r="783" spans="2:17" ht="26.25" customHeight="1">
      <c r="B783" s="14"/>
      <c r="C783" s="185"/>
      <c r="E783" s="14"/>
      <c r="G783" s="185"/>
      <c r="H783" s="185"/>
      <c r="J783" s="185"/>
      <c r="L783" s="184"/>
      <c r="N783" s="184"/>
      <c r="O783" s="184"/>
      <c r="P783" s="184"/>
      <c r="Q783" s="185"/>
    </row>
    <row r="784" spans="2:17" ht="26.25" customHeight="1">
      <c r="B784" s="14"/>
      <c r="C784" s="185"/>
      <c r="E784" s="14"/>
      <c r="G784" s="185"/>
      <c r="H784" s="185"/>
      <c r="J784" s="185"/>
      <c r="L784" s="184"/>
      <c r="N784" s="184"/>
      <c r="O784" s="184"/>
      <c r="P784" s="184"/>
      <c r="Q784" s="185"/>
    </row>
    <row r="785" spans="2:17" ht="26.25" customHeight="1">
      <c r="B785" s="14"/>
      <c r="C785" s="185"/>
      <c r="E785" s="14"/>
      <c r="G785" s="185"/>
      <c r="H785" s="185"/>
      <c r="J785" s="185"/>
      <c r="L785" s="184"/>
      <c r="N785" s="184"/>
      <c r="O785" s="184"/>
      <c r="P785" s="184"/>
      <c r="Q785" s="185"/>
    </row>
    <row r="786" spans="2:17" ht="26.25" customHeight="1">
      <c r="B786" s="14"/>
      <c r="C786" s="185"/>
      <c r="E786" s="14"/>
      <c r="G786" s="185"/>
      <c r="H786" s="185"/>
      <c r="J786" s="185"/>
      <c r="L786" s="184"/>
      <c r="N786" s="184"/>
      <c r="O786" s="184"/>
      <c r="P786" s="184"/>
      <c r="Q786" s="185"/>
    </row>
    <row r="787" spans="2:17" ht="26.25" customHeight="1">
      <c r="B787" s="14"/>
      <c r="C787" s="185"/>
      <c r="E787" s="14"/>
      <c r="G787" s="185"/>
      <c r="H787" s="185"/>
      <c r="J787" s="185"/>
      <c r="L787" s="184"/>
      <c r="N787" s="184"/>
      <c r="O787" s="184"/>
      <c r="P787" s="184"/>
      <c r="Q787" s="185"/>
    </row>
    <row r="788" spans="2:17" ht="26.25" customHeight="1">
      <c r="B788" s="14"/>
      <c r="C788" s="185"/>
      <c r="E788" s="14"/>
      <c r="G788" s="185"/>
      <c r="H788" s="185"/>
      <c r="J788" s="185"/>
      <c r="L788" s="184"/>
      <c r="N788" s="184"/>
      <c r="O788" s="184"/>
      <c r="P788" s="184"/>
      <c r="Q788" s="185"/>
    </row>
    <row r="789" spans="2:17" ht="26.25" customHeight="1">
      <c r="B789" s="14"/>
      <c r="C789" s="185"/>
      <c r="E789" s="14"/>
      <c r="G789" s="185"/>
      <c r="H789" s="185"/>
      <c r="J789" s="185"/>
      <c r="L789" s="184"/>
      <c r="N789" s="184"/>
      <c r="O789" s="184"/>
      <c r="P789" s="184"/>
      <c r="Q789" s="185"/>
    </row>
    <row r="790" spans="2:17" ht="26.25" customHeight="1">
      <c r="B790" s="14"/>
      <c r="C790" s="185"/>
      <c r="E790" s="14"/>
      <c r="G790" s="185"/>
      <c r="H790" s="185"/>
      <c r="J790" s="185"/>
      <c r="L790" s="184"/>
      <c r="N790" s="184"/>
      <c r="O790" s="184"/>
      <c r="P790" s="184"/>
      <c r="Q790" s="185"/>
    </row>
    <row r="791" spans="2:17" ht="26.25" customHeight="1">
      <c r="B791" s="14"/>
      <c r="C791" s="185"/>
      <c r="E791" s="14"/>
      <c r="G791" s="185"/>
      <c r="H791" s="185"/>
      <c r="J791" s="185"/>
      <c r="L791" s="184"/>
      <c r="N791" s="184"/>
      <c r="O791" s="184"/>
      <c r="P791" s="184"/>
      <c r="Q791" s="185"/>
    </row>
    <row r="792" spans="2:17" ht="26.25" customHeight="1">
      <c r="B792" s="14"/>
      <c r="C792" s="185"/>
      <c r="E792" s="14"/>
      <c r="G792" s="185"/>
      <c r="H792" s="185"/>
      <c r="J792" s="185"/>
      <c r="L792" s="184"/>
      <c r="N792" s="184"/>
      <c r="O792" s="184"/>
      <c r="P792" s="184"/>
      <c r="Q792" s="185"/>
    </row>
    <row r="793" spans="2:17" ht="26.25" customHeight="1">
      <c r="B793" s="14"/>
      <c r="C793" s="185"/>
      <c r="E793" s="14"/>
      <c r="G793" s="185"/>
      <c r="H793" s="185"/>
      <c r="J793" s="185"/>
      <c r="L793" s="184"/>
      <c r="N793" s="184"/>
      <c r="O793" s="184"/>
      <c r="P793" s="184"/>
      <c r="Q793" s="185"/>
    </row>
    <row r="794" spans="2:17" ht="26.25" customHeight="1">
      <c r="B794" s="14"/>
      <c r="C794" s="185"/>
      <c r="E794" s="14"/>
      <c r="G794" s="185"/>
      <c r="H794" s="185"/>
      <c r="J794" s="185"/>
      <c r="L794" s="184"/>
      <c r="N794" s="184"/>
      <c r="O794" s="184"/>
      <c r="P794" s="184"/>
      <c r="Q794" s="185"/>
    </row>
    <row r="795" spans="2:17" ht="26.25" customHeight="1">
      <c r="B795" s="14"/>
      <c r="C795" s="185"/>
      <c r="E795" s="14"/>
      <c r="G795" s="185"/>
      <c r="H795" s="185"/>
      <c r="J795" s="185"/>
      <c r="L795" s="184"/>
      <c r="N795" s="184"/>
      <c r="O795" s="184"/>
      <c r="P795" s="184"/>
      <c r="Q795" s="185"/>
    </row>
    <row r="796" spans="2:17" ht="26.25" customHeight="1">
      <c r="B796" s="14"/>
      <c r="C796" s="185"/>
      <c r="E796" s="14"/>
      <c r="G796" s="185"/>
      <c r="H796" s="185"/>
      <c r="J796" s="185"/>
      <c r="L796" s="184"/>
      <c r="N796" s="184"/>
      <c r="O796" s="184"/>
      <c r="P796" s="184"/>
      <c r="Q796" s="185"/>
    </row>
    <row r="797" spans="2:17" ht="26.25" customHeight="1">
      <c r="B797" s="14"/>
      <c r="C797" s="185"/>
      <c r="E797" s="14"/>
      <c r="G797" s="185"/>
      <c r="H797" s="185"/>
      <c r="J797" s="185"/>
      <c r="L797" s="184"/>
      <c r="N797" s="184"/>
      <c r="O797" s="184"/>
      <c r="P797" s="184"/>
      <c r="Q797" s="185"/>
    </row>
    <row r="798" spans="2:17" ht="26.25" customHeight="1">
      <c r="B798" s="14"/>
      <c r="C798" s="185"/>
      <c r="E798" s="14"/>
      <c r="G798" s="185"/>
      <c r="H798" s="185"/>
      <c r="J798" s="185"/>
      <c r="L798" s="184"/>
      <c r="N798" s="184"/>
      <c r="O798" s="184"/>
      <c r="P798" s="184"/>
      <c r="Q798" s="185"/>
    </row>
    <row r="799" spans="2:17" ht="26.25" customHeight="1">
      <c r="B799" s="14"/>
      <c r="C799" s="185"/>
      <c r="E799" s="14"/>
      <c r="G799" s="185"/>
      <c r="H799" s="185"/>
      <c r="J799" s="185"/>
      <c r="L799" s="184"/>
      <c r="N799" s="184"/>
      <c r="O799" s="184"/>
      <c r="P799" s="184"/>
      <c r="Q799" s="185"/>
    </row>
    <row r="800" spans="2:17" ht="26.25" customHeight="1">
      <c r="B800" s="14"/>
      <c r="C800" s="185"/>
      <c r="E800" s="14"/>
      <c r="G800" s="185"/>
      <c r="H800" s="185"/>
      <c r="J800" s="185"/>
      <c r="L800" s="184"/>
      <c r="N800" s="184"/>
      <c r="O800" s="184"/>
      <c r="P800" s="184"/>
      <c r="Q800" s="185"/>
    </row>
    <row r="801" spans="2:17" ht="26.25" customHeight="1">
      <c r="B801" s="14"/>
      <c r="C801" s="185"/>
      <c r="E801" s="14"/>
      <c r="G801" s="185"/>
      <c r="H801" s="185"/>
      <c r="J801" s="185"/>
      <c r="L801" s="184"/>
      <c r="N801" s="184"/>
      <c r="O801" s="184"/>
      <c r="P801" s="184"/>
      <c r="Q801" s="185"/>
    </row>
    <row r="802" spans="2:17" ht="26.25" customHeight="1">
      <c r="B802" s="14"/>
      <c r="C802" s="185"/>
      <c r="E802" s="14"/>
      <c r="G802" s="185"/>
      <c r="H802" s="185"/>
      <c r="J802" s="185"/>
      <c r="L802" s="184"/>
      <c r="N802" s="184"/>
      <c r="O802" s="184"/>
      <c r="P802" s="184"/>
      <c r="Q802" s="185"/>
    </row>
    <row r="803" spans="2:17" ht="26.25" customHeight="1">
      <c r="B803" s="14"/>
      <c r="C803" s="185"/>
      <c r="E803" s="14"/>
      <c r="G803" s="185"/>
      <c r="H803" s="185"/>
      <c r="J803" s="185"/>
      <c r="L803" s="184"/>
      <c r="N803" s="184"/>
      <c r="O803" s="184"/>
      <c r="P803" s="184"/>
      <c r="Q803" s="185"/>
    </row>
    <row r="804" spans="2:17" ht="26.25" customHeight="1">
      <c r="B804" s="14"/>
      <c r="C804" s="185"/>
      <c r="E804" s="14"/>
      <c r="G804" s="185"/>
      <c r="H804" s="185"/>
      <c r="J804" s="185"/>
      <c r="L804" s="184"/>
      <c r="N804" s="184"/>
      <c r="O804" s="184"/>
      <c r="P804" s="184"/>
      <c r="Q804" s="185"/>
    </row>
    <row r="805" spans="2:17" ht="26.25" customHeight="1">
      <c r="B805" s="14"/>
      <c r="C805" s="185"/>
      <c r="E805" s="14"/>
      <c r="G805" s="185"/>
      <c r="H805" s="185"/>
      <c r="J805" s="185"/>
      <c r="L805" s="184"/>
      <c r="N805" s="184"/>
      <c r="O805" s="184"/>
      <c r="P805" s="184"/>
      <c r="Q805" s="185"/>
    </row>
    <row r="806" spans="2:17" ht="26.25" customHeight="1">
      <c r="B806" s="14"/>
      <c r="C806" s="185"/>
      <c r="E806" s="14"/>
      <c r="G806" s="185"/>
      <c r="H806" s="185"/>
      <c r="J806" s="185"/>
      <c r="L806" s="184"/>
      <c r="N806" s="184"/>
      <c r="O806" s="184"/>
      <c r="P806" s="184"/>
      <c r="Q806" s="185"/>
    </row>
    <row r="807" spans="2:17" ht="26.25" customHeight="1">
      <c r="B807" s="14"/>
      <c r="C807" s="185"/>
      <c r="E807" s="14"/>
      <c r="G807" s="185"/>
      <c r="H807" s="185"/>
      <c r="J807" s="185"/>
      <c r="L807" s="184"/>
      <c r="N807" s="184"/>
      <c r="O807" s="184"/>
      <c r="P807" s="184"/>
      <c r="Q807" s="185"/>
    </row>
    <row r="808" spans="2:17" ht="26.25" customHeight="1">
      <c r="B808" s="14"/>
      <c r="C808" s="185"/>
      <c r="E808" s="14"/>
      <c r="G808" s="185"/>
      <c r="H808" s="185"/>
      <c r="J808" s="185"/>
      <c r="L808" s="184"/>
      <c r="N808" s="184"/>
      <c r="O808" s="184"/>
      <c r="P808" s="184"/>
      <c r="Q808" s="185"/>
    </row>
    <row r="809" spans="2:17" ht="26.25" customHeight="1">
      <c r="B809" s="14"/>
      <c r="C809" s="185"/>
      <c r="E809" s="14"/>
      <c r="G809" s="185"/>
      <c r="H809" s="185"/>
      <c r="J809" s="185"/>
      <c r="L809" s="184"/>
      <c r="N809" s="184"/>
      <c r="O809" s="184"/>
      <c r="P809" s="184"/>
      <c r="Q809" s="185"/>
    </row>
    <row r="810" spans="2:17" ht="26.25" customHeight="1">
      <c r="B810" s="14"/>
      <c r="C810" s="185"/>
      <c r="E810" s="14"/>
      <c r="G810" s="185"/>
      <c r="H810" s="185"/>
      <c r="J810" s="185"/>
      <c r="L810" s="184"/>
      <c r="N810" s="184"/>
      <c r="O810" s="184"/>
      <c r="P810" s="184"/>
      <c r="Q810" s="185"/>
    </row>
    <row r="811" spans="2:17" ht="26.25" customHeight="1">
      <c r="B811" s="14"/>
      <c r="C811" s="185"/>
      <c r="E811" s="14"/>
      <c r="G811" s="185"/>
      <c r="H811" s="185"/>
      <c r="J811" s="185"/>
      <c r="L811" s="184"/>
      <c r="N811" s="184"/>
      <c r="O811" s="184"/>
      <c r="P811" s="184"/>
      <c r="Q811" s="185"/>
    </row>
    <row r="812" spans="2:17" ht="26.25" customHeight="1">
      <c r="B812" s="14"/>
      <c r="C812" s="185"/>
      <c r="E812" s="14"/>
      <c r="G812" s="185"/>
      <c r="H812" s="185"/>
      <c r="J812" s="185"/>
      <c r="L812" s="184"/>
      <c r="N812" s="184"/>
      <c r="O812" s="184"/>
      <c r="P812" s="184"/>
      <c r="Q812" s="185"/>
    </row>
    <row r="813" spans="2:17" ht="26.25" customHeight="1">
      <c r="B813" s="14"/>
      <c r="C813" s="185"/>
      <c r="E813" s="14"/>
      <c r="G813" s="185"/>
      <c r="H813" s="185"/>
      <c r="J813" s="185"/>
      <c r="L813" s="184"/>
      <c r="N813" s="184"/>
      <c r="O813" s="184"/>
      <c r="P813" s="184"/>
      <c r="Q813" s="185"/>
    </row>
    <row r="814" spans="2:17" ht="26.25" customHeight="1">
      <c r="B814" s="14"/>
      <c r="C814" s="185"/>
      <c r="E814" s="14"/>
      <c r="G814" s="185"/>
      <c r="H814" s="185"/>
      <c r="J814" s="185"/>
      <c r="L814" s="184"/>
      <c r="N814" s="184"/>
      <c r="O814" s="184"/>
      <c r="P814" s="184"/>
      <c r="Q814" s="185"/>
    </row>
    <row r="815" spans="2:17" ht="26.25" customHeight="1">
      <c r="B815" s="14"/>
      <c r="C815" s="185"/>
      <c r="E815" s="14"/>
      <c r="G815" s="185"/>
      <c r="H815" s="185"/>
      <c r="J815" s="185"/>
      <c r="L815" s="184"/>
      <c r="N815" s="184"/>
      <c r="O815" s="184"/>
      <c r="P815" s="184"/>
      <c r="Q815" s="185"/>
    </row>
    <row r="816" spans="2:17" ht="26.25" customHeight="1">
      <c r="B816" s="14"/>
      <c r="C816" s="185"/>
      <c r="E816" s="14"/>
      <c r="G816" s="185"/>
      <c r="H816" s="185"/>
      <c r="J816" s="185"/>
      <c r="L816" s="184"/>
      <c r="N816" s="184"/>
      <c r="O816" s="184"/>
      <c r="P816" s="184"/>
      <c r="Q816" s="185"/>
    </row>
    <row r="817" spans="2:17" ht="26.25" customHeight="1">
      <c r="B817" s="14"/>
      <c r="C817" s="185"/>
      <c r="E817" s="14"/>
      <c r="G817" s="185"/>
      <c r="H817" s="185"/>
      <c r="J817" s="185"/>
      <c r="L817" s="184"/>
      <c r="N817" s="184"/>
      <c r="O817" s="184"/>
      <c r="P817" s="184"/>
      <c r="Q817" s="185"/>
    </row>
    <row r="818" spans="2:17" ht="26.25" customHeight="1">
      <c r="B818" s="14"/>
      <c r="C818" s="185"/>
      <c r="E818" s="14"/>
      <c r="G818" s="185"/>
      <c r="H818" s="185"/>
      <c r="J818" s="185"/>
      <c r="L818" s="184"/>
      <c r="N818" s="184"/>
      <c r="O818" s="184"/>
      <c r="P818" s="184"/>
      <c r="Q818" s="185"/>
    </row>
    <row r="819" spans="2:17" ht="26.25" customHeight="1">
      <c r="B819" s="14"/>
      <c r="C819" s="185"/>
      <c r="E819" s="14"/>
      <c r="G819" s="185"/>
      <c r="H819" s="185"/>
      <c r="J819" s="185"/>
      <c r="L819" s="184"/>
      <c r="N819" s="184"/>
      <c r="O819" s="184"/>
      <c r="P819" s="184"/>
      <c r="Q819" s="185"/>
    </row>
    <row r="820" spans="2:17" ht="26.25" customHeight="1">
      <c r="B820" s="14"/>
      <c r="C820" s="185"/>
      <c r="E820" s="14"/>
      <c r="G820" s="185"/>
      <c r="H820" s="185"/>
      <c r="J820" s="185"/>
      <c r="L820" s="184"/>
      <c r="N820" s="184"/>
      <c r="O820" s="184"/>
      <c r="P820" s="184"/>
      <c r="Q820" s="185"/>
    </row>
    <row r="821" spans="2:17" ht="26.25" customHeight="1">
      <c r="B821" s="14"/>
      <c r="C821" s="185"/>
      <c r="E821" s="14"/>
      <c r="G821" s="185"/>
      <c r="H821" s="185"/>
      <c r="J821" s="185"/>
      <c r="L821" s="184"/>
      <c r="N821" s="184"/>
      <c r="O821" s="184"/>
      <c r="P821" s="184"/>
      <c r="Q821" s="185"/>
    </row>
    <row r="822" spans="2:17" ht="26.25" customHeight="1">
      <c r="B822" s="14"/>
      <c r="C822" s="185"/>
      <c r="E822" s="14"/>
      <c r="G822" s="185"/>
      <c r="H822" s="185"/>
      <c r="J822" s="185"/>
      <c r="L822" s="184"/>
      <c r="N822" s="184"/>
      <c r="O822" s="184"/>
      <c r="P822" s="184"/>
      <c r="Q822" s="185"/>
    </row>
    <row r="823" spans="2:17" ht="26.25" customHeight="1">
      <c r="B823" s="14"/>
      <c r="C823" s="185"/>
      <c r="E823" s="14"/>
      <c r="G823" s="185"/>
      <c r="H823" s="185"/>
      <c r="J823" s="185"/>
      <c r="L823" s="184"/>
      <c r="N823" s="184"/>
      <c r="O823" s="184"/>
      <c r="P823" s="184"/>
      <c r="Q823" s="185"/>
    </row>
    <row r="824" spans="2:17" ht="26.25" customHeight="1">
      <c r="B824" s="14"/>
      <c r="C824" s="185"/>
      <c r="E824" s="14"/>
      <c r="G824" s="185"/>
      <c r="H824" s="185"/>
      <c r="J824" s="185"/>
      <c r="L824" s="184"/>
      <c r="N824" s="184"/>
      <c r="O824" s="184"/>
      <c r="P824" s="184"/>
      <c r="Q824" s="185"/>
    </row>
    <row r="825" spans="2:17" ht="26.25" customHeight="1">
      <c r="B825" s="14"/>
      <c r="C825" s="185"/>
      <c r="E825" s="14"/>
      <c r="G825" s="185"/>
      <c r="H825" s="185"/>
      <c r="J825" s="185"/>
      <c r="L825" s="184"/>
      <c r="N825" s="184"/>
      <c r="O825" s="184"/>
      <c r="P825" s="184"/>
      <c r="Q825" s="185"/>
    </row>
    <row r="826" spans="2:17" ht="26.25" customHeight="1">
      <c r="B826" s="14"/>
      <c r="C826" s="185"/>
      <c r="E826" s="14"/>
      <c r="G826" s="185"/>
      <c r="H826" s="185"/>
      <c r="J826" s="185"/>
      <c r="L826" s="184"/>
      <c r="N826" s="184"/>
      <c r="O826" s="184"/>
      <c r="P826" s="184"/>
      <c r="Q826" s="185"/>
    </row>
    <row r="827" spans="2:17" ht="26.25" customHeight="1">
      <c r="B827" s="14"/>
      <c r="C827" s="185"/>
      <c r="E827" s="14"/>
      <c r="G827" s="185"/>
      <c r="H827" s="185"/>
      <c r="J827" s="185"/>
      <c r="L827" s="184"/>
      <c r="N827" s="184"/>
      <c r="O827" s="184"/>
      <c r="P827" s="184"/>
      <c r="Q827" s="185"/>
    </row>
    <row r="828" spans="2:17" ht="26.25" customHeight="1">
      <c r="B828" s="14"/>
      <c r="C828" s="185"/>
      <c r="E828" s="14"/>
      <c r="G828" s="185"/>
      <c r="H828" s="185"/>
      <c r="J828" s="185"/>
      <c r="L828" s="184"/>
      <c r="N828" s="184"/>
      <c r="O828" s="184"/>
      <c r="P828" s="184"/>
      <c r="Q828" s="185"/>
    </row>
    <row r="829" spans="2:17" ht="26.25" customHeight="1">
      <c r="B829" s="14"/>
      <c r="C829" s="185"/>
      <c r="E829" s="14"/>
      <c r="G829" s="185"/>
      <c r="H829" s="185"/>
      <c r="J829" s="185"/>
      <c r="L829" s="184"/>
      <c r="N829" s="184"/>
      <c r="O829" s="184"/>
      <c r="P829" s="184"/>
      <c r="Q829" s="185"/>
    </row>
    <row r="830" spans="2:17" ht="26.25" customHeight="1">
      <c r="B830" s="14"/>
      <c r="C830" s="185"/>
      <c r="E830" s="14"/>
      <c r="G830" s="185"/>
      <c r="H830" s="185"/>
      <c r="J830" s="185"/>
      <c r="L830" s="184"/>
      <c r="N830" s="184"/>
      <c r="O830" s="184"/>
      <c r="P830" s="184"/>
      <c r="Q830" s="185"/>
    </row>
    <row r="831" spans="2:17" ht="26.25" customHeight="1">
      <c r="B831" s="14"/>
      <c r="C831" s="185"/>
      <c r="E831" s="14"/>
      <c r="G831" s="185"/>
      <c r="H831" s="185"/>
      <c r="J831" s="185"/>
      <c r="L831" s="184"/>
      <c r="N831" s="184"/>
      <c r="O831" s="184"/>
      <c r="P831" s="184"/>
      <c r="Q831" s="185"/>
    </row>
    <row r="832" spans="2:17" ht="26.25" customHeight="1">
      <c r="B832" s="14"/>
      <c r="C832" s="185"/>
      <c r="E832" s="14"/>
      <c r="G832" s="185"/>
      <c r="H832" s="185"/>
      <c r="J832" s="185"/>
      <c r="L832" s="184"/>
      <c r="N832" s="184"/>
      <c r="O832" s="184"/>
      <c r="P832" s="184"/>
      <c r="Q832" s="185"/>
    </row>
    <row r="833" spans="2:17" ht="26.25" customHeight="1">
      <c r="B833" s="14"/>
      <c r="C833" s="185"/>
      <c r="E833" s="14"/>
      <c r="G833" s="185"/>
      <c r="H833" s="185"/>
      <c r="J833" s="185"/>
      <c r="L833" s="184"/>
      <c r="N833" s="184"/>
      <c r="O833" s="184"/>
      <c r="P833" s="184"/>
      <c r="Q833" s="185"/>
    </row>
    <row r="834" spans="2:17" ht="26.25" customHeight="1">
      <c r="B834" s="14"/>
      <c r="C834" s="185"/>
      <c r="E834" s="14"/>
      <c r="G834" s="185"/>
      <c r="H834" s="185"/>
      <c r="J834" s="185"/>
      <c r="L834" s="184"/>
      <c r="N834" s="184"/>
      <c r="O834" s="184"/>
      <c r="P834" s="184"/>
      <c r="Q834" s="185"/>
    </row>
    <row r="835" spans="2:17" ht="26.25" customHeight="1">
      <c r="B835" s="14"/>
      <c r="C835" s="185"/>
      <c r="E835" s="14"/>
      <c r="G835" s="185"/>
      <c r="H835" s="185"/>
      <c r="J835" s="185"/>
      <c r="L835" s="184"/>
      <c r="N835" s="184"/>
      <c r="O835" s="184"/>
      <c r="P835" s="184"/>
      <c r="Q835" s="185"/>
    </row>
    <row r="836" spans="2:17" ht="26.25" customHeight="1">
      <c r="B836" s="14"/>
      <c r="C836" s="185"/>
      <c r="E836" s="14"/>
      <c r="G836" s="185"/>
      <c r="H836" s="185"/>
      <c r="J836" s="185"/>
      <c r="L836" s="184"/>
      <c r="N836" s="184"/>
      <c r="O836" s="184"/>
      <c r="P836" s="184"/>
      <c r="Q836" s="185"/>
    </row>
    <row r="837" spans="2:17" ht="26.25" customHeight="1">
      <c r="B837" s="14"/>
      <c r="C837" s="185"/>
      <c r="E837" s="14"/>
      <c r="G837" s="185"/>
      <c r="H837" s="185"/>
      <c r="J837" s="185"/>
      <c r="L837" s="184"/>
      <c r="N837" s="184"/>
      <c r="O837" s="184"/>
      <c r="P837" s="184"/>
      <c r="Q837" s="185"/>
    </row>
    <row r="838" spans="2:17" ht="26.25" customHeight="1">
      <c r="B838" s="14"/>
      <c r="C838" s="185"/>
      <c r="E838" s="14"/>
      <c r="G838" s="185"/>
      <c r="H838" s="185"/>
      <c r="J838" s="185"/>
      <c r="L838" s="184"/>
      <c r="N838" s="184"/>
      <c r="O838" s="184"/>
      <c r="P838" s="184"/>
      <c r="Q838" s="185"/>
    </row>
    <row r="839" spans="2:17" ht="26.25" customHeight="1">
      <c r="B839" s="14"/>
      <c r="C839" s="185"/>
      <c r="E839" s="14"/>
      <c r="G839" s="185"/>
      <c r="H839" s="185"/>
      <c r="J839" s="185"/>
      <c r="L839" s="184"/>
      <c r="N839" s="184"/>
      <c r="O839" s="184"/>
      <c r="P839" s="184"/>
      <c r="Q839" s="185"/>
    </row>
    <row r="840" spans="2:17" ht="26.25" customHeight="1">
      <c r="B840" s="14"/>
      <c r="C840" s="185"/>
      <c r="E840" s="14"/>
      <c r="G840" s="185"/>
      <c r="H840" s="185"/>
      <c r="J840" s="185"/>
      <c r="L840" s="184"/>
      <c r="N840" s="184"/>
      <c r="O840" s="184"/>
      <c r="P840" s="184"/>
      <c r="Q840" s="185"/>
    </row>
    <row r="841" spans="2:17" ht="26.25" customHeight="1">
      <c r="B841" s="14"/>
      <c r="C841" s="185"/>
      <c r="E841" s="14"/>
      <c r="G841" s="185"/>
      <c r="H841" s="185"/>
      <c r="J841" s="185"/>
      <c r="L841" s="184"/>
      <c r="N841" s="184"/>
      <c r="O841" s="184"/>
      <c r="P841" s="184"/>
      <c r="Q841" s="185"/>
    </row>
    <row r="842" spans="2:17" ht="26.25" customHeight="1">
      <c r="B842" s="14"/>
      <c r="C842" s="185"/>
      <c r="E842" s="14"/>
      <c r="G842" s="185"/>
      <c r="H842" s="185"/>
      <c r="J842" s="185"/>
      <c r="L842" s="184"/>
      <c r="N842" s="184"/>
      <c r="O842" s="184"/>
      <c r="P842" s="184"/>
      <c r="Q842" s="185"/>
    </row>
    <row r="843" spans="2:17" ht="26.25" customHeight="1">
      <c r="B843" s="14"/>
      <c r="C843" s="185"/>
      <c r="E843" s="14"/>
      <c r="G843" s="185"/>
      <c r="H843" s="185"/>
      <c r="J843" s="185"/>
      <c r="L843" s="184"/>
      <c r="N843" s="184"/>
      <c r="O843" s="184"/>
      <c r="P843" s="184"/>
      <c r="Q843" s="185"/>
    </row>
    <row r="844" spans="2:17" ht="26.25" customHeight="1">
      <c r="B844" s="14"/>
      <c r="C844" s="185"/>
      <c r="E844" s="14"/>
      <c r="G844" s="185"/>
      <c r="H844" s="185"/>
      <c r="J844" s="185"/>
      <c r="L844" s="184"/>
      <c r="N844" s="184"/>
      <c r="O844" s="184"/>
      <c r="P844" s="184"/>
      <c r="Q844" s="185"/>
    </row>
    <row r="845" spans="2:17" ht="26.25" customHeight="1">
      <c r="B845" s="14"/>
      <c r="C845" s="185"/>
      <c r="E845" s="14"/>
      <c r="G845" s="185"/>
      <c r="H845" s="185"/>
      <c r="J845" s="185"/>
      <c r="L845" s="184"/>
      <c r="N845" s="184"/>
      <c r="O845" s="184"/>
      <c r="P845" s="184"/>
      <c r="Q845" s="185"/>
    </row>
    <row r="846" spans="2:17" ht="26.25" customHeight="1">
      <c r="B846" s="14"/>
      <c r="C846" s="185"/>
      <c r="E846" s="14"/>
      <c r="G846" s="185"/>
      <c r="H846" s="185"/>
      <c r="J846" s="185"/>
      <c r="L846" s="184"/>
      <c r="N846" s="184"/>
      <c r="O846" s="184"/>
      <c r="P846" s="184"/>
      <c r="Q846" s="185"/>
    </row>
    <row r="847" spans="2:17" ht="26.25" customHeight="1">
      <c r="B847" s="14"/>
      <c r="C847" s="185"/>
      <c r="E847" s="14"/>
      <c r="G847" s="185"/>
      <c r="H847" s="185"/>
      <c r="J847" s="185"/>
      <c r="L847" s="184"/>
      <c r="N847" s="184"/>
      <c r="O847" s="184"/>
      <c r="P847" s="184"/>
      <c r="Q847" s="185"/>
    </row>
    <row r="848" spans="2:17" ht="26.25" customHeight="1">
      <c r="B848" s="14"/>
      <c r="C848" s="185"/>
      <c r="E848" s="14"/>
      <c r="G848" s="185"/>
      <c r="H848" s="185"/>
      <c r="J848" s="185"/>
      <c r="L848" s="184"/>
      <c r="N848" s="184"/>
      <c r="O848" s="184"/>
      <c r="P848" s="184"/>
      <c r="Q848" s="185"/>
    </row>
    <row r="849" spans="2:17" ht="26.25" customHeight="1">
      <c r="B849" s="14"/>
      <c r="C849" s="185"/>
      <c r="E849" s="14"/>
      <c r="G849" s="185"/>
      <c r="H849" s="185"/>
      <c r="J849" s="185"/>
      <c r="L849" s="184"/>
      <c r="N849" s="184"/>
      <c r="O849" s="184"/>
      <c r="P849" s="184"/>
      <c r="Q849" s="185"/>
    </row>
    <row r="850" spans="2:17" ht="26.25" customHeight="1">
      <c r="B850" s="14"/>
      <c r="C850" s="185"/>
      <c r="E850" s="14"/>
      <c r="G850" s="185"/>
      <c r="H850" s="185"/>
      <c r="J850" s="185"/>
      <c r="L850" s="184"/>
      <c r="N850" s="184"/>
      <c r="O850" s="184"/>
      <c r="P850" s="184"/>
      <c r="Q850" s="185"/>
    </row>
    <row r="851" spans="2:17" ht="26.25" customHeight="1">
      <c r="B851" s="14"/>
      <c r="C851" s="185"/>
      <c r="E851" s="14"/>
      <c r="G851" s="185"/>
      <c r="H851" s="185"/>
      <c r="J851" s="185"/>
      <c r="L851" s="184"/>
      <c r="N851" s="184"/>
      <c r="O851" s="184"/>
      <c r="P851" s="184"/>
      <c r="Q851" s="185"/>
    </row>
    <row r="852" spans="2:17" ht="26.25" customHeight="1">
      <c r="B852" s="14"/>
      <c r="C852" s="185"/>
      <c r="E852" s="14"/>
      <c r="G852" s="185"/>
      <c r="H852" s="185"/>
      <c r="J852" s="185"/>
      <c r="L852" s="184"/>
      <c r="N852" s="184"/>
      <c r="O852" s="184"/>
      <c r="P852" s="184"/>
      <c r="Q852" s="185"/>
    </row>
    <row r="853" spans="2:17" ht="26.25" customHeight="1">
      <c r="B853" s="14"/>
      <c r="C853" s="185"/>
      <c r="E853" s="14"/>
      <c r="G853" s="185"/>
      <c r="H853" s="185"/>
      <c r="J853" s="185"/>
      <c r="L853" s="184"/>
      <c r="N853" s="184"/>
      <c r="O853" s="184"/>
      <c r="P853" s="184"/>
      <c r="Q853" s="185"/>
    </row>
    <row r="854" spans="2:17" ht="26.25" customHeight="1">
      <c r="B854" s="14"/>
      <c r="C854" s="185"/>
      <c r="E854" s="14"/>
      <c r="G854" s="185"/>
      <c r="H854" s="185"/>
      <c r="J854" s="185"/>
      <c r="L854" s="184"/>
      <c r="N854" s="184"/>
      <c r="O854" s="184"/>
      <c r="P854" s="184"/>
      <c r="Q854" s="185"/>
    </row>
    <row r="855" spans="2:17" ht="26.25" customHeight="1">
      <c r="B855" s="14"/>
      <c r="C855" s="185"/>
      <c r="E855" s="14"/>
      <c r="G855" s="185"/>
      <c r="H855" s="185"/>
      <c r="J855" s="185"/>
      <c r="L855" s="184"/>
      <c r="N855" s="184"/>
      <c r="O855" s="184"/>
      <c r="P855" s="184"/>
      <c r="Q855" s="185"/>
    </row>
    <row r="856" spans="2:17" ht="26.25" customHeight="1">
      <c r="B856" s="14"/>
      <c r="C856" s="185"/>
      <c r="E856" s="14"/>
      <c r="G856" s="185"/>
      <c r="H856" s="185"/>
      <c r="J856" s="185"/>
      <c r="L856" s="184"/>
      <c r="N856" s="184"/>
      <c r="O856" s="184"/>
      <c r="P856" s="184"/>
      <c r="Q856" s="185"/>
    </row>
    <row r="857" spans="2:17" ht="26.25" customHeight="1">
      <c r="B857" s="14"/>
      <c r="C857" s="185"/>
      <c r="E857" s="14"/>
      <c r="G857" s="185"/>
      <c r="H857" s="185"/>
      <c r="J857" s="185"/>
      <c r="L857" s="184"/>
      <c r="N857" s="184"/>
      <c r="O857" s="184"/>
      <c r="P857" s="184"/>
      <c r="Q857" s="185"/>
    </row>
    <row r="858" spans="2:17" ht="26.25" customHeight="1">
      <c r="B858" s="14"/>
      <c r="C858" s="185"/>
      <c r="E858" s="14"/>
      <c r="G858" s="185"/>
      <c r="H858" s="185"/>
      <c r="J858" s="185"/>
      <c r="L858" s="184"/>
      <c r="N858" s="184"/>
      <c r="O858" s="184"/>
      <c r="P858" s="184"/>
      <c r="Q858" s="185"/>
    </row>
    <row r="859" spans="2:17" ht="26.25" customHeight="1">
      <c r="B859" s="14"/>
      <c r="C859" s="185"/>
      <c r="E859" s="14"/>
      <c r="G859" s="185"/>
      <c r="H859" s="185"/>
      <c r="J859" s="185"/>
      <c r="L859" s="184"/>
      <c r="N859" s="184"/>
      <c r="O859" s="184"/>
      <c r="P859" s="184"/>
      <c r="Q859" s="185"/>
    </row>
    <row r="860" spans="2:17" ht="26.25" customHeight="1">
      <c r="B860" s="14"/>
      <c r="C860" s="185"/>
      <c r="E860" s="14"/>
      <c r="G860" s="185"/>
      <c r="H860" s="185"/>
      <c r="J860" s="185"/>
      <c r="L860" s="184"/>
      <c r="N860" s="184"/>
      <c r="O860" s="184"/>
      <c r="P860" s="184"/>
      <c r="Q860" s="185"/>
    </row>
    <row r="861" spans="2:17" ht="26.25" customHeight="1">
      <c r="B861" s="14"/>
      <c r="C861" s="185"/>
      <c r="E861" s="14"/>
      <c r="G861" s="185"/>
      <c r="H861" s="185"/>
      <c r="J861" s="185"/>
      <c r="L861" s="184"/>
      <c r="N861" s="184"/>
      <c r="O861" s="184"/>
      <c r="P861" s="184"/>
      <c r="Q861" s="185"/>
    </row>
    <row r="862" spans="2:17" ht="26.25" customHeight="1">
      <c r="B862" s="14"/>
      <c r="C862" s="185"/>
      <c r="E862" s="14"/>
      <c r="G862" s="185"/>
      <c r="H862" s="185"/>
      <c r="J862" s="185"/>
      <c r="L862" s="184"/>
      <c r="N862" s="184"/>
      <c r="O862" s="184"/>
      <c r="P862" s="184"/>
      <c r="Q862" s="185"/>
    </row>
    <row r="863" spans="2:17" ht="26.25" customHeight="1">
      <c r="B863" s="14"/>
      <c r="C863" s="185"/>
      <c r="E863" s="14"/>
      <c r="G863" s="185"/>
      <c r="H863" s="185"/>
      <c r="J863" s="185"/>
      <c r="L863" s="184"/>
      <c r="N863" s="184"/>
      <c r="O863" s="184"/>
      <c r="P863" s="184"/>
      <c r="Q863" s="185"/>
    </row>
    <row r="864" spans="2:17" ht="26.25" customHeight="1">
      <c r="B864" s="14"/>
      <c r="C864" s="185"/>
      <c r="E864" s="14"/>
      <c r="G864" s="185"/>
      <c r="H864" s="185"/>
      <c r="J864" s="185"/>
      <c r="L864" s="184"/>
      <c r="N864" s="184"/>
      <c r="O864" s="184"/>
      <c r="P864" s="184"/>
      <c r="Q864" s="185"/>
    </row>
    <row r="865" spans="2:17" ht="26.25" customHeight="1">
      <c r="B865" s="14"/>
      <c r="C865" s="185"/>
      <c r="E865" s="14"/>
      <c r="G865" s="185"/>
      <c r="H865" s="185"/>
      <c r="J865" s="185"/>
      <c r="L865" s="184"/>
      <c r="N865" s="184"/>
      <c r="O865" s="184"/>
      <c r="P865" s="184"/>
      <c r="Q865" s="185"/>
    </row>
    <row r="866" spans="2:17" ht="26.25" customHeight="1">
      <c r="B866" s="14"/>
      <c r="C866" s="185"/>
      <c r="E866" s="14"/>
      <c r="G866" s="185"/>
      <c r="H866" s="185"/>
      <c r="J866" s="185"/>
      <c r="L866" s="184"/>
      <c r="N866" s="184"/>
      <c r="O866" s="184"/>
      <c r="P866" s="184"/>
      <c r="Q866" s="185"/>
    </row>
    <row r="867" spans="2:17" ht="26.25" customHeight="1">
      <c r="B867" s="14"/>
      <c r="C867" s="185"/>
      <c r="E867" s="14"/>
      <c r="G867" s="185"/>
      <c r="H867" s="185"/>
      <c r="J867" s="185"/>
      <c r="L867" s="184"/>
      <c r="N867" s="184"/>
      <c r="O867" s="184"/>
      <c r="P867" s="184"/>
      <c r="Q867" s="185"/>
    </row>
    <row r="868" spans="2:17" ht="26.25" customHeight="1">
      <c r="B868" s="14"/>
      <c r="C868" s="185"/>
      <c r="E868" s="14"/>
      <c r="G868" s="185"/>
      <c r="H868" s="185"/>
      <c r="J868" s="185"/>
      <c r="L868" s="184"/>
      <c r="N868" s="184"/>
      <c r="O868" s="184"/>
      <c r="P868" s="184"/>
      <c r="Q868" s="185"/>
    </row>
    <row r="869" spans="2:17" ht="26.25" customHeight="1">
      <c r="B869" s="14"/>
      <c r="C869" s="185"/>
      <c r="E869" s="14"/>
      <c r="G869" s="185"/>
      <c r="H869" s="185"/>
      <c r="J869" s="185"/>
      <c r="L869" s="184"/>
      <c r="N869" s="184"/>
      <c r="O869" s="184"/>
      <c r="P869" s="184"/>
      <c r="Q869" s="185"/>
    </row>
    <row r="870" spans="2:17" ht="26.25" customHeight="1">
      <c r="B870" s="14"/>
      <c r="C870" s="185"/>
      <c r="E870" s="14"/>
      <c r="G870" s="185"/>
      <c r="H870" s="185"/>
      <c r="J870" s="185"/>
      <c r="L870" s="184"/>
      <c r="N870" s="184"/>
      <c r="O870" s="184"/>
      <c r="P870" s="184"/>
      <c r="Q870" s="185"/>
    </row>
    <row r="871" spans="2:17" ht="26.25" customHeight="1">
      <c r="B871" s="14"/>
      <c r="C871" s="185"/>
      <c r="E871" s="14"/>
      <c r="G871" s="185"/>
      <c r="H871" s="185"/>
      <c r="J871" s="185"/>
      <c r="L871" s="184"/>
      <c r="N871" s="184"/>
      <c r="O871" s="184"/>
      <c r="P871" s="184"/>
      <c r="Q871" s="185"/>
    </row>
    <row r="872" spans="2:17" ht="26.25" customHeight="1">
      <c r="B872" s="14"/>
      <c r="C872" s="185"/>
      <c r="E872" s="14"/>
      <c r="G872" s="185"/>
      <c r="H872" s="185"/>
      <c r="J872" s="185"/>
      <c r="L872" s="184"/>
      <c r="N872" s="184"/>
      <c r="O872" s="184"/>
      <c r="P872" s="184"/>
      <c r="Q872" s="185"/>
    </row>
    <row r="873" spans="2:17" ht="26.25" customHeight="1">
      <c r="B873" s="14"/>
      <c r="C873" s="185"/>
      <c r="E873" s="14"/>
      <c r="G873" s="185"/>
      <c r="H873" s="185"/>
      <c r="J873" s="185"/>
      <c r="L873" s="184"/>
      <c r="N873" s="184"/>
      <c r="O873" s="184"/>
      <c r="P873" s="184"/>
      <c r="Q873" s="185"/>
    </row>
    <row r="874" spans="2:17" ht="26.25" customHeight="1">
      <c r="B874" s="14"/>
      <c r="C874" s="185"/>
      <c r="E874" s="14"/>
      <c r="G874" s="185"/>
      <c r="H874" s="185"/>
      <c r="J874" s="185"/>
      <c r="L874" s="184"/>
      <c r="N874" s="184"/>
      <c r="O874" s="184"/>
      <c r="P874" s="184"/>
      <c r="Q874" s="185"/>
    </row>
    <row r="875" spans="2:17" ht="26.25" customHeight="1">
      <c r="B875" s="14"/>
      <c r="C875" s="185"/>
      <c r="E875" s="14"/>
      <c r="G875" s="185"/>
      <c r="H875" s="185"/>
      <c r="J875" s="185"/>
      <c r="L875" s="184"/>
      <c r="N875" s="184"/>
      <c r="O875" s="184"/>
      <c r="P875" s="184"/>
      <c r="Q875" s="185"/>
    </row>
    <row r="876" spans="2:17" ht="26.25" customHeight="1">
      <c r="B876" s="14"/>
      <c r="C876" s="185"/>
      <c r="E876" s="14"/>
      <c r="G876" s="185"/>
      <c r="H876" s="185"/>
      <c r="J876" s="185"/>
      <c r="L876" s="184"/>
      <c r="N876" s="184"/>
      <c r="O876" s="184"/>
      <c r="P876" s="184"/>
      <c r="Q876" s="185"/>
    </row>
    <row r="877" spans="2:17" ht="26.25" customHeight="1">
      <c r="B877" s="14"/>
      <c r="C877" s="185"/>
      <c r="E877" s="14"/>
      <c r="G877" s="185"/>
      <c r="H877" s="185"/>
      <c r="J877" s="185"/>
      <c r="L877" s="184"/>
      <c r="N877" s="184"/>
      <c r="O877" s="184"/>
      <c r="P877" s="184"/>
      <c r="Q877" s="185"/>
    </row>
    <row r="878" spans="2:17" ht="26.25" customHeight="1">
      <c r="B878" s="14"/>
      <c r="C878" s="185"/>
      <c r="E878" s="14"/>
      <c r="G878" s="185"/>
      <c r="H878" s="185"/>
      <c r="J878" s="185"/>
      <c r="L878" s="184"/>
      <c r="N878" s="184"/>
      <c r="O878" s="184"/>
      <c r="P878" s="184"/>
      <c r="Q878" s="185"/>
    </row>
    <row r="879" spans="2:17" ht="26.25" customHeight="1">
      <c r="B879" s="14"/>
      <c r="C879" s="185"/>
      <c r="E879" s="14"/>
      <c r="G879" s="185"/>
      <c r="H879" s="185"/>
      <c r="J879" s="185"/>
      <c r="L879" s="184"/>
      <c r="N879" s="184"/>
      <c r="O879" s="184"/>
      <c r="P879" s="184"/>
      <c r="Q879" s="185"/>
    </row>
    <row r="880" spans="2:17" ht="26.25" customHeight="1">
      <c r="B880" s="14"/>
      <c r="C880" s="185"/>
      <c r="E880" s="14"/>
      <c r="G880" s="185"/>
      <c r="H880" s="185"/>
      <c r="J880" s="185"/>
      <c r="L880" s="184"/>
      <c r="N880" s="184"/>
      <c r="O880" s="184"/>
      <c r="P880" s="184"/>
      <c r="Q880" s="185"/>
    </row>
    <row r="881" spans="2:17" ht="26.25" customHeight="1">
      <c r="B881" s="14"/>
      <c r="C881" s="185"/>
      <c r="E881" s="14"/>
      <c r="G881" s="185"/>
      <c r="H881" s="185"/>
      <c r="J881" s="185"/>
      <c r="L881" s="184"/>
      <c r="N881" s="184"/>
      <c r="O881" s="184"/>
      <c r="P881" s="184"/>
      <c r="Q881" s="185"/>
    </row>
    <row r="882" spans="2:17" ht="26.25" customHeight="1">
      <c r="B882" s="14"/>
      <c r="C882" s="185"/>
      <c r="E882" s="14"/>
      <c r="G882" s="185"/>
      <c r="H882" s="185"/>
      <c r="J882" s="185"/>
      <c r="L882" s="184"/>
      <c r="N882" s="184"/>
      <c r="O882" s="184"/>
      <c r="P882" s="184"/>
      <c r="Q882" s="185"/>
    </row>
    <row r="883" spans="2:17" ht="26.25" customHeight="1">
      <c r="B883" s="14"/>
      <c r="C883" s="185"/>
      <c r="E883" s="14"/>
      <c r="G883" s="185"/>
      <c r="H883" s="185"/>
      <c r="J883" s="185"/>
      <c r="L883" s="184"/>
      <c r="N883" s="184"/>
      <c r="O883" s="184"/>
      <c r="P883" s="184"/>
      <c r="Q883" s="185"/>
    </row>
    <row r="884" spans="2:17" ht="26.25" customHeight="1">
      <c r="B884" s="14"/>
      <c r="C884" s="185"/>
      <c r="E884" s="14"/>
      <c r="G884" s="185"/>
      <c r="H884" s="185"/>
      <c r="J884" s="185"/>
      <c r="L884" s="184"/>
      <c r="N884" s="184"/>
      <c r="O884" s="184"/>
      <c r="P884" s="184"/>
      <c r="Q884" s="185"/>
    </row>
    <row r="885" spans="2:17" ht="26.25" customHeight="1">
      <c r="B885" s="14"/>
      <c r="C885" s="185"/>
      <c r="E885" s="14"/>
      <c r="G885" s="185"/>
      <c r="H885" s="185"/>
      <c r="J885" s="185"/>
      <c r="L885" s="184"/>
      <c r="N885" s="184"/>
      <c r="O885" s="184"/>
      <c r="P885" s="184"/>
      <c r="Q885" s="185"/>
    </row>
    <row r="886" spans="2:17" ht="26.25" customHeight="1">
      <c r="B886" s="14"/>
      <c r="C886" s="185"/>
      <c r="E886" s="14"/>
      <c r="G886" s="185"/>
      <c r="H886" s="185"/>
      <c r="J886" s="185"/>
      <c r="L886" s="184"/>
      <c r="N886" s="184"/>
      <c r="O886" s="184"/>
      <c r="P886" s="184"/>
      <c r="Q886" s="185"/>
    </row>
    <row r="887" spans="2:17" ht="26.25" customHeight="1">
      <c r="B887" s="14"/>
      <c r="C887" s="185"/>
      <c r="E887" s="14"/>
      <c r="G887" s="185"/>
      <c r="H887" s="185"/>
      <c r="J887" s="185"/>
      <c r="L887" s="184"/>
      <c r="N887" s="184"/>
      <c r="O887" s="184"/>
      <c r="P887" s="184"/>
      <c r="Q887" s="185"/>
    </row>
    <row r="888" spans="2:17" ht="26.25" customHeight="1">
      <c r="B888" s="14"/>
      <c r="C888" s="185"/>
      <c r="E888" s="14"/>
      <c r="G888" s="185"/>
      <c r="H888" s="185"/>
      <c r="J888" s="185"/>
      <c r="L888" s="184"/>
      <c r="N888" s="184"/>
      <c r="O888" s="184"/>
      <c r="P888" s="184"/>
      <c r="Q888" s="185"/>
    </row>
    <row r="889" spans="2:17" ht="26.25" customHeight="1">
      <c r="B889" s="14"/>
      <c r="C889" s="185"/>
      <c r="E889" s="14"/>
      <c r="G889" s="185"/>
      <c r="H889" s="185"/>
      <c r="J889" s="185"/>
      <c r="L889" s="184"/>
      <c r="N889" s="184"/>
      <c r="O889" s="184"/>
      <c r="P889" s="184"/>
      <c r="Q889" s="185"/>
    </row>
    <row r="890" spans="2:17" ht="26.25" customHeight="1">
      <c r="B890" s="14"/>
      <c r="C890" s="185"/>
      <c r="E890" s="14"/>
      <c r="G890" s="185"/>
      <c r="H890" s="185"/>
      <c r="J890" s="185"/>
      <c r="L890" s="184"/>
      <c r="N890" s="184"/>
      <c r="O890" s="184"/>
      <c r="P890" s="184"/>
      <c r="Q890" s="185"/>
    </row>
    <row r="891" spans="2:17" ht="26.25" customHeight="1">
      <c r="B891" s="14"/>
      <c r="C891" s="185"/>
      <c r="E891" s="14"/>
      <c r="G891" s="185"/>
      <c r="H891" s="185"/>
      <c r="J891" s="185"/>
      <c r="L891" s="184"/>
      <c r="N891" s="184"/>
      <c r="O891" s="184"/>
      <c r="P891" s="184"/>
      <c r="Q891" s="185"/>
    </row>
    <row r="892" spans="2:17" ht="26.25" customHeight="1">
      <c r="B892" s="14"/>
      <c r="C892" s="185"/>
      <c r="E892" s="14"/>
      <c r="G892" s="185"/>
      <c r="H892" s="185"/>
      <c r="J892" s="185"/>
      <c r="L892" s="184"/>
      <c r="N892" s="184"/>
      <c r="O892" s="184"/>
      <c r="P892" s="184"/>
      <c r="Q892" s="185"/>
    </row>
    <row r="893" spans="2:17" ht="26.25" customHeight="1">
      <c r="B893" s="14"/>
      <c r="C893" s="185"/>
      <c r="E893" s="14"/>
      <c r="G893" s="185"/>
      <c r="H893" s="185"/>
      <c r="J893" s="185"/>
      <c r="L893" s="184"/>
      <c r="N893" s="184"/>
      <c r="O893" s="184"/>
      <c r="P893" s="184"/>
      <c r="Q893" s="185"/>
    </row>
    <row r="894" spans="2:17" ht="26.25" customHeight="1">
      <c r="B894" s="14"/>
      <c r="C894" s="185"/>
      <c r="E894" s="14"/>
      <c r="G894" s="185"/>
      <c r="H894" s="185"/>
      <c r="J894" s="185"/>
      <c r="L894" s="184"/>
      <c r="N894" s="184"/>
      <c r="O894" s="184"/>
      <c r="P894" s="184"/>
      <c r="Q894" s="185"/>
    </row>
    <row r="895" spans="2:17" ht="26.25" customHeight="1">
      <c r="B895" s="14"/>
      <c r="C895" s="185"/>
      <c r="E895" s="14"/>
      <c r="G895" s="185"/>
      <c r="H895" s="185"/>
      <c r="J895" s="185"/>
      <c r="L895" s="184"/>
      <c r="N895" s="184"/>
      <c r="O895" s="184"/>
      <c r="P895" s="184"/>
      <c r="Q895" s="185"/>
    </row>
    <row r="896" spans="2:17" ht="26.25" customHeight="1">
      <c r="B896" s="14"/>
      <c r="C896" s="185"/>
      <c r="E896" s="14"/>
      <c r="G896" s="185"/>
      <c r="H896" s="185"/>
      <c r="J896" s="185"/>
      <c r="L896" s="184"/>
      <c r="N896" s="184"/>
      <c r="O896" s="184"/>
      <c r="P896" s="184"/>
      <c r="Q896" s="185"/>
    </row>
    <row r="897" spans="2:17" ht="26.25" customHeight="1">
      <c r="B897" s="14"/>
      <c r="C897" s="185"/>
      <c r="E897" s="14"/>
      <c r="G897" s="185"/>
      <c r="H897" s="185"/>
      <c r="J897" s="185"/>
      <c r="L897" s="184"/>
      <c r="N897" s="184"/>
      <c r="O897" s="184"/>
      <c r="P897" s="184"/>
      <c r="Q897" s="185"/>
    </row>
    <row r="898" spans="2:17" ht="26.25" customHeight="1">
      <c r="B898" s="14"/>
      <c r="C898" s="185"/>
      <c r="E898" s="14"/>
      <c r="G898" s="185"/>
      <c r="H898" s="185"/>
      <c r="J898" s="185"/>
      <c r="L898" s="184"/>
      <c r="N898" s="184"/>
      <c r="O898" s="184"/>
      <c r="P898" s="184"/>
      <c r="Q898" s="185"/>
    </row>
    <row r="899" spans="2:17" ht="26.25" customHeight="1">
      <c r="B899" s="14"/>
      <c r="C899" s="185"/>
      <c r="E899" s="14"/>
      <c r="G899" s="185"/>
      <c r="H899" s="185"/>
      <c r="J899" s="185"/>
      <c r="L899" s="184"/>
      <c r="N899" s="184"/>
      <c r="O899" s="184"/>
      <c r="P899" s="184"/>
      <c r="Q899" s="185"/>
    </row>
    <row r="900" spans="2:17" ht="26.25" customHeight="1">
      <c r="B900" s="14"/>
      <c r="C900" s="185"/>
      <c r="E900" s="14"/>
      <c r="G900" s="185"/>
      <c r="H900" s="185"/>
      <c r="J900" s="185"/>
      <c r="L900" s="184"/>
      <c r="N900" s="184"/>
      <c r="O900" s="184"/>
      <c r="P900" s="184"/>
      <c r="Q900" s="185"/>
    </row>
    <row r="901" spans="2:17" ht="26.25" customHeight="1">
      <c r="B901" s="14"/>
      <c r="C901" s="185"/>
      <c r="E901" s="14"/>
      <c r="G901" s="185"/>
      <c r="H901" s="185"/>
      <c r="J901" s="185"/>
      <c r="L901" s="184"/>
      <c r="N901" s="184"/>
      <c r="O901" s="184"/>
      <c r="P901" s="184"/>
      <c r="Q901" s="185"/>
    </row>
    <row r="902" spans="2:17" ht="26.25" customHeight="1">
      <c r="B902" s="14"/>
      <c r="C902" s="185"/>
      <c r="E902" s="14"/>
      <c r="G902" s="185"/>
      <c r="H902" s="185"/>
      <c r="J902" s="185"/>
      <c r="L902" s="184"/>
      <c r="N902" s="184"/>
      <c r="O902" s="184"/>
      <c r="P902" s="184"/>
      <c r="Q902" s="185"/>
    </row>
    <row r="903" spans="2:17" ht="26.25" customHeight="1">
      <c r="B903" s="14"/>
      <c r="C903" s="185"/>
      <c r="E903" s="14"/>
      <c r="G903" s="185"/>
      <c r="H903" s="185"/>
      <c r="J903" s="185"/>
      <c r="L903" s="184"/>
      <c r="N903" s="184"/>
      <c r="O903" s="184"/>
      <c r="P903" s="184"/>
      <c r="Q903" s="185"/>
    </row>
    <row r="904" spans="2:17" ht="26.25" customHeight="1">
      <c r="B904" s="14"/>
      <c r="C904" s="185"/>
      <c r="E904" s="14"/>
      <c r="G904" s="185"/>
      <c r="H904" s="185"/>
      <c r="J904" s="185"/>
      <c r="L904" s="184"/>
      <c r="N904" s="184"/>
      <c r="O904" s="184"/>
      <c r="P904" s="184"/>
      <c r="Q904" s="185"/>
    </row>
    <row r="905" spans="2:17" ht="26.25" customHeight="1">
      <c r="B905" s="14"/>
      <c r="C905" s="185"/>
      <c r="E905" s="14"/>
      <c r="G905" s="185"/>
      <c r="H905" s="185"/>
      <c r="J905" s="185"/>
      <c r="L905" s="184"/>
      <c r="N905" s="184"/>
      <c r="O905" s="184"/>
      <c r="P905" s="184"/>
      <c r="Q905" s="185"/>
    </row>
    <row r="906" spans="2:17" ht="26.25" customHeight="1">
      <c r="B906" s="14"/>
      <c r="C906" s="185"/>
      <c r="E906" s="14"/>
      <c r="G906" s="185"/>
      <c r="H906" s="185"/>
      <c r="J906" s="185"/>
      <c r="L906" s="184"/>
      <c r="N906" s="184"/>
      <c r="O906" s="184"/>
      <c r="P906" s="184"/>
      <c r="Q906" s="185"/>
    </row>
    <row r="907" spans="2:17" ht="26.25" customHeight="1">
      <c r="B907" s="14"/>
      <c r="C907" s="185"/>
      <c r="E907" s="14"/>
      <c r="G907" s="185"/>
      <c r="H907" s="185"/>
      <c r="J907" s="185"/>
      <c r="L907" s="184"/>
      <c r="N907" s="184"/>
      <c r="O907" s="184"/>
      <c r="P907" s="184"/>
      <c r="Q907" s="185"/>
    </row>
    <row r="908" spans="2:17" ht="26.25" customHeight="1">
      <c r="B908" s="14"/>
      <c r="C908" s="185"/>
      <c r="E908" s="14"/>
      <c r="G908" s="185"/>
      <c r="H908" s="185"/>
      <c r="J908" s="185"/>
      <c r="L908" s="184"/>
      <c r="N908" s="184"/>
      <c r="O908" s="184"/>
      <c r="P908" s="184"/>
      <c r="Q908" s="185"/>
    </row>
    <row r="909" spans="2:17" ht="26.25" customHeight="1">
      <c r="B909" s="14"/>
      <c r="C909" s="185"/>
      <c r="E909" s="14"/>
      <c r="G909" s="185"/>
      <c r="H909" s="185"/>
      <c r="J909" s="185"/>
      <c r="L909" s="184"/>
      <c r="N909" s="184"/>
      <c r="O909" s="184"/>
      <c r="P909" s="184"/>
      <c r="Q909" s="185"/>
    </row>
    <row r="910" spans="2:17" ht="26.25" customHeight="1">
      <c r="B910" s="14"/>
      <c r="C910" s="185"/>
      <c r="E910" s="14"/>
      <c r="G910" s="185"/>
      <c r="H910" s="185"/>
      <c r="J910" s="185"/>
      <c r="L910" s="184"/>
      <c r="N910" s="184"/>
      <c r="O910" s="184"/>
      <c r="P910" s="184"/>
      <c r="Q910" s="185"/>
    </row>
    <row r="911" spans="2:17" ht="26.25" customHeight="1">
      <c r="B911" s="14"/>
      <c r="C911" s="185"/>
      <c r="E911" s="14"/>
      <c r="G911" s="185"/>
      <c r="H911" s="185"/>
      <c r="J911" s="185"/>
      <c r="L911" s="184"/>
      <c r="N911" s="184"/>
      <c r="O911" s="184"/>
      <c r="P911" s="184"/>
      <c r="Q911" s="185"/>
    </row>
    <row r="912" spans="2:17" ht="26.25" customHeight="1">
      <c r="B912" s="14"/>
      <c r="C912" s="185"/>
      <c r="E912" s="14"/>
      <c r="G912" s="185"/>
      <c r="H912" s="185"/>
      <c r="J912" s="185"/>
      <c r="L912" s="184"/>
      <c r="N912" s="184"/>
      <c r="O912" s="184"/>
      <c r="P912" s="184"/>
      <c r="Q912" s="185"/>
    </row>
    <row r="913" spans="2:17" ht="26.25" customHeight="1">
      <c r="B913" s="14"/>
      <c r="C913" s="185"/>
      <c r="E913" s="14"/>
      <c r="G913" s="185"/>
      <c r="H913" s="185"/>
      <c r="J913" s="185"/>
      <c r="L913" s="184"/>
      <c r="N913" s="184"/>
      <c r="O913" s="184"/>
      <c r="P913" s="184"/>
      <c r="Q913" s="185"/>
    </row>
    <row r="914" spans="2:17" ht="26.25" customHeight="1">
      <c r="B914" s="14"/>
      <c r="C914" s="185"/>
      <c r="E914" s="14"/>
      <c r="G914" s="185"/>
      <c r="H914" s="185"/>
      <c r="J914" s="185"/>
      <c r="L914" s="184"/>
      <c r="N914" s="184"/>
      <c r="O914" s="184"/>
      <c r="P914" s="184"/>
      <c r="Q914" s="185"/>
    </row>
    <row r="915" spans="2:17" ht="26.25" customHeight="1">
      <c r="B915" s="14"/>
      <c r="C915" s="185"/>
      <c r="E915" s="14"/>
      <c r="G915" s="185"/>
      <c r="H915" s="185"/>
      <c r="J915" s="185"/>
      <c r="L915" s="184"/>
      <c r="N915" s="184"/>
      <c r="O915" s="184"/>
      <c r="P915" s="184"/>
      <c r="Q915" s="185"/>
    </row>
    <row r="916" spans="2:17" ht="26.25" customHeight="1">
      <c r="B916" s="14"/>
      <c r="C916" s="185"/>
      <c r="E916" s="14"/>
      <c r="G916" s="185"/>
      <c r="H916" s="185"/>
      <c r="J916" s="185"/>
      <c r="L916" s="184"/>
      <c r="N916" s="184"/>
      <c r="O916" s="184"/>
      <c r="P916" s="184"/>
      <c r="Q916" s="185"/>
    </row>
    <row r="917" spans="2:17" ht="26.25" customHeight="1">
      <c r="B917" s="14"/>
      <c r="C917" s="185"/>
      <c r="E917" s="14"/>
      <c r="G917" s="185"/>
      <c r="H917" s="185"/>
      <c r="J917" s="185"/>
      <c r="L917" s="184"/>
      <c r="N917" s="184"/>
      <c r="O917" s="184"/>
      <c r="P917" s="184"/>
      <c r="Q917" s="185"/>
    </row>
    <row r="918" spans="2:17" ht="26.25" customHeight="1">
      <c r="B918" s="14"/>
      <c r="C918" s="185"/>
      <c r="E918" s="14"/>
      <c r="G918" s="185"/>
      <c r="H918" s="185"/>
      <c r="J918" s="185"/>
      <c r="L918" s="184"/>
      <c r="N918" s="184"/>
      <c r="O918" s="184"/>
      <c r="P918" s="184"/>
      <c r="Q918" s="185"/>
    </row>
    <row r="919" spans="2:17" ht="26.25" customHeight="1">
      <c r="B919" s="14"/>
      <c r="C919" s="185"/>
      <c r="E919" s="14"/>
      <c r="G919" s="185"/>
      <c r="H919" s="185"/>
      <c r="J919" s="185"/>
      <c r="L919" s="184"/>
      <c r="N919" s="184"/>
      <c r="O919" s="184"/>
      <c r="P919" s="184"/>
      <c r="Q919" s="185"/>
    </row>
    <row r="920" spans="2:17" ht="26.25" customHeight="1">
      <c r="B920" s="14"/>
      <c r="C920" s="185"/>
      <c r="E920" s="14"/>
      <c r="G920" s="185"/>
      <c r="H920" s="185"/>
      <c r="J920" s="185"/>
      <c r="L920" s="184"/>
      <c r="N920" s="184"/>
      <c r="O920" s="184"/>
      <c r="P920" s="184"/>
      <c r="Q920" s="185"/>
    </row>
    <row r="921" spans="2:17" ht="26.25" customHeight="1">
      <c r="B921" s="14"/>
      <c r="C921" s="185"/>
      <c r="E921" s="14"/>
      <c r="G921" s="185"/>
      <c r="H921" s="185"/>
      <c r="J921" s="185"/>
      <c r="L921" s="184"/>
      <c r="N921" s="184"/>
      <c r="O921" s="184"/>
      <c r="P921" s="184"/>
      <c r="Q921" s="185"/>
    </row>
    <row r="922" spans="2:17" ht="26.25" customHeight="1">
      <c r="B922" s="14"/>
      <c r="C922" s="185"/>
      <c r="E922" s="14"/>
      <c r="G922" s="185"/>
      <c r="H922" s="185"/>
      <c r="J922" s="185"/>
      <c r="L922" s="184"/>
      <c r="N922" s="184"/>
      <c r="O922" s="184"/>
      <c r="P922" s="184"/>
      <c r="Q922" s="185"/>
    </row>
    <row r="923" spans="2:17" ht="26.25" customHeight="1">
      <c r="B923" s="14"/>
      <c r="C923" s="185"/>
      <c r="E923" s="14"/>
      <c r="G923" s="185"/>
      <c r="H923" s="185"/>
      <c r="J923" s="185"/>
      <c r="L923" s="184"/>
      <c r="N923" s="184"/>
      <c r="O923" s="184"/>
      <c r="P923" s="184"/>
      <c r="Q923" s="185"/>
    </row>
    <row r="924" spans="2:17" ht="26.25" customHeight="1">
      <c r="B924" s="14"/>
      <c r="C924" s="185"/>
      <c r="E924" s="14"/>
      <c r="G924" s="185"/>
      <c r="H924" s="185"/>
      <c r="J924" s="185"/>
      <c r="L924" s="184"/>
      <c r="N924" s="184"/>
      <c r="O924" s="184"/>
      <c r="P924" s="184"/>
      <c r="Q924" s="185"/>
    </row>
    <row r="925" spans="2:17" ht="26.25" customHeight="1">
      <c r="B925" s="14"/>
      <c r="C925" s="185"/>
      <c r="E925" s="14"/>
      <c r="G925" s="185"/>
      <c r="H925" s="185"/>
      <c r="J925" s="185"/>
      <c r="L925" s="184"/>
      <c r="N925" s="184"/>
      <c r="O925" s="184"/>
      <c r="P925" s="184"/>
      <c r="Q925" s="185"/>
    </row>
    <row r="926" spans="2:17" ht="26.25" customHeight="1">
      <c r="B926" s="14"/>
      <c r="C926" s="185"/>
      <c r="E926" s="14"/>
      <c r="G926" s="185"/>
      <c r="H926" s="185"/>
      <c r="J926" s="185"/>
      <c r="L926" s="184"/>
      <c r="N926" s="184"/>
      <c r="O926" s="184"/>
      <c r="P926" s="184"/>
      <c r="Q926" s="185"/>
    </row>
    <row r="927" spans="2:17" ht="26.25" customHeight="1">
      <c r="B927" s="14"/>
      <c r="C927" s="185"/>
      <c r="E927" s="14"/>
      <c r="G927" s="185"/>
      <c r="H927" s="185"/>
      <c r="J927" s="185"/>
      <c r="L927" s="184"/>
      <c r="N927" s="184"/>
      <c r="O927" s="184"/>
      <c r="P927" s="184"/>
      <c r="Q927" s="185"/>
    </row>
    <row r="928" spans="2:17" ht="26.25" customHeight="1">
      <c r="B928" s="14"/>
      <c r="C928" s="185"/>
      <c r="E928" s="14"/>
      <c r="G928" s="185"/>
      <c r="H928" s="185"/>
      <c r="J928" s="185"/>
      <c r="L928" s="184"/>
      <c r="N928" s="184"/>
      <c r="O928" s="184"/>
      <c r="P928" s="184"/>
      <c r="Q928" s="185"/>
    </row>
    <row r="929" spans="2:17" ht="26.25" customHeight="1">
      <c r="B929" s="14"/>
      <c r="C929" s="185"/>
      <c r="E929" s="14"/>
      <c r="G929" s="185"/>
      <c r="H929" s="185"/>
      <c r="J929" s="185"/>
      <c r="L929" s="184"/>
      <c r="N929" s="184"/>
      <c r="O929" s="184"/>
      <c r="P929" s="184"/>
      <c r="Q929" s="185"/>
    </row>
    <row r="930" spans="2:17" ht="26.25" customHeight="1">
      <c r="B930" s="14"/>
      <c r="C930" s="185"/>
      <c r="E930" s="14"/>
      <c r="G930" s="185"/>
      <c r="H930" s="185"/>
      <c r="J930" s="185"/>
      <c r="L930" s="184"/>
      <c r="N930" s="184"/>
      <c r="O930" s="184"/>
      <c r="P930" s="184"/>
      <c r="Q930" s="185"/>
    </row>
    <row r="931" spans="2:17" ht="26.25" customHeight="1">
      <c r="B931" s="14"/>
      <c r="C931" s="185"/>
      <c r="E931" s="14"/>
      <c r="G931" s="185"/>
      <c r="H931" s="185"/>
      <c r="J931" s="185"/>
      <c r="L931" s="184"/>
      <c r="N931" s="184"/>
      <c r="O931" s="184"/>
      <c r="P931" s="184"/>
      <c r="Q931" s="185"/>
    </row>
    <row r="932" spans="2:17" ht="26.25" customHeight="1">
      <c r="B932" s="14"/>
      <c r="C932" s="185"/>
      <c r="E932" s="14"/>
      <c r="G932" s="185"/>
      <c r="H932" s="185"/>
      <c r="J932" s="185"/>
      <c r="L932" s="184"/>
      <c r="N932" s="184"/>
      <c r="O932" s="184"/>
      <c r="P932" s="184"/>
      <c r="Q932" s="185"/>
    </row>
    <row r="933" spans="2:17" ht="26.25" customHeight="1">
      <c r="B933" s="14"/>
      <c r="C933" s="185"/>
      <c r="E933" s="14"/>
      <c r="G933" s="185"/>
      <c r="H933" s="185"/>
      <c r="J933" s="185"/>
      <c r="L933" s="184"/>
      <c r="N933" s="184"/>
      <c r="O933" s="184"/>
      <c r="P933" s="184"/>
      <c r="Q933" s="185"/>
    </row>
    <row r="934" spans="2:17" ht="26.25" customHeight="1">
      <c r="B934" s="14"/>
      <c r="C934" s="185"/>
      <c r="E934" s="14"/>
      <c r="G934" s="185"/>
      <c r="H934" s="185"/>
      <c r="J934" s="185"/>
      <c r="L934" s="184"/>
      <c r="N934" s="184"/>
      <c r="O934" s="184"/>
      <c r="P934" s="184"/>
      <c r="Q934" s="185"/>
    </row>
    <row r="935" spans="2:17" ht="26.25" customHeight="1">
      <c r="B935" s="14"/>
      <c r="C935" s="185"/>
      <c r="E935" s="14"/>
      <c r="G935" s="185"/>
      <c r="H935" s="185"/>
      <c r="J935" s="185"/>
      <c r="L935" s="184"/>
      <c r="N935" s="184"/>
      <c r="O935" s="184"/>
      <c r="P935" s="184"/>
      <c r="Q935" s="185"/>
    </row>
    <row r="936" spans="2:17" ht="26.25" customHeight="1">
      <c r="B936" s="14"/>
      <c r="C936" s="185"/>
      <c r="E936" s="14"/>
      <c r="G936" s="185"/>
      <c r="H936" s="185"/>
      <c r="J936" s="185"/>
      <c r="L936" s="184"/>
      <c r="N936" s="184"/>
      <c r="O936" s="184"/>
      <c r="P936" s="184"/>
      <c r="Q936" s="185"/>
    </row>
    <row r="937" spans="2:17" ht="26.25" customHeight="1">
      <c r="B937" s="14"/>
      <c r="C937" s="185"/>
      <c r="E937" s="14"/>
      <c r="G937" s="185"/>
      <c r="H937" s="185"/>
      <c r="J937" s="185"/>
      <c r="L937" s="184"/>
      <c r="N937" s="184"/>
      <c r="O937" s="184"/>
      <c r="P937" s="184"/>
      <c r="Q937" s="185"/>
    </row>
  </sheetData>
  <dataValidations count="1">
    <dataValidation type="list" allowBlank="1" showErrorMessage="1" sqref="F2:F4" xr:uid="{A0006008-A3DD-4254-80EF-5796A2F92C5E}">
      <formula1>"Open,Inprogress,Closed"</formula1>
    </dataValidation>
  </dataValidations>
  <hyperlinks>
    <hyperlink ref="N2" r:id="rId1" xr:uid="{4FEF254D-702E-4F7D-87CD-EF87E3D9EA58}"/>
    <hyperlink ref="N5" r:id="rId2" xr:uid="{5FC18527-E3CC-4573-9C10-357FD89DFA78}"/>
    <hyperlink ref="N3" r:id="rId3" xr:uid="{D5F1E142-46DC-4B07-85DA-AC51A47B1F0A}"/>
    <hyperlink ref="N4" r:id="rId4" xr:uid="{9C1C06B9-5FA8-46CF-A03C-9516DF3DEB7A}"/>
  </hyperlinks>
  <pageMargins left="0" right="0" top="0" bottom="0" header="0" footer="0"/>
  <tableParts count="1">
    <tablePart r:id="rId5"/>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3322-869C-4381-B7F0-E3CFF5EC0020}">
  <dimension ref="A1:L3"/>
  <sheetViews>
    <sheetView workbookViewId="0">
      <selection activeCell="F10" sqref="F10"/>
    </sheetView>
  </sheetViews>
  <sheetFormatPr defaultRowHeight="12.75"/>
  <cols>
    <col min="1" max="1" width="9.140625" style="99"/>
    <col min="2" max="2" width="20.42578125" style="99" customWidth="1"/>
    <col min="3" max="3" width="19.85546875" style="99" customWidth="1"/>
    <col min="4" max="4" width="24.5703125" style="99" customWidth="1"/>
    <col min="5" max="5" width="9.140625" style="99" bestFit="1" customWidth="1"/>
    <col min="6" max="6" width="37.28515625" style="99" customWidth="1"/>
    <col min="7" max="7" width="16.7109375" style="99" customWidth="1"/>
    <col min="8" max="8" width="14.7109375" style="99" customWidth="1"/>
    <col min="9" max="9" width="11.7109375" style="99" customWidth="1"/>
    <col min="10" max="10" width="13" style="99" customWidth="1"/>
    <col min="11" max="11" width="19.5703125" style="99" customWidth="1"/>
    <col min="12" max="12" width="49.85546875" style="99" customWidth="1"/>
    <col min="13" max="16384" width="9.140625" style="99"/>
  </cols>
  <sheetData>
    <row r="1" spans="1:12" ht="27">
      <c r="A1" s="95" t="s">
        <v>196</v>
      </c>
      <c r="B1" s="191" t="s">
        <v>11</v>
      </c>
      <c r="C1" s="191" t="s">
        <v>197</v>
      </c>
      <c r="D1" s="191" t="s">
        <v>199</v>
      </c>
      <c r="E1" s="191" t="s">
        <v>200</v>
      </c>
      <c r="F1" s="191" t="s">
        <v>201</v>
      </c>
      <c r="G1" s="191" t="s">
        <v>202</v>
      </c>
      <c r="H1" s="191" t="s">
        <v>204</v>
      </c>
      <c r="I1" s="191" t="s">
        <v>205</v>
      </c>
      <c r="J1" s="192" t="s">
        <v>206</v>
      </c>
      <c r="K1" s="192" t="s">
        <v>784</v>
      </c>
      <c r="L1" s="193" t="s">
        <v>207</v>
      </c>
    </row>
    <row r="2" spans="1:12" ht="81">
      <c r="A2" s="190">
        <v>1</v>
      </c>
      <c r="B2" s="226" t="s">
        <v>54</v>
      </c>
      <c r="C2" s="227">
        <v>24266</v>
      </c>
      <c r="D2" s="227" t="s">
        <v>699</v>
      </c>
      <c r="E2" s="190" t="s">
        <v>304</v>
      </c>
      <c r="F2" s="228" t="s">
        <v>807</v>
      </c>
      <c r="G2" s="190" t="s">
        <v>306</v>
      </c>
      <c r="H2" s="190" t="s">
        <v>754</v>
      </c>
      <c r="I2" s="190" t="s">
        <v>791</v>
      </c>
      <c r="J2" s="269" t="s">
        <v>771</v>
      </c>
      <c r="K2" s="189" t="s">
        <v>827</v>
      </c>
      <c r="L2" s="270" t="s">
        <v>841</v>
      </c>
    </row>
    <row r="3" spans="1:12" ht="81">
      <c r="A3" s="190">
        <v>2</v>
      </c>
      <c r="B3" s="226" t="s">
        <v>54</v>
      </c>
      <c r="C3" s="227" t="s">
        <v>842</v>
      </c>
      <c r="D3" s="227" t="s">
        <v>211</v>
      </c>
      <c r="E3" s="190" t="s">
        <v>304</v>
      </c>
      <c r="F3" s="228" t="s">
        <v>837</v>
      </c>
      <c r="G3" s="190" t="s">
        <v>843</v>
      </c>
      <c r="H3" s="190" t="s">
        <v>754</v>
      </c>
      <c r="I3" s="190" t="s">
        <v>786</v>
      </c>
      <c r="J3" s="269" t="s">
        <v>771</v>
      </c>
      <c r="K3" s="189" t="s">
        <v>827</v>
      </c>
      <c r="L3" s="270" t="s">
        <v>844</v>
      </c>
    </row>
  </sheetData>
  <dataValidations count="5">
    <dataValidation type="list" allowBlank="1" showInputMessage="1" showErrorMessage="1" sqref="K7:K19 J2:J19" xr:uid="{2CAF5BFE-4C4E-4D82-89B7-6C529673F07C}">
      <formula1>"Enhancements, Existing_Issue, Requirements, QA, Design, Documentation, Development, Project_Management, Environment_Related"</formula1>
    </dataValidation>
    <dataValidation type="list" allowBlank="1" showInputMessage="1" showErrorMessage="1" sqref="E2:E23" xr:uid="{EC1C3B97-0359-42F6-BFF8-FD508F118DF7}">
      <formula1>"Bouceback, Defect, None"</formula1>
    </dataValidation>
    <dataValidation type="list" allowBlank="1" showInputMessage="1" showErrorMessage="1" sqref="G2:G31" xr:uid="{D50F38A5-80C3-410E-A19F-A48D5D90B3F1}">
      <formula1>"Minor, Significant, Major"</formula1>
    </dataValidation>
    <dataValidation type="list" allowBlank="1" showInputMessage="1" showErrorMessage="1" sqref="H2:H26" xr:uid="{3CD6DDD0-2105-44B8-A5D8-CE4B81255852}">
      <formula1>"Internal, External"</formula1>
    </dataValidation>
    <dataValidation type="list" allowBlank="1" showInputMessage="1" showErrorMessage="1" sqref="I2:I36" xr:uid="{3E39E5DD-081B-43DE-A8C3-C41E9488CA20}">
      <formula1>"Open, Inprogress, Testing, Closed"</formula1>
    </dataValidation>
  </dataValidation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7F2CC-2CBB-42FF-BA41-8886995F0772}">
  <sheetPr>
    <outlinePr summaryBelow="0" summaryRight="0"/>
  </sheetPr>
  <dimension ref="A1:Y940"/>
  <sheetViews>
    <sheetView showGridLines="0" workbookViewId="0">
      <pane xSplit="5" ySplit="1" topLeftCell="F2" activePane="bottomRight" state="frozen"/>
      <selection pane="bottomRight" activeCell="C5" sqref="C5"/>
      <selection pane="bottomLeft" activeCell="A3" sqref="A3"/>
      <selection pane="topRight" activeCell="F1" sqref="F1"/>
    </sheetView>
  </sheetViews>
  <sheetFormatPr defaultColWidth="12.5703125" defaultRowHeight="26.25" customHeight="1"/>
  <cols>
    <col min="1" max="1" width="6.5703125" style="154" customWidth="1"/>
    <col min="2" max="2" width="19" style="154" customWidth="1"/>
    <col min="3" max="3" width="20.140625" style="154" customWidth="1"/>
    <col min="4" max="4" width="11.85546875" style="154" customWidth="1"/>
    <col min="5" max="5" width="54.85546875" style="154" customWidth="1"/>
    <col min="6" max="6" width="9.85546875" style="186" bestFit="1" customWidth="1"/>
    <col min="7" max="7" width="11.7109375" style="186" customWidth="1"/>
    <col min="8" max="8" width="12" style="186" customWidth="1"/>
    <col min="9" max="9" width="13.5703125" style="154" customWidth="1"/>
    <col min="10" max="10" width="20.7109375" style="154" customWidth="1"/>
    <col min="11" max="11" width="45.140625" style="154" customWidth="1"/>
    <col min="12" max="12" width="19.85546875" style="187" customWidth="1"/>
    <col min="13" max="13" width="39.5703125" style="154" customWidth="1"/>
    <col min="14" max="14" width="25.5703125" style="187" customWidth="1"/>
    <col min="15" max="16" width="14.85546875" style="187" customWidth="1"/>
    <col min="17" max="17" width="26.5703125" style="154" customWidth="1"/>
    <col min="18" max="18" width="46.28515625" style="154" customWidth="1"/>
    <col min="19" max="19" width="18.85546875" style="154" customWidth="1"/>
    <col min="20" max="20" width="30.7109375" style="154" customWidth="1"/>
    <col min="21" max="21" width="24.140625" style="154" customWidth="1"/>
    <col min="22" max="22" width="48.140625" style="154" customWidth="1"/>
    <col min="23" max="23" width="91.85546875" style="154" customWidth="1"/>
    <col min="24" max="24" width="75.7109375" style="154" customWidth="1"/>
    <col min="25" max="16384" width="12.5703125" style="154"/>
  </cols>
  <sheetData>
    <row r="1" spans="1:25" ht="23.25" customHeight="1">
      <c r="A1" s="150" t="s">
        <v>196</v>
      </c>
      <c r="B1" s="151" t="s">
        <v>226</v>
      </c>
      <c r="C1" s="151" t="s">
        <v>199</v>
      </c>
      <c r="D1" s="151" t="s">
        <v>227</v>
      </c>
      <c r="E1" s="151" t="s">
        <v>228</v>
      </c>
      <c r="F1" s="151" t="s">
        <v>205</v>
      </c>
      <c r="G1" s="151" t="s">
        <v>229</v>
      </c>
      <c r="H1" s="151" t="s">
        <v>230</v>
      </c>
      <c r="I1" s="151" t="s">
        <v>234</v>
      </c>
      <c r="J1" s="151" t="s">
        <v>235</v>
      </c>
      <c r="K1" s="151" t="s">
        <v>818</v>
      </c>
      <c r="L1" s="152" t="s">
        <v>819</v>
      </c>
      <c r="M1" s="151" t="s">
        <v>238</v>
      </c>
      <c r="N1" s="151" t="s">
        <v>239</v>
      </c>
      <c r="O1" s="151" t="s">
        <v>240</v>
      </c>
      <c r="P1" s="151" t="s">
        <v>242</v>
      </c>
      <c r="Q1" s="151" t="s">
        <v>820</v>
      </c>
      <c r="R1" s="151" t="s">
        <v>243</v>
      </c>
      <c r="S1" s="151" t="s">
        <v>821</v>
      </c>
      <c r="T1" s="151" t="s">
        <v>822</v>
      </c>
      <c r="U1" s="151" t="s">
        <v>245</v>
      </c>
      <c r="V1" s="151" t="s">
        <v>247</v>
      </c>
      <c r="W1" s="151" t="s">
        <v>248</v>
      </c>
      <c r="X1" s="153" t="s">
        <v>207</v>
      </c>
    </row>
    <row r="2" spans="1:25" s="159" customFormat="1" ht="45" customHeight="1">
      <c r="A2" s="225">
        <v>1</v>
      </c>
      <c r="B2" s="226" t="s">
        <v>51</v>
      </c>
      <c r="C2" s="227" t="s">
        <v>699</v>
      </c>
      <c r="D2" s="227">
        <v>24266</v>
      </c>
      <c r="E2" s="228" t="s">
        <v>807</v>
      </c>
      <c r="F2" s="227" t="s">
        <v>791</v>
      </c>
      <c r="G2" s="229">
        <v>3</v>
      </c>
      <c r="H2" s="229"/>
      <c r="I2" s="226"/>
      <c r="J2" s="230"/>
      <c r="K2" s="226"/>
      <c r="L2" s="230"/>
      <c r="M2" s="226"/>
      <c r="N2" s="231"/>
      <c r="O2" s="232"/>
      <c r="P2" s="232"/>
      <c r="Q2" s="226"/>
      <c r="R2" s="226"/>
      <c r="S2" s="226"/>
      <c r="T2" s="226"/>
      <c r="U2" s="233"/>
      <c r="V2" s="226"/>
      <c r="W2" s="226"/>
      <c r="X2" s="234" t="s">
        <v>845</v>
      </c>
    </row>
    <row r="3" spans="1:25" s="159" customFormat="1" ht="43.5" customHeight="1">
      <c r="A3" s="225">
        <v>2</v>
      </c>
      <c r="B3" s="226" t="s">
        <v>51</v>
      </c>
      <c r="C3" s="227" t="s">
        <v>211</v>
      </c>
      <c r="D3" s="227">
        <v>46365</v>
      </c>
      <c r="E3" s="228" t="s">
        <v>846</v>
      </c>
      <c r="F3" s="266" t="s">
        <v>786</v>
      </c>
      <c r="G3" s="227">
        <v>5</v>
      </c>
      <c r="H3" s="229">
        <v>5</v>
      </c>
      <c r="I3" s="226" t="s">
        <v>109</v>
      </c>
      <c r="J3" s="230" t="s">
        <v>109</v>
      </c>
      <c r="K3" s="226" t="s">
        <v>109</v>
      </c>
      <c r="L3" s="230" t="s">
        <v>109</v>
      </c>
      <c r="M3" s="226" t="s">
        <v>109</v>
      </c>
      <c r="N3" s="231"/>
      <c r="O3" s="232" t="s">
        <v>109</v>
      </c>
      <c r="P3" s="232" t="s">
        <v>109</v>
      </c>
      <c r="Q3" s="235" t="s">
        <v>109</v>
      </c>
      <c r="R3" s="226" t="s">
        <v>109</v>
      </c>
      <c r="S3" s="235"/>
      <c r="T3" s="226" t="s">
        <v>109</v>
      </c>
      <c r="U3" s="233" t="s">
        <v>109</v>
      </c>
      <c r="V3" s="226" t="s">
        <v>109</v>
      </c>
      <c r="W3" s="226" t="s">
        <v>109</v>
      </c>
      <c r="X3" s="234" t="s">
        <v>847</v>
      </c>
    </row>
    <row r="4" spans="1:25" s="147" customFormat="1" ht="101.25" customHeight="1">
      <c r="A4" s="225">
        <v>3</v>
      </c>
      <c r="B4" s="226" t="s">
        <v>51</v>
      </c>
      <c r="C4" s="227" t="s">
        <v>713</v>
      </c>
      <c r="D4" s="227">
        <v>24147</v>
      </c>
      <c r="E4" s="228" t="s">
        <v>848</v>
      </c>
      <c r="F4" s="272" t="s">
        <v>786</v>
      </c>
      <c r="G4" s="227">
        <v>2</v>
      </c>
      <c r="H4" s="236">
        <v>2</v>
      </c>
      <c r="I4" s="237" t="s">
        <v>267</v>
      </c>
      <c r="J4" s="237" t="s">
        <v>552</v>
      </c>
      <c r="K4" s="237" t="s">
        <v>530</v>
      </c>
      <c r="L4" s="237" t="s">
        <v>552</v>
      </c>
      <c r="M4" s="237" t="s">
        <v>25</v>
      </c>
      <c r="N4" s="271" t="s">
        <v>849</v>
      </c>
      <c r="O4" s="232">
        <v>45617</v>
      </c>
      <c r="P4" s="238">
        <v>45618</v>
      </c>
      <c r="Q4" s="226" t="s">
        <v>699</v>
      </c>
      <c r="R4" s="267" t="s">
        <v>25</v>
      </c>
      <c r="S4" s="226" t="s">
        <v>850</v>
      </c>
      <c r="T4" s="239" t="s">
        <v>851</v>
      </c>
      <c r="U4" s="273">
        <v>45618</v>
      </c>
      <c r="V4" s="237" t="s">
        <v>852</v>
      </c>
      <c r="W4" s="237" t="s">
        <v>852</v>
      </c>
      <c r="X4" s="279" t="s">
        <v>853</v>
      </c>
      <c r="Y4" s="163"/>
    </row>
    <row r="5" spans="1:25" s="159" customFormat="1" ht="69.75" customHeight="1">
      <c r="A5" s="155">
        <v>4</v>
      </c>
      <c r="B5" s="52" t="s">
        <v>51</v>
      </c>
      <c r="C5" s="156" t="s">
        <v>211</v>
      </c>
      <c r="D5" s="156">
        <v>46492</v>
      </c>
      <c r="E5" s="157" t="s">
        <v>832</v>
      </c>
      <c r="F5" s="188" t="s">
        <v>791</v>
      </c>
      <c r="G5" s="165">
        <v>3</v>
      </c>
      <c r="H5" s="166"/>
      <c r="I5" s="167" t="s">
        <v>267</v>
      </c>
      <c r="J5" s="168" t="s">
        <v>268</v>
      </c>
      <c r="K5" s="167" t="s">
        <v>25</v>
      </c>
      <c r="L5" s="169" t="s">
        <v>710</v>
      </c>
      <c r="M5" s="167" t="s">
        <v>25</v>
      </c>
      <c r="N5" s="170"/>
      <c r="O5" s="171">
        <v>45618</v>
      </c>
      <c r="P5" s="171"/>
      <c r="Q5" s="164"/>
      <c r="R5" s="172"/>
      <c r="S5" s="52"/>
      <c r="T5" s="268"/>
      <c r="U5" s="167"/>
      <c r="V5" s="167"/>
      <c r="W5" s="167"/>
      <c r="X5" s="172" t="s">
        <v>854</v>
      </c>
      <c r="Y5" s="147"/>
    </row>
    <row r="6" spans="1:25" s="159" customFormat="1" ht="26.25" customHeight="1">
      <c r="A6" s="147"/>
      <c r="B6" s="52"/>
      <c r="C6" s="173"/>
      <c r="D6" s="160"/>
      <c r="E6" s="174"/>
      <c r="F6" s="160"/>
      <c r="G6" s="156"/>
      <c r="H6" s="156"/>
      <c r="I6" s="147"/>
      <c r="J6" s="37"/>
      <c r="K6" s="147"/>
      <c r="L6" s="36"/>
      <c r="M6" s="147"/>
      <c r="N6" s="141"/>
      <c r="O6" s="158"/>
      <c r="P6" s="37"/>
      <c r="Q6" s="156"/>
      <c r="R6" s="147"/>
      <c r="S6" s="164"/>
      <c r="T6" s="147"/>
      <c r="U6" s="147"/>
      <c r="V6" s="147"/>
      <c r="W6" s="147"/>
      <c r="X6" s="147"/>
      <c r="Y6" s="147"/>
    </row>
    <row r="7" spans="1:25" s="159" customFormat="1" ht="40.5" customHeight="1">
      <c r="A7" s="147"/>
      <c r="B7" s="52"/>
      <c r="C7" s="156"/>
      <c r="D7" s="175"/>
      <c r="E7" s="176"/>
      <c r="F7" s="160"/>
      <c r="G7" s="149"/>
      <c r="H7" s="156"/>
      <c r="I7" s="147"/>
      <c r="J7" s="37"/>
      <c r="K7" s="162"/>
      <c r="L7" s="37"/>
      <c r="M7" s="161"/>
      <c r="N7" s="37"/>
      <c r="O7" s="37"/>
      <c r="P7" s="37"/>
      <c r="Q7" s="156"/>
      <c r="R7" s="147"/>
      <c r="S7" s="147"/>
      <c r="T7" s="147"/>
      <c r="U7" s="147"/>
      <c r="V7" s="147"/>
      <c r="X7" s="147"/>
      <c r="Y7" s="147"/>
    </row>
    <row r="8" spans="1:25" ht="26.25" customHeight="1">
      <c r="A8" s="147"/>
      <c r="B8" s="52"/>
      <c r="C8" s="156"/>
      <c r="D8" s="147"/>
      <c r="F8" s="189"/>
      <c r="G8" s="156"/>
      <c r="H8" s="156"/>
      <c r="I8" s="147"/>
      <c r="J8" s="156"/>
      <c r="K8" s="162"/>
      <c r="L8" s="37"/>
      <c r="M8" s="177"/>
      <c r="N8" s="178"/>
      <c r="O8" s="178"/>
      <c r="P8" s="178"/>
      <c r="Q8" s="179"/>
      <c r="R8" s="148"/>
      <c r="S8" s="148"/>
      <c r="T8" s="148"/>
      <c r="U8" s="148"/>
      <c r="V8" s="148"/>
      <c r="W8" s="148"/>
      <c r="X8" s="148"/>
      <c r="Y8" s="148"/>
    </row>
    <row r="9" spans="1:25" ht="26.25" customHeight="1">
      <c r="A9" s="147"/>
      <c r="B9" s="52"/>
      <c r="C9" s="156"/>
      <c r="D9" s="147"/>
      <c r="E9" s="52"/>
      <c r="F9" s="189"/>
      <c r="G9" s="156"/>
      <c r="H9" s="156"/>
      <c r="I9" s="147"/>
      <c r="J9" s="156"/>
      <c r="K9" s="162"/>
      <c r="L9" s="37"/>
      <c r="M9" s="177"/>
      <c r="N9" s="178"/>
      <c r="O9" s="178"/>
      <c r="P9" s="178"/>
      <c r="Q9" s="179"/>
      <c r="R9" s="148"/>
      <c r="S9" s="148"/>
      <c r="T9" s="148"/>
      <c r="U9" s="148"/>
      <c r="V9" s="148"/>
      <c r="W9" s="148"/>
      <c r="X9" s="148"/>
      <c r="Y9" s="148"/>
    </row>
    <row r="10" spans="1:25" ht="26.25" customHeight="1">
      <c r="A10" s="148"/>
      <c r="B10" s="13"/>
      <c r="C10" s="179"/>
      <c r="D10" s="148"/>
      <c r="E10" s="13"/>
      <c r="F10" s="189"/>
      <c r="G10" s="179"/>
      <c r="H10" s="179"/>
      <c r="I10" s="148"/>
      <c r="J10" s="179"/>
      <c r="K10" s="180"/>
      <c r="L10" s="178"/>
      <c r="M10" s="177"/>
      <c r="N10" s="178"/>
      <c r="O10" s="178"/>
      <c r="P10" s="178"/>
      <c r="Q10" s="179"/>
      <c r="R10" s="148"/>
      <c r="S10" s="148"/>
      <c r="T10" s="148"/>
      <c r="U10" s="148"/>
      <c r="V10" s="148"/>
      <c r="W10" s="148"/>
      <c r="X10" s="148"/>
      <c r="Y10" s="148"/>
    </row>
    <row r="11" spans="1:25" ht="26.25" customHeight="1">
      <c r="A11" s="148"/>
      <c r="B11" s="13"/>
      <c r="C11" s="179"/>
      <c r="D11" s="148"/>
      <c r="E11" s="13"/>
      <c r="F11" s="189"/>
      <c r="G11" s="179"/>
      <c r="H11" s="179"/>
      <c r="I11" s="148"/>
      <c r="J11" s="179"/>
      <c r="K11" s="180"/>
      <c r="L11" s="178"/>
      <c r="M11" s="177"/>
      <c r="N11" s="178"/>
      <c r="O11" s="178"/>
      <c r="P11" s="178"/>
      <c r="Q11" s="179"/>
      <c r="R11" s="148"/>
      <c r="S11" s="148"/>
      <c r="T11" s="148"/>
      <c r="U11" s="148"/>
      <c r="V11" s="148"/>
      <c r="W11" s="148"/>
      <c r="X11" s="148"/>
      <c r="Y11" s="148"/>
    </row>
    <row r="12" spans="1:25" ht="26.25" customHeight="1">
      <c r="A12" s="148"/>
      <c r="B12" s="13"/>
      <c r="C12" s="179"/>
      <c r="D12" s="148"/>
      <c r="E12" s="13"/>
      <c r="F12" s="189"/>
      <c r="G12" s="179"/>
      <c r="H12" s="179"/>
      <c r="I12" s="148"/>
      <c r="J12" s="179"/>
      <c r="K12" s="180"/>
      <c r="L12" s="178"/>
      <c r="M12" s="177"/>
      <c r="N12" s="178"/>
      <c r="O12" s="178"/>
      <c r="P12" s="178"/>
      <c r="Q12" s="179"/>
      <c r="R12" s="148"/>
      <c r="S12" s="148"/>
      <c r="T12" s="148"/>
      <c r="U12" s="148"/>
      <c r="V12" s="148"/>
      <c r="W12" s="148"/>
      <c r="X12" s="148"/>
      <c r="Y12" s="148"/>
    </row>
    <row r="13" spans="1:25" ht="26.25" customHeight="1">
      <c r="A13" s="148"/>
      <c r="B13" s="13"/>
      <c r="C13" s="179"/>
      <c r="D13" s="148"/>
      <c r="E13" s="13"/>
      <c r="F13" s="189"/>
      <c r="G13" s="179"/>
      <c r="H13" s="179"/>
      <c r="I13" s="148"/>
      <c r="J13" s="179"/>
      <c r="K13" s="180"/>
      <c r="L13" s="178"/>
      <c r="M13" s="177"/>
      <c r="N13" s="178"/>
      <c r="O13" s="178"/>
      <c r="P13" s="178"/>
      <c r="Q13" s="179"/>
      <c r="R13" s="148"/>
      <c r="S13" s="148"/>
      <c r="T13" s="148"/>
      <c r="U13" s="148"/>
      <c r="V13" s="148"/>
      <c r="W13" s="148"/>
      <c r="X13" s="148"/>
      <c r="Y13" s="148"/>
    </row>
    <row r="14" spans="1:25" ht="26.25" customHeight="1">
      <c r="A14" s="148"/>
      <c r="B14" s="13"/>
      <c r="C14" s="179"/>
      <c r="D14" s="148"/>
      <c r="E14" s="13"/>
      <c r="F14" s="189"/>
      <c r="G14" s="179"/>
      <c r="H14" s="179"/>
      <c r="I14" s="148"/>
      <c r="J14" s="179"/>
      <c r="K14" s="180"/>
      <c r="L14" s="178"/>
      <c r="M14" s="177"/>
      <c r="N14" s="178"/>
      <c r="O14" s="178"/>
      <c r="P14" s="178"/>
      <c r="Q14" s="179"/>
      <c r="R14" s="148"/>
      <c r="S14" s="148"/>
      <c r="T14" s="148"/>
      <c r="U14" s="148"/>
      <c r="V14" s="148"/>
      <c r="W14" s="148"/>
      <c r="X14" s="148"/>
      <c r="Y14" s="148"/>
    </row>
    <row r="15" spans="1:25" ht="26.25" customHeight="1">
      <c r="A15" s="148"/>
      <c r="B15" s="13"/>
      <c r="C15" s="179"/>
      <c r="D15" s="148"/>
      <c r="E15" s="13"/>
      <c r="F15" s="189"/>
      <c r="G15" s="179"/>
      <c r="H15" s="179"/>
      <c r="I15" s="148"/>
      <c r="J15" s="179"/>
      <c r="K15" s="180"/>
      <c r="L15" s="178"/>
      <c r="M15" s="177"/>
      <c r="N15" s="178"/>
      <c r="O15" s="178"/>
      <c r="P15" s="178"/>
      <c r="Q15" s="179"/>
      <c r="R15" s="148"/>
      <c r="S15" s="148"/>
      <c r="T15" s="148"/>
      <c r="U15" s="148"/>
      <c r="V15" s="148"/>
      <c r="W15" s="148"/>
      <c r="X15" s="148"/>
      <c r="Y15" s="148"/>
    </row>
    <row r="16" spans="1:25" ht="26.25" customHeight="1">
      <c r="A16" s="148"/>
      <c r="B16" s="13"/>
      <c r="C16" s="179"/>
      <c r="D16" s="148"/>
      <c r="E16" s="13"/>
      <c r="F16" s="189"/>
      <c r="G16" s="179"/>
      <c r="H16" s="179"/>
      <c r="I16" s="148"/>
      <c r="J16" s="179"/>
      <c r="K16" s="180"/>
      <c r="L16" s="178"/>
      <c r="M16" s="177"/>
      <c r="N16" s="178"/>
      <c r="O16" s="178"/>
      <c r="P16" s="178"/>
      <c r="Q16" s="179"/>
      <c r="R16" s="148"/>
      <c r="S16" s="148"/>
      <c r="T16" s="148"/>
      <c r="U16" s="148"/>
      <c r="V16" s="148"/>
      <c r="W16" s="148"/>
      <c r="X16" s="148"/>
      <c r="Y16" s="148"/>
    </row>
    <row r="17" spans="1:25" ht="26.25" customHeight="1">
      <c r="A17" s="148"/>
      <c r="B17" s="13"/>
      <c r="C17" s="179"/>
      <c r="D17" s="148"/>
      <c r="E17" s="13"/>
      <c r="F17" s="189"/>
      <c r="G17" s="179"/>
      <c r="H17" s="179"/>
      <c r="I17" s="148"/>
      <c r="J17" s="179"/>
      <c r="K17" s="180"/>
      <c r="L17" s="178"/>
      <c r="M17" s="177"/>
      <c r="N17" s="178"/>
      <c r="O17" s="178"/>
      <c r="P17" s="178"/>
      <c r="Q17" s="179"/>
      <c r="R17" s="148"/>
      <c r="S17" s="148"/>
      <c r="T17" s="148"/>
      <c r="U17" s="148"/>
      <c r="V17" s="148"/>
      <c r="W17" s="148"/>
      <c r="X17" s="148"/>
      <c r="Y17" s="148"/>
    </row>
    <row r="18" spans="1:25" ht="26.25" customHeight="1">
      <c r="A18" s="148"/>
      <c r="B18" s="13"/>
      <c r="C18" s="179"/>
      <c r="D18" s="148"/>
      <c r="E18" s="13"/>
      <c r="F18" s="189"/>
      <c r="G18" s="179"/>
      <c r="H18" s="179"/>
      <c r="I18" s="148"/>
      <c r="J18" s="179"/>
      <c r="K18" s="180"/>
      <c r="L18" s="178"/>
      <c r="M18" s="177"/>
      <c r="N18" s="178"/>
      <c r="O18" s="178"/>
      <c r="P18" s="178"/>
      <c r="Q18" s="179"/>
      <c r="R18" s="148"/>
      <c r="S18" s="148"/>
      <c r="T18" s="148"/>
      <c r="U18" s="148"/>
      <c r="V18" s="148"/>
      <c r="W18" s="148"/>
      <c r="X18" s="148"/>
      <c r="Y18" s="148"/>
    </row>
    <row r="19" spans="1:25" ht="26.25" customHeight="1">
      <c r="A19" s="148"/>
      <c r="B19" s="13"/>
      <c r="C19" s="179"/>
      <c r="D19" s="148"/>
      <c r="E19" s="13"/>
      <c r="F19" s="189"/>
      <c r="G19" s="179"/>
      <c r="H19" s="179"/>
      <c r="I19" s="148"/>
      <c r="J19" s="179"/>
      <c r="K19" s="180"/>
      <c r="L19" s="178"/>
      <c r="M19" s="177"/>
      <c r="N19" s="178"/>
      <c r="O19" s="178"/>
      <c r="P19" s="178"/>
      <c r="Q19" s="179"/>
      <c r="R19" s="148"/>
      <c r="S19" s="148"/>
      <c r="T19" s="148"/>
      <c r="U19" s="148"/>
      <c r="V19" s="148"/>
      <c r="W19" s="148"/>
      <c r="X19" s="148"/>
      <c r="Y19" s="148"/>
    </row>
    <row r="20" spans="1:25" ht="26.25" customHeight="1">
      <c r="A20" s="148"/>
      <c r="B20" s="13"/>
      <c r="C20" s="179"/>
      <c r="D20" s="148"/>
      <c r="E20" s="13"/>
      <c r="F20" s="189"/>
      <c r="G20" s="179"/>
      <c r="H20" s="179"/>
      <c r="I20" s="148"/>
      <c r="J20" s="179"/>
      <c r="K20" s="180"/>
      <c r="L20" s="178"/>
      <c r="M20" s="177"/>
      <c r="N20" s="178"/>
      <c r="O20" s="178"/>
      <c r="P20" s="178"/>
      <c r="Q20" s="179"/>
      <c r="R20" s="148"/>
      <c r="S20" s="148"/>
      <c r="T20" s="148"/>
      <c r="U20" s="148"/>
      <c r="V20" s="148"/>
      <c r="W20" s="148"/>
      <c r="X20" s="148"/>
      <c r="Y20" s="148"/>
    </row>
    <row r="21" spans="1:25" ht="26.25" customHeight="1">
      <c r="A21" s="148"/>
      <c r="B21" s="13"/>
      <c r="C21" s="179"/>
      <c r="D21" s="148"/>
      <c r="E21" s="13"/>
      <c r="F21" s="189"/>
      <c r="G21" s="179"/>
      <c r="H21" s="179"/>
      <c r="I21" s="148"/>
      <c r="J21" s="179"/>
      <c r="K21" s="180"/>
      <c r="L21" s="178"/>
      <c r="M21" s="177"/>
      <c r="N21" s="178"/>
      <c r="O21" s="178"/>
      <c r="P21" s="178"/>
      <c r="Q21" s="179"/>
      <c r="R21" s="148"/>
      <c r="S21" s="148"/>
      <c r="T21" s="148"/>
      <c r="U21" s="148"/>
      <c r="V21" s="148"/>
      <c r="W21" s="148"/>
      <c r="X21" s="148"/>
      <c r="Y21" s="148"/>
    </row>
    <row r="22" spans="1:25" ht="26.25" customHeight="1">
      <c r="A22" s="148"/>
      <c r="B22" s="13"/>
      <c r="C22" s="179"/>
      <c r="D22" s="148"/>
      <c r="E22" s="13"/>
      <c r="F22" s="189"/>
      <c r="G22" s="179"/>
      <c r="H22" s="179"/>
      <c r="I22" s="148"/>
      <c r="J22" s="179"/>
      <c r="K22" s="180"/>
      <c r="L22" s="178"/>
      <c r="M22" s="177"/>
      <c r="N22" s="178"/>
      <c r="O22" s="178"/>
      <c r="P22" s="178"/>
      <c r="Q22" s="179"/>
      <c r="R22" s="148"/>
      <c r="S22" s="148"/>
      <c r="T22" s="148"/>
      <c r="U22" s="148"/>
      <c r="V22" s="148"/>
      <c r="W22" s="148"/>
      <c r="X22" s="148"/>
      <c r="Y22" s="148"/>
    </row>
    <row r="23" spans="1:25" ht="26.25" customHeight="1">
      <c r="A23" s="148"/>
      <c r="B23" s="13"/>
      <c r="C23" s="179"/>
      <c r="D23" s="148"/>
      <c r="E23" s="13"/>
      <c r="F23" s="189"/>
      <c r="G23" s="179"/>
      <c r="H23" s="179"/>
      <c r="I23" s="148"/>
      <c r="J23" s="179"/>
      <c r="K23" s="180"/>
      <c r="L23" s="178"/>
      <c r="M23" s="177"/>
      <c r="N23" s="178"/>
      <c r="O23" s="178"/>
      <c r="P23" s="178"/>
      <c r="Q23" s="179"/>
      <c r="R23" s="148"/>
      <c r="S23" s="148"/>
      <c r="T23" s="148"/>
      <c r="U23" s="148"/>
      <c r="V23" s="148"/>
      <c r="W23" s="148"/>
      <c r="X23" s="148"/>
      <c r="Y23" s="148"/>
    </row>
    <row r="24" spans="1:25" ht="26.25" customHeight="1">
      <c r="A24" s="148"/>
      <c r="B24" s="13"/>
      <c r="C24" s="179"/>
      <c r="D24" s="148"/>
      <c r="E24" s="13"/>
      <c r="F24" s="189"/>
      <c r="G24" s="179"/>
      <c r="H24" s="179"/>
      <c r="I24" s="148"/>
      <c r="J24" s="179"/>
      <c r="K24" s="180"/>
      <c r="L24" s="178"/>
      <c r="M24" s="177"/>
      <c r="N24" s="178"/>
      <c r="O24" s="178"/>
      <c r="P24" s="178"/>
      <c r="Q24" s="179"/>
      <c r="R24" s="148"/>
      <c r="S24" s="148"/>
      <c r="T24" s="148"/>
      <c r="U24" s="148"/>
      <c r="V24" s="148"/>
      <c r="W24" s="148"/>
      <c r="X24" s="148"/>
      <c r="Y24" s="148"/>
    </row>
    <row r="25" spans="1:25" ht="26.25" customHeight="1">
      <c r="A25" s="148"/>
      <c r="B25" s="13"/>
      <c r="C25" s="179"/>
      <c r="D25" s="148"/>
      <c r="E25" s="13"/>
      <c r="F25" s="189"/>
      <c r="G25" s="179"/>
      <c r="H25" s="179"/>
      <c r="I25" s="148"/>
      <c r="J25" s="179"/>
      <c r="K25" s="180"/>
      <c r="L25" s="178"/>
      <c r="M25" s="177"/>
      <c r="N25" s="178"/>
      <c r="O25" s="178"/>
      <c r="P25" s="178"/>
      <c r="Q25" s="179"/>
      <c r="R25" s="148"/>
      <c r="S25" s="148"/>
      <c r="T25" s="148"/>
      <c r="U25" s="148"/>
      <c r="V25" s="148"/>
      <c r="W25" s="148"/>
      <c r="X25" s="148"/>
      <c r="Y25" s="148"/>
    </row>
    <row r="26" spans="1:25" ht="26.25" customHeight="1">
      <c r="A26" s="148"/>
      <c r="B26" s="13"/>
      <c r="C26" s="179"/>
      <c r="D26" s="148"/>
      <c r="E26" s="13"/>
      <c r="F26" s="189"/>
      <c r="G26" s="179"/>
      <c r="H26" s="179"/>
      <c r="I26" s="148"/>
      <c r="J26" s="179"/>
      <c r="K26" s="180"/>
      <c r="L26" s="178"/>
      <c r="M26" s="177"/>
      <c r="N26" s="178"/>
      <c r="O26" s="178"/>
      <c r="P26" s="178"/>
      <c r="Q26" s="179"/>
      <c r="R26" s="148"/>
      <c r="S26" s="148"/>
      <c r="T26" s="148"/>
      <c r="U26" s="148"/>
      <c r="V26" s="148"/>
      <c r="W26" s="148"/>
      <c r="X26" s="148"/>
      <c r="Y26" s="148"/>
    </row>
    <row r="27" spans="1:25" ht="26.25" customHeight="1">
      <c r="A27" s="148"/>
      <c r="B27" s="13"/>
      <c r="C27" s="179"/>
      <c r="D27" s="148"/>
      <c r="E27" s="13"/>
      <c r="F27" s="189"/>
      <c r="G27" s="179"/>
      <c r="H27" s="179"/>
      <c r="I27" s="148"/>
      <c r="J27" s="179"/>
      <c r="K27" s="180"/>
      <c r="L27" s="178"/>
      <c r="M27" s="177"/>
      <c r="N27" s="178"/>
      <c r="O27" s="178"/>
      <c r="P27" s="178"/>
      <c r="Q27" s="179"/>
      <c r="R27" s="148"/>
      <c r="S27" s="148"/>
      <c r="T27" s="148"/>
      <c r="U27" s="148"/>
      <c r="V27" s="148"/>
      <c r="W27" s="148"/>
      <c r="X27" s="148"/>
      <c r="Y27" s="148"/>
    </row>
    <row r="28" spans="1:25" ht="26.25" customHeight="1">
      <c r="A28" s="148"/>
      <c r="B28" s="13"/>
      <c r="C28" s="179"/>
      <c r="D28" s="148"/>
      <c r="E28" s="13"/>
      <c r="F28" s="189"/>
      <c r="G28" s="179"/>
      <c r="H28" s="179"/>
      <c r="I28" s="148"/>
      <c r="J28" s="179"/>
      <c r="K28" s="180"/>
      <c r="L28" s="178"/>
      <c r="M28" s="177"/>
      <c r="N28" s="178"/>
      <c r="O28" s="178"/>
      <c r="P28" s="178"/>
      <c r="Q28" s="179"/>
      <c r="R28" s="148"/>
      <c r="S28" s="148"/>
      <c r="T28" s="148"/>
      <c r="U28" s="148"/>
      <c r="V28" s="148"/>
      <c r="W28" s="148"/>
      <c r="X28" s="148"/>
      <c r="Y28" s="148"/>
    </row>
    <row r="29" spans="1:25" ht="26.25" customHeight="1">
      <c r="A29" s="148"/>
      <c r="B29" s="13"/>
      <c r="C29" s="179"/>
      <c r="D29" s="148"/>
      <c r="E29" s="13"/>
      <c r="F29" s="189"/>
      <c r="G29" s="179"/>
      <c r="H29" s="179"/>
      <c r="I29" s="148"/>
      <c r="J29" s="179"/>
      <c r="K29" s="180"/>
      <c r="L29" s="178"/>
      <c r="M29" s="177"/>
      <c r="N29" s="178"/>
      <c r="O29" s="178"/>
      <c r="P29" s="178"/>
      <c r="Q29" s="179"/>
      <c r="R29" s="148"/>
      <c r="S29" s="148"/>
      <c r="T29" s="148"/>
      <c r="U29" s="148"/>
      <c r="V29" s="148"/>
      <c r="W29" s="148"/>
      <c r="X29" s="148"/>
      <c r="Y29" s="148"/>
    </row>
    <row r="30" spans="1:25" ht="26.25" customHeight="1">
      <c r="A30" s="148"/>
      <c r="B30" s="13"/>
      <c r="C30" s="179"/>
      <c r="D30" s="148"/>
      <c r="E30" s="13"/>
      <c r="F30" s="189"/>
      <c r="G30" s="179"/>
      <c r="H30" s="179"/>
      <c r="I30" s="148"/>
      <c r="J30" s="179"/>
      <c r="K30" s="180"/>
      <c r="L30" s="178"/>
      <c r="M30" s="177"/>
      <c r="N30" s="178"/>
      <c r="O30" s="178"/>
      <c r="P30" s="178"/>
      <c r="Q30" s="179"/>
      <c r="R30" s="148"/>
      <c r="S30" s="148"/>
      <c r="T30" s="148"/>
      <c r="U30" s="148"/>
      <c r="V30" s="148"/>
      <c r="W30" s="148"/>
      <c r="X30" s="148"/>
      <c r="Y30" s="148"/>
    </row>
    <row r="31" spans="1:25" ht="26.25" customHeight="1">
      <c r="A31" s="148"/>
      <c r="B31" s="13"/>
      <c r="C31" s="179"/>
      <c r="D31" s="148"/>
      <c r="E31" s="13"/>
      <c r="F31" s="189"/>
      <c r="G31" s="179"/>
      <c r="H31" s="179"/>
      <c r="I31" s="148"/>
      <c r="J31" s="179"/>
      <c r="K31" s="180"/>
      <c r="L31" s="178"/>
      <c r="M31" s="177"/>
      <c r="N31" s="178"/>
      <c r="O31" s="178"/>
      <c r="P31" s="178"/>
      <c r="Q31" s="179"/>
      <c r="R31" s="148"/>
      <c r="S31" s="148"/>
      <c r="T31" s="148"/>
      <c r="U31" s="148"/>
      <c r="V31" s="148"/>
      <c r="W31" s="148"/>
      <c r="X31" s="148"/>
      <c r="Y31" s="148"/>
    </row>
    <row r="32" spans="1:25" ht="26.25" customHeight="1">
      <c r="A32" s="148"/>
      <c r="B32" s="13"/>
      <c r="C32" s="179"/>
      <c r="D32" s="148"/>
      <c r="E32" s="13"/>
      <c r="F32" s="189"/>
      <c r="G32" s="179"/>
      <c r="H32" s="179"/>
      <c r="I32" s="148"/>
      <c r="J32" s="179"/>
      <c r="K32" s="180"/>
      <c r="L32" s="178"/>
      <c r="M32" s="177"/>
      <c r="N32" s="178"/>
      <c r="O32" s="178"/>
      <c r="P32" s="178"/>
      <c r="Q32" s="179"/>
      <c r="R32" s="148"/>
      <c r="S32" s="148"/>
      <c r="T32" s="148"/>
      <c r="U32" s="148"/>
      <c r="V32" s="148"/>
      <c r="W32" s="148"/>
      <c r="X32" s="148"/>
      <c r="Y32" s="148"/>
    </row>
    <row r="33" spans="1:25" ht="26.25" customHeight="1">
      <c r="A33" s="148"/>
      <c r="B33" s="13"/>
      <c r="C33" s="179"/>
      <c r="D33" s="148"/>
      <c r="E33" s="13"/>
      <c r="F33" s="189"/>
      <c r="G33" s="179"/>
      <c r="H33" s="179"/>
      <c r="I33" s="148"/>
      <c r="J33" s="179"/>
      <c r="K33" s="180"/>
      <c r="L33" s="178"/>
      <c r="M33" s="177"/>
      <c r="N33" s="178"/>
      <c r="O33" s="178"/>
      <c r="P33" s="178"/>
      <c r="Q33" s="179"/>
      <c r="R33" s="148"/>
      <c r="S33" s="148"/>
      <c r="T33" s="148"/>
      <c r="U33" s="148"/>
      <c r="V33" s="148"/>
      <c r="W33" s="148"/>
      <c r="X33" s="148"/>
      <c r="Y33" s="148"/>
    </row>
    <row r="34" spans="1:25" ht="26.25" customHeight="1">
      <c r="A34" s="148"/>
      <c r="B34" s="13"/>
      <c r="C34" s="179"/>
      <c r="D34" s="148"/>
      <c r="E34" s="13"/>
      <c r="F34" s="189"/>
      <c r="G34" s="179"/>
      <c r="H34" s="179"/>
      <c r="I34" s="148"/>
      <c r="J34" s="179"/>
      <c r="K34" s="180"/>
      <c r="L34" s="178"/>
      <c r="M34" s="177"/>
      <c r="N34" s="178"/>
      <c r="O34" s="178"/>
      <c r="P34" s="178"/>
      <c r="Q34" s="179"/>
      <c r="R34" s="148"/>
      <c r="S34" s="148"/>
      <c r="T34" s="148"/>
      <c r="U34" s="148"/>
      <c r="V34" s="148"/>
      <c r="W34" s="148"/>
      <c r="X34" s="148"/>
      <c r="Y34" s="148"/>
    </row>
    <row r="35" spans="1:25" ht="26.25" customHeight="1">
      <c r="A35" s="148"/>
      <c r="B35" s="13"/>
      <c r="C35" s="179"/>
      <c r="D35" s="148"/>
      <c r="E35" s="13"/>
      <c r="F35" s="189"/>
      <c r="G35" s="179"/>
      <c r="H35" s="179"/>
      <c r="I35" s="148"/>
      <c r="J35" s="179"/>
      <c r="K35" s="180"/>
      <c r="L35" s="178"/>
      <c r="M35" s="177"/>
      <c r="N35" s="178"/>
      <c r="O35" s="178"/>
      <c r="P35" s="178"/>
      <c r="Q35" s="179"/>
      <c r="R35" s="148"/>
      <c r="S35" s="148"/>
      <c r="T35" s="148"/>
      <c r="U35" s="148"/>
      <c r="V35" s="148"/>
      <c r="W35" s="148"/>
      <c r="X35" s="148"/>
      <c r="Y35" s="148"/>
    </row>
    <row r="36" spans="1:25" ht="26.25" customHeight="1">
      <c r="A36" s="181"/>
      <c r="B36" s="182"/>
      <c r="C36" s="183"/>
      <c r="D36" s="181"/>
      <c r="E36" s="182"/>
      <c r="F36" s="189"/>
      <c r="G36" s="183"/>
      <c r="H36" s="183"/>
      <c r="I36" s="181"/>
      <c r="J36" s="183"/>
      <c r="K36" s="180"/>
      <c r="L36" s="178"/>
      <c r="M36" s="177"/>
      <c r="N36" s="178"/>
      <c r="O36" s="178"/>
      <c r="P36" s="178"/>
      <c r="Q36" s="179"/>
      <c r="R36" s="148"/>
      <c r="S36" s="148"/>
      <c r="T36" s="148"/>
      <c r="U36" s="148"/>
      <c r="V36" s="148"/>
      <c r="W36" s="148"/>
      <c r="X36" s="148"/>
      <c r="Y36" s="148"/>
    </row>
    <row r="37" spans="1:25" ht="26.25" customHeight="1">
      <c r="A37" s="148"/>
      <c r="B37" s="13"/>
      <c r="C37" s="179"/>
      <c r="D37" s="148"/>
      <c r="E37" s="13"/>
      <c r="F37" s="189"/>
      <c r="G37" s="179"/>
      <c r="H37" s="179"/>
      <c r="I37" s="148"/>
      <c r="J37" s="179"/>
      <c r="L37" s="178"/>
      <c r="M37" s="177"/>
      <c r="N37" s="178"/>
      <c r="O37" s="178"/>
      <c r="P37" s="178"/>
      <c r="Q37" s="179"/>
      <c r="R37" s="148"/>
      <c r="S37" s="148"/>
      <c r="T37" s="148"/>
      <c r="U37" s="148"/>
      <c r="V37" s="148"/>
      <c r="W37" s="148"/>
      <c r="X37" s="148"/>
      <c r="Y37" s="148"/>
    </row>
    <row r="38" spans="1:25" ht="26.25" customHeight="1">
      <c r="A38" s="148"/>
      <c r="B38" s="13"/>
      <c r="C38" s="179"/>
      <c r="D38" s="148"/>
      <c r="E38" s="13"/>
      <c r="F38" s="189"/>
      <c r="G38" s="179"/>
      <c r="H38" s="179"/>
      <c r="I38" s="148"/>
      <c r="J38" s="179"/>
      <c r="L38" s="178"/>
      <c r="M38" s="177"/>
      <c r="N38" s="178"/>
      <c r="O38" s="178"/>
      <c r="P38" s="178"/>
      <c r="Q38" s="179"/>
      <c r="R38" s="148"/>
      <c r="S38" s="148"/>
      <c r="T38" s="148"/>
      <c r="U38" s="148"/>
      <c r="V38" s="148"/>
      <c r="W38" s="148"/>
      <c r="X38" s="148"/>
      <c r="Y38" s="148"/>
    </row>
    <row r="39" spans="1:25" ht="26.25" customHeight="1">
      <c r="A39" s="148"/>
      <c r="B39" s="13"/>
      <c r="C39" s="179"/>
      <c r="D39" s="148"/>
      <c r="E39" s="13"/>
      <c r="F39" s="189"/>
      <c r="G39" s="179"/>
      <c r="H39" s="179"/>
      <c r="I39" s="148"/>
      <c r="J39" s="179"/>
      <c r="L39" s="178"/>
      <c r="M39" s="177"/>
      <c r="N39" s="178"/>
      <c r="O39" s="178"/>
      <c r="P39" s="178"/>
      <c r="Q39" s="179"/>
      <c r="R39" s="148"/>
      <c r="S39" s="148"/>
      <c r="T39" s="148"/>
      <c r="U39" s="148"/>
      <c r="V39" s="148"/>
      <c r="W39" s="148"/>
      <c r="X39" s="148"/>
      <c r="Y39" s="148"/>
    </row>
    <row r="40" spans="1:25" ht="26.25" customHeight="1">
      <c r="A40" s="148"/>
      <c r="B40" s="13"/>
      <c r="C40" s="179"/>
      <c r="D40" s="148"/>
      <c r="E40" s="13"/>
      <c r="F40" s="189"/>
      <c r="G40" s="179"/>
      <c r="H40" s="179"/>
      <c r="I40" s="148"/>
      <c r="J40" s="179"/>
      <c r="L40" s="178"/>
      <c r="M40" s="177"/>
      <c r="N40" s="178"/>
      <c r="O40" s="178"/>
      <c r="P40" s="178"/>
      <c r="Q40" s="179"/>
      <c r="R40" s="148"/>
      <c r="S40" s="148"/>
      <c r="T40" s="148"/>
      <c r="U40" s="148"/>
      <c r="V40" s="148"/>
      <c r="W40" s="148"/>
      <c r="X40" s="148"/>
      <c r="Y40" s="148"/>
    </row>
    <row r="41" spans="1:25" ht="26.25" customHeight="1">
      <c r="A41" s="148"/>
      <c r="B41" s="13"/>
      <c r="C41" s="179"/>
      <c r="D41" s="148"/>
      <c r="E41" s="13"/>
      <c r="F41" s="189"/>
      <c r="G41" s="179"/>
      <c r="H41" s="179"/>
      <c r="I41" s="148"/>
      <c r="J41" s="179"/>
      <c r="L41" s="178"/>
      <c r="M41" s="177"/>
      <c r="N41" s="178"/>
      <c r="O41" s="178"/>
      <c r="P41" s="178"/>
      <c r="Q41" s="179"/>
      <c r="R41" s="148"/>
      <c r="S41" s="148"/>
      <c r="T41" s="148"/>
      <c r="U41" s="148"/>
      <c r="V41" s="148"/>
      <c r="W41" s="148"/>
      <c r="X41" s="148"/>
      <c r="Y41" s="148"/>
    </row>
    <row r="42" spans="1:25" ht="26.25" customHeight="1">
      <c r="A42" s="148"/>
      <c r="B42" s="13"/>
      <c r="C42" s="179"/>
      <c r="D42" s="148"/>
      <c r="E42" s="13"/>
      <c r="F42" s="189"/>
      <c r="G42" s="179"/>
      <c r="H42" s="179"/>
      <c r="I42" s="148"/>
      <c r="J42" s="179"/>
      <c r="L42" s="178"/>
      <c r="M42" s="177"/>
      <c r="N42" s="178"/>
      <c r="O42" s="178"/>
      <c r="P42" s="178"/>
      <c r="Q42" s="179"/>
      <c r="R42" s="148"/>
      <c r="S42" s="148"/>
      <c r="T42" s="148"/>
      <c r="U42" s="148"/>
      <c r="V42" s="148"/>
      <c r="W42" s="148"/>
      <c r="X42" s="148"/>
      <c r="Y42" s="148"/>
    </row>
    <row r="43" spans="1:25" ht="26.25" customHeight="1">
      <c r="A43" s="148"/>
      <c r="B43" s="13"/>
      <c r="C43" s="179"/>
      <c r="D43" s="148"/>
      <c r="E43" s="13"/>
      <c r="F43" s="189"/>
      <c r="G43" s="179"/>
      <c r="H43" s="179"/>
      <c r="I43" s="148"/>
      <c r="J43" s="179"/>
      <c r="L43" s="178"/>
      <c r="M43" s="177"/>
      <c r="N43" s="178"/>
      <c r="O43" s="178"/>
      <c r="P43" s="178"/>
      <c r="Q43" s="179"/>
      <c r="R43" s="148"/>
      <c r="S43" s="148"/>
      <c r="T43" s="148"/>
      <c r="U43" s="148"/>
      <c r="V43" s="148"/>
      <c r="W43" s="148"/>
      <c r="X43" s="148"/>
      <c r="Y43" s="148"/>
    </row>
    <row r="44" spans="1:25" ht="26.25" customHeight="1">
      <c r="A44" s="148"/>
      <c r="B44" s="13"/>
      <c r="C44" s="179"/>
      <c r="D44" s="148"/>
      <c r="E44" s="13"/>
      <c r="F44" s="189"/>
      <c r="G44" s="179"/>
      <c r="H44" s="179"/>
      <c r="I44" s="148"/>
      <c r="J44" s="179"/>
      <c r="L44" s="178"/>
      <c r="M44" s="177"/>
      <c r="N44" s="178"/>
      <c r="O44" s="178"/>
      <c r="P44" s="178"/>
      <c r="Q44" s="179"/>
      <c r="R44" s="148"/>
      <c r="S44" s="148"/>
      <c r="T44" s="148"/>
      <c r="U44" s="148"/>
      <c r="V44" s="148"/>
      <c r="W44" s="148"/>
      <c r="X44" s="148"/>
      <c r="Y44" s="148"/>
    </row>
    <row r="45" spans="1:25" ht="26.25" customHeight="1">
      <c r="A45" s="148"/>
      <c r="B45" s="13"/>
      <c r="C45" s="179"/>
      <c r="D45" s="148"/>
      <c r="E45" s="13"/>
      <c r="F45" s="189"/>
      <c r="G45" s="179"/>
      <c r="H45" s="179"/>
      <c r="I45" s="148"/>
      <c r="J45" s="179"/>
      <c r="L45" s="178"/>
      <c r="M45" s="177"/>
      <c r="N45" s="178"/>
      <c r="O45" s="178"/>
      <c r="P45" s="178"/>
      <c r="Q45" s="179"/>
      <c r="R45" s="148"/>
      <c r="S45" s="148"/>
      <c r="T45" s="148"/>
      <c r="U45" s="148"/>
      <c r="V45" s="148"/>
      <c r="W45" s="148"/>
      <c r="X45" s="148"/>
      <c r="Y45" s="148"/>
    </row>
    <row r="46" spans="1:25" ht="26.25" customHeight="1">
      <c r="A46" s="148"/>
      <c r="B46" s="13"/>
      <c r="C46" s="179"/>
      <c r="D46" s="148"/>
      <c r="E46" s="13"/>
      <c r="F46" s="189"/>
      <c r="G46" s="179"/>
      <c r="H46" s="179"/>
      <c r="I46" s="148"/>
      <c r="J46" s="179"/>
      <c r="L46" s="178"/>
      <c r="M46" s="177"/>
      <c r="N46" s="178"/>
      <c r="O46" s="178"/>
      <c r="P46" s="178"/>
      <c r="Q46" s="179"/>
      <c r="R46" s="148"/>
      <c r="S46" s="148"/>
      <c r="T46" s="148"/>
      <c r="U46" s="148"/>
      <c r="V46" s="148"/>
      <c r="W46" s="148"/>
      <c r="X46" s="148"/>
      <c r="Y46" s="148"/>
    </row>
    <row r="47" spans="1:25" ht="26.25" customHeight="1">
      <c r="A47" s="148"/>
      <c r="B47" s="13"/>
      <c r="C47" s="179"/>
      <c r="D47" s="148"/>
      <c r="E47" s="13"/>
      <c r="F47" s="189"/>
      <c r="G47" s="179"/>
      <c r="H47" s="179"/>
      <c r="I47" s="148"/>
      <c r="J47" s="179"/>
      <c r="L47" s="178"/>
      <c r="M47" s="177"/>
      <c r="N47" s="178"/>
      <c r="O47" s="178"/>
      <c r="P47" s="178"/>
      <c r="Q47" s="179"/>
      <c r="R47" s="148"/>
      <c r="S47" s="148"/>
      <c r="T47" s="148"/>
      <c r="U47" s="148"/>
      <c r="V47" s="148"/>
      <c r="W47" s="148"/>
      <c r="X47" s="148"/>
      <c r="Y47" s="148"/>
    </row>
    <row r="48" spans="1:25" ht="26.25" customHeight="1">
      <c r="A48" s="148"/>
      <c r="B48" s="13"/>
      <c r="C48" s="179"/>
      <c r="D48" s="148"/>
      <c r="E48" s="13"/>
      <c r="F48" s="189"/>
      <c r="G48" s="179"/>
      <c r="H48" s="179"/>
      <c r="I48" s="148"/>
      <c r="J48" s="179"/>
      <c r="L48" s="178"/>
      <c r="M48" s="177"/>
      <c r="N48" s="178"/>
      <c r="O48" s="178"/>
      <c r="P48" s="178"/>
      <c r="Q48" s="179"/>
      <c r="R48" s="148"/>
      <c r="S48" s="148"/>
      <c r="T48" s="148"/>
      <c r="U48" s="148"/>
      <c r="V48" s="148"/>
      <c r="W48" s="148"/>
      <c r="X48" s="148"/>
      <c r="Y48" s="148"/>
    </row>
    <row r="49" spans="1:17" ht="26.25" customHeight="1">
      <c r="A49" s="148"/>
      <c r="B49" s="13"/>
      <c r="C49" s="179"/>
      <c r="D49" s="148"/>
      <c r="E49" s="13"/>
      <c r="G49" s="179"/>
      <c r="H49" s="179"/>
      <c r="I49" s="148"/>
      <c r="J49" s="179"/>
      <c r="L49" s="184"/>
      <c r="N49" s="184"/>
      <c r="O49" s="184"/>
      <c r="P49" s="184"/>
      <c r="Q49" s="185"/>
    </row>
    <row r="50" spans="1:17" ht="26.25" customHeight="1">
      <c r="A50" s="148"/>
      <c r="B50" s="13"/>
      <c r="C50" s="179"/>
      <c r="D50" s="148"/>
      <c r="E50" s="13"/>
      <c r="G50" s="179"/>
      <c r="H50" s="179"/>
      <c r="I50" s="148"/>
      <c r="J50" s="179"/>
      <c r="L50" s="184"/>
      <c r="N50" s="184"/>
      <c r="O50" s="184"/>
      <c r="P50" s="184"/>
      <c r="Q50" s="185"/>
    </row>
    <row r="51" spans="1:17" ht="26.25" customHeight="1">
      <c r="A51" s="148"/>
      <c r="B51" s="13"/>
      <c r="C51" s="179"/>
      <c r="D51" s="148"/>
      <c r="E51" s="13"/>
      <c r="G51" s="179"/>
      <c r="H51" s="179"/>
      <c r="I51" s="148"/>
      <c r="J51" s="179"/>
      <c r="L51" s="184"/>
      <c r="N51" s="184"/>
      <c r="O51" s="184"/>
      <c r="P51" s="184"/>
      <c r="Q51" s="185"/>
    </row>
    <row r="52" spans="1:17" ht="26.25" customHeight="1">
      <c r="A52" s="148"/>
      <c r="B52" s="13"/>
      <c r="C52" s="179"/>
      <c r="D52" s="148"/>
      <c r="E52" s="13"/>
      <c r="G52" s="179"/>
      <c r="H52" s="179"/>
      <c r="I52" s="148"/>
      <c r="J52" s="179"/>
      <c r="L52" s="184"/>
      <c r="N52" s="184"/>
      <c r="O52" s="184"/>
      <c r="P52" s="184"/>
      <c r="Q52" s="185"/>
    </row>
    <row r="53" spans="1:17" ht="26.25" customHeight="1">
      <c r="A53" s="148"/>
      <c r="B53" s="13"/>
      <c r="C53" s="179"/>
      <c r="D53" s="148"/>
      <c r="E53" s="13"/>
      <c r="G53" s="179"/>
      <c r="H53" s="179"/>
      <c r="I53" s="148"/>
      <c r="J53" s="179"/>
      <c r="L53" s="184"/>
      <c r="N53" s="184"/>
      <c r="O53" s="184"/>
      <c r="P53" s="184"/>
      <c r="Q53" s="185"/>
    </row>
    <row r="54" spans="1:17" ht="26.25" customHeight="1">
      <c r="A54" s="148"/>
      <c r="B54" s="13"/>
      <c r="C54" s="179"/>
      <c r="D54" s="148"/>
      <c r="E54" s="13"/>
      <c r="G54" s="179"/>
      <c r="H54" s="179"/>
      <c r="I54" s="148"/>
      <c r="J54" s="179"/>
      <c r="L54" s="184"/>
      <c r="N54" s="184"/>
      <c r="O54" s="184"/>
      <c r="P54" s="184"/>
      <c r="Q54" s="185"/>
    </row>
    <row r="55" spans="1:17" ht="26.25" customHeight="1">
      <c r="A55" s="148"/>
      <c r="B55" s="13"/>
      <c r="C55" s="179"/>
      <c r="D55" s="148"/>
      <c r="E55" s="13"/>
      <c r="G55" s="179"/>
      <c r="H55" s="179"/>
      <c r="I55" s="148"/>
      <c r="J55" s="179"/>
      <c r="L55" s="184"/>
      <c r="N55" s="184"/>
      <c r="O55" s="184"/>
      <c r="P55" s="184"/>
      <c r="Q55" s="185"/>
    </row>
    <row r="56" spans="1:17" ht="26.25" customHeight="1">
      <c r="A56" s="148"/>
      <c r="B56" s="13"/>
      <c r="C56" s="179"/>
      <c r="D56" s="148"/>
      <c r="E56" s="13"/>
      <c r="G56" s="179"/>
      <c r="H56" s="179"/>
      <c r="I56" s="148"/>
      <c r="J56" s="179"/>
      <c r="L56" s="184"/>
      <c r="N56" s="184"/>
      <c r="O56" s="184"/>
      <c r="P56" s="184"/>
      <c r="Q56" s="185"/>
    </row>
    <row r="57" spans="1:17" ht="26.25" customHeight="1">
      <c r="A57" s="148"/>
      <c r="B57" s="13"/>
      <c r="C57" s="179"/>
      <c r="D57" s="148"/>
      <c r="E57" s="13"/>
      <c r="G57" s="179"/>
      <c r="H57" s="179"/>
      <c r="I57" s="148"/>
      <c r="J57" s="179"/>
      <c r="L57" s="184"/>
      <c r="N57" s="184"/>
      <c r="O57" s="184"/>
      <c r="P57" s="184"/>
      <c r="Q57" s="185"/>
    </row>
    <row r="58" spans="1:17" ht="26.25" customHeight="1">
      <c r="A58" s="148"/>
      <c r="B58" s="13"/>
      <c r="C58" s="179"/>
      <c r="D58" s="148"/>
      <c r="E58" s="13"/>
      <c r="G58" s="179"/>
      <c r="H58" s="179"/>
      <c r="I58" s="148"/>
      <c r="J58" s="179"/>
      <c r="L58" s="184"/>
      <c r="N58" s="184"/>
      <c r="O58" s="184"/>
      <c r="P58" s="184"/>
      <c r="Q58" s="185"/>
    </row>
    <row r="59" spans="1:17" ht="26.25" customHeight="1">
      <c r="A59" s="148"/>
      <c r="B59" s="13"/>
      <c r="C59" s="179"/>
      <c r="D59" s="148"/>
      <c r="E59" s="13"/>
      <c r="G59" s="179"/>
      <c r="H59" s="179"/>
      <c r="I59" s="148"/>
      <c r="J59" s="179"/>
      <c r="L59" s="184"/>
      <c r="N59" s="184"/>
      <c r="O59" s="184"/>
      <c r="P59" s="184"/>
      <c r="Q59" s="185"/>
    </row>
    <row r="60" spans="1:17" ht="26.25" customHeight="1">
      <c r="A60" s="148"/>
      <c r="B60" s="13"/>
      <c r="C60" s="179"/>
      <c r="D60" s="148"/>
      <c r="E60" s="13"/>
      <c r="G60" s="179"/>
      <c r="H60" s="179"/>
      <c r="I60" s="148"/>
      <c r="J60" s="179"/>
      <c r="L60" s="184"/>
      <c r="N60" s="184"/>
      <c r="O60" s="184"/>
      <c r="P60" s="184"/>
      <c r="Q60" s="185"/>
    </row>
    <row r="61" spans="1:17" ht="26.25" customHeight="1">
      <c r="A61" s="148"/>
      <c r="B61" s="13"/>
      <c r="C61" s="179"/>
      <c r="D61" s="148"/>
      <c r="E61" s="13"/>
      <c r="G61" s="179"/>
      <c r="H61" s="179"/>
      <c r="I61" s="148"/>
      <c r="J61" s="179"/>
      <c r="L61" s="184"/>
      <c r="N61" s="184"/>
      <c r="O61" s="184"/>
      <c r="P61" s="184"/>
      <c r="Q61" s="185"/>
    </row>
    <row r="62" spans="1:17" ht="26.25" customHeight="1">
      <c r="A62" s="148"/>
      <c r="B62" s="13"/>
      <c r="C62" s="179"/>
      <c r="D62" s="148"/>
      <c r="E62" s="13"/>
      <c r="G62" s="179"/>
      <c r="H62" s="179"/>
      <c r="I62" s="148"/>
      <c r="J62" s="179"/>
      <c r="L62" s="184"/>
      <c r="N62" s="184"/>
      <c r="O62" s="184"/>
      <c r="P62" s="184"/>
      <c r="Q62" s="185"/>
    </row>
    <row r="63" spans="1:17" ht="26.25" customHeight="1">
      <c r="A63" s="148"/>
      <c r="B63" s="13"/>
      <c r="C63" s="179"/>
      <c r="D63" s="148"/>
      <c r="E63" s="13"/>
      <c r="G63" s="179"/>
      <c r="H63" s="179"/>
      <c r="I63" s="148"/>
      <c r="J63" s="179"/>
      <c r="L63" s="184"/>
      <c r="N63" s="184"/>
      <c r="O63" s="184"/>
      <c r="P63" s="184"/>
      <c r="Q63" s="185"/>
    </row>
    <row r="64" spans="1:17" ht="26.25" customHeight="1">
      <c r="A64" s="148"/>
      <c r="B64" s="13"/>
      <c r="C64" s="179"/>
      <c r="D64" s="148"/>
      <c r="E64" s="13"/>
      <c r="G64" s="179"/>
      <c r="H64" s="179"/>
      <c r="I64" s="148"/>
      <c r="J64" s="179"/>
      <c r="L64" s="184"/>
      <c r="N64" s="184"/>
      <c r="O64" s="184"/>
      <c r="P64" s="184"/>
      <c r="Q64" s="185"/>
    </row>
    <row r="65" spans="1:17" ht="26.25" customHeight="1">
      <c r="A65" s="148"/>
      <c r="B65" s="13"/>
      <c r="C65" s="179"/>
      <c r="D65" s="148"/>
      <c r="E65" s="13"/>
      <c r="G65" s="179"/>
      <c r="H65" s="179"/>
      <c r="I65" s="148"/>
      <c r="J65" s="179"/>
      <c r="L65" s="184"/>
      <c r="N65" s="184"/>
      <c r="O65" s="184"/>
      <c r="P65" s="184"/>
      <c r="Q65" s="185"/>
    </row>
    <row r="66" spans="1:17" ht="26.25" customHeight="1">
      <c r="A66" s="148"/>
      <c r="B66" s="13"/>
      <c r="C66" s="179"/>
      <c r="D66" s="148"/>
      <c r="E66" s="13"/>
      <c r="G66" s="179"/>
      <c r="H66" s="179"/>
      <c r="I66" s="148"/>
      <c r="J66" s="179"/>
      <c r="L66" s="184"/>
      <c r="N66" s="184"/>
      <c r="O66" s="184"/>
      <c r="P66" s="184"/>
      <c r="Q66" s="185"/>
    </row>
    <row r="67" spans="1:17" ht="26.25" customHeight="1">
      <c r="A67" s="148"/>
      <c r="B67" s="13"/>
      <c r="C67" s="179"/>
      <c r="D67" s="148"/>
      <c r="E67" s="13"/>
      <c r="G67" s="179"/>
      <c r="H67" s="179"/>
      <c r="I67" s="148"/>
      <c r="J67" s="179"/>
      <c r="L67" s="184"/>
      <c r="N67" s="184"/>
      <c r="O67" s="184"/>
      <c r="P67" s="184"/>
      <c r="Q67" s="185"/>
    </row>
    <row r="68" spans="1:17" ht="26.25" customHeight="1">
      <c r="A68" s="148"/>
      <c r="B68" s="13"/>
      <c r="C68" s="179"/>
      <c r="D68" s="148"/>
      <c r="E68" s="13"/>
      <c r="G68" s="179"/>
      <c r="H68" s="179"/>
      <c r="I68" s="148"/>
      <c r="J68" s="179"/>
      <c r="L68" s="184"/>
      <c r="N68" s="184"/>
      <c r="O68" s="184"/>
      <c r="P68" s="184"/>
      <c r="Q68" s="185"/>
    </row>
    <row r="69" spans="1:17" ht="26.25" customHeight="1">
      <c r="A69" s="148"/>
      <c r="B69" s="13"/>
      <c r="C69" s="179"/>
      <c r="D69" s="148"/>
      <c r="E69" s="13"/>
      <c r="G69" s="179"/>
      <c r="H69" s="179"/>
      <c r="I69" s="148"/>
      <c r="J69" s="179"/>
      <c r="L69" s="184"/>
      <c r="N69" s="184"/>
      <c r="O69" s="184"/>
      <c r="P69" s="184"/>
      <c r="Q69" s="185"/>
    </row>
    <row r="70" spans="1:17" ht="26.25" customHeight="1">
      <c r="A70" s="148"/>
      <c r="B70" s="13"/>
      <c r="C70" s="179"/>
      <c r="D70" s="148"/>
      <c r="E70" s="13"/>
      <c r="G70" s="179"/>
      <c r="H70" s="179"/>
      <c r="I70" s="148"/>
      <c r="J70" s="179"/>
      <c r="L70" s="184"/>
      <c r="N70" s="184"/>
      <c r="O70" s="184"/>
      <c r="P70" s="184"/>
      <c r="Q70" s="185"/>
    </row>
    <row r="71" spans="1:17" ht="26.25" customHeight="1">
      <c r="A71" s="148"/>
      <c r="B71" s="13"/>
      <c r="C71" s="179"/>
      <c r="D71" s="148"/>
      <c r="E71" s="13"/>
      <c r="G71" s="179"/>
      <c r="H71" s="179"/>
      <c r="I71" s="148"/>
      <c r="J71" s="179"/>
      <c r="L71" s="184"/>
      <c r="N71" s="184"/>
      <c r="O71" s="184"/>
      <c r="P71" s="184"/>
      <c r="Q71" s="185"/>
    </row>
    <row r="72" spans="1:17" ht="26.25" customHeight="1">
      <c r="A72" s="148"/>
      <c r="B72" s="13"/>
      <c r="C72" s="179"/>
      <c r="D72" s="148"/>
      <c r="E72" s="13"/>
      <c r="G72" s="179"/>
      <c r="H72" s="179"/>
      <c r="I72" s="148"/>
      <c r="J72" s="179"/>
      <c r="L72" s="184"/>
      <c r="N72" s="184"/>
      <c r="O72" s="184"/>
      <c r="P72" s="184"/>
      <c r="Q72" s="185"/>
    </row>
    <row r="73" spans="1:17" ht="26.25" customHeight="1">
      <c r="A73" s="148"/>
      <c r="B73" s="13"/>
      <c r="C73" s="179"/>
      <c r="D73" s="148"/>
      <c r="E73" s="13"/>
      <c r="G73" s="179"/>
      <c r="H73" s="179"/>
      <c r="I73" s="148"/>
      <c r="J73" s="179"/>
      <c r="L73" s="184"/>
      <c r="N73" s="184"/>
      <c r="O73" s="184"/>
      <c r="P73" s="184"/>
      <c r="Q73" s="185"/>
    </row>
    <row r="74" spans="1:17" ht="26.25" customHeight="1">
      <c r="A74" s="148"/>
      <c r="B74" s="13"/>
      <c r="C74" s="179"/>
      <c r="D74" s="148"/>
      <c r="E74" s="13"/>
      <c r="G74" s="179"/>
      <c r="H74" s="179"/>
      <c r="I74" s="148"/>
      <c r="J74" s="179"/>
      <c r="L74" s="184"/>
      <c r="N74" s="184"/>
      <c r="O74" s="184"/>
      <c r="P74" s="184"/>
      <c r="Q74" s="185"/>
    </row>
    <row r="75" spans="1:17" ht="26.25" customHeight="1">
      <c r="A75" s="148"/>
      <c r="B75" s="13"/>
      <c r="C75" s="179"/>
      <c r="D75" s="148"/>
      <c r="E75" s="13"/>
      <c r="G75" s="179"/>
      <c r="H75" s="179"/>
      <c r="I75" s="148"/>
      <c r="J75" s="179"/>
      <c r="L75" s="184"/>
      <c r="N75" s="184"/>
      <c r="O75" s="184"/>
      <c r="P75" s="184"/>
      <c r="Q75" s="185"/>
    </row>
    <row r="76" spans="1:17" ht="26.25" customHeight="1">
      <c r="A76" s="148"/>
      <c r="B76" s="13"/>
      <c r="C76" s="179"/>
      <c r="D76" s="148"/>
      <c r="E76" s="13"/>
      <c r="G76" s="179"/>
      <c r="H76" s="179"/>
      <c r="I76" s="148"/>
      <c r="J76" s="179"/>
      <c r="L76" s="184"/>
      <c r="N76" s="184"/>
      <c r="O76" s="184"/>
      <c r="P76" s="184"/>
      <c r="Q76" s="185"/>
    </row>
    <row r="77" spans="1:17" ht="26.25" customHeight="1">
      <c r="A77" s="148"/>
      <c r="B77" s="13"/>
      <c r="C77" s="179"/>
      <c r="D77" s="148"/>
      <c r="E77" s="13"/>
      <c r="G77" s="179"/>
      <c r="H77" s="179"/>
      <c r="I77" s="148"/>
      <c r="J77" s="179"/>
      <c r="L77" s="184"/>
      <c r="N77" s="184"/>
      <c r="O77" s="184"/>
      <c r="P77" s="184"/>
      <c r="Q77" s="185"/>
    </row>
    <row r="78" spans="1:17" ht="26.25" customHeight="1">
      <c r="A78" s="148"/>
      <c r="B78" s="13"/>
      <c r="C78" s="179"/>
      <c r="D78" s="148"/>
      <c r="E78" s="13"/>
      <c r="G78" s="179"/>
      <c r="H78" s="179"/>
      <c r="I78" s="148"/>
      <c r="J78" s="179"/>
      <c r="L78" s="184"/>
      <c r="N78" s="184"/>
      <c r="O78" s="184"/>
      <c r="P78" s="184"/>
      <c r="Q78" s="185"/>
    </row>
    <row r="79" spans="1:17" ht="26.25" customHeight="1">
      <c r="A79" s="148"/>
      <c r="B79" s="13"/>
      <c r="C79" s="179"/>
      <c r="D79" s="148"/>
      <c r="E79" s="13"/>
      <c r="G79" s="179"/>
      <c r="H79" s="179"/>
      <c r="I79" s="148"/>
      <c r="J79" s="179"/>
      <c r="L79" s="184"/>
      <c r="N79" s="184"/>
      <c r="O79" s="184"/>
      <c r="P79" s="184"/>
      <c r="Q79" s="185"/>
    </row>
    <row r="80" spans="1:17" ht="26.25" customHeight="1">
      <c r="A80" s="148"/>
      <c r="B80" s="13"/>
      <c r="C80" s="179"/>
      <c r="D80" s="148"/>
      <c r="E80" s="13"/>
      <c r="G80" s="179"/>
      <c r="H80" s="179"/>
      <c r="I80" s="148"/>
      <c r="J80" s="179"/>
      <c r="L80" s="184"/>
      <c r="N80" s="184"/>
      <c r="O80" s="184"/>
      <c r="P80" s="184"/>
      <c r="Q80" s="185"/>
    </row>
    <row r="81" spans="1:17" ht="26.25" customHeight="1">
      <c r="A81" s="148"/>
      <c r="B81" s="13"/>
      <c r="C81" s="179"/>
      <c r="D81" s="148"/>
      <c r="E81" s="13"/>
      <c r="G81" s="179"/>
      <c r="H81" s="179"/>
      <c r="I81" s="148"/>
      <c r="J81" s="179"/>
      <c r="L81" s="184"/>
      <c r="N81" s="184"/>
      <c r="O81" s="184"/>
      <c r="P81" s="184"/>
      <c r="Q81" s="185"/>
    </row>
    <row r="82" spans="1:17" ht="26.25" customHeight="1">
      <c r="A82" s="148"/>
      <c r="B82" s="13"/>
      <c r="C82" s="179"/>
      <c r="D82" s="148"/>
      <c r="E82" s="13"/>
      <c r="G82" s="179"/>
      <c r="H82" s="179"/>
      <c r="I82" s="148"/>
      <c r="J82" s="179"/>
      <c r="L82" s="184"/>
      <c r="N82" s="184"/>
      <c r="O82" s="184"/>
      <c r="P82" s="184"/>
      <c r="Q82" s="185"/>
    </row>
    <row r="83" spans="1:17" ht="26.25" customHeight="1">
      <c r="A83" s="148"/>
      <c r="B83" s="13"/>
      <c r="C83" s="179"/>
      <c r="D83" s="148"/>
      <c r="E83" s="13"/>
      <c r="G83" s="179"/>
      <c r="H83" s="179"/>
      <c r="I83" s="148"/>
      <c r="J83" s="179"/>
      <c r="L83" s="184"/>
      <c r="N83" s="184"/>
      <c r="O83" s="184"/>
      <c r="P83" s="184"/>
      <c r="Q83" s="185"/>
    </row>
    <row r="84" spans="1:17" ht="26.25" customHeight="1">
      <c r="A84" s="148"/>
      <c r="B84" s="13"/>
      <c r="C84" s="179"/>
      <c r="D84" s="148"/>
      <c r="E84" s="13"/>
      <c r="G84" s="179"/>
      <c r="H84" s="179"/>
      <c r="I84" s="148"/>
      <c r="J84" s="179"/>
      <c r="L84" s="184"/>
      <c r="N84" s="184"/>
      <c r="O84" s="184"/>
      <c r="P84" s="184"/>
      <c r="Q84" s="185"/>
    </row>
    <row r="85" spans="1:17" ht="26.25" customHeight="1">
      <c r="A85" s="148"/>
      <c r="B85" s="13"/>
      <c r="C85" s="179"/>
      <c r="D85" s="148"/>
      <c r="E85" s="13"/>
      <c r="G85" s="179"/>
      <c r="H85" s="179"/>
      <c r="I85" s="148"/>
      <c r="J85" s="179"/>
      <c r="L85" s="184"/>
      <c r="N85" s="184"/>
      <c r="O85" s="184"/>
      <c r="P85" s="184"/>
      <c r="Q85" s="185"/>
    </row>
    <row r="86" spans="1:17" ht="26.25" customHeight="1">
      <c r="A86" s="148"/>
      <c r="B86" s="13"/>
      <c r="C86" s="179"/>
      <c r="D86" s="148"/>
      <c r="E86" s="13"/>
      <c r="G86" s="179"/>
      <c r="H86" s="179"/>
      <c r="I86" s="148"/>
      <c r="J86" s="179"/>
      <c r="L86" s="184"/>
      <c r="N86" s="184"/>
      <c r="O86" s="184"/>
      <c r="P86" s="184"/>
      <c r="Q86" s="185"/>
    </row>
    <row r="87" spans="1:17" ht="26.25" customHeight="1">
      <c r="A87" s="148"/>
      <c r="B87" s="13"/>
      <c r="C87" s="179"/>
      <c r="D87" s="148"/>
      <c r="E87" s="13"/>
      <c r="G87" s="179"/>
      <c r="H87" s="179"/>
      <c r="I87" s="148"/>
      <c r="J87" s="179"/>
      <c r="L87" s="184"/>
      <c r="N87" s="184"/>
      <c r="O87" s="184"/>
      <c r="P87" s="184"/>
      <c r="Q87" s="185"/>
    </row>
    <row r="88" spans="1:17" ht="26.25" customHeight="1">
      <c r="A88" s="148"/>
      <c r="B88" s="13"/>
      <c r="C88" s="179"/>
      <c r="D88" s="148"/>
      <c r="E88" s="13"/>
      <c r="G88" s="179"/>
      <c r="H88" s="179"/>
      <c r="I88" s="148"/>
      <c r="J88" s="179"/>
      <c r="L88" s="184"/>
      <c r="N88" s="184"/>
      <c r="O88" s="184"/>
      <c r="P88" s="184"/>
      <c r="Q88" s="185"/>
    </row>
    <row r="89" spans="1:17" ht="26.25" customHeight="1">
      <c r="A89" s="148"/>
      <c r="B89" s="13"/>
      <c r="C89" s="179"/>
      <c r="D89" s="148"/>
      <c r="E89" s="13"/>
      <c r="G89" s="179"/>
      <c r="H89" s="179"/>
      <c r="I89" s="148"/>
      <c r="J89" s="179"/>
      <c r="L89" s="184"/>
      <c r="N89" s="184"/>
      <c r="O89" s="184"/>
      <c r="P89" s="184"/>
      <c r="Q89" s="185"/>
    </row>
    <row r="90" spans="1:17" ht="26.25" customHeight="1">
      <c r="A90" s="148"/>
      <c r="B90" s="13"/>
      <c r="C90" s="179"/>
      <c r="D90" s="148"/>
      <c r="E90" s="13"/>
      <c r="G90" s="179"/>
      <c r="H90" s="179"/>
      <c r="I90" s="148"/>
      <c r="J90" s="179"/>
      <c r="L90" s="184"/>
      <c r="N90" s="184"/>
      <c r="O90" s="184"/>
      <c r="P90" s="184"/>
      <c r="Q90" s="185"/>
    </row>
    <row r="91" spans="1:17" ht="26.25" customHeight="1">
      <c r="A91" s="148"/>
      <c r="B91" s="13"/>
      <c r="C91" s="179"/>
      <c r="D91" s="148"/>
      <c r="E91" s="13"/>
      <c r="G91" s="179"/>
      <c r="H91" s="179"/>
      <c r="I91" s="148"/>
      <c r="J91" s="179"/>
      <c r="L91" s="184"/>
      <c r="N91" s="184"/>
      <c r="O91" s="184"/>
      <c r="P91" s="184"/>
      <c r="Q91" s="185"/>
    </row>
    <row r="92" spans="1:17" ht="26.25" customHeight="1">
      <c r="A92" s="148"/>
      <c r="B92" s="13"/>
      <c r="C92" s="179"/>
      <c r="D92" s="148"/>
      <c r="E92" s="13"/>
      <c r="G92" s="179"/>
      <c r="H92" s="179"/>
      <c r="I92" s="148"/>
      <c r="J92" s="179"/>
      <c r="L92" s="184"/>
      <c r="N92" s="184"/>
      <c r="O92" s="184"/>
      <c r="P92" s="184"/>
      <c r="Q92" s="185"/>
    </row>
    <row r="93" spans="1:17" ht="26.25" customHeight="1">
      <c r="A93" s="148"/>
      <c r="B93" s="13"/>
      <c r="C93" s="179"/>
      <c r="D93" s="148"/>
      <c r="E93" s="13"/>
      <c r="G93" s="179"/>
      <c r="H93" s="179"/>
      <c r="I93" s="148"/>
      <c r="J93" s="179"/>
      <c r="L93" s="184"/>
      <c r="N93" s="184"/>
      <c r="O93" s="184"/>
      <c r="P93" s="184"/>
      <c r="Q93" s="185"/>
    </row>
    <row r="94" spans="1:17" ht="26.25" customHeight="1">
      <c r="A94" s="148"/>
      <c r="B94" s="13"/>
      <c r="C94" s="179"/>
      <c r="D94" s="148"/>
      <c r="E94" s="13"/>
      <c r="G94" s="179"/>
      <c r="H94" s="179"/>
      <c r="I94" s="148"/>
      <c r="J94" s="179"/>
      <c r="L94" s="184"/>
      <c r="N94" s="184"/>
      <c r="O94" s="184"/>
      <c r="P94" s="184"/>
      <c r="Q94" s="185"/>
    </row>
    <row r="95" spans="1:17" ht="26.25" customHeight="1">
      <c r="A95" s="148"/>
      <c r="B95" s="13"/>
      <c r="C95" s="179"/>
      <c r="D95" s="148"/>
      <c r="E95" s="13"/>
      <c r="G95" s="179"/>
      <c r="H95" s="179"/>
      <c r="I95" s="148"/>
      <c r="J95" s="179"/>
      <c r="L95" s="184"/>
      <c r="N95" s="184"/>
      <c r="O95" s="184"/>
      <c r="P95" s="184"/>
      <c r="Q95" s="185"/>
    </row>
    <row r="96" spans="1:17" ht="26.25" customHeight="1">
      <c r="A96" s="148"/>
      <c r="B96" s="13"/>
      <c r="C96" s="179"/>
      <c r="D96" s="148"/>
      <c r="E96" s="13"/>
      <c r="G96" s="179"/>
      <c r="H96" s="179"/>
      <c r="I96" s="148"/>
      <c r="J96" s="179"/>
      <c r="L96" s="184"/>
      <c r="N96" s="184"/>
      <c r="O96" s="184"/>
      <c r="P96" s="184"/>
      <c r="Q96" s="185"/>
    </row>
    <row r="97" spans="1:17" ht="26.25" customHeight="1">
      <c r="A97" s="148"/>
      <c r="B97" s="13"/>
      <c r="C97" s="179"/>
      <c r="D97" s="148"/>
      <c r="E97" s="13"/>
      <c r="G97" s="179"/>
      <c r="H97" s="179"/>
      <c r="I97" s="148"/>
      <c r="J97" s="179"/>
      <c r="L97" s="184"/>
      <c r="N97" s="184"/>
      <c r="O97" s="184"/>
      <c r="P97" s="184"/>
      <c r="Q97" s="185"/>
    </row>
    <row r="98" spans="1:17" ht="26.25" customHeight="1">
      <c r="A98" s="148"/>
      <c r="B98" s="13"/>
      <c r="C98" s="179"/>
      <c r="D98" s="148"/>
      <c r="E98" s="13"/>
      <c r="G98" s="179"/>
      <c r="H98" s="179"/>
      <c r="I98" s="148"/>
      <c r="J98" s="179"/>
      <c r="L98" s="184"/>
      <c r="N98" s="184"/>
      <c r="O98" s="184"/>
      <c r="P98" s="184"/>
      <c r="Q98" s="185"/>
    </row>
    <row r="99" spans="1:17" ht="26.25" customHeight="1">
      <c r="A99" s="148"/>
      <c r="B99" s="13"/>
      <c r="C99" s="179"/>
      <c r="D99" s="148"/>
      <c r="E99" s="13"/>
      <c r="G99" s="179"/>
      <c r="H99" s="179"/>
      <c r="I99" s="148"/>
      <c r="J99" s="179"/>
      <c r="L99" s="184"/>
      <c r="N99" s="184"/>
      <c r="O99" s="184"/>
      <c r="P99" s="184"/>
      <c r="Q99" s="185"/>
    </row>
    <row r="100" spans="1:17" ht="26.25" customHeight="1">
      <c r="A100" s="148"/>
      <c r="B100" s="13"/>
      <c r="C100" s="179"/>
      <c r="D100" s="148"/>
      <c r="E100" s="13"/>
      <c r="G100" s="179"/>
      <c r="H100" s="179"/>
      <c r="I100" s="148"/>
      <c r="J100" s="179"/>
      <c r="L100" s="184"/>
      <c r="N100" s="184"/>
      <c r="O100" s="184"/>
      <c r="P100" s="184"/>
      <c r="Q100" s="185"/>
    </row>
    <row r="101" spans="1:17" ht="26.25" customHeight="1">
      <c r="A101" s="148"/>
      <c r="B101" s="13"/>
      <c r="C101" s="179"/>
      <c r="D101" s="148"/>
      <c r="E101" s="13"/>
      <c r="G101" s="179"/>
      <c r="H101" s="179"/>
      <c r="I101" s="148"/>
      <c r="J101" s="179"/>
      <c r="L101" s="184"/>
      <c r="N101" s="184"/>
      <c r="O101" s="184"/>
      <c r="P101" s="184"/>
      <c r="Q101" s="185"/>
    </row>
    <row r="102" spans="1:17" ht="26.25" customHeight="1">
      <c r="A102" s="148"/>
      <c r="B102" s="13"/>
      <c r="C102" s="179"/>
      <c r="D102" s="148"/>
      <c r="E102" s="13"/>
      <c r="G102" s="179"/>
      <c r="H102" s="179"/>
      <c r="I102" s="148"/>
      <c r="J102" s="179"/>
      <c r="L102" s="184"/>
      <c r="N102" s="184"/>
      <c r="O102" s="184"/>
      <c r="P102" s="184"/>
      <c r="Q102" s="185"/>
    </row>
    <row r="103" spans="1:17" ht="26.25" customHeight="1">
      <c r="A103" s="148"/>
      <c r="B103" s="13"/>
      <c r="C103" s="179"/>
      <c r="D103" s="148"/>
      <c r="E103" s="13"/>
      <c r="G103" s="179"/>
      <c r="H103" s="179"/>
      <c r="I103" s="148"/>
      <c r="J103" s="179"/>
      <c r="L103" s="184"/>
      <c r="N103" s="184"/>
      <c r="O103" s="184"/>
      <c r="P103" s="184"/>
      <c r="Q103" s="185"/>
    </row>
    <row r="104" spans="1:17" ht="26.25" customHeight="1">
      <c r="A104" s="148"/>
      <c r="B104" s="13"/>
      <c r="C104" s="179"/>
      <c r="D104" s="148"/>
      <c r="E104" s="13"/>
      <c r="G104" s="179"/>
      <c r="H104" s="179"/>
      <c r="I104" s="148"/>
      <c r="J104" s="179"/>
      <c r="L104" s="184"/>
      <c r="N104" s="184"/>
      <c r="O104" s="184"/>
      <c r="P104" s="184"/>
      <c r="Q104" s="185"/>
    </row>
    <row r="105" spans="1:17" ht="26.25" customHeight="1">
      <c r="A105" s="148"/>
      <c r="B105" s="13"/>
      <c r="C105" s="179"/>
      <c r="D105" s="148"/>
      <c r="E105" s="13"/>
      <c r="G105" s="179"/>
      <c r="H105" s="179"/>
      <c r="I105" s="148"/>
      <c r="J105" s="179"/>
      <c r="L105" s="184"/>
      <c r="N105" s="184"/>
      <c r="O105" s="184"/>
      <c r="P105" s="184"/>
      <c r="Q105" s="185"/>
    </row>
    <row r="106" spans="1:17" ht="26.25" customHeight="1">
      <c r="A106" s="148"/>
      <c r="B106" s="13"/>
      <c r="C106" s="179"/>
      <c r="D106" s="148"/>
      <c r="E106" s="13"/>
      <c r="G106" s="179"/>
      <c r="H106" s="179"/>
      <c r="I106" s="148"/>
      <c r="J106" s="179"/>
      <c r="L106" s="184"/>
      <c r="N106" s="184"/>
      <c r="O106" s="184"/>
      <c r="P106" s="184"/>
      <c r="Q106" s="185"/>
    </row>
    <row r="107" spans="1:17" ht="26.25" customHeight="1">
      <c r="A107" s="148"/>
      <c r="B107" s="13"/>
      <c r="C107" s="179"/>
      <c r="D107" s="148"/>
      <c r="E107" s="13"/>
      <c r="G107" s="179"/>
      <c r="H107" s="179"/>
      <c r="I107" s="148"/>
      <c r="J107" s="179"/>
      <c r="L107" s="184"/>
      <c r="N107" s="184"/>
      <c r="O107" s="184"/>
      <c r="P107" s="184"/>
      <c r="Q107" s="185"/>
    </row>
    <row r="108" spans="1:17" ht="26.25" customHeight="1">
      <c r="A108" s="148"/>
      <c r="B108" s="13"/>
      <c r="C108" s="179"/>
      <c r="D108" s="148"/>
      <c r="E108" s="13"/>
      <c r="G108" s="179"/>
      <c r="H108" s="179"/>
      <c r="I108" s="148"/>
      <c r="J108" s="179"/>
      <c r="L108" s="184"/>
      <c r="N108" s="184"/>
      <c r="O108" s="184"/>
      <c r="P108" s="184"/>
      <c r="Q108" s="185"/>
    </row>
    <row r="109" spans="1:17" ht="26.25" customHeight="1">
      <c r="A109" s="148"/>
      <c r="B109" s="13"/>
      <c r="C109" s="179"/>
      <c r="D109" s="148"/>
      <c r="E109" s="13"/>
      <c r="G109" s="179"/>
      <c r="H109" s="179"/>
      <c r="I109" s="148"/>
      <c r="J109" s="179"/>
      <c r="L109" s="184"/>
      <c r="N109" s="184"/>
      <c r="O109" s="184"/>
      <c r="P109" s="184"/>
      <c r="Q109" s="185"/>
    </row>
    <row r="110" spans="1:17" ht="26.25" customHeight="1">
      <c r="B110" s="14"/>
      <c r="C110" s="185"/>
      <c r="E110" s="14"/>
      <c r="G110" s="185"/>
      <c r="H110" s="185"/>
      <c r="J110" s="185"/>
      <c r="L110" s="184"/>
      <c r="N110" s="184"/>
      <c r="O110" s="184"/>
      <c r="P110" s="184"/>
      <c r="Q110" s="185"/>
    </row>
    <row r="111" spans="1:17" ht="26.25" customHeight="1">
      <c r="B111" s="14"/>
      <c r="C111" s="185"/>
      <c r="E111" s="14"/>
      <c r="G111" s="185"/>
      <c r="H111" s="185"/>
      <c r="J111" s="185"/>
      <c r="L111" s="184"/>
      <c r="N111" s="184"/>
      <c r="O111" s="184"/>
      <c r="P111" s="184"/>
      <c r="Q111" s="185"/>
    </row>
    <row r="112" spans="1:17" ht="26.25" customHeight="1">
      <c r="B112" s="14"/>
      <c r="C112" s="185"/>
      <c r="E112" s="14"/>
      <c r="G112" s="185"/>
      <c r="H112" s="185"/>
      <c r="J112" s="185"/>
      <c r="L112" s="184"/>
      <c r="N112" s="184"/>
      <c r="O112" s="184"/>
      <c r="P112" s="184"/>
      <c r="Q112" s="185"/>
    </row>
    <row r="113" spans="2:17" ht="26.25" customHeight="1">
      <c r="B113" s="14"/>
      <c r="C113" s="185"/>
      <c r="E113" s="14"/>
      <c r="G113" s="185"/>
      <c r="H113" s="185"/>
      <c r="J113" s="185"/>
      <c r="L113" s="184"/>
      <c r="N113" s="184"/>
      <c r="O113" s="184"/>
      <c r="P113" s="184"/>
      <c r="Q113" s="185"/>
    </row>
    <row r="114" spans="2:17" ht="26.25" customHeight="1">
      <c r="B114" s="14"/>
      <c r="C114" s="185"/>
      <c r="E114" s="14"/>
      <c r="G114" s="185"/>
      <c r="H114" s="185"/>
      <c r="J114" s="185"/>
      <c r="L114" s="184"/>
      <c r="N114" s="184"/>
      <c r="O114" s="184"/>
      <c r="P114" s="184"/>
      <c r="Q114" s="185"/>
    </row>
    <row r="115" spans="2:17" ht="26.25" customHeight="1">
      <c r="B115" s="14"/>
      <c r="C115" s="185"/>
      <c r="E115" s="14"/>
      <c r="G115" s="185"/>
      <c r="H115" s="185"/>
      <c r="J115" s="185"/>
      <c r="L115" s="184"/>
      <c r="N115" s="184"/>
      <c r="O115" s="184"/>
      <c r="P115" s="184"/>
      <c r="Q115" s="185"/>
    </row>
    <row r="116" spans="2:17" ht="26.25" customHeight="1">
      <c r="B116" s="14"/>
      <c r="C116" s="185"/>
      <c r="E116" s="14"/>
      <c r="G116" s="185"/>
      <c r="H116" s="185"/>
      <c r="J116" s="185"/>
      <c r="L116" s="184"/>
      <c r="N116" s="184"/>
      <c r="O116" s="184"/>
      <c r="P116" s="184"/>
      <c r="Q116" s="185"/>
    </row>
    <row r="117" spans="2:17" ht="26.25" customHeight="1">
      <c r="B117" s="14"/>
      <c r="C117" s="185"/>
      <c r="E117" s="14"/>
      <c r="G117" s="185"/>
      <c r="H117" s="185"/>
      <c r="J117" s="185"/>
      <c r="L117" s="184"/>
      <c r="N117" s="184"/>
      <c r="O117" s="184"/>
      <c r="P117" s="184"/>
      <c r="Q117" s="185"/>
    </row>
    <row r="118" spans="2:17" ht="26.25" customHeight="1">
      <c r="B118" s="14"/>
      <c r="C118" s="185"/>
      <c r="E118" s="14"/>
      <c r="G118" s="185"/>
      <c r="H118" s="185"/>
      <c r="J118" s="185"/>
      <c r="L118" s="184"/>
      <c r="N118" s="184"/>
      <c r="O118" s="184"/>
      <c r="P118" s="184"/>
      <c r="Q118" s="185"/>
    </row>
    <row r="119" spans="2:17" ht="26.25" customHeight="1">
      <c r="B119" s="14"/>
      <c r="C119" s="185"/>
      <c r="E119" s="14"/>
      <c r="G119" s="185"/>
      <c r="H119" s="185"/>
      <c r="J119" s="185"/>
      <c r="L119" s="184"/>
      <c r="N119" s="184"/>
      <c r="O119" s="184"/>
      <c r="P119" s="184"/>
      <c r="Q119" s="185"/>
    </row>
    <row r="120" spans="2:17" ht="26.25" customHeight="1">
      <c r="B120" s="14"/>
      <c r="C120" s="185"/>
      <c r="E120" s="14"/>
      <c r="G120" s="185"/>
      <c r="H120" s="185"/>
      <c r="J120" s="185"/>
      <c r="L120" s="184"/>
      <c r="N120" s="184"/>
      <c r="O120" s="184"/>
      <c r="P120" s="184"/>
      <c r="Q120" s="185"/>
    </row>
    <row r="121" spans="2:17" ht="26.25" customHeight="1">
      <c r="B121" s="14"/>
      <c r="C121" s="185"/>
      <c r="E121" s="14"/>
      <c r="G121" s="185"/>
      <c r="H121" s="185"/>
      <c r="J121" s="185"/>
      <c r="L121" s="184"/>
      <c r="N121" s="184"/>
      <c r="O121" s="184"/>
      <c r="P121" s="184"/>
      <c r="Q121" s="185"/>
    </row>
    <row r="122" spans="2:17" ht="26.25" customHeight="1">
      <c r="B122" s="14"/>
      <c r="C122" s="185"/>
      <c r="E122" s="14"/>
      <c r="G122" s="185"/>
      <c r="H122" s="185"/>
      <c r="J122" s="185"/>
      <c r="L122" s="184"/>
      <c r="N122" s="184"/>
      <c r="O122" s="184"/>
      <c r="P122" s="184"/>
      <c r="Q122" s="185"/>
    </row>
    <row r="123" spans="2:17" ht="26.25" customHeight="1">
      <c r="B123" s="14"/>
      <c r="C123" s="185"/>
      <c r="E123" s="14"/>
      <c r="G123" s="185"/>
      <c r="H123" s="185"/>
      <c r="J123" s="185"/>
      <c r="L123" s="184"/>
      <c r="N123" s="184"/>
      <c r="O123" s="184"/>
      <c r="P123" s="184"/>
      <c r="Q123" s="185"/>
    </row>
    <row r="124" spans="2:17" ht="26.25" customHeight="1">
      <c r="B124" s="14"/>
      <c r="C124" s="185"/>
      <c r="E124" s="14"/>
      <c r="G124" s="185"/>
      <c r="H124" s="185"/>
      <c r="J124" s="185"/>
      <c r="L124" s="184"/>
      <c r="N124" s="184"/>
      <c r="O124" s="184"/>
      <c r="P124" s="184"/>
      <c r="Q124" s="185"/>
    </row>
    <row r="125" spans="2:17" ht="26.25" customHeight="1">
      <c r="B125" s="14"/>
      <c r="C125" s="185"/>
      <c r="E125" s="14"/>
      <c r="G125" s="185"/>
      <c r="H125" s="185"/>
      <c r="J125" s="185"/>
      <c r="L125" s="184"/>
      <c r="N125" s="184"/>
      <c r="O125" s="184"/>
      <c r="P125" s="184"/>
      <c r="Q125" s="185"/>
    </row>
    <row r="126" spans="2:17" ht="26.25" customHeight="1">
      <c r="B126" s="14"/>
      <c r="C126" s="185"/>
      <c r="E126" s="14"/>
      <c r="G126" s="185"/>
      <c r="H126" s="185"/>
      <c r="J126" s="185"/>
      <c r="L126" s="184"/>
      <c r="N126" s="184"/>
      <c r="O126" s="184"/>
      <c r="P126" s="184"/>
      <c r="Q126" s="185"/>
    </row>
    <row r="127" spans="2:17" ht="26.25" customHeight="1">
      <c r="B127" s="14"/>
      <c r="C127" s="185"/>
      <c r="E127" s="14"/>
      <c r="G127" s="185"/>
      <c r="H127" s="185"/>
      <c r="J127" s="185"/>
      <c r="L127" s="184"/>
      <c r="N127" s="184"/>
      <c r="O127" s="184"/>
      <c r="P127" s="184"/>
      <c r="Q127" s="185"/>
    </row>
    <row r="128" spans="2:17" ht="26.25" customHeight="1">
      <c r="B128" s="14"/>
      <c r="C128" s="185"/>
      <c r="E128" s="14"/>
      <c r="G128" s="185"/>
      <c r="H128" s="185"/>
      <c r="J128" s="185"/>
      <c r="L128" s="184"/>
      <c r="N128" s="184"/>
      <c r="O128" s="184"/>
      <c r="P128" s="184"/>
      <c r="Q128" s="185"/>
    </row>
    <row r="129" spans="2:17" ht="26.25" customHeight="1">
      <c r="B129" s="14"/>
      <c r="C129" s="185"/>
      <c r="E129" s="14"/>
      <c r="G129" s="185"/>
      <c r="H129" s="185"/>
      <c r="J129" s="185"/>
      <c r="L129" s="184"/>
      <c r="N129" s="184"/>
      <c r="O129" s="184"/>
      <c r="P129" s="184"/>
      <c r="Q129" s="185"/>
    </row>
    <row r="130" spans="2:17" ht="26.25" customHeight="1">
      <c r="B130" s="14"/>
      <c r="C130" s="185"/>
      <c r="E130" s="14"/>
      <c r="G130" s="185"/>
      <c r="H130" s="185"/>
      <c r="J130" s="185"/>
      <c r="L130" s="184"/>
      <c r="N130" s="184"/>
      <c r="O130" s="184"/>
      <c r="P130" s="184"/>
      <c r="Q130" s="185"/>
    </row>
    <row r="131" spans="2:17" ht="26.25" customHeight="1">
      <c r="B131" s="14"/>
      <c r="C131" s="185"/>
      <c r="E131" s="14"/>
      <c r="G131" s="185"/>
      <c r="H131" s="185"/>
      <c r="J131" s="185"/>
      <c r="L131" s="184"/>
      <c r="N131" s="184"/>
      <c r="O131" s="184"/>
      <c r="P131" s="184"/>
      <c r="Q131" s="185"/>
    </row>
    <row r="132" spans="2:17" ht="26.25" customHeight="1">
      <c r="B132" s="14"/>
      <c r="C132" s="185"/>
      <c r="E132" s="14"/>
      <c r="G132" s="185"/>
      <c r="H132" s="185"/>
      <c r="J132" s="185"/>
      <c r="L132" s="184"/>
      <c r="N132" s="184"/>
      <c r="O132" s="184"/>
      <c r="P132" s="184"/>
      <c r="Q132" s="185"/>
    </row>
    <row r="133" spans="2:17" ht="26.25" customHeight="1">
      <c r="B133" s="14"/>
      <c r="C133" s="185"/>
      <c r="E133" s="14"/>
      <c r="G133" s="185"/>
      <c r="H133" s="185"/>
      <c r="J133" s="185"/>
      <c r="L133" s="184"/>
      <c r="N133" s="184"/>
      <c r="O133" s="184"/>
      <c r="P133" s="184"/>
      <c r="Q133" s="185"/>
    </row>
    <row r="134" spans="2:17" ht="26.25" customHeight="1">
      <c r="B134" s="14"/>
      <c r="C134" s="185"/>
      <c r="E134" s="14"/>
      <c r="G134" s="185"/>
      <c r="H134" s="185"/>
      <c r="J134" s="185"/>
      <c r="L134" s="184"/>
      <c r="N134" s="184"/>
      <c r="O134" s="184"/>
      <c r="P134" s="184"/>
      <c r="Q134" s="185"/>
    </row>
    <row r="135" spans="2:17" ht="26.25" customHeight="1">
      <c r="B135" s="14"/>
      <c r="C135" s="185"/>
      <c r="E135" s="14"/>
      <c r="G135" s="185"/>
      <c r="H135" s="185"/>
      <c r="J135" s="185"/>
      <c r="L135" s="184"/>
      <c r="N135" s="184"/>
      <c r="O135" s="184"/>
      <c r="P135" s="184"/>
      <c r="Q135" s="185"/>
    </row>
    <row r="136" spans="2:17" ht="26.25" customHeight="1">
      <c r="B136" s="14"/>
      <c r="C136" s="185"/>
      <c r="E136" s="14"/>
      <c r="G136" s="185"/>
      <c r="H136" s="185"/>
      <c r="J136" s="185"/>
      <c r="L136" s="184"/>
      <c r="N136" s="184"/>
      <c r="O136" s="184"/>
      <c r="P136" s="184"/>
      <c r="Q136" s="185"/>
    </row>
    <row r="137" spans="2:17" ht="26.25" customHeight="1">
      <c r="B137" s="14"/>
      <c r="C137" s="185"/>
      <c r="E137" s="14"/>
      <c r="G137" s="185"/>
      <c r="H137" s="185"/>
      <c r="J137" s="185"/>
      <c r="L137" s="184"/>
      <c r="N137" s="184"/>
      <c r="O137" s="184"/>
      <c r="P137" s="184"/>
      <c r="Q137" s="185"/>
    </row>
    <row r="138" spans="2:17" ht="26.25" customHeight="1">
      <c r="B138" s="14"/>
      <c r="C138" s="185"/>
      <c r="E138" s="14"/>
      <c r="G138" s="185"/>
      <c r="H138" s="185"/>
      <c r="J138" s="185"/>
      <c r="L138" s="184"/>
      <c r="N138" s="184"/>
      <c r="O138" s="184"/>
      <c r="P138" s="184"/>
      <c r="Q138" s="185"/>
    </row>
    <row r="139" spans="2:17" ht="26.25" customHeight="1">
      <c r="B139" s="14"/>
      <c r="C139" s="185"/>
      <c r="E139" s="14"/>
      <c r="G139" s="185"/>
      <c r="H139" s="185"/>
      <c r="J139" s="185"/>
      <c r="L139" s="184"/>
      <c r="N139" s="184"/>
      <c r="O139" s="184"/>
      <c r="P139" s="184"/>
      <c r="Q139" s="185"/>
    </row>
    <row r="140" spans="2:17" ht="26.25" customHeight="1">
      <c r="B140" s="14"/>
      <c r="C140" s="185"/>
      <c r="E140" s="14"/>
      <c r="G140" s="185"/>
      <c r="H140" s="185"/>
      <c r="J140" s="185"/>
      <c r="L140" s="184"/>
      <c r="N140" s="184"/>
      <c r="O140" s="184"/>
      <c r="P140" s="184"/>
      <c r="Q140" s="185"/>
    </row>
    <row r="141" spans="2:17" ht="26.25" customHeight="1">
      <c r="B141" s="14"/>
      <c r="C141" s="185"/>
      <c r="E141" s="14"/>
      <c r="G141" s="185"/>
      <c r="H141" s="185"/>
      <c r="J141" s="185"/>
      <c r="L141" s="184"/>
      <c r="N141" s="184"/>
      <c r="O141" s="184"/>
      <c r="P141" s="184"/>
      <c r="Q141" s="185"/>
    </row>
    <row r="142" spans="2:17" ht="26.25" customHeight="1">
      <c r="B142" s="14"/>
      <c r="C142" s="185"/>
      <c r="E142" s="14"/>
      <c r="G142" s="185"/>
      <c r="H142" s="185"/>
      <c r="J142" s="185"/>
      <c r="L142" s="184"/>
      <c r="N142" s="184"/>
      <c r="O142" s="184"/>
      <c r="P142" s="184"/>
      <c r="Q142" s="185"/>
    </row>
    <row r="143" spans="2:17" ht="26.25" customHeight="1">
      <c r="B143" s="14"/>
      <c r="C143" s="185"/>
      <c r="E143" s="14"/>
      <c r="G143" s="185"/>
      <c r="H143" s="185"/>
      <c r="J143" s="185"/>
      <c r="L143" s="184"/>
      <c r="N143" s="184"/>
      <c r="O143" s="184"/>
      <c r="P143" s="184"/>
      <c r="Q143" s="185"/>
    </row>
    <row r="144" spans="2:17" ht="26.25" customHeight="1">
      <c r="B144" s="14"/>
      <c r="C144" s="185"/>
      <c r="E144" s="14"/>
      <c r="G144" s="185"/>
      <c r="H144" s="185"/>
      <c r="J144" s="185"/>
      <c r="L144" s="184"/>
      <c r="N144" s="184"/>
      <c r="O144" s="184"/>
      <c r="P144" s="184"/>
      <c r="Q144" s="185"/>
    </row>
    <row r="145" spans="2:17" ht="26.25" customHeight="1">
      <c r="B145" s="14"/>
      <c r="C145" s="185"/>
      <c r="E145" s="14"/>
      <c r="G145" s="185"/>
      <c r="H145" s="185"/>
      <c r="J145" s="185"/>
      <c r="L145" s="184"/>
      <c r="N145" s="184"/>
      <c r="O145" s="184"/>
      <c r="P145" s="184"/>
      <c r="Q145" s="185"/>
    </row>
    <row r="146" spans="2:17" ht="26.25" customHeight="1">
      <c r="B146" s="14"/>
      <c r="C146" s="185"/>
      <c r="E146" s="14"/>
      <c r="G146" s="185"/>
      <c r="H146" s="185"/>
      <c r="J146" s="185"/>
      <c r="L146" s="184"/>
      <c r="N146" s="184"/>
      <c r="O146" s="184"/>
      <c r="P146" s="184"/>
      <c r="Q146" s="185"/>
    </row>
    <row r="147" spans="2:17" ht="26.25" customHeight="1">
      <c r="B147" s="14"/>
      <c r="C147" s="185"/>
      <c r="E147" s="14"/>
      <c r="G147" s="185"/>
      <c r="H147" s="185"/>
      <c r="J147" s="185"/>
      <c r="L147" s="184"/>
      <c r="N147" s="184"/>
      <c r="O147" s="184"/>
      <c r="P147" s="184"/>
      <c r="Q147" s="185"/>
    </row>
    <row r="148" spans="2:17" ht="26.25" customHeight="1">
      <c r="B148" s="14"/>
      <c r="C148" s="185"/>
      <c r="E148" s="14"/>
      <c r="G148" s="185"/>
      <c r="H148" s="185"/>
      <c r="J148" s="185"/>
      <c r="L148" s="184"/>
      <c r="N148" s="184"/>
      <c r="O148" s="184"/>
      <c r="P148" s="184"/>
      <c r="Q148" s="185"/>
    </row>
    <row r="149" spans="2:17" ht="26.25" customHeight="1">
      <c r="B149" s="14"/>
      <c r="C149" s="185"/>
      <c r="E149" s="14"/>
      <c r="G149" s="185"/>
      <c r="H149" s="185"/>
      <c r="J149" s="185"/>
      <c r="L149" s="184"/>
      <c r="N149" s="184"/>
      <c r="O149" s="184"/>
      <c r="P149" s="184"/>
      <c r="Q149" s="185"/>
    </row>
    <row r="150" spans="2:17" ht="26.25" customHeight="1">
      <c r="B150" s="14"/>
      <c r="C150" s="185"/>
      <c r="E150" s="14"/>
      <c r="G150" s="185"/>
      <c r="H150" s="185"/>
      <c r="J150" s="185"/>
      <c r="L150" s="184"/>
      <c r="N150" s="184"/>
      <c r="O150" s="184"/>
      <c r="P150" s="184"/>
      <c r="Q150" s="185"/>
    </row>
    <row r="151" spans="2:17" ht="26.25" customHeight="1">
      <c r="B151" s="14"/>
      <c r="C151" s="185"/>
      <c r="E151" s="14"/>
      <c r="G151" s="185"/>
      <c r="H151" s="185"/>
      <c r="J151" s="185"/>
      <c r="L151" s="184"/>
      <c r="N151" s="184"/>
      <c r="O151" s="184"/>
      <c r="P151" s="184"/>
      <c r="Q151" s="185"/>
    </row>
    <row r="152" spans="2:17" ht="26.25" customHeight="1">
      <c r="B152" s="14"/>
      <c r="C152" s="185"/>
      <c r="E152" s="14"/>
      <c r="G152" s="185"/>
      <c r="H152" s="185"/>
      <c r="J152" s="185"/>
      <c r="L152" s="184"/>
      <c r="N152" s="184"/>
      <c r="O152" s="184"/>
      <c r="P152" s="184"/>
      <c r="Q152" s="185"/>
    </row>
    <row r="153" spans="2:17" ht="26.25" customHeight="1">
      <c r="B153" s="14"/>
      <c r="C153" s="185"/>
      <c r="E153" s="14"/>
      <c r="G153" s="185"/>
      <c r="H153" s="185"/>
      <c r="J153" s="185"/>
      <c r="L153" s="184"/>
      <c r="N153" s="184"/>
      <c r="O153" s="184"/>
      <c r="P153" s="184"/>
      <c r="Q153" s="185"/>
    </row>
    <row r="154" spans="2:17" ht="26.25" customHeight="1">
      <c r="B154" s="14"/>
      <c r="C154" s="185"/>
      <c r="E154" s="14"/>
      <c r="G154" s="185"/>
      <c r="H154" s="185"/>
      <c r="J154" s="185"/>
      <c r="L154" s="184"/>
      <c r="N154" s="184"/>
      <c r="O154" s="184"/>
      <c r="P154" s="184"/>
      <c r="Q154" s="185"/>
    </row>
    <row r="155" spans="2:17" ht="26.25" customHeight="1">
      <c r="B155" s="14"/>
      <c r="C155" s="185"/>
      <c r="E155" s="14"/>
      <c r="G155" s="185"/>
      <c r="H155" s="185"/>
      <c r="J155" s="185"/>
      <c r="L155" s="184"/>
      <c r="N155" s="184"/>
      <c r="O155" s="184"/>
      <c r="P155" s="184"/>
      <c r="Q155" s="185"/>
    </row>
    <row r="156" spans="2:17" ht="26.25" customHeight="1">
      <c r="B156" s="14"/>
      <c r="C156" s="185"/>
      <c r="E156" s="14"/>
      <c r="G156" s="185"/>
      <c r="H156" s="185"/>
      <c r="J156" s="185"/>
      <c r="L156" s="184"/>
      <c r="N156" s="184"/>
      <c r="O156" s="184"/>
      <c r="P156" s="184"/>
      <c r="Q156" s="185"/>
    </row>
    <row r="157" spans="2:17" ht="26.25" customHeight="1">
      <c r="B157" s="14"/>
      <c r="C157" s="185"/>
      <c r="E157" s="14"/>
      <c r="G157" s="185"/>
      <c r="H157" s="185"/>
      <c r="J157" s="185"/>
      <c r="L157" s="184"/>
      <c r="N157" s="184"/>
      <c r="O157" s="184"/>
      <c r="P157" s="184"/>
      <c r="Q157" s="185"/>
    </row>
    <row r="158" spans="2:17" ht="26.25" customHeight="1">
      <c r="B158" s="14"/>
      <c r="C158" s="185"/>
      <c r="E158" s="14"/>
      <c r="G158" s="185"/>
      <c r="H158" s="185"/>
      <c r="J158" s="185"/>
      <c r="L158" s="184"/>
      <c r="N158" s="184"/>
      <c r="O158" s="184"/>
      <c r="P158" s="184"/>
      <c r="Q158" s="185"/>
    </row>
    <row r="159" spans="2:17" ht="26.25" customHeight="1">
      <c r="B159" s="14"/>
      <c r="C159" s="185"/>
      <c r="E159" s="14"/>
      <c r="G159" s="185"/>
      <c r="H159" s="185"/>
      <c r="J159" s="185"/>
      <c r="L159" s="184"/>
      <c r="N159" s="184"/>
      <c r="O159" s="184"/>
      <c r="P159" s="184"/>
      <c r="Q159" s="185"/>
    </row>
    <row r="160" spans="2:17" ht="26.25" customHeight="1">
      <c r="B160" s="14"/>
      <c r="C160" s="185"/>
      <c r="E160" s="14"/>
      <c r="G160" s="185"/>
      <c r="H160" s="185"/>
      <c r="J160" s="185"/>
      <c r="L160" s="184"/>
      <c r="N160" s="184"/>
      <c r="O160" s="184"/>
      <c r="P160" s="184"/>
      <c r="Q160" s="185"/>
    </row>
    <row r="161" spans="2:17" ht="26.25" customHeight="1">
      <c r="B161" s="14"/>
      <c r="C161" s="185"/>
      <c r="E161" s="14"/>
      <c r="G161" s="185"/>
      <c r="H161" s="185"/>
      <c r="J161" s="185"/>
      <c r="L161" s="184"/>
      <c r="N161" s="184"/>
      <c r="O161" s="184"/>
      <c r="P161" s="184"/>
      <c r="Q161" s="185"/>
    </row>
    <row r="162" spans="2:17" ht="26.25" customHeight="1">
      <c r="B162" s="14"/>
      <c r="C162" s="185"/>
      <c r="E162" s="14"/>
      <c r="G162" s="185"/>
      <c r="H162" s="185"/>
      <c r="J162" s="185"/>
      <c r="L162" s="184"/>
      <c r="N162" s="184"/>
      <c r="O162" s="184"/>
      <c r="P162" s="184"/>
      <c r="Q162" s="185"/>
    </row>
    <row r="163" spans="2:17" ht="26.25" customHeight="1">
      <c r="B163" s="14"/>
      <c r="C163" s="185"/>
      <c r="E163" s="14"/>
      <c r="G163" s="185"/>
      <c r="H163" s="185"/>
      <c r="J163" s="185"/>
      <c r="L163" s="184"/>
      <c r="N163" s="184"/>
      <c r="O163" s="184"/>
      <c r="P163" s="184"/>
      <c r="Q163" s="185"/>
    </row>
    <row r="164" spans="2:17" ht="26.25" customHeight="1">
      <c r="B164" s="14"/>
      <c r="C164" s="185"/>
      <c r="E164" s="14"/>
      <c r="G164" s="185"/>
      <c r="H164" s="185"/>
      <c r="J164" s="185"/>
      <c r="L164" s="184"/>
      <c r="N164" s="184"/>
      <c r="O164" s="184"/>
      <c r="P164" s="184"/>
      <c r="Q164" s="185"/>
    </row>
    <row r="165" spans="2:17" ht="26.25" customHeight="1">
      <c r="B165" s="14"/>
      <c r="C165" s="185"/>
      <c r="E165" s="14"/>
      <c r="G165" s="185"/>
      <c r="H165" s="185"/>
      <c r="J165" s="185"/>
      <c r="L165" s="184"/>
      <c r="N165" s="184"/>
      <c r="O165" s="184"/>
      <c r="P165" s="184"/>
      <c r="Q165" s="185"/>
    </row>
    <row r="166" spans="2:17" ht="26.25" customHeight="1">
      <c r="B166" s="14"/>
      <c r="C166" s="185"/>
      <c r="E166" s="14"/>
      <c r="G166" s="185"/>
      <c r="H166" s="185"/>
      <c r="J166" s="185"/>
      <c r="L166" s="184"/>
      <c r="N166" s="184"/>
      <c r="O166" s="184"/>
      <c r="P166" s="184"/>
      <c r="Q166" s="185"/>
    </row>
    <row r="167" spans="2:17" ht="26.25" customHeight="1">
      <c r="B167" s="14"/>
      <c r="C167" s="185"/>
      <c r="E167" s="14"/>
      <c r="G167" s="185"/>
      <c r="H167" s="185"/>
      <c r="J167" s="185"/>
      <c r="L167" s="184"/>
      <c r="N167" s="184"/>
      <c r="O167" s="184"/>
      <c r="P167" s="184"/>
      <c r="Q167" s="185"/>
    </row>
    <row r="168" spans="2:17" ht="26.25" customHeight="1">
      <c r="B168" s="14"/>
      <c r="C168" s="185"/>
      <c r="E168" s="14"/>
      <c r="G168" s="185"/>
      <c r="H168" s="185"/>
      <c r="J168" s="185"/>
      <c r="L168" s="184"/>
      <c r="N168" s="184"/>
      <c r="O168" s="184"/>
      <c r="P168" s="184"/>
      <c r="Q168" s="185"/>
    </row>
    <row r="169" spans="2:17" ht="26.25" customHeight="1">
      <c r="B169" s="14"/>
      <c r="C169" s="185"/>
      <c r="E169" s="14"/>
      <c r="G169" s="185"/>
      <c r="H169" s="185"/>
      <c r="J169" s="185"/>
      <c r="L169" s="184"/>
      <c r="N169" s="184"/>
      <c r="O169" s="184"/>
      <c r="P169" s="184"/>
      <c r="Q169" s="185"/>
    </row>
    <row r="170" spans="2:17" ht="26.25" customHeight="1">
      <c r="B170" s="14"/>
      <c r="C170" s="185"/>
      <c r="E170" s="14"/>
      <c r="G170" s="185"/>
      <c r="H170" s="185"/>
      <c r="J170" s="185"/>
      <c r="L170" s="184"/>
      <c r="N170" s="184"/>
      <c r="O170" s="184"/>
      <c r="P170" s="184"/>
      <c r="Q170" s="185"/>
    </row>
    <row r="171" spans="2:17" ht="26.25" customHeight="1">
      <c r="B171" s="14"/>
      <c r="C171" s="185"/>
      <c r="E171" s="14"/>
      <c r="G171" s="185"/>
      <c r="H171" s="185"/>
      <c r="J171" s="185"/>
      <c r="L171" s="184"/>
      <c r="N171" s="184"/>
      <c r="O171" s="184"/>
      <c r="P171" s="184"/>
      <c r="Q171" s="185"/>
    </row>
    <row r="172" spans="2:17" ht="26.25" customHeight="1">
      <c r="B172" s="14"/>
      <c r="C172" s="185"/>
      <c r="E172" s="14"/>
      <c r="G172" s="185"/>
      <c r="H172" s="185"/>
      <c r="J172" s="185"/>
      <c r="L172" s="184"/>
      <c r="N172" s="184"/>
      <c r="O172" s="184"/>
      <c r="P172" s="184"/>
      <c r="Q172" s="185"/>
    </row>
    <row r="173" spans="2:17" ht="26.25" customHeight="1">
      <c r="B173" s="14"/>
      <c r="C173" s="185"/>
      <c r="E173" s="14"/>
      <c r="G173" s="185"/>
      <c r="H173" s="185"/>
      <c r="J173" s="185"/>
      <c r="L173" s="184"/>
      <c r="N173" s="184"/>
      <c r="O173" s="184"/>
      <c r="P173" s="184"/>
      <c r="Q173" s="185"/>
    </row>
    <row r="174" spans="2:17" ht="26.25" customHeight="1">
      <c r="B174" s="14"/>
      <c r="C174" s="185"/>
      <c r="E174" s="14"/>
      <c r="G174" s="185"/>
      <c r="H174" s="185"/>
      <c r="J174" s="185"/>
      <c r="L174" s="184"/>
      <c r="N174" s="184"/>
      <c r="O174" s="184"/>
      <c r="P174" s="184"/>
      <c r="Q174" s="185"/>
    </row>
    <row r="175" spans="2:17" ht="26.25" customHeight="1">
      <c r="B175" s="14"/>
      <c r="C175" s="185"/>
      <c r="E175" s="14"/>
      <c r="G175" s="185"/>
      <c r="H175" s="185"/>
      <c r="J175" s="185"/>
      <c r="L175" s="184"/>
      <c r="N175" s="184"/>
      <c r="O175" s="184"/>
      <c r="P175" s="184"/>
      <c r="Q175" s="185"/>
    </row>
    <row r="176" spans="2:17" ht="26.25" customHeight="1">
      <c r="B176" s="14"/>
      <c r="C176" s="185"/>
      <c r="E176" s="14"/>
      <c r="G176" s="185"/>
      <c r="H176" s="185"/>
      <c r="J176" s="185"/>
      <c r="L176" s="184"/>
      <c r="N176" s="184"/>
      <c r="O176" s="184"/>
      <c r="P176" s="184"/>
      <c r="Q176" s="185"/>
    </row>
    <row r="177" spans="2:17" ht="26.25" customHeight="1">
      <c r="B177" s="14"/>
      <c r="C177" s="185"/>
      <c r="E177" s="14"/>
      <c r="G177" s="185"/>
      <c r="H177" s="185"/>
      <c r="J177" s="185"/>
      <c r="L177" s="184"/>
      <c r="N177" s="184"/>
      <c r="O177" s="184"/>
      <c r="P177" s="184"/>
      <c r="Q177" s="185"/>
    </row>
    <row r="178" spans="2:17" ht="26.25" customHeight="1">
      <c r="B178" s="14"/>
      <c r="C178" s="185"/>
      <c r="E178" s="14"/>
      <c r="G178" s="185"/>
      <c r="H178" s="185"/>
      <c r="J178" s="185"/>
      <c r="L178" s="184"/>
      <c r="N178" s="184"/>
      <c r="O178" s="184"/>
      <c r="P178" s="184"/>
      <c r="Q178" s="185"/>
    </row>
    <row r="179" spans="2:17" ht="26.25" customHeight="1">
      <c r="B179" s="14"/>
      <c r="C179" s="185"/>
      <c r="E179" s="14"/>
      <c r="G179" s="185"/>
      <c r="H179" s="185"/>
      <c r="J179" s="185"/>
      <c r="L179" s="184"/>
      <c r="N179" s="184"/>
      <c r="O179" s="184"/>
      <c r="P179" s="184"/>
      <c r="Q179" s="185"/>
    </row>
    <row r="180" spans="2:17" ht="26.25" customHeight="1">
      <c r="B180" s="14"/>
      <c r="C180" s="185"/>
      <c r="E180" s="14"/>
      <c r="G180" s="185"/>
      <c r="H180" s="185"/>
      <c r="J180" s="185"/>
      <c r="L180" s="184"/>
      <c r="N180" s="184"/>
      <c r="O180" s="184"/>
      <c r="P180" s="184"/>
      <c r="Q180" s="185"/>
    </row>
    <row r="181" spans="2:17" ht="26.25" customHeight="1">
      <c r="B181" s="14"/>
      <c r="C181" s="185"/>
      <c r="E181" s="14"/>
      <c r="G181" s="185"/>
      <c r="H181" s="185"/>
      <c r="J181" s="185"/>
      <c r="L181" s="184"/>
      <c r="N181" s="184"/>
      <c r="O181" s="184"/>
      <c r="P181" s="184"/>
      <c r="Q181" s="185"/>
    </row>
    <row r="182" spans="2:17" ht="26.25" customHeight="1">
      <c r="B182" s="14"/>
      <c r="C182" s="185"/>
      <c r="E182" s="14"/>
      <c r="G182" s="185"/>
      <c r="H182" s="185"/>
      <c r="J182" s="185"/>
      <c r="L182" s="184"/>
      <c r="N182" s="184"/>
      <c r="O182" s="184"/>
      <c r="P182" s="184"/>
      <c r="Q182" s="185"/>
    </row>
    <row r="183" spans="2:17" ht="26.25" customHeight="1">
      <c r="B183" s="14"/>
      <c r="C183" s="185"/>
      <c r="E183" s="14"/>
      <c r="G183" s="185"/>
      <c r="H183" s="185"/>
      <c r="J183" s="185"/>
      <c r="L183" s="184"/>
      <c r="N183" s="184"/>
      <c r="O183" s="184"/>
      <c r="P183" s="184"/>
      <c r="Q183" s="185"/>
    </row>
    <row r="184" spans="2:17" ht="26.25" customHeight="1">
      <c r="B184" s="14"/>
      <c r="C184" s="185"/>
      <c r="E184" s="14"/>
      <c r="G184" s="185"/>
      <c r="H184" s="185"/>
      <c r="J184" s="185"/>
      <c r="L184" s="184"/>
      <c r="N184" s="184"/>
      <c r="O184" s="184"/>
      <c r="P184" s="184"/>
      <c r="Q184" s="185"/>
    </row>
    <row r="185" spans="2:17" ht="26.25" customHeight="1">
      <c r="B185" s="14"/>
      <c r="C185" s="185"/>
      <c r="E185" s="14"/>
      <c r="G185" s="185"/>
      <c r="H185" s="185"/>
      <c r="J185" s="185"/>
      <c r="L185" s="184"/>
      <c r="N185" s="184"/>
      <c r="O185" s="184"/>
      <c r="P185" s="184"/>
      <c r="Q185" s="185"/>
    </row>
    <row r="186" spans="2:17" ht="26.25" customHeight="1">
      <c r="B186" s="14"/>
      <c r="C186" s="185"/>
      <c r="E186" s="14"/>
      <c r="G186" s="185"/>
      <c r="H186" s="185"/>
      <c r="J186" s="185"/>
      <c r="L186" s="184"/>
      <c r="N186" s="184"/>
      <c r="O186" s="184"/>
      <c r="P186" s="184"/>
      <c r="Q186" s="185"/>
    </row>
    <row r="187" spans="2:17" ht="26.25" customHeight="1">
      <c r="B187" s="14"/>
      <c r="C187" s="185"/>
      <c r="E187" s="14"/>
      <c r="G187" s="185"/>
      <c r="H187" s="185"/>
      <c r="J187" s="185"/>
      <c r="L187" s="184"/>
      <c r="N187" s="184"/>
      <c r="O187" s="184"/>
      <c r="P187" s="184"/>
      <c r="Q187" s="185"/>
    </row>
    <row r="188" spans="2:17" ht="26.25" customHeight="1">
      <c r="B188" s="14"/>
      <c r="C188" s="185"/>
      <c r="E188" s="14"/>
      <c r="G188" s="185"/>
      <c r="H188" s="185"/>
      <c r="J188" s="185"/>
      <c r="L188" s="184"/>
      <c r="N188" s="184"/>
      <c r="O188" s="184"/>
      <c r="P188" s="184"/>
      <c r="Q188" s="185"/>
    </row>
    <row r="189" spans="2:17" ht="26.25" customHeight="1">
      <c r="B189" s="14"/>
      <c r="C189" s="185"/>
      <c r="E189" s="14"/>
      <c r="G189" s="185"/>
      <c r="H189" s="185"/>
      <c r="J189" s="185"/>
      <c r="L189" s="184"/>
      <c r="N189" s="184"/>
      <c r="O189" s="184"/>
      <c r="P189" s="184"/>
      <c r="Q189" s="185"/>
    </row>
    <row r="190" spans="2:17" ht="26.25" customHeight="1">
      <c r="B190" s="14"/>
      <c r="C190" s="185"/>
      <c r="E190" s="14"/>
      <c r="G190" s="185"/>
      <c r="H190" s="185"/>
      <c r="J190" s="185"/>
      <c r="L190" s="184"/>
      <c r="N190" s="184"/>
      <c r="O190" s="184"/>
      <c r="P190" s="184"/>
      <c r="Q190" s="185"/>
    </row>
    <row r="191" spans="2:17" ht="26.25" customHeight="1">
      <c r="B191" s="14"/>
      <c r="C191" s="185"/>
      <c r="E191" s="14"/>
      <c r="G191" s="185"/>
      <c r="H191" s="185"/>
      <c r="J191" s="185"/>
      <c r="L191" s="184"/>
      <c r="N191" s="184"/>
      <c r="O191" s="184"/>
      <c r="P191" s="184"/>
      <c r="Q191" s="185"/>
    </row>
    <row r="192" spans="2:17" ht="26.25" customHeight="1">
      <c r="B192" s="14"/>
      <c r="C192" s="185"/>
      <c r="E192" s="14"/>
      <c r="G192" s="185"/>
      <c r="H192" s="185"/>
      <c r="J192" s="185"/>
      <c r="L192" s="184"/>
      <c r="N192" s="184"/>
      <c r="O192" s="184"/>
      <c r="P192" s="184"/>
      <c r="Q192" s="185"/>
    </row>
    <row r="193" spans="2:17" ht="26.25" customHeight="1">
      <c r="B193" s="14"/>
      <c r="C193" s="185"/>
      <c r="E193" s="14"/>
      <c r="G193" s="185"/>
      <c r="H193" s="185"/>
      <c r="J193" s="185"/>
      <c r="L193" s="184"/>
      <c r="N193" s="184"/>
      <c r="O193" s="184"/>
      <c r="P193" s="184"/>
      <c r="Q193" s="185"/>
    </row>
    <row r="194" spans="2:17" ht="26.25" customHeight="1">
      <c r="B194" s="14"/>
      <c r="C194" s="185"/>
      <c r="E194" s="14"/>
      <c r="G194" s="185"/>
      <c r="H194" s="185"/>
      <c r="J194" s="185"/>
      <c r="L194" s="184"/>
      <c r="N194" s="184"/>
      <c r="O194" s="184"/>
      <c r="P194" s="184"/>
      <c r="Q194" s="185"/>
    </row>
    <row r="195" spans="2:17" ht="26.25" customHeight="1">
      <c r="B195" s="14"/>
      <c r="C195" s="185"/>
      <c r="E195" s="14"/>
      <c r="G195" s="185"/>
      <c r="H195" s="185"/>
      <c r="J195" s="185"/>
      <c r="L195" s="184"/>
      <c r="N195" s="184"/>
      <c r="O195" s="184"/>
      <c r="P195" s="184"/>
      <c r="Q195" s="185"/>
    </row>
    <row r="196" spans="2:17" ht="26.25" customHeight="1">
      <c r="B196" s="14"/>
      <c r="C196" s="185"/>
      <c r="E196" s="14"/>
      <c r="G196" s="185"/>
      <c r="H196" s="185"/>
      <c r="J196" s="185"/>
      <c r="L196" s="184"/>
      <c r="N196" s="184"/>
      <c r="O196" s="184"/>
      <c r="P196" s="184"/>
      <c r="Q196" s="185"/>
    </row>
    <row r="197" spans="2:17" ht="26.25" customHeight="1">
      <c r="B197" s="14"/>
      <c r="C197" s="185"/>
      <c r="E197" s="14"/>
      <c r="G197" s="185"/>
      <c r="H197" s="185"/>
      <c r="J197" s="185"/>
      <c r="L197" s="184"/>
      <c r="N197" s="184"/>
      <c r="O197" s="184"/>
      <c r="P197" s="184"/>
      <c r="Q197" s="185"/>
    </row>
    <row r="198" spans="2:17" ht="26.25" customHeight="1">
      <c r="B198" s="14"/>
      <c r="C198" s="185"/>
      <c r="E198" s="14"/>
      <c r="G198" s="185"/>
      <c r="H198" s="185"/>
      <c r="J198" s="185"/>
      <c r="L198" s="184"/>
      <c r="N198" s="184"/>
      <c r="O198" s="184"/>
      <c r="P198" s="184"/>
      <c r="Q198" s="185"/>
    </row>
    <row r="199" spans="2:17" ht="26.25" customHeight="1">
      <c r="B199" s="14"/>
      <c r="C199" s="185"/>
      <c r="E199" s="14"/>
      <c r="G199" s="185"/>
      <c r="H199" s="185"/>
      <c r="J199" s="185"/>
      <c r="L199" s="184"/>
      <c r="N199" s="184"/>
      <c r="O199" s="184"/>
      <c r="P199" s="184"/>
      <c r="Q199" s="185"/>
    </row>
    <row r="200" spans="2:17" ht="26.25" customHeight="1">
      <c r="B200" s="14"/>
      <c r="C200" s="185"/>
      <c r="E200" s="14"/>
      <c r="G200" s="185"/>
      <c r="H200" s="185"/>
      <c r="J200" s="185"/>
      <c r="L200" s="184"/>
      <c r="N200" s="184"/>
      <c r="O200" s="184"/>
      <c r="P200" s="184"/>
      <c r="Q200" s="185"/>
    </row>
    <row r="201" spans="2:17" ht="26.25" customHeight="1">
      <c r="B201" s="14"/>
      <c r="C201" s="185"/>
      <c r="E201" s="14"/>
      <c r="G201" s="185"/>
      <c r="H201" s="185"/>
      <c r="J201" s="185"/>
      <c r="L201" s="184"/>
      <c r="N201" s="184"/>
      <c r="O201" s="184"/>
      <c r="P201" s="184"/>
      <c r="Q201" s="185"/>
    </row>
    <row r="202" spans="2:17" ht="26.25" customHeight="1">
      <c r="B202" s="14"/>
      <c r="C202" s="185"/>
      <c r="E202" s="14"/>
      <c r="G202" s="185"/>
      <c r="H202" s="185"/>
      <c r="J202" s="185"/>
      <c r="L202" s="184"/>
      <c r="N202" s="184"/>
      <c r="O202" s="184"/>
      <c r="P202" s="184"/>
      <c r="Q202" s="185"/>
    </row>
    <row r="203" spans="2:17" ht="26.25" customHeight="1">
      <c r="B203" s="14"/>
      <c r="C203" s="185"/>
      <c r="E203" s="14"/>
      <c r="G203" s="185"/>
      <c r="H203" s="185"/>
      <c r="J203" s="185"/>
      <c r="L203" s="184"/>
      <c r="N203" s="184"/>
      <c r="O203" s="184"/>
      <c r="P203" s="184"/>
      <c r="Q203" s="185"/>
    </row>
    <row r="204" spans="2:17" ht="26.25" customHeight="1">
      <c r="B204" s="14"/>
      <c r="C204" s="185"/>
      <c r="E204" s="14"/>
      <c r="G204" s="185"/>
      <c r="H204" s="185"/>
      <c r="J204" s="185"/>
      <c r="L204" s="184"/>
      <c r="N204" s="184"/>
      <c r="O204" s="184"/>
      <c r="P204" s="184"/>
      <c r="Q204" s="185"/>
    </row>
    <row r="205" spans="2:17" ht="26.25" customHeight="1">
      <c r="B205" s="14"/>
      <c r="C205" s="185"/>
      <c r="E205" s="14"/>
      <c r="G205" s="185"/>
      <c r="H205" s="185"/>
      <c r="J205" s="185"/>
      <c r="L205" s="184"/>
      <c r="N205" s="184"/>
      <c r="O205" s="184"/>
      <c r="P205" s="184"/>
      <c r="Q205" s="185"/>
    </row>
    <row r="206" spans="2:17" ht="26.25" customHeight="1">
      <c r="B206" s="14"/>
      <c r="C206" s="185"/>
      <c r="E206" s="14"/>
      <c r="G206" s="185"/>
      <c r="H206" s="185"/>
      <c r="J206" s="185"/>
      <c r="L206" s="184"/>
      <c r="N206" s="184"/>
      <c r="O206" s="184"/>
      <c r="P206" s="184"/>
      <c r="Q206" s="185"/>
    </row>
    <row r="207" spans="2:17" ht="26.25" customHeight="1">
      <c r="B207" s="14"/>
      <c r="C207" s="185"/>
      <c r="E207" s="14"/>
      <c r="G207" s="185"/>
      <c r="H207" s="185"/>
      <c r="J207" s="185"/>
      <c r="L207" s="184"/>
      <c r="N207" s="184"/>
      <c r="O207" s="184"/>
      <c r="P207" s="184"/>
      <c r="Q207" s="185"/>
    </row>
    <row r="208" spans="2:17" ht="26.25" customHeight="1">
      <c r="B208" s="14"/>
      <c r="C208" s="185"/>
      <c r="E208" s="14"/>
      <c r="G208" s="185"/>
      <c r="H208" s="185"/>
      <c r="J208" s="185"/>
      <c r="L208" s="184"/>
      <c r="N208" s="184"/>
      <c r="O208" s="184"/>
      <c r="P208" s="184"/>
      <c r="Q208" s="185"/>
    </row>
    <row r="209" spans="2:17" ht="26.25" customHeight="1">
      <c r="B209" s="14"/>
      <c r="C209" s="185"/>
      <c r="E209" s="14"/>
      <c r="G209" s="185"/>
      <c r="H209" s="185"/>
      <c r="J209" s="185"/>
      <c r="L209" s="184"/>
      <c r="N209" s="184"/>
      <c r="O209" s="184"/>
      <c r="P209" s="184"/>
      <c r="Q209" s="185"/>
    </row>
    <row r="210" spans="2:17" ht="26.25" customHeight="1">
      <c r="B210" s="14"/>
      <c r="C210" s="185"/>
      <c r="E210" s="14"/>
      <c r="G210" s="185"/>
      <c r="H210" s="185"/>
      <c r="J210" s="185"/>
      <c r="L210" s="184"/>
      <c r="N210" s="184"/>
      <c r="O210" s="184"/>
      <c r="P210" s="184"/>
      <c r="Q210" s="185"/>
    </row>
    <row r="211" spans="2:17" ht="26.25" customHeight="1">
      <c r="B211" s="14"/>
      <c r="C211" s="185"/>
      <c r="E211" s="14"/>
      <c r="G211" s="185"/>
      <c r="H211" s="185"/>
      <c r="J211" s="185"/>
      <c r="L211" s="184"/>
      <c r="N211" s="184"/>
      <c r="O211" s="184"/>
      <c r="P211" s="184"/>
      <c r="Q211" s="185"/>
    </row>
    <row r="212" spans="2:17" ht="26.25" customHeight="1">
      <c r="B212" s="14"/>
      <c r="C212" s="185"/>
      <c r="E212" s="14"/>
      <c r="G212" s="185"/>
      <c r="H212" s="185"/>
      <c r="J212" s="185"/>
      <c r="L212" s="184"/>
      <c r="N212" s="184"/>
      <c r="O212" s="184"/>
      <c r="P212" s="184"/>
      <c r="Q212" s="185"/>
    </row>
    <row r="213" spans="2:17" ht="26.25" customHeight="1">
      <c r="B213" s="14"/>
      <c r="C213" s="185"/>
      <c r="E213" s="14"/>
      <c r="G213" s="185"/>
      <c r="H213" s="185"/>
      <c r="J213" s="185"/>
      <c r="L213" s="184"/>
      <c r="N213" s="184"/>
      <c r="O213" s="184"/>
      <c r="P213" s="184"/>
      <c r="Q213" s="185"/>
    </row>
    <row r="214" spans="2:17" ht="26.25" customHeight="1">
      <c r="B214" s="14"/>
      <c r="C214" s="185"/>
      <c r="E214" s="14"/>
      <c r="G214" s="185"/>
      <c r="H214" s="185"/>
      <c r="J214" s="185"/>
      <c r="L214" s="184"/>
      <c r="N214" s="184"/>
      <c r="O214" s="184"/>
      <c r="P214" s="184"/>
      <c r="Q214" s="185"/>
    </row>
    <row r="215" spans="2:17" ht="26.25" customHeight="1">
      <c r="B215" s="14"/>
      <c r="C215" s="185"/>
      <c r="E215" s="14"/>
      <c r="G215" s="185"/>
      <c r="H215" s="185"/>
      <c r="J215" s="185"/>
      <c r="L215" s="184"/>
      <c r="N215" s="184"/>
      <c r="O215" s="184"/>
      <c r="P215" s="184"/>
      <c r="Q215" s="185"/>
    </row>
    <row r="216" spans="2:17" ht="26.25" customHeight="1">
      <c r="B216" s="14"/>
      <c r="C216" s="185"/>
      <c r="E216" s="14"/>
      <c r="G216" s="185"/>
      <c r="H216" s="185"/>
      <c r="J216" s="185"/>
      <c r="L216" s="184"/>
      <c r="N216" s="184"/>
      <c r="O216" s="184"/>
      <c r="P216" s="184"/>
      <c r="Q216" s="185"/>
    </row>
    <row r="217" spans="2:17" ht="26.25" customHeight="1">
      <c r="B217" s="14"/>
      <c r="C217" s="185"/>
      <c r="E217" s="14"/>
      <c r="G217" s="185"/>
      <c r="H217" s="185"/>
      <c r="J217" s="185"/>
      <c r="L217" s="184"/>
      <c r="N217" s="184"/>
      <c r="O217" s="184"/>
      <c r="P217" s="184"/>
      <c r="Q217" s="185"/>
    </row>
    <row r="218" spans="2:17" ht="26.25" customHeight="1">
      <c r="B218" s="14"/>
      <c r="C218" s="185"/>
      <c r="E218" s="14"/>
      <c r="G218" s="185"/>
      <c r="H218" s="185"/>
      <c r="J218" s="185"/>
      <c r="L218" s="184"/>
      <c r="N218" s="184"/>
      <c r="O218" s="184"/>
      <c r="P218" s="184"/>
      <c r="Q218" s="185"/>
    </row>
    <row r="219" spans="2:17" ht="26.25" customHeight="1">
      <c r="B219" s="14"/>
      <c r="C219" s="185"/>
      <c r="E219" s="14"/>
      <c r="G219" s="185"/>
      <c r="H219" s="185"/>
      <c r="J219" s="185"/>
      <c r="L219" s="184"/>
      <c r="N219" s="184"/>
      <c r="O219" s="184"/>
      <c r="P219" s="184"/>
      <c r="Q219" s="185"/>
    </row>
    <row r="220" spans="2:17" ht="26.25" customHeight="1">
      <c r="B220" s="14"/>
      <c r="C220" s="185"/>
      <c r="E220" s="14"/>
      <c r="G220" s="185"/>
      <c r="H220" s="185"/>
      <c r="J220" s="185"/>
      <c r="L220" s="184"/>
      <c r="N220" s="184"/>
      <c r="O220" s="184"/>
      <c r="P220" s="184"/>
      <c r="Q220" s="185"/>
    </row>
    <row r="221" spans="2:17" ht="26.25" customHeight="1">
      <c r="B221" s="14"/>
      <c r="C221" s="185"/>
      <c r="E221" s="14"/>
      <c r="G221" s="185"/>
      <c r="H221" s="185"/>
      <c r="J221" s="185"/>
      <c r="L221" s="184"/>
      <c r="N221" s="184"/>
      <c r="O221" s="184"/>
      <c r="P221" s="184"/>
      <c r="Q221" s="185"/>
    </row>
    <row r="222" spans="2:17" ht="26.25" customHeight="1">
      <c r="B222" s="14"/>
      <c r="C222" s="185"/>
      <c r="E222" s="14"/>
      <c r="G222" s="185"/>
      <c r="H222" s="185"/>
      <c r="J222" s="185"/>
      <c r="L222" s="184"/>
      <c r="N222" s="184"/>
      <c r="O222" s="184"/>
      <c r="P222" s="184"/>
      <c r="Q222" s="185"/>
    </row>
    <row r="223" spans="2:17" ht="26.25" customHeight="1">
      <c r="B223" s="14"/>
      <c r="C223" s="185"/>
      <c r="E223" s="14"/>
      <c r="G223" s="185"/>
      <c r="H223" s="185"/>
      <c r="J223" s="185"/>
      <c r="L223" s="184"/>
      <c r="N223" s="184"/>
      <c r="O223" s="184"/>
      <c r="P223" s="184"/>
      <c r="Q223" s="185"/>
    </row>
    <row r="224" spans="2:17" ht="26.25" customHeight="1">
      <c r="B224" s="14"/>
      <c r="C224" s="185"/>
      <c r="E224" s="14"/>
      <c r="G224" s="185"/>
      <c r="H224" s="185"/>
      <c r="J224" s="185"/>
      <c r="L224" s="184"/>
      <c r="N224" s="184"/>
      <c r="O224" s="184"/>
      <c r="P224" s="184"/>
      <c r="Q224" s="185"/>
    </row>
    <row r="225" spans="2:17" ht="26.25" customHeight="1">
      <c r="B225" s="14"/>
      <c r="C225" s="185"/>
      <c r="E225" s="14"/>
      <c r="G225" s="185"/>
      <c r="H225" s="185"/>
      <c r="J225" s="185"/>
      <c r="L225" s="184"/>
      <c r="N225" s="184"/>
      <c r="O225" s="184"/>
      <c r="P225" s="184"/>
      <c r="Q225" s="185"/>
    </row>
    <row r="226" spans="2:17" ht="26.25" customHeight="1">
      <c r="B226" s="14"/>
      <c r="C226" s="185"/>
      <c r="E226" s="14"/>
      <c r="G226" s="185"/>
      <c r="H226" s="185"/>
      <c r="J226" s="185"/>
      <c r="L226" s="184"/>
      <c r="N226" s="184"/>
      <c r="O226" s="184"/>
      <c r="P226" s="184"/>
      <c r="Q226" s="185"/>
    </row>
    <row r="227" spans="2:17" ht="26.25" customHeight="1">
      <c r="B227" s="14"/>
      <c r="C227" s="185"/>
      <c r="E227" s="14"/>
      <c r="G227" s="185"/>
      <c r="H227" s="185"/>
      <c r="J227" s="185"/>
      <c r="L227" s="184"/>
      <c r="N227" s="184"/>
      <c r="O227" s="184"/>
      <c r="P227" s="184"/>
      <c r="Q227" s="185"/>
    </row>
    <row r="228" spans="2:17" ht="26.25" customHeight="1">
      <c r="B228" s="14"/>
      <c r="C228" s="185"/>
      <c r="E228" s="14"/>
      <c r="G228" s="185"/>
      <c r="H228" s="185"/>
      <c r="J228" s="185"/>
      <c r="L228" s="184"/>
      <c r="N228" s="184"/>
      <c r="O228" s="184"/>
      <c r="P228" s="184"/>
      <c r="Q228" s="185"/>
    </row>
    <row r="229" spans="2:17" ht="26.25" customHeight="1">
      <c r="B229" s="14"/>
      <c r="C229" s="185"/>
      <c r="E229" s="14"/>
      <c r="G229" s="185"/>
      <c r="H229" s="185"/>
      <c r="J229" s="185"/>
      <c r="L229" s="184"/>
      <c r="N229" s="184"/>
      <c r="O229" s="184"/>
      <c r="P229" s="184"/>
      <c r="Q229" s="185"/>
    </row>
    <row r="230" spans="2:17" ht="26.25" customHeight="1">
      <c r="B230" s="14"/>
      <c r="C230" s="185"/>
      <c r="E230" s="14"/>
      <c r="G230" s="185"/>
      <c r="H230" s="185"/>
      <c r="J230" s="185"/>
      <c r="L230" s="184"/>
      <c r="N230" s="184"/>
      <c r="O230" s="184"/>
      <c r="P230" s="184"/>
      <c r="Q230" s="185"/>
    </row>
    <row r="231" spans="2:17" ht="26.25" customHeight="1">
      <c r="B231" s="14"/>
      <c r="C231" s="185"/>
      <c r="E231" s="14"/>
      <c r="G231" s="185"/>
      <c r="H231" s="185"/>
      <c r="J231" s="185"/>
      <c r="L231" s="184"/>
      <c r="N231" s="184"/>
      <c r="O231" s="184"/>
      <c r="P231" s="184"/>
      <c r="Q231" s="185"/>
    </row>
    <row r="232" spans="2:17" ht="26.25" customHeight="1">
      <c r="B232" s="14"/>
      <c r="C232" s="185"/>
      <c r="E232" s="14"/>
      <c r="G232" s="185"/>
      <c r="H232" s="185"/>
      <c r="J232" s="185"/>
      <c r="L232" s="184"/>
      <c r="N232" s="184"/>
      <c r="O232" s="184"/>
      <c r="P232" s="184"/>
      <c r="Q232" s="185"/>
    </row>
    <row r="233" spans="2:17" ht="26.25" customHeight="1">
      <c r="B233" s="14"/>
      <c r="C233" s="185"/>
      <c r="E233" s="14"/>
      <c r="G233" s="185"/>
      <c r="H233" s="185"/>
      <c r="J233" s="185"/>
      <c r="L233" s="184"/>
      <c r="N233" s="184"/>
      <c r="O233" s="184"/>
      <c r="P233" s="184"/>
      <c r="Q233" s="185"/>
    </row>
    <row r="234" spans="2:17" ht="26.25" customHeight="1">
      <c r="B234" s="14"/>
      <c r="C234" s="185"/>
      <c r="E234" s="14"/>
      <c r="G234" s="185"/>
      <c r="H234" s="185"/>
      <c r="J234" s="185"/>
      <c r="L234" s="184"/>
      <c r="N234" s="184"/>
      <c r="O234" s="184"/>
      <c r="P234" s="184"/>
      <c r="Q234" s="185"/>
    </row>
    <row r="235" spans="2:17" ht="26.25" customHeight="1">
      <c r="B235" s="14"/>
      <c r="C235" s="185"/>
      <c r="E235" s="14"/>
      <c r="G235" s="185"/>
      <c r="H235" s="185"/>
      <c r="J235" s="185"/>
      <c r="L235" s="184"/>
      <c r="N235" s="184"/>
      <c r="O235" s="184"/>
      <c r="P235" s="184"/>
      <c r="Q235" s="185"/>
    </row>
    <row r="236" spans="2:17" ht="26.25" customHeight="1">
      <c r="B236" s="14"/>
      <c r="C236" s="185"/>
      <c r="E236" s="14"/>
      <c r="G236" s="185"/>
      <c r="H236" s="185"/>
      <c r="J236" s="185"/>
      <c r="L236" s="184"/>
      <c r="N236" s="184"/>
      <c r="O236" s="184"/>
      <c r="P236" s="184"/>
      <c r="Q236" s="185"/>
    </row>
    <row r="237" spans="2:17" ht="26.25" customHeight="1">
      <c r="B237" s="14"/>
      <c r="C237" s="185"/>
      <c r="E237" s="14"/>
      <c r="G237" s="185"/>
      <c r="H237" s="185"/>
      <c r="J237" s="185"/>
      <c r="L237" s="184"/>
      <c r="N237" s="184"/>
      <c r="O237" s="184"/>
      <c r="P237" s="184"/>
      <c r="Q237" s="185"/>
    </row>
    <row r="238" spans="2:17" ht="26.25" customHeight="1">
      <c r="B238" s="14"/>
      <c r="C238" s="185"/>
      <c r="E238" s="14"/>
      <c r="G238" s="185"/>
      <c r="H238" s="185"/>
      <c r="J238" s="185"/>
      <c r="L238" s="184"/>
      <c r="N238" s="184"/>
      <c r="O238" s="184"/>
      <c r="P238" s="184"/>
      <c r="Q238" s="185"/>
    </row>
    <row r="239" spans="2:17" ht="26.25" customHeight="1">
      <c r="B239" s="14"/>
      <c r="C239" s="185"/>
      <c r="E239" s="14"/>
      <c r="G239" s="185"/>
      <c r="H239" s="185"/>
      <c r="J239" s="185"/>
      <c r="L239" s="184"/>
      <c r="N239" s="184"/>
      <c r="O239" s="184"/>
      <c r="P239" s="184"/>
      <c r="Q239" s="185"/>
    </row>
    <row r="240" spans="2:17" ht="26.25" customHeight="1">
      <c r="B240" s="14"/>
      <c r="C240" s="185"/>
      <c r="E240" s="14"/>
      <c r="G240" s="185"/>
      <c r="H240" s="185"/>
      <c r="J240" s="185"/>
      <c r="L240" s="184"/>
      <c r="N240" s="184"/>
      <c r="O240" s="184"/>
      <c r="P240" s="184"/>
      <c r="Q240" s="185"/>
    </row>
    <row r="241" spans="2:17" ht="26.25" customHeight="1">
      <c r="B241" s="14"/>
      <c r="C241" s="185"/>
      <c r="E241" s="14"/>
      <c r="G241" s="185"/>
      <c r="H241" s="185"/>
      <c r="J241" s="185"/>
      <c r="L241" s="184"/>
      <c r="N241" s="184"/>
      <c r="O241" s="184"/>
      <c r="P241" s="184"/>
      <c r="Q241" s="185"/>
    </row>
    <row r="242" spans="2:17" ht="26.25" customHeight="1">
      <c r="B242" s="14"/>
      <c r="C242" s="185"/>
      <c r="E242" s="14"/>
      <c r="G242" s="185"/>
      <c r="H242" s="185"/>
      <c r="J242" s="185"/>
      <c r="L242" s="184"/>
      <c r="N242" s="184"/>
      <c r="O242" s="184"/>
      <c r="P242" s="184"/>
      <c r="Q242" s="185"/>
    </row>
    <row r="243" spans="2:17" ht="26.25" customHeight="1">
      <c r="B243" s="14"/>
      <c r="C243" s="185"/>
      <c r="E243" s="14"/>
      <c r="G243" s="185"/>
      <c r="H243" s="185"/>
      <c r="J243" s="185"/>
      <c r="L243" s="184"/>
      <c r="N243" s="184"/>
      <c r="O243" s="184"/>
      <c r="P243" s="184"/>
      <c r="Q243" s="185"/>
    </row>
    <row r="244" spans="2:17" ht="26.25" customHeight="1">
      <c r="B244" s="14"/>
      <c r="C244" s="185"/>
      <c r="E244" s="14"/>
      <c r="G244" s="185"/>
      <c r="H244" s="185"/>
      <c r="J244" s="185"/>
      <c r="L244" s="184"/>
      <c r="N244" s="184"/>
      <c r="O244" s="184"/>
      <c r="P244" s="184"/>
      <c r="Q244" s="185"/>
    </row>
    <row r="245" spans="2:17" ht="26.25" customHeight="1">
      <c r="B245" s="14"/>
      <c r="C245" s="185"/>
      <c r="E245" s="14"/>
      <c r="G245" s="185"/>
      <c r="H245" s="185"/>
      <c r="J245" s="185"/>
      <c r="L245" s="184"/>
      <c r="N245" s="184"/>
      <c r="O245" s="184"/>
      <c r="P245" s="184"/>
      <c r="Q245" s="185"/>
    </row>
    <row r="246" spans="2:17" ht="26.25" customHeight="1">
      <c r="B246" s="14"/>
      <c r="C246" s="185"/>
      <c r="E246" s="14"/>
      <c r="G246" s="185"/>
      <c r="H246" s="185"/>
      <c r="J246" s="185"/>
      <c r="L246" s="184"/>
      <c r="N246" s="184"/>
      <c r="O246" s="184"/>
      <c r="P246" s="184"/>
      <c r="Q246" s="185"/>
    </row>
    <row r="247" spans="2:17" ht="26.25" customHeight="1">
      <c r="B247" s="14"/>
      <c r="C247" s="185"/>
      <c r="E247" s="14"/>
      <c r="G247" s="185"/>
      <c r="H247" s="185"/>
      <c r="J247" s="185"/>
      <c r="L247" s="184"/>
      <c r="N247" s="184"/>
      <c r="O247" s="184"/>
      <c r="P247" s="184"/>
      <c r="Q247" s="185"/>
    </row>
    <row r="248" spans="2:17" ht="26.25" customHeight="1">
      <c r="B248" s="14"/>
      <c r="C248" s="185"/>
      <c r="E248" s="14"/>
      <c r="G248" s="185"/>
      <c r="H248" s="185"/>
      <c r="J248" s="185"/>
      <c r="L248" s="184"/>
      <c r="N248" s="184"/>
      <c r="O248" s="184"/>
      <c r="P248" s="184"/>
      <c r="Q248" s="185"/>
    </row>
    <row r="249" spans="2:17" ht="26.25" customHeight="1">
      <c r="B249" s="14"/>
      <c r="C249" s="185"/>
      <c r="E249" s="14"/>
      <c r="G249" s="185"/>
      <c r="H249" s="185"/>
      <c r="J249" s="185"/>
      <c r="L249" s="184"/>
      <c r="N249" s="184"/>
      <c r="O249" s="184"/>
      <c r="P249" s="184"/>
      <c r="Q249" s="185"/>
    </row>
    <row r="250" spans="2:17" ht="26.25" customHeight="1">
      <c r="B250" s="14"/>
      <c r="C250" s="185"/>
      <c r="E250" s="14"/>
      <c r="G250" s="185"/>
      <c r="H250" s="185"/>
      <c r="J250" s="185"/>
      <c r="L250" s="184"/>
      <c r="N250" s="184"/>
      <c r="O250" s="184"/>
      <c r="P250" s="184"/>
      <c r="Q250" s="185"/>
    </row>
    <row r="251" spans="2:17" ht="26.25" customHeight="1">
      <c r="B251" s="14"/>
      <c r="C251" s="185"/>
      <c r="E251" s="14"/>
      <c r="G251" s="185"/>
      <c r="H251" s="185"/>
      <c r="J251" s="185"/>
      <c r="L251" s="184"/>
      <c r="N251" s="184"/>
      <c r="O251" s="184"/>
      <c r="P251" s="184"/>
      <c r="Q251" s="185"/>
    </row>
    <row r="252" spans="2:17" ht="26.25" customHeight="1">
      <c r="B252" s="14"/>
      <c r="C252" s="185"/>
      <c r="E252" s="14"/>
      <c r="G252" s="185"/>
      <c r="H252" s="185"/>
      <c r="J252" s="185"/>
      <c r="L252" s="184"/>
      <c r="N252" s="184"/>
      <c r="O252" s="184"/>
      <c r="P252" s="184"/>
      <c r="Q252" s="185"/>
    </row>
    <row r="253" spans="2:17" ht="26.25" customHeight="1">
      <c r="B253" s="14"/>
      <c r="C253" s="185"/>
      <c r="E253" s="14"/>
      <c r="G253" s="185"/>
      <c r="H253" s="185"/>
      <c r="J253" s="185"/>
      <c r="L253" s="184"/>
      <c r="N253" s="184"/>
      <c r="O253" s="184"/>
      <c r="P253" s="184"/>
      <c r="Q253" s="185"/>
    </row>
    <row r="254" spans="2:17" ht="26.25" customHeight="1">
      <c r="B254" s="14"/>
      <c r="C254" s="185"/>
      <c r="E254" s="14"/>
      <c r="G254" s="185"/>
      <c r="H254" s="185"/>
      <c r="J254" s="185"/>
      <c r="L254" s="184"/>
      <c r="N254" s="184"/>
      <c r="O254" s="184"/>
      <c r="P254" s="184"/>
      <c r="Q254" s="185"/>
    </row>
    <row r="255" spans="2:17" ht="26.25" customHeight="1">
      <c r="B255" s="14"/>
      <c r="C255" s="185"/>
      <c r="E255" s="14"/>
      <c r="G255" s="185"/>
      <c r="H255" s="185"/>
      <c r="J255" s="185"/>
      <c r="L255" s="184"/>
      <c r="N255" s="184"/>
      <c r="O255" s="184"/>
      <c r="P255" s="184"/>
      <c r="Q255" s="185"/>
    </row>
    <row r="256" spans="2:17" ht="26.25" customHeight="1">
      <c r="B256" s="14"/>
      <c r="C256" s="185"/>
      <c r="E256" s="14"/>
      <c r="G256" s="185"/>
      <c r="H256" s="185"/>
      <c r="J256" s="185"/>
      <c r="L256" s="184"/>
      <c r="N256" s="184"/>
      <c r="O256" s="184"/>
      <c r="P256" s="184"/>
      <c r="Q256" s="185"/>
    </row>
    <row r="257" spans="2:17" ht="26.25" customHeight="1">
      <c r="B257" s="14"/>
      <c r="C257" s="185"/>
      <c r="E257" s="14"/>
      <c r="G257" s="185"/>
      <c r="H257" s="185"/>
      <c r="J257" s="185"/>
      <c r="L257" s="184"/>
      <c r="N257" s="184"/>
      <c r="O257" s="184"/>
      <c r="P257" s="184"/>
      <c r="Q257" s="185"/>
    </row>
    <row r="258" spans="2:17" ht="26.25" customHeight="1">
      <c r="B258" s="14"/>
      <c r="C258" s="185"/>
      <c r="E258" s="14"/>
      <c r="G258" s="185"/>
      <c r="H258" s="185"/>
      <c r="J258" s="185"/>
      <c r="L258" s="184"/>
      <c r="N258" s="184"/>
      <c r="O258" s="184"/>
      <c r="P258" s="184"/>
      <c r="Q258" s="185"/>
    </row>
    <row r="259" spans="2:17" ht="26.25" customHeight="1">
      <c r="B259" s="14"/>
      <c r="C259" s="185"/>
      <c r="E259" s="14"/>
      <c r="G259" s="185"/>
      <c r="H259" s="185"/>
      <c r="J259" s="185"/>
      <c r="L259" s="184"/>
      <c r="N259" s="184"/>
      <c r="O259" s="184"/>
      <c r="P259" s="184"/>
      <c r="Q259" s="185"/>
    </row>
    <row r="260" spans="2:17" ht="26.25" customHeight="1">
      <c r="B260" s="14"/>
      <c r="C260" s="185"/>
      <c r="E260" s="14"/>
      <c r="G260" s="185"/>
      <c r="H260" s="185"/>
      <c r="J260" s="185"/>
      <c r="L260" s="184"/>
      <c r="N260" s="184"/>
      <c r="O260" s="184"/>
      <c r="P260" s="184"/>
      <c r="Q260" s="185"/>
    </row>
    <row r="261" spans="2:17" ht="26.25" customHeight="1">
      <c r="B261" s="14"/>
      <c r="C261" s="185"/>
      <c r="E261" s="14"/>
      <c r="G261" s="185"/>
      <c r="H261" s="185"/>
      <c r="J261" s="185"/>
      <c r="L261" s="184"/>
      <c r="N261" s="184"/>
      <c r="O261" s="184"/>
      <c r="P261" s="184"/>
      <c r="Q261" s="185"/>
    </row>
    <row r="262" spans="2:17" ht="26.25" customHeight="1">
      <c r="B262" s="14"/>
      <c r="C262" s="185"/>
      <c r="E262" s="14"/>
      <c r="G262" s="185"/>
      <c r="H262" s="185"/>
      <c r="J262" s="185"/>
      <c r="L262" s="184"/>
      <c r="N262" s="184"/>
      <c r="O262" s="184"/>
      <c r="P262" s="184"/>
      <c r="Q262" s="185"/>
    </row>
    <row r="263" spans="2:17" ht="26.25" customHeight="1">
      <c r="B263" s="14"/>
      <c r="C263" s="185"/>
      <c r="E263" s="14"/>
      <c r="G263" s="185"/>
      <c r="H263" s="185"/>
      <c r="J263" s="185"/>
      <c r="L263" s="184"/>
      <c r="N263" s="184"/>
      <c r="O263" s="184"/>
      <c r="P263" s="184"/>
      <c r="Q263" s="185"/>
    </row>
    <row r="264" spans="2:17" ht="26.25" customHeight="1">
      <c r="B264" s="14"/>
      <c r="C264" s="185"/>
      <c r="E264" s="14"/>
      <c r="G264" s="185"/>
      <c r="H264" s="185"/>
      <c r="J264" s="185"/>
      <c r="L264" s="184"/>
      <c r="N264" s="184"/>
      <c r="O264" s="184"/>
      <c r="P264" s="184"/>
      <c r="Q264" s="185"/>
    </row>
    <row r="265" spans="2:17" ht="26.25" customHeight="1">
      <c r="B265" s="14"/>
      <c r="C265" s="185"/>
      <c r="E265" s="14"/>
      <c r="G265" s="185"/>
      <c r="H265" s="185"/>
      <c r="J265" s="185"/>
      <c r="L265" s="184"/>
      <c r="N265" s="184"/>
      <c r="O265" s="184"/>
      <c r="P265" s="184"/>
      <c r="Q265" s="185"/>
    </row>
    <row r="266" spans="2:17" ht="26.25" customHeight="1">
      <c r="B266" s="14"/>
      <c r="C266" s="185"/>
      <c r="E266" s="14"/>
      <c r="G266" s="185"/>
      <c r="H266" s="185"/>
      <c r="J266" s="185"/>
      <c r="L266" s="184"/>
      <c r="N266" s="184"/>
      <c r="O266" s="184"/>
      <c r="P266" s="184"/>
      <c r="Q266" s="185"/>
    </row>
    <row r="267" spans="2:17" ht="26.25" customHeight="1">
      <c r="B267" s="14"/>
      <c r="C267" s="185"/>
      <c r="E267" s="14"/>
      <c r="G267" s="185"/>
      <c r="H267" s="185"/>
      <c r="J267" s="185"/>
      <c r="L267" s="184"/>
      <c r="N267" s="184"/>
      <c r="O267" s="184"/>
      <c r="P267" s="184"/>
      <c r="Q267" s="185"/>
    </row>
    <row r="268" spans="2:17" ht="26.25" customHeight="1">
      <c r="B268" s="14"/>
      <c r="C268" s="185"/>
      <c r="E268" s="14"/>
      <c r="G268" s="185"/>
      <c r="H268" s="185"/>
      <c r="J268" s="185"/>
      <c r="L268" s="184"/>
      <c r="N268" s="184"/>
      <c r="O268" s="184"/>
      <c r="P268" s="184"/>
      <c r="Q268" s="185"/>
    </row>
    <row r="269" spans="2:17" ht="26.25" customHeight="1">
      <c r="B269" s="14"/>
      <c r="C269" s="185"/>
      <c r="E269" s="14"/>
      <c r="G269" s="185"/>
      <c r="H269" s="185"/>
      <c r="J269" s="185"/>
      <c r="L269" s="184"/>
      <c r="N269" s="184"/>
      <c r="O269" s="184"/>
      <c r="P269" s="184"/>
      <c r="Q269" s="185"/>
    </row>
    <row r="270" spans="2:17" ht="26.25" customHeight="1">
      <c r="B270" s="14"/>
      <c r="C270" s="185"/>
      <c r="E270" s="14"/>
      <c r="G270" s="185"/>
      <c r="H270" s="185"/>
      <c r="J270" s="185"/>
      <c r="L270" s="184"/>
      <c r="N270" s="184"/>
      <c r="O270" s="184"/>
      <c r="P270" s="184"/>
      <c r="Q270" s="185"/>
    </row>
    <row r="271" spans="2:17" ht="26.25" customHeight="1">
      <c r="B271" s="14"/>
      <c r="C271" s="185"/>
      <c r="E271" s="14"/>
      <c r="G271" s="185"/>
      <c r="H271" s="185"/>
      <c r="J271" s="185"/>
      <c r="L271" s="184"/>
      <c r="N271" s="184"/>
      <c r="O271" s="184"/>
      <c r="P271" s="184"/>
      <c r="Q271" s="185"/>
    </row>
    <row r="272" spans="2:17" ht="26.25" customHeight="1">
      <c r="B272" s="14"/>
      <c r="C272" s="185"/>
      <c r="E272" s="14"/>
      <c r="G272" s="185"/>
      <c r="H272" s="185"/>
      <c r="J272" s="185"/>
      <c r="L272" s="184"/>
      <c r="N272" s="184"/>
      <c r="O272" s="184"/>
      <c r="P272" s="184"/>
      <c r="Q272" s="185"/>
    </row>
    <row r="273" spans="2:17" ht="26.25" customHeight="1">
      <c r="B273" s="14"/>
      <c r="C273" s="185"/>
      <c r="E273" s="14"/>
      <c r="G273" s="185"/>
      <c r="H273" s="185"/>
      <c r="J273" s="185"/>
      <c r="L273" s="184"/>
      <c r="N273" s="184"/>
      <c r="O273" s="184"/>
      <c r="P273" s="184"/>
      <c r="Q273" s="185"/>
    </row>
    <row r="274" spans="2:17" ht="26.25" customHeight="1">
      <c r="B274" s="14"/>
      <c r="C274" s="185"/>
      <c r="E274" s="14"/>
      <c r="G274" s="185"/>
      <c r="H274" s="185"/>
      <c r="J274" s="185"/>
      <c r="L274" s="184"/>
      <c r="N274" s="184"/>
      <c r="O274" s="184"/>
      <c r="P274" s="184"/>
      <c r="Q274" s="185"/>
    </row>
    <row r="275" spans="2:17" ht="26.25" customHeight="1">
      <c r="B275" s="14"/>
      <c r="C275" s="185"/>
      <c r="E275" s="14"/>
      <c r="G275" s="185"/>
      <c r="H275" s="185"/>
      <c r="J275" s="185"/>
      <c r="L275" s="184"/>
      <c r="N275" s="184"/>
      <c r="O275" s="184"/>
      <c r="P275" s="184"/>
      <c r="Q275" s="185"/>
    </row>
    <row r="276" spans="2:17" ht="26.25" customHeight="1">
      <c r="B276" s="14"/>
      <c r="C276" s="185"/>
      <c r="E276" s="14"/>
      <c r="G276" s="185"/>
      <c r="H276" s="185"/>
      <c r="J276" s="185"/>
      <c r="L276" s="184"/>
      <c r="N276" s="184"/>
      <c r="O276" s="184"/>
      <c r="P276" s="184"/>
      <c r="Q276" s="185"/>
    </row>
    <row r="277" spans="2:17" ht="26.25" customHeight="1">
      <c r="B277" s="14"/>
      <c r="C277" s="185"/>
      <c r="E277" s="14"/>
      <c r="G277" s="185"/>
      <c r="H277" s="185"/>
      <c r="J277" s="185"/>
      <c r="L277" s="184"/>
      <c r="N277" s="184"/>
      <c r="O277" s="184"/>
      <c r="P277" s="184"/>
      <c r="Q277" s="185"/>
    </row>
    <row r="278" spans="2:17" ht="26.25" customHeight="1">
      <c r="B278" s="14"/>
      <c r="C278" s="185"/>
      <c r="E278" s="14"/>
      <c r="G278" s="185"/>
      <c r="H278" s="185"/>
      <c r="J278" s="185"/>
      <c r="L278" s="184"/>
      <c r="N278" s="184"/>
      <c r="O278" s="184"/>
      <c r="P278" s="184"/>
      <c r="Q278" s="185"/>
    </row>
    <row r="279" spans="2:17" ht="26.25" customHeight="1">
      <c r="B279" s="14"/>
      <c r="C279" s="185"/>
      <c r="E279" s="14"/>
      <c r="G279" s="185"/>
      <c r="H279" s="185"/>
      <c r="J279" s="185"/>
      <c r="L279" s="184"/>
      <c r="N279" s="184"/>
      <c r="O279" s="184"/>
      <c r="P279" s="184"/>
      <c r="Q279" s="185"/>
    </row>
    <row r="280" spans="2:17" ht="26.25" customHeight="1">
      <c r="B280" s="14"/>
      <c r="C280" s="185"/>
      <c r="E280" s="14"/>
      <c r="G280" s="185"/>
      <c r="H280" s="185"/>
      <c r="J280" s="185"/>
      <c r="L280" s="184"/>
      <c r="N280" s="184"/>
      <c r="O280" s="184"/>
      <c r="P280" s="184"/>
      <c r="Q280" s="185"/>
    </row>
    <row r="281" spans="2:17" ht="26.25" customHeight="1">
      <c r="B281" s="14"/>
      <c r="C281" s="185"/>
      <c r="E281" s="14"/>
      <c r="G281" s="185"/>
      <c r="H281" s="185"/>
      <c r="J281" s="185"/>
      <c r="L281" s="184"/>
      <c r="N281" s="184"/>
      <c r="O281" s="184"/>
      <c r="P281" s="184"/>
      <c r="Q281" s="185"/>
    </row>
    <row r="282" spans="2:17" ht="26.25" customHeight="1">
      <c r="B282" s="14"/>
      <c r="C282" s="185"/>
      <c r="E282" s="14"/>
      <c r="G282" s="185"/>
      <c r="H282" s="185"/>
      <c r="J282" s="185"/>
      <c r="L282" s="184"/>
      <c r="N282" s="184"/>
      <c r="O282" s="184"/>
      <c r="P282" s="184"/>
      <c r="Q282" s="185"/>
    </row>
    <row r="283" spans="2:17" ht="26.25" customHeight="1">
      <c r="B283" s="14"/>
      <c r="C283" s="185"/>
      <c r="E283" s="14"/>
      <c r="G283" s="185"/>
      <c r="H283" s="185"/>
      <c r="J283" s="185"/>
      <c r="L283" s="184"/>
      <c r="N283" s="184"/>
      <c r="O283" s="184"/>
      <c r="P283" s="184"/>
      <c r="Q283" s="185"/>
    </row>
    <row r="284" spans="2:17" ht="26.25" customHeight="1">
      <c r="B284" s="14"/>
      <c r="C284" s="185"/>
      <c r="E284" s="14"/>
      <c r="G284" s="185"/>
      <c r="H284" s="185"/>
      <c r="J284" s="185"/>
      <c r="L284" s="184"/>
      <c r="N284" s="184"/>
      <c r="O284" s="184"/>
      <c r="P284" s="184"/>
      <c r="Q284" s="185"/>
    </row>
    <row r="285" spans="2:17" ht="26.25" customHeight="1">
      <c r="B285" s="14"/>
      <c r="C285" s="185"/>
      <c r="E285" s="14"/>
      <c r="G285" s="185"/>
      <c r="H285" s="185"/>
      <c r="J285" s="185"/>
      <c r="L285" s="184"/>
      <c r="N285" s="184"/>
      <c r="O285" s="184"/>
      <c r="P285" s="184"/>
      <c r="Q285" s="185"/>
    </row>
    <row r="286" spans="2:17" ht="26.25" customHeight="1">
      <c r="B286" s="14"/>
      <c r="C286" s="185"/>
      <c r="E286" s="14"/>
      <c r="G286" s="185"/>
      <c r="H286" s="185"/>
      <c r="J286" s="185"/>
      <c r="L286" s="184"/>
      <c r="N286" s="184"/>
      <c r="O286" s="184"/>
      <c r="P286" s="184"/>
      <c r="Q286" s="185"/>
    </row>
    <row r="287" spans="2:17" ht="26.25" customHeight="1">
      <c r="B287" s="14"/>
      <c r="C287" s="185"/>
      <c r="E287" s="14"/>
      <c r="G287" s="185"/>
      <c r="H287" s="185"/>
      <c r="J287" s="185"/>
      <c r="L287" s="184"/>
      <c r="N287" s="184"/>
      <c r="O287" s="184"/>
      <c r="P287" s="184"/>
      <c r="Q287" s="185"/>
    </row>
    <row r="288" spans="2:17" ht="26.25" customHeight="1">
      <c r="B288" s="14"/>
      <c r="C288" s="185"/>
      <c r="E288" s="14"/>
      <c r="G288" s="185"/>
      <c r="H288" s="185"/>
      <c r="J288" s="185"/>
      <c r="L288" s="184"/>
      <c r="N288" s="184"/>
      <c r="O288" s="184"/>
      <c r="P288" s="184"/>
      <c r="Q288" s="185"/>
    </row>
    <row r="289" spans="2:17" ht="26.25" customHeight="1">
      <c r="B289" s="14"/>
      <c r="C289" s="185"/>
      <c r="E289" s="14"/>
      <c r="G289" s="185"/>
      <c r="H289" s="185"/>
      <c r="J289" s="185"/>
      <c r="L289" s="184"/>
      <c r="N289" s="184"/>
      <c r="O289" s="184"/>
      <c r="P289" s="184"/>
      <c r="Q289" s="185"/>
    </row>
    <row r="290" spans="2:17" ht="26.25" customHeight="1">
      <c r="B290" s="14"/>
      <c r="C290" s="185"/>
      <c r="E290" s="14"/>
      <c r="G290" s="185"/>
      <c r="H290" s="185"/>
      <c r="J290" s="185"/>
      <c r="L290" s="184"/>
      <c r="N290" s="184"/>
      <c r="O290" s="184"/>
      <c r="P290" s="184"/>
      <c r="Q290" s="185"/>
    </row>
    <row r="291" spans="2:17" ht="26.25" customHeight="1">
      <c r="B291" s="14"/>
      <c r="C291" s="185"/>
      <c r="E291" s="14"/>
      <c r="G291" s="185"/>
      <c r="H291" s="185"/>
      <c r="J291" s="185"/>
      <c r="L291" s="184"/>
      <c r="N291" s="184"/>
      <c r="O291" s="184"/>
      <c r="P291" s="184"/>
      <c r="Q291" s="185"/>
    </row>
    <row r="292" spans="2:17" ht="26.25" customHeight="1">
      <c r="B292" s="14"/>
      <c r="C292" s="185"/>
      <c r="E292" s="14"/>
      <c r="G292" s="185"/>
      <c r="H292" s="185"/>
      <c r="J292" s="185"/>
      <c r="L292" s="184"/>
      <c r="N292" s="184"/>
      <c r="O292" s="184"/>
      <c r="P292" s="184"/>
      <c r="Q292" s="185"/>
    </row>
    <row r="293" spans="2:17" ht="26.25" customHeight="1">
      <c r="B293" s="14"/>
      <c r="C293" s="185"/>
      <c r="E293" s="14"/>
      <c r="G293" s="185"/>
      <c r="H293" s="185"/>
      <c r="J293" s="185"/>
      <c r="L293" s="184"/>
      <c r="N293" s="184"/>
      <c r="O293" s="184"/>
      <c r="P293" s="184"/>
      <c r="Q293" s="185"/>
    </row>
    <row r="294" spans="2:17" ht="26.25" customHeight="1">
      <c r="B294" s="14"/>
      <c r="C294" s="185"/>
      <c r="E294" s="14"/>
      <c r="G294" s="185"/>
      <c r="H294" s="185"/>
      <c r="J294" s="185"/>
      <c r="L294" s="184"/>
      <c r="N294" s="184"/>
      <c r="O294" s="184"/>
      <c r="P294" s="184"/>
      <c r="Q294" s="185"/>
    </row>
    <row r="295" spans="2:17" ht="26.25" customHeight="1">
      <c r="B295" s="14"/>
      <c r="C295" s="185"/>
      <c r="E295" s="14"/>
      <c r="G295" s="185"/>
      <c r="H295" s="185"/>
      <c r="J295" s="185"/>
      <c r="L295" s="184"/>
      <c r="N295" s="184"/>
      <c r="O295" s="184"/>
      <c r="P295" s="184"/>
      <c r="Q295" s="185"/>
    </row>
    <row r="296" spans="2:17" ht="26.25" customHeight="1">
      <c r="B296" s="14"/>
      <c r="C296" s="185"/>
      <c r="E296" s="14"/>
      <c r="G296" s="185"/>
      <c r="H296" s="185"/>
      <c r="J296" s="185"/>
      <c r="L296" s="184"/>
      <c r="N296" s="184"/>
      <c r="O296" s="184"/>
      <c r="P296" s="184"/>
      <c r="Q296" s="185"/>
    </row>
    <row r="297" spans="2:17" ht="26.25" customHeight="1">
      <c r="B297" s="14"/>
      <c r="C297" s="185"/>
      <c r="E297" s="14"/>
      <c r="G297" s="185"/>
      <c r="H297" s="185"/>
      <c r="J297" s="185"/>
      <c r="L297" s="184"/>
      <c r="N297" s="184"/>
      <c r="O297" s="184"/>
      <c r="P297" s="184"/>
      <c r="Q297" s="185"/>
    </row>
    <row r="298" spans="2:17" ht="26.25" customHeight="1">
      <c r="B298" s="14"/>
      <c r="C298" s="185"/>
      <c r="E298" s="14"/>
      <c r="G298" s="185"/>
      <c r="H298" s="185"/>
      <c r="J298" s="185"/>
      <c r="L298" s="184"/>
      <c r="N298" s="184"/>
      <c r="O298" s="184"/>
      <c r="P298" s="184"/>
      <c r="Q298" s="185"/>
    </row>
    <row r="299" spans="2:17" ht="26.25" customHeight="1">
      <c r="B299" s="14"/>
      <c r="C299" s="185"/>
      <c r="E299" s="14"/>
      <c r="G299" s="185"/>
      <c r="H299" s="185"/>
      <c r="J299" s="185"/>
      <c r="L299" s="184"/>
      <c r="N299" s="184"/>
      <c r="O299" s="184"/>
      <c r="P299" s="184"/>
      <c r="Q299" s="185"/>
    </row>
    <row r="300" spans="2:17" ht="26.25" customHeight="1">
      <c r="B300" s="14"/>
      <c r="C300" s="185"/>
      <c r="E300" s="14"/>
      <c r="G300" s="185"/>
      <c r="H300" s="185"/>
      <c r="J300" s="185"/>
      <c r="L300" s="184"/>
      <c r="N300" s="184"/>
      <c r="O300" s="184"/>
      <c r="P300" s="184"/>
      <c r="Q300" s="185"/>
    </row>
    <row r="301" spans="2:17" ht="26.25" customHeight="1">
      <c r="B301" s="14"/>
      <c r="C301" s="185"/>
      <c r="E301" s="14"/>
      <c r="G301" s="185"/>
      <c r="H301" s="185"/>
      <c r="J301" s="185"/>
      <c r="L301" s="184"/>
      <c r="N301" s="184"/>
      <c r="O301" s="184"/>
      <c r="P301" s="184"/>
      <c r="Q301" s="185"/>
    </row>
    <row r="302" spans="2:17" ht="26.25" customHeight="1">
      <c r="B302" s="14"/>
      <c r="C302" s="185"/>
      <c r="E302" s="14"/>
      <c r="G302" s="185"/>
      <c r="H302" s="185"/>
      <c r="J302" s="185"/>
      <c r="L302" s="184"/>
      <c r="N302" s="184"/>
      <c r="O302" s="184"/>
      <c r="P302" s="184"/>
      <c r="Q302" s="185"/>
    </row>
    <row r="303" spans="2:17" ht="26.25" customHeight="1">
      <c r="B303" s="14"/>
      <c r="C303" s="185"/>
      <c r="E303" s="14"/>
      <c r="G303" s="185"/>
      <c r="H303" s="185"/>
      <c r="J303" s="185"/>
      <c r="L303" s="184"/>
      <c r="N303" s="184"/>
      <c r="O303" s="184"/>
      <c r="P303" s="184"/>
      <c r="Q303" s="185"/>
    </row>
    <row r="304" spans="2:17" ht="26.25" customHeight="1">
      <c r="B304" s="14"/>
      <c r="C304" s="185"/>
      <c r="E304" s="14"/>
      <c r="G304" s="185"/>
      <c r="H304" s="185"/>
      <c r="J304" s="185"/>
      <c r="L304" s="184"/>
      <c r="N304" s="184"/>
      <c r="O304" s="184"/>
      <c r="P304" s="184"/>
      <c r="Q304" s="185"/>
    </row>
    <row r="305" spans="2:17" ht="26.25" customHeight="1">
      <c r="B305" s="14"/>
      <c r="C305" s="185"/>
      <c r="E305" s="14"/>
      <c r="G305" s="185"/>
      <c r="H305" s="185"/>
      <c r="J305" s="185"/>
      <c r="L305" s="184"/>
      <c r="N305" s="184"/>
      <c r="O305" s="184"/>
      <c r="P305" s="184"/>
      <c r="Q305" s="185"/>
    </row>
    <row r="306" spans="2:17" ht="26.25" customHeight="1">
      <c r="B306" s="14"/>
      <c r="C306" s="185"/>
      <c r="E306" s="14"/>
      <c r="G306" s="185"/>
      <c r="H306" s="185"/>
      <c r="J306" s="185"/>
      <c r="L306" s="184"/>
      <c r="N306" s="184"/>
      <c r="O306" s="184"/>
      <c r="P306" s="184"/>
      <c r="Q306" s="185"/>
    </row>
    <row r="307" spans="2:17" ht="26.25" customHeight="1">
      <c r="B307" s="14"/>
      <c r="C307" s="185"/>
      <c r="E307" s="14"/>
      <c r="G307" s="185"/>
      <c r="H307" s="185"/>
      <c r="J307" s="185"/>
      <c r="L307" s="184"/>
      <c r="N307" s="184"/>
      <c r="O307" s="184"/>
      <c r="P307" s="184"/>
      <c r="Q307" s="185"/>
    </row>
    <row r="308" spans="2:17" ht="26.25" customHeight="1">
      <c r="B308" s="14"/>
      <c r="C308" s="185"/>
      <c r="E308" s="14"/>
      <c r="G308" s="185"/>
      <c r="H308" s="185"/>
      <c r="J308" s="185"/>
      <c r="L308" s="184"/>
      <c r="N308" s="184"/>
      <c r="O308" s="184"/>
      <c r="P308" s="184"/>
      <c r="Q308" s="185"/>
    </row>
    <row r="309" spans="2:17" ht="26.25" customHeight="1">
      <c r="B309" s="14"/>
      <c r="C309" s="185"/>
      <c r="E309" s="14"/>
      <c r="G309" s="185"/>
      <c r="H309" s="185"/>
      <c r="J309" s="185"/>
      <c r="L309" s="184"/>
      <c r="N309" s="184"/>
      <c r="O309" s="184"/>
      <c r="P309" s="184"/>
      <c r="Q309" s="185"/>
    </row>
    <row r="310" spans="2:17" ht="26.25" customHeight="1">
      <c r="B310" s="14"/>
      <c r="C310" s="185"/>
      <c r="E310" s="14"/>
      <c r="G310" s="185"/>
      <c r="H310" s="185"/>
      <c r="J310" s="185"/>
      <c r="L310" s="184"/>
      <c r="N310" s="184"/>
      <c r="O310" s="184"/>
      <c r="P310" s="184"/>
      <c r="Q310" s="185"/>
    </row>
    <row r="311" spans="2:17" ht="26.25" customHeight="1">
      <c r="B311" s="14"/>
      <c r="C311" s="185"/>
      <c r="E311" s="14"/>
      <c r="G311" s="185"/>
      <c r="H311" s="185"/>
      <c r="J311" s="185"/>
      <c r="L311" s="184"/>
      <c r="N311" s="184"/>
      <c r="O311" s="184"/>
      <c r="P311" s="184"/>
      <c r="Q311" s="185"/>
    </row>
    <row r="312" spans="2:17" ht="26.25" customHeight="1">
      <c r="B312" s="14"/>
      <c r="C312" s="185"/>
      <c r="E312" s="14"/>
      <c r="G312" s="185"/>
      <c r="H312" s="185"/>
      <c r="J312" s="185"/>
      <c r="L312" s="184"/>
      <c r="N312" s="184"/>
      <c r="O312" s="184"/>
      <c r="P312" s="184"/>
      <c r="Q312" s="185"/>
    </row>
    <row r="313" spans="2:17" ht="26.25" customHeight="1">
      <c r="B313" s="14"/>
      <c r="C313" s="185"/>
      <c r="E313" s="14"/>
      <c r="G313" s="185"/>
      <c r="H313" s="185"/>
      <c r="J313" s="185"/>
      <c r="L313" s="184"/>
      <c r="N313" s="184"/>
      <c r="O313" s="184"/>
      <c r="P313" s="184"/>
      <c r="Q313" s="185"/>
    </row>
    <row r="314" spans="2:17" ht="26.25" customHeight="1">
      <c r="B314" s="14"/>
      <c r="C314" s="185"/>
      <c r="E314" s="14"/>
      <c r="G314" s="185"/>
      <c r="H314" s="185"/>
      <c r="J314" s="185"/>
      <c r="L314" s="184"/>
      <c r="N314" s="184"/>
      <c r="O314" s="184"/>
      <c r="P314" s="184"/>
      <c r="Q314" s="185"/>
    </row>
    <row r="315" spans="2:17" ht="26.25" customHeight="1">
      <c r="B315" s="14"/>
      <c r="C315" s="185"/>
      <c r="E315" s="14"/>
      <c r="G315" s="185"/>
      <c r="H315" s="185"/>
      <c r="J315" s="185"/>
      <c r="L315" s="184"/>
      <c r="N315" s="184"/>
      <c r="O315" s="184"/>
      <c r="P315" s="184"/>
      <c r="Q315" s="185"/>
    </row>
    <row r="316" spans="2:17" ht="26.25" customHeight="1">
      <c r="B316" s="14"/>
      <c r="C316" s="185"/>
      <c r="E316" s="14"/>
      <c r="G316" s="185"/>
      <c r="H316" s="185"/>
      <c r="J316" s="185"/>
      <c r="L316" s="184"/>
      <c r="N316" s="184"/>
      <c r="O316" s="184"/>
      <c r="P316" s="184"/>
      <c r="Q316" s="185"/>
    </row>
    <row r="317" spans="2:17" ht="26.25" customHeight="1">
      <c r="B317" s="14"/>
      <c r="C317" s="185"/>
      <c r="E317" s="14"/>
      <c r="G317" s="185"/>
      <c r="H317" s="185"/>
      <c r="J317" s="185"/>
      <c r="L317" s="184"/>
      <c r="N317" s="184"/>
      <c r="O317" s="184"/>
      <c r="P317" s="184"/>
      <c r="Q317" s="185"/>
    </row>
    <row r="318" spans="2:17" ht="26.25" customHeight="1">
      <c r="B318" s="14"/>
      <c r="C318" s="185"/>
      <c r="E318" s="14"/>
      <c r="G318" s="185"/>
      <c r="H318" s="185"/>
      <c r="J318" s="185"/>
      <c r="L318" s="184"/>
      <c r="N318" s="184"/>
      <c r="O318" s="184"/>
      <c r="P318" s="184"/>
      <c r="Q318" s="185"/>
    </row>
    <row r="319" spans="2:17" ht="26.25" customHeight="1">
      <c r="B319" s="14"/>
      <c r="C319" s="185"/>
      <c r="E319" s="14"/>
      <c r="G319" s="185"/>
      <c r="H319" s="185"/>
      <c r="J319" s="185"/>
      <c r="L319" s="184"/>
      <c r="N319" s="184"/>
      <c r="O319" s="184"/>
      <c r="P319" s="184"/>
      <c r="Q319" s="185"/>
    </row>
    <row r="320" spans="2:17" ht="26.25" customHeight="1">
      <c r="B320" s="14"/>
      <c r="C320" s="185"/>
      <c r="E320" s="14"/>
      <c r="G320" s="185"/>
      <c r="H320" s="185"/>
      <c r="J320" s="185"/>
      <c r="L320" s="184"/>
      <c r="N320" s="184"/>
      <c r="O320" s="184"/>
      <c r="P320" s="184"/>
      <c r="Q320" s="185"/>
    </row>
    <row r="321" spans="2:17" ht="26.25" customHeight="1">
      <c r="B321" s="14"/>
      <c r="C321" s="185"/>
      <c r="E321" s="14"/>
      <c r="G321" s="185"/>
      <c r="H321" s="185"/>
      <c r="J321" s="185"/>
      <c r="L321" s="184"/>
      <c r="N321" s="184"/>
      <c r="O321" s="184"/>
      <c r="P321" s="184"/>
      <c r="Q321" s="185"/>
    </row>
    <row r="322" spans="2:17" ht="26.25" customHeight="1">
      <c r="B322" s="14"/>
      <c r="C322" s="185"/>
      <c r="E322" s="14"/>
      <c r="G322" s="185"/>
      <c r="H322" s="185"/>
      <c r="J322" s="185"/>
      <c r="L322" s="184"/>
      <c r="N322" s="184"/>
      <c r="O322" s="184"/>
      <c r="P322" s="184"/>
      <c r="Q322" s="185"/>
    </row>
    <row r="323" spans="2:17" ht="26.25" customHeight="1">
      <c r="B323" s="14"/>
      <c r="C323" s="185"/>
      <c r="E323" s="14"/>
      <c r="G323" s="185"/>
      <c r="H323" s="185"/>
      <c r="J323" s="185"/>
      <c r="L323" s="184"/>
      <c r="N323" s="184"/>
      <c r="O323" s="184"/>
      <c r="P323" s="184"/>
      <c r="Q323" s="185"/>
    </row>
    <row r="324" spans="2:17" ht="26.25" customHeight="1">
      <c r="B324" s="14"/>
      <c r="C324" s="185"/>
      <c r="E324" s="14"/>
      <c r="G324" s="185"/>
      <c r="H324" s="185"/>
      <c r="J324" s="185"/>
      <c r="L324" s="184"/>
      <c r="N324" s="184"/>
      <c r="O324" s="184"/>
      <c r="P324" s="184"/>
      <c r="Q324" s="185"/>
    </row>
    <row r="325" spans="2:17" ht="26.25" customHeight="1">
      <c r="B325" s="14"/>
      <c r="C325" s="185"/>
      <c r="E325" s="14"/>
      <c r="G325" s="185"/>
      <c r="H325" s="185"/>
      <c r="J325" s="185"/>
      <c r="L325" s="184"/>
      <c r="N325" s="184"/>
      <c r="O325" s="184"/>
      <c r="P325" s="184"/>
      <c r="Q325" s="185"/>
    </row>
    <row r="326" spans="2:17" ht="26.25" customHeight="1">
      <c r="B326" s="14"/>
      <c r="C326" s="185"/>
      <c r="E326" s="14"/>
      <c r="G326" s="185"/>
      <c r="H326" s="185"/>
      <c r="J326" s="185"/>
      <c r="L326" s="184"/>
      <c r="N326" s="184"/>
      <c r="O326" s="184"/>
      <c r="P326" s="184"/>
      <c r="Q326" s="185"/>
    </row>
    <row r="327" spans="2:17" ht="26.25" customHeight="1">
      <c r="B327" s="14"/>
      <c r="C327" s="185"/>
      <c r="E327" s="14"/>
      <c r="G327" s="185"/>
      <c r="H327" s="185"/>
      <c r="J327" s="185"/>
      <c r="L327" s="184"/>
      <c r="N327" s="184"/>
      <c r="O327" s="184"/>
      <c r="P327" s="184"/>
      <c r="Q327" s="185"/>
    </row>
    <row r="328" spans="2:17" ht="26.25" customHeight="1">
      <c r="B328" s="14"/>
      <c r="C328" s="185"/>
      <c r="E328" s="14"/>
      <c r="G328" s="185"/>
      <c r="H328" s="185"/>
      <c r="J328" s="185"/>
      <c r="L328" s="184"/>
      <c r="N328" s="184"/>
      <c r="O328" s="184"/>
      <c r="P328" s="184"/>
      <c r="Q328" s="185"/>
    </row>
    <row r="329" spans="2:17" ht="26.25" customHeight="1">
      <c r="B329" s="14"/>
      <c r="C329" s="185"/>
      <c r="E329" s="14"/>
      <c r="G329" s="185"/>
      <c r="H329" s="185"/>
      <c r="J329" s="185"/>
      <c r="L329" s="184"/>
      <c r="N329" s="184"/>
      <c r="O329" s="184"/>
      <c r="P329" s="184"/>
      <c r="Q329" s="185"/>
    </row>
    <row r="330" spans="2:17" ht="26.25" customHeight="1">
      <c r="B330" s="14"/>
      <c r="C330" s="185"/>
      <c r="E330" s="14"/>
      <c r="G330" s="185"/>
      <c r="H330" s="185"/>
      <c r="J330" s="185"/>
      <c r="L330" s="184"/>
      <c r="N330" s="184"/>
      <c r="O330" s="184"/>
      <c r="P330" s="184"/>
      <c r="Q330" s="185"/>
    </row>
    <row r="331" spans="2:17" ht="26.25" customHeight="1">
      <c r="B331" s="14"/>
      <c r="C331" s="185"/>
      <c r="E331" s="14"/>
      <c r="G331" s="185"/>
      <c r="H331" s="185"/>
      <c r="J331" s="185"/>
      <c r="L331" s="184"/>
      <c r="N331" s="184"/>
      <c r="O331" s="184"/>
      <c r="P331" s="184"/>
      <c r="Q331" s="185"/>
    </row>
    <row r="332" spans="2:17" ht="26.25" customHeight="1">
      <c r="B332" s="14"/>
      <c r="C332" s="185"/>
      <c r="E332" s="14"/>
      <c r="G332" s="185"/>
      <c r="H332" s="185"/>
      <c r="J332" s="185"/>
      <c r="L332" s="184"/>
      <c r="N332" s="184"/>
      <c r="O332" s="184"/>
      <c r="P332" s="184"/>
      <c r="Q332" s="185"/>
    </row>
    <row r="333" spans="2:17" ht="26.25" customHeight="1">
      <c r="B333" s="14"/>
      <c r="C333" s="185"/>
      <c r="E333" s="14"/>
      <c r="G333" s="185"/>
      <c r="H333" s="185"/>
      <c r="J333" s="185"/>
      <c r="L333" s="184"/>
      <c r="N333" s="184"/>
      <c r="O333" s="184"/>
      <c r="P333" s="184"/>
      <c r="Q333" s="185"/>
    </row>
    <row r="334" spans="2:17" ht="26.25" customHeight="1">
      <c r="B334" s="14"/>
      <c r="C334" s="185"/>
      <c r="E334" s="14"/>
      <c r="G334" s="185"/>
      <c r="H334" s="185"/>
      <c r="J334" s="185"/>
      <c r="L334" s="184"/>
      <c r="N334" s="184"/>
      <c r="O334" s="184"/>
      <c r="P334" s="184"/>
      <c r="Q334" s="185"/>
    </row>
    <row r="335" spans="2:17" ht="26.25" customHeight="1">
      <c r="B335" s="14"/>
      <c r="C335" s="185"/>
      <c r="E335" s="14"/>
      <c r="G335" s="185"/>
      <c r="H335" s="185"/>
      <c r="J335" s="185"/>
      <c r="L335" s="184"/>
      <c r="N335" s="184"/>
      <c r="O335" s="184"/>
      <c r="P335" s="184"/>
      <c r="Q335" s="185"/>
    </row>
    <row r="336" spans="2:17" ht="26.25" customHeight="1">
      <c r="B336" s="14"/>
      <c r="C336" s="185"/>
      <c r="E336" s="14"/>
      <c r="G336" s="185"/>
      <c r="H336" s="185"/>
      <c r="J336" s="185"/>
      <c r="L336" s="184"/>
      <c r="N336" s="184"/>
      <c r="O336" s="184"/>
      <c r="P336" s="184"/>
      <c r="Q336" s="185"/>
    </row>
    <row r="337" spans="2:17" ht="26.25" customHeight="1">
      <c r="B337" s="14"/>
      <c r="C337" s="185"/>
      <c r="E337" s="14"/>
      <c r="G337" s="185"/>
      <c r="H337" s="185"/>
      <c r="J337" s="185"/>
      <c r="L337" s="184"/>
      <c r="N337" s="184"/>
      <c r="O337" s="184"/>
      <c r="P337" s="184"/>
      <c r="Q337" s="185"/>
    </row>
    <row r="338" spans="2:17" ht="26.25" customHeight="1">
      <c r="B338" s="14"/>
      <c r="C338" s="185"/>
      <c r="E338" s="14"/>
      <c r="G338" s="185"/>
      <c r="H338" s="185"/>
      <c r="J338" s="185"/>
      <c r="L338" s="184"/>
      <c r="N338" s="184"/>
      <c r="O338" s="184"/>
      <c r="P338" s="184"/>
      <c r="Q338" s="185"/>
    </row>
    <row r="339" spans="2:17" ht="26.25" customHeight="1">
      <c r="B339" s="14"/>
      <c r="C339" s="185"/>
      <c r="E339" s="14"/>
      <c r="G339" s="185"/>
      <c r="H339" s="185"/>
      <c r="J339" s="185"/>
      <c r="L339" s="184"/>
      <c r="N339" s="184"/>
      <c r="O339" s="184"/>
      <c r="P339" s="184"/>
      <c r="Q339" s="185"/>
    </row>
    <row r="340" spans="2:17" ht="26.25" customHeight="1">
      <c r="B340" s="14"/>
      <c r="C340" s="185"/>
      <c r="E340" s="14"/>
      <c r="G340" s="185"/>
      <c r="H340" s="185"/>
      <c r="J340" s="185"/>
      <c r="L340" s="184"/>
      <c r="N340" s="184"/>
      <c r="O340" s="184"/>
      <c r="P340" s="184"/>
      <c r="Q340" s="185"/>
    </row>
    <row r="341" spans="2:17" ht="26.25" customHeight="1">
      <c r="B341" s="14"/>
      <c r="C341" s="185"/>
      <c r="E341" s="14"/>
      <c r="G341" s="185"/>
      <c r="H341" s="185"/>
      <c r="J341" s="185"/>
      <c r="L341" s="184"/>
      <c r="N341" s="184"/>
      <c r="O341" s="184"/>
      <c r="P341" s="184"/>
      <c r="Q341" s="185"/>
    </row>
    <row r="342" spans="2:17" ht="26.25" customHeight="1">
      <c r="B342" s="14"/>
      <c r="C342" s="185"/>
      <c r="E342" s="14"/>
      <c r="G342" s="185"/>
      <c r="H342" s="185"/>
      <c r="J342" s="185"/>
      <c r="L342" s="184"/>
      <c r="N342" s="184"/>
      <c r="O342" s="184"/>
      <c r="P342" s="184"/>
      <c r="Q342" s="185"/>
    </row>
    <row r="343" spans="2:17" ht="26.25" customHeight="1">
      <c r="B343" s="14"/>
      <c r="C343" s="185"/>
      <c r="E343" s="14"/>
      <c r="G343" s="185"/>
      <c r="H343" s="185"/>
      <c r="J343" s="185"/>
      <c r="L343" s="184"/>
      <c r="N343" s="184"/>
      <c r="O343" s="184"/>
      <c r="P343" s="184"/>
      <c r="Q343" s="185"/>
    </row>
    <row r="344" spans="2:17" ht="26.25" customHeight="1">
      <c r="B344" s="14"/>
      <c r="C344" s="185"/>
      <c r="E344" s="14"/>
      <c r="G344" s="185"/>
      <c r="H344" s="185"/>
      <c r="J344" s="185"/>
      <c r="L344" s="184"/>
      <c r="N344" s="184"/>
      <c r="O344" s="184"/>
      <c r="P344" s="184"/>
      <c r="Q344" s="185"/>
    </row>
    <row r="345" spans="2:17" ht="26.25" customHeight="1">
      <c r="B345" s="14"/>
      <c r="C345" s="185"/>
      <c r="E345" s="14"/>
      <c r="G345" s="185"/>
      <c r="H345" s="185"/>
      <c r="J345" s="185"/>
      <c r="L345" s="184"/>
      <c r="N345" s="184"/>
      <c r="O345" s="184"/>
      <c r="P345" s="184"/>
      <c r="Q345" s="185"/>
    </row>
    <row r="346" spans="2:17" ht="26.25" customHeight="1">
      <c r="B346" s="14"/>
      <c r="C346" s="185"/>
      <c r="E346" s="14"/>
      <c r="G346" s="185"/>
      <c r="H346" s="185"/>
      <c r="J346" s="185"/>
      <c r="L346" s="184"/>
      <c r="N346" s="184"/>
      <c r="O346" s="184"/>
      <c r="P346" s="184"/>
      <c r="Q346" s="185"/>
    </row>
    <row r="347" spans="2:17" ht="26.25" customHeight="1">
      <c r="B347" s="14"/>
      <c r="C347" s="185"/>
      <c r="E347" s="14"/>
      <c r="G347" s="185"/>
      <c r="H347" s="185"/>
      <c r="J347" s="185"/>
      <c r="L347" s="184"/>
      <c r="N347" s="184"/>
      <c r="O347" s="184"/>
      <c r="P347" s="184"/>
      <c r="Q347" s="185"/>
    </row>
    <row r="348" spans="2:17" ht="26.25" customHeight="1">
      <c r="B348" s="14"/>
      <c r="C348" s="185"/>
      <c r="E348" s="14"/>
      <c r="G348" s="185"/>
      <c r="H348" s="185"/>
      <c r="J348" s="185"/>
      <c r="L348" s="184"/>
      <c r="N348" s="184"/>
      <c r="O348" s="184"/>
      <c r="P348" s="184"/>
      <c r="Q348" s="185"/>
    </row>
    <row r="349" spans="2:17" ht="26.25" customHeight="1">
      <c r="B349" s="14"/>
      <c r="C349" s="185"/>
      <c r="E349" s="14"/>
      <c r="G349" s="185"/>
      <c r="H349" s="185"/>
      <c r="J349" s="185"/>
      <c r="L349" s="184"/>
      <c r="N349" s="184"/>
      <c r="O349" s="184"/>
      <c r="P349" s="184"/>
      <c r="Q349" s="185"/>
    </row>
    <row r="350" spans="2:17" ht="26.25" customHeight="1">
      <c r="B350" s="14"/>
      <c r="C350" s="185"/>
      <c r="E350" s="14"/>
      <c r="G350" s="185"/>
      <c r="H350" s="185"/>
      <c r="J350" s="185"/>
      <c r="L350" s="184"/>
      <c r="N350" s="184"/>
      <c r="O350" s="184"/>
      <c r="P350" s="184"/>
      <c r="Q350" s="185"/>
    </row>
    <row r="351" spans="2:17" ht="26.25" customHeight="1">
      <c r="B351" s="14"/>
      <c r="C351" s="185"/>
      <c r="E351" s="14"/>
      <c r="G351" s="185"/>
      <c r="H351" s="185"/>
      <c r="J351" s="185"/>
      <c r="L351" s="184"/>
      <c r="N351" s="184"/>
      <c r="O351" s="184"/>
      <c r="P351" s="184"/>
      <c r="Q351" s="185"/>
    </row>
    <row r="352" spans="2:17" ht="26.25" customHeight="1">
      <c r="B352" s="14"/>
      <c r="C352" s="185"/>
      <c r="E352" s="14"/>
      <c r="G352" s="185"/>
      <c r="H352" s="185"/>
      <c r="J352" s="185"/>
      <c r="L352" s="184"/>
      <c r="N352" s="184"/>
      <c r="O352" s="184"/>
      <c r="P352" s="184"/>
      <c r="Q352" s="185"/>
    </row>
    <row r="353" spans="2:17" ht="26.25" customHeight="1">
      <c r="B353" s="14"/>
      <c r="C353" s="185"/>
      <c r="E353" s="14"/>
      <c r="G353" s="185"/>
      <c r="H353" s="185"/>
      <c r="J353" s="185"/>
      <c r="L353" s="184"/>
      <c r="N353" s="184"/>
      <c r="O353" s="184"/>
      <c r="P353" s="184"/>
      <c r="Q353" s="185"/>
    </row>
    <row r="354" spans="2:17" ht="26.25" customHeight="1">
      <c r="B354" s="14"/>
      <c r="C354" s="185"/>
      <c r="E354" s="14"/>
      <c r="G354" s="185"/>
      <c r="H354" s="185"/>
      <c r="J354" s="185"/>
      <c r="L354" s="184"/>
      <c r="N354" s="184"/>
      <c r="O354" s="184"/>
      <c r="P354" s="184"/>
      <c r="Q354" s="185"/>
    </row>
    <row r="355" spans="2:17" ht="26.25" customHeight="1">
      <c r="B355" s="14"/>
      <c r="C355" s="185"/>
      <c r="E355" s="14"/>
      <c r="G355" s="185"/>
      <c r="H355" s="185"/>
      <c r="J355" s="185"/>
      <c r="L355" s="184"/>
      <c r="N355" s="184"/>
      <c r="O355" s="184"/>
      <c r="P355" s="184"/>
      <c r="Q355" s="185"/>
    </row>
    <row r="356" spans="2:17" ht="26.25" customHeight="1">
      <c r="B356" s="14"/>
      <c r="C356" s="185"/>
      <c r="E356" s="14"/>
      <c r="G356" s="185"/>
      <c r="H356" s="185"/>
      <c r="J356" s="185"/>
      <c r="L356" s="184"/>
      <c r="N356" s="184"/>
      <c r="O356" s="184"/>
      <c r="P356" s="184"/>
      <c r="Q356" s="185"/>
    </row>
    <row r="357" spans="2:17" ht="26.25" customHeight="1">
      <c r="B357" s="14"/>
      <c r="C357" s="185"/>
      <c r="E357" s="14"/>
      <c r="G357" s="185"/>
      <c r="H357" s="185"/>
      <c r="J357" s="185"/>
      <c r="L357" s="184"/>
      <c r="N357" s="184"/>
      <c r="O357" s="184"/>
      <c r="P357" s="184"/>
      <c r="Q357" s="185"/>
    </row>
    <row r="358" spans="2:17" ht="26.25" customHeight="1">
      <c r="B358" s="14"/>
      <c r="C358" s="185"/>
      <c r="E358" s="14"/>
      <c r="G358" s="185"/>
      <c r="H358" s="185"/>
      <c r="J358" s="185"/>
      <c r="L358" s="184"/>
      <c r="N358" s="184"/>
      <c r="O358" s="184"/>
      <c r="P358" s="184"/>
      <c r="Q358" s="185"/>
    </row>
    <row r="359" spans="2:17" ht="26.25" customHeight="1">
      <c r="B359" s="14"/>
      <c r="C359" s="185"/>
      <c r="E359" s="14"/>
      <c r="G359" s="185"/>
      <c r="H359" s="185"/>
      <c r="J359" s="185"/>
      <c r="L359" s="184"/>
      <c r="N359" s="184"/>
      <c r="O359" s="184"/>
      <c r="P359" s="184"/>
      <c r="Q359" s="185"/>
    </row>
    <row r="360" spans="2:17" ht="26.25" customHeight="1">
      <c r="B360" s="14"/>
      <c r="C360" s="185"/>
      <c r="E360" s="14"/>
      <c r="G360" s="185"/>
      <c r="H360" s="185"/>
      <c r="J360" s="185"/>
      <c r="L360" s="184"/>
      <c r="N360" s="184"/>
      <c r="O360" s="184"/>
      <c r="P360" s="184"/>
      <c r="Q360" s="185"/>
    </row>
    <row r="361" spans="2:17" ht="26.25" customHeight="1">
      <c r="B361" s="14"/>
      <c r="C361" s="185"/>
      <c r="E361" s="14"/>
      <c r="G361" s="185"/>
      <c r="H361" s="185"/>
      <c r="J361" s="185"/>
      <c r="L361" s="184"/>
      <c r="N361" s="184"/>
      <c r="O361" s="184"/>
      <c r="P361" s="184"/>
      <c r="Q361" s="185"/>
    </row>
    <row r="362" spans="2:17" ht="26.25" customHeight="1">
      <c r="B362" s="14"/>
      <c r="C362" s="185"/>
      <c r="E362" s="14"/>
      <c r="G362" s="185"/>
      <c r="H362" s="185"/>
      <c r="J362" s="185"/>
      <c r="L362" s="184"/>
      <c r="N362" s="184"/>
      <c r="O362" s="184"/>
      <c r="P362" s="184"/>
      <c r="Q362" s="185"/>
    </row>
    <row r="363" spans="2:17" ht="26.25" customHeight="1">
      <c r="B363" s="14"/>
      <c r="C363" s="185"/>
      <c r="E363" s="14"/>
      <c r="G363" s="185"/>
      <c r="H363" s="185"/>
      <c r="J363" s="185"/>
      <c r="L363" s="184"/>
      <c r="N363" s="184"/>
      <c r="O363" s="184"/>
      <c r="P363" s="184"/>
      <c r="Q363" s="185"/>
    </row>
    <row r="364" spans="2:17" ht="26.25" customHeight="1">
      <c r="B364" s="14"/>
      <c r="C364" s="185"/>
      <c r="E364" s="14"/>
      <c r="G364" s="185"/>
      <c r="H364" s="185"/>
      <c r="J364" s="185"/>
      <c r="L364" s="184"/>
      <c r="N364" s="184"/>
      <c r="O364" s="184"/>
      <c r="P364" s="184"/>
      <c r="Q364" s="185"/>
    </row>
    <row r="365" spans="2:17" ht="26.25" customHeight="1">
      <c r="B365" s="14"/>
      <c r="C365" s="185"/>
      <c r="E365" s="14"/>
      <c r="G365" s="185"/>
      <c r="H365" s="185"/>
      <c r="J365" s="185"/>
      <c r="L365" s="184"/>
      <c r="N365" s="184"/>
      <c r="O365" s="184"/>
      <c r="P365" s="184"/>
      <c r="Q365" s="185"/>
    </row>
    <row r="366" spans="2:17" ht="26.25" customHeight="1">
      <c r="B366" s="14"/>
      <c r="C366" s="185"/>
      <c r="E366" s="14"/>
      <c r="G366" s="185"/>
      <c r="H366" s="185"/>
      <c r="J366" s="185"/>
      <c r="L366" s="184"/>
      <c r="N366" s="184"/>
      <c r="O366" s="184"/>
      <c r="P366" s="184"/>
      <c r="Q366" s="185"/>
    </row>
    <row r="367" spans="2:17" ht="26.25" customHeight="1">
      <c r="B367" s="14"/>
      <c r="C367" s="185"/>
      <c r="E367" s="14"/>
      <c r="G367" s="185"/>
      <c r="H367" s="185"/>
      <c r="J367" s="185"/>
      <c r="L367" s="184"/>
      <c r="N367" s="184"/>
      <c r="O367" s="184"/>
      <c r="P367" s="184"/>
      <c r="Q367" s="185"/>
    </row>
    <row r="368" spans="2:17" ht="26.25" customHeight="1">
      <c r="B368" s="14"/>
      <c r="C368" s="185"/>
      <c r="E368" s="14"/>
      <c r="G368" s="185"/>
      <c r="H368" s="185"/>
      <c r="J368" s="185"/>
      <c r="L368" s="184"/>
      <c r="N368" s="184"/>
      <c r="O368" s="184"/>
      <c r="P368" s="184"/>
      <c r="Q368" s="185"/>
    </row>
    <row r="369" spans="2:17" ht="26.25" customHeight="1">
      <c r="B369" s="14"/>
      <c r="C369" s="185"/>
      <c r="E369" s="14"/>
      <c r="G369" s="185"/>
      <c r="H369" s="185"/>
      <c r="J369" s="185"/>
      <c r="L369" s="184"/>
      <c r="N369" s="184"/>
      <c r="O369" s="184"/>
      <c r="P369" s="184"/>
      <c r="Q369" s="185"/>
    </row>
    <row r="370" spans="2:17" ht="26.25" customHeight="1">
      <c r="B370" s="14"/>
      <c r="C370" s="185"/>
      <c r="E370" s="14"/>
      <c r="G370" s="185"/>
      <c r="H370" s="185"/>
      <c r="J370" s="185"/>
      <c r="L370" s="184"/>
      <c r="N370" s="184"/>
      <c r="O370" s="184"/>
      <c r="P370" s="184"/>
      <c r="Q370" s="185"/>
    </row>
    <row r="371" spans="2:17" ht="26.25" customHeight="1">
      <c r="B371" s="14"/>
      <c r="C371" s="185"/>
      <c r="E371" s="14"/>
      <c r="G371" s="185"/>
      <c r="H371" s="185"/>
      <c r="J371" s="185"/>
      <c r="L371" s="184"/>
      <c r="N371" s="184"/>
      <c r="O371" s="184"/>
      <c r="P371" s="184"/>
      <c r="Q371" s="185"/>
    </row>
    <row r="372" spans="2:17" ht="26.25" customHeight="1">
      <c r="B372" s="14"/>
      <c r="C372" s="185"/>
      <c r="E372" s="14"/>
      <c r="G372" s="185"/>
      <c r="H372" s="185"/>
      <c r="J372" s="185"/>
      <c r="L372" s="184"/>
      <c r="N372" s="184"/>
      <c r="O372" s="184"/>
      <c r="P372" s="184"/>
      <c r="Q372" s="185"/>
    </row>
    <row r="373" spans="2:17" ht="26.25" customHeight="1">
      <c r="B373" s="14"/>
      <c r="C373" s="185"/>
      <c r="E373" s="14"/>
      <c r="G373" s="185"/>
      <c r="H373" s="185"/>
      <c r="J373" s="185"/>
      <c r="L373" s="184"/>
      <c r="N373" s="184"/>
      <c r="O373" s="184"/>
      <c r="P373" s="184"/>
      <c r="Q373" s="185"/>
    </row>
    <row r="374" spans="2:17" ht="26.25" customHeight="1">
      <c r="B374" s="14"/>
      <c r="C374" s="185"/>
      <c r="E374" s="14"/>
      <c r="G374" s="185"/>
      <c r="H374" s="185"/>
      <c r="J374" s="185"/>
      <c r="L374" s="184"/>
      <c r="N374" s="184"/>
      <c r="O374" s="184"/>
      <c r="P374" s="184"/>
      <c r="Q374" s="185"/>
    </row>
    <row r="375" spans="2:17" ht="26.25" customHeight="1">
      <c r="B375" s="14"/>
      <c r="C375" s="185"/>
      <c r="E375" s="14"/>
      <c r="G375" s="185"/>
      <c r="H375" s="185"/>
      <c r="J375" s="185"/>
      <c r="L375" s="184"/>
      <c r="N375" s="184"/>
      <c r="O375" s="184"/>
      <c r="P375" s="184"/>
      <c r="Q375" s="185"/>
    </row>
    <row r="376" spans="2:17" ht="26.25" customHeight="1">
      <c r="B376" s="14"/>
      <c r="C376" s="185"/>
      <c r="E376" s="14"/>
      <c r="G376" s="185"/>
      <c r="H376" s="185"/>
      <c r="J376" s="185"/>
      <c r="L376" s="184"/>
      <c r="N376" s="184"/>
      <c r="O376" s="184"/>
      <c r="P376" s="184"/>
      <c r="Q376" s="185"/>
    </row>
    <row r="377" spans="2:17" ht="26.25" customHeight="1">
      <c r="B377" s="14"/>
      <c r="C377" s="185"/>
      <c r="E377" s="14"/>
      <c r="G377" s="185"/>
      <c r="H377" s="185"/>
      <c r="J377" s="185"/>
      <c r="L377" s="184"/>
      <c r="N377" s="184"/>
      <c r="O377" s="184"/>
      <c r="P377" s="184"/>
      <c r="Q377" s="185"/>
    </row>
    <row r="378" spans="2:17" ht="26.25" customHeight="1">
      <c r="B378" s="14"/>
      <c r="C378" s="185"/>
      <c r="E378" s="14"/>
      <c r="G378" s="185"/>
      <c r="H378" s="185"/>
      <c r="J378" s="185"/>
      <c r="L378" s="184"/>
      <c r="N378" s="184"/>
      <c r="O378" s="184"/>
      <c r="P378" s="184"/>
      <c r="Q378" s="185"/>
    </row>
    <row r="379" spans="2:17" ht="26.25" customHeight="1">
      <c r="B379" s="14"/>
      <c r="C379" s="185"/>
      <c r="E379" s="14"/>
      <c r="G379" s="185"/>
      <c r="H379" s="185"/>
      <c r="J379" s="185"/>
      <c r="L379" s="184"/>
      <c r="N379" s="184"/>
      <c r="O379" s="184"/>
      <c r="P379" s="184"/>
      <c r="Q379" s="185"/>
    </row>
    <row r="380" spans="2:17" ht="26.25" customHeight="1">
      <c r="B380" s="14"/>
      <c r="C380" s="185"/>
      <c r="E380" s="14"/>
      <c r="G380" s="185"/>
      <c r="H380" s="185"/>
      <c r="J380" s="185"/>
      <c r="L380" s="184"/>
      <c r="N380" s="184"/>
      <c r="O380" s="184"/>
      <c r="P380" s="184"/>
      <c r="Q380" s="185"/>
    </row>
    <row r="381" spans="2:17" ht="26.25" customHeight="1">
      <c r="B381" s="14"/>
      <c r="C381" s="185"/>
      <c r="E381" s="14"/>
      <c r="G381" s="185"/>
      <c r="H381" s="185"/>
      <c r="J381" s="185"/>
      <c r="L381" s="184"/>
      <c r="N381" s="184"/>
      <c r="O381" s="184"/>
      <c r="P381" s="184"/>
      <c r="Q381" s="185"/>
    </row>
    <row r="382" spans="2:17" ht="26.25" customHeight="1">
      <c r="B382" s="14"/>
      <c r="C382" s="185"/>
      <c r="E382" s="14"/>
      <c r="G382" s="185"/>
      <c r="H382" s="185"/>
      <c r="J382" s="185"/>
      <c r="L382" s="184"/>
      <c r="N382" s="184"/>
      <c r="O382" s="184"/>
      <c r="P382" s="184"/>
      <c r="Q382" s="185"/>
    </row>
    <row r="383" spans="2:17" ht="26.25" customHeight="1">
      <c r="B383" s="14"/>
      <c r="C383" s="185"/>
      <c r="E383" s="14"/>
      <c r="G383" s="185"/>
      <c r="H383" s="185"/>
      <c r="J383" s="185"/>
      <c r="L383" s="184"/>
      <c r="N383" s="184"/>
      <c r="O383" s="184"/>
      <c r="P383" s="184"/>
      <c r="Q383" s="185"/>
    </row>
    <row r="384" spans="2:17" ht="26.25" customHeight="1">
      <c r="B384" s="14"/>
      <c r="C384" s="185"/>
      <c r="E384" s="14"/>
      <c r="G384" s="185"/>
      <c r="H384" s="185"/>
      <c r="J384" s="185"/>
      <c r="L384" s="184"/>
      <c r="N384" s="184"/>
      <c r="O384" s="184"/>
      <c r="P384" s="184"/>
      <c r="Q384" s="185"/>
    </row>
    <row r="385" spans="2:17" ht="26.25" customHeight="1">
      <c r="B385" s="14"/>
      <c r="C385" s="185"/>
      <c r="E385" s="14"/>
      <c r="G385" s="185"/>
      <c r="H385" s="185"/>
      <c r="J385" s="185"/>
      <c r="L385" s="184"/>
      <c r="N385" s="184"/>
      <c r="O385" s="184"/>
      <c r="P385" s="184"/>
      <c r="Q385" s="185"/>
    </row>
    <row r="386" spans="2:17" ht="26.25" customHeight="1">
      <c r="B386" s="14"/>
      <c r="C386" s="185"/>
      <c r="E386" s="14"/>
      <c r="G386" s="185"/>
      <c r="H386" s="185"/>
      <c r="J386" s="185"/>
      <c r="L386" s="184"/>
      <c r="N386" s="184"/>
      <c r="O386" s="184"/>
      <c r="P386" s="184"/>
      <c r="Q386" s="185"/>
    </row>
    <row r="387" spans="2:17" ht="26.25" customHeight="1">
      <c r="B387" s="14"/>
      <c r="C387" s="185"/>
      <c r="E387" s="14"/>
      <c r="G387" s="185"/>
      <c r="H387" s="185"/>
      <c r="J387" s="185"/>
      <c r="L387" s="184"/>
      <c r="N387" s="184"/>
      <c r="O387" s="184"/>
      <c r="P387" s="184"/>
      <c r="Q387" s="185"/>
    </row>
    <row r="388" spans="2:17" ht="26.25" customHeight="1">
      <c r="B388" s="14"/>
      <c r="C388" s="185"/>
      <c r="E388" s="14"/>
      <c r="G388" s="185"/>
      <c r="H388" s="185"/>
      <c r="J388" s="185"/>
      <c r="L388" s="184"/>
      <c r="N388" s="184"/>
      <c r="O388" s="184"/>
      <c r="P388" s="184"/>
      <c r="Q388" s="185"/>
    </row>
    <row r="389" spans="2:17" ht="26.25" customHeight="1">
      <c r="B389" s="14"/>
      <c r="C389" s="185"/>
      <c r="E389" s="14"/>
      <c r="G389" s="185"/>
      <c r="H389" s="185"/>
      <c r="J389" s="185"/>
      <c r="L389" s="184"/>
      <c r="N389" s="184"/>
      <c r="O389" s="184"/>
      <c r="P389" s="184"/>
      <c r="Q389" s="185"/>
    </row>
    <row r="390" spans="2:17" ht="26.25" customHeight="1">
      <c r="B390" s="14"/>
      <c r="C390" s="185"/>
      <c r="E390" s="14"/>
      <c r="G390" s="185"/>
      <c r="H390" s="185"/>
      <c r="J390" s="185"/>
      <c r="L390" s="184"/>
      <c r="N390" s="184"/>
      <c r="O390" s="184"/>
      <c r="P390" s="184"/>
      <c r="Q390" s="185"/>
    </row>
    <row r="391" spans="2:17" ht="26.25" customHeight="1">
      <c r="B391" s="14"/>
      <c r="C391" s="185"/>
      <c r="E391" s="14"/>
      <c r="G391" s="185"/>
      <c r="H391" s="185"/>
      <c r="J391" s="185"/>
      <c r="L391" s="184"/>
      <c r="N391" s="184"/>
      <c r="O391" s="184"/>
      <c r="P391" s="184"/>
      <c r="Q391" s="185"/>
    </row>
    <row r="392" spans="2:17" ht="26.25" customHeight="1">
      <c r="B392" s="14"/>
      <c r="C392" s="185"/>
      <c r="E392" s="14"/>
      <c r="G392" s="185"/>
      <c r="H392" s="185"/>
      <c r="J392" s="185"/>
      <c r="L392" s="184"/>
      <c r="N392" s="184"/>
      <c r="O392" s="184"/>
      <c r="P392" s="184"/>
      <c r="Q392" s="185"/>
    </row>
    <row r="393" spans="2:17" ht="26.25" customHeight="1">
      <c r="B393" s="14"/>
      <c r="C393" s="185"/>
      <c r="E393" s="14"/>
      <c r="G393" s="185"/>
      <c r="H393" s="185"/>
      <c r="J393" s="185"/>
      <c r="L393" s="184"/>
      <c r="N393" s="184"/>
      <c r="O393" s="184"/>
      <c r="P393" s="184"/>
      <c r="Q393" s="185"/>
    </row>
    <row r="394" spans="2:17" ht="26.25" customHeight="1">
      <c r="B394" s="14"/>
      <c r="C394" s="185"/>
      <c r="E394" s="14"/>
      <c r="G394" s="185"/>
      <c r="H394" s="185"/>
      <c r="J394" s="185"/>
      <c r="L394" s="184"/>
      <c r="N394" s="184"/>
      <c r="O394" s="184"/>
      <c r="P394" s="184"/>
      <c r="Q394" s="185"/>
    </row>
    <row r="395" spans="2:17" ht="26.25" customHeight="1">
      <c r="B395" s="14"/>
      <c r="C395" s="185"/>
      <c r="E395" s="14"/>
      <c r="G395" s="185"/>
      <c r="H395" s="185"/>
      <c r="J395" s="185"/>
      <c r="L395" s="184"/>
      <c r="N395" s="184"/>
      <c r="O395" s="184"/>
      <c r="P395" s="184"/>
      <c r="Q395" s="185"/>
    </row>
    <row r="396" spans="2:17" ht="26.25" customHeight="1">
      <c r="B396" s="14"/>
      <c r="C396" s="185"/>
      <c r="E396" s="14"/>
      <c r="G396" s="185"/>
      <c r="H396" s="185"/>
      <c r="J396" s="185"/>
      <c r="L396" s="184"/>
      <c r="N396" s="184"/>
      <c r="O396" s="184"/>
      <c r="P396" s="184"/>
      <c r="Q396" s="185"/>
    </row>
    <row r="397" spans="2:17" ht="26.25" customHeight="1">
      <c r="B397" s="14"/>
      <c r="C397" s="185"/>
      <c r="E397" s="14"/>
      <c r="G397" s="185"/>
      <c r="H397" s="185"/>
      <c r="J397" s="185"/>
      <c r="L397" s="184"/>
      <c r="N397" s="184"/>
      <c r="O397" s="184"/>
      <c r="P397" s="184"/>
      <c r="Q397" s="185"/>
    </row>
    <row r="398" spans="2:17" ht="26.25" customHeight="1">
      <c r="B398" s="14"/>
      <c r="C398" s="185"/>
      <c r="E398" s="14"/>
      <c r="G398" s="185"/>
      <c r="H398" s="185"/>
      <c r="J398" s="185"/>
      <c r="L398" s="184"/>
      <c r="N398" s="184"/>
      <c r="O398" s="184"/>
      <c r="P398" s="184"/>
      <c r="Q398" s="185"/>
    </row>
    <row r="399" spans="2:17" ht="26.25" customHeight="1">
      <c r="B399" s="14"/>
      <c r="C399" s="185"/>
      <c r="E399" s="14"/>
      <c r="G399" s="185"/>
      <c r="H399" s="185"/>
      <c r="J399" s="185"/>
      <c r="L399" s="184"/>
      <c r="N399" s="184"/>
      <c r="O399" s="184"/>
      <c r="P399" s="184"/>
      <c r="Q399" s="185"/>
    </row>
    <row r="400" spans="2:17" ht="26.25" customHeight="1">
      <c r="B400" s="14"/>
      <c r="C400" s="185"/>
      <c r="E400" s="14"/>
      <c r="G400" s="185"/>
      <c r="H400" s="185"/>
      <c r="J400" s="185"/>
      <c r="L400" s="184"/>
      <c r="N400" s="184"/>
      <c r="O400" s="184"/>
      <c r="P400" s="184"/>
      <c r="Q400" s="185"/>
    </row>
    <row r="401" spans="2:17" ht="26.25" customHeight="1">
      <c r="B401" s="14"/>
      <c r="C401" s="185"/>
      <c r="E401" s="14"/>
      <c r="G401" s="185"/>
      <c r="H401" s="185"/>
      <c r="J401" s="185"/>
      <c r="L401" s="184"/>
      <c r="N401" s="184"/>
      <c r="O401" s="184"/>
      <c r="P401" s="184"/>
      <c r="Q401" s="185"/>
    </row>
    <row r="402" spans="2:17" ht="26.25" customHeight="1">
      <c r="B402" s="14"/>
      <c r="C402" s="185"/>
      <c r="E402" s="14"/>
      <c r="G402" s="185"/>
      <c r="H402" s="185"/>
      <c r="J402" s="185"/>
      <c r="L402" s="184"/>
      <c r="N402" s="184"/>
      <c r="O402" s="184"/>
      <c r="P402" s="184"/>
      <c r="Q402" s="185"/>
    </row>
    <row r="403" spans="2:17" ht="26.25" customHeight="1">
      <c r="B403" s="14"/>
      <c r="C403" s="185"/>
      <c r="E403" s="14"/>
      <c r="G403" s="185"/>
      <c r="H403" s="185"/>
      <c r="J403" s="185"/>
      <c r="L403" s="184"/>
      <c r="N403" s="184"/>
      <c r="O403" s="184"/>
      <c r="P403" s="184"/>
      <c r="Q403" s="185"/>
    </row>
    <row r="404" spans="2:17" ht="26.25" customHeight="1">
      <c r="B404" s="14"/>
      <c r="C404" s="185"/>
      <c r="E404" s="14"/>
      <c r="G404" s="185"/>
      <c r="H404" s="185"/>
      <c r="J404" s="185"/>
      <c r="L404" s="184"/>
      <c r="N404" s="184"/>
      <c r="O404" s="184"/>
      <c r="P404" s="184"/>
      <c r="Q404" s="185"/>
    </row>
    <row r="405" spans="2:17" ht="26.25" customHeight="1">
      <c r="B405" s="14"/>
      <c r="C405" s="185"/>
      <c r="E405" s="14"/>
      <c r="G405" s="185"/>
      <c r="H405" s="185"/>
      <c r="J405" s="185"/>
      <c r="L405" s="184"/>
      <c r="N405" s="184"/>
      <c r="O405" s="184"/>
      <c r="P405" s="184"/>
      <c r="Q405" s="185"/>
    </row>
    <row r="406" spans="2:17" ht="26.25" customHeight="1">
      <c r="B406" s="14"/>
      <c r="C406" s="185"/>
      <c r="E406" s="14"/>
      <c r="G406" s="185"/>
      <c r="H406" s="185"/>
      <c r="J406" s="185"/>
      <c r="L406" s="184"/>
      <c r="N406" s="184"/>
      <c r="O406" s="184"/>
      <c r="P406" s="184"/>
      <c r="Q406" s="185"/>
    </row>
    <row r="407" spans="2:17" ht="26.25" customHeight="1">
      <c r="B407" s="14"/>
      <c r="C407" s="185"/>
      <c r="E407" s="14"/>
      <c r="G407" s="185"/>
      <c r="H407" s="185"/>
      <c r="J407" s="185"/>
      <c r="L407" s="184"/>
      <c r="N407" s="184"/>
      <c r="O407" s="184"/>
      <c r="P407" s="184"/>
      <c r="Q407" s="185"/>
    </row>
    <row r="408" spans="2:17" ht="26.25" customHeight="1">
      <c r="B408" s="14"/>
      <c r="C408" s="185"/>
      <c r="E408" s="14"/>
      <c r="G408" s="185"/>
      <c r="H408" s="185"/>
      <c r="J408" s="185"/>
      <c r="L408" s="184"/>
      <c r="N408" s="184"/>
      <c r="O408" s="184"/>
      <c r="P408" s="184"/>
      <c r="Q408" s="185"/>
    </row>
    <row r="409" spans="2:17" ht="26.25" customHeight="1">
      <c r="B409" s="14"/>
      <c r="C409" s="185"/>
      <c r="E409" s="14"/>
      <c r="G409" s="185"/>
      <c r="H409" s="185"/>
      <c r="J409" s="185"/>
      <c r="L409" s="184"/>
      <c r="N409" s="184"/>
      <c r="O409" s="184"/>
      <c r="P409" s="184"/>
      <c r="Q409" s="185"/>
    </row>
    <row r="410" spans="2:17" ht="26.25" customHeight="1">
      <c r="B410" s="14"/>
      <c r="C410" s="185"/>
      <c r="E410" s="14"/>
      <c r="G410" s="185"/>
      <c r="H410" s="185"/>
      <c r="J410" s="185"/>
      <c r="L410" s="184"/>
      <c r="N410" s="184"/>
      <c r="O410" s="184"/>
      <c r="P410" s="184"/>
      <c r="Q410" s="185"/>
    </row>
    <row r="411" spans="2:17" ht="26.25" customHeight="1">
      <c r="B411" s="14"/>
      <c r="C411" s="185"/>
      <c r="E411" s="14"/>
      <c r="G411" s="185"/>
      <c r="H411" s="185"/>
      <c r="J411" s="185"/>
      <c r="L411" s="184"/>
      <c r="N411" s="184"/>
      <c r="O411" s="184"/>
      <c r="P411" s="184"/>
      <c r="Q411" s="185"/>
    </row>
    <row r="412" spans="2:17" ht="26.25" customHeight="1">
      <c r="B412" s="14"/>
      <c r="C412" s="185"/>
      <c r="E412" s="14"/>
      <c r="G412" s="185"/>
      <c r="H412" s="185"/>
      <c r="J412" s="185"/>
      <c r="L412" s="184"/>
      <c r="N412" s="184"/>
      <c r="O412" s="184"/>
      <c r="P412" s="184"/>
      <c r="Q412" s="185"/>
    </row>
    <row r="413" spans="2:17" ht="26.25" customHeight="1">
      <c r="B413" s="14"/>
      <c r="C413" s="185"/>
      <c r="E413" s="14"/>
      <c r="G413" s="185"/>
      <c r="H413" s="185"/>
      <c r="J413" s="185"/>
      <c r="L413" s="184"/>
      <c r="N413" s="184"/>
      <c r="O413" s="184"/>
      <c r="P413" s="184"/>
      <c r="Q413" s="185"/>
    </row>
    <row r="414" spans="2:17" ht="26.25" customHeight="1">
      <c r="B414" s="14"/>
      <c r="C414" s="185"/>
      <c r="E414" s="14"/>
      <c r="G414" s="185"/>
      <c r="H414" s="185"/>
      <c r="J414" s="185"/>
      <c r="L414" s="184"/>
      <c r="N414" s="184"/>
      <c r="O414" s="184"/>
      <c r="P414" s="184"/>
      <c r="Q414" s="185"/>
    </row>
    <row r="415" spans="2:17" ht="26.25" customHeight="1">
      <c r="B415" s="14"/>
      <c r="C415" s="185"/>
      <c r="E415" s="14"/>
      <c r="G415" s="185"/>
      <c r="H415" s="185"/>
      <c r="J415" s="185"/>
      <c r="L415" s="184"/>
      <c r="N415" s="184"/>
      <c r="O415" s="184"/>
      <c r="P415" s="184"/>
      <c r="Q415" s="185"/>
    </row>
    <row r="416" spans="2:17" ht="26.25" customHeight="1">
      <c r="B416" s="14"/>
      <c r="C416" s="185"/>
      <c r="E416" s="14"/>
      <c r="G416" s="185"/>
      <c r="H416" s="185"/>
      <c r="J416" s="185"/>
      <c r="L416" s="184"/>
      <c r="N416" s="184"/>
      <c r="O416" s="184"/>
      <c r="P416" s="184"/>
      <c r="Q416" s="185"/>
    </row>
    <row r="417" spans="2:17" ht="26.25" customHeight="1">
      <c r="B417" s="14"/>
      <c r="C417" s="185"/>
      <c r="E417" s="14"/>
      <c r="G417" s="185"/>
      <c r="H417" s="185"/>
      <c r="J417" s="185"/>
      <c r="L417" s="184"/>
      <c r="N417" s="184"/>
      <c r="O417" s="184"/>
      <c r="P417" s="184"/>
      <c r="Q417" s="185"/>
    </row>
    <row r="418" spans="2:17" ht="26.25" customHeight="1">
      <c r="B418" s="14"/>
      <c r="C418" s="185"/>
      <c r="E418" s="14"/>
      <c r="G418" s="185"/>
      <c r="H418" s="185"/>
      <c r="J418" s="185"/>
      <c r="L418" s="184"/>
      <c r="N418" s="184"/>
      <c r="O418" s="184"/>
      <c r="P418" s="184"/>
      <c r="Q418" s="185"/>
    </row>
    <row r="419" spans="2:17" ht="26.25" customHeight="1">
      <c r="B419" s="14"/>
      <c r="C419" s="185"/>
      <c r="E419" s="14"/>
      <c r="G419" s="185"/>
      <c r="H419" s="185"/>
      <c r="J419" s="185"/>
      <c r="L419" s="184"/>
      <c r="N419" s="184"/>
      <c r="O419" s="184"/>
      <c r="P419" s="184"/>
      <c r="Q419" s="185"/>
    </row>
    <row r="420" spans="2:17" ht="26.25" customHeight="1">
      <c r="B420" s="14"/>
      <c r="C420" s="185"/>
      <c r="E420" s="14"/>
      <c r="G420" s="185"/>
      <c r="H420" s="185"/>
      <c r="J420" s="185"/>
      <c r="L420" s="184"/>
      <c r="N420" s="184"/>
      <c r="O420" s="184"/>
      <c r="P420" s="184"/>
      <c r="Q420" s="185"/>
    </row>
    <row r="421" spans="2:17" ht="26.25" customHeight="1">
      <c r="B421" s="14"/>
      <c r="C421" s="185"/>
      <c r="E421" s="14"/>
      <c r="G421" s="185"/>
      <c r="H421" s="185"/>
      <c r="J421" s="185"/>
      <c r="L421" s="184"/>
      <c r="N421" s="184"/>
      <c r="O421" s="184"/>
      <c r="P421" s="184"/>
      <c r="Q421" s="185"/>
    </row>
    <row r="422" spans="2:17" ht="26.25" customHeight="1">
      <c r="B422" s="14"/>
      <c r="C422" s="185"/>
      <c r="E422" s="14"/>
      <c r="G422" s="185"/>
      <c r="H422" s="185"/>
      <c r="J422" s="185"/>
      <c r="L422" s="184"/>
      <c r="N422" s="184"/>
      <c r="O422" s="184"/>
      <c r="P422" s="184"/>
      <c r="Q422" s="185"/>
    </row>
    <row r="423" spans="2:17" ht="26.25" customHeight="1">
      <c r="B423" s="14"/>
      <c r="C423" s="185"/>
      <c r="E423" s="14"/>
      <c r="G423" s="185"/>
      <c r="H423" s="185"/>
      <c r="J423" s="185"/>
      <c r="L423" s="184"/>
      <c r="N423" s="184"/>
      <c r="O423" s="184"/>
      <c r="P423" s="184"/>
      <c r="Q423" s="185"/>
    </row>
    <row r="424" spans="2:17" ht="26.25" customHeight="1">
      <c r="B424" s="14"/>
      <c r="C424" s="185"/>
      <c r="E424" s="14"/>
      <c r="G424" s="185"/>
      <c r="H424" s="185"/>
      <c r="J424" s="185"/>
      <c r="L424" s="184"/>
      <c r="N424" s="184"/>
      <c r="O424" s="184"/>
      <c r="P424" s="184"/>
      <c r="Q424" s="185"/>
    </row>
    <row r="425" spans="2:17" ht="26.25" customHeight="1">
      <c r="B425" s="14"/>
      <c r="C425" s="185"/>
      <c r="E425" s="14"/>
      <c r="G425" s="185"/>
      <c r="H425" s="185"/>
      <c r="J425" s="185"/>
      <c r="L425" s="184"/>
      <c r="N425" s="184"/>
      <c r="O425" s="184"/>
      <c r="P425" s="184"/>
      <c r="Q425" s="185"/>
    </row>
    <row r="426" spans="2:17" ht="26.25" customHeight="1">
      <c r="B426" s="14"/>
      <c r="C426" s="185"/>
      <c r="E426" s="14"/>
      <c r="G426" s="185"/>
      <c r="H426" s="185"/>
      <c r="J426" s="185"/>
      <c r="L426" s="184"/>
      <c r="N426" s="184"/>
      <c r="O426" s="184"/>
      <c r="P426" s="184"/>
      <c r="Q426" s="185"/>
    </row>
    <row r="427" spans="2:17" ht="26.25" customHeight="1">
      <c r="B427" s="14"/>
      <c r="C427" s="185"/>
      <c r="E427" s="14"/>
      <c r="G427" s="185"/>
      <c r="H427" s="185"/>
      <c r="J427" s="185"/>
      <c r="L427" s="184"/>
      <c r="N427" s="184"/>
      <c r="O427" s="184"/>
      <c r="P427" s="184"/>
      <c r="Q427" s="185"/>
    </row>
    <row r="428" spans="2:17" ht="26.25" customHeight="1">
      <c r="B428" s="14"/>
      <c r="C428" s="185"/>
      <c r="E428" s="14"/>
      <c r="G428" s="185"/>
      <c r="H428" s="185"/>
      <c r="J428" s="185"/>
      <c r="L428" s="184"/>
      <c r="N428" s="184"/>
      <c r="O428" s="184"/>
      <c r="P428" s="184"/>
      <c r="Q428" s="185"/>
    </row>
    <row r="429" spans="2:17" ht="26.25" customHeight="1">
      <c r="B429" s="14"/>
      <c r="C429" s="185"/>
      <c r="E429" s="14"/>
      <c r="G429" s="185"/>
      <c r="H429" s="185"/>
      <c r="J429" s="185"/>
      <c r="L429" s="184"/>
      <c r="N429" s="184"/>
      <c r="O429" s="184"/>
      <c r="P429" s="184"/>
      <c r="Q429" s="185"/>
    </row>
    <row r="430" spans="2:17" ht="26.25" customHeight="1">
      <c r="B430" s="14"/>
      <c r="C430" s="185"/>
      <c r="E430" s="14"/>
      <c r="G430" s="185"/>
      <c r="H430" s="185"/>
      <c r="J430" s="185"/>
      <c r="L430" s="184"/>
      <c r="N430" s="184"/>
      <c r="O430" s="184"/>
      <c r="P430" s="184"/>
      <c r="Q430" s="185"/>
    </row>
    <row r="431" spans="2:17" ht="26.25" customHeight="1">
      <c r="B431" s="14"/>
      <c r="C431" s="185"/>
      <c r="E431" s="14"/>
      <c r="G431" s="185"/>
      <c r="H431" s="185"/>
      <c r="J431" s="185"/>
      <c r="L431" s="184"/>
      <c r="N431" s="184"/>
      <c r="O431" s="184"/>
      <c r="P431" s="184"/>
      <c r="Q431" s="185"/>
    </row>
    <row r="432" spans="2:17" ht="26.25" customHeight="1">
      <c r="B432" s="14"/>
      <c r="C432" s="185"/>
      <c r="E432" s="14"/>
      <c r="G432" s="185"/>
      <c r="H432" s="185"/>
      <c r="J432" s="185"/>
      <c r="L432" s="184"/>
      <c r="N432" s="184"/>
      <c r="O432" s="184"/>
      <c r="P432" s="184"/>
      <c r="Q432" s="185"/>
    </row>
    <row r="433" spans="2:17" ht="26.25" customHeight="1">
      <c r="B433" s="14"/>
      <c r="C433" s="185"/>
      <c r="E433" s="14"/>
      <c r="G433" s="185"/>
      <c r="H433" s="185"/>
      <c r="J433" s="185"/>
      <c r="L433" s="184"/>
      <c r="N433" s="184"/>
      <c r="O433" s="184"/>
      <c r="P433" s="184"/>
      <c r="Q433" s="185"/>
    </row>
    <row r="434" spans="2:17" ht="26.25" customHeight="1">
      <c r="B434" s="14"/>
      <c r="C434" s="185"/>
      <c r="E434" s="14"/>
      <c r="G434" s="185"/>
      <c r="H434" s="185"/>
      <c r="J434" s="185"/>
      <c r="L434" s="184"/>
      <c r="N434" s="184"/>
      <c r="O434" s="184"/>
      <c r="P434" s="184"/>
      <c r="Q434" s="185"/>
    </row>
    <row r="435" spans="2:17" ht="26.25" customHeight="1">
      <c r="B435" s="14"/>
      <c r="C435" s="185"/>
      <c r="E435" s="14"/>
      <c r="G435" s="185"/>
      <c r="H435" s="185"/>
      <c r="J435" s="185"/>
      <c r="L435" s="184"/>
      <c r="N435" s="184"/>
      <c r="O435" s="184"/>
      <c r="P435" s="184"/>
      <c r="Q435" s="185"/>
    </row>
    <row r="436" spans="2:17" ht="26.25" customHeight="1">
      <c r="B436" s="14"/>
      <c r="C436" s="185"/>
      <c r="E436" s="14"/>
      <c r="G436" s="185"/>
      <c r="H436" s="185"/>
      <c r="J436" s="185"/>
      <c r="L436" s="184"/>
      <c r="N436" s="184"/>
      <c r="O436" s="184"/>
      <c r="P436" s="184"/>
      <c r="Q436" s="185"/>
    </row>
    <row r="437" spans="2:17" ht="26.25" customHeight="1">
      <c r="B437" s="14"/>
      <c r="C437" s="185"/>
      <c r="E437" s="14"/>
      <c r="G437" s="185"/>
      <c r="H437" s="185"/>
      <c r="J437" s="185"/>
      <c r="L437" s="184"/>
      <c r="N437" s="184"/>
      <c r="O437" s="184"/>
      <c r="P437" s="184"/>
      <c r="Q437" s="185"/>
    </row>
    <row r="438" spans="2:17" ht="26.25" customHeight="1">
      <c r="B438" s="14"/>
      <c r="C438" s="185"/>
      <c r="E438" s="14"/>
      <c r="G438" s="185"/>
      <c r="H438" s="185"/>
      <c r="J438" s="185"/>
      <c r="L438" s="184"/>
      <c r="N438" s="184"/>
      <c r="O438" s="184"/>
      <c r="P438" s="184"/>
      <c r="Q438" s="185"/>
    </row>
    <row r="439" spans="2:17" ht="26.25" customHeight="1">
      <c r="B439" s="14"/>
      <c r="C439" s="185"/>
      <c r="E439" s="14"/>
      <c r="G439" s="185"/>
      <c r="H439" s="185"/>
      <c r="J439" s="185"/>
      <c r="L439" s="184"/>
      <c r="N439" s="184"/>
      <c r="O439" s="184"/>
      <c r="P439" s="184"/>
      <c r="Q439" s="185"/>
    </row>
    <row r="440" spans="2:17" ht="26.25" customHeight="1">
      <c r="B440" s="14"/>
      <c r="C440" s="185"/>
      <c r="E440" s="14"/>
      <c r="G440" s="185"/>
      <c r="H440" s="185"/>
      <c r="J440" s="185"/>
      <c r="L440" s="184"/>
      <c r="N440" s="184"/>
      <c r="O440" s="184"/>
      <c r="P440" s="184"/>
      <c r="Q440" s="185"/>
    </row>
    <row r="441" spans="2:17" ht="26.25" customHeight="1">
      <c r="B441" s="14"/>
      <c r="C441" s="185"/>
      <c r="E441" s="14"/>
      <c r="G441" s="185"/>
      <c r="H441" s="185"/>
      <c r="J441" s="185"/>
      <c r="L441" s="184"/>
      <c r="N441" s="184"/>
      <c r="O441" s="184"/>
      <c r="P441" s="184"/>
      <c r="Q441" s="185"/>
    </row>
    <row r="442" spans="2:17" ht="26.25" customHeight="1">
      <c r="B442" s="14"/>
      <c r="C442" s="185"/>
      <c r="E442" s="14"/>
      <c r="G442" s="185"/>
      <c r="H442" s="185"/>
      <c r="J442" s="185"/>
      <c r="L442" s="184"/>
      <c r="N442" s="184"/>
      <c r="O442" s="184"/>
      <c r="P442" s="184"/>
      <c r="Q442" s="185"/>
    </row>
    <row r="443" spans="2:17" ht="26.25" customHeight="1">
      <c r="B443" s="14"/>
      <c r="C443" s="185"/>
      <c r="E443" s="14"/>
      <c r="G443" s="185"/>
      <c r="H443" s="185"/>
      <c r="J443" s="185"/>
      <c r="L443" s="184"/>
      <c r="N443" s="184"/>
      <c r="O443" s="184"/>
      <c r="P443" s="184"/>
      <c r="Q443" s="185"/>
    </row>
    <row r="444" spans="2:17" ht="26.25" customHeight="1">
      <c r="B444" s="14"/>
      <c r="C444" s="185"/>
      <c r="E444" s="14"/>
      <c r="G444" s="185"/>
      <c r="H444" s="185"/>
      <c r="J444" s="185"/>
      <c r="L444" s="184"/>
      <c r="N444" s="184"/>
      <c r="O444" s="184"/>
      <c r="P444" s="184"/>
      <c r="Q444" s="185"/>
    </row>
    <row r="445" spans="2:17" ht="26.25" customHeight="1">
      <c r="B445" s="14"/>
      <c r="C445" s="185"/>
      <c r="E445" s="14"/>
      <c r="G445" s="185"/>
      <c r="H445" s="185"/>
      <c r="J445" s="185"/>
      <c r="L445" s="184"/>
      <c r="N445" s="184"/>
      <c r="O445" s="184"/>
      <c r="P445" s="184"/>
      <c r="Q445" s="185"/>
    </row>
    <row r="446" spans="2:17" ht="26.25" customHeight="1">
      <c r="B446" s="14"/>
      <c r="C446" s="185"/>
      <c r="E446" s="14"/>
      <c r="G446" s="185"/>
      <c r="H446" s="185"/>
      <c r="J446" s="185"/>
      <c r="L446" s="184"/>
      <c r="N446" s="184"/>
      <c r="O446" s="184"/>
      <c r="P446" s="184"/>
      <c r="Q446" s="185"/>
    </row>
    <row r="447" spans="2:17" ht="26.25" customHeight="1">
      <c r="B447" s="14"/>
      <c r="C447" s="185"/>
      <c r="E447" s="14"/>
      <c r="G447" s="185"/>
      <c r="H447" s="185"/>
      <c r="J447" s="185"/>
      <c r="L447" s="184"/>
      <c r="N447" s="184"/>
      <c r="O447" s="184"/>
      <c r="P447" s="184"/>
      <c r="Q447" s="185"/>
    </row>
    <row r="448" spans="2:17" ht="26.25" customHeight="1">
      <c r="B448" s="14"/>
      <c r="C448" s="185"/>
      <c r="E448" s="14"/>
      <c r="G448" s="185"/>
      <c r="H448" s="185"/>
      <c r="J448" s="185"/>
      <c r="L448" s="184"/>
      <c r="N448" s="184"/>
      <c r="O448" s="184"/>
      <c r="P448" s="184"/>
      <c r="Q448" s="185"/>
    </row>
    <row r="449" spans="2:17" ht="26.25" customHeight="1">
      <c r="B449" s="14"/>
      <c r="C449" s="185"/>
      <c r="E449" s="14"/>
      <c r="G449" s="185"/>
      <c r="H449" s="185"/>
      <c r="J449" s="185"/>
      <c r="L449" s="184"/>
      <c r="N449" s="184"/>
      <c r="O449" s="184"/>
      <c r="P449" s="184"/>
      <c r="Q449" s="185"/>
    </row>
    <row r="450" spans="2:17" ht="26.25" customHeight="1">
      <c r="B450" s="14"/>
      <c r="C450" s="185"/>
      <c r="E450" s="14"/>
      <c r="G450" s="185"/>
      <c r="H450" s="185"/>
      <c r="J450" s="185"/>
      <c r="L450" s="184"/>
      <c r="N450" s="184"/>
      <c r="O450" s="184"/>
      <c r="P450" s="184"/>
      <c r="Q450" s="185"/>
    </row>
    <row r="451" spans="2:17" ht="26.25" customHeight="1">
      <c r="B451" s="14"/>
      <c r="C451" s="185"/>
      <c r="E451" s="14"/>
      <c r="G451" s="185"/>
      <c r="H451" s="185"/>
      <c r="J451" s="185"/>
      <c r="L451" s="184"/>
      <c r="N451" s="184"/>
      <c r="O451" s="184"/>
      <c r="P451" s="184"/>
      <c r="Q451" s="185"/>
    </row>
    <row r="452" spans="2:17" ht="26.25" customHeight="1">
      <c r="B452" s="14"/>
      <c r="C452" s="185"/>
      <c r="E452" s="14"/>
      <c r="G452" s="185"/>
      <c r="H452" s="185"/>
      <c r="J452" s="185"/>
      <c r="L452" s="184"/>
      <c r="N452" s="184"/>
      <c r="O452" s="184"/>
      <c r="P452" s="184"/>
      <c r="Q452" s="185"/>
    </row>
    <row r="453" spans="2:17" ht="26.25" customHeight="1">
      <c r="B453" s="14"/>
      <c r="C453" s="185"/>
      <c r="E453" s="14"/>
      <c r="G453" s="185"/>
      <c r="H453" s="185"/>
      <c r="J453" s="185"/>
      <c r="L453" s="184"/>
      <c r="N453" s="184"/>
      <c r="O453" s="184"/>
      <c r="P453" s="184"/>
      <c r="Q453" s="185"/>
    </row>
    <row r="454" spans="2:17" ht="26.25" customHeight="1">
      <c r="B454" s="14"/>
      <c r="C454" s="185"/>
      <c r="E454" s="14"/>
      <c r="G454" s="185"/>
      <c r="H454" s="185"/>
      <c r="J454" s="185"/>
      <c r="L454" s="184"/>
      <c r="N454" s="184"/>
      <c r="O454" s="184"/>
      <c r="P454" s="184"/>
      <c r="Q454" s="185"/>
    </row>
    <row r="455" spans="2:17" ht="26.25" customHeight="1">
      <c r="B455" s="14"/>
      <c r="C455" s="185"/>
      <c r="E455" s="14"/>
      <c r="G455" s="185"/>
      <c r="H455" s="185"/>
      <c r="J455" s="185"/>
      <c r="L455" s="184"/>
      <c r="N455" s="184"/>
      <c r="O455" s="184"/>
      <c r="P455" s="184"/>
      <c r="Q455" s="185"/>
    </row>
    <row r="456" spans="2:17" ht="26.25" customHeight="1">
      <c r="B456" s="14"/>
      <c r="C456" s="185"/>
      <c r="E456" s="14"/>
      <c r="G456" s="185"/>
      <c r="H456" s="185"/>
      <c r="J456" s="185"/>
      <c r="L456" s="184"/>
      <c r="N456" s="184"/>
      <c r="O456" s="184"/>
      <c r="P456" s="184"/>
      <c r="Q456" s="185"/>
    </row>
    <row r="457" spans="2:17" ht="26.25" customHeight="1">
      <c r="B457" s="14"/>
      <c r="C457" s="185"/>
      <c r="E457" s="14"/>
      <c r="G457" s="185"/>
      <c r="H457" s="185"/>
      <c r="J457" s="185"/>
      <c r="L457" s="184"/>
      <c r="N457" s="184"/>
      <c r="O457" s="184"/>
      <c r="P457" s="184"/>
      <c r="Q457" s="185"/>
    </row>
    <row r="458" spans="2:17" ht="26.25" customHeight="1">
      <c r="B458" s="14"/>
      <c r="C458" s="185"/>
      <c r="E458" s="14"/>
      <c r="G458" s="185"/>
      <c r="H458" s="185"/>
      <c r="J458" s="185"/>
      <c r="L458" s="184"/>
      <c r="N458" s="184"/>
      <c r="O458" s="184"/>
      <c r="P458" s="184"/>
      <c r="Q458" s="185"/>
    </row>
    <row r="459" spans="2:17" ht="26.25" customHeight="1">
      <c r="B459" s="14"/>
      <c r="C459" s="185"/>
      <c r="E459" s="14"/>
      <c r="G459" s="185"/>
      <c r="H459" s="185"/>
      <c r="J459" s="185"/>
      <c r="L459" s="184"/>
      <c r="N459" s="184"/>
      <c r="O459" s="184"/>
      <c r="P459" s="184"/>
      <c r="Q459" s="185"/>
    </row>
    <row r="460" spans="2:17" ht="26.25" customHeight="1">
      <c r="B460" s="14"/>
      <c r="C460" s="185"/>
      <c r="E460" s="14"/>
      <c r="G460" s="185"/>
      <c r="H460" s="185"/>
      <c r="J460" s="185"/>
      <c r="L460" s="184"/>
      <c r="N460" s="184"/>
      <c r="O460" s="184"/>
      <c r="P460" s="184"/>
      <c r="Q460" s="185"/>
    </row>
    <row r="461" spans="2:17" ht="26.25" customHeight="1">
      <c r="B461" s="14"/>
      <c r="C461" s="185"/>
      <c r="E461" s="14"/>
      <c r="G461" s="185"/>
      <c r="H461" s="185"/>
      <c r="J461" s="185"/>
      <c r="L461" s="184"/>
      <c r="N461" s="184"/>
      <c r="O461" s="184"/>
      <c r="P461" s="184"/>
      <c r="Q461" s="185"/>
    </row>
    <row r="462" spans="2:17" ht="26.25" customHeight="1">
      <c r="B462" s="14"/>
      <c r="C462" s="185"/>
      <c r="E462" s="14"/>
      <c r="G462" s="185"/>
      <c r="H462" s="185"/>
      <c r="J462" s="185"/>
      <c r="L462" s="184"/>
      <c r="N462" s="184"/>
      <c r="O462" s="184"/>
      <c r="P462" s="184"/>
      <c r="Q462" s="185"/>
    </row>
    <row r="463" spans="2:17" ht="26.25" customHeight="1">
      <c r="B463" s="14"/>
      <c r="C463" s="185"/>
      <c r="E463" s="14"/>
      <c r="G463" s="185"/>
      <c r="H463" s="185"/>
      <c r="J463" s="185"/>
      <c r="L463" s="184"/>
      <c r="N463" s="184"/>
      <c r="O463" s="184"/>
      <c r="P463" s="184"/>
      <c r="Q463" s="185"/>
    </row>
    <row r="464" spans="2:17" ht="26.25" customHeight="1">
      <c r="B464" s="14"/>
      <c r="C464" s="185"/>
      <c r="E464" s="14"/>
      <c r="G464" s="185"/>
      <c r="H464" s="185"/>
      <c r="J464" s="185"/>
      <c r="L464" s="184"/>
      <c r="N464" s="184"/>
      <c r="O464" s="184"/>
      <c r="P464" s="184"/>
      <c r="Q464" s="185"/>
    </row>
    <row r="465" spans="2:17" ht="26.25" customHeight="1">
      <c r="B465" s="14"/>
      <c r="C465" s="185"/>
      <c r="E465" s="14"/>
      <c r="G465" s="185"/>
      <c r="H465" s="185"/>
      <c r="J465" s="185"/>
      <c r="L465" s="184"/>
      <c r="N465" s="184"/>
      <c r="O465" s="184"/>
      <c r="P465" s="184"/>
      <c r="Q465" s="185"/>
    </row>
    <row r="466" spans="2:17" ht="26.25" customHeight="1">
      <c r="B466" s="14"/>
      <c r="C466" s="185"/>
      <c r="E466" s="14"/>
      <c r="G466" s="185"/>
      <c r="H466" s="185"/>
      <c r="J466" s="185"/>
      <c r="L466" s="184"/>
      <c r="N466" s="184"/>
      <c r="O466" s="184"/>
      <c r="P466" s="184"/>
      <c r="Q466" s="185"/>
    </row>
    <row r="467" spans="2:17" ht="26.25" customHeight="1">
      <c r="B467" s="14"/>
      <c r="C467" s="185"/>
      <c r="E467" s="14"/>
      <c r="G467" s="185"/>
      <c r="H467" s="185"/>
      <c r="J467" s="185"/>
      <c r="L467" s="184"/>
      <c r="N467" s="184"/>
      <c r="O467" s="184"/>
      <c r="P467" s="184"/>
      <c r="Q467" s="185"/>
    </row>
    <row r="468" spans="2:17" ht="26.25" customHeight="1">
      <c r="B468" s="14"/>
      <c r="C468" s="185"/>
      <c r="E468" s="14"/>
      <c r="G468" s="185"/>
      <c r="H468" s="185"/>
      <c r="J468" s="185"/>
      <c r="L468" s="184"/>
      <c r="N468" s="184"/>
      <c r="O468" s="184"/>
      <c r="P468" s="184"/>
      <c r="Q468" s="185"/>
    </row>
    <row r="469" spans="2:17" ht="26.25" customHeight="1">
      <c r="B469" s="14"/>
      <c r="C469" s="185"/>
      <c r="E469" s="14"/>
      <c r="G469" s="185"/>
      <c r="H469" s="185"/>
      <c r="J469" s="185"/>
      <c r="L469" s="184"/>
      <c r="N469" s="184"/>
      <c r="O469" s="184"/>
      <c r="P469" s="184"/>
      <c r="Q469" s="185"/>
    </row>
    <row r="470" spans="2:17" ht="26.25" customHeight="1">
      <c r="B470" s="14"/>
      <c r="C470" s="185"/>
      <c r="E470" s="14"/>
      <c r="G470" s="185"/>
      <c r="H470" s="185"/>
      <c r="J470" s="185"/>
      <c r="L470" s="184"/>
      <c r="N470" s="184"/>
      <c r="O470" s="184"/>
      <c r="P470" s="184"/>
      <c r="Q470" s="185"/>
    </row>
    <row r="471" spans="2:17" ht="26.25" customHeight="1">
      <c r="B471" s="14"/>
      <c r="C471" s="185"/>
      <c r="E471" s="14"/>
      <c r="G471" s="185"/>
      <c r="H471" s="185"/>
      <c r="J471" s="185"/>
      <c r="L471" s="184"/>
      <c r="N471" s="184"/>
      <c r="O471" s="184"/>
      <c r="P471" s="184"/>
      <c r="Q471" s="185"/>
    </row>
    <row r="472" spans="2:17" ht="26.25" customHeight="1">
      <c r="B472" s="14"/>
      <c r="C472" s="185"/>
      <c r="E472" s="14"/>
      <c r="G472" s="185"/>
      <c r="H472" s="185"/>
      <c r="J472" s="185"/>
      <c r="L472" s="184"/>
      <c r="N472" s="184"/>
      <c r="O472" s="184"/>
      <c r="P472" s="184"/>
      <c r="Q472" s="185"/>
    </row>
    <row r="473" spans="2:17" ht="26.25" customHeight="1">
      <c r="B473" s="14"/>
      <c r="C473" s="185"/>
      <c r="E473" s="14"/>
      <c r="G473" s="185"/>
      <c r="H473" s="185"/>
      <c r="J473" s="185"/>
      <c r="L473" s="184"/>
      <c r="N473" s="184"/>
      <c r="O473" s="184"/>
      <c r="P473" s="184"/>
      <c r="Q473" s="185"/>
    </row>
    <row r="474" spans="2:17" ht="26.25" customHeight="1">
      <c r="B474" s="14"/>
      <c r="C474" s="185"/>
      <c r="E474" s="14"/>
      <c r="G474" s="185"/>
      <c r="H474" s="185"/>
      <c r="J474" s="185"/>
      <c r="L474" s="184"/>
      <c r="N474" s="184"/>
      <c r="O474" s="184"/>
      <c r="P474" s="184"/>
      <c r="Q474" s="185"/>
    </row>
    <row r="475" spans="2:17" ht="26.25" customHeight="1">
      <c r="B475" s="14"/>
      <c r="C475" s="185"/>
      <c r="E475" s="14"/>
      <c r="G475" s="185"/>
      <c r="H475" s="185"/>
      <c r="J475" s="185"/>
      <c r="L475" s="184"/>
      <c r="N475" s="184"/>
      <c r="O475" s="184"/>
      <c r="P475" s="184"/>
      <c r="Q475" s="185"/>
    </row>
    <row r="476" spans="2:17" ht="26.25" customHeight="1">
      <c r="B476" s="14"/>
      <c r="C476" s="185"/>
      <c r="E476" s="14"/>
      <c r="G476" s="185"/>
      <c r="H476" s="185"/>
      <c r="J476" s="185"/>
      <c r="L476" s="184"/>
      <c r="N476" s="184"/>
      <c r="O476" s="184"/>
      <c r="P476" s="184"/>
      <c r="Q476" s="185"/>
    </row>
    <row r="477" spans="2:17" ht="26.25" customHeight="1">
      <c r="B477" s="14"/>
      <c r="C477" s="185"/>
      <c r="E477" s="14"/>
      <c r="G477" s="185"/>
      <c r="H477" s="185"/>
      <c r="J477" s="185"/>
      <c r="L477" s="184"/>
      <c r="N477" s="184"/>
      <c r="O477" s="184"/>
      <c r="P477" s="184"/>
      <c r="Q477" s="185"/>
    </row>
    <row r="478" spans="2:17" ht="26.25" customHeight="1">
      <c r="B478" s="14"/>
      <c r="C478" s="185"/>
      <c r="E478" s="14"/>
      <c r="G478" s="185"/>
      <c r="H478" s="185"/>
      <c r="J478" s="185"/>
      <c r="L478" s="184"/>
      <c r="N478" s="184"/>
      <c r="O478" s="184"/>
      <c r="P478" s="184"/>
      <c r="Q478" s="185"/>
    </row>
    <row r="479" spans="2:17" ht="26.25" customHeight="1">
      <c r="B479" s="14"/>
      <c r="C479" s="185"/>
      <c r="E479" s="14"/>
      <c r="G479" s="185"/>
      <c r="H479" s="185"/>
      <c r="J479" s="185"/>
      <c r="L479" s="184"/>
      <c r="N479" s="184"/>
      <c r="O479" s="184"/>
      <c r="P479" s="184"/>
      <c r="Q479" s="185"/>
    </row>
    <row r="480" spans="2:17" ht="26.25" customHeight="1">
      <c r="B480" s="14"/>
      <c r="C480" s="185"/>
      <c r="E480" s="14"/>
      <c r="G480" s="185"/>
      <c r="H480" s="185"/>
      <c r="J480" s="185"/>
      <c r="L480" s="184"/>
      <c r="N480" s="184"/>
      <c r="O480" s="184"/>
      <c r="P480" s="184"/>
      <c r="Q480" s="185"/>
    </row>
    <row r="481" spans="2:17" ht="26.25" customHeight="1">
      <c r="B481" s="14"/>
      <c r="C481" s="185"/>
      <c r="E481" s="14"/>
      <c r="G481" s="185"/>
      <c r="H481" s="185"/>
      <c r="J481" s="185"/>
      <c r="L481" s="184"/>
      <c r="N481" s="184"/>
      <c r="O481" s="184"/>
      <c r="P481" s="184"/>
      <c r="Q481" s="185"/>
    </row>
    <row r="482" spans="2:17" ht="26.25" customHeight="1">
      <c r="B482" s="14"/>
      <c r="C482" s="185"/>
      <c r="E482" s="14"/>
      <c r="G482" s="185"/>
      <c r="H482" s="185"/>
      <c r="J482" s="185"/>
      <c r="L482" s="184"/>
      <c r="N482" s="184"/>
      <c r="O482" s="184"/>
      <c r="P482" s="184"/>
      <c r="Q482" s="185"/>
    </row>
    <row r="483" spans="2:17" ht="26.25" customHeight="1">
      <c r="B483" s="14"/>
      <c r="C483" s="185"/>
      <c r="E483" s="14"/>
      <c r="G483" s="185"/>
      <c r="H483" s="185"/>
      <c r="J483" s="185"/>
      <c r="L483" s="184"/>
      <c r="N483" s="184"/>
      <c r="O483" s="184"/>
      <c r="P483" s="184"/>
      <c r="Q483" s="185"/>
    </row>
    <row r="484" spans="2:17" ht="26.25" customHeight="1">
      <c r="B484" s="14"/>
      <c r="C484" s="185"/>
      <c r="E484" s="14"/>
      <c r="G484" s="185"/>
      <c r="H484" s="185"/>
      <c r="J484" s="185"/>
      <c r="L484" s="184"/>
      <c r="N484" s="184"/>
      <c r="O484" s="184"/>
      <c r="P484" s="184"/>
      <c r="Q484" s="185"/>
    </row>
    <row r="485" spans="2:17" ht="26.25" customHeight="1">
      <c r="B485" s="14"/>
      <c r="C485" s="185"/>
      <c r="E485" s="14"/>
      <c r="G485" s="185"/>
      <c r="H485" s="185"/>
      <c r="J485" s="185"/>
      <c r="L485" s="184"/>
      <c r="N485" s="184"/>
      <c r="O485" s="184"/>
      <c r="P485" s="184"/>
      <c r="Q485" s="185"/>
    </row>
    <row r="486" spans="2:17" ht="26.25" customHeight="1">
      <c r="B486" s="14"/>
      <c r="C486" s="185"/>
      <c r="E486" s="14"/>
      <c r="G486" s="185"/>
      <c r="H486" s="185"/>
      <c r="J486" s="185"/>
      <c r="L486" s="184"/>
      <c r="N486" s="184"/>
      <c r="O486" s="184"/>
      <c r="P486" s="184"/>
      <c r="Q486" s="185"/>
    </row>
    <row r="487" spans="2:17" ht="26.25" customHeight="1">
      <c r="B487" s="14"/>
      <c r="C487" s="185"/>
      <c r="E487" s="14"/>
      <c r="G487" s="185"/>
      <c r="H487" s="185"/>
      <c r="J487" s="185"/>
      <c r="L487" s="184"/>
      <c r="N487" s="184"/>
      <c r="O487" s="184"/>
      <c r="P487" s="184"/>
      <c r="Q487" s="185"/>
    </row>
    <row r="488" spans="2:17" ht="26.25" customHeight="1">
      <c r="B488" s="14"/>
      <c r="C488" s="185"/>
      <c r="E488" s="14"/>
      <c r="G488" s="185"/>
      <c r="H488" s="185"/>
      <c r="J488" s="185"/>
      <c r="L488" s="184"/>
      <c r="N488" s="184"/>
      <c r="O488" s="184"/>
      <c r="P488" s="184"/>
      <c r="Q488" s="185"/>
    </row>
    <row r="489" spans="2:17" ht="26.25" customHeight="1">
      <c r="B489" s="14"/>
      <c r="C489" s="185"/>
      <c r="E489" s="14"/>
      <c r="G489" s="185"/>
      <c r="H489" s="185"/>
      <c r="J489" s="185"/>
      <c r="L489" s="184"/>
      <c r="N489" s="184"/>
      <c r="O489" s="184"/>
      <c r="P489" s="184"/>
      <c r="Q489" s="185"/>
    </row>
    <row r="490" spans="2:17" ht="26.25" customHeight="1">
      <c r="B490" s="14"/>
      <c r="C490" s="185"/>
      <c r="E490" s="14"/>
      <c r="G490" s="185"/>
      <c r="H490" s="185"/>
      <c r="J490" s="185"/>
      <c r="L490" s="184"/>
      <c r="N490" s="184"/>
      <c r="O490" s="184"/>
      <c r="P490" s="184"/>
      <c r="Q490" s="185"/>
    </row>
    <row r="491" spans="2:17" ht="26.25" customHeight="1">
      <c r="B491" s="14"/>
      <c r="C491" s="185"/>
      <c r="E491" s="14"/>
      <c r="G491" s="185"/>
      <c r="H491" s="185"/>
      <c r="J491" s="185"/>
      <c r="L491" s="184"/>
      <c r="N491" s="184"/>
      <c r="O491" s="184"/>
      <c r="P491" s="184"/>
      <c r="Q491" s="185"/>
    </row>
    <row r="492" spans="2:17" ht="26.25" customHeight="1">
      <c r="B492" s="14"/>
      <c r="C492" s="185"/>
      <c r="E492" s="14"/>
      <c r="G492" s="185"/>
      <c r="H492" s="185"/>
      <c r="J492" s="185"/>
      <c r="L492" s="184"/>
      <c r="N492" s="184"/>
      <c r="O492" s="184"/>
      <c r="P492" s="184"/>
      <c r="Q492" s="185"/>
    </row>
    <row r="493" spans="2:17" ht="26.25" customHeight="1">
      <c r="B493" s="14"/>
      <c r="C493" s="185"/>
      <c r="E493" s="14"/>
      <c r="G493" s="185"/>
      <c r="H493" s="185"/>
      <c r="J493" s="185"/>
      <c r="L493" s="184"/>
      <c r="N493" s="184"/>
      <c r="O493" s="184"/>
      <c r="P493" s="184"/>
      <c r="Q493" s="185"/>
    </row>
    <row r="494" spans="2:17" ht="26.25" customHeight="1">
      <c r="B494" s="14"/>
      <c r="C494" s="185"/>
      <c r="E494" s="14"/>
      <c r="G494" s="185"/>
      <c r="H494" s="185"/>
      <c r="J494" s="185"/>
      <c r="L494" s="184"/>
      <c r="N494" s="184"/>
      <c r="O494" s="184"/>
      <c r="P494" s="184"/>
      <c r="Q494" s="185"/>
    </row>
    <row r="495" spans="2:17" ht="26.25" customHeight="1">
      <c r="B495" s="14"/>
      <c r="C495" s="185"/>
      <c r="E495" s="14"/>
      <c r="G495" s="185"/>
      <c r="H495" s="185"/>
      <c r="J495" s="185"/>
      <c r="L495" s="184"/>
      <c r="N495" s="184"/>
      <c r="O495" s="184"/>
      <c r="P495" s="184"/>
      <c r="Q495" s="185"/>
    </row>
    <row r="496" spans="2:17" ht="26.25" customHeight="1">
      <c r="B496" s="14"/>
      <c r="C496" s="185"/>
      <c r="E496" s="14"/>
      <c r="G496" s="185"/>
      <c r="H496" s="185"/>
      <c r="J496" s="185"/>
      <c r="L496" s="184"/>
      <c r="N496" s="184"/>
      <c r="O496" s="184"/>
      <c r="P496" s="184"/>
      <c r="Q496" s="185"/>
    </row>
    <row r="497" spans="2:17" ht="26.25" customHeight="1">
      <c r="B497" s="14"/>
      <c r="C497" s="185"/>
      <c r="E497" s="14"/>
      <c r="G497" s="185"/>
      <c r="H497" s="185"/>
      <c r="J497" s="185"/>
      <c r="L497" s="184"/>
      <c r="N497" s="184"/>
      <c r="O497" s="184"/>
      <c r="P497" s="184"/>
      <c r="Q497" s="185"/>
    </row>
    <row r="498" spans="2:17" ht="26.25" customHeight="1">
      <c r="B498" s="14"/>
      <c r="C498" s="185"/>
      <c r="E498" s="14"/>
      <c r="G498" s="185"/>
      <c r="H498" s="185"/>
      <c r="J498" s="185"/>
      <c r="L498" s="184"/>
      <c r="N498" s="184"/>
      <c r="O498" s="184"/>
      <c r="P498" s="184"/>
      <c r="Q498" s="185"/>
    </row>
    <row r="499" spans="2:17" ht="26.25" customHeight="1">
      <c r="B499" s="14"/>
      <c r="C499" s="185"/>
      <c r="E499" s="14"/>
      <c r="G499" s="185"/>
      <c r="H499" s="185"/>
      <c r="J499" s="185"/>
      <c r="L499" s="184"/>
      <c r="N499" s="184"/>
      <c r="O499" s="184"/>
      <c r="P499" s="184"/>
      <c r="Q499" s="185"/>
    </row>
    <row r="500" spans="2:17" ht="26.25" customHeight="1">
      <c r="B500" s="14"/>
      <c r="C500" s="185"/>
      <c r="E500" s="14"/>
      <c r="G500" s="185"/>
      <c r="H500" s="185"/>
      <c r="J500" s="185"/>
      <c r="L500" s="184"/>
      <c r="N500" s="184"/>
      <c r="O500" s="184"/>
      <c r="P500" s="184"/>
      <c r="Q500" s="185"/>
    </row>
    <row r="501" spans="2:17" ht="26.25" customHeight="1">
      <c r="B501" s="14"/>
      <c r="C501" s="185"/>
      <c r="E501" s="14"/>
      <c r="G501" s="185"/>
      <c r="H501" s="185"/>
      <c r="J501" s="185"/>
      <c r="L501" s="184"/>
      <c r="N501" s="184"/>
      <c r="O501" s="184"/>
      <c r="P501" s="184"/>
      <c r="Q501" s="185"/>
    </row>
    <row r="502" spans="2:17" ht="26.25" customHeight="1">
      <c r="B502" s="14"/>
      <c r="C502" s="185"/>
      <c r="E502" s="14"/>
      <c r="G502" s="185"/>
      <c r="H502" s="185"/>
      <c r="J502" s="185"/>
      <c r="L502" s="184"/>
      <c r="N502" s="184"/>
      <c r="O502" s="184"/>
      <c r="P502" s="184"/>
      <c r="Q502" s="185"/>
    </row>
    <row r="503" spans="2:17" ht="26.25" customHeight="1">
      <c r="B503" s="14"/>
      <c r="C503" s="185"/>
      <c r="E503" s="14"/>
      <c r="G503" s="185"/>
      <c r="H503" s="185"/>
      <c r="J503" s="185"/>
      <c r="L503" s="184"/>
      <c r="N503" s="184"/>
      <c r="O503" s="184"/>
      <c r="P503" s="184"/>
      <c r="Q503" s="185"/>
    </row>
    <row r="504" spans="2:17" ht="26.25" customHeight="1">
      <c r="B504" s="14"/>
      <c r="C504" s="185"/>
      <c r="E504" s="14"/>
      <c r="G504" s="185"/>
      <c r="H504" s="185"/>
      <c r="J504" s="185"/>
      <c r="L504" s="184"/>
      <c r="N504" s="184"/>
      <c r="O504" s="184"/>
      <c r="P504" s="184"/>
      <c r="Q504" s="185"/>
    </row>
    <row r="505" spans="2:17" ht="26.25" customHeight="1">
      <c r="B505" s="14"/>
      <c r="C505" s="185"/>
      <c r="E505" s="14"/>
      <c r="G505" s="185"/>
      <c r="H505" s="185"/>
      <c r="J505" s="185"/>
      <c r="L505" s="184"/>
      <c r="N505" s="184"/>
      <c r="O505" s="184"/>
      <c r="P505" s="184"/>
      <c r="Q505" s="185"/>
    </row>
    <row r="506" spans="2:17" ht="26.25" customHeight="1">
      <c r="B506" s="14"/>
      <c r="C506" s="185"/>
      <c r="E506" s="14"/>
      <c r="G506" s="185"/>
      <c r="H506" s="185"/>
      <c r="J506" s="185"/>
      <c r="L506" s="184"/>
      <c r="N506" s="184"/>
      <c r="O506" s="184"/>
      <c r="P506" s="184"/>
      <c r="Q506" s="185"/>
    </row>
    <row r="507" spans="2:17" ht="26.25" customHeight="1">
      <c r="B507" s="14"/>
      <c r="C507" s="185"/>
      <c r="E507" s="14"/>
      <c r="G507" s="185"/>
      <c r="H507" s="185"/>
      <c r="J507" s="185"/>
      <c r="L507" s="184"/>
      <c r="N507" s="184"/>
      <c r="O507" s="184"/>
      <c r="P507" s="184"/>
      <c r="Q507" s="185"/>
    </row>
    <row r="508" spans="2:17" ht="26.25" customHeight="1">
      <c r="B508" s="14"/>
      <c r="C508" s="185"/>
      <c r="E508" s="14"/>
      <c r="G508" s="185"/>
      <c r="H508" s="185"/>
      <c r="J508" s="185"/>
      <c r="L508" s="184"/>
      <c r="N508" s="184"/>
      <c r="O508" s="184"/>
      <c r="P508" s="184"/>
      <c r="Q508" s="185"/>
    </row>
    <row r="509" spans="2:17" ht="26.25" customHeight="1">
      <c r="B509" s="14"/>
      <c r="C509" s="185"/>
      <c r="E509" s="14"/>
      <c r="G509" s="185"/>
      <c r="H509" s="185"/>
      <c r="J509" s="185"/>
      <c r="L509" s="184"/>
      <c r="N509" s="184"/>
      <c r="O509" s="184"/>
      <c r="P509" s="184"/>
      <c r="Q509" s="185"/>
    </row>
    <row r="510" spans="2:17" ht="26.25" customHeight="1">
      <c r="B510" s="14"/>
      <c r="C510" s="185"/>
      <c r="E510" s="14"/>
      <c r="G510" s="185"/>
      <c r="H510" s="185"/>
      <c r="J510" s="185"/>
      <c r="L510" s="184"/>
      <c r="N510" s="184"/>
      <c r="O510" s="184"/>
      <c r="P510" s="184"/>
      <c r="Q510" s="185"/>
    </row>
    <row r="511" spans="2:17" ht="26.25" customHeight="1">
      <c r="B511" s="14"/>
      <c r="C511" s="185"/>
      <c r="E511" s="14"/>
      <c r="G511" s="185"/>
      <c r="H511" s="185"/>
      <c r="J511" s="185"/>
      <c r="L511" s="184"/>
      <c r="N511" s="184"/>
      <c r="O511" s="184"/>
      <c r="P511" s="184"/>
      <c r="Q511" s="185"/>
    </row>
    <row r="512" spans="2:17" ht="26.25" customHeight="1">
      <c r="B512" s="14"/>
      <c r="C512" s="185"/>
      <c r="E512" s="14"/>
      <c r="G512" s="185"/>
      <c r="H512" s="185"/>
      <c r="J512" s="185"/>
      <c r="L512" s="184"/>
      <c r="N512" s="184"/>
      <c r="O512" s="184"/>
      <c r="P512" s="184"/>
      <c r="Q512" s="185"/>
    </row>
    <row r="513" spans="2:17" ht="26.25" customHeight="1">
      <c r="B513" s="14"/>
      <c r="C513" s="185"/>
      <c r="E513" s="14"/>
      <c r="G513" s="185"/>
      <c r="H513" s="185"/>
      <c r="J513" s="185"/>
      <c r="L513" s="184"/>
      <c r="N513" s="184"/>
      <c r="O513" s="184"/>
      <c r="P513" s="184"/>
      <c r="Q513" s="185"/>
    </row>
    <row r="514" spans="2:17" ht="26.25" customHeight="1">
      <c r="B514" s="14"/>
      <c r="C514" s="185"/>
      <c r="E514" s="14"/>
      <c r="G514" s="185"/>
      <c r="H514" s="185"/>
      <c r="J514" s="185"/>
      <c r="L514" s="184"/>
      <c r="N514" s="184"/>
      <c r="O514" s="184"/>
      <c r="P514" s="184"/>
      <c r="Q514" s="185"/>
    </row>
    <row r="515" spans="2:17" ht="26.25" customHeight="1">
      <c r="B515" s="14"/>
      <c r="C515" s="185"/>
      <c r="E515" s="14"/>
      <c r="G515" s="185"/>
      <c r="H515" s="185"/>
      <c r="J515" s="185"/>
      <c r="L515" s="184"/>
      <c r="N515" s="184"/>
      <c r="O515" s="184"/>
      <c r="P515" s="184"/>
      <c r="Q515" s="185"/>
    </row>
    <row r="516" spans="2:17" ht="26.25" customHeight="1">
      <c r="B516" s="14"/>
      <c r="C516" s="185"/>
      <c r="E516" s="14"/>
      <c r="G516" s="185"/>
      <c r="H516" s="185"/>
      <c r="J516" s="185"/>
      <c r="L516" s="184"/>
      <c r="N516" s="184"/>
      <c r="O516" s="184"/>
      <c r="P516" s="184"/>
      <c r="Q516" s="185"/>
    </row>
    <row r="517" spans="2:17" ht="26.25" customHeight="1">
      <c r="B517" s="14"/>
      <c r="C517" s="185"/>
      <c r="E517" s="14"/>
      <c r="G517" s="185"/>
      <c r="H517" s="185"/>
      <c r="J517" s="185"/>
      <c r="L517" s="184"/>
      <c r="N517" s="184"/>
      <c r="O517" s="184"/>
      <c r="P517" s="184"/>
      <c r="Q517" s="185"/>
    </row>
    <row r="518" spans="2:17" ht="26.25" customHeight="1">
      <c r="B518" s="14"/>
      <c r="C518" s="185"/>
      <c r="E518" s="14"/>
      <c r="G518" s="185"/>
      <c r="H518" s="185"/>
      <c r="J518" s="185"/>
      <c r="L518" s="184"/>
      <c r="N518" s="184"/>
      <c r="O518" s="184"/>
      <c r="P518" s="184"/>
      <c r="Q518" s="185"/>
    </row>
    <row r="519" spans="2:17" ht="26.25" customHeight="1">
      <c r="B519" s="14"/>
      <c r="C519" s="185"/>
      <c r="E519" s="14"/>
      <c r="G519" s="185"/>
      <c r="H519" s="185"/>
      <c r="J519" s="185"/>
      <c r="L519" s="184"/>
      <c r="N519" s="184"/>
      <c r="O519" s="184"/>
      <c r="P519" s="184"/>
      <c r="Q519" s="185"/>
    </row>
    <row r="520" spans="2:17" ht="26.25" customHeight="1">
      <c r="B520" s="14"/>
      <c r="C520" s="185"/>
      <c r="E520" s="14"/>
      <c r="G520" s="185"/>
      <c r="H520" s="185"/>
      <c r="J520" s="185"/>
      <c r="L520" s="184"/>
      <c r="N520" s="184"/>
      <c r="O520" s="184"/>
      <c r="P520" s="184"/>
      <c r="Q520" s="185"/>
    </row>
    <row r="521" spans="2:17" ht="26.25" customHeight="1">
      <c r="B521" s="14"/>
      <c r="C521" s="185"/>
      <c r="E521" s="14"/>
      <c r="G521" s="185"/>
      <c r="H521" s="185"/>
      <c r="J521" s="185"/>
      <c r="L521" s="184"/>
      <c r="N521" s="184"/>
      <c r="O521" s="184"/>
      <c r="P521" s="184"/>
      <c r="Q521" s="185"/>
    </row>
    <row r="522" spans="2:17" ht="26.25" customHeight="1">
      <c r="B522" s="14"/>
      <c r="C522" s="185"/>
      <c r="E522" s="14"/>
      <c r="G522" s="185"/>
      <c r="H522" s="185"/>
      <c r="J522" s="185"/>
      <c r="L522" s="184"/>
      <c r="N522" s="184"/>
      <c r="O522" s="184"/>
      <c r="P522" s="184"/>
      <c r="Q522" s="185"/>
    </row>
    <row r="523" spans="2:17" ht="26.25" customHeight="1">
      <c r="B523" s="14"/>
      <c r="C523" s="185"/>
      <c r="E523" s="14"/>
      <c r="G523" s="185"/>
      <c r="H523" s="185"/>
      <c r="J523" s="185"/>
      <c r="L523" s="184"/>
      <c r="N523" s="184"/>
      <c r="O523" s="184"/>
      <c r="P523" s="184"/>
      <c r="Q523" s="185"/>
    </row>
    <row r="524" spans="2:17" ht="26.25" customHeight="1">
      <c r="B524" s="14"/>
      <c r="C524" s="185"/>
      <c r="E524" s="14"/>
      <c r="G524" s="185"/>
      <c r="H524" s="185"/>
      <c r="J524" s="185"/>
      <c r="L524" s="184"/>
      <c r="N524" s="184"/>
      <c r="O524" s="184"/>
      <c r="P524" s="184"/>
      <c r="Q524" s="185"/>
    </row>
    <row r="525" spans="2:17" ht="26.25" customHeight="1">
      <c r="B525" s="14"/>
      <c r="C525" s="185"/>
      <c r="E525" s="14"/>
      <c r="G525" s="185"/>
      <c r="H525" s="185"/>
      <c r="J525" s="185"/>
      <c r="L525" s="184"/>
      <c r="N525" s="184"/>
      <c r="O525" s="184"/>
      <c r="P525" s="184"/>
      <c r="Q525" s="185"/>
    </row>
    <row r="526" spans="2:17" ht="26.25" customHeight="1">
      <c r="B526" s="14"/>
      <c r="C526" s="185"/>
      <c r="E526" s="14"/>
      <c r="G526" s="185"/>
      <c r="H526" s="185"/>
      <c r="J526" s="185"/>
      <c r="L526" s="184"/>
      <c r="N526" s="184"/>
      <c r="O526" s="184"/>
      <c r="P526" s="184"/>
      <c r="Q526" s="185"/>
    </row>
    <row r="527" spans="2:17" ht="26.25" customHeight="1">
      <c r="B527" s="14"/>
      <c r="C527" s="185"/>
      <c r="E527" s="14"/>
      <c r="G527" s="185"/>
      <c r="H527" s="185"/>
      <c r="J527" s="185"/>
      <c r="L527" s="184"/>
      <c r="N527" s="184"/>
      <c r="O527" s="184"/>
      <c r="P527" s="184"/>
      <c r="Q527" s="185"/>
    </row>
    <row r="528" spans="2:17" ht="26.25" customHeight="1">
      <c r="B528" s="14"/>
      <c r="C528" s="185"/>
      <c r="E528" s="14"/>
      <c r="G528" s="185"/>
      <c r="H528" s="185"/>
      <c r="J528" s="185"/>
      <c r="L528" s="184"/>
      <c r="N528" s="184"/>
      <c r="O528" s="184"/>
      <c r="P528" s="184"/>
      <c r="Q528" s="185"/>
    </row>
    <row r="529" spans="2:17" ht="26.25" customHeight="1">
      <c r="B529" s="14"/>
      <c r="C529" s="185"/>
      <c r="E529" s="14"/>
      <c r="G529" s="185"/>
      <c r="H529" s="185"/>
      <c r="J529" s="185"/>
      <c r="L529" s="184"/>
      <c r="N529" s="184"/>
      <c r="O529" s="184"/>
      <c r="P529" s="184"/>
      <c r="Q529" s="185"/>
    </row>
    <row r="530" spans="2:17" ht="26.25" customHeight="1">
      <c r="B530" s="14"/>
      <c r="C530" s="185"/>
      <c r="E530" s="14"/>
      <c r="G530" s="185"/>
      <c r="H530" s="185"/>
      <c r="J530" s="185"/>
      <c r="L530" s="184"/>
      <c r="N530" s="184"/>
      <c r="O530" s="184"/>
      <c r="P530" s="184"/>
      <c r="Q530" s="185"/>
    </row>
    <row r="531" spans="2:17" ht="26.25" customHeight="1">
      <c r="B531" s="14"/>
      <c r="C531" s="185"/>
      <c r="E531" s="14"/>
      <c r="G531" s="185"/>
      <c r="H531" s="185"/>
      <c r="J531" s="185"/>
      <c r="L531" s="184"/>
      <c r="N531" s="184"/>
      <c r="O531" s="184"/>
      <c r="P531" s="184"/>
      <c r="Q531" s="185"/>
    </row>
    <row r="532" spans="2:17" ht="26.25" customHeight="1">
      <c r="B532" s="14"/>
      <c r="C532" s="185"/>
      <c r="E532" s="14"/>
      <c r="G532" s="185"/>
      <c r="H532" s="185"/>
      <c r="J532" s="185"/>
      <c r="L532" s="184"/>
      <c r="N532" s="184"/>
      <c r="O532" s="184"/>
      <c r="P532" s="184"/>
      <c r="Q532" s="185"/>
    </row>
    <row r="533" spans="2:17" ht="26.25" customHeight="1">
      <c r="B533" s="14"/>
      <c r="C533" s="185"/>
      <c r="E533" s="14"/>
      <c r="G533" s="185"/>
      <c r="H533" s="185"/>
      <c r="J533" s="185"/>
      <c r="L533" s="184"/>
      <c r="N533" s="184"/>
      <c r="O533" s="184"/>
      <c r="P533" s="184"/>
      <c r="Q533" s="185"/>
    </row>
    <row r="534" spans="2:17" ht="26.25" customHeight="1">
      <c r="B534" s="14"/>
      <c r="C534" s="185"/>
      <c r="E534" s="14"/>
      <c r="G534" s="185"/>
      <c r="H534" s="185"/>
      <c r="J534" s="185"/>
      <c r="L534" s="184"/>
      <c r="N534" s="184"/>
      <c r="O534" s="184"/>
      <c r="P534" s="184"/>
      <c r="Q534" s="185"/>
    </row>
    <row r="535" spans="2:17" ht="26.25" customHeight="1">
      <c r="B535" s="14"/>
      <c r="C535" s="185"/>
      <c r="E535" s="14"/>
      <c r="G535" s="185"/>
      <c r="H535" s="185"/>
      <c r="J535" s="185"/>
      <c r="L535" s="184"/>
      <c r="N535" s="184"/>
      <c r="O535" s="184"/>
      <c r="P535" s="184"/>
      <c r="Q535" s="185"/>
    </row>
    <row r="536" spans="2:17" ht="26.25" customHeight="1">
      <c r="B536" s="14"/>
      <c r="C536" s="185"/>
      <c r="E536" s="14"/>
      <c r="G536" s="185"/>
      <c r="H536" s="185"/>
      <c r="J536" s="185"/>
      <c r="L536" s="184"/>
      <c r="N536" s="184"/>
      <c r="O536" s="184"/>
      <c r="P536" s="184"/>
      <c r="Q536" s="185"/>
    </row>
    <row r="537" spans="2:17" ht="26.25" customHeight="1">
      <c r="B537" s="14"/>
      <c r="C537" s="185"/>
      <c r="E537" s="14"/>
      <c r="G537" s="185"/>
      <c r="H537" s="185"/>
      <c r="J537" s="185"/>
      <c r="L537" s="184"/>
      <c r="N537" s="184"/>
      <c r="O537" s="184"/>
      <c r="P537" s="184"/>
      <c r="Q537" s="185"/>
    </row>
    <row r="538" spans="2:17" ht="26.25" customHeight="1">
      <c r="B538" s="14"/>
      <c r="C538" s="185"/>
      <c r="E538" s="14"/>
      <c r="G538" s="185"/>
      <c r="H538" s="185"/>
      <c r="J538" s="185"/>
      <c r="L538" s="184"/>
      <c r="N538" s="184"/>
      <c r="O538" s="184"/>
      <c r="P538" s="184"/>
      <c r="Q538" s="185"/>
    </row>
    <row r="539" spans="2:17" ht="26.25" customHeight="1">
      <c r="B539" s="14"/>
      <c r="C539" s="185"/>
      <c r="E539" s="14"/>
      <c r="G539" s="185"/>
      <c r="H539" s="185"/>
      <c r="J539" s="185"/>
      <c r="L539" s="184"/>
      <c r="N539" s="184"/>
      <c r="O539" s="184"/>
      <c r="P539" s="184"/>
      <c r="Q539" s="185"/>
    </row>
    <row r="540" spans="2:17" ht="26.25" customHeight="1">
      <c r="B540" s="14"/>
      <c r="C540" s="185"/>
      <c r="E540" s="14"/>
      <c r="G540" s="185"/>
      <c r="H540" s="185"/>
      <c r="J540" s="185"/>
      <c r="L540" s="184"/>
      <c r="N540" s="184"/>
      <c r="O540" s="184"/>
      <c r="P540" s="184"/>
      <c r="Q540" s="185"/>
    </row>
    <row r="541" spans="2:17" ht="26.25" customHeight="1">
      <c r="B541" s="14"/>
      <c r="C541" s="185"/>
      <c r="E541" s="14"/>
      <c r="G541" s="185"/>
      <c r="H541" s="185"/>
      <c r="J541" s="185"/>
      <c r="L541" s="184"/>
      <c r="N541" s="184"/>
      <c r="O541" s="184"/>
      <c r="P541" s="184"/>
      <c r="Q541" s="185"/>
    </row>
    <row r="542" spans="2:17" ht="26.25" customHeight="1">
      <c r="B542" s="14"/>
      <c r="C542" s="185"/>
      <c r="E542" s="14"/>
      <c r="G542" s="185"/>
      <c r="H542" s="185"/>
      <c r="J542" s="185"/>
      <c r="L542" s="184"/>
      <c r="N542" s="184"/>
      <c r="O542" s="184"/>
      <c r="P542" s="184"/>
      <c r="Q542" s="185"/>
    </row>
    <row r="543" spans="2:17" ht="26.25" customHeight="1">
      <c r="B543" s="14"/>
      <c r="C543" s="185"/>
      <c r="E543" s="14"/>
      <c r="G543" s="185"/>
      <c r="H543" s="185"/>
      <c r="J543" s="185"/>
      <c r="L543" s="184"/>
      <c r="N543" s="184"/>
      <c r="O543" s="184"/>
      <c r="P543" s="184"/>
      <c r="Q543" s="185"/>
    </row>
    <row r="544" spans="2:17" ht="26.25" customHeight="1">
      <c r="B544" s="14"/>
      <c r="C544" s="185"/>
      <c r="E544" s="14"/>
      <c r="G544" s="185"/>
      <c r="H544" s="185"/>
      <c r="J544" s="185"/>
      <c r="L544" s="184"/>
      <c r="N544" s="184"/>
      <c r="O544" s="184"/>
      <c r="P544" s="184"/>
      <c r="Q544" s="185"/>
    </row>
    <row r="545" spans="2:17" ht="26.25" customHeight="1">
      <c r="B545" s="14"/>
      <c r="C545" s="185"/>
      <c r="E545" s="14"/>
      <c r="G545" s="185"/>
      <c r="H545" s="185"/>
      <c r="J545" s="185"/>
      <c r="L545" s="184"/>
      <c r="N545" s="184"/>
      <c r="O545" s="184"/>
      <c r="P545" s="184"/>
      <c r="Q545" s="185"/>
    </row>
    <row r="546" spans="2:17" ht="26.25" customHeight="1">
      <c r="B546" s="14"/>
      <c r="C546" s="185"/>
      <c r="E546" s="14"/>
      <c r="G546" s="185"/>
      <c r="H546" s="185"/>
      <c r="J546" s="185"/>
      <c r="L546" s="184"/>
      <c r="N546" s="184"/>
      <c r="O546" s="184"/>
      <c r="P546" s="184"/>
      <c r="Q546" s="185"/>
    </row>
    <row r="547" spans="2:17" ht="26.25" customHeight="1">
      <c r="B547" s="14"/>
      <c r="C547" s="185"/>
      <c r="E547" s="14"/>
      <c r="G547" s="185"/>
      <c r="H547" s="185"/>
      <c r="J547" s="185"/>
      <c r="L547" s="184"/>
      <c r="N547" s="184"/>
      <c r="O547" s="184"/>
      <c r="P547" s="184"/>
      <c r="Q547" s="185"/>
    </row>
    <row r="548" spans="2:17" ht="26.25" customHeight="1">
      <c r="B548" s="14"/>
      <c r="C548" s="185"/>
      <c r="E548" s="14"/>
      <c r="G548" s="185"/>
      <c r="H548" s="185"/>
      <c r="J548" s="185"/>
      <c r="L548" s="184"/>
      <c r="N548" s="184"/>
      <c r="O548" s="184"/>
      <c r="P548" s="184"/>
      <c r="Q548" s="185"/>
    </row>
    <row r="549" spans="2:17" ht="26.25" customHeight="1">
      <c r="B549" s="14"/>
      <c r="C549" s="185"/>
      <c r="E549" s="14"/>
      <c r="G549" s="185"/>
      <c r="H549" s="185"/>
      <c r="J549" s="185"/>
      <c r="L549" s="184"/>
      <c r="N549" s="184"/>
      <c r="O549" s="184"/>
      <c r="P549" s="184"/>
      <c r="Q549" s="185"/>
    </row>
    <row r="550" spans="2:17" ht="26.25" customHeight="1">
      <c r="B550" s="14"/>
      <c r="C550" s="185"/>
      <c r="E550" s="14"/>
      <c r="G550" s="185"/>
      <c r="H550" s="185"/>
      <c r="J550" s="185"/>
      <c r="L550" s="184"/>
      <c r="N550" s="184"/>
      <c r="O550" s="184"/>
      <c r="P550" s="184"/>
      <c r="Q550" s="185"/>
    </row>
    <row r="551" spans="2:17" ht="26.25" customHeight="1">
      <c r="B551" s="14"/>
      <c r="C551" s="185"/>
      <c r="E551" s="14"/>
      <c r="G551" s="185"/>
      <c r="H551" s="185"/>
      <c r="J551" s="185"/>
      <c r="L551" s="184"/>
      <c r="N551" s="184"/>
      <c r="O551" s="184"/>
      <c r="P551" s="184"/>
      <c r="Q551" s="185"/>
    </row>
    <row r="552" spans="2:17" ht="26.25" customHeight="1">
      <c r="B552" s="14"/>
      <c r="C552" s="185"/>
      <c r="E552" s="14"/>
      <c r="G552" s="185"/>
      <c r="H552" s="185"/>
      <c r="J552" s="185"/>
      <c r="L552" s="184"/>
      <c r="N552" s="184"/>
      <c r="O552" s="184"/>
      <c r="P552" s="184"/>
      <c r="Q552" s="185"/>
    </row>
    <row r="553" spans="2:17" ht="26.25" customHeight="1">
      <c r="B553" s="14"/>
      <c r="C553" s="185"/>
      <c r="E553" s="14"/>
      <c r="G553" s="185"/>
      <c r="H553" s="185"/>
      <c r="J553" s="185"/>
      <c r="L553" s="184"/>
      <c r="N553" s="184"/>
      <c r="O553" s="184"/>
      <c r="P553" s="184"/>
      <c r="Q553" s="185"/>
    </row>
    <row r="554" spans="2:17" ht="26.25" customHeight="1">
      <c r="B554" s="14"/>
      <c r="C554" s="185"/>
      <c r="E554" s="14"/>
      <c r="G554" s="185"/>
      <c r="H554" s="185"/>
      <c r="J554" s="185"/>
      <c r="L554" s="184"/>
      <c r="N554" s="184"/>
      <c r="O554" s="184"/>
      <c r="P554" s="184"/>
      <c r="Q554" s="185"/>
    </row>
    <row r="555" spans="2:17" ht="26.25" customHeight="1">
      <c r="B555" s="14"/>
      <c r="C555" s="185"/>
      <c r="E555" s="14"/>
      <c r="G555" s="185"/>
      <c r="H555" s="185"/>
      <c r="J555" s="185"/>
      <c r="L555" s="184"/>
      <c r="N555" s="184"/>
      <c r="O555" s="184"/>
      <c r="P555" s="184"/>
      <c r="Q555" s="185"/>
    </row>
    <row r="556" spans="2:17" ht="26.25" customHeight="1">
      <c r="B556" s="14"/>
      <c r="C556" s="185"/>
      <c r="E556" s="14"/>
      <c r="G556" s="185"/>
      <c r="H556" s="185"/>
      <c r="J556" s="185"/>
      <c r="L556" s="184"/>
      <c r="N556" s="184"/>
      <c r="O556" s="184"/>
      <c r="P556" s="184"/>
      <c r="Q556" s="185"/>
    </row>
    <row r="557" spans="2:17" ht="26.25" customHeight="1">
      <c r="B557" s="14"/>
      <c r="C557" s="185"/>
      <c r="E557" s="14"/>
      <c r="G557" s="185"/>
      <c r="H557" s="185"/>
      <c r="J557" s="185"/>
      <c r="L557" s="184"/>
      <c r="N557" s="184"/>
      <c r="O557" s="184"/>
      <c r="P557" s="184"/>
      <c r="Q557" s="185"/>
    </row>
    <row r="558" spans="2:17" ht="26.25" customHeight="1">
      <c r="B558" s="14"/>
      <c r="C558" s="185"/>
      <c r="E558" s="14"/>
      <c r="G558" s="185"/>
      <c r="H558" s="185"/>
      <c r="J558" s="185"/>
      <c r="L558" s="184"/>
      <c r="N558" s="184"/>
      <c r="O558" s="184"/>
      <c r="P558" s="184"/>
      <c r="Q558" s="185"/>
    </row>
    <row r="559" spans="2:17" ht="26.25" customHeight="1">
      <c r="B559" s="14"/>
      <c r="C559" s="185"/>
      <c r="E559" s="14"/>
      <c r="G559" s="185"/>
      <c r="H559" s="185"/>
      <c r="J559" s="185"/>
      <c r="L559" s="184"/>
      <c r="N559" s="184"/>
      <c r="O559" s="184"/>
      <c r="P559" s="184"/>
      <c r="Q559" s="185"/>
    </row>
    <row r="560" spans="2:17" ht="26.25" customHeight="1">
      <c r="B560" s="14"/>
      <c r="C560" s="185"/>
      <c r="E560" s="14"/>
      <c r="G560" s="185"/>
      <c r="H560" s="185"/>
      <c r="J560" s="185"/>
      <c r="L560" s="184"/>
      <c r="N560" s="184"/>
      <c r="O560" s="184"/>
      <c r="P560" s="184"/>
      <c r="Q560" s="185"/>
    </row>
    <row r="561" spans="2:17" ht="26.25" customHeight="1">
      <c r="B561" s="14"/>
      <c r="C561" s="185"/>
      <c r="E561" s="14"/>
      <c r="G561" s="185"/>
      <c r="H561" s="185"/>
      <c r="J561" s="185"/>
      <c r="L561" s="184"/>
      <c r="N561" s="184"/>
      <c r="O561" s="184"/>
      <c r="P561" s="184"/>
      <c r="Q561" s="185"/>
    </row>
    <row r="562" spans="2:17" ht="26.25" customHeight="1">
      <c r="B562" s="14"/>
      <c r="C562" s="185"/>
      <c r="E562" s="14"/>
      <c r="G562" s="185"/>
      <c r="H562" s="185"/>
      <c r="J562" s="185"/>
      <c r="L562" s="184"/>
      <c r="N562" s="184"/>
      <c r="O562" s="184"/>
      <c r="P562" s="184"/>
      <c r="Q562" s="185"/>
    </row>
    <row r="563" spans="2:17" ht="26.25" customHeight="1">
      <c r="B563" s="14"/>
      <c r="C563" s="185"/>
      <c r="E563" s="14"/>
      <c r="G563" s="185"/>
      <c r="H563" s="185"/>
      <c r="J563" s="185"/>
      <c r="L563" s="184"/>
      <c r="N563" s="184"/>
      <c r="O563" s="184"/>
      <c r="P563" s="184"/>
      <c r="Q563" s="185"/>
    </row>
    <row r="564" spans="2:17" ht="26.25" customHeight="1">
      <c r="B564" s="14"/>
      <c r="C564" s="185"/>
      <c r="E564" s="14"/>
      <c r="G564" s="185"/>
      <c r="H564" s="185"/>
      <c r="J564" s="185"/>
      <c r="L564" s="184"/>
      <c r="N564" s="184"/>
      <c r="O564" s="184"/>
      <c r="P564" s="184"/>
      <c r="Q564" s="185"/>
    </row>
    <row r="565" spans="2:17" ht="26.25" customHeight="1">
      <c r="B565" s="14"/>
      <c r="C565" s="185"/>
      <c r="E565" s="14"/>
      <c r="G565" s="185"/>
      <c r="H565" s="185"/>
      <c r="J565" s="185"/>
      <c r="L565" s="184"/>
      <c r="N565" s="184"/>
      <c r="O565" s="184"/>
      <c r="P565" s="184"/>
      <c r="Q565" s="185"/>
    </row>
    <row r="566" spans="2:17" ht="26.25" customHeight="1">
      <c r="B566" s="14"/>
      <c r="C566" s="185"/>
      <c r="E566" s="14"/>
      <c r="G566" s="185"/>
      <c r="H566" s="185"/>
      <c r="J566" s="185"/>
      <c r="L566" s="184"/>
      <c r="N566" s="184"/>
      <c r="O566" s="184"/>
      <c r="P566" s="184"/>
      <c r="Q566" s="185"/>
    </row>
    <row r="567" spans="2:17" ht="26.25" customHeight="1">
      <c r="B567" s="14"/>
      <c r="C567" s="185"/>
      <c r="E567" s="14"/>
      <c r="G567" s="185"/>
      <c r="H567" s="185"/>
      <c r="J567" s="185"/>
      <c r="L567" s="184"/>
      <c r="N567" s="184"/>
      <c r="O567" s="184"/>
      <c r="P567" s="184"/>
      <c r="Q567" s="185"/>
    </row>
    <row r="568" spans="2:17" ht="26.25" customHeight="1">
      <c r="B568" s="14"/>
      <c r="C568" s="185"/>
      <c r="E568" s="14"/>
      <c r="G568" s="185"/>
      <c r="H568" s="185"/>
      <c r="J568" s="185"/>
      <c r="L568" s="184"/>
      <c r="N568" s="184"/>
      <c r="O568" s="184"/>
      <c r="P568" s="184"/>
      <c r="Q568" s="185"/>
    </row>
    <row r="569" spans="2:17" ht="26.25" customHeight="1">
      <c r="B569" s="14"/>
      <c r="C569" s="185"/>
      <c r="E569" s="14"/>
      <c r="G569" s="185"/>
      <c r="H569" s="185"/>
      <c r="J569" s="185"/>
      <c r="L569" s="184"/>
      <c r="N569" s="184"/>
      <c r="O569" s="184"/>
      <c r="P569" s="184"/>
      <c r="Q569" s="185"/>
    </row>
    <row r="570" spans="2:17" ht="26.25" customHeight="1">
      <c r="B570" s="14"/>
      <c r="C570" s="185"/>
      <c r="E570" s="14"/>
      <c r="G570" s="185"/>
      <c r="H570" s="185"/>
      <c r="J570" s="185"/>
      <c r="L570" s="184"/>
      <c r="N570" s="184"/>
      <c r="O570" s="184"/>
      <c r="P570" s="184"/>
      <c r="Q570" s="185"/>
    </row>
    <row r="571" spans="2:17" ht="26.25" customHeight="1">
      <c r="B571" s="14"/>
      <c r="C571" s="185"/>
      <c r="E571" s="14"/>
      <c r="G571" s="185"/>
      <c r="H571" s="185"/>
      <c r="J571" s="185"/>
      <c r="L571" s="184"/>
      <c r="N571" s="184"/>
      <c r="O571" s="184"/>
      <c r="P571" s="184"/>
      <c r="Q571" s="185"/>
    </row>
    <row r="572" spans="2:17" ht="26.25" customHeight="1">
      <c r="B572" s="14"/>
      <c r="C572" s="185"/>
      <c r="E572" s="14"/>
      <c r="G572" s="185"/>
      <c r="H572" s="185"/>
      <c r="J572" s="185"/>
      <c r="L572" s="184"/>
      <c r="N572" s="184"/>
      <c r="O572" s="184"/>
      <c r="P572" s="184"/>
      <c r="Q572" s="185"/>
    </row>
    <row r="573" spans="2:17" ht="26.25" customHeight="1">
      <c r="B573" s="14"/>
      <c r="C573" s="185"/>
      <c r="E573" s="14"/>
      <c r="G573" s="185"/>
      <c r="H573" s="185"/>
      <c r="J573" s="185"/>
      <c r="L573" s="184"/>
      <c r="N573" s="184"/>
      <c r="O573" s="184"/>
      <c r="P573" s="184"/>
      <c r="Q573" s="185"/>
    </row>
    <row r="574" spans="2:17" ht="26.25" customHeight="1">
      <c r="B574" s="14"/>
      <c r="C574" s="185"/>
      <c r="E574" s="14"/>
      <c r="G574" s="185"/>
      <c r="H574" s="185"/>
      <c r="J574" s="185"/>
      <c r="L574" s="184"/>
      <c r="N574" s="184"/>
      <c r="O574" s="184"/>
      <c r="P574" s="184"/>
      <c r="Q574" s="185"/>
    </row>
    <row r="575" spans="2:17" ht="26.25" customHeight="1">
      <c r="B575" s="14"/>
      <c r="C575" s="185"/>
      <c r="E575" s="14"/>
      <c r="G575" s="185"/>
      <c r="H575" s="185"/>
      <c r="J575" s="185"/>
      <c r="L575" s="184"/>
      <c r="N575" s="184"/>
      <c r="O575" s="184"/>
      <c r="P575" s="184"/>
      <c r="Q575" s="185"/>
    </row>
    <row r="576" spans="2:17" ht="26.25" customHeight="1">
      <c r="B576" s="14"/>
      <c r="C576" s="185"/>
      <c r="E576" s="14"/>
      <c r="G576" s="185"/>
      <c r="H576" s="185"/>
      <c r="J576" s="185"/>
      <c r="L576" s="184"/>
      <c r="N576" s="184"/>
      <c r="O576" s="184"/>
      <c r="P576" s="184"/>
      <c r="Q576" s="185"/>
    </row>
    <row r="577" spans="2:17" ht="26.25" customHeight="1">
      <c r="B577" s="14"/>
      <c r="C577" s="185"/>
      <c r="E577" s="14"/>
      <c r="G577" s="185"/>
      <c r="H577" s="185"/>
      <c r="J577" s="185"/>
      <c r="L577" s="184"/>
      <c r="N577" s="184"/>
      <c r="O577" s="184"/>
      <c r="P577" s="184"/>
      <c r="Q577" s="185"/>
    </row>
    <row r="578" spans="2:17" ht="26.25" customHeight="1">
      <c r="B578" s="14"/>
      <c r="C578" s="185"/>
      <c r="E578" s="14"/>
      <c r="G578" s="185"/>
      <c r="H578" s="185"/>
      <c r="J578" s="185"/>
      <c r="L578" s="184"/>
      <c r="N578" s="184"/>
      <c r="O578" s="184"/>
      <c r="P578" s="184"/>
      <c r="Q578" s="185"/>
    </row>
    <row r="579" spans="2:17" ht="26.25" customHeight="1">
      <c r="B579" s="14"/>
      <c r="C579" s="185"/>
      <c r="E579" s="14"/>
      <c r="G579" s="185"/>
      <c r="H579" s="185"/>
      <c r="J579" s="185"/>
      <c r="L579" s="184"/>
      <c r="N579" s="184"/>
      <c r="O579" s="184"/>
      <c r="P579" s="184"/>
      <c r="Q579" s="185"/>
    </row>
    <row r="580" spans="2:17" ht="26.25" customHeight="1">
      <c r="B580" s="14"/>
      <c r="C580" s="185"/>
      <c r="E580" s="14"/>
      <c r="G580" s="185"/>
      <c r="H580" s="185"/>
      <c r="J580" s="185"/>
      <c r="L580" s="184"/>
      <c r="N580" s="184"/>
      <c r="O580" s="184"/>
      <c r="P580" s="184"/>
      <c r="Q580" s="185"/>
    </row>
    <row r="581" spans="2:17" ht="26.25" customHeight="1">
      <c r="B581" s="14"/>
      <c r="C581" s="185"/>
      <c r="E581" s="14"/>
      <c r="G581" s="185"/>
      <c r="H581" s="185"/>
      <c r="J581" s="185"/>
      <c r="L581" s="184"/>
      <c r="N581" s="184"/>
      <c r="O581" s="184"/>
      <c r="P581" s="184"/>
      <c r="Q581" s="185"/>
    </row>
    <row r="582" spans="2:17" ht="26.25" customHeight="1">
      <c r="B582" s="14"/>
      <c r="C582" s="185"/>
      <c r="E582" s="14"/>
      <c r="G582" s="185"/>
      <c r="H582" s="185"/>
      <c r="J582" s="185"/>
      <c r="L582" s="184"/>
      <c r="N582" s="184"/>
      <c r="O582" s="184"/>
      <c r="P582" s="184"/>
      <c r="Q582" s="185"/>
    </row>
    <row r="583" spans="2:17" ht="26.25" customHeight="1">
      <c r="B583" s="14"/>
      <c r="C583" s="185"/>
      <c r="E583" s="14"/>
      <c r="G583" s="185"/>
      <c r="H583" s="185"/>
      <c r="J583" s="185"/>
      <c r="L583" s="184"/>
      <c r="N583" s="184"/>
      <c r="O583" s="184"/>
      <c r="P583" s="184"/>
      <c r="Q583" s="185"/>
    </row>
    <row r="584" spans="2:17" ht="26.25" customHeight="1">
      <c r="B584" s="14"/>
      <c r="C584" s="185"/>
      <c r="E584" s="14"/>
      <c r="G584" s="185"/>
      <c r="H584" s="185"/>
      <c r="J584" s="185"/>
      <c r="L584" s="184"/>
      <c r="N584" s="184"/>
      <c r="O584" s="184"/>
      <c r="P584" s="184"/>
      <c r="Q584" s="185"/>
    </row>
    <row r="585" spans="2:17" ht="26.25" customHeight="1">
      <c r="B585" s="14"/>
      <c r="C585" s="185"/>
      <c r="E585" s="14"/>
      <c r="G585" s="185"/>
      <c r="H585" s="185"/>
      <c r="J585" s="185"/>
      <c r="L585" s="184"/>
      <c r="N585" s="184"/>
      <c r="O585" s="184"/>
      <c r="P585" s="184"/>
      <c r="Q585" s="185"/>
    </row>
    <row r="586" spans="2:17" ht="26.25" customHeight="1">
      <c r="B586" s="14"/>
      <c r="C586" s="185"/>
      <c r="E586" s="14"/>
      <c r="G586" s="185"/>
      <c r="H586" s="185"/>
      <c r="J586" s="185"/>
      <c r="L586" s="184"/>
      <c r="N586" s="184"/>
      <c r="O586" s="184"/>
      <c r="P586" s="184"/>
      <c r="Q586" s="185"/>
    </row>
    <row r="587" spans="2:17" ht="26.25" customHeight="1">
      <c r="B587" s="14"/>
      <c r="C587" s="185"/>
      <c r="E587" s="14"/>
      <c r="G587" s="185"/>
      <c r="H587" s="185"/>
      <c r="J587" s="185"/>
      <c r="L587" s="184"/>
      <c r="N587" s="184"/>
      <c r="O587" s="184"/>
      <c r="P587" s="184"/>
      <c r="Q587" s="185"/>
    </row>
    <row r="588" spans="2:17" ht="26.25" customHeight="1">
      <c r="B588" s="14"/>
      <c r="C588" s="185"/>
      <c r="E588" s="14"/>
      <c r="G588" s="185"/>
      <c r="H588" s="185"/>
      <c r="J588" s="185"/>
      <c r="L588" s="184"/>
      <c r="N588" s="184"/>
      <c r="O588" s="184"/>
      <c r="P588" s="184"/>
      <c r="Q588" s="185"/>
    </row>
    <row r="589" spans="2:17" ht="26.25" customHeight="1">
      <c r="B589" s="14"/>
      <c r="C589" s="185"/>
      <c r="E589" s="14"/>
      <c r="G589" s="185"/>
      <c r="H589" s="185"/>
      <c r="J589" s="185"/>
      <c r="L589" s="184"/>
      <c r="N589" s="184"/>
      <c r="O589" s="184"/>
      <c r="P589" s="184"/>
      <c r="Q589" s="185"/>
    </row>
    <row r="590" spans="2:17" ht="26.25" customHeight="1">
      <c r="B590" s="14"/>
      <c r="C590" s="185"/>
      <c r="E590" s="14"/>
      <c r="G590" s="185"/>
      <c r="H590" s="185"/>
      <c r="J590" s="185"/>
      <c r="L590" s="184"/>
      <c r="N590" s="184"/>
      <c r="O590" s="184"/>
      <c r="P590" s="184"/>
      <c r="Q590" s="185"/>
    </row>
    <row r="591" spans="2:17" ht="26.25" customHeight="1">
      <c r="B591" s="14"/>
      <c r="C591" s="185"/>
      <c r="E591" s="14"/>
      <c r="G591" s="185"/>
      <c r="H591" s="185"/>
      <c r="J591" s="185"/>
      <c r="L591" s="184"/>
      <c r="N591" s="184"/>
      <c r="O591" s="184"/>
      <c r="P591" s="184"/>
      <c r="Q591" s="185"/>
    </row>
    <row r="592" spans="2:17" ht="26.25" customHeight="1">
      <c r="B592" s="14"/>
      <c r="C592" s="185"/>
      <c r="E592" s="14"/>
      <c r="G592" s="185"/>
      <c r="H592" s="185"/>
      <c r="J592" s="185"/>
      <c r="L592" s="184"/>
      <c r="N592" s="184"/>
      <c r="O592" s="184"/>
      <c r="P592" s="184"/>
      <c r="Q592" s="185"/>
    </row>
    <row r="593" spans="2:17" ht="26.25" customHeight="1">
      <c r="B593" s="14"/>
      <c r="C593" s="185"/>
      <c r="E593" s="14"/>
      <c r="G593" s="185"/>
      <c r="H593" s="185"/>
      <c r="J593" s="185"/>
      <c r="L593" s="184"/>
      <c r="N593" s="184"/>
      <c r="O593" s="184"/>
      <c r="P593" s="184"/>
      <c r="Q593" s="185"/>
    </row>
    <row r="594" spans="2:17" ht="26.25" customHeight="1">
      <c r="B594" s="14"/>
      <c r="C594" s="185"/>
      <c r="E594" s="14"/>
      <c r="G594" s="185"/>
      <c r="H594" s="185"/>
      <c r="J594" s="185"/>
      <c r="L594" s="184"/>
      <c r="N594" s="184"/>
      <c r="O594" s="184"/>
      <c r="P594" s="184"/>
      <c r="Q594" s="185"/>
    </row>
    <row r="595" spans="2:17" ht="26.25" customHeight="1">
      <c r="B595" s="14"/>
      <c r="C595" s="185"/>
      <c r="E595" s="14"/>
      <c r="G595" s="185"/>
      <c r="H595" s="185"/>
      <c r="J595" s="185"/>
      <c r="L595" s="184"/>
      <c r="N595" s="184"/>
      <c r="O595" s="184"/>
      <c r="P595" s="184"/>
      <c r="Q595" s="185"/>
    </row>
    <row r="596" spans="2:17" ht="26.25" customHeight="1">
      <c r="B596" s="14"/>
      <c r="C596" s="185"/>
      <c r="E596" s="14"/>
      <c r="G596" s="185"/>
      <c r="H596" s="185"/>
      <c r="J596" s="185"/>
      <c r="L596" s="184"/>
      <c r="N596" s="184"/>
      <c r="O596" s="184"/>
      <c r="P596" s="184"/>
      <c r="Q596" s="185"/>
    </row>
    <row r="597" spans="2:17" ht="26.25" customHeight="1">
      <c r="B597" s="14"/>
      <c r="C597" s="185"/>
      <c r="E597" s="14"/>
      <c r="G597" s="185"/>
      <c r="H597" s="185"/>
      <c r="J597" s="185"/>
      <c r="L597" s="184"/>
      <c r="N597" s="184"/>
      <c r="O597" s="184"/>
      <c r="P597" s="184"/>
      <c r="Q597" s="185"/>
    </row>
    <row r="598" spans="2:17" ht="26.25" customHeight="1">
      <c r="B598" s="14"/>
      <c r="C598" s="185"/>
      <c r="E598" s="14"/>
      <c r="G598" s="185"/>
      <c r="H598" s="185"/>
      <c r="J598" s="185"/>
      <c r="L598" s="184"/>
      <c r="N598" s="184"/>
      <c r="O598" s="184"/>
      <c r="P598" s="184"/>
      <c r="Q598" s="185"/>
    </row>
    <row r="599" spans="2:17" ht="26.25" customHeight="1">
      <c r="B599" s="14"/>
      <c r="C599" s="185"/>
      <c r="E599" s="14"/>
      <c r="G599" s="185"/>
      <c r="H599" s="185"/>
      <c r="J599" s="185"/>
      <c r="L599" s="184"/>
      <c r="N599" s="184"/>
      <c r="O599" s="184"/>
      <c r="P599" s="184"/>
      <c r="Q599" s="185"/>
    </row>
    <row r="600" spans="2:17" ht="26.25" customHeight="1">
      <c r="B600" s="14"/>
      <c r="C600" s="185"/>
      <c r="E600" s="14"/>
      <c r="G600" s="185"/>
      <c r="H600" s="185"/>
      <c r="J600" s="185"/>
      <c r="L600" s="184"/>
      <c r="N600" s="184"/>
      <c r="O600" s="184"/>
      <c r="P600" s="184"/>
      <c r="Q600" s="185"/>
    </row>
    <row r="601" spans="2:17" ht="26.25" customHeight="1">
      <c r="B601" s="14"/>
      <c r="C601" s="185"/>
      <c r="E601" s="14"/>
      <c r="G601" s="185"/>
      <c r="H601" s="185"/>
      <c r="J601" s="185"/>
      <c r="L601" s="184"/>
      <c r="N601" s="184"/>
      <c r="O601" s="184"/>
      <c r="P601" s="184"/>
      <c r="Q601" s="185"/>
    </row>
    <row r="602" spans="2:17" ht="26.25" customHeight="1">
      <c r="B602" s="14"/>
      <c r="C602" s="185"/>
      <c r="E602" s="14"/>
      <c r="G602" s="185"/>
      <c r="H602" s="185"/>
      <c r="J602" s="185"/>
      <c r="L602" s="184"/>
      <c r="N602" s="184"/>
      <c r="O602" s="184"/>
      <c r="P602" s="184"/>
      <c r="Q602" s="185"/>
    </row>
    <row r="603" spans="2:17" ht="26.25" customHeight="1">
      <c r="B603" s="14"/>
      <c r="C603" s="185"/>
      <c r="E603" s="14"/>
      <c r="G603" s="185"/>
      <c r="H603" s="185"/>
      <c r="J603" s="185"/>
      <c r="L603" s="184"/>
      <c r="N603" s="184"/>
      <c r="O603" s="184"/>
      <c r="P603" s="184"/>
      <c r="Q603" s="185"/>
    </row>
    <row r="604" spans="2:17" ht="26.25" customHeight="1">
      <c r="B604" s="14"/>
      <c r="C604" s="185"/>
      <c r="E604" s="14"/>
      <c r="G604" s="185"/>
      <c r="H604" s="185"/>
      <c r="J604" s="185"/>
      <c r="L604" s="184"/>
      <c r="N604" s="184"/>
      <c r="O604" s="184"/>
      <c r="P604" s="184"/>
      <c r="Q604" s="185"/>
    </row>
    <row r="605" spans="2:17" ht="26.25" customHeight="1">
      <c r="B605" s="14"/>
      <c r="C605" s="185"/>
      <c r="E605" s="14"/>
      <c r="G605" s="185"/>
      <c r="H605" s="185"/>
      <c r="J605" s="185"/>
      <c r="L605" s="184"/>
      <c r="N605" s="184"/>
      <c r="O605" s="184"/>
      <c r="P605" s="184"/>
      <c r="Q605" s="185"/>
    </row>
    <row r="606" spans="2:17" ht="26.25" customHeight="1">
      <c r="B606" s="14"/>
      <c r="C606" s="185"/>
      <c r="E606" s="14"/>
      <c r="G606" s="185"/>
      <c r="H606" s="185"/>
      <c r="J606" s="185"/>
      <c r="L606" s="184"/>
      <c r="N606" s="184"/>
      <c r="O606" s="184"/>
      <c r="P606" s="184"/>
      <c r="Q606" s="185"/>
    </row>
    <row r="607" spans="2:17" ht="26.25" customHeight="1">
      <c r="B607" s="14"/>
      <c r="C607" s="185"/>
      <c r="E607" s="14"/>
      <c r="G607" s="185"/>
      <c r="H607" s="185"/>
      <c r="J607" s="185"/>
      <c r="L607" s="184"/>
      <c r="N607" s="184"/>
      <c r="O607" s="184"/>
      <c r="P607" s="184"/>
      <c r="Q607" s="185"/>
    </row>
    <row r="608" spans="2:17" ht="26.25" customHeight="1">
      <c r="B608" s="14"/>
      <c r="C608" s="185"/>
      <c r="E608" s="14"/>
      <c r="G608" s="185"/>
      <c r="H608" s="185"/>
      <c r="J608" s="185"/>
      <c r="L608" s="184"/>
      <c r="N608" s="184"/>
      <c r="O608" s="184"/>
      <c r="P608" s="184"/>
      <c r="Q608" s="185"/>
    </row>
    <row r="609" spans="2:17" ht="26.25" customHeight="1">
      <c r="B609" s="14"/>
      <c r="C609" s="185"/>
      <c r="E609" s="14"/>
      <c r="G609" s="185"/>
      <c r="H609" s="185"/>
      <c r="J609" s="185"/>
      <c r="L609" s="184"/>
      <c r="N609" s="184"/>
      <c r="O609" s="184"/>
      <c r="P609" s="184"/>
      <c r="Q609" s="185"/>
    </row>
    <row r="610" spans="2:17" ht="26.25" customHeight="1">
      <c r="B610" s="14"/>
      <c r="C610" s="185"/>
      <c r="E610" s="14"/>
      <c r="G610" s="185"/>
      <c r="H610" s="185"/>
      <c r="J610" s="185"/>
      <c r="L610" s="184"/>
      <c r="N610" s="184"/>
      <c r="O610" s="184"/>
      <c r="P610" s="184"/>
      <c r="Q610" s="185"/>
    </row>
    <row r="611" spans="2:17" ht="26.25" customHeight="1">
      <c r="B611" s="14"/>
      <c r="C611" s="185"/>
      <c r="E611" s="14"/>
      <c r="G611" s="185"/>
      <c r="H611" s="185"/>
      <c r="J611" s="185"/>
      <c r="L611" s="184"/>
      <c r="N611" s="184"/>
      <c r="O611" s="184"/>
      <c r="P611" s="184"/>
      <c r="Q611" s="185"/>
    </row>
    <row r="612" spans="2:17" ht="26.25" customHeight="1">
      <c r="B612" s="14"/>
      <c r="C612" s="185"/>
      <c r="E612" s="14"/>
      <c r="G612" s="185"/>
      <c r="H612" s="185"/>
      <c r="J612" s="185"/>
      <c r="L612" s="184"/>
      <c r="N612" s="184"/>
      <c r="O612" s="184"/>
      <c r="P612" s="184"/>
      <c r="Q612" s="185"/>
    </row>
    <row r="613" spans="2:17" ht="26.25" customHeight="1">
      <c r="B613" s="14"/>
      <c r="C613" s="185"/>
      <c r="E613" s="14"/>
      <c r="G613" s="185"/>
      <c r="H613" s="185"/>
      <c r="J613" s="185"/>
      <c r="L613" s="184"/>
      <c r="N613" s="184"/>
      <c r="O613" s="184"/>
      <c r="P613" s="184"/>
      <c r="Q613" s="185"/>
    </row>
    <row r="614" spans="2:17" ht="26.25" customHeight="1">
      <c r="B614" s="14"/>
      <c r="C614" s="185"/>
      <c r="E614" s="14"/>
      <c r="G614" s="185"/>
      <c r="H614" s="185"/>
      <c r="J614" s="185"/>
      <c r="L614" s="184"/>
      <c r="N614" s="184"/>
      <c r="O614" s="184"/>
      <c r="P614" s="184"/>
      <c r="Q614" s="185"/>
    </row>
    <row r="615" spans="2:17" ht="26.25" customHeight="1">
      <c r="B615" s="14"/>
      <c r="C615" s="185"/>
      <c r="E615" s="14"/>
      <c r="G615" s="185"/>
      <c r="H615" s="185"/>
      <c r="J615" s="185"/>
      <c r="L615" s="184"/>
      <c r="N615" s="184"/>
      <c r="O615" s="184"/>
      <c r="P615" s="184"/>
      <c r="Q615" s="185"/>
    </row>
    <row r="616" spans="2:17" ht="26.25" customHeight="1">
      <c r="B616" s="14"/>
      <c r="C616" s="185"/>
      <c r="E616" s="14"/>
      <c r="G616" s="185"/>
      <c r="H616" s="185"/>
      <c r="J616" s="185"/>
      <c r="L616" s="184"/>
      <c r="N616" s="184"/>
      <c r="O616" s="184"/>
      <c r="P616" s="184"/>
      <c r="Q616" s="185"/>
    </row>
    <row r="617" spans="2:17" ht="26.25" customHeight="1">
      <c r="B617" s="14"/>
      <c r="C617" s="185"/>
      <c r="E617" s="14"/>
      <c r="G617" s="185"/>
      <c r="H617" s="185"/>
      <c r="J617" s="185"/>
      <c r="L617" s="184"/>
      <c r="N617" s="184"/>
      <c r="O617" s="184"/>
      <c r="P617" s="184"/>
      <c r="Q617" s="185"/>
    </row>
    <row r="618" spans="2:17" ht="26.25" customHeight="1">
      <c r="B618" s="14"/>
      <c r="C618" s="185"/>
      <c r="E618" s="14"/>
      <c r="G618" s="185"/>
      <c r="H618" s="185"/>
      <c r="J618" s="185"/>
      <c r="L618" s="184"/>
      <c r="N618" s="184"/>
      <c r="O618" s="184"/>
      <c r="P618" s="184"/>
      <c r="Q618" s="185"/>
    </row>
    <row r="619" spans="2:17" ht="26.25" customHeight="1">
      <c r="B619" s="14"/>
      <c r="C619" s="185"/>
      <c r="E619" s="14"/>
      <c r="G619" s="185"/>
      <c r="H619" s="185"/>
      <c r="J619" s="185"/>
      <c r="L619" s="184"/>
      <c r="N619" s="184"/>
      <c r="O619" s="184"/>
      <c r="P619" s="184"/>
      <c r="Q619" s="185"/>
    </row>
    <row r="620" spans="2:17" ht="26.25" customHeight="1">
      <c r="B620" s="14"/>
      <c r="C620" s="185"/>
      <c r="E620" s="14"/>
      <c r="G620" s="185"/>
      <c r="H620" s="185"/>
      <c r="J620" s="185"/>
      <c r="L620" s="184"/>
      <c r="N620" s="184"/>
      <c r="O620" s="184"/>
      <c r="P620" s="184"/>
      <c r="Q620" s="185"/>
    </row>
    <row r="621" spans="2:17" ht="26.25" customHeight="1">
      <c r="B621" s="14"/>
      <c r="C621" s="185"/>
      <c r="E621" s="14"/>
      <c r="G621" s="185"/>
      <c r="H621" s="185"/>
      <c r="J621" s="185"/>
      <c r="L621" s="184"/>
      <c r="N621" s="184"/>
      <c r="O621" s="184"/>
      <c r="P621" s="184"/>
      <c r="Q621" s="185"/>
    </row>
    <row r="622" spans="2:17" ht="26.25" customHeight="1">
      <c r="B622" s="14"/>
      <c r="C622" s="185"/>
      <c r="E622" s="14"/>
      <c r="G622" s="185"/>
      <c r="H622" s="185"/>
      <c r="J622" s="185"/>
      <c r="L622" s="184"/>
      <c r="N622" s="184"/>
      <c r="O622" s="184"/>
      <c r="P622" s="184"/>
      <c r="Q622" s="185"/>
    </row>
    <row r="623" spans="2:17" ht="26.25" customHeight="1">
      <c r="B623" s="14"/>
      <c r="C623" s="185"/>
      <c r="E623" s="14"/>
      <c r="G623" s="185"/>
      <c r="H623" s="185"/>
      <c r="J623" s="185"/>
      <c r="L623" s="184"/>
      <c r="N623" s="184"/>
      <c r="O623" s="184"/>
      <c r="P623" s="184"/>
      <c r="Q623" s="185"/>
    </row>
    <row r="624" spans="2:17" ht="26.25" customHeight="1">
      <c r="B624" s="14"/>
      <c r="C624" s="185"/>
      <c r="E624" s="14"/>
      <c r="G624" s="185"/>
      <c r="H624" s="185"/>
      <c r="J624" s="185"/>
      <c r="L624" s="184"/>
      <c r="N624" s="184"/>
      <c r="O624" s="184"/>
      <c r="P624" s="184"/>
      <c r="Q624" s="185"/>
    </row>
    <row r="625" spans="2:17" ht="26.25" customHeight="1">
      <c r="B625" s="14"/>
      <c r="C625" s="185"/>
      <c r="E625" s="14"/>
      <c r="G625" s="185"/>
      <c r="H625" s="185"/>
      <c r="J625" s="185"/>
      <c r="L625" s="184"/>
      <c r="N625" s="184"/>
      <c r="O625" s="184"/>
      <c r="P625" s="184"/>
      <c r="Q625" s="185"/>
    </row>
    <row r="626" spans="2:17" ht="26.25" customHeight="1">
      <c r="B626" s="14"/>
      <c r="C626" s="185"/>
      <c r="E626" s="14"/>
      <c r="G626" s="185"/>
      <c r="H626" s="185"/>
      <c r="J626" s="185"/>
      <c r="L626" s="184"/>
      <c r="N626" s="184"/>
      <c r="O626" s="184"/>
      <c r="P626" s="184"/>
      <c r="Q626" s="185"/>
    </row>
    <row r="627" spans="2:17" ht="26.25" customHeight="1">
      <c r="B627" s="14"/>
      <c r="C627" s="185"/>
      <c r="E627" s="14"/>
      <c r="G627" s="185"/>
      <c r="H627" s="185"/>
      <c r="J627" s="185"/>
      <c r="L627" s="184"/>
      <c r="N627" s="184"/>
      <c r="O627" s="184"/>
      <c r="P627" s="184"/>
      <c r="Q627" s="185"/>
    </row>
    <row r="628" spans="2:17" ht="26.25" customHeight="1">
      <c r="B628" s="14"/>
      <c r="C628" s="185"/>
      <c r="E628" s="14"/>
      <c r="G628" s="185"/>
      <c r="H628" s="185"/>
      <c r="J628" s="185"/>
      <c r="L628" s="184"/>
      <c r="N628" s="184"/>
      <c r="O628" s="184"/>
      <c r="P628" s="184"/>
      <c r="Q628" s="185"/>
    </row>
    <row r="629" spans="2:17" ht="26.25" customHeight="1">
      <c r="B629" s="14"/>
      <c r="C629" s="185"/>
      <c r="E629" s="14"/>
      <c r="G629" s="185"/>
      <c r="H629" s="185"/>
      <c r="J629" s="185"/>
      <c r="L629" s="184"/>
      <c r="N629" s="184"/>
      <c r="O629" s="184"/>
      <c r="P629" s="184"/>
      <c r="Q629" s="185"/>
    </row>
    <row r="630" spans="2:17" ht="26.25" customHeight="1">
      <c r="B630" s="14"/>
      <c r="C630" s="185"/>
      <c r="E630" s="14"/>
      <c r="G630" s="185"/>
      <c r="H630" s="185"/>
      <c r="J630" s="185"/>
      <c r="L630" s="184"/>
      <c r="N630" s="184"/>
      <c r="O630" s="184"/>
      <c r="P630" s="184"/>
      <c r="Q630" s="185"/>
    </row>
    <row r="631" spans="2:17" ht="26.25" customHeight="1">
      <c r="B631" s="14"/>
      <c r="C631" s="185"/>
      <c r="E631" s="14"/>
      <c r="G631" s="185"/>
      <c r="H631" s="185"/>
      <c r="J631" s="185"/>
      <c r="L631" s="184"/>
      <c r="N631" s="184"/>
      <c r="O631" s="184"/>
      <c r="P631" s="184"/>
      <c r="Q631" s="185"/>
    </row>
    <row r="632" spans="2:17" ht="26.25" customHeight="1">
      <c r="B632" s="14"/>
      <c r="C632" s="185"/>
      <c r="E632" s="14"/>
      <c r="G632" s="185"/>
      <c r="H632" s="185"/>
      <c r="J632" s="185"/>
      <c r="L632" s="184"/>
      <c r="N632" s="184"/>
      <c r="O632" s="184"/>
      <c r="P632" s="184"/>
      <c r="Q632" s="185"/>
    </row>
    <row r="633" spans="2:17" ht="26.25" customHeight="1">
      <c r="B633" s="14"/>
      <c r="C633" s="185"/>
      <c r="E633" s="14"/>
      <c r="G633" s="185"/>
      <c r="H633" s="185"/>
      <c r="J633" s="185"/>
      <c r="L633" s="184"/>
      <c r="N633" s="184"/>
      <c r="O633" s="184"/>
      <c r="P633" s="184"/>
      <c r="Q633" s="185"/>
    </row>
    <row r="634" spans="2:17" ht="26.25" customHeight="1">
      <c r="B634" s="14"/>
      <c r="C634" s="185"/>
      <c r="E634" s="14"/>
      <c r="G634" s="185"/>
      <c r="H634" s="185"/>
      <c r="J634" s="185"/>
      <c r="L634" s="184"/>
      <c r="N634" s="184"/>
      <c r="O634" s="184"/>
      <c r="P634" s="184"/>
      <c r="Q634" s="185"/>
    </row>
    <row r="635" spans="2:17" ht="26.25" customHeight="1">
      <c r="B635" s="14"/>
      <c r="C635" s="185"/>
      <c r="E635" s="14"/>
      <c r="G635" s="185"/>
      <c r="H635" s="185"/>
      <c r="J635" s="185"/>
      <c r="L635" s="184"/>
      <c r="N635" s="184"/>
      <c r="O635" s="184"/>
      <c r="P635" s="184"/>
      <c r="Q635" s="185"/>
    </row>
    <row r="636" spans="2:17" ht="26.25" customHeight="1">
      <c r="B636" s="14"/>
      <c r="C636" s="185"/>
      <c r="E636" s="14"/>
      <c r="G636" s="185"/>
      <c r="H636" s="185"/>
      <c r="J636" s="185"/>
      <c r="L636" s="184"/>
      <c r="N636" s="184"/>
      <c r="O636" s="184"/>
      <c r="P636" s="184"/>
      <c r="Q636" s="185"/>
    </row>
    <row r="637" spans="2:17" ht="26.25" customHeight="1">
      <c r="B637" s="14"/>
      <c r="C637" s="185"/>
      <c r="E637" s="14"/>
      <c r="G637" s="185"/>
      <c r="H637" s="185"/>
      <c r="J637" s="185"/>
      <c r="L637" s="184"/>
      <c r="N637" s="184"/>
      <c r="O637" s="184"/>
      <c r="P637" s="184"/>
      <c r="Q637" s="185"/>
    </row>
    <row r="638" spans="2:17" ht="26.25" customHeight="1">
      <c r="B638" s="14"/>
      <c r="C638" s="185"/>
      <c r="E638" s="14"/>
      <c r="G638" s="185"/>
      <c r="H638" s="185"/>
      <c r="J638" s="185"/>
      <c r="L638" s="184"/>
      <c r="N638" s="184"/>
      <c r="O638" s="184"/>
      <c r="P638" s="184"/>
      <c r="Q638" s="185"/>
    </row>
    <row r="639" spans="2:17" ht="26.25" customHeight="1">
      <c r="B639" s="14"/>
      <c r="C639" s="185"/>
      <c r="E639" s="14"/>
      <c r="G639" s="185"/>
      <c r="H639" s="185"/>
      <c r="J639" s="185"/>
      <c r="L639" s="184"/>
      <c r="N639" s="184"/>
      <c r="O639" s="184"/>
      <c r="P639" s="184"/>
      <c r="Q639" s="185"/>
    </row>
    <row r="640" spans="2:17" ht="26.25" customHeight="1">
      <c r="B640" s="14"/>
      <c r="C640" s="185"/>
      <c r="E640" s="14"/>
      <c r="G640" s="185"/>
      <c r="H640" s="185"/>
      <c r="J640" s="185"/>
      <c r="L640" s="184"/>
      <c r="N640" s="184"/>
      <c r="O640" s="184"/>
      <c r="P640" s="184"/>
      <c r="Q640" s="185"/>
    </row>
    <row r="641" spans="2:17" ht="26.25" customHeight="1">
      <c r="B641" s="14"/>
      <c r="C641" s="185"/>
      <c r="E641" s="14"/>
      <c r="G641" s="185"/>
      <c r="H641" s="185"/>
      <c r="J641" s="185"/>
      <c r="L641" s="184"/>
      <c r="N641" s="184"/>
      <c r="O641" s="184"/>
      <c r="P641" s="184"/>
      <c r="Q641" s="185"/>
    </row>
    <row r="642" spans="2:17" ht="26.25" customHeight="1">
      <c r="B642" s="14"/>
      <c r="C642" s="185"/>
      <c r="E642" s="14"/>
      <c r="G642" s="185"/>
      <c r="H642" s="185"/>
      <c r="J642" s="185"/>
      <c r="L642" s="184"/>
      <c r="N642" s="184"/>
      <c r="O642" s="184"/>
      <c r="P642" s="184"/>
      <c r="Q642" s="185"/>
    </row>
    <row r="643" spans="2:17" ht="26.25" customHeight="1">
      <c r="B643" s="14"/>
      <c r="C643" s="185"/>
      <c r="E643" s="14"/>
      <c r="G643" s="185"/>
      <c r="H643" s="185"/>
      <c r="J643" s="185"/>
      <c r="L643" s="184"/>
      <c r="N643" s="184"/>
      <c r="O643" s="184"/>
      <c r="P643" s="184"/>
      <c r="Q643" s="185"/>
    </row>
    <row r="644" spans="2:17" ht="26.25" customHeight="1">
      <c r="B644" s="14"/>
      <c r="C644" s="185"/>
      <c r="E644" s="14"/>
      <c r="G644" s="185"/>
      <c r="H644" s="185"/>
      <c r="J644" s="185"/>
      <c r="L644" s="184"/>
      <c r="N644" s="184"/>
      <c r="O644" s="184"/>
      <c r="P644" s="184"/>
      <c r="Q644" s="185"/>
    </row>
    <row r="645" spans="2:17" ht="26.25" customHeight="1">
      <c r="B645" s="14"/>
      <c r="C645" s="185"/>
      <c r="E645" s="14"/>
      <c r="G645" s="185"/>
      <c r="H645" s="185"/>
      <c r="J645" s="185"/>
      <c r="L645" s="184"/>
      <c r="N645" s="184"/>
      <c r="O645" s="184"/>
      <c r="P645" s="184"/>
      <c r="Q645" s="185"/>
    </row>
    <row r="646" spans="2:17" ht="26.25" customHeight="1">
      <c r="B646" s="14"/>
      <c r="C646" s="185"/>
      <c r="E646" s="14"/>
      <c r="G646" s="185"/>
      <c r="H646" s="185"/>
      <c r="J646" s="185"/>
      <c r="L646" s="184"/>
      <c r="N646" s="184"/>
      <c r="O646" s="184"/>
      <c r="P646" s="184"/>
      <c r="Q646" s="185"/>
    </row>
    <row r="647" spans="2:17" ht="26.25" customHeight="1">
      <c r="B647" s="14"/>
      <c r="C647" s="185"/>
      <c r="E647" s="14"/>
      <c r="G647" s="185"/>
      <c r="H647" s="185"/>
      <c r="J647" s="185"/>
      <c r="L647" s="184"/>
      <c r="N647" s="184"/>
      <c r="O647" s="184"/>
      <c r="P647" s="184"/>
      <c r="Q647" s="185"/>
    </row>
    <row r="648" spans="2:17" ht="26.25" customHeight="1">
      <c r="B648" s="14"/>
      <c r="C648" s="185"/>
      <c r="E648" s="14"/>
      <c r="G648" s="185"/>
      <c r="H648" s="185"/>
      <c r="J648" s="185"/>
      <c r="L648" s="184"/>
      <c r="N648" s="184"/>
      <c r="O648" s="184"/>
      <c r="P648" s="184"/>
      <c r="Q648" s="185"/>
    </row>
    <row r="649" spans="2:17" ht="26.25" customHeight="1">
      <c r="B649" s="14"/>
      <c r="C649" s="185"/>
      <c r="E649" s="14"/>
      <c r="G649" s="185"/>
      <c r="H649" s="185"/>
      <c r="J649" s="185"/>
      <c r="L649" s="184"/>
      <c r="N649" s="184"/>
      <c r="O649" s="184"/>
      <c r="P649" s="184"/>
      <c r="Q649" s="185"/>
    </row>
    <row r="650" spans="2:17" ht="26.25" customHeight="1">
      <c r="B650" s="14"/>
      <c r="C650" s="185"/>
      <c r="E650" s="14"/>
      <c r="G650" s="185"/>
      <c r="H650" s="185"/>
      <c r="J650" s="185"/>
      <c r="L650" s="184"/>
      <c r="N650" s="184"/>
      <c r="O650" s="184"/>
      <c r="P650" s="184"/>
      <c r="Q650" s="185"/>
    </row>
    <row r="651" spans="2:17" ht="26.25" customHeight="1">
      <c r="B651" s="14"/>
      <c r="C651" s="185"/>
      <c r="E651" s="14"/>
      <c r="G651" s="185"/>
      <c r="H651" s="185"/>
      <c r="J651" s="185"/>
      <c r="L651" s="184"/>
      <c r="N651" s="184"/>
      <c r="O651" s="184"/>
      <c r="P651" s="184"/>
      <c r="Q651" s="185"/>
    </row>
    <row r="652" spans="2:17" ht="26.25" customHeight="1">
      <c r="B652" s="14"/>
      <c r="C652" s="185"/>
      <c r="E652" s="14"/>
      <c r="G652" s="185"/>
      <c r="H652" s="185"/>
      <c r="J652" s="185"/>
      <c r="L652" s="184"/>
      <c r="N652" s="184"/>
      <c r="O652" s="184"/>
      <c r="P652" s="184"/>
      <c r="Q652" s="185"/>
    </row>
    <row r="653" spans="2:17" ht="26.25" customHeight="1">
      <c r="B653" s="14"/>
      <c r="C653" s="185"/>
      <c r="E653" s="14"/>
      <c r="G653" s="185"/>
      <c r="H653" s="185"/>
      <c r="J653" s="185"/>
      <c r="L653" s="184"/>
      <c r="N653" s="184"/>
      <c r="O653" s="184"/>
      <c r="P653" s="184"/>
      <c r="Q653" s="185"/>
    </row>
    <row r="654" spans="2:17" ht="26.25" customHeight="1">
      <c r="B654" s="14"/>
      <c r="C654" s="185"/>
      <c r="E654" s="14"/>
      <c r="G654" s="185"/>
      <c r="H654" s="185"/>
      <c r="J654" s="185"/>
      <c r="L654" s="184"/>
      <c r="N654" s="184"/>
      <c r="O654" s="184"/>
      <c r="P654" s="184"/>
      <c r="Q654" s="185"/>
    </row>
    <row r="655" spans="2:17" ht="26.25" customHeight="1">
      <c r="B655" s="14"/>
      <c r="C655" s="185"/>
      <c r="E655" s="14"/>
      <c r="G655" s="185"/>
      <c r="H655" s="185"/>
      <c r="J655" s="185"/>
      <c r="L655" s="184"/>
      <c r="N655" s="184"/>
      <c r="O655" s="184"/>
      <c r="P655" s="184"/>
      <c r="Q655" s="185"/>
    </row>
    <row r="656" spans="2:17" ht="26.25" customHeight="1">
      <c r="B656" s="14"/>
      <c r="C656" s="185"/>
      <c r="E656" s="14"/>
      <c r="G656" s="185"/>
      <c r="H656" s="185"/>
      <c r="J656" s="185"/>
      <c r="L656" s="184"/>
      <c r="N656" s="184"/>
      <c r="O656" s="184"/>
      <c r="P656" s="184"/>
      <c r="Q656" s="185"/>
    </row>
    <row r="657" spans="2:17" ht="26.25" customHeight="1">
      <c r="B657" s="14"/>
      <c r="C657" s="185"/>
      <c r="E657" s="14"/>
      <c r="G657" s="185"/>
      <c r="H657" s="185"/>
      <c r="J657" s="185"/>
      <c r="L657" s="184"/>
      <c r="N657" s="184"/>
      <c r="O657" s="184"/>
      <c r="P657" s="184"/>
      <c r="Q657" s="185"/>
    </row>
    <row r="658" spans="2:17" ht="26.25" customHeight="1">
      <c r="B658" s="14"/>
      <c r="C658" s="185"/>
      <c r="E658" s="14"/>
      <c r="G658" s="185"/>
      <c r="H658" s="185"/>
      <c r="J658" s="185"/>
      <c r="L658" s="184"/>
      <c r="N658" s="184"/>
      <c r="O658" s="184"/>
      <c r="P658" s="184"/>
      <c r="Q658" s="185"/>
    </row>
    <row r="659" spans="2:17" ht="26.25" customHeight="1">
      <c r="B659" s="14"/>
      <c r="C659" s="185"/>
      <c r="E659" s="14"/>
      <c r="G659" s="185"/>
      <c r="H659" s="185"/>
      <c r="J659" s="185"/>
      <c r="L659" s="184"/>
      <c r="N659" s="184"/>
      <c r="O659" s="184"/>
      <c r="P659" s="184"/>
      <c r="Q659" s="185"/>
    </row>
    <row r="660" spans="2:17" ht="26.25" customHeight="1">
      <c r="B660" s="14"/>
      <c r="C660" s="185"/>
      <c r="E660" s="14"/>
      <c r="G660" s="185"/>
      <c r="H660" s="185"/>
      <c r="J660" s="185"/>
      <c r="L660" s="184"/>
      <c r="N660" s="184"/>
      <c r="O660" s="184"/>
      <c r="P660" s="184"/>
      <c r="Q660" s="185"/>
    </row>
    <row r="661" spans="2:17" ht="26.25" customHeight="1">
      <c r="B661" s="14"/>
      <c r="C661" s="185"/>
      <c r="E661" s="14"/>
      <c r="G661" s="185"/>
      <c r="H661" s="185"/>
      <c r="J661" s="185"/>
      <c r="L661" s="184"/>
      <c r="N661" s="184"/>
      <c r="O661" s="184"/>
      <c r="P661" s="184"/>
      <c r="Q661" s="185"/>
    </row>
    <row r="662" spans="2:17" ht="26.25" customHeight="1">
      <c r="B662" s="14"/>
      <c r="C662" s="185"/>
      <c r="E662" s="14"/>
      <c r="G662" s="185"/>
      <c r="H662" s="185"/>
      <c r="J662" s="185"/>
      <c r="L662" s="184"/>
      <c r="N662" s="184"/>
      <c r="O662" s="184"/>
      <c r="P662" s="184"/>
      <c r="Q662" s="185"/>
    </row>
    <row r="663" spans="2:17" ht="26.25" customHeight="1">
      <c r="B663" s="14"/>
      <c r="C663" s="185"/>
      <c r="E663" s="14"/>
      <c r="G663" s="185"/>
      <c r="H663" s="185"/>
      <c r="J663" s="185"/>
      <c r="L663" s="184"/>
      <c r="N663" s="184"/>
      <c r="O663" s="184"/>
      <c r="P663" s="184"/>
      <c r="Q663" s="185"/>
    </row>
    <row r="664" spans="2:17" ht="26.25" customHeight="1">
      <c r="B664" s="14"/>
      <c r="C664" s="185"/>
      <c r="E664" s="14"/>
      <c r="G664" s="185"/>
      <c r="H664" s="185"/>
      <c r="J664" s="185"/>
      <c r="L664" s="184"/>
      <c r="N664" s="184"/>
      <c r="O664" s="184"/>
      <c r="P664" s="184"/>
      <c r="Q664" s="185"/>
    </row>
    <row r="665" spans="2:17" ht="26.25" customHeight="1">
      <c r="B665" s="14"/>
      <c r="C665" s="185"/>
      <c r="E665" s="14"/>
      <c r="G665" s="185"/>
      <c r="H665" s="185"/>
      <c r="J665" s="185"/>
      <c r="L665" s="184"/>
      <c r="N665" s="184"/>
      <c r="O665" s="184"/>
      <c r="P665" s="184"/>
      <c r="Q665" s="185"/>
    </row>
    <row r="666" spans="2:17" ht="26.25" customHeight="1">
      <c r="B666" s="14"/>
      <c r="C666" s="185"/>
      <c r="E666" s="14"/>
      <c r="G666" s="185"/>
      <c r="H666" s="185"/>
      <c r="J666" s="185"/>
      <c r="L666" s="184"/>
      <c r="N666" s="184"/>
      <c r="O666" s="184"/>
      <c r="P666" s="184"/>
      <c r="Q666" s="185"/>
    </row>
    <row r="667" spans="2:17" ht="26.25" customHeight="1">
      <c r="B667" s="14"/>
      <c r="C667" s="185"/>
      <c r="E667" s="14"/>
      <c r="G667" s="185"/>
      <c r="H667" s="185"/>
      <c r="J667" s="185"/>
      <c r="L667" s="184"/>
      <c r="N667" s="184"/>
      <c r="O667" s="184"/>
      <c r="P667" s="184"/>
      <c r="Q667" s="185"/>
    </row>
    <row r="668" spans="2:17" ht="26.25" customHeight="1">
      <c r="B668" s="14"/>
      <c r="C668" s="185"/>
      <c r="E668" s="14"/>
      <c r="G668" s="185"/>
      <c r="H668" s="185"/>
      <c r="J668" s="185"/>
      <c r="L668" s="184"/>
      <c r="N668" s="184"/>
      <c r="O668" s="184"/>
      <c r="P668" s="184"/>
      <c r="Q668" s="185"/>
    </row>
    <row r="669" spans="2:17" ht="26.25" customHeight="1">
      <c r="B669" s="14"/>
      <c r="C669" s="185"/>
      <c r="E669" s="14"/>
      <c r="G669" s="185"/>
      <c r="H669" s="185"/>
      <c r="J669" s="185"/>
      <c r="L669" s="184"/>
      <c r="N669" s="184"/>
      <c r="O669" s="184"/>
      <c r="P669" s="184"/>
      <c r="Q669" s="185"/>
    </row>
    <row r="670" spans="2:17" ht="26.25" customHeight="1">
      <c r="B670" s="14"/>
      <c r="C670" s="185"/>
      <c r="E670" s="14"/>
      <c r="G670" s="185"/>
      <c r="H670" s="185"/>
      <c r="J670" s="185"/>
      <c r="L670" s="184"/>
      <c r="N670" s="184"/>
      <c r="O670" s="184"/>
      <c r="P670" s="184"/>
      <c r="Q670" s="185"/>
    </row>
    <row r="671" spans="2:17" ht="26.25" customHeight="1">
      <c r="B671" s="14"/>
      <c r="C671" s="185"/>
      <c r="E671" s="14"/>
      <c r="G671" s="185"/>
      <c r="H671" s="185"/>
      <c r="J671" s="185"/>
      <c r="L671" s="184"/>
      <c r="N671" s="184"/>
      <c r="O671" s="184"/>
      <c r="P671" s="184"/>
      <c r="Q671" s="185"/>
    </row>
    <row r="672" spans="2:17" ht="26.25" customHeight="1">
      <c r="B672" s="14"/>
      <c r="C672" s="185"/>
      <c r="E672" s="14"/>
      <c r="G672" s="185"/>
      <c r="H672" s="185"/>
      <c r="J672" s="185"/>
      <c r="L672" s="184"/>
      <c r="N672" s="184"/>
      <c r="O672" s="184"/>
      <c r="P672" s="184"/>
      <c r="Q672" s="185"/>
    </row>
    <row r="673" spans="2:17" ht="26.25" customHeight="1">
      <c r="B673" s="14"/>
      <c r="C673" s="185"/>
      <c r="E673" s="14"/>
      <c r="G673" s="185"/>
      <c r="H673" s="185"/>
      <c r="J673" s="185"/>
      <c r="L673" s="184"/>
      <c r="N673" s="184"/>
      <c r="O673" s="184"/>
      <c r="P673" s="184"/>
      <c r="Q673" s="185"/>
    </row>
    <row r="674" spans="2:17" ht="26.25" customHeight="1">
      <c r="B674" s="14"/>
      <c r="C674" s="185"/>
      <c r="E674" s="14"/>
      <c r="G674" s="185"/>
      <c r="H674" s="185"/>
      <c r="J674" s="185"/>
      <c r="L674" s="184"/>
      <c r="N674" s="184"/>
      <c r="O674" s="184"/>
      <c r="P674" s="184"/>
      <c r="Q674" s="185"/>
    </row>
    <row r="675" spans="2:17" ht="26.25" customHeight="1">
      <c r="B675" s="14"/>
      <c r="C675" s="185"/>
      <c r="E675" s="14"/>
      <c r="G675" s="185"/>
      <c r="H675" s="185"/>
      <c r="J675" s="185"/>
      <c r="L675" s="184"/>
      <c r="N675" s="184"/>
      <c r="O675" s="184"/>
      <c r="P675" s="184"/>
      <c r="Q675" s="185"/>
    </row>
    <row r="676" spans="2:17" ht="26.25" customHeight="1">
      <c r="B676" s="14"/>
      <c r="C676" s="185"/>
      <c r="E676" s="14"/>
      <c r="G676" s="185"/>
      <c r="H676" s="185"/>
      <c r="J676" s="185"/>
      <c r="L676" s="184"/>
      <c r="N676" s="184"/>
      <c r="O676" s="184"/>
      <c r="P676" s="184"/>
      <c r="Q676" s="185"/>
    </row>
    <row r="677" spans="2:17" ht="26.25" customHeight="1">
      <c r="B677" s="14"/>
      <c r="C677" s="185"/>
      <c r="E677" s="14"/>
      <c r="G677" s="185"/>
      <c r="H677" s="185"/>
      <c r="J677" s="185"/>
      <c r="L677" s="184"/>
      <c r="N677" s="184"/>
      <c r="O677" s="184"/>
      <c r="P677" s="184"/>
      <c r="Q677" s="185"/>
    </row>
    <row r="678" spans="2:17" ht="26.25" customHeight="1">
      <c r="B678" s="14"/>
      <c r="C678" s="185"/>
      <c r="E678" s="14"/>
      <c r="G678" s="185"/>
      <c r="H678" s="185"/>
      <c r="J678" s="185"/>
      <c r="L678" s="184"/>
      <c r="N678" s="184"/>
      <c r="O678" s="184"/>
      <c r="P678" s="184"/>
      <c r="Q678" s="185"/>
    </row>
    <row r="679" spans="2:17" ht="26.25" customHeight="1">
      <c r="B679" s="14"/>
      <c r="C679" s="185"/>
      <c r="E679" s="14"/>
      <c r="G679" s="185"/>
      <c r="H679" s="185"/>
      <c r="J679" s="185"/>
      <c r="L679" s="184"/>
      <c r="N679" s="184"/>
      <c r="O679" s="184"/>
      <c r="P679" s="184"/>
      <c r="Q679" s="185"/>
    </row>
    <row r="680" spans="2:17" ht="26.25" customHeight="1">
      <c r="B680" s="14"/>
      <c r="C680" s="185"/>
      <c r="E680" s="14"/>
      <c r="G680" s="185"/>
      <c r="H680" s="185"/>
      <c r="J680" s="185"/>
      <c r="L680" s="184"/>
      <c r="N680" s="184"/>
      <c r="O680" s="184"/>
      <c r="P680" s="184"/>
      <c r="Q680" s="185"/>
    </row>
    <row r="681" spans="2:17" ht="26.25" customHeight="1">
      <c r="B681" s="14"/>
      <c r="C681" s="185"/>
      <c r="E681" s="14"/>
      <c r="G681" s="185"/>
      <c r="H681" s="185"/>
      <c r="J681" s="185"/>
      <c r="L681" s="184"/>
      <c r="N681" s="184"/>
      <c r="O681" s="184"/>
      <c r="P681" s="184"/>
      <c r="Q681" s="185"/>
    </row>
    <row r="682" spans="2:17" ht="26.25" customHeight="1">
      <c r="B682" s="14"/>
      <c r="C682" s="185"/>
      <c r="E682" s="14"/>
      <c r="G682" s="185"/>
      <c r="H682" s="185"/>
      <c r="J682" s="185"/>
      <c r="L682" s="184"/>
      <c r="N682" s="184"/>
      <c r="O682" s="184"/>
      <c r="P682" s="184"/>
      <c r="Q682" s="185"/>
    </row>
    <row r="683" spans="2:17" ht="26.25" customHeight="1">
      <c r="B683" s="14"/>
      <c r="C683" s="185"/>
      <c r="E683" s="14"/>
      <c r="G683" s="185"/>
      <c r="H683" s="185"/>
      <c r="J683" s="185"/>
      <c r="L683" s="184"/>
      <c r="N683" s="184"/>
      <c r="O683" s="184"/>
      <c r="P683" s="184"/>
      <c r="Q683" s="185"/>
    </row>
    <row r="684" spans="2:17" ht="26.25" customHeight="1">
      <c r="B684" s="14"/>
      <c r="C684" s="185"/>
      <c r="E684" s="14"/>
      <c r="G684" s="185"/>
      <c r="H684" s="185"/>
      <c r="J684" s="185"/>
      <c r="L684" s="184"/>
      <c r="N684" s="184"/>
      <c r="O684" s="184"/>
      <c r="P684" s="184"/>
      <c r="Q684" s="185"/>
    </row>
    <row r="685" spans="2:17" ht="26.25" customHeight="1">
      <c r="B685" s="14"/>
      <c r="C685" s="185"/>
      <c r="E685" s="14"/>
      <c r="G685" s="185"/>
      <c r="H685" s="185"/>
      <c r="J685" s="185"/>
      <c r="L685" s="184"/>
      <c r="N685" s="184"/>
      <c r="O685" s="184"/>
      <c r="P685" s="184"/>
      <c r="Q685" s="185"/>
    </row>
    <row r="686" spans="2:17" ht="26.25" customHeight="1">
      <c r="B686" s="14"/>
      <c r="C686" s="185"/>
      <c r="E686" s="14"/>
      <c r="G686" s="185"/>
      <c r="H686" s="185"/>
      <c r="J686" s="185"/>
      <c r="L686" s="184"/>
      <c r="N686" s="184"/>
      <c r="O686" s="184"/>
      <c r="P686" s="184"/>
      <c r="Q686" s="185"/>
    </row>
    <row r="687" spans="2:17" ht="26.25" customHeight="1">
      <c r="B687" s="14"/>
      <c r="C687" s="185"/>
      <c r="E687" s="14"/>
      <c r="G687" s="185"/>
      <c r="H687" s="185"/>
      <c r="J687" s="185"/>
      <c r="L687" s="184"/>
      <c r="N687" s="184"/>
      <c r="O687" s="184"/>
      <c r="P687" s="184"/>
      <c r="Q687" s="185"/>
    </row>
    <row r="688" spans="2:17" ht="26.25" customHeight="1">
      <c r="B688" s="14"/>
      <c r="C688" s="185"/>
      <c r="E688" s="14"/>
      <c r="G688" s="185"/>
      <c r="H688" s="185"/>
      <c r="J688" s="185"/>
      <c r="L688" s="184"/>
      <c r="N688" s="184"/>
      <c r="O688" s="184"/>
      <c r="P688" s="184"/>
      <c r="Q688" s="185"/>
    </row>
    <row r="689" spans="2:17" ht="26.25" customHeight="1">
      <c r="B689" s="14"/>
      <c r="C689" s="185"/>
      <c r="E689" s="14"/>
      <c r="G689" s="185"/>
      <c r="H689" s="185"/>
      <c r="J689" s="185"/>
      <c r="L689" s="184"/>
      <c r="N689" s="184"/>
      <c r="O689" s="184"/>
      <c r="P689" s="184"/>
      <c r="Q689" s="185"/>
    </row>
    <row r="690" spans="2:17" ht="26.25" customHeight="1">
      <c r="B690" s="14"/>
      <c r="C690" s="185"/>
      <c r="E690" s="14"/>
      <c r="G690" s="185"/>
      <c r="H690" s="185"/>
      <c r="J690" s="185"/>
      <c r="L690" s="184"/>
      <c r="N690" s="184"/>
      <c r="O690" s="184"/>
      <c r="P690" s="184"/>
      <c r="Q690" s="185"/>
    </row>
    <row r="691" spans="2:17" ht="26.25" customHeight="1">
      <c r="B691" s="14"/>
      <c r="C691" s="185"/>
      <c r="E691" s="14"/>
      <c r="G691" s="185"/>
      <c r="H691" s="185"/>
      <c r="J691" s="185"/>
      <c r="L691" s="184"/>
      <c r="N691" s="184"/>
      <c r="O691" s="184"/>
      <c r="P691" s="184"/>
      <c r="Q691" s="185"/>
    </row>
    <row r="692" spans="2:17" ht="26.25" customHeight="1">
      <c r="B692" s="14"/>
      <c r="C692" s="185"/>
      <c r="E692" s="14"/>
      <c r="G692" s="185"/>
      <c r="H692" s="185"/>
      <c r="J692" s="185"/>
      <c r="L692" s="184"/>
      <c r="N692" s="184"/>
      <c r="O692" s="184"/>
      <c r="P692" s="184"/>
      <c r="Q692" s="185"/>
    </row>
    <row r="693" spans="2:17" ht="26.25" customHeight="1">
      <c r="B693" s="14"/>
      <c r="C693" s="185"/>
      <c r="E693" s="14"/>
      <c r="G693" s="185"/>
      <c r="H693" s="185"/>
      <c r="J693" s="185"/>
      <c r="L693" s="184"/>
      <c r="N693" s="184"/>
      <c r="O693" s="184"/>
      <c r="P693" s="184"/>
      <c r="Q693" s="185"/>
    </row>
    <row r="694" spans="2:17" ht="26.25" customHeight="1">
      <c r="B694" s="14"/>
      <c r="C694" s="185"/>
      <c r="E694" s="14"/>
      <c r="G694" s="185"/>
      <c r="H694" s="185"/>
      <c r="J694" s="185"/>
      <c r="L694" s="184"/>
      <c r="N694" s="184"/>
      <c r="O694" s="184"/>
      <c r="P694" s="184"/>
      <c r="Q694" s="185"/>
    </row>
    <row r="695" spans="2:17" ht="26.25" customHeight="1">
      <c r="B695" s="14"/>
      <c r="C695" s="185"/>
      <c r="E695" s="14"/>
      <c r="G695" s="185"/>
      <c r="H695" s="185"/>
      <c r="J695" s="185"/>
      <c r="L695" s="184"/>
      <c r="N695" s="184"/>
      <c r="O695" s="184"/>
      <c r="P695" s="184"/>
      <c r="Q695" s="185"/>
    </row>
    <row r="696" spans="2:17" ht="26.25" customHeight="1">
      <c r="B696" s="14"/>
      <c r="C696" s="185"/>
      <c r="E696" s="14"/>
      <c r="G696" s="185"/>
      <c r="H696" s="185"/>
      <c r="J696" s="185"/>
      <c r="L696" s="184"/>
      <c r="N696" s="184"/>
      <c r="O696" s="184"/>
      <c r="P696" s="184"/>
      <c r="Q696" s="185"/>
    </row>
    <row r="697" spans="2:17" ht="26.25" customHeight="1">
      <c r="B697" s="14"/>
      <c r="C697" s="185"/>
      <c r="E697" s="14"/>
      <c r="G697" s="185"/>
      <c r="H697" s="185"/>
      <c r="J697" s="185"/>
      <c r="L697" s="184"/>
      <c r="N697" s="184"/>
      <c r="O697" s="184"/>
      <c r="P697" s="184"/>
      <c r="Q697" s="185"/>
    </row>
    <row r="698" spans="2:17" ht="26.25" customHeight="1">
      <c r="B698" s="14"/>
      <c r="C698" s="185"/>
      <c r="E698" s="14"/>
      <c r="G698" s="185"/>
      <c r="H698" s="185"/>
      <c r="J698" s="185"/>
      <c r="L698" s="184"/>
      <c r="N698" s="184"/>
      <c r="O698" s="184"/>
      <c r="P698" s="184"/>
      <c r="Q698" s="185"/>
    </row>
    <row r="699" spans="2:17" ht="26.25" customHeight="1">
      <c r="B699" s="14"/>
      <c r="C699" s="185"/>
      <c r="E699" s="14"/>
      <c r="G699" s="185"/>
      <c r="H699" s="185"/>
      <c r="J699" s="185"/>
      <c r="L699" s="184"/>
      <c r="N699" s="184"/>
      <c r="O699" s="184"/>
      <c r="P699" s="184"/>
      <c r="Q699" s="185"/>
    </row>
    <row r="700" spans="2:17" ht="26.25" customHeight="1">
      <c r="B700" s="14"/>
      <c r="C700" s="185"/>
      <c r="E700" s="14"/>
      <c r="G700" s="185"/>
      <c r="H700" s="185"/>
      <c r="J700" s="185"/>
      <c r="L700" s="184"/>
      <c r="N700" s="184"/>
      <c r="O700" s="184"/>
      <c r="P700" s="184"/>
      <c r="Q700" s="185"/>
    </row>
    <row r="701" spans="2:17" ht="26.25" customHeight="1">
      <c r="B701" s="14"/>
      <c r="C701" s="185"/>
      <c r="E701" s="14"/>
      <c r="G701" s="185"/>
      <c r="H701" s="185"/>
      <c r="J701" s="185"/>
      <c r="L701" s="184"/>
      <c r="N701" s="184"/>
      <c r="O701" s="184"/>
      <c r="P701" s="184"/>
      <c r="Q701" s="185"/>
    </row>
    <row r="702" spans="2:17" ht="26.25" customHeight="1">
      <c r="B702" s="14"/>
      <c r="C702" s="185"/>
      <c r="E702" s="14"/>
      <c r="G702" s="185"/>
      <c r="H702" s="185"/>
      <c r="J702" s="185"/>
      <c r="L702" s="184"/>
      <c r="N702" s="184"/>
      <c r="O702" s="184"/>
      <c r="P702" s="184"/>
      <c r="Q702" s="185"/>
    </row>
    <row r="703" spans="2:17" ht="26.25" customHeight="1">
      <c r="B703" s="14"/>
      <c r="C703" s="185"/>
      <c r="E703" s="14"/>
      <c r="G703" s="185"/>
      <c r="H703" s="185"/>
      <c r="J703" s="185"/>
      <c r="L703" s="184"/>
      <c r="N703" s="184"/>
      <c r="O703" s="184"/>
      <c r="P703" s="184"/>
      <c r="Q703" s="185"/>
    </row>
    <row r="704" spans="2:17" ht="26.25" customHeight="1">
      <c r="B704" s="14"/>
      <c r="C704" s="185"/>
      <c r="E704" s="14"/>
      <c r="G704" s="185"/>
      <c r="H704" s="185"/>
      <c r="J704" s="185"/>
      <c r="L704" s="184"/>
      <c r="N704" s="184"/>
      <c r="O704" s="184"/>
      <c r="P704" s="184"/>
      <c r="Q704" s="185"/>
    </row>
    <row r="705" spans="2:17" ht="26.25" customHeight="1">
      <c r="B705" s="14"/>
      <c r="C705" s="185"/>
      <c r="E705" s="14"/>
      <c r="G705" s="185"/>
      <c r="H705" s="185"/>
      <c r="J705" s="185"/>
      <c r="L705" s="184"/>
      <c r="N705" s="184"/>
      <c r="O705" s="184"/>
      <c r="P705" s="184"/>
      <c r="Q705" s="185"/>
    </row>
    <row r="706" spans="2:17" ht="26.25" customHeight="1">
      <c r="B706" s="14"/>
      <c r="C706" s="185"/>
      <c r="E706" s="14"/>
      <c r="G706" s="185"/>
      <c r="H706" s="185"/>
      <c r="J706" s="185"/>
      <c r="L706" s="184"/>
      <c r="N706" s="184"/>
      <c r="O706" s="184"/>
      <c r="P706" s="184"/>
      <c r="Q706" s="185"/>
    </row>
    <row r="707" spans="2:17" ht="26.25" customHeight="1">
      <c r="B707" s="14"/>
      <c r="C707" s="185"/>
      <c r="E707" s="14"/>
      <c r="G707" s="185"/>
      <c r="H707" s="185"/>
      <c r="J707" s="185"/>
      <c r="L707" s="184"/>
      <c r="N707" s="184"/>
      <c r="O707" s="184"/>
      <c r="P707" s="184"/>
      <c r="Q707" s="185"/>
    </row>
    <row r="708" spans="2:17" ht="26.25" customHeight="1">
      <c r="B708" s="14"/>
      <c r="C708" s="185"/>
      <c r="E708" s="14"/>
      <c r="G708" s="185"/>
      <c r="H708" s="185"/>
      <c r="J708" s="185"/>
      <c r="L708" s="184"/>
      <c r="N708" s="184"/>
      <c r="O708" s="184"/>
      <c r="P708" s="184"/>
      <c r="Q708" s="185"/>
    </row>
    <row r="709" spans="2:17" ht="26.25" customHeight="1">
      <c r="B709" s="14"/>
      <c r="C709" s="185"/>
      <c r="E709" s="14"/>
      <c r="G709" s="185"/>
      <c r="H709" s="185"/>
      <c r="J709" s="185"/>
      <c r="L709" s="184"/>
      <c r="N709" s="184"/>
      <c r="O709" s="184"/>
      <c r="P709" s="184"/>
      <c r="Q709" s="185"/>
    </row>
    <row r="710" spans="2:17" ht="26.25" customHeight="1">
      <c r="B710" s="14"/>
      <c r="C710" s="185"/>
      <c r="E710" s="14"/>
      <c r="G710" s="185"/>
      <c r="H710" s="185"/>
      <c r="J710" s="185"/>
      <c r="L710" s="184"/>
      <c r="N710" s="184"/>
      <c r="O710" s="184"/>
      <c r="P710" s="184"/>
      <c r="Q710" s="185"/>
    </row>
    <row r="711" spans="2:17" ht="26.25" customHeight="1">
      <c r="B711" s="14"/>
      <c r="C711" s="185"/>
      <c r="E711" s="14"/>
      <c r="G711" s="185"/>
      <c r="H711" s="185"/>
      <c r="J711" s="185"/>
      <c r="L711" s="184"/>
      <c r="N711" s="184"/>
      <c r="O711" s="184"/>
      <c r="P711" s="184"/>
      <c r="Q711" s="185"/>
    </row>
    <row r="712" spans="2:17" ht="26.25" customHeight="1">
      <c r="B712" s="14"/>
      <c r="C712" s="185"/>
      <c r="E712" s="14"/>
      <c r="G712" s="185"/>
      <c r="H712" s="185"/>
      <c r="J712" s="185"/>
      <c r="L712" s="184"/>
      <c r="N712" s="184"/>
      <c r="O712" s="184"/>
      <c r="P712" s="184"/>
      <c r="Q712" s="185"/>
    </row>
    <row r="713" spans="2:17" ht="26.25" customHeight="1">
      <c r="B713" s="14"/>
      <c r="C713" s="185"/>
      <c r="E713" s="14"/>
      <c r="G713" s="185"/>
      <c r="H713" s="185"/>
      <c r="J713" s="185"/>
      <c r="L713" s="184"/>
      <c r="N713" s="184"/>
      <c r="O713" s="184"/>
      <c r="P713" s="184"/>
      <c r="Q713" s="185"/>
    </row>
    <row r="714" spans="2:17" ht="26.25" customHeight="1">
      <c r="B714" s="14"/>
      <c r="C714" s="185"/>
      <c r="E714" s="14"/>
      <c r="G714" s="185"/>
      <c r="H714" s="185"/>
      <c r="J714" s="185"/>
      <c r="L714" s="184"/>
      <c r="N714" s="184"/>
      <c r="O714" s="184"/>
      <c r="P714" s="184"/>
      <c r="Q714" s="185"/>
    </row>
    <row r="715" spans="2:17" ht="26.25" customHeight="1">
      <c r="B715" s="14"/>
      <c r="C715" s="185"/>
      <c r="E715" s="14"/>
      <c r="G715" s="185"/>
      <c r="H715" s="185"/>
      <c r="J715" s="185"/>
      <c r="L715" s="184"/>
      <c r="N715" s="184"/>
      <c r="O715" s="184"/>
      <c r="P715" s="184"/>
      <c r="Q715" s="185"/>
    </row>
    <row r="716" spans="2:17" ht="26.25" customHeight="1">
      <c r="B716" s="14"/>
      <c r="C716" s="185"/>
      <c r="E716" s="14"/>
      <c r="G716" s="185"/>
      <c r="H716" s="185"/>
      <c r="J716" s="185"/>
      <c r="L716" s="184"/>
      <c r="N716" s="184"/>
      <c r="O716" s="184"/>
      <c r="P716" s="184"/>
      <c r="Q716" s="185"/>
    </row>
    <row r="717" spans="2:17" ht="26.25" customHeight="1">
      <c r="B717" s="14"/>
      <c r="C717" s="185"/>
      <c r="E717" s="14"/>
      <c r="G717" s="185"/>
      <c r="H717" s="185"/>
      <c r="J717" s="185"/>
      <c r="L717" s="184"/>
      <c r="N717" s="184"/>
      <c r="O717" s="184"/>
      <c r="P717" s="184"/>
      <c r="Q717" s="185"/>
    </row>
    <row r="718" spans="2:17" ht="26.25" customHeight="1">
      <c r="B718" s="14"/>
      <c r="C718" s="185"/>
      <c r="E718" s="14"/>
      <c r="G718" s="185"/>
      <c r="H718" s="185"/>
      <c r="J718" s="185"/>
      <c r="L718" s="184"/>
      <c r="N718" s="184"/>
      <c r="O718" s="184"/>
      <c r="P718" s="184"/>
      <c r="Q718" s="185"/>
    </row>
    <row r="719" spans="2:17" ht="26.25" customHeight="1">
      <c r="B719" s="14"/>
      <c r="C719" s="185"/>
      <c r="E719" s="14"/>
      <c r="G719" s="185"/>
      <c r="H719" s="185"/>
      <c r="J719" s="185"/>
      <c r="L719" s="184"/>
      <c r="N719" s="184"/>
      <c r="O719" s="184"/>
      <c r="P719" s="184"/>
      <c r="Q719" s="185"/>
    </row>
    <row r="720" spans="2:17" ht="26.25" customHeight="1">
      <c r="B720" s="14"/>
      <c r="C720" s="185"/>
      <c r="E720" s="14"/>
      <c r="G720" s="185"/>
      <c r="H720" s="185"/>
      <c r="J720" s="185"/>
      <c r="L720" s="184"/>
      <c r="N720" s="184"/>
      <c r="O720" s="184"/>
      <c r="P720" s="184"/>
      <c r="Q720" s="185"/>
    </row>
    <row r="721" spans="2:17" ht="26.25" customHeight="1">
      <c r="B721" s="14"/>
      <c r="C721" s="185"/>
      <c r="E721" s="14"/>
      <c r="G721" s="185"/>
      <c r="H721" s="185"/>
      <c r="J721" s="185"/>
      <c r="L721" s="184"/>
      <c r="N721" s="184"/>
      <c r="O721" s="184"/>
      <c r="P721" s="184"/>
      <c r="Q721" s="185"/>
    </row>
    <row r="722" spans="2:17" ht="26.25" customHeight="1">
      <c r="B722" s="14"/>
      <c r="C722" s="185"/>
      <c r="E722" s="14"/>
      <c r="G722" s="185"/>
      <c r="H722" s="185"/>
      <c r="J722" s="185"/>
      <c r="L722" s="184"/>
      <c r="N722" s="184"/>
      <c r="O722" s="184"/>
      <c r="P722" s="184"/>
      <c r="Q722" s="185"/>
    </row>
    <row r="723" spans="2:17" ht="26.25" customHeight="1">
      <c r="B723" s="14"/>
      <c r="C723" s="185"/>
      <c r="E723" s="14"/>
      <c r="G723" s="185"/>
      <c r="H723" s="185"/>
      <c r="J723" s="185"/>
      <c r="L723" s="184"/>
      <c r="N723" s="184"/>
      <c r="O723" s="184"/>
      <c r="P723" s="184"/>
      <c r="Q723" s="185"/>
    </row>
    <row r="724" spans="2:17" ht="26.25" customHeight="1">
      <c r="B724" s="14"/>
      <c r="C724" s="185"/>
      <c r="E724" s="14"/>
      <c r="G724" s="185"/>
      <c r="H724" s="185"/>
      <c r="J724" s="185"/>
      <c r="L724" s="184"/>
      <c r="N724" s="184"/>
      <c r="O724" s="184"/>
      <c r="P724" s="184"/>
      <c r="Q724" s="185"/>
    </row>
    <row r="725" spans="2:17" ht="26.25" customHeight="1">
      <c r="B725" s="14"/>
      <c r="C725" s="185"/>
      <c r="E725" s="14"/>
      <c r="G725" s="185"/>
      <c r="H725" s="185"/>
      <c r="J725" s="185"/>
      <c r="L725" s="184"/>
      <c r="N725" s="184"/>
      <c r="O725" s="184"/>
      <c r="P725" s="184"/>
      <c r="Q725" s="185"/>
    </row>
    <row r="726" spans="2:17" ht="26.25" customHeight="1">
      <c r="B726" s="14"/>
      <c r="C726" s="185"/>
      <c r="E726" s="14"/>
      <c r="G726" s="185"/>
      <c r="H726" s="185"/>
      <c r="J726" s="185"/>
      <c r="L726" s="184"/>
      <c r="N726" s="184"/>
      <c r="O726" s="184"/>
      <c r="P726" s="184"/>
      <c r="Q726" s="185"/>
    </row>
    <row r="727" spans="2:17" ht="26.25" customHeight="1">
      <c r="B727" s="14"/>
      <c r="C727" s="185"/>
      <c r="E727" s="14"/>
      <c r="G727" s="185"/>
      <c r="H727" s="185"/>
      <c r="J727" s="185"/>
      <c r="L727" s="184"/>
      <c r="N727" s="184"/>
      <c r="O727" s="184"/>
      <c r="P727" s="184"/>
      <c r="Q727" s="185"/>
    </row>
    <row r="728" spans="2:17" ht="26.25" customHeight="1">
      <c r="B728" s="14"/>
      <c r="C728" s="185"/>
      <c r="E728" s="14"/>
      <c r="G728" s="185"/>
      <c r="H728" s="185"/>
      <c r="J728" s="185"/>
      <c r="L728" s="184"/>
      <c r="N728" s="184"/>
      <c r="O728" s="184"/>
      <c r="P728" s="184"/>
      <c r="Q728" s="185"/>
    </row>
    <row r="729" spans="2:17" ht="26.25" customHeight="1">
      <c r="B729" s="14"/>
      <c r="C729" s="185"/>
      <c r="E729" s="14"/>
      <c r="G729" s="185"/>
      <c r="H729" s="185"/>
      <c r="J729" s="185"/>
      <c r="L729" s="184"/>
      <c r="N729" s="184"/>
      <c r="O729" s="184"/>
      <c r="P729" s="184"/>
      <c r="Q729" s="185"/>
    </row>
    <row r="730" spans="2:17" ht="26.25" customHeight="1">
      <c r="B730" s="14"/>
      <c r="C730" s="185"/>
      <c r="E730" s="14"/>
      <c r="G730" s="185"/>
      <c r="H730" s="185"/>
      <c r="J730" s="185"/>
      <c r="L730" s="184"/>
      <c r="N730" s="184"/>
      <c r="O730" s="184"/>
      <c r="P730" s="184"/>
      <c r="Q730" s="185"/>
    </row>
    <row r="731" spans="2:17" ht="26.25" customHeight="1">
      <c r="B731" s="14"/>
      <c r="C731" s="185"/>
      <c r="E731" s="14"/>
      <c r="G731" s="185"/>
      <c r="H731" s="185"/>
      <c r="J731" s="185"/>
      <c r="L731" s="184"/>
      <c r="N731" s="184"/>
      <c r="O731" s="184"/>
      <c r="P731" s="184"/>
      <c r="Q731" s="185"/>
    </row>
    <row r="732" spans="2:17" ht="26.25" customHeight="1">
      <c r="B732" s="14"/>
      <c r="C732" s="185"/>
      <c r="E732" s="14"/>
      <c r="G732" s="185"/>
      <c r="H732" s="185"/>
      <c r="J732" s="185"/>
      <c r="L732" s="184"/>
      <c r="N732" s="184"/>
      <c r="O732" s="184"/>
      <c r="P732" s="184"/>
      <c r="Q732" s="185"/>
    </row>
    <row r="733" spans="2:17" ht="26.25" customHeight="1">
      <c r="B733" s="14"/>
      <c r="C733" s="185"/>
      <c r="E733" s="14"/>
      <c r="G733" s="185"/>
      <c r="H733" s="185"/>
      <c r="J733" s="185"/>
      <c r="L733" s="184"/>
      <c r="N733" s="184"/>
      <c r="O733" s="184"/>
      <c r="P733" s="184"/>
      <c r="Q733" s="185"/>
    </row>
    <row r="734" spans="2:17" ht="26.25" customHeight="1">
      <c r="B734" s="14"/>
      <c r="C734" s="185"/>
      <c r="E734" s="14"/>
      <c r="G734" s="185"/>
      <c r="H734" s="185"/>
      <c r="J734" s="185"/>
      <c r="L734" s="184"/>
      <c r="N734" s="184"/>
      <c r="O734" s="184"/>
      <c r="P734" s="184"/>
      <c r="Q734" s="185"/>
    </row>
    <row r="735" spans="2:17" ht="26.25" customHeight="1">
      <c r="B735" s="14"/>
      <c r="C735" s="185"/>
      <c r="E735" s="14"/>
      <c r="G735" s="185"/>
      <c r="H735" s="185"/>
      <c r="J735" s="185"/>
      <c r="L735" s="184"/>
      <c r="N735" s="184"/>
      <c r="O735" s="184"/>
      <c r="P735" s="184"/>
      <c r="Q735" s="185"/>
    </row>
    <row r="736" spans="2:17" ht="26.25" customHeight="1">
      <c r="B736" s="14"/>
      <c r="C736" s="185"/>
      <c r="E736" s="14"/>
      <c r="G736" s="185"/>
      <c r="H736" s="185"/>
      <c r="J736" s="185"/>
      <c r="L736" s="184"/>
      <c r="N736" s="184"/>
      <c r="O736" s="184"/>
      <c r="P736" s="184"/>
      <c r="Q736" s="185"/>
    </row>
    <row r="737" spans="2:17" ht="26.25" customHeight="1">
      <c r="B737" s="14"/>
      <c r="C737" s="185"/>
      <c r="E737" s="14"/>
      <c r="G737" s="185"/>
      <c r="H737" s="185"/>
      <c r="J737" s="185"/>
      <c r="L737" s="184"/>
      <c r="N737" s="184"/>
      <c r="O737" s="184"/>
      <c r="P737" s="184"/>
      <c r="Q737" s="185"/>
    </row>
    <row r="738" spans="2:17" ht="26.25" customHeight="1">
      <c r="B738" s="14"/>
      <c r="C738" s="185"/>
      <c r="E738" s="14"/>
      <c r="G738" s="185"/>
      <c r="H738" s="185"/>
      <c r="J738" s="185"/>
      <c r="L738" s="184"/>
      <c r="N738" s="184"/>
      <c r="O738" s="184"/>
      <c r="P738" s="184"/>
      <c r="Q738" s="185"/>
    </row>
    <row r="739" spans="2:17" ht="26.25" customHeight="1">
      <c r="B739" s="14"/>
      <c r="C739" s="185"/>
      <c r="E739" s="14"/>
      <c r="G739" s="185"/>
      <c r="H739" s="185"/>
      <c r="J739" s="185"/>
      <c r="L739" s="184"/>
      <c r="N739" s="184"/>
      <c r="O739" s="184"/>
      <c r="P739" s="184"/>
      <c r="Q739" s="185"/>
    </row>
    <row r="740" spans="2:17" ht="26.25" customHeight="1">
      <c r="B740" s="14"/>
      <c r="C740" s="185"/>
      <c r="E740" s="14"/>
      <c r="G740" s="185"/>
      <c r="H740" s="185"/>
      <c r="J740" s="185"/>
      <c r="L740" s="184"/>
      <c r="N740" s="184"/>
      <c r="O740" s="184"/>
      <c r="P740" s="184"/>
      <c r="Q740" s="185"/>
    </row>
    <row r="741" spans="2:17" ht="26.25" customHeight="1">
      <c r="B741" s="14"/>
      <c r="C741" s="185"/>
      <c r="E741" s="14"/>
      <c r="G741" s="185"/>
      <c r="H741" s="185"/>
      <c r="J741" s="185"/>
      <c r="L741" s="184"/>
      <c r="N741" s="184"/>
      <c r="O741" s="184"/>
      <c r="P741" s="184"/>
      <c r="Q741" s="185"/>
    </row>
    <row r="742" spans="2:17" ht="26.25" customHeight="1">
      <c r="B742" s="14"/>
      <c r="C742" s="185"/>
      <c r="E742" s="14"/>
      <c r="G742" s="185"/>
      <c r="H742" s="185"/>
      <c r="J742" s="185"/>
      <c r="L742" s="184"/>
      <c r="N742" s="184"/>
      <c r="O742" s="184"/>
      <c r="P742" s="184"/>
      <c r="Q742" s="185"/>
    </row>
    <row r="743" spans="2:17" ht="26.25" customHeight="1">
      <c r="B743" s="14"/>
      <c r="C743" s="185"/>
      <c r="E743" s="14"/>
      <c r="G743" s="185"/>
      <c r="H743" s="185"/>
      <c r="J743" s="185"/>
      <c r="L743" s="184"/>
      <c r="N743" s="184"/>
      <c r="O743" s="184"/>
      <c r="P743" s="184"/>
      <c r="Q743" s="185"/>
    </row>
    <row r="744" spans="2:17" ht="26.25" customHeight="1">
      <c r="B744" s="14"/>
      <c r="C744" s="185"/>
      <c r="E744" s="14"/>
      <c r="G744" s="185"/>
      <c r="H744" s="185"/>
      <c r="J744" s="185"/>
      <c r="L744" s="184"/>
      <c r="N744" s="184"/>
      <c r="O744" s="184"/>
      <c r="P744" s="184"/>
      <c r="Q744" s="185"/>
    </row>
    <row r="745" spans="2:17" ht="26.25" customHeight="1">
      <c r="B745" s="14"/>
      <c r="C745" s="185"/>
      <c r="E745" s="14"/>
      <c r="G745" s="185"/>
      <c r="H745" s="185"/>
      <c r="J745" s="185"/>
      <c r="L745" s="184"/>
      <c r="N745" s="184"/>
      <c r="O745" s="184"/>
      <c r="P745" s="184"/>
      <c r="Q745" s="185"/>
    </row>
    <row r="746" spans="2:17" ht="26.25" customHeight="1">
      <c r="B746" s="14"/>
      <c r="C746" s="185"/>
      <c r="E746" s="14"/>
      <c r="G746" s="185"/>
      <c r="H746" s="185"/>
      <c r="J746" s="185"/>
      <c r="L746" s="184"/>
      <c r="N746" s="184"/>
      <c r="O746" s="184"/>
      <c r="P746" s="184"/>
      <c r="Q746" s="185"/>
    </row>
    <row r="747" spans="2:17" ht="26.25" customHeight="1">
      <c r="B747" s="14"/>
      <c r="C747" s="185"/>
      <c r="E747" s="14"/>
      <c r="G747" s="185"/>
      <c r="H747" s="185"/>
      <c r="J747" s="185"/>
      <c r="L747" s="184"/>
      <c r="N747" s="184"/>
      <c r="O747" s="184"/>
      <c r="P747" s="184"/>
      <c r="Q747" s="185"/>
    </row>
    <row r="748" spans="2:17" ht="26.25" customHeight="1">
      <c r="B748" s="14"/>
      <c r="C748" s="185"/>
      <c r="E748" s="14"/>
      <c r="G748" s="185"/>
      <c r="H748" s="185"/>
      <c r="J748" s="185"/>
      <c r="L748" s="184"/>
      <c r="N748" s="184"/>
      <c r="O748" s="184"/>
      <c r="P748" s="184"/>
      <c r="Q748" s="185"/>
    </row>
    <row r="749" spans="2:17" ht="26.25" customHeight="1">
      <c r="B749" s="14"/>
      <c r="C749" s="185"/>
      <c r="E749" s="14"/>
      <c r="G749" s="185"/>
      <c r="H749" s="185"/>
      <c r="J749" s="185"/>
      <c r="L749" s="184"/>
      <c r="N749" s="184"/>
      <c r="O749" s="184"/>
      <c r="P749" s="184"/>
      <c r="Q749" s="185"/>
    </row>
    <row r="750" spans="2:17" ht="26.25" customHeight="1">
      <c r="B750" s="14"/>
      <c r="C750" s="185"/>
      <c r="E750" s="14"/>
      <c r="G750" s="185"/>
      <c r="H750" s="185"/>
      <c r="J750" s="185"/>
      <c r="L750" s="184"/>
      <c r="N750" s="184"/>
      <c r="O750" s="184"/>
      <c r="P750" s="184"/>
      <c r="Q750" s="185"/>
    </row>
    <row r="751" spans="2:17" ht="26.25" customHeight="1">
      <c r="B751" s="14"/>
      <c r="C751" s="185"/>
      <c r="E751" s="14"/>
      <c r="G751" s="185"/>
      <c r="H751" s="185"/>
      <c r="J751" s="185"/>
      <c r="L751" s="184"/>
      <c r="N751" s="184"/>
      <c r="O751" s="184"/>
      <c r="P751" s="184"/>
      <c r="Q751" s="185"/>
    </row>
    <row r="752" spans="2:17" ht="26.25" customHeight="1">
      <c r="B752" s="14"/>
      <c r="C752" s="185"/>
      <c r="E752" s="14"/>
      <c r="G752" s="185"/>
      <c r="H752" s="185"/>
      <c r="J752" s="185"/>
      <c r="L752" s="184"/>
      <c r="N752" s="184"/>
      <c r="O752" s="184"/>
      <c r="P752" s="184"/>
      <c r="Q752" s="185"/>
    </row>
    <row r="753" spans="2:17" ht="26.25" customHeight="1">
      <c r="B753" s="14"/>
      <c r="C753" s="185"/>
      <c r="E753" s="14"/>
      <c r="G753" s="185"/>
      <c r="H753" s="185"/>
      <c r="J753" s="185"/>
      <c r="L753" s="184"/>
      <c r="N753" s="184"/>
      <c r="O753" s="184"/>
      <c r="P753" s="184"/>
      <c r="Q753" s="185"/>
    </row>
    <row r="754" spans="2:17" ht="26.25" customHeight="1">
      <c r="B754" s="14"/>
      <c r="C754" s="185"/>
      <c r="E754" s="14"/>
      <c r="G754" s="185"/>
      <c r="H754" s="185"/>
      <c r="J754" s="185"/>
      <c r="L754" s="184"/>
      <c r="N754" s="184"/>
      <c r="O754" s="184"/>
      <c r="P754" s="184"/>
      <c r="Q754" s="185"/>
    </row>
    <row r="755" spans="2:17" ht="26.25" customHeight="1">
      <c r="B755" s="14"/>
      <c r="C755" s="185"/>
      <c r="E755" s="14"/>
      <c r="G755" s="185"/>
      <c r="H755" s="185"/>
      <c r="J755" s="185"/>
      <c r="L755" s="184"/>
      <c r="N755" s="184"/>
      <c r="O755" s="184"/>
      <c r="P755" s="184"/>
      <c r="Q755" s="185"/>
    </row>
    <row r="756" spans="2:17" ht="26.25" customHeight="1">
      <c r="B756" s="14"/>
      <c r="C756" s="185"/>
      <c r="E756" s="14"/>
      <c r="G756" s="185"/>
      <c r="H756" s="185"/>
      <c r="J756" s="185"/>
      <c r="L756" s="184"/>
      <c r="N756" s="184"/>
      <c r="O756" s="184"/>
      <c r="P756" s="184"/>
      <c r="Q756" s="185"/>
    </row>
    <row r="757" spans="2:17" ht="26.25" customHeight="1">
      <c r="B757" s="14"/>
      <c r="C757" s="185"/>
      <c r="E757" s="14"/>
      <c r="G757" s="185"/>
      <c r="H757" s="185"/>
      <c r="J757" s="185"/>
      <c r="L757" s="184"/>
      <c r="N757" s="184"/>
      <c r="O757" s="184"/>
      <c r="P757" s="184"/>
      <c r="Q757" s="185"/>
    </row>
    <row r="758" spans="2:17" ht="26.25" customHeight="1">
      <c r="B758" s="14"/>
      <c r="C758" s="185"/>
      <c r="E758" s="14"/>
      <c r="G758" s="185"/>
      <c r="H758" s="185"/>
      <c r="J758" s="185"/>
      <c r="L758" s="184"/>
      <c r="N758" s="184"/>
      <c r="O758" s="184"/>
      <c r="P758" s="184"/>
      <c r="Q758" s="185"/>
    </row>
    <row r="759" spans="2:17" ht="26.25" customHeight="1">
      <c r="B759" s="14"/>
      <c r="C759" s="185"/>
      <c r="E759" s="14"/>
      <c r="G759" s="185"/>
      <c r="H759" s="185"/>
      <c r="J759" s="185"/>
      <c r="L759" s="184"/>
      <c r="N759" s="184"/>
      <c r="O759" s="184"/>
      <c r="P759" s="184"/>
      <c r="Q759" s="185"/>
    </row>
    <row r="760" spans="2:17" ht="26.25" customHeight="1">
      <c r="B760" s="14"/>
      <c r="C760" s="185"/>
      <c r="E760" s="14"/>
      <c r="G760" s="185"/>
      <c r="H760" s="185"/>
      <c r="J760" s="185"/>
      <c r="L760" s="184"/>
      <c r="N760" s="184"/>
      <c r="O760" s="184"/>
      <c r="P760" s="184"/>
      <c r="Q760" s="185"/>
    </row>
    <row r="761" spans="2:17" ht="26.25" customHeight="1">
      <c r="B761" s="14"/>
      <c r="C761" s="185"/>
      <c r="E761" s="14"/>
      <c r="G761" s="185"/>
      <c r="H761" s="185"/>
      <c r="J761" s="185"/>
      <c r="L761" s="184"/>
      <c r="N761" s="184"/>
      <c r="O761" s="184"/>
      <c r="P761" s="184"/>
      <c r="Q761" s="185"/>
    </row>
    <row r="762" spans="2:17" ht="26.25" customHeight="1">
      <c r="B762" s="14"/>
      <c r="C762" s="185"/>
      <c r="E762" s="14"/>
      <c r="G762" s="185"/>
      <c r="H762" s="185"/>
      <c r="J762" s="185"/>
      <c r="L762" s="184"/>
      <c r="N762" s="184"/>
      <c r="O762" s="184"/>
      <c r="P762" s="184"/>
      <c r="Q762" s="185"/>
    </row>
    <row r="763" spans="2:17" ht="26.25" customHeight="1">
      <c r="B763" s="14"/>
      <c r="C763" s="185"/>
      <c r="E763" s="14"/>
      <c r="G763" s="185"/>
      <c r="H763" s="185"/>
      <c r="J763" s="185"/>
      <c r="L763" s="184"/>
      <c r="N763" s="184"/>
      <c r="O763" s="184"/>
      <c r="P763" s="184"/>
      <c r="Q763" s="185"/>
    </row>
    <row r="764" spans="2:17" ht="26.25" customHeight="1">
      <c r="B764" s="14"/>
      <c r="C764" s="185"/>
      <c r="E764" s="14"/>
      <c r="G764" s="185"/>
      <c r="H764" s="185"/>
      <c r="J764" s="185"/>
      <c r="L764" s="184"/>
      <c r="N764" s="184"/>
      <c r="O764" s="184"/>
      <c r="P764" s="184"/>
      <c r="Q764" s="185"/>
    </row>
    <row r="765" spans="2:17" ht="26.25" customHeight="1">
      <c r="B765" s="14"/>
      <c r="C765" s="185"/>
      <c r="E765" s="14"/>
      <c r="G765" s="185"/>
      <c r="H765" s="185"/>
      <c r="J765" s="185"/>
      <c r="L765" s="184"/>
      <c r="N765" s="184"/>
      <c r="O765" s="184"/>
      <c r="P765" s="184"/>
      <c r="Q765" s="185"/>
    </row>
    <row r="766" spans="2:17" ht="26.25" customHeight="1">
      <c r="B766" s="14"/>
      <c r="C766" s="185"/>
      <c r="E766" s="14"/>
      <c r="G766" s="185"/>
      <c r="H766" s="185"/>
      <c r="J766" s="185"/>
      <c r="L766" s="184"/>
      <c r="N766" s="184"/>
      <c r="O766" s="184"/>
      <c r="P766" s="184"/>
      <c r="Q766" s="185"/>
    </row>
    <row r="767" spans="2:17" ht="26.25" customHeight="1">
      <c r="B767" s="14"/>
      <c r="C767" s="185"/>
      <c r="E767" s="14"/>
      <c r="G767" s="185"/>
      <c r="H767" s="185"/>
      <c r="J767" s="185"/>
      <c r="L767" s="184"/>
      <c r="N767" s="184"/>
      <c r="O767" s="184"/>
      <c r="P767" s="184"/>
      <c r="Q767" s="185"/>
    </row>
    <row r="768" spans="2:17" ht="26.25" customHeight="1">
      <c r="B768" s="14"/>
      <c r="C768" s="185"/>
      <c r="E768" s="14"/>
      <c r="G768" s="185"/>
      <c r="H768" s="185"/>
      <c r="J768" s="185"/>
      <c r="L768" s="184"/>
      <c r="N768" s="184"/>
      <c r="O768" s="184"/>
      <c r="P768" s="184"/>
      <c r="Q768" s="185"/>
    </row>
    <row r="769" spans="2:17" ht="26.25" customHeight="1">
      <c r="B769" s="14"/>
      <c r="C769" s="185"/>
      <c r="E769" s="14"/>
      <c r="G769" s="185"/>
      <c r="H769" s="185"/>
      <c r="J769" s="185"/>
      <c r="L769" s="184"/>
      <c r="N769" s="184"/>
      <c r="O769" s="184"/>
      <c r="P769" s="184"/>
      <c r="Q769" s="185"/>
    </row>
    <row r="770" spans="2:17" ht="26.25" customHeight="1">
      <c r="B770" s="14"/>
      <c r="C770" s="185"/>
      <c r="E770" s="14"/>
      <c r="G770" s="185"/>
      <c r="H770" s="185"/>
      <c r="J770" s="185"/>
      <c r="L770" s="184"/>
      <c r="N770" s="184"/>
      <c r="O770" s="184"/>
      <c r="P770" s="184"/>
      <c r="Q770" s="185"/>
    </row>
    <row r="771" spans="2:17" ht="26.25" customHeight="1">
      <c r="B771" s="14"/>
      <c r="C771" s="185"/>
      <c r="E771" s="14"/>
      <c r="G771" s="185"/>
      <c r="H771" s="185"/>
      <c r="J771" s="185"/>
      <c r="L771" s="184"/>
      <c r="N771" s="184"/>
      <c r="O771" s="184"/>
      <c r="P771" s="184"/>
      <c r="Q771" s="185"/>
    </row>
    <row r="772" spans="2:17" ht="26.25" customHeight="1">
      <c r="B772" s="14"/>
      <c r="C772" s="185"/>
      <c r="E772" s="14"/>
      <c r="G772" s="185"/>
      <c r="H772" s="185"/>
      <c r="J772" s="185"/>
      <c r="L772" s="184"/>
      <c r="N772" s="184"/>
      <c r="O772" s="184"/>
      <c r="P772" s="184"/>
      <c r="Q772" s="185"/>
    </row>
    <row r="773" spans="2:17" ht="26.25" customHeight="1">
      <c r="B773" s="14"/>
      <c r="C773" s="185"/>
      <c r="E773" s="14"/>
      <c r="G773" s="185"/>
      <c r="H773" s="185"/>
      <c r="J773" s="185"/>
      <c r="L773" s="184"/>
      <c r="N773" s="184"/>
      <c r="O773" s="184"/>
      <c r="P773" s="184"/>
      <c r="Q773" s="185"/>
    </row>
    <row r="774" spans="2:17" ht="26.25" customHeight="1">
      <c r="B774" s="14"/>
      <c r="C774" s="185"/>
      <c r="E774" s="14"/>
      <c r="G774" s="185"/>
      <c r="H774" s="185"/>
      <c r="J774" s="185"/>
      <c r="L774" s="184"/>
      <c r="N774" s="184"/>
      <c r="O774" s="184"/>
      <c r="P774" s="184"/>
      <c r="Q774" s="185"/>
    </row>
    <row r="775" spans="2:17" ht="26.25" customHeight="1">
      <c r="B775" s="14"/>
      <c r="C775" s="185"/>
      <c r="E775" s="14"/>
      <c r="G775" s="185"/>
      <c r="H775" s="185"/>
      <c r="J775" s="185"/>
      <c r="L775" s="184"/>
      <c r="N775" s="184"/>
      <c r="O775" s="184"/>
      <c r="P775" s="184"/>
      <c r="Q775" s="185"/>
    </row>
    <row r="776" spans="2:17" ht="26.25" customHeight="1">
      <c r="B776" s="14"/>
      <c r="C776" s="185"/>
      <c r="E776" s="14"/>
      <c r="G776" s="185"/>
      <c r="H776" s="185"/>
      <c r="J776" s="185"/>
      <c r="L776" s="184"/>
      <c r="N776" s="184"/>
      <c r="O776" s="184"/>
      <c r="P776" s="184"/>
      <c r="Q776" s="185"/>
    </row>
    <row r="777" spans="2:17" ht="26.25" customHeight="1">
      <c r="B777" s="14"/>
      <c r="C777" s="185"/>
      <c r="E777" s="14"/>
      <c r="G777" s="185"/>
      <c r="H777" s="185"/>
      <c r="J777" s="185"/>
      <c r="L777" s="184"/>
      <c r="N777" s="184"/>
      <c r="O777" s="184"/>
      <c r="P777" s="184"/>
      <c r="Q777" s="185"/>
    </row>
    <row r="778" spans="2:17" ht="26.25" customHeight="1">
      <c r="B778" s="14"/>
      <c r="C778" s="185"/>
      <c r="E778" s="14"/>
      <c r="G778" s="185"/>
      <c r="H778" s="185"/>
      <c r="J778" s="185"/>
      <c r="L778" s="184"/>
      <c r="N778" s="184"/>
      <c r="O778" s="184"/>
      <c r="P778" s="184"/>
      <c r="Q778" s="185"/>
    </row>
    <row r="779" spans="2:17" ht="26.25" customHeight="1">
      <c r="B779" s="14"/>
      <c r="C779" s="185"/>
      <c r="E779" s="14"/>
      <c r="G779" s="185"/>
      <c r="H779" s="185"/>
      <c r="J779" s="185"/>
      <c r="L779" s="184"/>
      <c r="N779" s="184"/>
      <c r="O779" s="184"/>
      <c r="P779" s="184"/>
      <c r="Q779" s="185"/>
    </row>
    <row r="780" spans="2:17" ht="26.25" customHeight="1">
      <c r="B780" s="14"/>
      <c r="C780" s="185"/>
      <c r="E780" s="14"/>
      <c r="G780" s="185"/>
      <c r="H780" s="185"/>
      <c r="J780" s="185"/>
      <c r="L780" s="184"/>
      <c r="N780" s="184"/>
      <c r="O780" s="184"/>
      <c r="P780" s="184"/>
      <c r="Q780" s="185"/>
    </row>
    <row r="781" spans="2:17" ht="26.25" customHeight="1">
      <c r="B781" s="14"/>
      <c r="C781" s="185"/>
      <c r="E781" s="14"/>
      <c r="G781" s="185"/>
      <c r="H781" s="185"/>
      <c r="J781" s="185"/>
      <c r="L781" s="184"/>
      <c r="N781" s="184"/>
      <c r="O781" s="184"/>
      <c r="P781" s="184"/>
      <c r="Q781" s="185"/>
    </row>
    <row r="782" spans="2:17" ht="26.25" customHeight="1">
      <c r="B782" s="14"/>
      <c r="C782" s="185"/>
      <c r="E782" s="14"/>
      <c r="G782" s="185"/>
      <c r="H782" s="185"/>
      <c r="J782" s="185"/>
      <c r="L782" s="184"/>
      <c r="N782" s="184"/>
      <c r="O782" s="184"/>
      <c r="P782" s="184"/>
      <c r="Q782" s="185"/>
    </row>
    <row r="783" spans="2:17" ht="26.25" customHeight="1">
      <c r="B783" s="14"/>
      <c r="C783" s="185"/>
      <c r="E783" s="14"/>
      <c r="G783" s="185"/>
      <c r="H783" s="185"/>
      <c r="J783" s="185"/>
      <c r="L783" s="184"/>
      <c r="N783" s="184"/>
      <c r="O783" s="184"/>
      <c r="P783" s="184"/>
      <c r="Q783" s="185"/>
    </row>
    <row r="784" spans="2:17" ht="26.25" customHeight="1">
      <c r="B784" s="14"/>
      <c r="C784" s="185"/>
      <c r="E784" s="14"/>
      <c r="G784" s="185"/>
      <c r="H784" s="185"/>
      <c r="J784" s="185"/>
      <c r="L784" s="184"/>
      <c r="N784" s="184"/>
      <c r="O784" s="184"/>
      <c r="P784" s="184"/>
      <c r="Q784" s="185"/>
    </row>
    <row r="785" spans="2:17" ht="26.25" customHeight="1">
      <c r="B785" s="14"/>
      <c r="C785" s="185"/>
      <c r="E785" s="14"/>
      <c r="G785" s="185"/>
      <c r="H785" s="185"/>
      <c r="J785" s="185"/>
      <c r="L785" s="184"/>
      <c r="N785" s="184"/>
      <c r="O785" s="184"/>
      <c r="P785" s="184"/>
      <c r="Q785" s="185"/>
    </row>
    <row r="786" spans="2:17" ht="26.25" customHeight="1">
      <c r="B786" s="14"/>
      <c r="C786" s="185"/>
      <c r="E786" s="14"/>
      <c r="G786" s="185"/>
      <c r="H786" s="185"/>
      <c r="J786" s="185"/>
      <c r="L786" s="184"/>
      <c r="N786" s="184"/>
      <c r="O786" s="184"/>
      <c r="P786" s="184"/>
      <c r="Q786" s="185"/>
    </row>
    <row r="787" spans="2:17" ht="26.25" customHeight="1">
      <c r="B787" s="14"/>
      <c r="C787" s="185"/>
      <c r="E787" s="14"/>
      <c r="G787" s="185"/>
      <c r="H787" s="185"/>
      <c r="J787" s="185"/>
      <c r="L787" s="184"/>
      <c r="N787" s="184"/>
      <c r="O787" s="184"/>
      <c r="P787" s="184"/>
      <c r="Q787" s="185"/>
    </row>
    <row r="788" spans="2:17" ht="26.25" customHeight="1">
      <c r="B788" s="14"/>
      <c r="C788" s="185"/>
      <c r="E788" s="14"/>
      <c r="G788" s="185"/>
      <c r="H788" s="185"/>
      <c r="J788" s="185"/>
      <c r="L788" s="184"/>
      <c r="N788" s="184"/>
      <c r="O788" s="184"/>
      <c r="P788" s="184"/>
      <c r="Q788" s="185"/>
    </row>
    <row r="789" spans="2:17" ht="26.25" customHeight="1">
      <c r="B789" s="14"/>
      <c r="C789" s="185"/>
      <c r="E789" s="14"/>
      <c r="G789" s="185"/>
      <c r="H789" s="185"/>
      <c r="J789" s="185"/>
      <c r="L789" s="184"/>
      <c r="N789" s="184"/>
      <c r="O789" s="184"/>
      <c r="P789" s="184"/>
      <c r="Q789" s="185"/>
    </row>
    <row r="790" spans="2:17" ht="26.25" customHeight="1">
      <c r="B790" s="14"/>
      <c r="C790" s="185"/>
      <c r="E790" s="14"/>
      <c r="G790" s="185"/>
      <c r="H790" s="185"/>
      <c r="J790" s="185"/>
      <c r="L790" s="184"/>
      <c r="N790" s="184"/>
      <c r="O790" s="184"/>
      <c r="P790" s="184"/>
      <c r="Q790" s="185"/>
    </row>
    <row r="791" spans="2:17" ht="26.25" customHeight="1">
      <c r="B791" s="14"/>
      <c r="C791" s="185"/>
      <c r="E791" s="14"/>
      <c r="G791" s="185"/>
      <c r="H791" s="185"/>
      <c r="J791" s="185"/>
      <c r="L791" s="184"/>
      <c r="N791" s="184"/>
      <c r="O791" s="184"/>
      <c r="P791" s="184"/>
      <c r="Q791" s="185"/>
    </row>
    <row r="792" spans="2:17" ht="26.25" customHeight="1">
      <c r="B792" s="14"/>
      <c r="C792" s="185"/>
      <c r="E792" s="14"/>
      <c r="G792" s="185"/>
      <c r="H792" s="185"/>
      <c r="J792" s="185"/>
      <c r="L792" s="184"/>
      <c r="N792" s="184"/>
      <c r="O792" s="184"/>
      <c r="P792" s="184"/>
      <c r="Q792" s="185"/>
    </row>
    <row r="793" spans="2:17" ht="26.25" customHeight="1">
      <c r="B793" s="14"/>
      <c r="C793" s="185"/>
      <c r="E793" s="14"/>
      <c r="G793" s="185"/>
      <c r="H793" s="185"/>
      <c r="J793" s="185"/>
      <c r="L793" s="184"/>
      <c r="N793" s="184"/>
      <c r="O793" s="184"/>
      <c r="P793" s="184"/>
      <c r="Q793" s="185"/>
    </row>
    <row r="794" spans="2:17" ht="26.25" customHeight="1">
      <c r="B794" s="14"/>
      <c r="C794" s="185"/>
      <c r="E794" s="14"/>
      <c r="G794" s="185"/>
      <c r="H794" s="185"/>
      <c r="J794" s="185"/>
      <c r="L794" s="184"/>
      <c r="N794" s="184"/>
      <c r="O794" s="184"/>
      <c r="P794" s="184"/>
      <c r="Q794" s="185"/>
    </row>
    <row r="795" spans="2:17" ht="26.25" customHeight="1">
      <c r="B795" s="14"/>
      <c r="C795" s="185"/>
      <c r="E795" s="14"/>
      <c r="G795" s="185"/>
      <c r="H795" s="185"/>
      <c r="J795" s="185"/>
      <c r="L795" s="184"/>
      <c r="N795" s="184"/>
      <c r="O795" s="184"/>
      <c r="P795" s="184"/>
      <c r="Q795" s="185"/>
    </row>
    <row r="796" spans="2:17" ht="26.25" customHeight="1">
      <c r="B796" s="14"/>
      <c r="C796" s="185"/>
      <c r="E796" s="14"/>
      <c r="G796" s="185"/>
      <c r="H796" s="185"/>
      <c r="J796" s="185"/>
      <c r="L796" s="184"/>
      <c r="N796" s="184"/>
      <c r="O796" s="184"/>
      <c r="P796" s="184"/>
      <c r="Q796" s="185"/>
    </row>
    <row r="797" spans="2:17" ht="26.25" customHeight="1">
      <c r="B797" s="14"/>
      <c r="C797" s="185"/>
      <c r="E797" s="14"/>
      <c r="G797" s="185"/>
      <c r="H797" s="185"/>
      <c r="J797" s="185"/>
      <c r="L797" s="184"/>
      <c r="N797" s="184"/>
      <c r="O797" s="184"/>
      <c r="P797" s="184"/>
      <c r="Q797" s="185"/>
    </row>
    <row r="798" spans="2:17" ht="26.25" customHeight="1">
      <c r="B798" s="14"/>
      <c r="C798" s="185"/>
      <c r="E798" s="14"/>
      <c r="G798" s="185"/>
      <c r="H798" s="185"/>
      <c r="J798" s="185"/>
      <c r="L798" s="184"/>
      <c r="N798" s="184"/>
      <c r="O798" s="184"/>
      <c r="P798" s="184"/>
      <c r="Q798" s="185"/>
    </row>
    <row r="799" spans="2:17" ht="26.25" customHeight="1">
      <c r="B799" s="14"/>
      <c r="C799" s="185"/>
      <c r="E799" s="14"/>
      <c r="G799" s="185"/>
      <c r="H799" s="185"/>
      <c r="J799" s="185"/>
      <c r="L799" s="184"/>
      <c r="N799" s="184"/>
      <c r="O799" s="184"/>
      <c r="P799" s="184"/>
      <c r="Q799" s="185"/>
    </row>
    <row r="800" spans="2:17" ht="26.25" customHeight="1">
      <c r="B800" s="14"/>
      <c r="C800" s="185"/>
      <c r="E800" s="14"/>
      <c r="G800" s="185"/>
      <c r="H800" s="185"/>
      <c r="J800" s="185"/>
      <c r="L800" s="184"/>
      <c r="N800" s="184"/>
      <c r="O800" s="184"/>
      <c r="P800" s="184"/>
      <c r="Q800" s="185"/>
    </row>
    <row r="801" spans="2:17" ht="26.25" customHeight="1">
      <c r="B801" s="14"/>
      <c r="C801" s="185"/>
      <c r="E801" s="14"/>
      <c r="G801" s="185"/>
      <c r="H801" s="185"/>
      <c r="J801" s="185"/>
      <c r="L801" s="184"/>
      <c r="N801" s="184"/>
      <c r="O801" s="184"/>
      <c r="P801" s="184"/>
      <c r="Q801" s="185"/>
    </row>
    <row r="802" spans="2:17" ht="26.25" customHeight="1">
      <c r="B802" s="14"/>
      <c r="C802" s="185"/>
      <c r="E802" s="14"/>
      <c r="G802" s="185"/>
      <c r="H802" s="185"/>
      <c r="J802" s="185"/>
      <c r="L802" s="184"/>
      <c r="N802" s="184"/>
      <c r="O802" s="184"/>
      <c r="P802" s="184"/>
      <c r="Q802" s="185"/>
    </row>
    <row r="803" spans="2:17" ht="26.25" customHeight="1">
      <c r="B803" s="14"/>
      <c r="C803" s="185"/>
      <c r="E803" s="14"/>
      <c r="G803" s="185"/>
      <c r="H803" s="185"/>
      <c r="J803" s="185"/>
      <c r="L803" s="184"/>
      <c r="N803" s="184"/>
      <c r="O803" s="184"/>
      <c r="P803" s="184"/>
      <c r="Q803" s="185"/>
    </row>
    <row r="804" spans="2:17" ht="26.25" customHeight="1">
      <c r="B804" s="14"/>
      <c r="C804" s="185"/>
      <c r="E804" s="14"/>
      <c r="G804" s="185"/>
      <c r="H804" s="185"/>
      <c r="J804" s="185"/>
      <c r="L804" s="184"/>
      <c r="N804" s="184"/>
      <c r="O804" s="184"/>
      <c r="P804" s="184"/>
      <c r="Q804" s="185"/>
    </row>
    <row r="805" spans="2:17" ht="26.25" customHeight="1">
      <c r="B805" s="14"/>
      <c r="C805" s="185"/>
      <c r="E805" s="14"/>
      <c r="G805" s="185"/>
      <c r="H805" s="185"/>
      <c r="J805" s="185"/>
      <c r="L805" s="184"/>
      <c r="N805" s="184"/>
      <c r="O805" s="184"/>
      <c r="P805" s="184"/>
      <c r="Q805" s="185"/>
    </row>
    <row r="806" spans="2:17" ht="26.25" customHeight="1">
      <c r="B806" s="14"/>
      <c r="C806" s="185"/>
      <c r="E806" s="14"/>
      <c r="G806" s="185"/>
      <c r="H806" s="185"/>
      <c r="J806" s="185"/>
      <c r="L806" s="184"/>
      <c r="N806" s="184"/>
      <c r="O806" s="184"/>
      <c r="P806" s="184"/>
      <c r="Q806" s="185"/>
    </row>
    <row r="807" spans="2:17" ht="26.25" customHeight="1">
      <c r="B807" s="14"/>
      <c r="C807" s="185"/>
      <c r="E807" s="14"/>
      <c r="G807" s="185"/>
      <c r="H807" s="185"/>
      <c r="J807" s="185"/>
      <c r="L807" s="184"/>
      <c r="N807" s="184"/>
      <c r="O807" s="184"/>
      <c r="P807" s="184"/>
      <c r="Q807" s="185"/>
    </row>
    <row r="808" spans="2:17" ht="26.25" customHeight="1">
      <c r="B808" s="14"/>
      <c r="C808" s="185"/>
      <c r="E808" s="14"/>
      <c r="G808" s="185"/>
      <c r="H808" s="185"/>
      <c r="J808" s="185"/>
      <c r="L808" s="184"/>
      <c r="N808" s="184"/>
      <c r="O808" s="184"/>
      <c r="P808" s="184"/>
      <c r="Q808" s="185"/>
    </row>
    <row r="809" spans="2:17" ht="26.25" customHeight="1">
      <c r="B809" s="14"/>
      <c r="C809" s="185"/>
      <c r="E809" s="14"/>
      <c r="G809" s="185"/>
      <c r="H809" s="185"/>
      <c r="J809" s="185"/>
      <c r="L809" s="184"/>
      <c r="N809" s="184"/>
      <c r="O809" s="184"/>
      <c r="P809" s="184"/>
      <c r="Q809" s="185"/>
    </row>
    <row r="810" spans="2:17" ht="26.25" customHeight="1">
      <c r="B810" s="14"/>
      <c r="C810" s="185"/>
      <c r="E810" s="14"/>
      <c r="G810" s="185"/>
      <c r="H810" s="185"/>
      <c r="J810" s="185"/>
      <c r="L810" s="184"/>
      <c r="N810" s="184"/>
      <c r="O810" s="184"/>
      <c r="P810" s="184"/>
      <c r="Q810" s="185"/>
    </row>
    <row r="811" spans="2:17" ht="26.25" customHeight="1">
      <c r="B811" s="14"/>
      <c r="C811" s="185"/>
      <c r="E811" s="14"/>
      <c r="G811" s="185"/>
      <c r="H811" s="185"/>
      <c r="J811" s="185"/>
      <c r="L811" s="184"/>
      <c r="N811" s="184"/>
      <c r="O811" s="184"/>
      <c r="P811" s="184"/>
      <c r="Q811" s="185"/>
    </row>
    <row r="812" spans="2:17" ht="26.25" customHeight="1">
      <c r="B812" s="14"/>
      <c r="C812" s="185"/>
      <c r="E812" s="14"/>
      <c r="G812" s="185"/>
      <c r="H812" s="185"/>
      <c r="J812" s="185"/>
      <c r="L812" s="184"/>
      <c r="N812" s="184"/>
      <c r="O812" s="184"/>
      <c r="P812" s="184"/>
      <c r="Q812" s="185"/>
    </row>
    <row r="813" spans="2:17" ht="26.25" customHeight="1">
      <c r="B813" s="14"/>
      <c r="C813" s="185"/>
      <c r="E813" s="14"/>
      <c r="G813" s="185"/>
      <c r="H813" s="185"/>
      <c r="J813" s="185"/>
      <c r="L813" s="184"/>
      <c r="N813" s="184"/>
      <c r="O813" s="184"/>
      <c r="P813" s="184"/>
      <c r="Q813" s="185"/>
    </row>
    <row r="814" spans="2:17" ht="26.25" customHeight="1">
      <c r="B814" s="14"/>
      <c r="C814" s="185"/>
      <c r="E814" s="14"/>
      <c r="G814" s="185"/>
      <c r="H814" s="185"/>
      <c r="J814" s="185"/>
      <c r="L814" s="184"/>
      <c r="N814" s="184"/>
      <c r="O814" s="184"/>
      <c r="P814" s="184"/>
      <c r="Q814" s="185"/>
    </row>
    <row r="815" spans="2:17" ht="26.25" customHeight="1">
      <c r="B815" s="14"/>
      <c r="C815" s="185"/>
      <c r="E815" s="14"/>
      <c r="G815" s="185"/>
      <c r="H815" s="185"/>
      <c r="J815" s="185"/>
      <c r="L815" s="184"/>
      <c r="N815" s="184"/>
      <c r="O815" s="184"/>
      <c r="P815" s="184"/>
      <c r="Q815" s="185"/>
    </row>
    <row r="816" spans="2:17" ht="26.25" customHeight="1">
      <c r="B816" s="14"/>
      <c r="C816" s="185"/>
      <c r="E816" s="14"/>
      <c r="G816" s="185"/>
      <c r="H816" s="185"/>
      <c r="J816" s="185"/>
      <c r="L816" s="184"/>
      <c r="N816" s="184"/>
      <c r="O816" s="184"/>
      <c r="P816" s="184"/>
      <c r="Q816" s="185"/>
    </row>
    <row r="817" spans="2:17" ht="26.25" customHeight="1">
      <c r="B817" s="14"/>
      <c r="C817" s="185"/>
      <c r="E817" s="14"/>
      <c r="G817" s="185"/>
      <c r="H817" s="185"/>
      <c r="J817" s="185"/>
      <c r="L817" s="184"/>
      <c r="N817" s="184"/>
      <c r="O817" s="184"/>
      <c r="P817" s="184"/>
      <c r="Q817" s="185"/>
    </row>
    <row r="818" spans="2:17" ht="26.25" customHeight="1">
      <c r="B818" s="14"/>
      <c r="C818" s="185"/>
      <c r="E818" s="14"/>
      <c r="G818" s="185"/>
      <c r="H818" s="185"/>
      <c r="J818" s="185"/>
      <c r="L818" s="184"/>
      <c r="N818" s="184"/>
      <c r="O818" s="184"/>
      <c r="P818" s="184"/>
      <c r="Q818" s="185"/>
    </row>
    <row r="819" spans="2:17" ht="26.25" customHeight="1">
      <c r="B819" s="14"/>
      <c r="C819" s="185"/>
      <c r="E819" s="14"/>
      <c r="G819" s="185"/>
      <c r="H819" s="185"/>
      <c r="J819" s="185"/>
      <c r="L819" s="184"/>
      <c r="N819" s="184"/>
      <c r="O819" s="184"/>
      <c r="P819" s="184"/>
      <c r="Q819" s="185"/>
    </row>
    <row r="820" spans="2:17" ht="26.25" customHeight="1">
      <c r="B820" s="14"/>
      <c r="C820" s="185"/>
      <c r="E820" s="14"/>
      <c r="G820" s="185"/>
      <c r="H820" s="185"/>
      <c r="J820" s="185"/>
      <c r="L820" s="184"/>
      <c r="N820" s="184"/>
      <c r="O820" s="184"/>
      <c r="P820" s="184"/>
      <c r="Q820" s="185"/>
    </row>
    <row r="821" spans="2:17" ht="26.25" customHeight="1">
      <c r="B821" s="14"/>
      <c r="C821" s="185"/>
      <c r="E821" s="14"/>
      <c r="G821" s="185"/>
      <c r="H821" s="185"/>
      <c r="J821" s="185"/>
      <c r="L821" s="184"/>
      <c r="N821" s="184"/>
      <c r="O821" s="184"/>
      <c r="P821" s="184"/>
      <c r="Q821" s="185"/>
    </row>
    <row r="822" spans="2:17" ht="26.25" customHeight="1">
      <c r="B822" s="14"/>
      <c r="C822" s="185"/>
      <c r="E822" s="14"/>
      <c r="G822" s="185"/>
      <c r="H822" s="185"/>
      <c r="J822" s="185"/>
      <c r="L822" s="184"/>
      <c r="N822" s="184"/>
      <c r="O822" s="184"/>
      <c r="P822" s="184"/>
      <c r="Q822" s="185"/>
    </row>
    <row r="823" spans="2:17" ht="26.25" customHeight="1">
      <c r="B823" s="14"/>
      <c r="C823" s="185"/>
      <c r="E823" s="14"/>
      <c r="G823" s="185"/>
      <c r="H823" s="185"/>
      <c r="J823" s="185"/>
      <c r="L823" s="184"/>
      <c r="N823" s="184"/>
      <c r="O823" s="184"/>
      <c r="P823" s="184"/>
      <c r="Q823" s="185"/>
    </row>
    <row r="824" spans="2:17" ht="26.25" customHeight="1">
      <c r="B824" s="14"/>
      <c r="C824" s="185"/>
      <c r="E824" s="14"/>
      <c r="G824" s="185"/>
      <c r="H824" s="185"/>
      <c r="J824" s="185"/>
      <c r="L824" s="184"/>
      <c r="N824" s="184"/>
      <c r="O824" s="184"/>
      <c r="P824" s="184"/>
      <c r="Q824" s="185"/>
    </row>
    <row r="825" spans="2:17" ht="26.25" customHeight="1">
      <c r="B825" s="14"/>
      <c r="C825" s="185"/>
      <c r="E825" s="14"/>
      <c r="G825" s="185"/>
      <c r="H825" s="185"/>
      <c r="J825" s="185"/>
      <c r="L825" s="184"/>
      <c r="N825" s="184"/>
      <c r="O825" s="184"/>
      <c r="P825" s="184"/>
      <c r="Q825" s="185"/>
    </row>
    <row r="826" spans="2:17" ht="26.25" customHeight="1">
      <c r="B826" s="14"/>
      <c r="C826" s="185"/>
      <c r="E826" s="14"/>
      <c r="G826" s="185"/>
      <c r="H826" s="185"/>
      <c r="J826" s="185"/>
      <c r="L826" s="184"/>
      <c r="N826" s="184"/>
      <c r="O826" s="184"/>
      <c r="P826" s="184"/>
      <c r="Q826" s="185"/>
    </row>
    <row r="827" spans="2:17" ht="26.25" customHeight="1">
      <c r="B827" s="14"/>
      <c r="C827" s="185"/>
      <c r="E827" s="14"/>
      <c r="G827" s="185"/>
      <c r="H827" s="185"/>
      <c r="J827" s="185"/>
      <c r="L827" s="184"/>
      <c r="N827" s="184"/>
      <c r="O827" s="184"/>
      <c r="P827" s="184"/>
      <c r="Q827" s="185"/>
    </row>
    <row r="828" spans="2:17" ht="26.25" customHeight="1">
      <c r="B828" s="14"/>
      <c r="C828" s="185"/>
      <c r="E828" s="14"/>
      <c r="G828" s="185"/>
      <c r="H828" s="185"/>
      <c r="J828" s="185"/>
      <c r="L828" s="184"/>
      <c r="N828" s="184"/>
      <c r="O828" s="184"/>
      <c r="P828" s="184"/>
      <c r="Q828" s="185"/>
    </row>
    <row r="829" spans="2:17" ht="26.25" customHeight="1">
      <c r="B829" s="14"/>
      <c r="C829" s="185"/>
      <c r="E829" s="14"/>
      <c r="G829" s="185"/>
      <c r="H829" s="185"/>
      <c r="J829" s="185"/>
      <c r="L829" s="184"/>
      <c r="N829" s="184"/>
      <c r="O829" s="184"/>
      <c r="P829" s="184"/>
      <c r="Q829" s="185"/>
    </row>
    <row r="830" spans="2:17" ht="26.25" customHeight="1">
      <c r="B830" s="14"/>
      <c r="C830" s="185"/>
      <c r="E830" s="14"/>
      <c r="G830" s="185"/>
      <c r="H830" s="185"/>
      <c r="J830" s="185"/>
      <c r="L830" s="184"/>
      <c r="N830" s="184"/>
      <c r="O830" s="184"/>
      <c r="P830" s="184"/>
      <c r="Q830" s="185"/>
    </row>
    <row r="831" spans="2:17" ht="26.25" customHeight="1">
      <c r="B831" s="14"/>
      <c r="C831" s="185"/>
      <c r="E831" s="14"/>
      <c r="G831" s="185"/>
      <c r="H831" s="185"/>
      <c r="J831" s="185"/>
      <c r="L831" s="184"/>
      <c r="N831" s="184"/>
      <c r="O831" s="184"/>
      <c r="P831" s="184"/>
      <c r="Q831" s="185"/>
    </row>
    <row r="832" spans="2:17" ht="26.25" customHeight="1">
      <c r="B832" s="14"/>
      <c r="C832" s="185"/>
      <c r="E832" s="14"/>
      <c r="G832" s="185"/>
      <c r="H832" s="185"/>
      <c r="J832" s="185"/>
      <c r="L832" s="184"/>
      <c r="N832" s="184"/>
      <c r="O832" s="184"/>
      <c r="P832" s="184"/>
      <c r="Q832" s="185"/>
    </row>
    <row r="833" spans="2:17" ht="26.25" customHeight="1">
      <c r="B833" s="14"/>
      <c r="C833" s="185"/>
      <c r="E833" s="14"/>
      <c r="G833" s="185"/>
      <c r="H833" s="185"/>
      <c r="J833" s="185"/>
      <c r="L833" s="184"/>
      <c r="N833" s="184"/>
      <c r="O833" s="184"/>
      <c r="P833" s="184"/>
      <c r="Q833" s="185"/>
    </row>
    <row r="834" spans="2:17" ht="26.25" customHeight="1">
      <c r="B834" s="14"/>
      <c r="C834" s="185"/>
      <c r="E834" s="14"/>
      <c r="G834" s="185"/>
      <c r="H834" s="185"/>
      <c r="J834" s="185"/>
      <c r="L834" s="184"/>
      <c r="N834" s="184"/>
      <c r="O834" s="184"/>
      <c r="P834" s="184"/>
      <c r="Q834" s="185"/>
    </row>
    <row r="835" spans="2:17" ht="26.25" customHeight="1">
      <c r="B835" s="14"/>
      <c r="C835" s="185"/>
      <c r="E835" s="14"/>
      <c r="G835" s="185"/>
      <c r="H835" s="185"/>
      <c r="J835" s="185"/>
      <c r="L835" s="184"/>
      <c r="N835" s="184"/>
      <c r="O835" s="184"/>
      <c r="P835" s="184"/>
      <c r="Q835" s="185"/>
    </row>
    <row r="836" spans="2:17" ht="26.25" customHeight="1">
      <c r="B836" s="14"/>
      <c r="C836" s="185"/>
      <c r="E836" s="14"/>
      <c r="G836" s="185"/>
      <c r="H836" s="185"/>
      <c r="J836" s="185"/>
      <c r="L836" s="184"/>
      <c r="N836" s="184"/>
      <c r="O836" s="184"/>
      <c r="P836" s="184"/>
      <c r="Q836" s="185"/>
    </row>
    <row r="837" spans="2:17" ht="26.25" customHeight="1">
      <c r="B837" s="14"/>
      <c r="C837" s="185"/>
      <c r="E837" s="14"/>
      <c r="G837" s="185"/>
      <c r="H837" s="185"/>
      <c r="J837" s="185"/>
      <c r="L837" s="184"/>
      <c r="N837" s="184"/>
      <c r="O837" s="184"/>
      <c r="P837" s="184"/>
      <c r="Q837" s="185"/>
    </row>
    <row r="838" spans="2:17" ht="26.25" customHeight="1">
      <c r="B838" s="14"/>
      <c r="C838" s="185"/>
      <c r="E838" s="14"/>
      <c r="G838" s="185"/>
      <c r="H838" s="185"/>
      <c r="J838" s="185"/>
      <c r="L838" s="184"/>
      <c r="N838" s="184"/>
      <c r="O838" s="184"/>
      <c r="P838" s="184"/>
      <c r="Q838" s="185"/>
    </row>
    <row r="839" spans="2:17" ht="26.25" customHeight="1">
      <c r="B839" s="14"/>
      <c r="C839" s="185"/>
      <c r="E839" s="14"/>
      <c r="G839" s="185"/>
      <c r="H839" s="185"/>
      <c r="J839" s="185"/>
      <c r="L839" s="184"/>
      <c r="N839" s="184"/>
      <c r="O839" s="184"/>
      <c r="P839" s="184"/>
      <c r="Q839" s="185"/>
    </row>
    <row r="840" spans="2:17" ht="26.25" customHeight="1">
      <c r="B840" s="14"/>
      <c r="C840" s="185"/>
      <c r="E840" s="14"/>
      <c r="G840" s="185"/>
      <c r="H840" s="185"/>
      <c r="J840" s="185"/>
      <c r="L840" s="184"/>
      <c r="N840" s="184"/>
      <c r="O840" s="184"/>
      <c r="P840" s="184"/>
      <c r="Q840" s="185"/>
    </row>
    <row r="841" spans="2:17" ht="26.25" customHeight="1">
      <c r="B841" s="14"/>
      <c r="C841" s="185"/>
      <c r="E841" s="14"/>
      <c r="G841" s="185"/>
      <c r="H841" s="185"/>
      <c r="J841" s="185"/>
      <c r="L841" s="184"/>
      <c r="N841" s="184"/>
      <c r="O841" s="184"/>
      <c r="P841" s="184"/>
      <c r="Q841" s="185"/>
    </row>
    <row r="842" spans="2:17" ht="26.25" customHeight="1">
      <c r="B842" s="14"/>
      <c r="C842" s="185"/>
      <c r="E842" s="14"/>
      <c r="G842" s="185"/>
      <c r="H842" s="185"/>
      <c r="J842" s="185"/>
      <c r="L842" s="184"/>
      <c r="N842" s="184"/>
      <c r="O842" s="184"/>
      <c r="P842" s="184"/>
      <c r="Q842" s="185"/>
    </row>
    <row r="843" spans="2:17" ht="26.25" customHeight="1">
      <c r="B843" s="14"/>
      <c r="C843" s="185"/>
      <c r="E843" s="14"/>
      <c r="G843" s="185"/>
      <c r="H843" s="185"/>
      <c r="J843" s="185"/>
      <c r="L843" s="184"/>
      <c r="N843" s="184"/>
      <c r="O843" s="184"/>
      <c r="P843" s="184"/>
      <c r="Q843" s="185"/>
    </row>
    <row r="844" spans="2:17" ht="26.25" customHeight="1">
      <c r="B844" s="14"/>
      <c r="C844" s="185"/>
      <c r="E844" s="14"/>
      <c r="G844" s="185"/>
      <c r="H844" s="185"/>
      <c r="J844" s="185"/>
      <c r="L844" s="184"/>
      <c r="N844" s="184"/>
      <c r="O844" s="184"/>
      <c r="P844" s="184"/>
      <c r="Q844" s="185"/>
    </row>
    <row r="845" spans="2:17" ht="26.25" customHeight="1">
      <c r="B845" s="14"/>
      <c r="C845" s="185"/>
      <c r="E845" s="14"/>
      <c r="G845" s="185"/>
      <c r="H845" s="185"/>
      <c r="J845" s="185"/>
      <c r="L845" s="184"/>
      <c r="N845" s="184"/>
      <c r="O845" s="184"/>
      <c r="P845" s="184"/>
      <c r="Q845" s="185"/>
    </row>
    <row r="846" spans="2:17" ht="26.25" customHeight="1">
      <c r="B846" s="14"/>
      <c r="C846" s="185"/>
      <c r="E846" s="14"/>
      <c r="G846" s="185"/>
      <c r="H846" s="185"/>
      <c r="J846" s="185"/>
      <c r="L846" s="184"/>
      <c r="N846" s="184"/>
      <c r="O846" s="184"/>
      <c r="P846" s="184"/>
      <c r="Q846" s="185"/>
    </row>
    <row r="847" spans="2:17" ht="26.25" customHeight="1">
      <c r="B847" s="14"/>
      <c r="C847" s="185"/>
      <c r="E847" s="14"/>
      <c r="G847" s="185"/>
      <c r="H847" s="185"/>
      <c r="J847" s="185"/>
      <c r="L847" s="184"/>
      <c r="N847" s="184"/>
      <c r="O847" s="184"/>
      <c r="P847" s="184"/>
      <c r="Q847" s="185"/>
    </row>
    <row r="848" spans="2:17" ht="26.25" customHeight="1">
      <c r="B848" s="14"/>
      <c r="C848" s="185"/>
      <c r="E848" s="14"/>
      <c r="G848" s="185"/>
      <c r="H848" s="185"/>
      <c r="J848" s="185"/>
      <c r="L848" s="184"/>
      <c r="N848" s="184"/>
      <c r="O848" s="184"/>
      <c r="P848" s="184"/>
      <c r="Q848" s="185"/>
    </row>
    <row r="849" spans="2:17" ht="26.25" customHeight="1">
      <c r="B849" s="14"/>
      <c r="C849" s="185"/>
      <c r="E849" s="14"/>
      <c r="G849" s="185"/>
      <c r="H849" s="185"/>
      <c r="J849" s="185"/>
      <c r="L849" s="184"/>
      <c r="N849" s="184"/>
      <c r="O849" s="184"/>
      <c r="P849" s="184"/>
      <c r="Q849" s="185"/>
    </row>
    <row r="850" spans="2:17" ht="26.25" customHeight="1">
      <c r="B850" s="14"/>
      <c r="C850" s="185"/>
      <c r="E850" s="14"/>
      <c r="G850" s="185"/>
      <c r="H850" s="185"/>
      <c r="J850" s="185"/>
      <c r="L850" s="184"/>
      <c r="N850" s="184"/>
      <c r="O850" s="184"/>
      <c r="P850" s="184"/>
      <c r="Q850" s="185"/>
    </row>
    <row r="851" spans="2:17" ht="26.25" customHeight="1">
      <c r="B851" s="14"/>
      <c r="C851" s="185"/>
      <c r="E851" s="14"/>
      <c r="G851" s="185"/>
      <c r="H851" s="185"/>
      <c r="J851" s="185"/>
      <c r="L851" s="184"/>
      <c r="N851" s="184"/>
      <c r="O851" s="184"/>
      <c r="P851" s="184"/>
      <c r="Q851" s="185"/>
    </row>
    <row r="852" spans="2:17" ht="26.25" customHeight="1">
      <c r="B852" s="14"/>
      <c r="C852" s="185"/>
      <c r="E852" s="14"/>
      <c r="G852" s="185"/>
      <c r="H852" s="185"/>
      <c r="J852" s="185"/>
      <c r="L852" s="184"/>
      <c r="N852" s="184"/>
      <c r="O852" s="184"/>
      <c r="P852" s="184"/>
      <c r="Q852" s="185"/>
    </row>
    <row r="853" spans="2:17" ht="26.25" customHeight="1">
      <c r="B853" s="14"/>
      <c r="C853" s="185"/>
      <c r="E853" s="14"/>
      <c r="G853" s="185"/>
      <c r="H853" s="185"/>
      <c r="J853" s="185"/>
      <c r="L853" s="184"/>
      <c r="N853" s="184"/>
      <c r="O853" s="184"/>
      <c r="P853" s="184"/>
      <c r="Q853" s="185"/>
    </row>
    <row r="854" spans="2:17" ht="26.25" customHeight="1">
      <c r="B854" s="14"/>
      <c r="C854" s="185"/>
      <c r="E854" s="14"/>
      <c r="G854" s="185"/>
      <c r="H854" s="185"/>
      <c r="J854" s="185"/>
      <c r="L854" s="184"/>
      <c r="N854" s="184"/>
      <c r="O854" s="184"/>
      <c r="P854" s="184"/>
      <c r="Q854" s="185"/>
    </row>
    <row r="855" spans="2:17" ht="26.25" customHeight="1">
      <c r="B855" s="14"/>
      <c r="C855" s="185"/>
      <c r="E855" s="14"/>
      <c r="G855" s="185"/>
      <c r="H855" s="185"/>
      <c r="J855" s="185"/>
      <c r="L855" s="184"/>
      <c r="N855" s="184"/>
      <c r="O855" s="184"/>
      <c r="P855" s="184"/>
      <c r="Q855" s="185"/>
    </row>
    <row r="856" spans="2:17" ht="26.25" customHeight="1">
      <c r="B856" s="14"/>
      <c r="C856" s="185"/>
      <c r="E856" s="14"/>
      <c r="G856" s="185"/>
      <c r="H856" s="185"/>
      <c r="J856" s="185"/>
      <c r="L856" s="184"/>
      <c r="N856" s="184"/>
      <c r="O856" s="184"/>
      <c r="P856" s="184"/>
      <c r="Q856" s="185"/>
    </row>
    <row r="857" spans="2:17" ht="26.25" customHeight="1">
      <c r="B857" s="14"/>
      <c r="C857" s="185"/>
      <c r="E857" s="14"/>
      <c r="G857" s="185"/>
      <c r="H857" s="185"/>
      <c r="J857" s="185"/>
      <c r="L857" s="184"/>
      <c r="N857" s="184"/>
      <c r="O857" s="184"/>
      <c r="P857" s="184"/>
      <c r="Q857" s="185"/>
    </row>
    <row r="858" spans="2:17" ht="26.25" customHeight="1">
      <c r="B858" s="14"/>
      <c r="C858" s="185"/>
      <c r="E858" s="14"/>
      <c r="G858" s="185"/>
      <c r="H858" s="185"/>
      <c r="J858" s="185"/>
      <c r="L858" s="184"/>
      <c r="N858" s="184"/>
      <c r="O858" s="184"/>
      <c r="P858" s="184"/>
      <c r="Q858" s="185"/>
    </row>
    <row r="859" spans="2:17" ht="26.25" customHeight="1">
      <c r="B859" s="14"/>
      <c r="C859" s="185"/>
      <c r="E859" s="14"/>
      <c r="G859" s="185"/>
      <c r="H859" s="185"/>
      <c r="J859" s="185"/>
      <c r="L859" s="184"/>
      <c r="N859" s="184"/>
      <c r="O859" s="184"/>
      <c r="P859" s="184"/>
      <c r="Q859" s="185"/>
    </row>
    <row r="860" spans="2:17" ht="26.25" customHeight="1">
      <c r="B860" s="14"/>
      <c r="C860" s="185"/>
      <c r="E860" s="14"/>
      <c r="G860" s="185"/>
      <c r="H860" s="185"/>
      <c r="J860" s="185"/>
      <c r="L860" s="184"/>
      <c r="N860" s="184"/>
      <c r="O860" s="184"/>
      <c r="P860" s="184"/>
      <c r="Q860" s="185"/>
    </row>
    <row r="861" spans="2:17" ht="26.25" customHeight="1">
      <c r="B861" s="14"/>
      <c r="C861" s="185"/>
      <c r="E861" s="14"/>
      <c r="G861" s="185"/>
      <c r="H861" s="185"/>
      <c r="J861" s="185"/>
      <c r="L861" s="184"/>
      <c r="N861" s="184"/>
      <c r="O861" s="184"/>
      <c r="P861" s="184"/>
      <c r="Q861" s="185"/>
    </row>
    <row r="862" spans="2:17" ht="26.25" customHeight="1">
      <c r="B862" s="14"/>
      <c r="C862" s="185"/>
      <c r="E862" s="14"/>
      <c r="G862" s="185"/>
      <c r="H862" s="185"/>
      <c r="J862" s="185"/>
      <c r="L862" s="184"/>
      <c r="N862" s="184"/>
      <c r="O862" s="184"/>
      <c r="P862" s="184"/>
      <c r="Q862" s="185"/>
    </row>
    <row r="863" spans="2:17" ht="26.25" customHeight="1">
      <c r="B863" s="14"/>
      <c r="C863" s="185"/>
      <c r="E863" s="14"/>
      <c r="G863" s="185"/>
      <c r="H863" s="185"/>
      <c r="J863" s="185"/>
      <c r="L863" s="184"/>
      <c r="N863" s="184"/>
      <c r="O863" s="184"/>
      <c r="P863" s="184"/>
      <c r="Q863" s="185"/>
    </row>
    <row r="864" spans="2:17" ht="26.25" customHeight="1">
      <c r="B864" s="14"/>
      <c r="C864" s="185"/>
      <c r="E864" s="14"/>
      <c r="G864" s="185"/>
      <c r="H864" s="185"/>
      <c r="J864" s="185"/>
      <c r="L864" s="184"/>
      <c r="N864" s="184"/>
      <c r="O864" s="184"/>
      <c r="P864" s="184"/>
      <c r="Q864" s="185"/>
    </row>
    <row r="865" spans="2:17" ht="26.25" customHeight="1">
      <c r="B865" s="14"/>
      <c r="C865" s="185"/>
      <c r="E865" s="14"/>
      <c r="G865" s="185"/>
      <c r="H865" s="185"/>
      <c r="J865" s="185"/>
      <c r="L865" s="184"/>
      <c r="N865" s="184"/>
      <c r="O865" s="184"/>
      <c r="P865" s="184"/>
      <c r="Q865" s="185"/>
    </row>
    <row r="866" spans="2:17" ht="26.25" customHeight="1">
      <c r="B866" s="14"/>
      <c r="C866" s="185"/>
      <c r="E866" s="14"/>
      <c r="G866" s="185"/>
      <c r="H866" s="185"/>
      <c r="J866" s="185"/>
      <c r="L866" s="184"/>
      <c r="N866" s="184"/>
      <c r="O866" s="184"/>
      <c r="P866" s="184"/>
      <c r="Q866" s="185"/>
    </row>
    <row r="867" spans="2:17" ht="26.25" customHeight="1">
      <c r="B867" s="14"/>
      <c r="C867" s="185"/>
      <c r="E867" s="14"/>
      <c r="G867" s="185"/>
      <c r="H867" s="185"/>
      <c r="J867" s="185"/>
      <c r="L867" s="184"/>
      <c r="N867" s="184"/>
      <c r="O867" s="184"/>
      <c r="P867" s="184"/>
      <c r="Q867" s="185"/>
    </row>
    <row r="868" spans="2:17" ht="26.25" customHeight="1">
      <c r="B868" s="14"/>
      <c r="C868" s="185"/>
      <c r="E868" s="14"/>
      <c r="G868" s="185"/>
      <c r="H868" s="185"/>
      <c r="J868" s="185"/>
      <c r="L868" s="184"/>
      <c r="N868" s="184"/>
      <c r="O868" s="184"/>
      <c r="P868" s="184"/>
      <c r="Q868" s="185"/>
    </row>
    <row r="869" spans="2:17" ht="26.25" customHeight="1">
      <c r="B869" s="14"/>
      <c r="C869" s="185"/>
      <c r="E869" s="14"/>
      <c r="G869" s="185"/>
      <c r="H869" s="185"/>
      <c r="J869" s="185"/>
      <c r="L869" s="184"/>
      <c r="N869" s="184"/>
      <c r="O869" s="184"/>
      <c r="P869" s="184"/>
      <c r="Q869" s="185"/>
    </row>
    <row r="870" spans="2:17" ht="26.25" customHeight="1">
      <c r="B870" s="14"/>
      <c r="C870" s="185"/>
      <c r="E870" s="14"/>
      <c r="G870" s="185"/>
      <c r="H870" s="185"/>
      <c r="J870" s="185"/>
      <c r="L870" s="184"/>
      <c r="N870" s="184"/>
      <c r="O870" s="184"/>
      <c r="P870" s="184"/>
      <c r="Q870" s="185"/>
    </row>
    <row r="871" spans="2:17" ht="26.25" customHeight="1">
      <c r="B871" s="14"/>
      <c r="C871" s="185"/>
      <c r="E871" s="14"/>
      <c r="G871" s="185"/>
      <c r="H871" s="185"/>
      <c r="J871" s="185"/>
      <c r="L871" s="184"/>
      <c r="N871" s="184"/>
      <c r="O871" s="184"/>
      <c r="P871" s="184"/>
      <c r="Q871" s="185"/>
    </row>
    <row r="872" spans="2:17" ht="26.25" customHeight="1">
      <c r="B872" s="14"/>
      <c r="C872" s="185"/>
      <c r="E872" s="14"/>
      <c r="G872" s="185"/>
      <c r="H872" s="185"/>
      <c r="J872" s="185"/>
      <c r="L872" s="184"/>
      <c r="N872" s="184"/>
      <c r="O872" s="184"/>
      <c r="P872" s="184"/>
      <c r="Q872" s="185"/>
    </row>
    <row r="873" spans="2:17" ht="26.25" customHeight="1">
      <c r="B873" s="14"/>
      <c r="C873" s="185"/>
      <c r="E873" s="14"/>
      <c r="G873" s="185"/>
      <c r="H873" s="185"/>
      <c r="J873" s="185"/>
      <c r="L873" s="184"/>
      <c r="N873" s="184"/>
      <c r="O873" s="184"/>
      <c r="P873" s="184"/>
      <c r="Q873" s="185"/>
    </row>
    <row r="874" spans="2:17" ht="26.25" customHeight="1">
      <c r="B874" s="14"/>
      <c r="C874" s="185"/>
      <c r="E874" s="14"/>
      <c r="G874" s="185"/>
      <c r="H874" s="185"/>
      <c r="J874" s="185"/>
      <c r="L874" s="184"/>
      <c r="N874" s="184"/>
      <c r="O874" s="184"/>
      <c r="P874" s="184"/>
      <c r="Q874" s="185"/>
    </row>
    <row r="875" spans="2:17" ht="26.25" customHeight="1">
      <c r="B875" s="14"/>
      <c r="C875" s="185"/>
      <c r="E875" s="14"/>
      <c r="G875" s="185"/>
      <c r="H875" s="185"/>
      <c r="J875" s="185"/>
      <c r="L875" s="184"/>
      <c r="N875" s="184"/>
      <c r="O875" s="184"/>
      <c r="P875" s="184"/>
      <c r="Q875" s="185"/>
    </row>
    <row r="876" spans="2:17" ht="26.25" customHeight="1">
      <c r="B876" s="14"/>
      <c r="C876" s="185"/>
      <c r="E876" s="14"/>
      <c r="G876" s="185"/>
      <c r="H876" s="185"/>
      <c r="J876" s="185"/>
      <c r="L876" s="184"/>
      <c r="N876" s="184"/>
      <c r="O876" s="184"/>
      <c r="P876" s="184"/>
      <c r="Q876" s="185"/>
    </row>
    <row r="877" spans="2:17" ht="26.25" customHeight="1">
      <c r="B877" s="14"/>
      <c r="C877" s="185"/>
      <c r="E877" s="14"/>
      <c r="G877" s="185"/>
      <c r="H877" s="185"/>
      <c r="J877" s="185"/>
      <c r="L877" s="184"/>
      <c r="N877" s="184"/>
      <c r="O877" s="184"/>
      <c r="P877" s="184"/>
      <c r="Q877" s="185"/>
    </row>
    <row r="878" spans="2:17" ht="26.25" customHeight="1">
      <c r="B878" s="14"/>
      <c r="C878" s="185"/>
      <c r="E878" s="14"/>
      <c r="G878" s="185"/>
      <c r="H878" s="185"/>
      <c r="J878" s="185"/>
      <c r="L878" s="184"/>
      <c r="N878" s="184"/>
      <c r="O878" s="184"/>
      <c r="P878" s="184"/>
      <c r="Q878" s="185"/>
    </row>
    <row r="879" spans="2:17" ht="26.25" customHeight="1">
      <c r="B879" s="14"/>
      <c r="C879" s="185"/>
      <c r="E879" s="14"/>
      <c r="G879" s="185"/>
      <c r="H879" s="185"/>
      <c r="J879" s="185"/>
      <c r="L879" s="184"/>
      <c r="N879" s="184"/>
      <c r="O879" s="184"/>
      <c r="P879" s="184"/>
      <c r="Q879" s="185"/>
    </row>
    <row r="880" spans="2:17" ht="26.25" customHeight="1">
      <c r="B880" s="14"/>
      <c r="C880" s="185"/>
      <c r="E880" s="14"/>
      <c r="G880" s="185"/>
      <c r="H880" s="185"/>
      <c r="J880" s="185"/>
      <c r="L880" s="184"/>
      <c r="N880" s="184"/>
      <c r="O880" s="184"/>
      <c r="P880" s="184"/>
      <c r="Q880" s="185"/>
    </row>
    <row r="881" spans="2:17" ht="26.25" customHeight="1">
      <c r="B881" s="14"/>
      <c r="C881" s="185"/>
      <c r="E881" s="14"/>
      <c r="G881" s="185"/>
      <c r="H881" s="185"/>
      <c r="J881" s="185"/>
      <c r="L881" s="184"/>
      <c r="N881" s="184"/>
      <c r="O881" s="184"/>
      <c r="P881" s="184"/>
      <c r="Q881" s="185"/>
    </row>
    <row r="882" spans="2:17" ht="26.25" customHeight="1">
      <c r="B882" s="14"/>
      <c r="C882" s="185"/>
      <c r="E882" s="14"/>
      <c r="G882" s="185"/>
      <c r="H882" s="185"/>
      <c r="J882" s="185"/>
      <c r="L882" s="184"/>
      <c r="N882" s="184"/>
      <c r="O882" s="184"/>
      <c r="P882" s="184"/>
      <c r="Q882" s="185"/>
    </row>
    <row r="883" spans="2:17" ht="26.25" customHeight="1">
      <c r="B883" s="14"/>
      <c r="C883" s="185"/>
      <c r="E883" s="14"/>
      <c r="G883" s="185"/>
      <c r="H883" s="185"/>
      <c r="J883" s="185"/>
      <c r="L883" s="184"/>
      <c r="N883" s="184"/>
      <c r="O883" s="184"/>
      <c r="P883" s="184"/>
      <c r="Q883" s="185"/>
    </row>
    <row r="884" spans="2:17" ht="26.25" customHeight="1">
      <c r="B884" s="14"/>
      <c r="C884" s="185"/>
      <c r="E884" s="14"/>
      <c r="G884" s="185"/>
      <c r="H884" s="185"/>
      <c r="J884" s="185"/>
      <c r="L884" s="184"/>
      <c r="N884" s="184"/>
      <c r="O884" s="184"/>
      <c r="P884" s="184"/>
      <c r="Q884" s="185"/>
    </row>
    <row r="885" spans="2:17" ht="26.25" customHeight="1">
      <c r="B885" s="14"/>
      <c r="C885" s="185"/>
      <c r="E885" s="14"/>
      <c r="G885" s="185"/>
      <c r="H885" s="185"/>
      <c r="J885" s="185"/>
      <c r="L885" s="184"/>
      <c r="N885" s="184"/>
      <c r="O885" s="184"/>
      <c r="P885" s="184"/>
      <c r="Q885" s="185"/>
    </row>
    <row r="886" spans="2:17" ht="26.25" customHeight="1">
      <c r="B886" s="14"/>
      <c r="C886" s="185"/>
      <c r="E886" s="14"/>
      <c r="G886" s="185"/>
      <c r="H886" s="185"/>
      <c r="J886" s="185"/>
      <c r="L886" s="184"/>
      <c r="N886" s="184"/>
      <c r="O886" s="184"/>
      <c r="P886" s="184"/>
      <c r="Q886" s="185"/>
    </row>
    <row r="887" spans="2:17" ht="26.25" customHeight="1">
      <c r="B887" s="14"/>
      <c r="C887" s="185"/>
      <c r="E887" s="14"/>
      <c r="G887" s="185"/>
      <c r="H887" s="185"/>
      <c r="J887" s="185"/>
      <c r="L887" s="184"/>
      <c r="N887" s="184"/>
      <c r="O887" s="184"/>
      <c r="P887" s="184"/>
      <c r="Q887" s="185"/>
    </row>
    <row r="888" spans="2:17" ht="26.25" customHeight="1">
      <c r="B888" s="14"/>
      <c r="C888" s="185"/>
      <c r="E888" s="14"/>
      <c r="G888" s="185"/>
      <c r="H888" s="185"/>
      <c r="J888" s="185"/>
      <c r="L888" s="184"/>
      <c r="N888" s="184"/>
      <c r="O888" s="184"/>
      <c r="P888" s="184"/>
      <c r="Q888" s="185"/>
    </row>
    <row r="889" spans="2:17" ht="26.25" customHeight="1">
      <c r="B889" s="14"/>
      <c r="C889" s="185"/>
      <c r="E889" s="14"/>
      <c r="G889" s="185"/>
      <c r="H889" s="185"/>
      <c r="J889" s="185"/>
      <c r="L889" s="184"/>
      <c r="N889" s="184"/>
      <c r="O889" s="184"/>
      <c r="P889" s="184"/>
      <c r="Q889" s="185"/>
    </row>
    <row r="890" spans="2:17" ht="26.25" customHeight="1">
      <c r="B890" s="14"/>
      <c r="C890" s="185"/>
      <c r="E890" s="14"/>
      <c r="G890" s="185"/>
      <c r="H890" s="185"/>
      <c r="J890" s="185"/>
      <c r="L890" s="184"/>
      <c r="N890" s="184"/>
      <c r="O890" s="184"/>
      <c r="P890" s="184"/>
      <c r="Q890" s="185"/>
    </row>
    <row r="891" spans="2:17" ht="26.25" customHeight="1">
      <c r="B891" s="14"/>
      <c r="C891" s="185"/>
      <c r="E891" s="14"/>
      <c r="G891" s="185"/>
      <c r="H891" s="185"/>
      <c r="J891" s="185"/>
      <c r="L891" s="184"/>
      <c r="N891" s="184"/>
      <c r="O891" s="184"/>
      <c r="P891" s="184"/>
      <c r="Q891" s="185"/>
    </row>
    <row r="892" spans="2:17" ht="26.25" customHeight="1">
      <c r="B892" s="14"/>
      <c r="C892" s="185"/>
      <c r="E892" s="14"/>
      <c r="G892" s="185"/>
      <c r="H892" s="185"/>
      <c r="J892" s="185"/>
      <c r="L892" s="184"/>
      <c r="N892" s="184"/>
      <c r="O892" s="184"/>
      <c r="P892" s="184"/>
      <c r="Q892" s="185"/>
    </row>
    <row r="893" spans="2:17" ht="26.25" customHeight="1">
      <c r="B893" s="14"/>
      <c r="C893" s="185"/>
      <c r="E893" s="14"/>
      <c r="G893" s="185"/>
      <c r="H893" s="185"/>
      <c r="J893" s="185"/>
      <c r="L893" s="184"/>
      <c r="N893" s="184"/>
      <c r="O893" s="184"/>
      <c r="P893" s="184"/>
      <c r="Q893" s="185"/>
    </row>
    <row r="894" spans="2:17" ht="26.25" customHeight="1">
      <c r="B894" s="14"/>
      <c r="C894" s="185"/>
      <c r="E894" s="14"/>
      <c r="G894" s="185"/>
      <c r="H894" s="185"/>
      <c r="J894" s="185"/>
      <c r="L894" s="184"/>
      <c r="N894" s="184"/>
      <c r="O894" s="184"/>
      <c r="P894" s="184"/>
      <c r="Q894" s="185"/>
    </row>
    <row r="895" spans="2:17" ht="26.25" customHeight="1">
      <c r="B895" s="14"/>
      <c r="C895" s="185"/>
      <c r="E895" s="14"/>
      <c r="G895" s="185"/>
      <c r="H895" s="185"/>
      <c r="J895" s="185"/>
      <c r="L895" s="184"/>
      <c r="N895" s="184"/>
      <c r="O895" s="184"/>
      <c r="P895" s="184"/>
      <c r="Q895" s="185"/>
    </row>
    <row r="896" spans="2:17" ht="26.25" customHeight="1">
      <c r="B896" s="14"/>
      <c r="C896" s="185"/>
      <c r="E896" s="14"/>
      <c r="G896" s="185"/>
      <c r="H896" s="185"/>
      <c r="J896" s="185"/>
      <c r="L896" s="184"/>
      <c r="N896" s="184"/>
      <c r="O896" s="184"/>
      <c r="P896" s="184"/>
      <c r="Q896" s="185"/>
    </row>
    <row r="897" spans="2:17" ht="26.25" customHeight="1">
      <c r="B897" s="14"/>
      <c r="C897" s="185"/>
      <c r="E897" s="14"/>
      <c r="G897" s="185"/>
      <c r="H897" s="185"/>
      <c r="J897" s="185"/>
      <c r="L897" s="184"/>
      <c r="N897" s="184"/>
      <c r="O897" s="184"/>
      <c r="P897" s="184"/>
      <c r="Q897" s="185"/>
    </row>
    <row r="898" spans="2:17" ht="26.25" customHeight="1">
      <c r="B898" s="14"/>
      <c r="C898" s="185"/>
      <c r="E898" s="14"/>
      <c r="G898" s="185"/>
      <c r="H898" s="185"/>
      <c r="J898" s="185"/>
      <c r="L898" s="184"/>
      <c r="N898" s="184"/>
      <c r="O898" s="184"/>
      <c r="P898" s="184"/>
      <c r="Q898" s="185"/>
    </row>
    <row r="899" spans="2:17" ht="26.25" customHeight="1">
      <c r="B899" s="14"/>
      <c r="C899" s="185"/>
      <c r="E899" s="14"/>
      <c r="G899" s="185"/>
      <c r="H899" s="185"/>
      <c r="J899" s="185"/>
      <c r="L899" s="184"/>
      <c r="N899" s="184"/>
      <c r="O899" s="184"/>
      <c r="P899" s="184"/>
      <c r="Q899" s="185"/>
    </row>
    <row r="900" spans="2:17" ht="26.25" customHeight="1">
      <c r="B900" s="14"/>
      <c r="C900" s="185"/>
      <c r="E900" s="14"/>
      <c r="G900" s="185"/>
      <c r="H900" s="185"/>
      <c r="J900" s="185"/>
      <c r="L900" s="184"/>
      <c r="N900" s="184"/>
      <c r="O900" s="184"/>
      <c r="P900" s="184"/>
      <c r="Q900" s="185"/>
    </row>
    <row r="901" spans="2:17" ht="26.25" customHeight="1">
      <c r="B901" s="14"/>
      <c r="C901" s="185"/>
      <c r="E901" s="14"/>
      <c r="G901" s="185"/>
      <c r="H901" s="185"/>
      <c r="J901" s="185"/>
      <c r="L901" s="184"/>
      <c r="N901" s="184"/>
      <c r="O901" s="184"/>
      <c r="P901" s="184"/>
      <c r="Q901" s="185"/>
    </row>
    <row r="902" spans="2:17" ht="26.25" customHeight="1">
      <c r="B902" s="14"/>
      <c r="C902" s="185"/>
      <c r="E902" s="14"/>
      <c r="G902" s="185"/>
      <c r="H902" s="185"/>
      <c r="J902" s="185"/>
      <c r="L902" s="184"/>
      <c r="N902" s="184"/>
      <c r="O902" s="184"/>
      <c r="P902" s="184"/>
      <c r="Q902" s="185"/>
    </row>
    <row r="903" spans="2:17" ht="26.25" customHeight="1">
      <c r="B903" s="14"/>
      <c r="C903" s="185"/>
      <c r="E903" s="14"/>
      <c r="G903" s="185"/>
      <c r="H903" s="185"/>
      <c r="J903" s="185"/>
      <c r="L903" s="184"/>
      <c r="N903" s="184"/>
      <c r="O903" s="184"/>
      <c r="P903" s="184"/>
      <c r="Q903" s="185"/>
    </row>
    <row r="904" spans="2:17" ht="26.25" customHeight="1">
      <c r="B904" s="14"/>
      <c r="C904" s="185"/>
      <c r="E904" s="14"/>
      <c r="G904" s="185"/>
      <c r="H904" s="185"/>
      <c r="J904" s="185"/>
      <c r="L904" s="184"/>
      <c r="N904" s="184"/>
      <c r="O904" s="184"/>
      <c r="P904" s="184"/>
      <c r="Q904" s="185"/>
    </row>
    <row r="905" spans="2:17" ht="26.25" customHeight="1">
      <c r="B905" s="14"/>
      <c r="C905" s="185"/>
      <c r="E905" s="14"/>
      <c r="G905" s="185"/>
      <c r="H905" s="185"/>
      <c r="J905" s="185"/>
      <c r="L905" s="184"/>
      <c r="N905" s="184"/>
      <c r="O905" s="184"/>
      <c r="P905" s="184"/>
      <c r="Q905" s="185"/>
    </row>
    <row r="906" spans="2:17" ht="26.25" customHeight="1">
      <c r="B906" s="14"/>
      <c r="C906" s="185"/>
      <c r="E906" s="14"/>
      <c r="G906" s="185"/>
      <c r="H906" s="185"/>
      <c r="J906" s="185"/>
      <c r="L906" s="184"/>
      <c r="N906" s="184"/>
      <c r="O906" s="184"/>
      <c r="P906" s="184"/>
      <c r="Q906" s="185"/>
    </row>
    <row r="907" spans="2:17" ht="26.25" customHeight="1">
      <c r="B907" s="14"/>
      <c r="C907" s="185"/>
      <c r="E907" s="14"/>
      <c r="G907" s="185"/>
      <c r="H907" s="185"/>
      <c r="J907" s="185"/>
      <c r="L907" s="184"/>
      <c r="N907" s="184"/>
      <c r="O907" s="184"/>
      <c r="P907" s="184"/>
      <c r="Q907" s="185"/>
    </row>
    <row r="908" spans="2:17" ht="26.25" customHeight="1">
      <c r="B908" s="14"/>
      <c r="C908" s="185"/>
      <c r="E908" s="14"/>
      <c r="G908" s="185"/>
      <c r="H908" s="185"/>
      <c r="J908" s="185"/>
      <c r="L908" s="184"/>
      <c r="N908" s="184"/>
      <c r="O908" s="184"/>
      <c r="P908" s="184"/>
      <c r="Q908" s="185"/>
    </row>
    <row r="909" spans="2:17" ht="26.25" customHeight="1">
      <c r="B909" s="14"/>
      <c r="C909" s="185"/>
      <c r="E909" s="14"/>
      <c r="G909" s="185"/>
      <c r="H909" s="185"/>
      <c r="J909" s="185"/>
      <c r="L909" s="184"/>
      <c r="N909" s="184"/>
      <c r="O909" s="184"/>
      <c r="P909" s="184"/>
      <c r="Q909" s="185"/>
    </row>
    <row r="910" spans="2:17" ht="26.25" customHeight="1">
      <c r="B910" s="14"/>
      <c r="C910" s="185"/>
      <c r="E910" s="14"/>
      <c r="G910" s="185"/>
      <c r="H910" s="185"/>
      <c r="J910" s="185"/>
      <c r="L910" s="184"/>
      <c r="N910" s="184"/>
      <c r="O910" s="184"/>
      <c r="P910" s="184"/>
      <c r="Q910" s="185"/>
    </row>
    <row r="911" spans="2:17" ht="26.25" customHeight="1">
      <c r="B911" s="14"/>
      <c r="C911" s="185"/>
      <c r="E911" s="14"/>
      <c r="G911" s="185"/>
      <c r="H911" s="185"/>
      <c r="J911" s="185"/>
      <c r="L911" s="184"/>
      <c r="N911" s="184"/>
      <c r="O911" s="184"/>
      <c r="P911" s="184"/>
      <c r="Q911" s="185"/>
    </row>
    <row r="912" spans="2:17" ht="26.25" customHeight="1">
      <c r="B912" s="14"/>
      <c r="C912" s="185"/>
      <c r="E912" s="14"/>
      <c r="G912" s="185"/>
      <c r="H912" s="185"/>
      <c r="J912" s="185"/>
      <c r="L912" s="184"/>
      <c r="N912" s="184"/>
      <c r="O912" s="184"/>
      <c r="P912" s="184"/>
      <c r="Q912" s="185"/>
    </row>
    <row r="913" spans="2:17" ht="26.25" customHeight="1">
      <c r="B913" s="14"/>
      <c r="C913" s="185"/>
      <c r="E913" s="14"/>
      <c r="G913" s="185"/>
      <c r="H913" s="185"/>
      <c r="J913" s="185"/>
      <c r="L913" s="184"/>
      <c r="N913" s="184"/>
      <c r="O913" s="184"/>
      <c r="P913" s="184"/>
      <c r="Q913" s="185"/>
    </row>
    <row r="914" spans="2:17" ht="26.25" customHeight="1">
      <c r="B914" s="14"/>
      <c r="C914" s="185"/>
      <c r="E914" s="14"/>
      <c r="G914" s="185"/>
      <c r="H914" s="185"/>
      <c r="J914" s="185"/>
      <c r="L914" s="184"/>
      <c r="N914" s="184"/>
      <c r="O914" s="184"/>
      <c r="P914" s="184"/>
      <c r="Q914" s="185"/>
    </row>
    <row r="915" spans="2:17" ht="26.25" customHeight="1">
      <c r="B915" s="14"/>
      <c r="C915" s="185"/>
      <c r="E915" s="14"/>
      <c r="G915" s="185"/>
      <c r="H915" s="185"/>
      <c r="J915" s="185"/>
      <c r="L915" s="184"/>
      <c r="N915" s="184"/>
      <c r="O915" s="184"/>
      <c r="P915" s="184"/>
      <c r="Q915" s="185"/>
    </row>
    <row r="916" spans="2:17" ht="26.25" customHeight="1">
      <c r="B916" s="14"/>
      <c r="C916" s="185"/>
      <c r="E916" s="14"/>
      <c r="G916" s="185"/>
      <c r="H916" s="185"/>
      <c r="J916" s="185"/>
      <c r="L916" s="184"/>
      <c r="N916" s="184"/>
      <c r="O916" s="184"/>
      <c r="P916" s="184"/>
      <c r="Q916" s="185"/>
    </row>
    <row r="917" spans="2:17" ht="26.25" customHeight="1">
      <c r="B917" s="14"/>
      <c r="C917" s="185"/>
      <c r="E917" s="14"/>
      <c r="G917" s="185"/>
      <c r="H917" s="185"/>
      <c r="J917" s="185"/>
      <c r="L917" s="184"/>
      <c r="N917" s="184"/>
      <c r="O917" s="184"/>
      <c r="P917" s="184"/>
      <c r="Q917" s="185"/>
    </row>
    <row r="918" spans="2:17" ht="26.25" customHeight="1">
      <c r="B918" s="14"/>
      <c r="C918" s="185"/>
      <c r="E918" s="14"/>
      <c r="G918" s="185"/>
      <c r="H918" s="185"/>
      <c r="J918" s="185"/>
      <c r="L918" s="184"/>
      <c r="N918" s="184"/>
      <c r="O918" s="184"/>
      <c r="P918" s="184"/>
      <c r="Q918" s="185"/>
    </row>
    <row r="919" spans="2:17" ht="26.25" customHeight="1">
      <c r="B919" s="14"/>
      <c r="C919" s="185"/>
      <c r="E919" s="14"/>
      <c r="G919" s="185"/>
      <c r="H919" s="185"/>
      <c r="J919" s="185"/>
      <c r="L919" s="184"/>
      <c r="N919" s="184"/>
      <c r="O919" s="184"/>
      <c r="P919" s="184"/>
      <c r="Q919" s="185"/>
    </row>
    <row r="920" spans="2:17" ht="26.25" customHeight="1">
      <c r="B920" s="14"/>
      <c r="C920" s="185"/>
      <c r="E920" s="14"/>
      <c r="G920" s="185"/>
      <c r="H920" s="185"/>
      <c r="J920" s="185"/>
      <c r="L920" s="184"/>
      <c r="N920" s="184"/>
      <c r="O920" s="184"/>
      <c r="P920" s="184"/>
      <c r="Q920" s="185"/>
    </row>
    <row r="921" spans="2:17" ht="26.25" customHeight="1">
      <c r="B921" s="14"/>
      <c r="C921" s="185"/>
      <c r="E921" s="14"/>
      <c r="G921" s="185"/>
      <c r="H921" s="185"/>
      <c r="J921" s="185"/>
      <c r="L921" s="184"/>
      <c r="N921" s="184"/>
      <c r="O921" s="184"/>
      <c r="P921" s="184"/>
      <c r="Q921" s="185"/>
    </row>
    <row r="922" spans="2:17" ht="26.25" customHeight="1">
      <c r="B922" s="14"/>
      <c r="C922" s="185"/>
      <c r="E922" s="14"/>
      <c r="G922" s="185"/>
      <c r="H922" s="185"/>
      <c r="J922" s="185"/>
      <c r="L922" s="184"/>
      <c r="N922" s="184"/>
      <c r="O922" s="184"/>
      <c r="P922" s="184"/>
      <c r="Q922" s="185"/>
    </row>
    <row r="923" spans="2:17" ht="26.25" customHeight="1">
      <c r="B923" s="14"/>
      <c r="C923" s="185"/>
      <c r="E923" s="14"/>
      <c r="G923" s="185"/>
      <c r="H923" s="185"/>
      <c r="J923" s="185"/>
      <c r="L923" s="184"/>
      <c r="N923" s="184"/>
      <c r="O923" s="184"/>
      <c r="P923" s="184"/>
      <c r="Q923" s="185"/>
    </row>
    <row r="924" spans="2:17" ht="26.25" customHeight="1">
      <c r="B924" s="14"/>
      <c r="C924" s="185"/>
      <c r="E924" s="14"/>
      <c r="G924" s="185"/>
      <c r="H924" s="185"/>
      <c r="J924" s="185"/>
      <c r="L924" s="184"/>
      <c r="N924" s="184"/>
      <c r="O924" s="184"/>
      <c r="P924" s="184"/>
      <c r="Q924" s="185"/>
    </row>
    <row r="925" spans="2:17" ht="26.25" customHeight="1">
      <c r="B925" s="14"/>
      <c r="C925" s="185"/>
      <c r="E925" s="14"/>
      <c r="G925" s="185"/>
      <c r="H925" s="185"/>
      <c r="J925" s="185"/>
      <c r="L925" s="184"/>
      <c r="N925" s="184"/>
      <c r="O925" s="184"/>
      <c r="P925" s="184"/>
      <c r="Q925" s="185"/>
    </row>
    <row r="926" spans="2:17" ht="26.25" customHeight="1">
      <c r="B926" s="14"/>
      <c r="C926" s="185"/>
      <c r="E926" s="14"/>
      <c r="G926" s="185"/>
      <c r="H926" s="185"/>
      <c r="J926" s="185"/>
      <c r="L926" s="184"/>
      <c r="N926" s="184"/>
      <c r="O926" s="184"/>
      <c r="P926" s="184"/>
      <c r="Q926" s="185"/>
    </row>
    <row r="927" spans="2:17" ht="26.25" customHeight="1">
      <c r="B927" s="14"/>
      <c r="C927" s="185"/>
      <c r="E927" s="14"/>
      <c r="G927" s="185"/>
      <c r="H927" s="185"/>
      <c r="J927" s="185"/>
      <c r="L927" s="184"/>
      <c r="N927" s="184"/>
      <c r="O927" s="184"/>
      <c r="P927" s="184"/>
      <c r="Q927" s="185"/>
    </row>
    <row r="928" spans="2:17" ht="26.25" customHeight="1">
      <c r="B928" s="14"/>
      <c r="C928" s="185"/>
      <c r="E928" s="14"/>
      <c r="G928" s="185"/>
      <c r="H928" s="185"/>
      <c r="J928" s="185"/>
      <c r="L928" s="184"/>
      <c r="N928" s="184"/>
      <c r="O928" s="184"/>
      <c r="P928" s="184"/>
      <c r="Q928" s="185"/>
    </row>
    <row r="929" spans="2:17" ht="26.25" customHeight="1">
      <c r="B929" s="14"/>
      <c r="C929" s="185"/>
      <c r="E929" s="14"/>
      <c r="G929" s="185"/>
      <c r="H929" s="185"/>
      <c r="J929" s="185"/>
      <c r="L929" s="184"/>
      <c r="N929" s="184"/>
      <c r="O929" s="184"/>
      <c r="P929" s="184"/>
      <c r="Q929" s="185"/>
    </row>
    <row r="930" spans="2:17" ht="26.25" customHeight="1">
      <c r="B930" s="14"/>
      <c r="C930" s="185"/>
      <c r="E930" s="14"/>
      <c r="G930" s="185"/>
      <c r="H930" s="185"/>
      <c r="J930" s="185"/>
      <c r="L930" s="184"/>
      <c r="N930" s="184"/>
      <c r="O930" s="184"/>
      <c r="P930" s="184"/>
      <c r="Q930" s="185"/>
    </row>
    <row r="931" spans="2:17" ht="26.25" customHeight="1">
      <c r="B931" s="14"/>
      <c r="C931" s="185"/>
      <c r="E931" s="14"/>
      <c r="G931" s="185"/>
      <c r="H931" s="185"/>
      <c r="J931" s="185"/>
      <c r="L931" s="184"/>
      <c r="N931" s="184"/>
      <c r="O931" s="184"/>
      <c r="P931" s="184"/>
      <c r="Q931" s="185"/>
    </row>
    <row r="932" spans="2:17" ht="26.25" customHeight="1">
      <c r="B932" s="14"/>
      <c r="C932" s="185"/>
      <c r="E932" s="14"/>
      <c r="G932" s="185"/>
      <c r="H932" s="185"/>
      <c r="J932" s="185"/>
      <c r="L932" s="184"/>
      <c r="N932" s="184"/>
      <c r="O932" s="184"/>
      <c r="P932" s="184"/>
      <c r="Q932" s="185"/>
    </row>
    <row r="933" spans="2:17" ht="26.25" customHeight="1">
      <c r="B933" s="14"/>
      <c r="C933" s="185"/>
      <c r="E933" s="14"/>
      <c r="G933" s="185"/>
      <c r="H933" s="185"/>
      <c r="J933" s="185"/>
      <c r="L933" s="184"/>
      <c r="N933" s="184"/>
      <c r="O933" s="184"/>
      <c r="P933" s="184"/>
      <c r="Q933" s="185"/>
    </row>
    <row r="934" spans="2:17" ht="26.25" customHeight="1">
      <c r="B934" s="14"/>
      <c r="C934" s="185"/>
      <c r="E934" s="14"/>
      <c r="G934" s="185"/>
      <c r="H934" s="185"/>
      <c r="J934" s="185"/>
      <c r="L934" s="184"/>
      <c r="N934" s="184"/>
      <c r="O934" s="184"/>
      <c r="P934" s="184"/>
      <c r="Q934" s="185"/>
    </row>
    <row r="935" spans="2:17" ht="26.25" customHeight="1">
      <c r="B935" s="14"/>
      <c r="C935" s="185"/>
      <c r="E935" s="14"/>
      <c r="G935" s="185"/>
      <c r="H935" s="185"/>
      <c r="J935" s="185"/>
      <c r="L935" s="184"/>
      <c r="N935" s="184"/>
      <c r="O935" s="184"/>
      <c r="P935" s="184"/>
      <c r="Q935" s="185"/>
    </row>
    <row r="936" spans="2:17" ht="26.25" customHeight="1">
      <c r="B936" s="14"/>
      <c r="C936" s="185"/>
      <c r="E936" s="14"/>
      <c r="G936" s="185"/>
      <c r="H936" s="185"/>
      <c r="J936" s="185"/>
      <c r="L936" s="184"/>
      <c r="N936" s="184"/>
      <c r="O936" s="184"/>
      <c r="P936" s="184"/>
      <c r="Q936" s="185"/>
    </row>
    <row r="937" spans="2:17" ht="26.25" customHeight="1">
      <c r="B937" s="14"/>
      <c r="C937" s="185"/>
      <c r="E937" s="14"/>
      <c r="G937" s="185"/>
      <c r="H937" s="185"/>
      <c r="J937" s="185"/>
      <c r="L937" s="184"/>
      <c r="N937" s="184"/>
      <c r="O937" s="184"/>
      <c r="P937" s="184"/>
      <c r="Q937" s="185"/>
    </row>
    <row r="938" spans="2:17" ht="26.25" customHeight="1">
      <c r="B938" s="14"/>
      <c r="C938" s="185"/>
      <c r="E938" s="14"/>
      <c r="G938" s="185"/>
      <c r="H938" s="185"/>
      <c r="J938" s="185"/>
      <c r="L938" s="184"/>
      <c r="N938" s="184"/>
      <c r="O938" s="184"/>
      <c r="P938" s="184"/>
      <c r="Q938" s="185"/>
    </row>
    <row r="939" spans="2:17" ht="26.25" customHeight="1">
      <c r="B939" s="14"/>
      <c r="C939" s="185"/>
      <c r="E939" s="14"/>
      <c r="G939" s="185"/>
      <c r="H939" s="185"/>
      <c r="J939" s="185"/>
      <c r="L939" s="184"/>
      <c r="N939" s="184"/>
      <c r="O939" s="184"/>
      <c r="P939" s="184"/>
      <c r="Q939" s="185"/>
    </row>
    <row r="940" spans="2:17" ht="26.25" customHeight="1">
      <c r="B940" s="14"/>
      <c r="C940" s="185"/>
      <c r="E940" s="14"/>
      <c r="G940" s="185"/>
      <c r="H940" s="185"/>
      <c r="J940" s="185"/>
      <c r="L940" s="184"/>
      <c r="N940" s="184"/>
      <c r="O940" s="184"/>
      <c r="P940" s="184"/>
      <c r="Q940" s="185"/>
    </row>
  </sheetData>
  <dataValidations count="2">
    <dataValidation type="list" allowBlank="1" showErrorMessage="1" sqref="F2:F3 F5" xr:uid="{A33BDB59-9D3C-4133-B0DD-7986A30CF95C}">
      <formula1>"Open,Inprogress,Closed"</formula1>
    </dataValidation>
    <dataValidation type="list" allowBlank="1" showErrorMessage="1" sqref="F4" xr:uid="{A688F5BB-279C-43BD-93E3-631EC024237D}">
      <formula1>"Open,Inprogress,Closed, In PR"</formula1>
    </dataValidation>
  </dataValidations>
  <hyperlinks>
    <hyperlink ref="N4" r:id="rId1" xr:uid="{69603207-22D4-492C-9180-C9D1B7E4A37A}"/>
  </hyperlinks>
  <pageMargins left="0" right="0" top="0" bottom="0" header="0" footer="0"/>
  <tableParts count="1">
    <tablePart r:id="rId2"/>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F7EF7-0AF6-4F4D-A6C8-61533E37D66B}">
  <dimension ref="A1:L4"/>
  <sheetViews>
    <sheetView workbookViewId="0">
      <selection activeCell="B6" sqref="B6"/>
    </sheetView>
  </sheetViews>
  <sheetFormatPr defaultRowHeight="12.75"/>
  <cols>
    <col min="1" max="1" width="9.140625" style="99"/>
    <col min="2" max="2" width="20.42578125" style="99" customWidth="1"/>
    <col min="3" max="3" width="19.85546875" style="99" customWidth="1"/>
    <col min="4" max="4" width="24.5703125" style="99" customWidth="1"/>
    <col min="5" max="5" width="9.140625" style="99" bestFit="1" customWidth="1"/>
    <col min="6" max="6" width="37.28515625" style="99" customWidth="1"/>
    <col min="7" max="7" width="16.7109375" style="99" customWidth="1"/>
    <col min="8" max="8" width="14.7109375" style="99" customWidth="1"/>
    <col min="9" max="9" width="11.7109375" style="99" customWidth="1"/>
    <col min="10" max="10" width="13" style="99" customWidth="1"/>
    <col min="11" max="11" width="19.5703125" style="99" customWidth="1"/>
    <col min="12" max="12" width="49.85546875" style="99" customWidth="1"/>
    <col min="13" max="16384" width="9.140625" style="99"/>
  </cols>
  <sheetData>
    <row r="1" spans="1:12" ht="27">
      <c r="A1" s="95" t="s">
        <v>196</v>
      </c>
      <c r="B1" s="191" t="s">
        <v>11</v>
      </c>
      <c r="C1" s="191" t="s">
        <v>197</v>
      </c>
      <c r="D1" s="191" t="s">
        <v>199</v>
      </c>
      <c r="E1" s="191" t="s">
        <v>200</v>
      </c>
      <c r="F1" s="191" t="s">
        <v>201</v>
      </c>
      <c r="G1" s="191" t="s">
        <v>202</v>
      </c>
      <c r="H1" s="191" t="s">
        <v>204</v>
      </c>
      <c r="I1" s="191" t="s">
        <v>205</v>
      </c>
      <c r="J1" s="192" t="s">
        <v>206</v>
      </c>
      <c r="K1" s="192" t="s">
        <v>784</v>
      </c>
      <c r="L1" s="193" t="s">
        <v>207</v>
      </c>
    </row>
    <row r="2" spans="1:12" ht="107.25" customHeight="1">
      <c r="A2" s="190">
        <v>1</v>
      </c>
      <c r="B2" s="226" t="s">
        <v>51</v>
      </c>
      <c r="C2" s="227">
        <v>24266</v>
      </c>
      <c r="D2" s="227" t="s">
        <v>699</v>
      </c>
      <c r="E2" s="190" t="s">
        <v>304</v>
      </c>
      <c r="F2" s="228" t="s">
        <v>807</v>
      </c>
      <c r="G2" s="190" t="s">
        <v>306</v>
      </c>
      <c r="H2" s="190" t="s">
        <v>754</v>
      </c>
      <c r="I2" s="190" t="s">
        <v>791</v>
      </c>
      <c r="J2" s="269" t="s">
        <v>771</v>
      </c>
      <c r="K2" s="189" t="s">
        <v>827</v>
      </c>
      <c r="L2" s="270" t="s">
        <v>841</v>
      </c>
    </row>
    <row r="3" spans="1:12" ht="139.5" customHeight="1">
      <c r="A3" s="190">
        <v>2</v>
      </c>
      <c r="B3" s="226" t="s">
        <v>51</v>
      </c>
      <c r="C3" s="227">
        <v>24147</v>
      </c>
      <c r="D3" s="227" t="s">
        <v>713</v>
      </c>
      <c r="E3" s="190" t="s">
        <v>304</v>
      </c>
      <c r="F3" s="228" t="s">
        <v>848</v>
      </c>
      <c r="G3" s="190" t="s">
        <v>785</v>
      </c>
      <c r="H3" s="190" t="s">
        <v>754</v>
      </c>
      <c r="I3" s="280" t="s">
        <v>786</v>
      </c>
      <c r="J3" s="269" t="s">
        <v>771</v>
      </c>
      <c r="K3" s="189" t="s">
        <v>855</v>
      </c>
      <c r="L3" s="270" t="s">
        <v>856</v>
      </c>
    </row>
    <row r="4" spans="1:12">
      <c r="A4" s="190"/>
      <c r="B4" s="190"/>
      <c r="C4" s="190"/>
      <c r="D4" s="190"/>
      <c r="E4" s="190"/>
      <c r="F4" s="190"/>
      <c r="G4" s="190"/>
      <c r="H4" s="190"/>
      <c r="I4" s="190"/>
      <c r="J4" s="190"/>
      <c r="L4" s="190"/>
    </row>
  </sheetData>
  <dataValidations count="5">
    <dataValidation type="list" allowBlank="1" showInputMessage="1" showErrorMessage="1" sqref="J2:J21 K9:K21" xr:uid="{AD768BBC-F95F-4310-BC31-1DBED5A2182A}">
      <formula1>"Enhancements, Existing_Issue, Requirements, QA, Design, Documentation, Development, Project_Management, Environment_Related"</formula1>
    </dataValidation>
    <dataValidation type="list" allowBlank="1" showInputMessage="1" showErrorMessage="1" sqref="I2:I38" xr:uid="{F6FC7E1B-5924-4413-9771-2606998D089D}">
      <formula1>"Open, Inprogress, Testing, Closed"</formula1>
    </dataValidation>
    <dataValidation type="list" allowBlank="1" showInputMessage="1" showErrorMessage="1" sqref="H2:H28" xr:uid="{0BE3AD44-00C9-4DBC-A2EF-287CA8DEB443}">
      <formula1>"Internal, External"</formula1>
    </dataValidation>
    <dataValidation type="list" allowBlank="1" showInputMessage="1" showErrorMessage="1" sqref="G2:G33" xr:uid="{0E2AB102-2100-4116-BB18-BABE8075DCCB}">
      <formula1>"Minor, Significant, Major"</formula1>
    </dataValidation>
    <dataValidation type="list" allowBlank="1" showInputMessage="1" showErrorMessage="1" sqref="E2:E25" xr:uid="{F6E0B3FA-31D7-470B-8C3F-CD2961F85A30}">
      <formula1>"Bouceback, Defect, None"</formula1>
    </dataValidation>
  </dataValidation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C9F4-4F93-4991-891F-93D8F2813C7C}">
  <sheetPr>
    <outlinePr summaryBelow="0" summaryRight="0"/>
  </sheetPr>
  <dimension ref="A1:Y941"/>
  <sheetViews>
    <sheetView showGridLines="0" workbookViewId="0">
      <pane xSplit="5" ySplit="2" topLeftCell="U4" activePane="bottomRight" state="frozen"/>
      <selection pane="bottomRight" activeCell="C5" sqref="C5"/>
      <selection pane="bottomLeft" activeCell="A3" sqref="A3"/>
      <selection pane="topRight" activeCell="F1" sqref="F1"/>
    </sheetView>
  </sheetViews>
  <sheetFormatPr defaultColWidth="12.5703125" defaultRowHeight="26.25" customHeight="1"/>
  <cols>
    <col min="1" max="1" width="4.28515625" customWidth="1"/>
    <col min="2" max="2" width="19" customWidth="1"/>
    <col min="3" max="3" width="31.85546875" customWidth="1"/>
    <col min="4" max="4" width="27.7109375" customWidth="1"/>
    <col min="5" max="5" width="54.85546875" customWidth="1"/>
    <col min="6" max="6" width="16.42578125" style="63" customWidth="1"/>
    <col min="7" max="7" width="9.7109375" customWidth="1"/>
    <col min="8" max="8" width="11.42578125" customWidth="1"/>
    <col min="9" max="9" width="20.7109375" customWidth="1"/>
    <col min="10" max="10" width="45.140625" customWidth="1"/>
    <col min="11" max="11" width="17.7109375" style="44" customWidth="1"/>
    <col min="12" max="12" width="39.5703125" customWidth="1"/>
    <col min="13" max="13" width="25.5703125" style="146" customWidth="1"/>
    <col min="14" max="15" width="12.5703125" style="44" customWidth="1"/>
    <col min="16" max="16" width="25.85546875" customWidth="1"/>
    <col min="17" max="17" width="46.28515625" customWidth="1"/>
    <col min="18" max="18" width="16.5703125" customWidth="1"/>
    <col min="19" max="19" width="29.42578125" customWidth="1"/>
    <col min="20" max="20" width="24.140625" customWidth="1"/>
    <col min="21" max="21" width="48.140625" customWidth="1"/>
    <col min="22" max="22" width="41.28515625" customWidth="1"/>
    <col min="23" max="23" width="21.42578125" customWidth="1"/>
    <col min="24" max="24" width="42" customWidth="1"/>
  </cols>
  <sheetData>
    <row r="1" spans="1:25" ht="26.25" customHeight="1">
      <c r="A1" s="3"/>
      <c r="B1" s="3"/>
      <c r="C1" s="3"/>
      <c r="D1" s="3"/>
      <c r="E1" s="3"/>
      <c r="F1" s="3"/>
      <c r="G1" s="3"/>
      <c r="H1" s="3"/>
      <c r="I1" s="3"/>
      <c r="J1" s="3"/>
      <c r="K1" s="123"/>
      <c r="L1" s="3"/>
      <c r="M1" s="123"/>
      <c r="N1" s="123"/>
      <c r="O1" s="123"/>
      <c r="P1" s="3"/>
      <c r="Q1" s="3"/>
      <c r="R1" s="3"/>
      <c r="S1" s="3"/>
      <c r="T1" s="3"/>
      <c r="U1" s="3"/>
      <c r="V1" s="3"/>
      <c r="W1" s="3"/>
      <c r="X1" s="4"/>
    </row>
    <row r="2" spans="1:25" ht="26.25" customHeight="1">
      <c r="A2" s="100" t="s">
        <v>196</v>
      </c>
      <c r="B2" s="100" t="s">
        <v>226</v>
      </c>
      <c r="C2" s="100" t="s">
        <v>199</v>
      </c>
      <c r="D2" s="100" t="s">
        <v>227</v>
      </c>
      <c r="E2" s="101" t="s">
        <v>228</v>
      </c>
      <c r="F2" s="100" t="s">
        <v>229</v>
      </c>
      <c r="G2" s="100" t="s">
        <v>230</v>
      </c>
      <c r="H2" s="100" t="s">
        <v>234</v>
      </c>
      <c r="I2" s="100" t="s">
        <v>235</v>
      </c>
      <c r="J2" s="100" t="s">
        <v>818</v>
      </c>
      <c r="K2" s="124" t="s">
        <v>819</v>
      </c>
      <c r="L2" s="100" t="s">
        <v>238</v>
      </c>
      <c r="M2" s="100" t="s">
        <v>239</v>
      </c>
      <c r="N2" s="100" t="s">
        <v>240</v>
      </c>
      <c r="O2" s="100" t="s">
        <v>242</v>
      </c>
      <c r="P2" s="100" t="s">
        <v>820</v>
      </c>
      <c r="Q2" s="100" t="s">
        <v>243</v>
      </c>
      <c r="R2" s="100" t="s">
        <v>821</v>
      </c>
      <c r="S2" s="100" t="s">
        <v>243</v>
      </c>
      <c r="T2" s="100" t="s">
        <v>245</v>
      </c>
      <c r="U2" s="101" t="s">
        <v>247</v>
      </c>
      <c r="V2" s="101" t="s">
        <v>248</v>
      </c>
      <c r="W2" s="100" t="s">
        <v>205</v>
      </c>
      <c r="X2" s="102" t="s">
        <v>207</v>
      </c>
    </row>
    <row r="3" spans="1:25" s="54" customFormat="1" ht="45" customHeight="1">
      <c r="A3" s="7">
        <v>1</v>
      </c>
      <c r="B3" s="29" t="s">
        <v>857</v>
      </c>
      <c r="C3" s="32" t="s">
        <v>211</v>
      </c>
      <c r="D3" s="32">
        <v>22109</v>
      </c>
      <c r="E3" s="85" t="s">
        <v>858</v>
      </c>
      <c r="F3" s="103">
        <v>5</v>
      </c>
      <c r="G3" s="142">
        <v>5</v>
      </c>
      <c r="H3" s="12" t="s">
        <v>267</v>
      </c>
      <c r="I3" s="41" t="s">
        <v>693</v>
      </c>
      <c r="J3" s="29" t="s">
        <v>25</v>
      </c>
      <c r="K3" s="113" t="s">
        <v>859</v>
      </c>
      <c r="L3" s="88" t="s">
        <v>25</v>
      </c>
      <c r="M3" s="141" t="s">
        <v>860</v>
      </c>
      <c r="N3" s="127">
        <v>45601</v>
      </c>
      <c r="O3" s="127">
        <v>45602</v>
      </c>
      <c r="P3" s="31" t="s">
        <v>699</v>
      </c>
      <c r="Q3" s="12" t="s">
        <v>25</v>
      </c>
      <c r="R3" s="31" t="s">
        <v>650</v>
      </c>
      <c r="S3" s="31" t="s">
        <v>530</v>
      </c>
      <c r="T3" s="221">
        <v>45602</v>
      </c>
      <c r="U3" s="220" t="s">
        <v>717</v>
      </c>
      <c r="V3" s="220" t="s">
        <v>717</v>
      </c>
      <c r="W3" s="23" t="s">
        <v>786</v>
      </c>
      <c r="X3" s="29" t="s">
        <v>861</v>
      </c>
    </row>
    <row r="4" spans="1:25" s="54" customFormat="1" ht="42.75" customHeight="1">
      <c r="A4" s="7">
        <v>2</v>
      </c>
      <c r="B4" s="29" t="s">
        <v>862</v>
      </c>
      <c r="C4" s="33" t="s">
        <v>713</v>
      </c>
      <c r="D4" s="32">
        <v>46255</v>
      </c>
      <c r="E4" s="131" t="s">
        <v>863</v>
      </c>
      <c r="F4" s="82">
        <v>3</v>
      </c>
      <c r="G4" s="140">
        <v>3</v>
      </c>
      <c r="H4" s="31" t="s">
        <v>267</v>
      </c>
      <c r="I4" s="113" t="s">
        <v>552</v>
      </c>
      <c r="J4" s="88" t="s">
        <v>25</v>
      </c>
      <c r="K4" s="41" t="s">
        <v>552</v>
      </c>
      <c r="L4" s="88" t="s">
        <v>864</v>
      </c>
      <c r="M4" s="139" t="s">
        <v>865</v>
      </c>
      <c r="N4" s="128">
        <v>45602</v>
      </c>
      <c r="O4" s="128">
        <v>45602</v>
      </c>
      <c r="P4" s="31" t="s">
        <v>699</v>
      </c>
      <c r="Q4" s="31" t="s">
        <v>25</v>
      </c>
      <c r="R4" s="31" t="s">
        <v>650</v>
      </c>
      <c r="S4" s="31" t="s">
        <v>530</v>
      </c>
      <c r="T4" s="222">
        <v>45603</v>
      </c>
      <c r="U4" s="220" t="s">
        <v>717</v>
      </c>
      <c r="V4" s="220" t="s">
        <v>717</v>
      </c>
      <c r="W4" s="224" t="s">
        <v>786</v>
      </c>
      <c r="X4" s="88"/>
    </row>
    <row r="5" spans="1:25" s="107" customFormat="1" ht="73.5" customHeight="1">
      <c r="A5" s="109">
        <v>3</v>
      </c>
      <c r="B5" s="29" t="s">
        <v>862</v>
      </c>
      <c r="C5" s="110" t="s">
        <v>699</v>
      </c>
      <c r="D5" s="84">
        <v>46271</v>
      </c>
      <c r="E5" s="138" t="s">
        <v>866</v>
      </c>
      <c r="F5" s="82">
        <v>3</v>
      </c>
      <c r="G5" s="119">
        <v>3</v>
      </c>
      <c r="H5" s="107" t="s">
        <v>267</v>
      </c>
      <c r="I5" s="107" t="s">
        <v>552</v>
      </c>
      <c r="J5" s="107" t="s">
        <v>867</v>
      </c>
      <c r="K5" s="107" t="s">
        <v>859</v>
      </c>
      <c r="L5" s="107" t="s">
        <v>25</v>
      </c>
      <c r="M5" s="49" t="s">
        <v>868</v>
      </c>
      <c r="N5" s="128">
        <v>45602</v>
      </c>
      <c r="O5" s="128">
        <v>45603</v>
      </c>
      <c r="P5" s="31" t="s">
        <v>650</v>
      </c>
      <c r="Q5" s="107" t="s">
        <v>25</v>
      </c>
      <c r="R5" s="107" t="s">
        <v>650</v>
      </c>
      <c r="S5" s="107" t="s">
        <v>25</v>
      </c>
      <c r="T5" s="223">
        <v>45603</v>
      </c>
      <c r="U5" s="220" t="s">
        <v>717</v>
      </c>
      <c r="V5" s="220" t="s">
        <v>717</v>
      </c>
      <c r="W5" s="224" t="s">
        <v>786</v>
      </c>
      <c r="X5" s="107" t="s">
        <v>869</v>
      </c>
      <c r="Y5" s="120"/>
    </row>
    <row r="6" spans="1:25" s="54" customFormat="1" ht="39.75" customHeight="1">
      <c r="A6" s="107"/>
      <c r="B6" s="29"/>
      <c r="C6" s="9"/>
      <c r="D6" s="116"/>
      <c r="E6" s="81"/>
      <c r="F6" s="82"/>
      <c r="G6" s="29"/>
      <c r="H6" s="107"/>
      <c r="I6" s="41"/>
      <c r="J6" s="107"/>
      <c r="K6" s="125"/>
      <c r="L6" s="107"/>
      <c r="M6" s="122"/>
      <c r="N6" s="127"/>
      <c r="O6" s="127"/>
      <c r="P6" s="31"/>
      <c r="Q6" s="107"/>
      <c r="R6" s="31"/>
      <c r="S6" s="107"/>
      <c r="T6" s="107"/>
      <c r="U6" s="138"/>
      <c r="V6" s="138"/>
      <c r="W6" s="31"/>
      <c r="X6" s="121"/>
      <c r="Y6" s="107"/>
    </row>
    <row r="7" spans="1:25" s="54" customFormat="1" ht="26.25" customHeight="1">
      <c r="A7" s="107"/>
      <c r="B7" s="29"/>
      <c r="C7" s="55"/>
      <c r="D7" s="119"/>
      <c r="E7" s="80"/>
      <c r="F7" s="8"/>
      <c r="G7" s="29"/>
      <c r="H7" s="107"/>
      <c r="I7" s="41"/>
      <c r="J7" s="107"/>
      <c r="K7" s="113"/>
      <c r="L7" s="107"/>
      <c r="M7" s="122"/>
      <c r="N7" s="127"/>
      <c r="O7" s="41"/>
      <c r="P7" s="9"/>
      <c r="Q7" s="107"/>
      <c r="R7" s="31"/>
      <c r="S7" s="107"/>
      <c r="T7" s="107"/>
      <c r="U7" s="107"/>
      <c r="V7" s="107"/>
      <c r="W7" s="107"/>
      <c r="X7" s="121"/>
      <c r="Y7" s="107"/>
    </row>
    <row r="8" spans="1:25" s="54" customFormat="1" ht="40.5" customHeight="1">
      <c r="A8" s="107"/>
      <c r="B8" s="29"/>
      <c r="C8" s="9"/>
      <c r="D8" s="116"/>
      <c r="E8" s="131"/>
      <c r="F8" s="82"/>
      <c r="G8" s="29"/>
      <c r="H8" s="107"/>
      <c r="I8" s="41"/>
      <c r="J8" s="132"/>
      <c r="K8" s="41"/>
      <c r="L8" s="134"/>
      <c r="M8" s="143"/>
      <c r="N8" s="41"/>
      <c r="O8" s="41"/>
      <c r="P8" s="9"/>
      <c r="Q8" s="107"/>
      <c r="R8" s="107"/>
      <c r="S8" s="107"/>
      <c r="T8" s="107"/>
      <c r="U8" s="107"/>
      <c r="W8" s="107"/>
      <c r="X8" s="121"/>
      <c r="Y8" s="107"/>
    </row>
    <row r="9" spans="1:25" ht="26.25" customHeight="1">
      <c r="A9" s="107"/>
      <c r="B9" s="29"/>
      <c r="C9" s="9"/>
      <c r="D9" s="107"/>
      <c r="F9" s="8"/>
      <c r="G9" s="29"/>
      <c r="H9" s="107"/>
      <c r="I9" s="9"/>
      <c r="J9" s="132"/>
      <c r="K9" s="41"/>
      <c r="L9" s="135"/>
      <c r="M9" s="144"/>
      <c r="N9" s="129"/>
      <c r="O9" s="129"/>
      <c r="P9" s="16"/>
      <c r="Q9" s="39"/>
      <c r="R9" s="39"/>
      <c r="S9" s="39"/>
      <c r="T9" s="39"/>
      <c r="U9" s="39"/>
      <c r="V9" s="39"/>
      <c r="W9" s="39"/>
      <c r="X9" s="39"/>
      <c r="Y9" s="39"/>
    </row>
    <row r="10" spans="1:25" ht="26.25" customHeight="1">
      <c r="A10" s="107"/>
      <c r="B10" s="29"/>
      <c r="C10" s="9"/>
      <c r="D10" s="107"/>
      <c r="E10" s="29"/>
      <c r="F10" s="8"/>
      <c r="G10" s="29"/>
      <c r="H10" s="107"/>
      <c r="I10" s="9"/>
      <c r="J10" s="132"/>
      <c r="K10" s="41"/>
      <c r="L10" s="135"/>
      <c r="M10" s="144"/>
      <c r="N10" s="129"/>
      <c r="O10" s="129"/>
      <c r="P10" s="16"/>
      <c r="Q10" s="39"/>
      <c r="R10" s="39"/>
      <c r="S10" s="39"/>
      <c r="T10" s="39"/>
      <c r="U10" s="39"/>
      <c r="V10" s="39"/>
      <c r="W10" s="39"/>
      <c r="X10" s="39"/>
      <c r="Y10" s="39"/>
    </row>
    <row r="11" spans="1:25" ht="26.25" customHeight="1">
      <c r="A11" s="39"/>
      <c r="B11" s="11"/>
      <c r="C11" s="16"/>
      <c r="D11" s="39"/>
      <c r="E11" s="11"/>
      <c r="F11" s="108"/>
      <c r="G11" s="11"/>
      <c r="H11" s="39"/>
      <c r="I11" s="16"/>
      <c r="J11" s="133"/>
      <c r="K11" s="129"/>
      <c r="L11" s="135"/>
      <c r="M11" s="144"/>
      <c r="N11" s="129"/>
      <c r="O11" s="129"/>
      <c r="P11" s="16"/>
      <c r="Q11" s="39"/>
      <c r="R11" s="39"/>
      <c r="S11" s="39"/>
      <c r="T11" s="39"/>
      <c r="U11" s="39"/>
      <c r="V11" s="39"/>
      <c r="W11" s="39"/>
      <c r="X11" s="39"/>
      <c r="Y11" s="39"/>
    </row>
    <row r="12" spans="1:25" ht="26.25" customHeight="1">
      <c r="A12" s="39"/>
      <c r="B12" s="11"/>
      <c r="C12" s="16"/>
      <c r="D12" s="39"/>
      <c r="E12" s="11"/>
      <c r="F12" s="108"/>
      <c r="G12" s="11"/>
      <c r="H12" s="39"/>
      <c r="I12" s="16"/>
      <c r="J12" s="133"/>
      <c r="K12" s="129"/>
      <c r="L12" s="135"/>
      <c r="M12" s="144"/>
      <c r="N12" s="129"/>
      <c r="O12" s="129"/>
      <c r="P12" s="16"/>
      <c r="Q12" s="39"/>
      <c r="R12" s="39"/>
      <c r="S12" s="39"/>
      <c r="T12" s="39"/>
      <c r="U12" s="39"/>
      <c r="V12" s="39"/>
      <c r="W12" s="39"/>
      <c r="X12" s="39"/>
      <c r="Y12" s="39"/>
    </row>
    <row r="13" spans="1:25" ht="26.25" customHeight="1">
      <c r="A13" s="39"/>
      <c r="B13" s="11"/>
      <c r="C13" s="16"/>
      <c r="D13" s="39"/>
      <c r="E13" s="11"/>
      <c r="F13" s="108"/>
      <c r="G13" s="11"/>
      <c r="H13" s="39"/>
      <c r="I13" s="16"/>
      <c r="J13" s="133"/>
      <c r="K13" s="129"/>
      <c r="L13" s="135"/>
      <c r="M13" s="144"/>
      <c r="N13" s="129"/>
      <c r="O13" s="129"/>
      <c r="P13" s="16"/>
      <c r="Q13" s="39"/>
      <c r="R13" s="39"/>
      <c r="S13" s="39"/>
      <c r="T13" s="39"/>
      <c r="U13" s="39"/>
      <c r="V13" s="39"/>
      <c r="W13" s="39"/>
      <c r="X13" s="39"/>
      <c r="Y13" s="39"/>
    </row>
    <row r="14" spans="1:25" ht="26.25" customHeight="1">
      <c r="A14" s="39"/>
      <c r="B14" s="11"/>
      <c r="C14" s="16"/>
      <c r="D14" s="39"/>
      <c r="E14" s="11"/>
      <c r="F14" s="108"/>
      <c r="G14" s="11"/>
      <c r="H14" s="39"/>
      <c r="I14" s="16"/>
      <c r="J14" s="133"/>
      <c r="K14" s="129"/>
      <c r="L14" s="135"/>
      <c r="M14" s="144"/>
      <c r="N14" s="129"/>
      <c r="O14" s="129"/>
      <c r="P14" s="16"/>
      <c r="Q14" s="39"/>
      <c r="R14" s="39"/>
      <c r="S14" s="39"/>
      <c r="T14" s="39"/>
      <c r="U14" s="39"/>
      <c r="V14" s="39"/>
      <c r="W14" s="39"/>
      <c r="X14" s="39"/>
      <c r="Y14" s="39"/>
    </row>
    <row r="15" spans="1:25" ht="26.25" customHeight="1">
      <c r="A15" s="39"/>
      <c r="B15" s="11"/>
      <c r="C15" s="16"/>
      <c r="D15" s="39"/>
      <c r="E15" s="11"/>
      <c r="F15" s="108"/>
      <c r="G15" s="11"/>
      <c r="H15" s="39"/>
      <c r="I15" s="16"/>
      <c r="J15" s="133"/>
      <c r="K15" s="129"/>
      <c r="L15" s="135"/>
      <c r="M15" s="144"/>
      <c r="N15" s="129"/>
      <c r="O15" s="129"/>
      <c r="P15" s="16"/>
      <c r="Q15" s="39"/>
      <c r="R15" s="39"/>
      <c r="S15" s="39"/>
      <c r="T15" s="39"/>
      <c r="U15" s="39"/>
      <c r="V15" s="39"/>
      <c r="W15" s="39"/>
      <c r="X15" s="39"/>
      <c r="Y15" s="39"/>
    </row>
    <row r="16" spans="1:25" ht="26.25" customHeight="1">
      <c r="A16" s="39"/>
      <c r="B16" s="11"/>
      <c r="C16" s="16"/>
      <c r="D16" s="39"/>
      <c r="E16" s="11"/>
      <c r="F16" s="108"/>
      <c r="G16" s="11"/>
      <c r="H16" s="39"/>
      <c r="I16" s="16"/>
      <c r="J16" s="133"/>
      <c r="K16" s="129"/>
      <c r="L16" s="135"/>
      <c r="M16" s="144"/>
      <c r="N16" s="129"/>
      <c r="O16" s="129"/>
      <c r="P16" s="16"/>
      <c r="Q16" s="39"/>
      <c r="R16" s="39"/>
      <c r="S16" s="39"/>
      <c r="T16" s="39"/>
      <c r="U16" s="39"/>
      <c r="V16" s="39"/>
      <c r="W16" s="39"/>
      <c r="X16" s="39"/>
      <c r="Y16" s="39"/>
    </row>
    <row r="17" spans="1:25" ht="26.25" customHeight="1">
      <c r="A17" s="39"/>
      <c r="B17" s="11"/>
      <c r="C17" s="16"/>
      <c r="D17" s="39"/>
      <c r="E17" s="11"/>
      <c r="F17" s="108"/>
      <c r="G17" s="11"/>
      <c r="H17" s="39"/>
      <c r="I17" s="16"/>
      <c r="J17" s="133"/>
      <c r="K17" s="129"/>
      <c r="L17" s="135"/>
      <c r="M17" s="144"/>
      <c r="N17" s="129"/>
      <c r="O17" s="129"/>
      <c r="P17" s="16"/>
      <c r="Q17" s="39"/>
      <c r="R17" s="39"/>
      <c r="S17" s="39"/>
      <c r="T17" s="39"/>
      <c r="U17" s="39"/>
      <c r="V17" s="39"/>
      <c r="W17" s="39"/>
      <c r="X17" s="39"/>
      <c r="Y17" s="39"/>
    </row>
    <row r="18" spans="1:25" ht="26.25" customHeight="1">
      <c r="A18" s="39"/>
      <c r="B18" s="11"/>
      <c r="C18" s="16"/>
      <c r="D18" s="39"/>
      <c r="E18" s="11"/>
      <c r="F18" s="108"/>
      <c r="G18" s="11"/>
      <c r="H18" s="39"/>
      <c r="I18" s="16"/>
      <c r="J18" s="133"/>
      <c r="K18" s="129"/>
      <c r="L18" s="135"/>
      <c r="M18" s="144"/>
      <c r="N18" s="129"/>
      <c r="O18" s="129"/>
      <c r="P18" s="16"/>
      <c r="Q18" s="39"/>
      <c r="R18" s="39"/>
      <c r="S18" s="39"/>
      <c r="T18" s="39"/>
      <c r="U18" s="39"/>
      <c r="V18" s="39"/>
      <c r="W18" s="39"/>
      <c r="X18" s="39"/>
      <c r="Y18" s="39"/>
    </row>
    <row r="19" spans="1:25" ht="26.25" customHeight="1">
      <c r="A19" s="39"/>
      <c r="B19" s="11"/>
      <c r="C19" s="16"/>
      <c r="D19" s="39"/>
      <c r="E19" s="11"/>
      <c r="F19" s="108"/>
      <c r="G19" s="11"/>
      <c r="H19" s="39"/>
      <c r="I19" s="16"/>
      <c r="J19" s="133"/>
      <c r="K19" s="129"/>
      <c r="L19" s="135"/>
      <c r="M19" s="144"/>
      <c r="N19" s="129"/>
      <c r="O19" s="129"/>
      <c r="P19" s="16"/>
      <c r="Q19" s="39"/>
      <c r="R19" s="39"/>
      <c r="S19" s="39"/>
      <c r="T19" s="39"/>
      <c r="U19" s="39"/>
      <c r="V19" s="39"/>
      <c r="W19" s="39"/>
      <c r="X19" s="39"/>
      <c r="Y19" s="39"/>
    </row>
    <row r="20" spans="1:25" ht="26.25" customHeight="1">
      <c r="A20" s="39"/>
      <c r="B20" s="11"/>
      <c r="C20" s="16"/>
      <c r="D20" s="39"/>
      <c r="E20" s="11"/>
      <c r="F20" s="108"/>
      <c r="G20" s="11"/>
      <c r="H20" s="39"/>
      <c r="I20" s="16"/>
      <c r="J20" s="133"/>
      <c r="K20" s="129"/>
      <c r="L20" s="135"/>
      <c r="M20" s="144"/>
      <c r="N20" s="129"/>
      <c r="O20" s="129"/>
      <c r="P20" s="16"/>
      <c r="Q20" s="39"/>
      <c r="R20" s="39"/>
      <c r="S20" s="39"/>
      <c r="T20" s="39"/>
      <c r="U20" s="39"/>
      <c r="V20" s="39"/>
      <c r="W20" s="39"/>
      <c r="X20" s="39"/>
      <c r="Y20" s="39"/>
    </row>
    <row r="21" spans="1:25" ht="26.25" customHeight="1">
      <c r="A21" s="39"/>
      <c r="B21" s="11"/>
      <c r="C21" s="16"/>
      <c r="D21" s="39"/>
      <c r="E21" s="11"/>
      <c r="F21" s="108"/>
      <c r="G21" s="11"/>
      <c r="H21" s="39"/>
      <c r="I21" s="16"/>
      <c r="J21" s="133"/>
      <c r="K21" s="129"/>
      <c r="L21" s="135"/>
      <c r="M21" s="144"/>
      <c r="N21" s="129"/>
      <c r="O21" s="129"/>
      <c r="P21" s="16"/>
      <c r="Q21" s="39"/>
      <c r="R21" s="39"/>
      <c r="S21" s="39"/>
      <c r="T21" s="39"/>
      <c r="U21" s="39"/>
      <c r="V21" s="39"/>
      <c r="W21" s="39"/>
      <c r="X21" s="39"/>
      <c r="Y21" s="39"/>
    </row>
    <row r="22" spans="1:25" ht="26.25" customHeight="1">
      <c r="A22" s="39"/>
      <c r="B22" s="11"/>
      <c r="C22" s="16"/>
      <c r="D22" s="39"/>
      <c r="E22" s="11"/>
      <c r="F22" s="108"/>
      <c r="G22" s="11"/>
      <c r="H22" s="39"/>
      <c r="I22" s="16"/>
      <c r="J22" s="133"/>
      <c r="K22" s="129"/>
      <c r="L22" s="135"/>
      <c r="M22" s="144"/>
      <c r="N22" s="129"/>
      <c r="O22" s="129"/>
      <c r="P22" s="16"/>
      <c r="Q22" s="39"/>
      <c r="R22" s="39"/>
      <c r="S22" s="39"/>
      <c r="T22" s="39"/>
      <c r="U22" s="39"/>
      <c r="V22" s="39"/>
      <c r="W22" s="39"/>
      <c r="X22" s="39"/>
      <c r="Y22" s="39"/>
    </row>
    <row r="23" spans="1:25" ht="26.25" customHeight="1">
      <c r="A23" s="39"/>
      <c r="B23" s="11"/>
      <c r="C23" s="16"/>
      <c r="D23" s="39"/>
      <c r="E23" s="11"/>
      <c r="F23" s="108"/>
      <c r="G23" s="11"/>
      <c r="H23" s="39"/>
      <c r="I23" s="16"/>
      <c r="J23" s="133"/>
      <c r="K23" s="129"/>
      <c r="L23" s="135"/>
      <c r="M23" s="144"/>
      <c r="N23" s="129"/>
      <c r="O23" s="129"/>
      <c r="P23" s="16"/>
      <c r="Q23" s="39"/>
      <c r="R23" s="39"/>
      <c r="S23" s="39"/>
      <c r="T23" s="39"/>
      <c r="U23" s="39"/>
      <c r="V23" s="39"/>
      <c r="W23" s="39"/>
      <c r="X23" s="39"/>
      <c r="Y23" s="39"/>
    </row>
    <row r="24" spans="1:25" ht="26.25" customHeight="1">
      <c r="A24" s="39"/>
      <c r="B24" s="11"/>
      <c r="C24" s="16"/>
      <c r="D24" s="39"/>
      <c r="E24" s="11"/>
      <c r="F24" s="108"/>
      <c r="G24" s="11"/>
      <c r="H24" s="39"/>
      <c r="I24" s="16"/>
      <c r="J24" s="133"/>
      <c r="K24" s="129"/>
      <c r="L24" s="135"/>
      <c r="M24" s="144"/>
      <c r="N24" s="129"/>
      <c r="O24" s="129"/>
      <c r="P24" s="16"/>
      <c r="Q24" s="39"/>
      <c r="R24" s="39"/>
      <c r="S24" s="39"/>
      <c r="T24" s="39"/>
      <c r="U24" s="39"/>
      <c r="V24" s="39"/>
      <c r="W24" s="39"/>
      <c r="X24" s="39"/>
      <c r="Y24" s="39"/>
    </row>
    <row r="25" spans="1:25" ht="26.25" customHeight="1">
      <c r="A25" s="39"/>
      <c r="B25" s="11"/>
      <c r="C25" s="16"/>
      <c r="D25" s="39"/>
      <c r="E25" s="11"/>
      <c r="F25" s="108"/>
      <c r="G25" s="11"/>
      <c r="H25" s="39"/>
      <c r="I25" s="16"/>
      <c r="J25" s="133"/>
      <c r="K25" s="129"/>
      <c r="L25" s="135"/>
      <c r="M25" s="144"/>
      <c r="N25" s="129"/>
      <c r="O25" s="129"/>
      <c r="P25" s="16"/>
      <c r="Q25" s="39"/>
      <c r="R25" s="39"/>
      <c r="S25" s="39"/>
      <c r="T25" s="39"/>
      <c r="U25" s="39"/>
      <c r="V25" s="39"/>
      <c r="W25" s="39"/>
      <c r="X25" s="39"/>
      <c r="Y25" s="39"/>
    </row>
    <row r="26" spans="1:25" ht="26.25" customHeight="1">
      <c r="A26" s="39"/>
      <c r="B26" s="11"/>
      <c r="C26" s="16"/>
      <c r="D26" s="39"/>
      <c r="E26" s="11"/>
      <c r="F26" s="108"/>
      <c r="G26" s="11"/>
      <c r="H26" s="39"/>
      <c r="I26" s="16"/>
      <c r="J26" s="133"/>
      <c r="K26" s="129"/>
      <c r="L26" s="135"/>
      <c r="M26" s="144"/>
      <c r="N26" s="129"/>
      <c r="O26" s="129"/>
      <c r="P26" s="16"/>
      <c r="Q26" s="39"/>
      <c r="R26" s="39"/>
      <c r="S26" s="39"/>
      <c r="T26" s="39"/>
      <c r="U26" s="39"/>
      <c r="V26" s="39"/>
      <c r="W26" s="39"/>
      <c r="X26" s="39"/>
      <c r="Y26" s="39"/>
    </row>
    <row r="27" spans="1:25" ht="26.25" customHeight="1">
      <c r="A27" s="39"/>
      <c r="B27" s="11"/>
      <c r="C27" s="16"/>
      <c r="D27" s="39"/>
      <c r="E27" s="11"/>
      <c r="F27" s="108"/>
      <c r="G27" s="11"/>
      <c r="H27" s="39"/>
      <c r="I27" s="16"/>
      <c r="J27" s="133"/>
      <c r="K27" s="129"/>
      <c r="L27" s="135"/>
      <c r="M27" s="144"/>
      <c r="N27" s="129"/>
      <c r="O27" s="129"/>
      <c r="P27" s="16"/>
      <c r="Q27" s="39"/>
      <c r="R27" s="39"/>
      <c r="S27" s="39"/>
      <c r="T27" s="39"/>
      <c r="U27" s="39"/>
      <c r="V27" s="39"/>
      <c r="W27" s="39"/>
      <c r="X27" s="39"/>
      <c r="Y27" s="39"/>
    </row>
    <row r="28" spans="1:25" ht="26.25" customHeight="1">
      <c r="A28" s="39"/>
      <c r="B28" s="11"/>
      <c r="C28" s="16"/>
      <c r="D28" s="39"/>
      <c r="E28" s="11"/>
      <c r="F28" s="108"/>
      <c r="G28" s="11"/>
      <c r="H28" s="39"/>
      <c r="I28" s="16"/>
      <c r="J28" s="133"/>
      <c r="K28" s="129"/>
      <c r="L28" s="135"/>
      <c r="M28" s="144"/>
      <c r="N28" s="129"/>
      <c r="O28" s="129"/>
      <c r="P28" s="16"/>
      <c r="Q28" s="39"/>
      <c r="R28" s="39"/>
      <c r="S28" s="39"/>
      <c r="T28" s="39"/>
      <c r="U28" s="39"/>
      <c r="V28" s="39"/>
      <c r="W28" s="39"/>
      <c r="X28" s="39"/>
      <c r="Y28" s="39"/>
    </row>
    <row r="29" spans="1:25" ht="26.25" customHeight="1">
      <c r="A29" s="39"/>
      <c r="B29" s="11"/>
      <c r="C29" s="16"/>
      <c r="D29" s="39"/>
      <c r="E29" s="11"/>
      <c r="F29" s="108"/>
      <c r="G29" s="11"/>
      <c r="H29" s="39"/>
      <c r="I29" s="16"/>
      <c r="J29" s="133"/>
      <c r="K29" s="129"/>
      <c r="L29" s="135"/>
      <c r="M29" s="144"/>
      <c r="N29" s="129"/>
      <c r="O29" s="129"/>
      <c r="P29" s="16"/>
      <c r="Q29" s="39"/>
      <c r="R29" s="39"/>
      <c r="S29" s="39"/>
      <c r="T29" s="39"/>
      <c r="U29" s="39"/>
      <c r="V29" s="39"/>
      <c r="W29" s="39"/>
      <c r="X29" s="39"/>
      <c r="Y29" s="39"/>
    </row>
    <row r="30" spans="1:25" ht="26.25" customHeight="1">
      <c r="A30" s="39"/>
      <c r="B30" s="11"/>
      <c r="C30" s="16"/>
      <c r="D30" s="39"/>
      <c r="E30" s="11"/>
      <c r="F30" s="108"/>
      <c r="G30" s="11"/>
      <c r="H30" s="39"/>
      <c r="I30" s="16"/>
      <c r="J30" s="133"/>
      <c r="K30" s="129"/>
      <c r="L30" s="135"/>
      <c r="M30" s="144"/>
      <c r="N30" s="129"/>
      <c r="O30" s="129"/>
      <c r="P30" s="16"/>
      <c r="Q30" s="39"/>
      <c r="R30" s="39"/>
      <c r="S30" s="39"/>
      <c r="T30" s="39"/>
      <c r="U30" s="39"/>
      <c r="V30" s="39"/>
      <c r="W30" s="39"/>
      <c r="X30" s="39"/>
      <c r="Y30" s="39"/>
    </row>
    <row r="31" spans="1:25" ht="26.25" customHeight="1">
      <c r="A31" s="39"/>
      <c r="B31" s="11"/>
      <c r="C31" s="16"/>
      <c r="D31" s="39"/>
      <c r="E31" s="11"/>
      <c r="F31" s="108"/>
      <c r="G31" s="11"/>
      <c r="H31" s="39"/>
      <c r="I31" s="16"/>
      <c r="J31" s="133"/>
      <c r="K31" s="129"/>
      <c r="L31" s="135"/>
      <c r="M31" s="144"/>
      <c r="N31" s="129"/>
      <c r="O31" s="129"/>
      <c r="P31" s="16"/>
      <c r="Q31" s="39"/>
      <c r="R31" s="39"/>
      <c r="S31" s="39"/>
      <c r="T31" s="39"/>
      <c r="U31" s="39"/>
      <c r="V31" s="39"/>
      <c r="W31" s="39"/>
      <c r="X31" s="39"/>
      <c r="Y31" s="39"/>
    </row>
    <row r="32" spans="1:25" ht="26.25" customHeight="1">
      <c r="A32" s="39"/>
      <c r="B32" s="11"/>
      <c r="C32" s="16"/>
      <c r="D32" s="39"/>
      <c r="E32" s="11"/>
      <c r="F32" s="108"/>
      <c r="G32" s="11"/>
      <c r="H32" s="39"/>
      <c r="I32" s="16"/>
      <c r="J32" s="133"/>
      <c r="K32" s="129"/>
      <c r="L32" s="135"/>
      <c r="M32" s="144"/>
      <c r="N32" s="129"/>
      <c r="O32" s="129"/>
      <c r="P32" s="16"/>
      <c r="Q32" s="39"/>
      <c r="R32" s="39"/>
      <c r="S32" s="39"/>
      <c r="T32" s="39"/>
      <c r="U32" s="39"/>
      <c r="V32" s="39"/>
      <c r="W32" s="39"/>
      <c r="X32" s="39"/>
      <c r="Y32" s="39"/>
    </row>
    <row r="33" spans="1:25" ht="26.25" customHeight="1">
      <c r="A33" s="39"/>
      <c r="B33" s="11"/>
      <c r="C33" s="16"/>
      <c r="D33" s="39"/>
      <c r="E33" s="11"/>
      <c r="F33" s="108"/>
      <c r="G33" s="11"/>
      <c r="H33" s="39"/>
      <c r="I33" s="16"/>
      <c r="J33" s="133"/>
      <c r="K33" s="129"/>
      <c r="L33" s="135"/>
      <c r="M33" s="144"/>
      <c r="N33" s="129"/>
      <c r="O33" s="129"/>
      <c r="P33" s="16"/>
      <c r="Q33" s="39"/>
      <c r="R33" s="39"/>
      <c r="S33" s="39"/>
      <c r="T33" s="39"/>
      <c r="U33" s="39"/>
      <c r="V33" s="39"/>
      <c r="W33" s="39"/>
      <c r="X33" s="39"/>
      <c r="Y33" s="39"/>
    </row>
    <row r="34" spans="1:25" ht="26.25" customHeight="1">
      <c r="A34" s="39"/>
      <c r="B34" s="11"/>
      <c r="C34" s="16"/>
      <c r="D34" s="39"/>
      <c r="E34" s="11"/>
      <c r="F34" s="108"/>
      <c r="G34" s="11"/>
      <c r="H34" s="39"/>
      <c r="I34" s="16"/>
      <c r="J34" s="133"/>
      <c r="K34" s="129"/>
      <c r="L34" s="135"/>
      <c r="M34" s="144"/>
      <c r="N34" s="129"/>
      <c r="O34" s="129"/>
      <c r="P34" s="16"/>
      <c r="Q34" s="39"/>
      <c r="R34" s="39"/>
      <c r="S34" s="39"/>
      <c r="T34" s="39"/>
      <c r="U34" s="39"/>
      <c r="V34" s="39"/>
      <c r="W34" s="39"/>
      <c r="X34" s="39"/>
      <c r="Y34" s="39"/>
    </row>
    <row r="35" spans="1:25" ht="26.25" customHeight="1">
      <c r="A35" s="39"/>
      <c r="B35" s="11"/>
      <c r="C35" s="16"/>
      <c r="D35" s="39"/>
      <c r="E35" s="11"/>
      <c r="F35" s="108"/>
      <c r="G35" s="11"/>
      <c r="H35" s="39"/>
      <c r="I35" s="16"/>
      <c r="J35" s="133"/>
      <c r="K35" s="129"/>
      <c r="L35" s="135"/>
      <c r="M35" s="144"/>
      <c r="N35" s="129"/>
      <c r="O35" s="129"/>
      <c r="P35" s="16"/>
      <c r="Q35" s="39"/>
      <c r="R35" s="39"/>
      <c r="S35" s="39"/>
      <c r="T35" s="39"/>
      <c r="U35" s="39"/>
      <c r="V35" s="39"/>
      <c r="W35" s="39"/>
      <c r="X35" s="39"/>
      <c r="Y35" s="39"/>
    </row>
    <row r="36" spans="1:25" ht="26.25" customHeight="1">
      <c r="A36" s="39"/>
      <c r="B36" s="11"/>
      <c r="C36" s="16"/>
      <c r="D36" s="39"/>
      <c r="E36" s="11"/>
      <c r="F36" s="108"/>
      <c r="G36" s="11"/>
      <c r="H36" s="39"/>
      <c r="I36" s="16"/>
      <c r="J36" s="133"/>
      <c r="K36" s="129"/>
      <c r="L36" s="135"/>
      <c r="M36" s="144"/>
      <c r="N36" s="129"/>
      <c r="O36" s="129"/>
      <c r="P36" s="16"/>
      <c r="Q36" s="39"/>
      <c r="R36" s="39"/>
      <c r="S36" s="39"/>
      <c r="T36" s="39"/>
      <c r="U36" s="39"/>
      <c r="V36" s="39"/>
      <c r="W36" s="39"/>
      <c r="X36" s="39"/>
      <c r="Y36" s="39"/>
    </row>
    <row r="37" spans="1:25" ht="26.25" customHeight="1">
      <c r="A37" s="46"/>
      <c r="B37" s="93"/>
      <c r="C37" s="136"/>
      <c r="D37" s="46"/>
      <c r="E37" s="93"/>
      <c r="F37" s="137"/>
      <c r="G37" s="93"/>
      <c r="H37" s="46"/>
      <c r="I37" s="136"/>
      <c r="J37" s="133"/>
      <c r="K37" s="129"/>
      <c r="L37" s="135"/>
      <c r="M37" s="144"/>
      <c r="N37" s="129"/>
      <c r="O37" s="129"/>
      <c r="P37" s="16"/>
      <c r="Q37" s="39"/>
      <c r="R37" s="39"/>
      <c r="S37" s="39"/>
      <c r="T37" s="39"/>
      <c r="U37" s="39"/>
      <c r="V37" s="39"/>
      <c r="W37" s="39"/>
      <c r="X37" s="39"/>
      <c r="Y37" s="39"/>
    </row>
    <row r="38" spans="1:25" ht="26.25" customHeight="1">
      <c r="A38" s="39"/>
      <c r="B38" s="11"/>
      <c r="C38" s="16"/>
      <c r="D38" s="39"/>
      <c r="E38" s="11"/>
      <c r="F38" s="108"/>
      <c r="G38" s="11"/>
      <c r="H38" s="39"/>
      <c r="I38" s="16"/>
      <c r="K38" s="129"/>
      <c r="L38" s="135"/>
      <c r="M38" s="144"/>
      <c r="N38" s="129"/>
      <c r="O38" s="129"/>
      <c r="P38" s="16"/>
      <c r="Q38" s="39"/>
      <c r="R38" s="39"/>
      <c r="S38" s="39"/>
      <c r="T38" s="39"/>
      <c r="U38" s="39"/>
      <c r="V38" s="39"/>
      <c r="W38" s="39"/>
      <c r="X38" s="39"/>
      <c r="Y38" s="39"/>
    </row>
    <row r="39" spans="1:25" ht="26.25" customHeight="1">
      <c r="A39" s="39"/>
      <c r="B39" s="11"/>
      <c r="C39" s="16"/>
      <c r="D39" s="39"/>
      <c r="E39" s="11"/>
      <c r="F39" s="108"/>
      <c r="G39" s="11"/>
      <c r="H39" s="39"/>
      <c r="I39" s="16"/>
      <c r="K39" s="129"/>
      <c r="L39" s="135"/>
      <c r="M39" s="144"/>
      <c r="N39" s="129"/>
      <c r="O39" s="129"/>
      <c r="P39" s="16"/>
      <c r="Q39" s="39"/>
      <c r="R39" s="39"/>
      <c r="S39" s="39"/>
      <c r="T39" s="39"/>
      <c r="U39" s="39"/>
      <c r="V39" s="39"/>
      <c r="W39" s="39"/>
      <c r="X39" s="39"/>
      <c r="Y39" s="39"/>
    </row>
    <row r="40" spans="1:25" ht="26.25" customHeight="1">
      <c r="A40" s="39"/>
      <c r="B40" s="11"/>
      <c r="C40" s="16"/>
      <c r="D40" s="39"/>
      <c r="E40" s="11"/>
      <c r="F40" s="108"/>
      <c r="G40" s="11"/>
      <c r="H40" s="39"/>
      <c r="I40" s="16"/>
      <c r="K40" s="129"/>
      <c r="L40" s="135"/>
      <c r="M40" s="144"/>
      <c r="N40" s="129"/>
      <c r="O40" s="129"/>
      <c r="P40" s="16"/>
      <c r="Q40" s="39"/>
      <c r="R40" s="39"/>
      <c r="S40" s="39"/>
      <c r="T40" s="39"/>
      <c r="U40" s="39"/>
      <c r="V40" s="39"/>
      <c r="W40" s="39"/>
      <c r="X40" s="39"/>
      <c r="Y40" s="39"/>
    </row>
    <row r="41" spans="1:25" ht="26.25" customHeight="1">
      <c r="A41" s="39"/>
      <c r="B41" s="11"/>
      <c r="C41" s="16"/>
      <c r="D41" s="39"/>
      <c r="E41" s="11"/>
      <c r="F41" s="108"/>
      <c r="G41" s="11"/>
      <c r="H41" s="39"/>
      <c r="I41" s="16"/>
      <c r="K41" s="129"/>
      <c r="L41" s="135"/>
      <c r="M41" s="144"/>
      <c r="N41" s="129"/>
      <c r="O41" s="129"/>
      <c r="P41" s="16"/>
      <c r="Q41" s="39"/>
      <c r="R41" s="39"/>
      <c r="S41" s="39"/>
      <c r="T41" s="39"/>
      <c r="U41" s="39"/>
      <c r="V41" s="39"/>
      <c r="W41" s="39"/>
      <c r="X41" s="39"/>
      <c r="Y41" s="39"/>
    </row>
    <row r="42" spans="1:25" ht="26.25" customHeight="1">
      <c r="A42" s="39"/>
      <c r="B42" s="11"/>
      <c r="C42" s="16"/>
      <c r="D42" s="39"/>
      <c r="E42" s="11"/>
      <c r="F42" s="108"/>
      <c r="G42" s="11"/>
      <c r="H42" s="39"/>
      <c r="I42" s="16"/>
      <c r="K42" s="129"/>
      <c r="L42" s="135"/>
      <c r="M42" s="144"/>
      <c r="N42" s="129"/>
      <c r="O42" s="129"/>
      <c r="P42" s="16"/>
      <c r="Q42" s="39"/>
      <c r="R42" s="39"/>
      <c r="S42" s="39"/>
      <c r="T42" s="39"/>
      <c r="U42" s="39"/>
      <c r="V42" s="39"/>
      <c r="W42" s="39"/>
      <c r="X42" s="39"/>
      <c r="Y42" s="39"/>
    </row>
    <row r="43" spans="1:25" ht="26.25" customHeight="1">
      <c r="A43" s="39"/>
      <c r="B43" s="11"/>
      <c r="C43" s="16"/>
      <c r="D43" s="39"/>
      <c r="E43" s="11"/>
      <c r="F43" s="108"/>
      <c r="G43" s="11"/>
      <c r="H43" s="39"/>
      <c r="I43" s="16"/>
      <c r="K43" s="129"/>
      <c r="L43" s="135"/>
      <c r="M43" s="144"/>
      <c r="N43" s="129"/>
      <c r="O43" s="129"/>
      <c r="P43" s="16"/>
      <c r="Q43" s="39"/>
      <c r="R43" s="39"/>
      <c r="S43" s="39"/>
      <c r="T43" s="39"/>
      <c r="U43" s="39"/>
      <c r="V43" s="39"/>
      <c r="W43" s="39"/>
      <c r="X43" s="39"/>
      <c r="Y43" s="39"/>
    </row>
    <row r="44" spans="1:25" ht="26.25" customHeight="1">
      <c r="A44" s="39"/>
      <c r="B44" s="11"/>
      <c r="C44" s="16"/>
      <c r="D44" s="39"/>
      <c r="E44" s="11"/>
      <c r="F44" s="108"/>
      <c r="G44" s="11"/>
      <c r="H44" s="39"/>
      <c r="I44" s="16"/>
      <c r="K44" s="129"/>
      <c r="L44" s="135"/>
      <c r="M44" s="144"/>
      <c r="N44" s="129"/>
      <c r="O44" s="129"/>
      <c r="P44" s="16"/>
      <c r="Q44" s="39"/>
      <c r="R44" s="39"/>
      <c r="S44" s="39"/>
      <c r="T44" s="39"/>
      <c r="U44" s="39"/>
      <c r="V44" s="39"/>
      <c r="W44" s="39"/>
      <c r="X44" s="39"/>
      <c r="Y44" s="39"/>
    </row>
    <row r="45" spans="1:25" ht="26.25" customHeight="1">
      <c r="A45" s="39"/>
      <c r="B45" s="11"/>
      <c r="C45" s="16"/>
      <c r="D45" s="39"/>
      <c r="E45" s="11"/>
      <c r="F45" s="108"/>
      <c r="G45" s="11"/>
      <c r="H45" s="39"/>
      <c r="I45" s="16"/>
      <c r="K45" s="129"/>
      <c r="L45" s="135"/>
      <c r="M45" s="144"/>
      <c r="N45" s="129"/>
      <c r="O45" s="129"/>
      <c r="P45" s="16"/>
      <c r="Q45" s="39"/>
      <c r="R45" s="39"/>
      <c r="S45" s="39"/>
      <c r="T45" s="39"/>
      <c r="U45" s="39"/>
      <c r="V45" s="39"/>
      <c r="W45" s="39"/>
      <c r="X45" s="39"/>
      <c r="Y45" s="39"/>
    </row>
    <row r="46" spans="1:25" ht="26.25" customHeight="1">
      <c r="A46" s="39"/>
      <c r="B46" s="11"/>
      <c r="C46" s="16"/>
      <c r="D46" s="39"/>
      <c r="E46" s="11"/>
      <c r="F46" s="108"/>
      <c r="G46" s="11"/>
      <c r="H46" s="39"/>
      <c r="I46" s="16"/>
      <c r="K46" s="129"/>
      <c r="L46" s="135"/>
      <c r="M46" s="144"/>
      <c r="N46" s="129"/>
      <c r="O46" s="129"/>
      <c r="P46" s="16"/>
      <c r="Q46" s="39"/>
      <c r="R46" s="39"/>
      <c r="S46" s="39"/>
      <c r="T46" s="39"/>
      <c r="U46" s="39"/>
      <c r="V46" s="39"/>
      <c r="W46" s="39"/>
      <c r="X46" s="39"/>
      <c r="Y46" s="39"/>
    </row>
    <row r="47" spans="1:25" ht="26.25" customHeight="1">
      <c r="A47" s="39"/>
      <c r="B47" s="11"/>
      <c r="C47" s="16"/>
      <c r="D47" s="39"/>
      <c r="E47" s="11"/>
      <c r="F47" s="108"/>
      <c r="G47" s="11"/>
      <c r="H47" s="39"/>
      <c r="I47" s="16"/>
      <c r="K47" s="129"/>
      <c r="L47" s="135"/>
      <c r="M47" s="144"/>
      <c r="N47" s="129"/>
      <c r="O47" s="129"/>
      <c r="P47" s="16"/>
      <c r="Q47" s="39"/>
      <c r="R47" s="39"/>
      <c r="S47" s="39"/>
      <c r="T47" s="39"/>
      <c r="U47" s="39"/>
      <c r="V47" s="39"/>
      <c r="W47" s="39"/>
      <c r="X47" s="39"/>
      <c r="Y47" s="39"/>
    </row>
    <row r="48" spans="1:25" ht="26.25" customHeight="1">
      <c r="A48" s="39"/>
      <c r="B48" s="11"/>
      <c r="C48" s="16"/>
      <c r="D48" s="39"/>
      <c r="E48" s="11"/>
      <c r="F48" s="108"/>
      <c r="G48" s="11"/>
      <c r="H48" s="39"/>
      <c r="I48" s="16"/>
      <c r="K48" s="129"/>
      <c r="L48" s="135"/>
      <c r="M48" s="144"/>
      <c r="N48" s="129"/>
      <c r="O48" s="129"/>
      <c r="P48" s="16"/>
      <c r="Q48" s="39"/>
      <c r="R48" s="39"/>
      <c r="S48" s="39"/>
      <c r="T48" s="39"/>
      <c r="U48" s="39"/>
      <c r="V48" s="39"/>
      <c r="W48" s="39"/>
      <c r="X48" s="39"/>
      <c r="Y48" s="39"/>
    </row>
    <row r="49" spans="1:25" ht="26.25" customHeight="1">
      <c r="A49" s="39"/>
      <c r="B49" s="11"/>
      <c r="C49" s="16"/>
      <c r="D49" s="39"/>
      <c r="E49" s="11"/>
      <c r="F49" s="108"/>
      <c r="G49" s="11"/>
      <c r="H49" s="39"/>
      <c r="I49" s="16"/>
      <c r="K49" s="129"/>
      <c r="L49" s="135"/>
      <c r="M49" s="144"/>
      <c r="N49" s="129"/>
      <c r="O49" s="129"/>
      <c r="P49" s="16"/>
      <c r="Q49" s="39"/>
      <c r="R49" s="39"/>
      <c r="S49" s="39"/>
      <c r="T49" s="39"/>
      <c r="U49" s="39"/>
      <c r="V49" s="39"/>
      <c r="W49" s="39"/>
      <c r="X49" s="39"/>
      <c r="Y49" s="39"/>
    </row>
    <row r="50" spans="1:25" ht="26.25" customHeight="1">
      <c r="A50" s="39"/>
      <c r="B50" s="11"/>
      <c r="C50" s="16"/>
      <c r="D50" s="39"/>
      <c r="E50" s="11"/>
      <c r="F50" s="108"/>
      <c r="G50" s="11"/>
      <c r="H50" s="39"/>
      <c r="I50" s="16"/>
      <c r="K50" s="126"/>
      <c r="M50" s="145"/>
      <c r="N50" s="126"/>
      <c r="O50" s="126"/>
      <c r="P50" s="18"/>
    </row>
    <row r="51" spans="1:25" ht="26.25" customHeight="1">
      <c r="A51" s="39"/>
      <c r="B51" s="11"/>
      <c r="C51" s="16"/>
      <c r="D51" s="39"/>
      <c r="E51" s="11"/>
      <c r="F51" s="108"/>
      <c r="G51" s="11"/>
      <c r="H51" s="39"/>
      <c r="I51" s="16"/>
      <c r="K51" s="126"/>
      <c r="M51" s="145"/>
      <c r="N51" s="126"/>
      <c r="O51" s="126"/>
      <c r="P51" s="18"/>
    </row>
    <row r="52" spans="1:25" ht="26.25" customHeight="1">
      <c r="A52" s="39"/>
      <c r="B52" s="11"/>
      <c r="C52" s="16"/>
      <c r="D52" s="39"/>
      <c r="E52" s="11"/>
      <c r="F52" s="108"/>
      <c r="G52" s="11"/>
      <c r="H52" s="39"/>
      <c r="I52" s="16"/>
      <c r="K52" s="126"/>
      <c r="M52" s="145"/>
      <c r="N52" s="126"/>
      <c r="O52" s="126"/>
      <c r="P52" s="18"/>
    </row>
    <row r="53" spans="1:25" ht="26.25" customHeight="1">
      <c r="A53" s="39"/>
      <c r="B53" s="11"/>
      <c r="C53" s="16"/>
      <c r="D53" s="39"/>
      <c r="E53" s="11"/>
      <c r="F53" s="108"/>
      <c r="G53" s="11"/>
      <c r="H53" s="39"/>
      <c r="I53" s="16"/>
      <c r="K53" s="126"/>
      <c r="M53" s="145"/>
      <c r="N53" s="126"/>
      <c r="O53" s="126"/>
      <c r="P53" s="18"/>
    </row>
    <row r="54" spans="1:25" ht="26.25" customHeight="1">
      <c r="A54" s="39"/>
      <c r="B54" s="11"/>
      <c r="C54" s="16"/>
      <c r="D54" s="39"/>
      <c r="E54" s="11"/>
      <c r="F54" s="108"/>
      <c r="G54" s="11"/>
      <c r="H54" s="39"/>
      <c r="I54" s="16"/>
      <c r="K54" s="126"/>
      <c r="M54" s="145"/>
      <c r="N54" s="126"/>
      <c r="O54" s="126"/>
      <c r="P54" s="18"/>
    </row>
    <row r="55" spans="1:25" ht="26.25" customHeight="1">
      <c r="A55" s="39"/>
      <c r="B55" s="11"/>
      <c r="C55" s="16"/>
      <c r="D55" s="39"/>
      <c r="E55" s="11"/>
      <c r="F55" s="108"/>
      <c r="G55" s="11"/>
      <c r="H55" s="39"/>
      <c r="I55" s="16"/>
      <c r="K55" s="126"/>
      <c r="M55" s="145"/>
      <c r="N55" s="126"/>
      <c r="O55" s="126"/>
      <c r="P55" s="18"/>
    </row>
    <row r="56" spans="1:25" ht="26.25" customHeight="1">
      <c r="A56" s="39"/>
      <c r="B56" s="11"/>
      <c r="C56" s="16"/>
      <c r="D56" s="39"/>
      <c r="E56" s="11"/>
      <c r="F56" s="108"/>
      <c r="G56" s="11"/>
      <c r="H56" s="39"/>
      <c r="I56" s="16"/>
      <c r="K56" s="126"/>
      <c r="M56" s="145"/>
      <c r="N56" s="126"/>
      <c r="O56" s="126"/>
      <c r="P56" s="18"/>
    </row>
    <row r="57" spans="1:25" ht="26.25" customHeight="1">
      <c r="A57" s="39"/>
      <c r="B57" s="11"/>
      <c r="C57" s="16"/>
      <c r="D57" s="39"/>
      <c r="E57" s="11"/>
      <c r="F57" s="108"/>
      <c r="G57" s="11"/>
      <c r="H57" s="39"/>
      <c r="I57" s="16"/>
      <c r="K57" s="126"/>
      <c r="M57" s="145"/>
      <c r="N57" s="126"/>
      <c r="O57" s="126"/>
      <c r="P57" s="18"/>
    </row>
    <row r="58" spans="1:25" ht="26.25" customHeight="1">
      <c r="A58" s="39"/>
      <c r="B58" s="11"/>
      <c r="C58" s="16"/>
      <c r="D58" s="39"/>
      <c r="E58" s="11"/>
      <c r="F58" s="108"/>
      <c r="G58" s="11"/>
      <c r="H58" s="39"/>
      <c r="I58" s="16"/>
      <c r="K58" s="126"/>
      <c r="M58" s="145"/>
      <c r="N58" s="126"/>
      <c r="O58" s="126"/>
      <c r="P58" s="18"/>
    </row>
    <row r="59" spans="1:25" ht="26.25" customHeight="1">
      <c r="A59" s="39"/>
      <c r="B59" s="11"/>
      <c r="C59" s="16"/>
      <c r="D59" s="39"/>
      <c r="E59" s="11"/>
      <c r="F59" s="108"/>
      <c r="G59" s="11"/>
      <c r="H59" s="39"/>
      <c r="I59" s="16"/>
      <c r="K59" s="126"/>
      <c r="M59" s="145"/>
      <c r="N59" s="126"/>
      <c r="O59" s="126"/>
      <c r="P59" s="18"/>
    </row>
    <row r="60" spans="1:25" ht="26.25" customHeight="1">
      <c r="A60" s="39"/>
      <c r="B60" s="11"/>
      <c r="C60" s="16"/>
      <c r="D60" s="39"/>
      <c r="E60" s="11"/>
      <c r="F60" s="108"/>
      <c r="G60" s="11"/>
      <c r="H60" s="39"/>
      <c r="I60" s="16"/>
      <c r="K60" s="126"/>
      <c r="M60" s="145"/>
      <c r="N60" s="126"/>
      <c r="O60" s="126"/>
      <c r="P60" s="18"/>
    </row>
    <row r="61" spans="1:25" ht="26.25" customHeight="1">
      <c r="A61" s="39"/>
      <c r="B61" s="11"/>
      <c r="C61" s="16"/>
      <c r="D61" s="39"/>
      <c r="E61" s="11"/>
      <c r="F61" s="108"/>
      <c r="G61" s="11"/>
      <c r="H61" s="39"/>
      <c r="I61" s="16"/>
      <c r="K61" s="126"/>
      <c r="M61" s="145"/>
      <c r="N61" s="126"/>
      <c r="O61" s="126"/>
      <c r="P61" s="18"/>
    </row>
    <row r="62" spans="1:25" ht="26.25" customHeight="1">
      <c r="A62" s="39"/>
      <c r="B62" s="11"/>
      <c r="C62" s="16"/>
      <c r="D62" s="39"/>
      <c r="E62" s="11"/>
      <c r="F62" s="108"/>
      <c r="G62" s="11"/>
      <c r="H62" s="39"/>
      <c r="I62" s="16"/>
      <c r="K62" s="126"/>
      <c r="M62" s="145"/>
      <c r="N62" s="126"/>
      <c r="O62" s="126"/>
      <c r="P62" s="18"/>
    </row>
    <row r="63" spans="1:25" ht="26.25" customHeight="1">
      <c r="A63" s="39"/>
      <c r="B63" s="11"/>
      <c r="C63" s="16"/>
      <c r="D63" s="39"/>
      <c r="E63" s="11"/>
      <c r="F63" s="108"/>
      <c r="G63" s="11"/>
      <c r="H63" s="39"/>
      <c r="I63" s="16"/>
      <c r="K63" s="126"/>
      <c r="M63" s="145"/>
      <c r="N63" s="126"/>
      <c r="O63" s="126"/>
      <c r="P63" s="18"/>
    </row>
    <row r="64" spans="1:25" ht="26.25" customHeight="1">
      <c r="A64" s="39"/>
      <c r="B64" s="11"/>
      <c r="C64" s="16"/>
      <c r="D64" s="39"/>
      <c r="E64" s="11"/>
      <c r="F64" s="108"/>
      <c r="G64" s="11"/>
      <c r="H64" s="39"/>
      <c r="I64" s="16"/>
      <c r="K64" s="126"/>
      <c r="M64" s="145"/>
      <c r="N64" s="126"/>
      <c r="O64" s="126"/>
      <c r="P64" s="18"/>
    </row>
    <row r="65" spans="1:16" ht="26.25" customHeight="1">
      <c r="A65" s="39"/>
      <c r="B65" s="11"/>
      <c r="C65" s="16"/>
      <c r="D65" s="39"/>
      <c r="E65" s="11"/>
      <c r="F65" s="108"/>
      <c r="G65" s="11"/>
      <c r="H65" s="39"/>
      <c r="I65" s="16"/>
      <c r="K65" s="126"/>
      <c r="M65" s="145"/>
      <c r="N65" s="126"/>
      <c r="O65" s="126"/>
      <c r="P65" s="18"/>
    </row>
    <row r="66" spans="1:16" ht="26.25" customHeight="1">
      <c r="A66" s="39"/>
      <c r="B66" s="11"/>
      <c r="C66" s="16"/>
      <c r="D66" s="39"/>
      <c r="E66" s="11"/>
      <c r="F66" s="108"/>
      <c r="G66" s="11"/>
      <c r="H66" s="39"/>
      <c r="I66" s="16"/>
      <c r="K66" s="126"/>
      <c r="M66" s="145"/>
      <c r="N66" s="126"/>
      <c r="O66" s="126"/>
      <c r="P66" s="18"/>
    </row>
    <row r="67" spans="1:16" ht="26.25" customHeight="1">
      <c r="A67" s="39"/>
      <c r="B67" s="11"/>
      <c r="C67" s="16"/>
      <c r="D67" s="39"/>
      <c r="E67" s="11"/>
      <c r="F67" s="108"/>
      <c r="G67" s="11"/>
      <c r="H67" s="39"/>
      <c r="I67" s="16"/>
      <c r="K67" s="126"/>
      <c r="M67" s="145"/>
      <c r="N67" s="126"/>
      <c r="O67" s="126"/>
      <c r="P67" s="18"/>
    </row>
    <row r="68" spans="1:16" ht="26.25" customHeight="1">
      <c r="A68" s="39"/>
      <c r="B68" s="11"/>
      <c r="C68" s="16"/>
      <c r="D68" s="39"/>
      <c r="E68" s="11"/>
      <c r="F68" s="108"/>
      <c r="G68" s="11"/>
      <c r="H68" s="39"/>
      <c r="I68" s="16"/>
      <c r="K68" s="126"/>
      <c r="M68" s="145"/>
      <c r="N68" s="126"/>
      <c r="O68" s="126"/>
      <c r="P68" s="18"/>
    </row>
    <row r="69" spans="1:16" ht="26.25" customHeight="1">
      <c r="A69" s="39"/>
      <c r="B69" s="11"/>
      <c r="C69" s="16"/>
      <c r="D69" s="39"/>
      <c r="E69" s="11"/>
      <c r="F69" s="108"/>
      <c r="G69" s="11"/>
      <c r="H69" s="39"/>
      <c r="I69" s="16"/>
      <c r="K69" s="126"/>
      <c r="M69" s="145"/>
      <c r="N69" s="126"/>
      <c r="O69" s="126"/>
      <c r="P69" s="18"/>
    </row>
    <row r="70" spans="1:16" ht="26.25" customHeight="1">
      <c r="A70" s="39"/>
      <c r="B70" s="11"/>
      <c r="C70" s="16"/>
      <c r="D70" s="39"/>
      <c r="E70" s="11"/>
      <c r="F70" s="108"/>
      <c r="G70" s="11"/>
      <c r="H70" s="39"/>
      <c r="I70" s="16"/>
      <c r="K70" s="126"/>
      <c r="M70" s="145"/>
      <c r="N70" s="126"/>
      <c r="O70" s="126"/>
      <c r="P70" s="18"/>
    </row>
    <row r="71" spans="1:16" ht="26.25" customHeight="1">
      <c r="A71" s="39"/>
      <c r="B71" s="11"/>
      <c r="C71" s="16"/>
      <c r="D71" s="39"/>
      <c r="E71" s="11"/>
      <c r="F71" s="108"/>
      <c r="G71" s="11"/>
      <c r="H71" s="39"/>
      <c r="I71" s="16"/>
      <c r="K71" s="126"/>
      <c r="M71" s="145"/>
      <c r="N71" s="126"/>
      <c r="O71" s="126"/>
      <c r="P71" s="18"/>
    </row>
    <row r="72" spans="1:16" ht="26.25" customHeight="1">
      <c r="A72" s="39"/>
      <c r="B72" s="11"/>
      <c r="C72" s="16"/>
      <c r="D72" s="39"/>
      <c r="E72" s="11"/>
      <c r="F72" s="108"/>
      <c r="G72" s="11"/>
      <c r="H72" s="39"/>
      <c r="I72" s="16"/>
      <c r="K72" s="126"/>
      <c r="M72" s="145"/>
      <c r="N72" s="126"/>
      <c r="O72" s="126"/>
      <c r="P72" s="18"/>
    </row>
    <row r="73" spans="1:16" ht="26.25" customHeight="1">
      <c r="A73" s="39"/>
      <c r="B73" s="11"/>
      <c r="C73" s="16"/>
      <c r="D73" s="39"/>
      <c r="E73" s="11"/>
      <c r="F73" s="108"/>
      <c r="G73" s="11"/>
      <c r="H73" s="39"/>
      <c r="I73" s="16"/>
      <c r="K73" s="126"/>
      <c r="M73" s="145"/>
      <c r="N73" s="126"/>
      <c r="O73" s="126"/>
      <c r="P73" s="18"/>
    </row>
    <row r="74" spans="1:16" ht="26.25" customHeight="1">
      <c r="A74" s="39"/>
      <c r="B74" s="11"/>
      <c r="C74" s="16"/>
      <c r="D74" s="39"/>
      <c r="E74" s="11"/>
      <c r="F74" s="108"/>
      <c r="G74" s="11"/>
      <c r="H74" s="39"/>
      <c r="I74" s="16"/>
      <c r="K74" s="126"/>
      <c r="M74" s="145"/>
      <c r="N74" s="126"/>
      <c r="O74" s="126"/>
      <c r="P74" s="18"/>
    </row>
    <row r="75" spans="1:16" ht="26.25" customHeight="1">
      <c r="A75" s="39"/>
      <c r="B75" s="11"/>
      <c r="C75" s="16"/>
      <c r="D75" s="39"/>
      <c r="E75" s="11"/>
      <c r="F75" s="108"/>
      <c r="G75" s="11"/>
      <c r="H75" s="39"/>
      <c r="I75" s="16"/>
      <c r="K75" s="126"/>
      <c r="M75" s="145"/>
      <c r="N75" s="126"/>
      <c r="O75" s="126"/>
      <c r="P75" s="18"/>
    </row>
    <row r="76" spans="1:16" ht="26.25" customHeight="1">
      <c r="A76" s="39"/>
      <c r="B76" s="11"/>
      <c r="C76" s="16"/>
      <c r="D76" s="39"/>
      <c r="E76" s="11"/>
      <c r="F76" s="108"/>
      <c r="G76" s="11"/>
      <c r="H76" s="39"/>
      <c r="I76" s="16"/>
      <c r="K76" s="126"/>
      <c r="M76" s="145"/>
      <c r="N76" s="126"/>
      <c r="O76" s="126"/>
      <c r="P76" s="18"/>
    </row>
    <row r="77" spans="1:16" ht="26.25" customHeight="1">
      <c r="A77" s="39"/>
      <c r="B77" s="11"/>
      <c r="C77" s="16"/>
      <c r="D77" s="39"/>
      <c r="E77" s="11"/>
      <c r="F77" s="108"/>
      <c r="G77" s="11"/>
      <c r="H77" s="39"/>
      <c r="I77" s="16"/>
      <c r="K77" s="126"/>
      <c r="M77" s="145"/>
      <c r="N77" s="126"/>
      <c r="O77" s="126"/>
      <c r="P77" s="18"/>
    </row>
    <row r="78" spans="1:16" ht="26.25" customHeight="1">
      <c r="A78" s="39"/>
      <c r="B78" s="11"/>
      <c r="C78" s="16"/>
      <c r="D78" s="39"/>
      <c r="E78" s="11"/>
      <c r="F78" s="108"/>
      <c r="G78" s="11"/>
      <c r="H78" s="39"/>
      <c r="I78" s="16"/>
      <c r="K78" s="126"/>
      <c r="M78" s="145"/>
      <c r="N78" s="126"/>
      <c r="O78" s="126"/>
      <c r="P78" s="18"/>
    </row>
    <row r="79" spans="1:16" ht="26.25" customHeight="1">
      <c r="A79" s="39"/>
      <c r="B79" s="11"/>
      <c r="C79" s="16"/>
      <c r="D79" s="39"/>
      <c r="E79" s="11"/>
      <c r="F79" s="108"/>
      <c r="G79" s="11"/>
      <c r="H79" s="39"/>
      <c r="I79" s="16"/>
      <c r="K79" s="126"/>
      <c r="M79" s="145"/>
      <c r="N79" s="126"/>
      <c r="O79" s="126"/>
      <c r="P79" s="18"/>
    </row>
    <row r="80" spans="1:16" ht="26.25" customHeight="1">
      <c r="A80" s="39"/>
      <c r="B80" s="11"/>
      <c r="C80" s="16"/>
      <c r="D80" s="39"/>
      <c r="E80" s="11"/>
      <c r="F80" s="108"/>
      <c r="G80" s="11"/>
      <c r="H80" s="39"/>
      <c r="I80" s="16"/>
      <c r="K80" s="126"/>
      <c r="M80" s="145"/>
      <c r="N80" s="126"/>
      <c r="O80" s="126"/>
      <c r="P80" s="18"/>
    </row>
    <row r="81" spans="1:16" ht="26.25" customHeight="1">
      <c r="A81" s="39"/>
      <c r="B81" s="11"/>
      <c r="C81" s="16"/>
      <c r="D81" s="39"/>
      <c r="E81" s="11"/>
      <c r="F81" s="108"/>
      <c r="G81" s="11"/>
      <c r="H81" s="39"/>
      <c r="I81" s="16"/>
      <c r="K81" s="126"/>
      <c r="M81" s="145"/>
      <c r="N81" s="126"/>
      <c r="O81" s="126"/>
      <c r="P81" s="18"/>
    </row>
    <row r="82" spans="1:16" ht="26.25" customHeight="1">
      <c r="A82" s="39"/>
      <c r="B82" s="11"/>
      <c r="C82" s="16"/>
      <c r="D82" s="39"/>
      <c r="E82" s="11"/>
      <c r="F82" s="108"/>
      <c r="G82" s="11"/>
      <c r="H82" s="39"/>
      <c r="I82" s="16"/>
      <c r="K82" s="126"/>
      <c r="M82" s="145"/>
      <c r="N82" s="126"/>
      <c r="O82" s="126"/>
      <c r="P82" s="18"/>
    </row>
    <row r="83" spans="1:16" ht="26.25" customHeight="1">
      <c r="A83" s="39"/>
      <c r="B83" s="11"/>
      <c r="C83" s="16"/>
      <c r="D83" s="39"/>
      <c r="E83" s="11"/>
      <c r="F83" s="108"/>
      <c r="G83" s="11"/>
      <c r="H83" s="39"/>
      <c r="I83" s="16"/>
      <c r="K83" s="126"/>
      <c r="M83" s="145"/>
      <c r="N83" s="126"/>
      <c r="O83" s="126"/>
      <c r="P83" s="18"/>
    </row>
    <row r="84" spans="1:16" ht="26.25" customHeight="1">
      <c r="A84" s="39"/>
      <c r="B84" s="11"/>
      <c r="C84" s="16"/>
      <c r="D84" s="39"/>
      <c r="E84" s="11"/>
      <c r="F84" s="108"/>
      <c r="G84" s="11"/>
      <c r="H84" s="39"/>
      <c r="I84" s="16"/>
      <c r="K84" s="126"/>
      <c r="M84" s="145"/>
      <c r="N84" s="126"/>
      <c r="O84" s="126"/>
      <c r="P84" s="18"/>
    </row>
    <row r="85" spans="1:16" ht="26.25" customHeight="1">
      <c r="A85" s="39"/>
      <c r="B85" s="11"/>
      <c r="C85" s="16"/>
      <c r="D85" s="39"/>
      <c r="E85" s="11"/>
      <c r="F85" s="108"/>
      <c r="G85" s="11"/>
      <c r="H85" s="39"/>
      <c r="I85" s="16"/>
      <c r="K85" s="126"/>
      <c r="M85" s="145"/>
      <c r="N85" s="126"/>
      <c r="O85" s="126"/>
      <c r="P85" s="18"/>
    </row>
    <row r="86" spans="1:16" ht="26.25" customHeight="1">
      <c r="A86" s="39"/>
      <c r="B86" s="11"/>
      <c r="C86" s="16"/>
      <c r="D86" s="39"/>
      <c r="E86" s="11"/>
      <c r="F86" s="108"/>
      <c r="G86" s="11"/>
      <c r="H86" s="39"/>
      <c r="I86" s="16"/>
      <c r="K86" s="126"/>
      <c r="M86" s="145"/>
      <c r="N86" s="126"/>
      <c r="O86" s="126"/>
      <c r="P86" s="18"/>
    </row>
    <row r="87" spans="1:16" ht="26.25" customHeight="1">
      <c r="A87" s="39"/>
      <c r="B87" s="11"/>
      <c r="C87" s="16"/>
      <c r="D87" s="39"/>
      <c r="E87" s="11"/>
      <c r="F87" s="108"/>
      <c r="G87" s="11"/>
      <c r="H87" s="39"/>
      <c r="I87" s="16"/>
      <c r="K87" s="126"/>
      <c r="M87" s="145"/>
      <c r="N87" s="126"/>
      <c r="O87" s="126"/>
      <c r="P87" s="18"/>
    </row>
    <row r="88" spans="1:16" ht="26.25" customHeight="1">
      <c r="A88" s="39"/>
      <c r="B88" s="11"/>
      <c r="C88" s="16"/>
      <c r="D88" s="39"/>
      <c r="E88" s="11"/>
      <c r="F88" s="108"/>
      <c r="G88" s="11"/>
      <c r="H88" s="39"/>
      <c r="I88" s="16"/>
      <c r="K88" s="126"/>
      <c r="M88" s="145"/>
      <c r="N88" s="126"/>
      <c r="O88" s="126"/>
      <c r="P88" s="18"/>
    </row>
    <row r="89" spans="1:16" ht="26.25" customHeight="1">
      <c r="A89" s="39"/>
      <c r="B89" s="11"/>
      <c r="C89" s="16"/>
      <c r="D89" s="39"/>
      <c r="E89" s="11"/>
      <c r="F89" s="108"/>
      <c r="G89" s="11"/>
      <c r="H89" s="39"/>
      <c r="I89" s="16"/>
      <c r="K89" s="126"/>
      <c r="M89" s="145"/>
      <c r="N89" s="126"/>
      <c r="O89" s="126"/>
      <c r="P89" s="18"/>
    </row>
    <row r="90" spans="1:16" ht="26.25" customHeight="1">
      <c r="A90" s="39"/>
      <c r="B90" s="11"/>
      <c r="C90" s="16"/>
      <c r="D90" s="39"/>
      <c r="E90" s="11"/>
      <c r="F90" s="108"/>
      <c r="G90" s="11"/>
      <c r="H90" s="39"/>
      <c r="I90" s="16"/>
      <c r="K90" s="126"/>
      <c r="M90" s="145"/>
      <c r="N90" s="126"/>
      <c r="O90" s="126"/>
      <c r="P90" s="18"/>
    </row>
    <row r="91" spans="1:16" ht="26.25" customHeight="1">
      <c r="A91" s="39"/>
      <c r="B91" s="11"/>
      <c r="C91" s="16"/>
      <c r="D91" s="39"/>
      <c r="E91" s="11"/>
      <c r="F91" s="108"/>
      <c r="G91" s="11"/>
      <c r="H91" s="39"/>
      <c r="I91" s="16"/>
      <c r="K91" s="126"/>
      <c r="M91" s="145"/>
      <c r="N91" s="126"/>
      <c r="O91" s="126"/>
      <c r="P91" s="18"/>
    </row>
    <row r="92" spans="1:16" ht="26.25" customHeight="1">
      <c r="A92" s="39"/>
      <c r="B92" s="11"/>
      <c r="C92" s="16"/>
      <c r="D92" s="39"/>
      <c r="E92" s="11"/>
      <c r="F92" s="108"/>
      <c r="G92" s="11"/>
      <c r="H92" s="39"/>
      <c r="I92" s="16"/>
      <c r="K92" s="126"/>
      <c r="M92" s="145"/>
      <c r="N92" s="126"/>
      <c r="O92" s="126"/>
      <c r="P92" s="18"/>
    </row>
    <row r="93" spans="1:16" ht="26.25" customHeight="1">
      <c r="A93" s="39"/>
      <c r="B93" s="11"/>
      <c r="C93" s="16"/>
      <c r="D93" s="39"/>
      <c r="E93" s="11"/>
      <c r="F93" s="108"/>
      <c r="G93" s="11"/>
      <c r="H93" s="39"/>
      <c r="I93" s="16"/>
      <c r="K93" s="126"/>
      <c r="M93" s="145"/>
      <c r="N93" s="126"/>
      <c r="O93" s="126"/>
      <c r="P93" s="18"/>
    </row>
    <row r="94" spans="1:16" ht="26.25" customHeight="1">
      <c r="A94" s="39"/>
      <c r="B94" s="11"/>
      <c r="C94" s="16"/>
      <c r="D94" s="39"/>
      <c r="E94" s="11"/>
      <c r="F94" s="108"/>
      <c r="G94" s="11"/>
      <c r="H94" s="39"/>
      <c r="I94" s="16"/>
      <c r="K94" s="126"/>
      <c r="M94" s="145"/>
      <c r="N94" s="126"/>
      <c r="O94" s="126"/>
      <c r="P94" s="18"/>
    </row>
    <row r="95" spans="1:16" ht="26.25" customHeight="1">
      <c r="A95" s="39"/>
      <c r="B95" s="11"/>
      <c r="C95" s="16"/>
      <c r="D95" s="39"/>
      <c r="E95" s="11"/>
      <c r="F95" s="108"/>
      <c r="G95" s="11"/>
      <c r="H95" s="39"/>
      <c r="I95" s="16"/>
      <c r="K95" s="126"/>
      <c r="M95" s="145"/>
      <c r="N95" s="126"/>
      <c r="O95" s="126"/>
      <c r="P95" s="18"/>
    </row>
    <row r="96" spans="1:16" ht="26.25" customHeight="1">
      <c r="A96" s="39"/>
      <c r="B96" s="11"/>
      <c r="C96" s="16"/>
      <c r="D96" s="39"/>
      <c r="E96" s="11"/>
      <c r="F96" s="108"/>
      <c r="G96" s="11"/>
      <c r="H96" s="39"/>
      <c r="I96" s="16"/>
      <c r="K96" s="126"/>
      <c r="M96" s="145"/>
      <c r="N96" s="126"/>
      <c r="O96" s="126"/>
      <c r="P96" s="18"/>
    </row>
    <row r="97" spans="1:16" ht="26.25" customHeight="1">
      <c r="A97" s="39"/>
      <c r="B97" s="11"/>
      <c r="C97" s="16"/>
      <c r="D97" s="39"/>
      <c r="E97" s="11"/>
      <c r="F97" s="108"/>
      <c r="G97" s="11"/>
      <c r="H97" s="39"/>
      <c r="I97" s="16"/>
      <c r="K97" s="126"/>
      <c r="M97" s="145"/>
      <c r="N97" s="126"/>
      <c r="O97" s="126"/>
      <c r="P97" s="18"/>
    </row>
    <row r="98" spans="1:16" ht="26.25" customHeight="1">
      <c r="A98" s="39"/>
      <c r="B98" s="11"/>
      <c r="C98" s="16"/>
      <c r="D98" s="39"/>
      <c r="E98" s="11"/>
      <c r="F98" s="108"/>
      <c r="G98" s="11"/>
      <c r="H98" s="39"/>
      <c r="I98" s="16"/>
      <c r="K98" s="126"/>
      <c r="M98" s="145"/>
      <c r="N98" s="126"/>
      <c r="O98" s="126"/>
      <c r="P98" s="18"/>
    </row>
    <row r="99" spans="1:16" ht="26.25" customHeight="1">
      <c r="A99" s="39"/>
      <c r="B99" s="11"/>
      <c r="C99" s="16"/>
      <c r="D99" s="39"/>
      <c r="E99" s="11"/>
      <c r="F99" s="108"/>
      <c r="G99" s="11"/>
      <c r="H99" s="39"/>
      <c r="I99" s="16"/>
      <c r="K99" s="126"/>
      <c r="M99" s="145"/>
      <c r="N99" s="126"/>
      <c r="O99" s="126"/>
      <c r="P99" s="18"/>
    </row>
    <row r="100" spans="1:16" ht="26.25" customHeight="1">
      <c r="A100" s="39"/>
      <c r="B100" s="11"/>
      <c r="C100" s="16"/>
      <c r="D100" s="39"/>
      <c r="E100" s="11"/>
      <c r="F100" s="108"/>
      <c r="G100" s="11"/>
      <c r="H100" s="39"/>
      <c r="I100" s="16"/>
      <c r="K100" s="126"/>
      <c r="M100" s="145"/>
      <c r="N100" s="126"/>
      <c r="O100" s="126"/>
      <c r="P100" s="18"/>
    </row>
    <row r="101" spans="1:16" ht="26.25" customHeight="1">
      <c r="A101" s="39"/>
      <c r="B101" s="11"/>
      <c r="C101" s="16"/>
      <c r="D101" s="39"/>
      <c r="E101" s="11"/>
      <c r="F101" s="108"/>
      <c r="G101" s="11"/>
      <c r="H101" s="39"/>
      <c r="I101" s="16"/>
      <c r="K101" s="126"/>
      <c r="M101" s="145"/>
      <c r="N101" s="126"/>
      <c r="O101" s="126"/>
      <c r="P101" s="18"/>
    </row>
    <row r="102" spans="1:16" ht="26.25" customHeight="1">
      <c r="A102" s="39"/>
      <c r="B102" s="11"/>
      <c r="C102" s="16"/>
      <c r="D102" s="39"/>
      <c r="E102" s="11"/>
      <c r="F102" s="108"/>
      <c r="G102" s="11"/>
      <c r="H102" s="39"/>
      <c r="I102" s="16"/>
      <c r="K102" s="126"/>
      <c r="M102" s="145"/>
      <c r="N102" s="126"/>
      <c r="O102" s="126"/>
      <c r="P102" s="18"/>
    </row>
    <row r="103" spans="1:16" ht="26.25" customHeight="1">
      <c r="A103" s="39"/>
      <c r="B103" s="11"/>
      <c r="C103" s="16"/>
      <c r="D103" s="39"/>
      <c r="E103" s="11"/>
      <c r="F103" s="108"/>
      <c r="G103" s="11"/>
      <c r="H103" s="39"/>
      <c r="I103" s="16"/>
      <c r="K103" s="126"/>
      <c r="M103" s="145"/>
      <c r="N103" s="126"/>
      <c r="O103" s="126"/>
      <c r="P103" s="18"/>
    </row>
    <row r="104" spans="1:16" ht="26.25" customHeight="1">
      <c r="A104" s="39"/>
      <c r="B104" s="11"/>
      <c r="C104" s="16"/>
      <c r="D104" s="39"/>
      <c r="E104" s="11"/>
      <c r="F104" s="108"/>
      <c r="G104" s="11"/>
      <c r="H104" s="39"/>
      <c r="I104" s="16"/>
      <c r="K104" s="126"/>
      <c r="M104" s="145"/>
      <c r="N104" s="126"/>
      <c r="O104" s="126"/>
      <c r="P104" s="18"/>
    </row>
    <row r="105" spans="1:16" ht="26.25" customHeight="1">
      <c r="A105" s="39"/>
      <c r="B105" s="11"/>
      <c r="C105" s="16"/>
      <c r="D105" s="39"/>
      <c r="E105" s="11"/>
      <c r="F105" s="108"/>
      <c r="G105" s="11"/>
      <c r="H105" s="39"/>
      <c r="I105" s="16"/>
      <c r="K105" s="126"/>
      <c r="M105" s="145"/>
      <c r="N105" s="126"/>
      <c r="O105" s="126"/>
      <c r="P105" s="18"/>
    </row>
    <row r="106" spans="1:16" ht="26.25" customHeight="1">
      <c r="A106" s="39"/>
      <c r="B106" s="11"/>
      <c r="C106" s="16"/>
      <c r="D106" s="39"/>
      <c r="E106" s="11"/>
      <c r="F106" s="108"/>
      <c r="G106" s="11"/>
      <c r="H106" s="39"/>
      <c r="I106" s="16"/>
      <c r="K106" s="126"/>
      <c r="M106" s="145"/>
      <c r="N106" s="126"/>
      <c r="O106" s="126"/>
      <c r="P106" s="18"/>
    </row>
    <row r="107" spans="1:16" ht="26.25" customHeight="1">
      <c r="A107" s="39"/>
      <c r="B107" s="11"/>
      <c r="C107" s="16"/>
      <c r="D107" s="39"/>
      <c r="E107" s="11"/>
      <c r="F107" s="108"/>
      <c r="G107" s="11"/>
      <c r="H107" s="39"/>
      <c r="I107" s="16"/>
      <c r="K107" s="126"/>
      <c r="M107" s="145"/>
      <c r="N107" s="126"/>
      <c r="O107" s="126"/>
      <c r="P107" s="18"/>
    </row>
    <row r="108" spans="1:16" ht="26.25" customHeight="1">
      <c r="A108" s="39"/>
      <c r="B108" s="11"/>
      <c r="C108" s="16"/>
      <c r="D108" s="39"/>
      <c r="E108" s="11"/>
      <c r="F108" s="108"/>
      <c r="G108" s="11"/>
      <c r="H108" s="39"/>
      <c r="I108" s="16"/>
      <c r="K108" s="126"/>
      <c r="M108" s="145"/>
      <c r="N108" s="126"/>
      <c r="O108" s="126"/>
      <c r="P108" s="18"/>
    </row>
    <row r="109" spans="1:16" ht="26.25" customHeight="1">
      <c r="A109" s="39"/>
      <c r="B109" s="11"/>
      <c r="C109" s="16"/>
      <c r="D109" s="39"/>
      <c r="E109" s="11"/>
      <c r="F109" s="108"/>
      <c r="G109" s="11"/>
      <c r="H109" s="39"/>
      <c r="I109" s="16"/>
      <c r="K109" s="126"/>
      <c r="M109" s="145"/>
      <c r="N109" s="126"/>
      <c r="O109" s="126"/>
      <c r="P109" s="18"/>
    </row>
    <row r="110" spans="1:16" ht="26.25" customHeight="1">
      <c r="A110" s="39"/>
      <c r="B110" s="11"/>
      <c r="C110" s="16"/>
      <c r="D110" s="39"/>
      <c r="E110" s="11"/>
      <c r="F110" s="108"/>
      <c r="G110" s="11"/>
      <c r="H110" s="39"/>
      <c r="I110" s="16"/>
      <c r="K110" s="126"/>
      <c r="M110" s="145"/>
      <c r="N110" s="126"/>
      <c r="O110" s="126"/>
      <c r="P110" s="18"/>
    </row>
    <row r="111" spans="1:16" ht="26.25" customHeight="1">
      <c r="B111" s="17"/>
      <c r="C111" s="18"/>
      <c r="E111" s="17"/>
      <c r="F111" s="62"/>
      <c r="G111" s="17"/>
      <c r="I111" s="18"/>
      <c r="K111" s="126"/>
      <c r="M111" s="145"/>
      <c r="N111" s="126"/>
      <c r="O111" s="126"/>
      <c r="P111" s="18"/>
    </row>
    <row r="112" spans="1:16" ht="26.25" customHeight="1">
      <c r="B112" s="17"/>
      <c r="C112" s="18"/>
      <c r="E112" s="17"/>
      <c r="F112" s="62"/>
      <c r="G112" s="17"/>
      <c r="I112" s="18"/>
      <c r="K112" s="126"/>
      <c r="M112" s="145"/>
      <c r="N112" s="126"/>
      <c r="O112" s="126"/>
      <c r="P112" s="18"/>
    </row>
    <row r="113" spans="2:16" ht="26.25" customHeight="1">
      <c r="B113" s="17"/>
      <c r="C113" s="18"/>
      <c r="E113" s="17"/>
      <c r="F113" s="62"/>
      <c r="G113" s="17"/>
      <c r="I113" s="18"/>
      <c r="K113" s="126"/>
      <c r="M113" s="145"/>
      <c r="N113" s="126"/>
      <c r="O113" s="126"/>
      <c r="P113" s="18"/>
    </row>
    <row r="114" spans="2:16" ht="26.25" customHeight="1">
      <c r="B114" s="17"/>
      <c r="C114" s="18"/>
      <c r="E114" s="17"/>
      <c r="F114" s="62"/>
      <c r="G114" s="17"/>
      <c r="I114" s="18"/>
      <c r="K114" s="126"/>
      <c r="M114" s="145"/>
      <c r="N114" s="126"/>
      <c r="O114" s="126"/>
      <c r="P114" s="18"/>
    </row>
    <row r="115" spans="2:16" ht="26.25" customHeight="1">
      <c r="B115" s="17"/>
      <c r="C115" s="18"/>
      <c r="E115" s="17"/>
      <c r="F115" s="62"/>
      <c r="G115" s="17"/>
      <c r="I115" s="18"/>
      <c r="K115" s="126"/>
      <c r="M115" s="145"/>
      <c r="N115" s="126"/>
      <c r="O115" s="126"/>
      <c r="P115" s="18"/>
    </row>
    <row r="116" spans="2:16" ht="26.25" customHeight="1">
      <c r="B116" s="17"/>
      <c r="C116" s="18"/>
      <c r="E116" s="17"/>
      <c r="F116" s="62"/>
      <c r="G116" s="17"/>
      <c r="I116" s="18"/>
      <c r="K116" s="126"/>
      <c r="M116" s="145"/>
      <c r="N116" s="126"/>
      <c r="O116" s="126"/>
      <c r="P116" s="18"/>
    </row>
    <row r="117" spans="2:16" ht="26.25" customHeight="1">
      <c r="B117" s="17"/>
      <c r="C117" s="18"/>
      <c r="E117" s="17"/>
      <c r="F117" s="62"/>
      <c r="G117" s="17"/>
      <c r="I117" s="18"/>
      <c r="K117" s="126"/>
      <c r="M117" s="145"/>
      <c r="N117" s="126"/>
      <c r="O117" s="126"/>
      <c r="P117" s="18"/>
    </row>
    <row r="118" spans="2:16" ht="26.25" customHeight="1">
      <c r="B118" s="17"/>
      <c r="C118" s="18"/>
      <c r="E118" s="17"/>
      <c r="F118" s="62"/>
      <c r="G118" s="17"/>
      <c r="I118" s="18"/>
      <c r="K118" s="126"/>
      <c r="M118" s="145"/>
      <c r="N118" s="126"/>
      <c r="O118" s="126"/>
      <c r="P118" s="18"/>
    </row>
    <row r="119" spans="2:16" ht="26.25" customHeight="1">
      <c r="B119" s="17"/>
      <c r="C119" s="18"/>
      <c r="E119" s="17"/>
      <c r="F119" s="62"/>
      <c r="G119" s="17"/>
      <c r="I119" s="18"/>
      <c r="K119" s="126"/>
      <c r="M119" s="145"/>
      <c r="N119" s="126"/>
      <c r="O119" s="126"/>
      <c r="P119" s="18"/>
    </row>
    <row r="120" spans="2:16" ht="26.25" customHeight="1">
      <c r="B120" s="17"/>
      <c r="C120" s="18"/>
      <c r="E120" s="17"/>
      <c r="F120" s="62"/>
      <c r="G120" s="17"/>
      <c r="I120" s="18"/>
      <c r="K120" s="126"/>
      <c r="M120" s="145"/>
      <c r="N120" s="126"/>
      <c r="O120" s="126"/>
      <c r="P120" s="18"/>
    </row>
    <row r="121" spans="2:16" ht="26.25" customHeight="1">
      <c r="B121" s="17"/>
      <c r="C121" s="18"/>
      <c r="E121" s="17"/>
      <c r="F121" s="62"/>
      <c r="G121" s="17"/>
      <c r="I121" s="18"/>
      <c r="K121" s="126"/>
      <c r="M121" s="145"/>
      <c r="N121" s="126"/>
      <c r="O121" s="126"/>
      <c r="P121" s="18"/>
    </row>
    <row r="122" spans="2:16" ht="26.25" customHeight="1">
      <c r="B122" s="17"/>
      <c r="C122" s="18"/>
      <c r="E122" s="17"/>
      <c r="F122" s="62"/>
      <c r="G122" s="17"/>
      <c r="I122" s="18"/>
      <c r="K122" s="126"/>
      <c r="M122" s="145"/>
      <c r="N122" s="126"/>
      <c r="O122" s="126"/>
      <c r="P122" s="18"/>
    </row>
    <row r="123" spans="2:16" ht="26.25" customHeight="1">
      <c r="B123" s="17"/>
      <c r="C123" s="18"/>
      <c r="E123" s="17"/>
      <c r="F123" s="62"/>
      <c r="G123" s="17"/>
      <c r="I123" s="18"/>
      <c r="K123" s="126"/>
      <c r="M123" s="145"/>
      <c r="N123" s="126"/>
      <c r="O123" s="126"/>
      <c r="P123" s="18"/>
    </row>
    <row r="124" spans="2:16" ht="26.25" customHeight="1">
      <c r="B124" s="17"/>
      <c r="C124" s="18"/>
      <c r="E124" s="17"/>
      <c r="F124" s="62"/>
      <c r="G124" s="17"/>
      <c r="I124" s="18"/>
      <c r="K124" s="126"/>
      <c r="M124" s="145"/>
      <c r="N124" s="126"/>
      <c r="O124" s="126"/>
      <c r="P124" s="18"/>
    </row>
    <row r="125" spans="2:16" ht="26.25" customHeight="1">
      <c r="B125" s="17"/>
      <c r="C125" s="18"/>
      <c r="E125" s="17"/>
      <c r="F125" s="62"/>
      <c r="G125" s="17"/>
      <c r="I125" s="18"/>
      <c r="K125" s="126"/>
      <c r="M125" s="145"/>
      <c r="N125" s="126"/>
      <c r="O125" s="126"/>
      <c r="P125" s="18"/>
    </row>
    <row r="126" spans="2:16" ht="26.25" customHeight="1">
      <c r="B126" s="17"/>
      <c r="C126" s="18"/>
      <c r="E126" s="17"/>
      <c r="F126" s="62"/>
      <c r="G126" s="17"/>
      <c r="I126" s="18"/>
      <c r="K126" s="126"/>
      <c r="M126" s="145"/>
      <c r="N126" s="126"/>
      <c r="O126" s="126"/>
      <c r="P126" s="18"/>
    </row>
    <row r="127" spans="2:16" ht="26.25" customHeight="1">
      <c r="B127" s="17"/>
      <c r="C127" s="18"/>
      <c r="E127" s="17"/>
      <c r="F127" s="62"/>
      <c r="G127" s="17"/>
      <c r="I127" s="18"/>
      <c r="K127" s="126"/>
      <c r="M127" s="145"/>
      <c r="N127" s="126"/>
      <c r="O127" s="126"/>
      <c r="P127" s="18"/>
    </row>
    <row r="128" spans="2:16" ht="26.25" customHeight="1">
      <c r="B128" s="17"/>
      <c r="C128" s="18"/>
      <c r="E128" s="17"/>
      <c r="F128" s="62"/>
      <c r="G128" s="17"/>
      <c r="I128" s="18"/>
      <c r="K128" s="126"/>
      <c r="M128" s="145"/>
      <c r="N128" s="126"/>
      <c r="O128" s="126"/>
      <c r="P128" s="18"/>
    </row>
    <row r="129" spans="2:16" ht="26.25" customHeight="1">
      <c r="B129" s="17"/>
      <c r="C129" s="18"/>
      <c r="E129" s="17"/>
      <c r="F129" s="62"/>
      <c r="G129" s="17"/>
      <c r="I129" s="18"/>
      <c r="K129" s="126"/>
      <c r="M129" s="145"/>
      <c r="N129" s="126"/>
      <c r="O129" s="126"/>
      <c r="P129" s="18"/>
    </row>
    <row r="130" spans="2:16" ht="26.25" customHeight="1">
      <c r="B130" s="17"/>
      <c r="C130" s="18"/>
      <c r="E130" s="17"/>
      <c r="F130" s="62"/>
      <c r="G130" s="17"/>
      <c r="I130" s="18"/>
      <c r="K130" s="126"/>
      <c r="M130" s="145"/>
      <c r="N130" s="126"/>
      <c r="O130" s="126"/>
      <c r="P130" s="18"/>
    </row>
    <row r="131" spans="2:16" ht="26.25" customHeight="1">
      <c r="B131" s="17"/>
      <c r="C131" s="18"/>
      <c r="E131" s="17"/>
      <c r="F131" s="62"/>
      <c r="G131" s="17"/>
      <c r="I131" s="18"/>
      <c r="K131" s="126"/>
      <c r="M131" s="145"/>
      <c r="N131" s="126"/>
      <c r="O131" s="126"/>
      <c r="P131" s="18"/>
    </row>
    <row r="132" spans="2:16" ht="26.25" customHeight="1">
      <c r="B132" s="17"/>
      <c r="C132" s="18"/>
      <c r="E132" s="17"/>
      <c r="F132" s="62"/>
      <c r="G132" s="17"/>
      <c r="I132" s="18"/>
      <c r="K132" s="126"/>
      <c r="M132" s="145"/>
      <c r="N132" s="126"/>
      <c r="O132" s="126"/>
      <c r="P132" s="18"/>
    </row>
    <row r="133" spans="2:16" ht="26.25" customHeight="1">
      <c r="B133" s="17"/>
      <c r="C133" s="18"/>
      <c r="E133" s="17"/>
      <c r="F133" s="62"/>
      <c r="G133" s="17"/>
      <c r="I133" s="18"/>
      <c r="K133" s="126"/>
      <c r="M133" s="145"/>
      <c r="N133" s="126"/>
      <c r="O133" s="126"/>
      <c r="P133" s="18"/>
    </row>
    <row r="134" spans="2:16" ht="26.25" customHeight="1">
      <c r="B134" s="17"/>
      <c r="C134" s="18"/>
      <c r="E134" s="17"/>
      <c r="F134" s="62"/>
      <c r="G134" s="17"/>
      <c r="I134" s="18"/>
      <c r="K134" s="126"/>
      <c r="M134" s="145"/>
      <c r="N134" s="126"/>
      <c r="O134" s="126"/>
      <c r="P134" s="18"/>
    </row>
    <row r="135" spans="2:16" ht="26.25" customHeight="1">
      <c r="B135" s="17"/>
      <c r="C135" s="18"/>
      <c r="E135" s="17"/>
      <c r="F135" s="62"/>
      <c r="G135" s="17"/>
      <c r="I135" s="18"/>
      <c r="K135" s="126"/>
      <c r="M135" s="145"/>
      <c r="N135" s="126"/>
      <c r="O135" s="126"/>
      <c r="P135" s="18"/>
    </row>
    <row r="136" spans="2:16" ht="26.25" customHeight="1">
      <c r="B136" s="17"/>
      <c r="C136" s="18"/>
      <c r="E136" s="17"/>
      <c r="F136" s="62"/>
      <c r="G136" s="17"/>
      <c r="I136" s="18"/>
      <c r="K136" s="126"/>
      <c r="M136" s="145"/>
      <c r="N136" s="126"/>
      <c r="O136" s="126"/>
      <c r="P136" s="18"/>
    </row>
    <row r="137" spans="2:16" ht="26.25" customHeight="1">
      <c r="B137" s="17"/>
      <c r="C137" s="18"/>
      <c r="E137" s="17"/>
      <c r="F137" s="62"/>
      <c r="G137" s="17"/>
      <c r="I137" s="18"/>
      <c r="K137" s="126"/>
      <c r="M137" s="145"/>
      <c r="N137" s="126"/>
      <c r="O137" s="126"/>
      <c r="P137" s="18"/>
    </row>
    <row r="138" spans="2:16" ht="26.25" customHeight="1">
      <c r="B138" s="17"/>
      <c r="C138" s="18"/>
      <c r="E138" s="17"/>
      <c r="F138" s="62"/>
      <c r="G138" s="17"/>
      <c r="I138" s="18"/>
      <c r="K138" s="126"/>
      <c r="M138" s="145"/>
      <c r="N138" s="126"/>
      <c r="O138" s="126"/>
      <c r="P138" s="18"/>
    </row>
    <row r="139" spans="2:16" ht="26.25" customHeight="1">
      <c r="B139" s="17"/>
      <c r="C139" s="18"/>
      <c r="E139" s="17"/>
      <c r="F139" s="62"/>
      <c r="G139" s="17"/>
      <c r="I139" s="18"/>
      <c r="K139" s="126"/>
      <c r="M139" s="145"/>
      <c r="N139" s="126"/>
      <c r="O139" s="126"/>
      <c r="P139" s="18"/>
    </row>
    <row r="140" spans="2:16" ht="26.25" customHeight="1">
      <c r="B140" s="17"/>
      <c r="C140" s="18"/>
      <c r="E140" s="17"/>
      <c r="F140" s="62"/>
      <c r="G140" s="17"/>
      <c r="I140" s="18"/>
      <c r="K140" s="126"/>
      <c r="M140" s="145"/>
      <c r="N140" s="126"/>
      <c r="O140" s="126"/>
      <c r="P140" s="18"/>
    </row>
    <row r="141" spans="2:16" ht="26.25" customHeight="1">
      <c r="B141" s="17"/>
      <c r="C141" s="18"/>
      <c r="E141" s="17"/>
      <c r="F141" s="62"/>
      <c r="G141" s="17"/>
      <c r="I141" s="18"/>
      <c r="K141" s="126"/>
      <c r="M141" s="145"/>
      <c r="N141" s="126"/>
      <c r="O141" s="126"/>
      <c r="P141" s="18"/>
    </row>
    <row r="142" spans="2:16" ht="26.25" customHeight="1">
      <c r="B142" s="17"/>
      <c r="C142" s="18"/>
      <c r="E142" s="17"/>
      <c r="F142" s="62"/>
      <c r="G142" s="17"/>
      <c r="I142" s="18"/>
      <c r="K142" s="126"/>
      <c r="M142" s="145"/>
      <c r="N142" s="126"/>
      <c r="O142" s="126"/>
      <c r="P142" s="18"/>
    </row>
    <row r="143" spans="2:16" ht="26.25" customHeight="1">
      <c r="B143" s="17"/>
      <c r="C143" s="18"/>
      <c r="E143" s="17"/>
      <c r="F143" s="62"/>
      <c r="G143" s="17"/>
      <c r="I143" s="18"/>
      <c r="K143" s="126"/>
      <c r="M143" s="145"/>
      <c r="N143" s="126"/>
      <c r="O143" s="126"/>
      <c r="P143" s="18"/>
    </row>
    <row r="144" spans="2:16" ht="26.25" customHeight="1">
      <c r="B144" s="17"/>
      <c r="C144" s="18"/>
      <c r="E144" s="17"/>
      <c r="F144" s="62"/>
      <c r="G144" s="17"/>
      <c r="I144" s="18"/>
      <c r="K144" s="126"/>
      <c r="M144" s="145"/>
      <c r="N144" s="126"/>
      <c r="O144" s="126"/>
      <c r="P144" s="18"/>
    </row>
    <row r="145" spans="2:16" ht="26.25" customHeight="1">
      <c r="B145" s="17"/>
      <c r="C145" s="18"/>
      <c r="E145" s="17"/>
      <c r="F145" s="62"/>
      <c r="G145" s="17"/>
      <c r="I145" s="18"/>
      <c r="K145" s="126"/>
      <c r="M145" s="145"/>
      <c r="N145" s="126"/>
      <c r="O145" s="126"/>
      <c r="P145" s="18"/>
    </row>
    <row r="146" spans="2:16" ht="26.25" customHeight="1">
      <c r="B146" s="17"/>
      <c r="C146" s="18"/>
      <c r="E146" s="17"/>
      <c r="F146" s="62"/>
      <c r="G146" s="17"/>
      <c r="I146" s="18"/>
      <c r="K146" s="126"/>
      <c r="M146" s="145"/>
      <c r="N146" s="126"/>
      <c r="O146" s="126"/>
      <c r="P146" s="18"/>
    </row>
    <row r="147" spans="2:16" ht="26.25" customHeight="1">
      <c r="B147" s="17"/>
      <c r="C147" s="18"/>
      <c r="E147" s="17"/>
      <c r="F147" s="62"/>
      <c r="G147" s="17"/>
      <c r="I147" s="18"/>
      <c r="K147" s="126"/>
      <c r="M147" s="145"/>
      <c r="N147" s="126"/>
      <c r="O147" s="126"/>
      <c r="P147" s="18"/>
    </row>
    <row r="148" spans="2:16" ht="26.25" customHeight="1">
      <c r="B148" s="17"/>
      <c r="C148" s="18"/>
      <c r="E148" s="17"/>
      <c r="F148" s="62"/>
      <c r="G148" s="17"/>
      <c r="I148" s="18"/>
      <c r="K148" s="126"/>
      <c r="M148" s="145"/>
      <c r="N148" s="126"/>
      <c r="O148" s="126"/>
      <c r="P148" s="18"/>
    </row>
    <row r="149" spans="2:16" ht="26.25" customHeight="1">
      <c r="B149" s="17"/>
      <c r="C149" s="18"/>
      <c r="E149" s="17"/>
      <c r="F149" s="62"/>
      <c r="G149" s="17"/>
      <c r="I149" s="18"/>
      <c r="K149" s="126"/>
      <c r="M149" s="145"/>
      <c r="N149" s="126"/>
      <c r="O149" s="126"/>
      <c r="P149" s="18"/>
    </row>
    <row r="150" spans="2:16" ht="26.25" customHeight="1">
      <c r="B150" s="17"/>
      <c r="C150" s="18"/>
      <c r="E150" s="17"/>
      <c r="F150" s="62"/>
      <c r="G150" s="17"/>
      <c r="I150" s="18"/>
      <c r="K150" s="126"/>
      <c r="M150" s="145"/>
      <c r="N150" s="126"/>
      <c r="O150" s="126"/>
      <c r="P150" s="18"/>
    </row>
    <row r="151" spans="2:16" ht="26.25" customHeight="1">
      <c r="B151" s="17"/>
      <c r="C151" s="18"/>
      <c r="E151" s="17"/>
      <c r="F151" s="62"/>
      <c r="G151" s="17"/>
      <c r="I151" s="18"/>
      <c r="K151" s="126"/>
      <c r="M151" s="145"/>
      <c r="N151" s="126"/>
      <c r="O151" s="126"/>
      <c r="P151" s="18"/>
    </row>
    <row r="152" spans="2:16" ht="26.25" customHeight="1">
      <c r="B152" s="17"/>
      <c r="C152" s="18"/>
      <c r="E152" s="17"/>
      <c r="F152" s="62"/>
      <c r="G152" s="17"/>
      <c r="I152" s="18"/>
      <c r="K152" s="126"/>
      <c r="M152" s="145"/>
      <c r="N152" s="126"/>
      <c r="O152" s="126"/>
      <c r="P152" s="18"/>
    </row>
    <row r="153" spans="2:16" ht="26.25" customHeight="1">
      <c r="B153" s="17"/>
      <c r="C153" s="18"/>
      <c r="E153" s="17"/>
      <c r="F153" s="62"/>
      <c r="G153" s="17"/>
      <c r="I153" s="18"/>
      <c r="K153" s="126"/>
      <c r="M153" s="145"/>
      <c r="N153" s="126"/>
      <c r="O153" s="126"/>
      <c r="P153" s="18"/>
    </row>
    <row r="154" spans="2:16" ht="26.25" customHeight="1">
      <c r="B154" s="17"/>
      <c r="C154" s="18"/>
      <c r="E154" s="17"/>
      <c r="F154" s="62"/>
      <c r="G154" s="17"/>
      <c r="I154" s="18"/>
      <c r="K154" s="126"/>
      <c r="M154" s="145"/>
      <c r="N154" s="126"/>
      <c r="O154" s="126"/>
      <c r="P154" s="18"/>
    </row>
    <row r="155" spans="2:16" ht="26.25" customHeight="1">
      <c r="B155" s="17"/>
      <c r="C155" s="18"/>
      <c r="E155" s="17"/>
      <c r="F155" s="62"/>
      <c r="G155" s="17"/>
      <c r="I155" s="18"/>
      <c r="K155" s="126"/>
      <c r="M155" s="145"/>
      <c r="N155" s="126"/>
      <c r="O155" s="126"/>
      <c r="P155" s="18"/>
    </row>
    <row r="156" spans="2:16" ht="26.25" customHeight="1">
      <c r="B156" s="17"/>
      <c r="C156" s="18"/>
      <c r="E156" s="17"/>
      <c r="F156" s="62"/>
      <c r="G156" s="17"/>
      <c r="I156" s="18"/>
      <c r="K156" s="126"/>
      <c r="M156" s="145"/>
      <c r="N156" s="126"/>
      <c r="O156" s="126"/>
      <c r="P156" s="18"/>
    </row>
    <row r="157" spans="2:16" ht="26.25" customHeight="1">
      <c r="B157" s="17"/>
      <c r="C157" s="18"/>
      <c r="E157" s="17"/>
      <c r="F157" s="62"/>
      <c r="G157" s="17"/>
      <c r="I157" s="18"/>
      <c r="K157" s="126"/>
      <c r="M157" s="145"/>
      <c r="N157" s="126"/>
      <c r="O157" s="126"/>
      <c r="P157" s="18"/>
    </row>
    <row r="158" spans="2:16" ht="26.25" customHeight="1">
      <c r="B158" s="17"/>
      <c r="C158" s="18"/>
      <c r="E158" s="17"/>
      <c r="F158" s="62"/>
      <c r="G158" s="17"/>
      <c r="I158" s="18"/>
      <c r="K158" s="126"/>
      <c r="M158" s="145"/>
      <c r="N158" s="126"/>
      <c r="O158" s="126"/>
      <c r="P158" s="18"/>
    </row>
    <row r="159" spans="2:16" ht="26.25" customHeight="1">
      <c r="B159" s="17"/>
      <c r="C159" s="18"/>
      <c r="E159" s="17"/>
      <c r="F159" s="62"/>
      <c r="G159" s="17"/>
      <c r="I159" s="18"/>
      <c r="K159" s="126"/>
      <c r="M159" s="145"/>
      <c r="N159" s="126"/>
      <c r="O159" s="126"/>
      <c r="P159" s="18"/>
    </row>
    <row r="160" spans="2:16" ht="26.25" customHeight="1">
      <c r="B160" s="17"/>
      <c r="C160" s="18"/>
      <c r="E160" s="17"/>
      <c r="F160" s="62"/>
      <c r="G160" s="17"/>
      <c r="I160" s="18"/>
      <c r="K160" s="126"/>
      <c r="M160" s="145"/>
      <c r="N160" s="126"/>
      <c r="O160" s="126"/>
      <c r="P160" s="18"/>
    </row>
    <row r="161" spans="2:16" ht="26.25" customHeight="1">
      <c r="B161" s="17"/>
      <c r="C161" s="18"/>
      <c r="E161" s="17"/>
      <c r="F161" s="62"/>
      <c r="G161" s="17"/>
      <c r="I161" s="18"/>
      <c r="K161" s="126"/>
      <c r="M161" s="145"/>
      <c r="N161" s="126"/>
      <c r="O161" s="126"/>
      <c r="P161" s="18"/>
    </row>
    <row r="162" spans="2:16" ht="26.25" customHeight="1">
      <c r="B162" s="17"/>
      <c r="C162" s="18"/>
      <c r="E162" s="17"/>
      <c r="F162" s="62"/>
      <c r="G162" s="17"/>
      <c r="I162" s="18"/>
      <c r="K162" s="126"/>
      <c r="M162" s="145"/>
      <c r="N162" s="126"/>
      <c r="O162" s="126"/>
      <c r="P162" s="18"/>
    </row>
    <row r="163" spans="2:16" ht="26.25" customHeight="1">
      <c r="B163" s="17"/>
      <c r="C163" s="18"/>
      <c r="E163" s="17"/>
      <c r="F163" s="62"/>
      <c r="G163" s="17"/>
      <c r="I163" s="18"/>
      <c r="K163" s="126"/>
      <c r="M163" s="145"/>
      <c r="N163" s="126"/>
      <c r="O163" s="126"/>
      <c r="P163" s="18"/>
    </row>
    <row r="164" spans="2:16" ht="26.25" customHeight="1">
      <c r="B164" s="17"/>
      <c r="C164" s="18"/>
      <c r="E164" s="17"/>
      <c r="F164" s="62"/>
      <c r="G164" s="17"/>
      <c r="I164" s="18"/>
      <c r="K164" s="126"/>
      <c r="M164" s="145"/>
      <c r="N164" s="126"/>
      <c r="O164" s="126"/>
      <c r="P164" s="18"/>
    </row>
    <row r="165" spans="2:16" ht="26.25" customHeight="1">
      <c r="B165" s="17"/>
      <c r="C165" s="18"/>
      <c r="E165" s="17"/>
      <c r="F165" s="62"/>
      <c r="G165" s="17"/>
      <c r="I165" s="18"/>
      <c r="K165" s="126"/>
      <c r="M165" s="145"/>
      <c r="N165" s="126"/>
      <c r="O165" s="126"/>
      <c r="P165" s="18"/>
    </row>
    <row r="166" spans="2:16" ht="26.25" customHeight="1">
      <c r="B166" s="17"/>
      <c r="C166" s="18"/>
      <c r="E166" s="17"/>
      <c r="F166" s="62"/>
      <c r="G166" s="17"/>
      <c r="I166" s="18"/>
      <c r="K166" s="126"/>
      <c r="M166" s="145"/>
      <c r="N166" s="126"/>
      <c r="O166" s="126"/>
      <c r="P166" s="18"/>
    </row>
    <row r="167" spans="2:16" ht="26.25" customHeight="1">
      <c r="B167" s="17"/>
      <c r="C167" s="18"/>
      <c r="E167" s="17"/>
      <c r="F167" s="62"/>
      <c r="G167" s="17"/>
      <c r="I167" s="18"/>
      <c r="K167" s="126"/>
      <c r="M167" s="145"/>
      <c r="N167" s="126"/>
      <c r="O167" s="126"/>
      <c r="P167" s="18"/>
    </row>
    <row r="168" spans="2:16" ht="26.25" customHeight="1">
      <c r="B168" s="17"/>
      <c r="C168" s="18"/>
      <c r="E168" s="17"/>
      <c r="F168" s="62"/>
      <c r="G168" s="17"/>
      <c r="I168" s="18"/>
      <c r="K168" s="126"/>
      <c r="M168" s="145"/>
      <c r="N168" s="126"/>
      <c r="O168" s="126"/>
      <c r="P168" s="18"/>
    </row>
    <row r="169" spans="2:16" ht="26.25" customHeight="1">
      <c r="B169" s="17"/>
      <c r="C169" s="18"/>
      <c r="E169" s="17"/>
      <c r="F169" s="62"/>
      <c r="G169" s="17"/>
      <c r="I169" s="18"/>
      <c r="K169" s="126"/>
      <c r="M169" s="145"/>
      <c r="N169" s="126"/>
      <c r="O169" s="126"/>
      <c r="P169" s="18"/>
    </row>
    <row r="170" spans="2:16" ht="26.25" customHeight="1">
      <c r="B170" s="17"/>
      <c r="C170" s="18"/>
      <c r="E170" s="17"/>
      <c r="F170" s="62"/>
      <c r="G170" s="17"/>
      <c r="I170" s="18"/>
      <c r="K170" s="126"/>
      <c r="M170" s="145"/>
      <c r="N170" s="126"/>
      <c r="O170" s="126"/>
      <c r="P170" s="18"/>
    </row>
    <row r="171" spans="2:16" ht="26.25" customHeight="1">
      <c r="B171" s="17"/>
      <c r="C171" s="18"/>
      <c r="E171" s="17"/>
      <c r="F171" s="62"/>
      <c r="G171" s="17"/>
      <c r="I171" s="18"/>
      <c r="K171" s="126"/>
      <c r="M171" s="145"/>
      <c r="N171" s="126"/>
      <c r="O171" s="126"/>
      <c r="P171" s="18"/>
    </row>
    <row r="172" spans="2:16" ht="26.25" customHeight="1">
      <c r="B172" s="17"/>
      <c r="C172" s="18"/>
      <c r="E172" s="17"/>
      <c r="F172" s="62"/>
      <c r="G172" s="17"/>
      <c r="I172" s="18"/>
      <c r="K172" s="126"/>
      <c r="M172" s="145"/>
      <c r="N172" s="126"/>
      <c r="O172" s="126"/>
      <c r="P172" s="18"/>
    </row>
    <row r="173" spans="2:16" ht="26.25" customHeight="1">
      <c r="B173" s="17"/>
      <c r="C173" s="18"/>
      <c r="E173" s="17"/>
      <c r="F173" s="62"/>
      <c r="G173" s="17"/>
      <c r="I173" s="18"/>
      <c r="K173" s="126"/>
      <c r="M173" s="145"/>
      <c r="N173" s="126"/>
      <c r="O173" s="126"/>
      <c r="P173" s="18"/>
    </row>
    <row r="174" spans="2:16" ht="26.25" customHeight="1">
      <c r="B174" s="17"/>
      <c r="C174" s="18"/>
      <c r="E174" s="17"/>
      <c r="F174" s="62"/>
      <c r="G174" s="17"/>
      <c r="I174" s="18"/>
      <c r="K174" s="126"/>
      <c r="M174" s="145"/>
      <c r="N174" s="126"/>
      <c r="O174" s="126"/>
      <c r="P174" s="18"/>
    </row>
    <row r="175" spans="2:16" ht="26.25" customHeight="1">
      <c r="B175" s="17"/>
      <c r="C175" s="18"/>
      <c r="E175" s="17"/>
      <c r="F175" s="62"/>
      <c r="G175" s="17"/>
      <c r="I175" s="18"/>
      <c r="K175" s="126"/>
      <c r="M175" s="145"/>
      <c r="N175" s="126"/>
      <c r="O175" s="126"/>
      <c r="P175" s="18"/>
    </row>
    <row r="176" spans="2:16" ht="26.25" customHeight="1">
      <c r="B176" s="17"/>
      <c r="C176" s="18"/>
      <c r="E176" s="17"/>
      <c r="F176" s="62"/>
      <c r="G176" s="17"/>
      <c r="I176" s="18"/>
      <c r="K176" s="126"/>
      <c r="M176" s="145"/>
      <c r="N176" s="126"/>
      <c r="O176" s="126"/>
      <c r="P176" s="18"/>
    </row>
    <row r="177" spans="2:16" ht="26.25" customHeight="1">
      <c r="B177" s="17"/>
      <c r="C177" s="18"/>
      <c r="E177" s="17"/>
      <c r="F177" s="62"/>
      <c r="G177" s="17"/>
      <c r="I177" s="18"/>
      <c r="K177" s="126"/>
      <c r="M177" s="145"/>
      <c r="N177" s="126"/>
      <c r="O177" s="126"/>
      <c r="P177" s="18"/>
    </row>
    <row r="178" spans="2:16" ht="26.25" customHeight="1">
      <c r="B178" s="17"/>
      <c r="C178" s="18"/>
      <c r="E178" s="17"/>
      <c r="F178" s="62"/>
      <c r="G178" s="17"/>
      <c r="I178" s="18"/>
      <c r="K178" s="126"/>
      <c r="M178" s="145"/>
      <c r="N178" s="126"/>
      <c r="O178" s="126"/>
      <c r="P178" s="18"/>
    </row>
    <row r="179" spans="2:16" ht="26.25" customHeight="1">
      <c r="B179" s="17"/>
      <c r="C179" s="18"/>
      <c r="E179" s="17"/>
      <c r="F179" s="62"/>
      <c r="G179" s="17"/>
      <c r="I179" s="18"/>
      <c r="K179" s="126"/>
      <c r="M179" s="145"/>
      <c r="N179" s="126"/>
      <c r="O179" s="126"/>
      <c r="P179" s="18"/>
    </row>
    <row r="180" spans="2:16" ht="26.25" customHeight="1">
      <c r="B180" s="17"/>
      <c r="C180" s="18"/>
      <c r="E180" s="17"/>
      <c r="F180" s="62"/>
      <c r="G180" s="17"/>
      <c r="I180" s="18"/>
      <c r="K180" s="126"/>
      <c r="M180" s="145"/>
      <c r="N180" s="126"/>
      <c r="O180" s="126"/>
      <c r="P180" s="18"/>
    </row>
    <row r="181" spans="2:16" ht="26.25" customHeight="1">
      <c r="B181" s="17"/>
      <c r="C181" s="18"/>
      <c r="E181" s="17"/>
      <c r="F181" s="62"/>
      <c r="G181" s="17"/>
      <c r="I181" s="18"/>
      <c r="K181" s="126"/>
      <c r="M181" s="145"/>
      <c r="N181" s="126"/>
      <c r="O181" s="126"/>
      <c r="P181" s="18"/>
    </row>
    <row r="182" spans="2:16" ht="26.25" customHeight="1">
      <c r="B182" s="17"/>
      <c r="C182" s="18"/>
      <c r="E182" s="17"/>
      <c r="F182" s="62"/>
      <c r="G182" s="17"/>
      <c r="I182" s="18"/>
      <c r="K182" s="126"/>
      <c r="M182" s="145"/>
      <c r="N182" s="126"/>
      <c r="O182" s="126"/>
      <c r="P182" s="18"/>
    </row>
    <row r="183" spans="2:16" ht="26.25" customHeight="1">
      <c r="B183" s="17"/>
      <c r="C183" s="18"/>
      <c r="E183" s="17"/>
      <c r="F183" s="62"/>
      <c r="G183" s="17"/>
      <c r="I183" s="18"/>
      <c r="K183" s="126"/>
      <c r="M183" s="145"/>
      <c r="N183" s="126"/>
      <c r="O183" s="126"/>
      <c r="P183" s="18"/>
    </row>
    <row r="184" spans="2:16" ht="26.25" customHeight="1">
      <c r="B184" s="17"/>
      <c r="C184" s="18"/>
      <c r="E184" s="17"/>
      <c r="F184" s="62"/>
      <c r="G184" s="17"/>
      <c r="I184" s="18"/>
      <c r="K184" s="126"/>
      <c r="M184" s="145"/>
      <c r="N184" s="126"/>
      <c r="O184" s="126"/>
      <c r="P184" s="18"/>
    </row>
    <row r="185" spans="2:16" ht="26.25" customHeight="1">
      <c r="B185" s="17"/>
      <c r="C185" s="18"/>
      <c r="E185" s="17"/>
      <c r="F185" s="62"/>
      <c r="G185" s="17"/>
      <c r="I185" s="18"/>
      <c r="K185" s="126"/>
      <c r="M185" s="145"/>
      <c r="N185" s="126"/>
      <c r="O185" s="126"/>
      <c r="P185" s="18"/>
    </row>
    <row r="186" spans="2:16" ht="26.25" customHeight="1">
      <c r="B186" s="17"/>
      <c r="C186" s="18"/>
      <c r="E186" s="17"/>
      <c r="F186" s="62"/>
      <c r="G186" s="17"/>
      <c r="I186" s="18"/>
      <c r="K186" s="126"/>
      <c r="M186" s="145"/>
      <c r="N186" s="126"/>
      <c r="O186" s="126"/>
      <c r="P186" s="18"/>
    </row>
    <row r="187" spans="2:16" ht="26.25" customHeight="1">
      <c r="B187" s="17"/>
      <c r="C187" s="18"/>
      <c r="E187" s="17"/>
      <c r="F187" s="62"/>
      <c r="G187" s="17"/>
      <c r="I187" s="18"/>
      <c r="K187" s="126"/>
      <c r="M187" s="145"/>
      <c r="N187" s="126"/>
      <c r="O187" s="126"/>
      <c r="P187" s="18"/>
    </row>
    <row r="188" spans="2:16" ht="26.25" customHeight="1">
      <c r="B188" s="17"/>
      <c r="C188" s="18"/>
      <c r="E188" s="17"/>
      <c r="F188" s="62"/>
      <c r="G188" s="17"/>
      <c r="I188" s="18"/>
      <c r="K188" s="126"/>
      <c r="M188" s="145"/>
      <c r="N188" s="126"/>
      <c r="O188" s="126"/>
      <c r="P188" s="18"/>
    </row>
    <row r="189" spans="2:16" ht="26.25" customHeight="1">
      <c r="B189" s="17"/>
      <c r="C189" s="18"/>
      <c r="E189" s="17"/>
      <c r="F189" s="62"/>
      <c r="G189" s="17"/>
      <c r="I189" s="18"/>
      <c r="K189" s="126"/>
      <c r="M189" s="145"/>
      <c r="N189" s="126"/>
      <c r="O189" s="126"/>
      <c r="P189" s="18"/>
    </row>
    <row r="190" spans="2:16" ht="26.25" customHeight="1">
      <c r="B190" s="17"/>
      <c r="C190" s="18"/>
      <c r="E190" s="17"/>
      <c r="F190" s="62"/>
      <c r="G190" s="17"/>
      <c r="I190" s="18"/>
      <c r="K190" s="126"/>
      <c r="M190" s="145"/>
      <c r="N190" s="126"/>
      <c r="O190" s="126"/>
      <c r="P190" s="18"/>
    </row>
    <row r="191" spans="2:16" ht="26.25" customHeight="1">
      <c r="B191" s="17"/>
      <c r="C191" s="18"/>
      <c r="E191" s="17"/>
      <c r="F191" s="62"/>
      <c r="G191" s="17"/>
      <c r="I191" s="18"/>
      <c r="K191" s="126"/>
      <c r="M191" s="145"/>
      <c r="N191" s="126"/>
      <c r="O191" s="126"/>
      <c r="P191" s="18"/>
    </row>
    <row r="192" spans="2:16" ht="26.25" customHeight="1">
      <c r="B192" s="17"/>
      <c r="C192" s="18"/>
      <c r="E192" s="17"/>
      <c r="F192" s="62"/>
      <c r="G192" s="17"/>
      <c r="I192" s="18"/>
      <c r="K192" s="126"/>
      <c r="M192" s="145"/>
      <c r="N192" s="126"/>
      <c r="O192" s="126"/>
      <c r="P192" s="18"/>
    </row>
    <row r="193" spans="2:16" ht="26.25" customHeight="1">
      <c r="B193" s="17"/>
      <c r="C193" s="18"/>
      <c r="E193" s="17"/>
      <c r="F193" s="62"/>
      <c r="G193" s="17"/>
      <c r="I193" s="18"/>
      <c r="K193" s="126"/>
      <c r="M193" s="145"/>
      <c r="N193" s="126"/>
      <c r="O193" s="126"/>
      <c r="P193" s="18"/>
    </row>
    <row r="194" spans="2:16" ht="26.25" customHeight="1">
      <c r="B194" s="17"/>
      <c r="C194" s="18"/>
      <c r="E194" s="17"/>
      <c r="F194" s="62"/>
      <c r="G194" s="17"/>
      <c r="I194" s="18"/>
      <c r="K194" s="126"/>
      <c r="M194" s="145"/>
      <c r="N194" s="126"/>
      <c r="O194" s="126"/>
      <c r="P194" s="18"/>
    </row>
    <row r="195" spans="2:16" ht="26.25" customHeight="1">
      <c r="B195" s="17"/>
      <c r="C195" s="18"/>
      <c r="E195" s="17"/>
      <c r="F195" s="62"/>
      <c r="G195" s="17"/>
      <c r="I195" s="18"/>
      <c r="K195" s="126"/>
      <c r="M195" s="145"/>
      <c r="N195" s="126"/>
      <c r="O195" s="126"/>
      <c r="P195" s="18"/>
    </row>
    <row r="196" spans="2:16" ht="26.25" customHeight="1">
      <c r="B196" s="17"/>
      <c r="C196" s="18"/>
      <c r="E196" s="17"/>
      <c r="F196" s="62"/>
      <c r="G196" s="17"/>
      <c r="I196" s="18"/>
      <c r="K196" s="126"/>
      <c r="M196" s="145"/>
      <c r="N196" s="126"/>
      <c r="O196" s="126"/>
      <c r="P196" s="18"/>
    </row>
    <row r="197" spans="2:16" ht="26.25" customHeight="1">
      <c r="B197" s="17"/>
      <c r="C197" s="18"/>
      <c r="E197" s="17"/>
      <c r="F197" s="62"/>
      <c r="G197" s="17"/>
      <c r="I197" s="18"/>
      <c r="K197" s="126"/>
      <c r="M197" s="145"/>
      <c r="N197" s="126"/>
      <c r="O197" s="126"/>
      <c r="P197" s="18"/>
    </row>
    <row r="198" spans="2:16" ht="26.25" customHeight="1">
      <c r="B198" s="17"/>
      <c r="C198" s="18"/>
      <c r="E198" s="17"/>
      <c r="F198" s="62"/>
      <c r="G198" s="17"/>
      <c r="I198" s="18"/>
      <c r="K198" s="126"/>
      <c r="M198" s="145"/>
      <c r="N198" s="126"/>
      <c r="O198" s="126"/>
      <c r="P198" s="18"/>
    </row>
    <row r="199" spans="2:16" ht="26.25" customHeight="1">
      <c r="B199" s="17"/>
      <c r="C199" s="18"/>
      <c r="E199" s="17"/>
      <c r="F199" s="62"/>
      <c r="G199" s="17"/>
      <c r="I199" s="18"/>
      <c r="K199" s="126"/>
      <c r="M199" s="145"/>
      <c r="N199" s="126"/>
      <c r="O199" s="126"/>
      <c r="P199" s="18"/>
    </row>
    <row r="200" spans="2:16" ht="26.25" customHeight="1">
      <c r="B200" s="17"/>
      <c r="C200" s="18"/>
      <c r="E200" s="17"/>
      <c r="F200" s="62"/>
      <c r="G200" s="17"/>
      <c r="I200" s="18"/>
      <c r="K200" s="126"/>
      <c r="M200" s="145"/>
      <c r="N200" s="126"/>
      <c r="O200" s="126"/>
      <c r="P200" s="18"/>
    </row>
    <row r="201" spans="2:16" ht="26.25" customHeight="1">
      <c r="B201" s="17"/>
      <c r="C201" s="18"/>
      <c r="E201" s="17"/>
      <c r="F201" s="62"/>
      <c r="G201" s="17"/>
      <c r="I201" s="18"/>
      <c r="K201" s="126"/>
      <c r="M201" s="145"/>
      <c r="N201" s="126"/>
      <c r="O201" s="126"/>
      <c r="P201" s="18"/>
    </row>
    <row r="202" spans="2:16" ht="26.25" customHeight="1">
      <c r="B202" s="17"/>
      <c r="C202" s="18"/>
      <c r="E202" s="17"/>
      <c r="F202" s="62"/>
      <c r="G202" s="17"/>
      <c r="I202" s="18"/>
      <c r="K202" s="126"/>
      <c r="M202" s="145"/>
      <c r="N202" s="126"/>
      <c r="O202" s="126"/>
      <c r="P202" s="18"/>
    </row>
    <row r="203" spans="2:16" ht="26.25" customHeight="1">
      <c r="B203" s="17"/>
      <c r="C203" s="18"/>
      <c r="E203" s="17"/>
      <c r="F203" s="62"/>
      <c r="G203" s="17"/>
      <c r="I203" s="18"/>
      <c r="K203" s="126"/>
      <c r="M203" s="145"/>
      <c r="N203" s="126"/>
      <c r="O203" s="126"/>
      <c r="P203" s="18"/>
    </row>
    <row r="204" spans="2:16" ht="26.25" customHeight="1">
      <c r="B204" s="17"/>
      <c r="C204" s="18"/>
      <c r="E204" s="17"/>
      <c r="F204" s="62"/>
      <c r="G204" s="17"/>
      <c r="I204" s="18"/>
      <c r="K204" s="126"/>
      <c r="M204" s="145"/>
      <c r="N204" s="126"/>
      <c r="O204" s="126"/>
      <c r="P204" s="18"/>
    </row>
    <row r="205" spans="2:16" ht="26.25" customHeight="1">
      <c r="B205" s="17"/>
      <c r="C205" s="18"/>
      <c r="E205" s="17"/>
      <c r="F205" s="62"/>
      <c r="G205" s="17"/>
      <c r="I205" s="18"/>
      <c r="K205" s="126"/>
      <c r="M205" s="145"/>
      <c r="N205" s="126"/>
      <c r="O205" s="126"/>
      <c r="P205" s="18"/>
    </row>
    <row r="206" spans="2:16" ht="26.25" customHeight="1">
      <c r="B206" s="17"/>
      <c r="C206" s="18"/>
      <c r="E206" s="17"/>
      <c r="F206" s="62"/>
      <c r="G206" s="17"/>
      <c r="I206" s="18"/>
      <c r="K206" s="126"/>
      <c r="M206" s="145"/>
      <c r="N206" s="126"/>
      <c r="O206" s="126"/>
      <c r="P206" s="18"/>
    </row>
    <row r="207" spans="2:16" ht="26.25" customHeight="1">
      <c r="B207" s="17"/>
      <c r="C207" s="18"/>
      <c r="E207" s="17"/>
      <c r="F207" s="62"/>
      <c r="G207" s="17"/>
      <c r="I207" s="18"/>
      <c r="K207" s="126"/>
      <c r="M207" s="145"/>
      <c r="N207" s="126"/>
      <c r="O207" s="126"/>
      <c r="P207" s="18"/>
    </row>
    <row r="208" spans="2:16" ht="26.25" customHeight="1">
      <c r="B208" s="17"/>
      <c r="C208" s="18"/>
      <c r="E208" s="17"/>
      <c r="F208" s="62"/>
      <c r="G208" s="17"/>
      <c r="I208" s="18"/>
      <c r="K208" s="126"/>
      <c r="M208" s="145"/>
      <c r="N208" s="126"/>
      <c r="O208" s="126"/>
      <c r="P208" s="18"/>
    </row>
    <row r="209" spans="2:16" ht="26.25" customHeight="1">
      <c r="B209" s="17"/>
      <c r="C209" s="18"/>
      <c r="E209" s="17"/>
      <c r="F209" s="62"/>
      <c r="G209" s="17"/>
      <c r="I209" s="18"/>
      <c r="K209" s="126"/>
      <c r="M209" s="145"/>
      <c r="N209" s="126"/>
      <c r="O209" s="126"/>
      <c r="P209" s="18"/>
    </row>
    <row r="210" spans="2:16" ht="26.25" customHeight="1">
      <c r="B210" s="17"/>
      <c r="C210" s="18"/>
      <c r="E210" s="17"/>
      <c r="F210" s="62"/>
      <c r="G210" s="17"/>
      <c r="I210" s="18"/>
      <c r="K210" s="126"/>
      <c r="M210" s="145"/>
      <c r="N210" s="126"/>
      <c r="O210" s="126"/>
      <c r="P210" s="18"/>
    </row>
    <row r="211" spans="2:16" ht="26.25" customHeight="1">
      <c r="B211" s="17"/>
      <c r="C211" s="18"/>
      <c r="E211" s="17"/>
      <c r="F211" s="62"/>
      <c r="G211" s="17"/>
      <c r="I211" s="18"/>
      <c r="K211" s="126"/>
      <c r="M211" s="145"/>
      <c r="N211" s="126"/>
      <c r="O211" s="126"/>
      <c r="P211" s="18"/>
    </row>
    <row r="212" spans="2:16" ht="26.25" customHeight="1">
      <c r="B212" s="17"/>
      <c r="C212" s="18"/>
      <c r="E212" s="17"/>
      <c r="F212" s="62"/>
      <c r="G212" s="17"/>
      <c r="I212" s="18"/>
      <c r="K212" s="126"/>
      <c r="M212" s="145"/>
      <c r="N212" s="126"/>
      <c r="O212" s="126"/>
      <c r="P212" s="18"/>
    </row>
    <row r="213" spans="2:16" ht="26.25" customHeight="1">
      <c r="B213" s="17"/>
      <c r="C213" s="18"/>
      <c r="E213" s="17"/>
      <c r="F213" s="62"/>
      <c r="G213" s="17"/>
      <c r="I213" s="18"/>
      <c r="K213" s="126"/>
      <c r="M213" s="145"/>
      <c r="N213" s="126"/>
      <c r="O213" s="126"/>
      <c r="P213" s="18"/>
    </row>
    <row r="214" spans="2:16" ht="26.25" customHeight="1">
      <c r="B214" s="17"/>
      <c r="C214" s="18"/>
      <c r="E214" s="17"/>
      <c r="F214" s="62"/>
      <c r="G214" s="17"/>
      <c r="I214" s="18"/>
      <c r="K214" s="126"/>
      <c r="M214" s="145"/>
      <c r="N214" s="126"/>
      <c r="O214" s="126"/>
      <c r="P214" s="18"/>
    </row>
    <row r="215" spans="2:16" ht="26.25" customHeight="1">
      <c r="B215" s="17"/>
      <c r="C215" s="18"/>
      <c r="E215" s="17"/>
      <c r="F215" s="62"/>
      <c r="G215" s="17"/>
      <c r="I215" s="18"/>
      <c r="K215" s="126"/>
      <c r="M215" s="145"/>
      <c r="N215" s="126"/>
      <c r="O215" s="126"/>
      <c r="P215" s="18"/>
    </row>
    <row r="216" spans="2:16" ht="26.25" customHeight="1">
      <c r="B216" s="17"/>
      <c r="C216" s="18"/>
      <c r="E216" s="17"/>
      <c r="F216" s="62"/>
      <c r="G216" s="17"/>
      <c r="I216" s="18"/>
      <c r="K216" s="126"/>
      <c r="M216" s="145"/>
      <c r="N216" s="126"/>
      <c r="O216" s="126"/>
      <c r="P216" s="18"/>
    </row>
    <row r="217" spans="2:16" ht="26.25" customHeight="1">
      <c r="B217" s="17"/>
      <c r="C217" s="18"/>
      <c r="E217" s="17"/>
      <c r="F217" s="62"/>
      <c r="G217" s="17"/>
      <c r="I217" s="18"/>
      <c r="K217" s="126"/>
      <c r="M217" s="145"/>
      <c r="N217" s="126"/>
      <c r="O217" s="126"/>
      <c r="P217" s="18"/>
    </row>
    <row r="218" spans="2:16" ht="26.25" customHeight="1">
      <c r="B218" s="17"/>
      <c r="C218" s="18"/>
      <c r="E218" s="17"/>
      <c r="F218" s="62"/>
      <c r="G218" s="17"/>
      <c r="I218" s="18"/>
      <c r="K218" s="126"/>
      <c r="M218" s="145"/>
      <c r="N218" s="126"/>
      <c r="O218" s="126"/>
      <c r="P218" s="18"/>
    </row>
    <row r="219" spans="2:16" ht="26.25" customHeight="1">
      <c r="B219" s="17"/>
      <c r="C219" s="18"/>
      <c r="E219" s="17"/>
      <c r="F219" s="62"/>
      <c r="G219" s="17"/>
      <c r="I219" s="18"/>
      <c r="K219" s="126"/>
      <c r="M219" s="145"/>
      <c r="N219" s="126"/>
      <c r="O219" s="126"/>
      <c r="P219" s="18"/>
    </row>
    <row r="220" spans="2:16" ht="26.25" customHeight="1">
      <c r="B220" s="17"/>
      <c r="C220" s="18"/>
      <c r="E220" s="17"/>
      <c r="F220" s="62"/>
      <c r="G220" s="17"/>
      <c r="I220" s="18"/>
      <c r="K220" s="126"/>
      <c r="M220" s="145"/>
      <c r="N220" s="126"/>
      <c r="O220" s="126"/>
      <c r="P220" s="18"/>
    </row>
    <row r="221" spans="2:16" ht="26.25" customHeight="1">
      <c r="B221" s="17"/>
      <c r="C221" s="18"/>
      <c r="E221" s="17"/>
      <c r="F221" s="62"/>
      <c r="G221" s="17"/>
      <c r="I221" s="18"/>
      <c r="K221" s="126"/>
      <c r="M221" s="145"/>
      <c r="N221" s="126"/>
      <c r="O221" s="126"/>
      <c r="P221" s="18"/>
    </row>
    <row r="222" spans="2:16" ht="26.25" customHeight="1">
      <c r="B222" s="17"/>
      <c r="C222" s="18"/>
      <c r="E222" s="17"/>
      <c r="F222" s="62"/>
      <c r="G222" s="17"/>
      <c r="I222" s="18"/>
      <c r="K222" s="126"/>
      <c r="M222" s="145"/>
      <c r="N222" s="126"/>
      <c r="O222" s="126"/>
      <c r="P222" s="18"/>
    </row>
    <row r="223" spans="2:16" ht="26.25" customHeight="1">
      <c r="B223" s="17"/>
      <c r="C223" s="18"/>
      <c r="E223" s="17"/>
      <c r="F223" s="62"/>
      <c r="G223" s="17"/>
      <c r="I223" s="18"/>
      <c r="K223" s="126"/>
      <c r="M223" s="145"/>
      <c r="N223" s="126"/>
      <c r="O223" s="126"/>
      <c r="P223" s="18"/>
    </row>
    <row r="224" spans="2:16" ht="26.25" customHeight="1">
      <c r="B224" s="17"/>
      <c r="C224" s="18"/>
      <c r="E224" s="17"/>
      <c r="F224" s="62"/>
      <c r="G224" s="17"/>
      <c r="I224" s="18"/>
      <c r="K224" s="126"/>
      <c r="M224" s="145"/>
      <c r="N224" s="126"/>
      <c r="O224" s="126"/>
      <c r="P224" s="18"/>
    </row>
    <row r="225" spans="2:16" ht="26.25" customHeight="1">
      <c r="B225" s="17"/>
      <c r="C225" s="18"/>
      <c r="E225" s="17"/>
      <c r="F225" s="62"/>
      <c r="G225" s="17"/>
      <c r="I225" s="18"/>
      <c r="K225" s="126"/>
      <c r="M225" s="145"/>
      <c r="N225" s="126"/>
      <c r="O225" s="126"/>
      <c r="P225" s="18"/>
    </row>
    <row r="226" spans="2:16" ht="26.25" customHeight="1">
      <c r="B226" s="17"/>
      <c r="C226" s="18"/>
      <c r="E226" s="17"/>
      <c r="F226" s="62"/>
      <c r="G226" s="17"/>
      <c r="I226" s="18"/>
      <c r="K226" s="126"/>
      <c r="M226" s="145"/>
      <c r="N226" s="126"/>
      <c r="O226" s="126"/>
      <c r="P226" s="18"/>
    </row>
    <row r="227" spans="2:16" ht="26.25" customHeight="1">
      <c r="B227" s="17"/>
      <c r="C227" s="18"/>
      <c r="E227" s="17"/>
      <c r="F227" s="62"/>
      <c r="G227" s="17"/>
      <c r="I227" s="18"/>
      <c r="K227" s="126"/>
      <c r="M227" s="145"/>
      <c r="N227" s="126"/>
      <c r="O227" s="126"/>
      <c r="P227" s="18"/>
    </row>
    <row r="228" spans="2:16" ht="26.25" customHeight="1">
      <c r="B228" s="17"/>
      <c r="C228" s="18"/>
      <c r="E228" s="17"/>
      <c r="F228" s="62"/>
      <c r="G228" s="17"/>
      <c r="I228" s="18"/>
      <c r="K228" s="126"/>
      <c r="M228" s="145"/>
      <c r="N228" s="126"/>
      <c r="O228" s="126"/>
      <c r="P228" s="18"/>
    </row>
    <row r="229" spans="2:16" ht="26.25" customHeight="1">
      <c r="B229" s="17"/>
      <c r="C229" s="18"/>
      <c r="E229" s="17"/>
      <c r="F229" s="62"/>
      <c r="G229" s="17"/>
      <c r="I229" s="18"/>
      <c r="K229" s="126"/>
      <c r="M229" s="145"/>
      <c r="N229" s="126"/>
      <c r="O229" s="126"/>
      <c r="P229" s="18"/>
    </row>
    <row r="230" spans="2:16" ht="26.25" customHeight="1">
      <c r="B230" s="17"/>
      <c r="C230" s="18"/>
      <c r="E230" s="17"/>
      <c r="F230" s="62"/>
      <c r="G230" s="17"/>
      <c r="I230" s="18"/>
      <c r="K230" s="126"/>
      <c r="M230" s="145"/>
      <c r="N230" s="126"/>
      <c r="O230" s="126"/>
      <c r="P230" s="18"/>
    </row>
    <row r="231" spans="2:16" ht="26.25" customHeight="1">
      <c r="B231" s="17"/>
      <c r="C231" s="18"/>
      <c r="E231" s="17"/>
      <c r="F231" s="62"/>
      <c r="G231" s="17"/>
      <c r="I231" s="18"/>
      <c r="K231" s="126"/>
      <c r="M231" s="145"/>
      <c r="N231" s="126"/>
      <c r="O231" s="126"/>
      <c r="P231" s="18"/>
    </row>
    <row r="232" spans="2:16" ht="26.25" customHeight="1">
      <c r="B232" s="17"/>
      <c r="C232" s="18"/>
      <c r="E232" s="17"/>
      <c r="F232" s="62"/>
      <c r="G232" s="17"/>
      <c r="I232" s="18"/>
      <c r="K232" s="126"/>
      <c r="M232" s="145"/>
      <c r="N232" s="126"/>
      <c r="O232" s="126"/>
      <c r="P232" s="18"/>
    </row>
    <row r="233" spans="2:16" ht="26.25" customHeight="1">
      <c r="B233" s="17"/>
      <c r="C233" s="18"/>
      <c r="E233" s="17"/>
      <c r="F233" s="62"/>
      <c r="G233" s="17"/>
      <c r="I233" s="18"/>
      <c r="K233" s="126"/>
      <c r="M233" s="145"/>
      <c r="N233" s="126"/>
      <c r="O233" s="126"/>
      <c r="P233" s="18"/>
    </row>
    <row r="234" spans="2:16" ht="26.25" customHeight="1">
      <c r="B234" s="17"/>
      <c r="C234" s="18"/>
      <c r="E234" s="17"/>
      <c r="F234" s="62"/>
      <c r="G234" s="17"/>
      <c r="I234" s="18"/>
      <c r="K234" s="126"/>
      <c r="M234" s="145"/>
      <c r="N234" s="126"/>
      <c r="O234" s="126"/>
      <c r="P234" s="18"/>
    </row>
    <row r="235" spans="2:16" ht="26.25" customHeight="1">
      <c r="B235" s="17"/>
      <c r="C235" s="18"/>
      <c r="E235" s="17"/>
      <c r="F235" s="62"/>
      <c r="G235" s="17"/>
      <c r="I235" s="18"/>
      <c r="K235" s="126"/>
      <c r="M235" s="145"/>
      <c r="N235" s="126"/>
      <c r="O235" s="126"/>
      <c r="P235" s="18"/>
    </row>
    <row r="236" spans="2:16" ht="26.25" customHeight="1">
      <c r="B236" s="17"/>
      <c r="C236" s="18"/>
      <c r="E236" s="17"/>
      <c r="F236" s="62"/>
      <c r="G236" s="17"/>
      <c r="I236" s="18"/>
      <c r="K236" s="126"/>
      <c r="M236" s="145"/>
      <c r="N236" s="126"/>
      <c r="O236" s="126"/>
      <c r="P236" s="18"/>
    </row>
    <row r="237" spans="2:16" ht="26.25" customHeight="1">
      <c r="B237" s="17"/>
      <c r="C237" s="18"/>
      <c r="E237" s="17"/>
      <c r="F237" s="62"/>
      <c r="G237" s="17"/>
      <c r="I237" s="18"/>
      <c r="K237" s="126"/>
      <c r="M237" s="145"/>
      <c r="N237" s="126"/>
      <c r="O237" s="126"/>
      <c r="P237" s="18"/>
    </row>
    <row r="238" spans="2:16" ht="26.25" customHeight="1">
      <c r="B238" s="17"/>
      <c r="C238" s="18"/>
      <c r="E238" s="17"/>
      <c r="F238" s="62"/>
      <c r="G238" s="17"/>
      <c r="I238" s="18"/>
      <c r="K238" s="126"/>
      <c r="M238" s="145"/>
      <c r="N238" s="126"/>
      <c r="O238" s="126"/>
      <c r="P238" s="18"/>
    </row>
    <row r="239" spans="2:16" ht="26.25" customHeight="1">
      <c r="B239" s="17"/>
      <c r="C239" s="18"/>
      <c r="E239" s="17"/>
      <c r="F239" s="62"/>
      <c r="G239" s="17"/>
      <c r="I239" s="18"/>
      <c r="K239" s="126"/>
      <c r="M239" s="145"/>
      <c r="N239" s="126"/>
      <c r="O239" s="126"/>
      <c r="P239" s="18"/>
    </row>
    <row r="240" spans="2:16" ht="26.25" customHeight="1">
      <c r="B240" s="17"/>
      <c r="C240" s="18"/>
      <c r="E240" s="17"/>
      <c r="F240" s="62"/>
      <c r="G240" s="17"/>
      <c r="I240" s="18"/>
      <c r="K240" s="126"/>
      <c r="M240" s="145"/>
      <c r="N240" s="126"/>
      <c r="O240" s="126"/>
      <c r="P240" s="18"/>
    </row>
    <row r="241" spans="2:16" ht="26.25" customHeight="1">
      <c r="B241" s="17"/>
      <c r="C241" s="18"/>
      <c r="E241" s="17"/>
      <c r="F241" s="62"/>
      <c r="G241" s="17"/>
      <c r="I241" s="18"/>
      <c r="K241" s="126"/>
      <c r="M241" s="145"/>
      <c r="N241" s="126"/>
      <c r="O241" s="126"/>
      <c r="P241" s="18"/>
    </row>
    <row r="242" spans="2:16" ht="26.25" customHeight="1">
      <c r="B242" s="17"/>
      <c r="C242" s="18"/>
      <c r="E242" s="17"/>
      <c r="F242" s="62"/>
      <c r="G242" s="17"/>
      <c r="I242" s="18"/>
      <c r="K242" s="126"/>
      <c r="M242" s="145"/>
      <c r="N242" s="126"/>
      <c r="O242" s="126"/>
      <c r="P242" s="18"/>
    </row>
    <row r="243" spans="2:16" ht="26.25" customHeight="1">
      <c r="B243" s="17"/>
      <c r="C243" s="18"/>
      <c r="E243" s="17"/>
      <c r="F243" s="62"/>
      <c r="G243" s="17"/>
      <c r="I243" s="18"/>
      <c r="K243" s="126"/>
      <c r="M243" s="145"/>
      <c r="N243" s="126"/>
      <c r="O243" s="126"/>
      <c r="P243" s="18"/>
    </row>
    <row r="244" spans="2:16" ht="26.25" customHeight="1">
      <c r="B244" s="17"/>
      <c r="C244" s="18"/>
      <c r="E244" s="17"/>
      <c r="F244" s="62"/>
      <c r="G244" s="17"/>
      <c r="I244" s="18"/>
      <c r="K244" s="126"/>
      <c r="M244" s="145"/>
      <c r="N244" s="126"/>
      <c r="O244" s="126"/>
      <c r="P244" s="18"/>
    </row>
    <row r="245" spans="2:16" ht="26.25" customHeight="1">
      <c r="B245" s="17"/>
      <c r="C245" s="18"/>
      <c r="E245" s="17"/>
      <c r="F245" s="62"/>
      <c r="G245" s="17"/>
      <c r="I245" s="18"/>
      <c r="K245" s="126"/>
      <c r="M245" s="145"/>
      <c r="N245" s="126"/>
      <c r="O245" s="126"/>
      <c r="P245" s="18"/>
    </row>
    <row r="246" spans="2:16" ht="26.25" customHeight="1">
      <c r="B246" s="17"/>
      <c r="C246" s="18"/>
      <c r="E246" s="17"/>
      <c r="F246" s="62"/>
      <c r="G246" s="17"/>
      <c r="I246" s="18"/>
      <c r="K246" s="126"/>
      <c r="M246" s="145"/>
      <c r="N246" s="126"/>
      <c r="O246" s="126"/>
      <c r="P246" s="18"/>
    </row>
    <row r="247" spans="2:16" ht="26.25" customHeight="1">
      <c r="B247" s="17"/>
      <c r="C247" s="18"/>
      <c r="E247" s="17"/>
      <c r="F247" s="62"/>
      <c r="G247" s="17"/>
      <c r="I247" s="18"/>
      <c r="K247" s="126"/>
      <c r="M247" s="145"/>
      <c r="N247" s="126"/>
      <c r="O247" s="126"/>
      <c r="P247" s="18"/>
    </row>
    <row r="248" spans="2:16" ht="26.25" customHeight="1">
      <c r="B248" s="17"/>
      <c r="C248" s="18"/>
      <c r="E248" s="17"/>
      <c r="F248" s="62"/>
      <c r="G248" s="17"/>
      <c r="I248" s="18"/>
      <c r="K248" s="126"/>
      <c r="M248" s="145"/>
      <c r="N248" s="126"/>
      <c r="O248" s="126"/>
      <c r="P248" s="18"/>
    </row>
    <row r="249" spans="2:16" ht="26.25" customHeight="1">
      <c r="B249" s="17"/>
      <c r="C249" s="18"/>
      <c r="E249" s="17"/>
      <c r="F249" s="62"/>
      <c r="G249" s="17"/>
      <c r="I249" s="18"/>
      <c r="K249" s="126"/>
      <c r="M249" s="145"/>
      <c r="N249" s="126"/>
      <c r="O249" s="126"/>
      <c r="P249" s="18"/>
    </row>
    <row r="250" spans="2:16" ht="26.25" customHeight="1">
      <c r="B250" s="17"/>
      <c r="C250" s="18"/>
      <c r="E250" s="17"/>
      <c r="F250" s="62"/>
      <c r="G250" s="17"/>
      <c r="I250" s="18"/>
      <c r="K250" s="126"/>
      <c r="M250" s="145"/>
      <c r="N250" s="126"/>
      <c r="O250" s="126"/>
      <c r="P250" s="18"/>
    </row>
    <row r="251" spans="2:16" ht="26.25" customHeight="1">
      <c r="B251" s="17"/>
      <c r="C251" s="18"/>
      <c r="E251" s="17"/>
      <c r="F251" s="62"/>
      <c r="G251" s="17"/>
      <c r="I251" s="18"/>
      <c r="K251" s="126"/>
      <c r="M251" s="145"/>
      <c r="N251" s="126"/>
      <c r="O251" s="126"/>
      <c r="P251" s="18"/>
    </row>
    <row r="252" spans="2:16" ht="26.25" customHeight="1">
      <c r="B252" s="17"/>
      <c r="C252" s="18"/>
      <c r="E252" s="17"/>
      <c r="F252" s="62"/>
      <c r="G252" s="17"/>
      <c r="I252" s="18"/>
      <c r="K252" s="126"/>
      <c r="M252" s="145"/>
      <c r="N252" s="126"/>
      <c r="O252" s="126"/>
      <c r="P252" s="18"/>
    </row>
    <row r="253" spans="2:16" ht="26.25" customHeight="1">
      <c r="B253" s="17"/>
      <c r="C253" s="18"/>
      <c r="E253" s="17"/>
      <c r="F253" s="62"/>
      <c r="G253" s="17"/>
      <c r="I253" s="18"/>
      <c r="K253" s="126"/>
      <c r="M253" s="145"/>
      <c r="N253" s="126"/>
      <c r="O253" s="126"/>
      <c r="P253" s="18"/>
    </row>
    <row r="254" spans="2:16" ht="26.25" customHeight="1">
      <c r="B254" s="17"/>
      <c r="C254" s="18"/>
      <c r="E254" s="17"/>
      <c r="F254" s="62"/>
      <c r="G254" s="17"/>
      <c r="I254" s="18"/>
      <c r="K254" s="126"/>
      <c r="M254" s="145"/>
      <c r="N254" s="126"/>
      <c r="O254" s="126"/>
      <c r="P254" s="18"/>
    </row>
    <row r="255" spans="2:16" ht="26.25" customHeight="1">
      <c r="B255" s="17"/>
      <c r="C255" s="18"/>
      <c r="E255" s="17"/>
      <c r="F255" s="62"/>
      <c r="G255" s="17"/>
      <c r="I255" s="18"/>
      <c r="K255" s="126"/>
      <c r="M255" s="145"/>
      <c r="N255" s="126"/>
      <c r="O255" s="126"/>
      <c r="P255" s="18"/>
    </row>
    <row r="256" spans="2:16" ht="26.25" customHeight="1">
      <c r="B256" s="17"/>
      <c r="C256" s="18"/>
      <c r="E256" s="17"/>
      <c r="F256" s="62"/>
      <c r="G256" s="17"/>
      <c r="I256" s="18"/>
      <c r="K256" s="126"/>
      <c r="M256" s="145"/>
      <c r="N256" s="126"/>
      <c r="O256" s="126"/>
      <c r="P256" s="18"/>
    </row>
    <row r="257" spans="2:16" ht="26.25" customHeight="1">
      <c r="B257" s="17"/>
      <c r="C257" s="18"/>
      <c r="E257" s="17"/>
      <c r="F257" s="62"/>
      <c r="G257" s="17"/>
      <c r="I257" s="18"/>
      <c r="K257" s="126"/>
      <c r="M257" s="145"/>
      <c r="N257" s="126"/>
      <c r="O257" s="126"/>
      <c r="P257" s="18"/>
    </row>
    <row r="258" spans="2:16" ht="26.25" customHeight="1">
      <c r="B258" s="17"/>
      <c r="C258" s="18"/>
      <c r="E258" s="17"/>
      <c r="F258" s="62"/>
      <c r="G258" s="17"/>
      <c r="I258" s="18"/>
      <c r="K258" s="126"/>
      <c r="M258" s="145"/>
      <c r="N258" s="126"/>
      <c r="O258" s="126"/>
      <c r="P258" s="18"/>
    </row>
    <row r="259" spans="2:16" ht="26.25" customHeight="1">
      <c r="B259" s="17"/>
      <c r="C259" s="18"/>
      <c r="E259" s="17"/>
      <c r="F259" s="62"/>
      <c r="G259" s="17"/>
      <c r="I259" s="18"/>
      <c r="K259" s="126"/>
      <c r="M259" s="145"/>
      <c r="N259" s="126"/>
      <c r="O259" s="126"/>
      <c r="P259" s="18"/>
    </row>
    <row r="260" spans="2:16" ht="26.25" customHeight="1">
      <c r="B260" s="17"/>
      <c r="C260" s="18"/>
      <c r="E260" s="17"/>
      <c r="F260" s="62"/>
      <c r="G260" s="17"/>
      <c r="I260" s="18"/>
      <c r="K260" s="126"/>
      <c r="M260" s="145"/>
      <c r="N260" s="126"/>
      <c r="O260" s="126"/>
      <c r="P260" s="18"/>
    </row>
    <row r="261" spans="2:16" ht="26.25" customHeight="1">
      <c r="B261" s="17"/>
      <c r="C261" s="18"/>
      <c r="E261" s="17"/>
      <c r="F261" s="62"/>
      <c r="G261" s="17"/>
      <c r="I261" s="18"/>
      <c r="K261" s="126"/>
      <c r="M261" s="145"/>
      <c r="N261" s="126"/>
      <c r="O261" s="126"/>
      <c r="P261" s="18"/>
    </row>
    <row r="262" spans="2:16" ht="26.25" customHeight="1">
      <c r="B262" s="17"/>
      <c r="C262" s="18"/>
      <c r="E262" s="17"/>
      <c r="F262" s="62"/>
      <c r="G262" s="17"/>
      <c r="I262" s="18"/>
      <c r="K262" s="126"/>
      <c r="M262" s="145"/>
      <c r="N262" s="126"/>
      <c r="O262" s="126"/>
      <c r="P262" s="18"/>
    </row>
    <row r="263" spans="2:16" ht="26.25" customHeight="1">
      <c r="B263" s="17"/>
      <c r="C263" s="18"/>
      <c r="E263" s="17"/>
      <c r="F263" s="62"/>
      <c r="G263" s="17"/>
      <c r="I263" s="18"/>
      <c r="K263" s="126"/>
      <c r="M263" s="145"/>
      <c r="N263" s="126"/>
      <c r="O263" s="126"/>
      <c r="P263" s="18"/>
    </row>
    <row r="264" spans="2:16" ht="26.25" customHeight="1">
      <c r="B264" s="17"/>
      <c r="C264" s="18"/>
      <c r="E264" s="17"/>
      <c r="F264" s="62"/>
      <c r="G264" s="17"/>
      <c r="I264" s="18"/>
      <c r="K264" s="126"/>
      <c r="M264" s="145"/>
      <c r="N264" s="126"/>
      <c r="O264" s="126"/>
      <c r="P264" s="18"/>
    </row>
    <row r="265" spans="2:16" ht="26.25" customHeight="1">
      <c r="B265" s="17"/>
      <c r="C265" s="18"/>
      <c r="E265" s="17"/>
      <c r="F265" s="62"/>
      <c r="G265" s="17"/>
      <c r="I265" s="18"/>
      <c r="K265" s="126"/>
      <c r="M265" s="145"/>
      <c r="N265" s="126"/>
      <c r="O265" s="126"/>
      <c r="P265" s="18"/>
    </row>
    <row r="266" spans="2:16" ht="26.25" customHeight="1">
      <c r="B266" s="17"/>
      <c r="C266" s="18"/>
      <c r="E266" s="17"/>
      <c r="F266" s="62"/>
      <c r="G266" s="17"/>
      <c r="I266" s="18"/>
      <c r="K266" s="126"/>
      <c r="M266" s="145"/>
      <c r="N266" s="126"/>
      <c r="O266" s="126"/>
      <c r="P266" s="18"/>
    </row>
    <row r="267" spans="2:16" ht="26.25" customHeight="1">
      <c r="B267" s="17"/>
      <c r="C267" s="18"/>
      <c r="E267" s="17"/>
      <c r="F267" s="62"/>
      <c r="G267" s="17"/>
      <c r="I267" s="18"/>
      <c r="K267" s="126"/>
      <c r="M267" s="145"/>
      <c r="N267" s="126"/>
      <c r="O267" s="126"/>
      <c r="P267" s="18"/>
    </row>
    <row r="268" spans="2:16" ht="26.25" customHeight="1">
      <c r="B268" s="17"/>
      <c r="C268" s="18"/>
      <c r="E268" s="17"/>
      <c r="F268" s="62"/>
      <c r="G268" s="17"/>
      <c r="I268" s="18"/>
      <c r="K268" s="126"/>
      <c r="M268" s="145"/>
      <c r="N268" s="126"/>
      <c r="O268" s="126"/>
      <c r="P268" s="18"/>
    </row>
    <row r="269" spans="2:16" ht="26.25" customHeight="1">
      <c r="B269" s="17"/>
      <c r="C269" s="18"/>
      <c r="E269" s="17"/>
      <c r="F269" s="62"/>
      <c r="G269" s="17"/>
      <c r="I269" s="18"/>
      <c r="K269" s="126"/>
      <c r="M269" s="145"/>
      <c r="N269" s="126"/>
      <c r="O269" s="126"/>
      <c r="P269" s="18"/>
    </row>
    <row r="270" spans="2:16" ht="26.25" customHeight="1">
      <c r="B270" s="17"/>
      <c r="C270" s="18"/>
      <c r="E270" s="17"/>
      <c r="F270" s="62"/>
      <c r="G270" s="17"/>
      <c r="I270" s="18"/>
      <c r="K270" s="126"/>
      <c r="M270" s="145"/>
      <c r="N270" s="126"/>
      <c r="O270" s="126"/>
      <c r="P270" s="18"/>
    </row>
    <row r="271" spans="2:16" ht="26.25" customHeight="1">
      <c r="B271" s="17"/>
      <c r="C271" s="18"/>
      <c r="E271" s="17"/>
      <c r="F271" s="62"/>
      <c r="G271" s="17"/>
      <c r="I271" s="18"/>
      <c r="K271" s="126"/>
      <c r="M271" s="145"/>
      <c r="N271" s="126"/>
      <c r="O271" s="126"/>
      <c r="P271" s="18"/>
    </row>
    <row r="272" spans="2:16" ht="26.25" customHeight="1">
      <c r="B272" s="17"/>
      <c r="C272" s="18"/>
      <c r="E272" s="17"/>
      <c r="F272" s="62"/>
      <c r="G272" s="17"/>
      <c r="I272" s="18"/>
      <c r="K272" s="126"/>
      <c r="M272" s="145"/>
      <c r="N272" s="126"/>
      <c r="O272" s="126"/>
      <c r="P272" s="18"/>
    </row>
    <row r="273" spans="2:16" ht="26.25" customHeight="1">
      <c r="B273" s="17"/>
      <c r="C273" s="18"/>
      <c r="E273" s="17"/>
      <c r="F273" s="62"/>
      <c r="G273" s="17"/>
      <c r="I273" s="18"/>
      <c r="K273" s="126"/>
      <c r="M273" s="145"/>
      <c r="N273" s="126"/>
      <c r="O273" s="126"/>
      <c r="P273" s="18"/>
    </row>
    <row r="274" spans="2:16" ht="26.25" customHeight="1">
      <c r="B274" s="17"/>
      <c r="C274" s="18"/>
      <c r="E274" s="17"/>
      <c r="F274" s="62"/>
      <c r="G274" s="17"/>
      <c r="I274" s="18"/>
      <c r="K274" s="126"/>
      <c r="M274" s="145"/>
      <c r="N274" s="126"/>
      <c r="O274" s="126"/>
      <c r="P274" s="18"/>
    </row>
    <row r="275" spans="2:16" ht="26.25" customHeight="1">
      <c r="B275" s="17"/>
      <c r="C275" s="18"/>
      <c r="E275" s="17"/>
      <c r="F275" s="62"/>
      <c r="G275" s="17"/>
      <c r="I275" s="18"/>
      <c r="K275" s="126"/>
      <c r="M275" s="145"/>
      <c r="N275" s="126"/>
      <c r="O275" s="126"/>
      <c r="P275" s="18"/>
    </row>
    <row r="276" spans="2:16" ht="26.25" customHeight="1">
      <c r="B276" s="17"/>
      <c r="C276" s="18"/>
      <c r="E276" s="17"/>
      <c r="F276" s="62"/>
      <c r="G276" s="17"/>
      <c r="I276" s="18"/>
      <c r="K276" s="126"/>
      <c r="M276" s="145"/>
      <c r="N276" s="126"/>
      <c r="O276" s="126"/>
      <c r="P276" s="18"/>
    </row>
    <row r="277" spans="2:16" ht="26.25" customHeight="1">
      <c r="B277" s="17"/>
      <c r="C277" s="18"/>
      <c r="E277" s="17"/>
      <c r="F277" s="62"/>
      <c r="G277" s="17"/>
      <c r="I277" s="18"/>
      <c r="K277" s="126"/>
      <c r="M277" s="145"/>
      <c r="N277" s="126"/>
      <c r="O277" s="126"/>
      <c r="P277" s="18"/>
    </row>
    <row r="278" spans="2:16" ht="26.25" customHeight="1">
      <c r="B278" s="17"/>
      <c r="C278" s="18"/>
      <c r="E278" s="17"/>
      <c r="F278" s="62"/>
      <c r="G278" s="17"/>
      <c r="I278" s="18"/>
      <c r="K278" s="126"/>
      <c r="M278" s="145"/>
      <c r="N278" s="126"/>
      <c r="O278" s="126"/>
      <c r="P278" s="18"/>
    </row>
    <row r="279" spans="2:16" ht="26.25" customHeight="1">
      <c r="B279" s="17"/>
      <c r="C279" s="18"/>
      <c r="E279" s="17"/>
      <c r="F279" s="62"/>
      <c r="G279" s="17"/>
      <c r="I279" s="18"/>
      <c r="K279" s="126"/>
      <c r="M279" s="145"/>
      <c r="N279" s="126"/>
      <c r="O279" s="126"/>
      <c r="P279" s="18"/>
    </row>
    <row r="280" spans="2:16" ht="26.25" customHeight="1">
      <c r="B280" s="17"/>
      <c r="C280" s="18"/>
      <c r="E280" s="17"/>
      <c r="F280" s="62"/>
      <c r="G280" s="17"/>
      <c r="I280" s="18"/>
      <c r="K280" s="126"/>
      <c r="M280" s="145"/>
      <c r="N280" s="126"/>
      <c r="O280" s="126"/>
      <c r="P280" s="18"/>
    </row>
    <row r="281" spans="2:16" ht="26.25" customHeight="1">
      <c r="B281" s="17"/>
      <c r="C281" s="18"/>
      <c r="E281" s="17"/>
      <c r="F281" s="62"/>
      <c r="G281" s="17"/>
      <c r="I281" s="18"/>
      <c r="K281" s="126"/>
      <c r="M281" s="145"/>
      <c r="N281" s="126"/>
      <c r="O281" s="126"/>
      <c r="P281" s="18"/>
    </row>
    <row r="282" spans="2:16" ht="26.25" customHeight="1">
      <c r="B282" s="17"/>
      <c r="C282" s="18"/>
      <c r="E282" s="17"/>
      <c r="F282" s="62"/>
      <c r="G282" s="17"/>
      <c r="I282" s="18"/>
      <c r="K282" s="126"/>
      <c r="M282" s="145"/>
      <c r="N282" s="126"/>
      <c r="O282" s="126"/>
      <c r="P282" s="18"/>
    </row>
    <row r="283" spans="2:16" ht="26.25" customHeight="1">
      <c r="B283" s="17"/>
      <c r="C283" s="18"/>
      <c r="E283" s="17"/>
      <c r="F283" s="62"/>
      <c r="G283" s="17"/>
      <c r="I283" s="18"/>
      <c r="K283" s="126"/>
      <c r="M283" s="145"/>
      <c r="N283" s="126"/>
      <c r="O283" s="126"/>
      <c r="P283" s="18"/>
    </row>
    <row r="284" spans="2:16" ht="26.25" customHeight="1">
      <c r="B284" s="17"/>
      <c r="C284" s="18"/>
      <c r="E284" s="17"/>
      <c r="F284" s="62"/>
      <c r="G284" s="17"/>
      <c r="I284" s="18"/>
      <c r="K284" s="126"/>
      <c r="M284" s="145"/>
      <c r="N284" s="126"/>
      <c r="O284" s="126"/>
      <c r="P284" s="18"/>
    </row>
    <row r="285" spans="2:16" ht="26.25" customHeight="1">
      <c r="B285" s="17"/>
      <c r="C285" s="18"/>
      <c r="E285" s="17"/>
      <c r="F285" s="62"/>
      <c r="G285" s="17"/>
      <c r="I285" s="18"/>
      <c r="K285" s="126"/>
      <c r="M285" s="145"/>
      <c r="N285" s="126"/>
      <c r="O285" s="126"/>
      <c r="P285" s="18"/>
    </row>
    <row r="286" spans="2:16" ht="26.25" customHeight="1">
      <c r="B286" s="17"/>
      <c r="C286" s="18"/>
      <c r="E286" s="17"/>
      <c r="F286" s="62"/>
      <c r="G286" s="17"/>
      <c r="I286" s="18"/>
      <c r="K286" s="126"/>
      <c r="M286" s="145"/>
      <c r="N286" s="126"/>
      <c r="O286" s="126"/>
      <c r="P286" s="18"/>
    </row>
    <row r="287" spans="2:16" ht="26.25" customHeight="1">
      <c r="B287" s="17"/>
      <c r="C287" s="18"/>
      <c r="E287" s="17"/>
      <c r="F287" s="62"/>
      <c r="G287" s="17"/>
      <c r="I287" s="18"/>
      <c r="K287" s="126"/>
      <c r="M287" s="145"/>
      <c r="N287" s="126"/>
      <c r="O287" s="126"/>
      <c r="P287" s="18"/>
    </row>
    <row r="288" spans="2:16" ht="26.25" customHeight="1">
      <c r="B288" s="17"/>
      <c r="C288" s="18"/>
      <c r="E288" s="17"/>
      <c r="F288" s="62"/>
      <c r="G288" s="17"/>
      <c r="I288" s="18"/>
      <c r="K288" s="126"/>
      <c r="M288" s="145"/>
      <c r="N288" s="126"/>
      <c r="O288" s="126"/>
      <c r="P288" s="18"/>
    </row>
    <row r="289" spans="2:16" ht="26.25" customHeight="1">
      <c r="B289" s="17"/>
      <c r="C289" s="18"/>
      <c r="E289" s="17"/>
      <c r="F289" s="62"/>
      <c r="G289" s="17"/>
      <c r="I289" s="18"/>
      <c r="K289" s="126"/>
      <c r="M289" s="145"/>
      <c r="N289" s="126"/>
      <c r="O289" s="126"/>
      <c r="P289" s="18"/>
    </row>
    <row r="290" spans="2:16" ht="26.25" customHeight="1">
      <c r="B290" s="17"/>
      <c r="C290" s="18"/>
      <c r="E290" s="17"/>
      <c r="F290" s="62"/>
      <c r="G290" s="17"/>
      <c r="I290" s="18"/>
      <c r="K290" s="126"/>
      <c r="M290" s="145"/>
      <c r="N290" s="126"/>
      <c r="O290" s="126"/>
      <c r="P290" s="18"/>
    </row>
    <row r="291" spans="2:16" ht="26.25" customHeight="1">
      <c r="B291" s="17"/>
      <c r="C291" s="18"/>
      <c r="E291" s="17"/>
      <c r="F291" s="62"/>
      <c r="G291" s="17"/>
      <c r="I291" s="18"/>
      <c r="K291" s="126"/>
      <c r="M291" s="145"/>
      <c r="N291" s="126"/>
      <c r="O291" s="126"/>
      <c r="P291" s="18"/>
    </row>
    <row r="292" spans="2:16" ht="26.25" customHeight="1">
      <c r="B292" s="17"/>
      <c r="C292" s="18"/>
      <c r="E292" s="17"/>
      <c r="F292" s="62"/>
      <c r="G292" s="17"/>
      <c r="I292" s="18"/>
      <c r="K292" s="126"/>
      <c r="M292" s="145"/>
      <c r="N292" s="126"/>
      <c r="O292" s="126"/>
      <c r="P292" s="18"/>
    </row>
    <row r="293" spans="2:16" ht="26.25" customHeight="1">
      <c r="B293" s="17"/>
      <c r="C293" s="18"/>
      <c r="E293" s="17"/>
      <c r="F293" s="62"/>
      <c r="G293" s="17"/>
      <c r="I293" s="18"/>
      <c r="K293" s="126"/>
      <c r="M293" s="145"/>
      <c r="N293" s="126"/>
      <c r="O293" s="126"/>
      <c r="P293" s="18"/>
    </row>
    <row r="294" spans="2:16" ht="26.25" customHeight="1">
      <c r="B294" s="17"/>
      <c r="C294" s="18"/>
      <c r="E294" s="17"/>
      <c r="F294" s="62"/>
      <c r="G294" s="17"/>
      <c r="I294" s="18"/>
      <c r="K294" s="126"/>
      <c r="M294" s="145"/>
      <c r="N294" s="126"/>
      <c r="O294" s="126"/>
      <c r="P294" s="18"/>
    </row>
    <row r="295" spans="2:16" ht="26.25" customHeight="1">
      <c r="B295" s="17"/>
      <c r="C295" s="18"/>
      <c r="E295" s="17"/>
      <c r="F295" s="62"/>
      <c r="G295" s="17"/>
      <c r="I295" s="18"/>
      <c r="K295" s="126"/>
      <c r="M295" s="145"/>
      <c r="N295" s="126"/>
      <c r="O295" s="126"/>
      <c r="P295" s="18"/>
    </row>
    <row r="296" spans="2:16" ht="26.25" customHeight="1">
      <c r="B296" s="17"/>
      <c r="C296" s="18"/>
      <c r="E296" s="17"/>
      <c r="F296" s="62"/>
      <c r="G296" s="17"/>
      <c r="I296" s="18"/>
      <c r="K296" s="126"/>
      <c r="M296" s="145"/>
      <c r="N296" s="126"/>
      <c r="O296" s="126"/>
      <c r="P296" s="18"/>
    </row>
    <row r="297" spans="2:16" ht="26.25" customHeight="1">
      <c r="B297" s="17"/>
      <c r="C297" s="18"/>
      <c r="E297" s="17"/>
      <c r="F297" s="62"/>
      <c r="G297" s="17"/>
      <c r="I297" s="18"/>
      <c r="K297" s="126"/>
      <c r="M297" s="145"/>
      <c r="N297" s="126"/>
      <c r="O297" s="126"/>
      <c r="P297" s="18"/>
    </row>
    <row r="298" spans="2:16" ht="26.25" customHeight="1">
      <c r="B298" s="17"/>
      <c r="C298" s="18"/>
      <c r="E298" s="17"/>
      <c r="F298" s="62"/>
      <c r="G298" s="17"/>
      <c r="I298" s="18"/>
      <c r="K298" s="126"/>
      <c r="M298" s="145"/>
      <c r="N298" s="126"/>
      <c r="O298" s="126"/>
      <c r="P298" s="18"/>
    </row>
    <row r="299" spans="2:16" ht="26.25" customHeight="1">
      <c r="B299" s="17"/>
      <c r="C299" s="18"/>
      <c r="E299" s="17"/>
      <c r="F299" s="62"/>
      <c r="G299" s="17"/>
      <c r="I299" s="18"/>
      <c r="K299" s="126"/>
      <c r="M299" s="145"/>
      <c r="N299" s="126"/>
      <c r="O299" s="126"/>
      <c r="P299" s="18"/>
    </row>
    <row r="300" spans="2:16" ht="26.25" customHeight="1">
      <c r="B300" s="17"/>
      <c r="C300" s="18"/>
      <c r="E300" s="17"/>
      <c r="F300" s="62"/>
      <c r="G300" s="17"/>
      <c r="I300" s="18"/>
      <c r="K300" s="126"/>
      <c r="M300" s="145"/>
      <c r="N300" s="126"/>
      <c r="O300" s="126"/>
      <c r="P300" s="18"/>
    </row>
    <row r="301" spans="2:16" ht="26.25" customHeight="1">
      <c r="B301" s="17"/>
      <c r="C301" s="18"/>
      <c r="E301" s="17"/>
      <c r="F301" s="62"/>
      <c r="G301" s="17"/>
      <c r="I301" s="18"/>
      <c r="K301" s="126"/>
      <c r="M301" s="145"/>
      <c r="N301" s="126"/>
      <c r="O301" s="126"/>
      <c r="P301" s="18"/>
    </row>
    <row r="302" spans="2:16" ht="26.25" customHeight="1">
      <c r="B302" s="17"/>
      <c r="C302" s="18"/>
      <c r="E302" s="17"/>
      <c r="F302" s="62"/>
      <c r="G302" s="17"/>
      <c r="I302" s="18"/>
      <c r="K302" s="126"/>
      <c r="M302" s="145"/>
      <c r="N302" s="126"/>
      <c r="O302" s="126"/>
      <c r="P302" s="18"/>
    </row>
    <row r="303" spans="2:16" ht="26.25" customHeight="1">
      <c r="B303" s="17"/>
      <c r="C303" s="18"/>
      <c r="E303" s="17"/>
      <c r="F303" s="62"/>
      <c r="G303" s="17"/>
      <c r="I303" s="18"/>
      <c r="K303" s="126"/>
      <c r="M303" s="145"/>
      <c r="N303" s="126"/>
      <c r="O303" s="126"/>
      <c r="P303" s="18"/>
    </row>
    <row r="304" spans="2:16" ht="26.25" customHeight="1">
      <c r="B304" s="17"/>
      <c r="C304" s="18"/>
      <c r="E304" s="17"/>
      <c r="F304" s="62"/>
      <c r="G304" s="17"/>
      <c r="I304" s="18"/>
      <c r="K304" s="126"/>
      <c r="M304" s="145"/>
      <c r="N304" s="126"/>
      <c r="O304" s="126"/>
      <c r="P304" s="18"/>
    </row>
    <row r="305" spans="2:16" ht="26.25" customHeight="1">
      <c r="B305" s="17"/>
      <c r="C305" s="18"/>
      <c r="E305" s="17"/>
      <c r="F305" s="62"/>
      <c r="G305" s="17"/>
      <c r="I305" s="18"/>
      <c r="K305" s="126"/>
      <c r="M305" s="145"/>
      <c r="N305" s="126"/>
      <c r="O305" s="126"/>
      <c r="P305" s="18"/>
    </row>
    <row r="306" spans="2:16" ht="26.25" customHeight="1">
      <c r="B306" s="17"/>
      <c r="C306" s="18"/>
      <c r="E306" s="17"/>
      <c r="F306" s="62"/>
      <c r="G306" s="17"/>
      <c r="I306" s="18"/>
      <c r="K306" s="126"/>
      <c r="M306" s="145"/>
      <c r="N306" s="126"/>
      <c r="O306" s="126"/>
      <c r="P306" s="18"/>
    </row>
    <row r="307" spans="2:16" ht="26.25" customHeight="1">
      <c r="B307" s="17"/>
      <c r="C307" s="18"/>
      <c r="E307" s="17"/>
      <c r="F307" s="62"/>
      <c r="G307" s="17"/>
      <c r="I307" s="18"/>
      <c r="K307" s="126"/>
      <c r="M307" s="145"/>
      <c r="N307" s="126"/>
      <c r="O307" s="126"/>
      <c r="P307" s="18"/>
    </row>
    <row r="308" spans="2:16" ht="26.25" customHeight="1">
      <c r="B308" s="17"/>
      <c r="C308" s="18"/>
      <c r="E308" s="17"/>
      <c r="F308" s="62"/>
      <c r="G308" s="17"/>
      <c r="I308" s="18"/>
      <c r="K308" s="126"/>
      <c r="M308" s="145"/>
      <c r="N308" s="126"/>
      <c r="O308" s="126"/>
      <c r="P308" s="18"/>
    </row>
    <row r="309" spans="2:16" ht="26.25" customHeight="1">
      <c r="B309" s="17"/>
      <c r="C309" s="18"/>
      <c r="E309" s="17"/>
      <c r="F309" s="62"/>
      <c r="G309" s="17"/>
      <c r="I309" s="18"/>
      <c r="K309" s="126"/>
      <c r="M309" s="145"/>
      <c r="N309" s="126"/>
      <c r="O309" s="126"/>
      <c r="P309" s="18"/>
    </row>
    <row r="310" spans="2:16" ht="26.25" customHeight="1">
      <c r="B310" s="17"/>
      <c r="C310" s="18"/>
      <c r="E310" s="17"/>
      <c r="F310" s="62"/>
      <c r="G310" s="17"/>
      <c r="I310" s="18"/>
      <c r="K310" s="126"/>
      <c r="M310" s="145"/>
      <c r="N310" s="126"/>
      <c r="O310" s="126"/>
      <c r="P310" s="18"/>
    </row>
    <row r="311" spans="2:16" ht="26.25" customHeight="1">
      <c r="B311" s="17"/>
      <c r="C311" s="18"/>
      <c r="E311" s="17"/>
      <c r="F311" s="62"/>
      <c r="G311" s="17"/>
      <c r="I311" s="18"/>
      <c r="K311" s="126"/>
      <c r="M311" s="145"/>
      <c r="N311" s="126"/>
      <c r="O311" s="126"/>
      <c r="P311" s="18"/>
    </row>
    <row r="312" spans="2:16" ht="26.25" customHeight="1">
      <c r="B312" s="17"/>
      <c r="C312" s="18"/>
      <c r="E312" s="17"/>
      <c r="F312" s="62"/>
      <c r="G312" s="17"/>
      <c r="I312" s="18"/>
      <c r="K312" s="126"/>
      <c r="M312" s="145"/>
      <c r="N312" s="126"/>
      <c r="O312" s="126"/>
      <c r="P312" s="18"/>
    </row>
    <row r="313" spans="2:16" ht="26.25" customHeight="1">
      <c r="B313" s="17"/>
      <c r="C313" s="18"/>
      <c r="E313" s="17"/>
      <c r="F313" s="62"/>
      <c r="G313" s="17"/>
      <c r="I313" s="18"/>
      <c r="K313" s="126"/>
      <c r="M313" s="145"/>
      <c r="N313" s="126"/>
      <c r="O313" s="126"/>
      <c r="P313" s="18"/>
    </row>
    <row r="314" spans="2:16" ht="26.25" customHeight="1">
      <c r="B314" s="17"/>
      <c r="C314" s="18"/>
      <c r="E314" s="17"/>
      <c r="F314" s="62"/>
      <c r="G314" s="17"/>
      <c r="I314" s="18"/>
      <c r="K314" s="126"/>
      <c r="M314" s="145"/>
      <c r="N314" s="126"/>
      <c r="O314" s="126"/>
      <c r="P314" s="18"/>
    </row>
    <row r="315" spans="2:16" ht="26.25" customHeight="1">
      <c r="B315" s="17"/>
      <c r="C315" s="18"/>
      <c r="E315" s="17"/>
      <c r="F315" s="62"/>
      <c r="G315" s="17"/>
      <c r="I315" s="18"/>
      <c r="K315" s="126"/>
      <c r="M315" s="145"/>
      <c r="N315" s="126"/>
      <c r="O315" s="126"/>
      <c r="P315" s="18"/>
    </row>
    <row r="316" spans="2:16" ht="26.25" customHeight="1">
      <c r="B316" s="17"/>
      <c r="C316" s="18"/>
      <c r="E316" s="17"/>
      <c r="F316" s="62"/>
      <c r="G316" s="17"/>
      <c r="I316" s="18"/>
      <c r="K316" s="126"/>
      <c r="M316" s="145"/>
      <c r="N316" s="126"/>
      <c r="O316" s="126"/>
      <c r="P316" s="18"/>
    </row>
    <row r="317" spans="2:16" ht="26.25" customHeight="1">
      <c r="B317" s="17"/>
      <c r="C317" s="18"/>
      <c r="E317" s="17"/>
      <c r="F317" s="62"/>
      <c r="G317" s="17"/>
      <c r="I317" s="18"/>
      <c r="K317" s="126"/>
      <c r="M317" s="145"/>
      <c r="N317" s="126"/>
      <c r="O317" s="126"/>
      <c r="P317" s="18"/>
    </row>
    <row r="318" spans="2:16" ht="26.25" customHeight="1">
      <c r="B318" s="17"/>
      <c r="C318" s="18"/>
      <c r="E318" s="17"/>
      <c r="F318" s="62"/>
      <c r="G318" s="17"/>
      <c r="I318" s="18"/>
      <c r="K318" s="126"/>
      <c r="M318" s="145"/>
      <c r="N318" s="126"/>
      <c r="O318" s="126"/>
      <c r="P318" s="18"/>
    </row>
    <row r="319" spans="2:16" ht="26.25" customHeight="1">
      <c r="B319" s="17"/>
      <c r="C319" s="18"/>
      <c r="E319" s="17"/>
      <c r="F319" s="62"/>
      <c r="G319" s="17"/>
      <c r="I319" s="18"/>
      <c r="K319" s="126"/>
      <c r="M319" s="145"/>
      <c r="N319" s="126"/>
      <c r="O319" s="126"/>
      <c r="P319" s="18"/>
    </row>
    <row r="320" spans="2:16" ht="26.25" customHeight="1">
      <c r="B320" s="17"/>
      <c r="C320" s="18"/>
      <c r="E320" s="17"/>
      <c r="F320" s="62"/>
      <c r="G320" s="17"/>
      <c r="I320" s="18"/>
      <c r="K320" s="126"/>
      <c r="M320" s="145"/>
      <c r="N320" s="126"/>
      <c r="O320" s="126"/>
      <c r="P320" s="18"/>
    </row>
    <row r="321" spans="2:16" ht="26.25" customHeight="1">
      <c r="B321" s="17"/>
      <c r="C321" s="18"/>
      <c r="E321" s="17"/>
      <c r="F321" s="62"/>
      <c r="G321" s="17"/>
      <c r="I321" s="18"/>
      <c r="K321" s="126"/>
      <c r="M321" s="145"/>
      <c r="N321" s="126"/>
      <c r="O321" s="126"/>
      <c r="P321" s="18"/>
    </row>
    <row r="322" spans="2:16" ht="26.25" customHeight="1">
      <c r="B322" s="17"/>
      <c r="C322" s="18"/>
      <c r="E322" s="17"/>
      <c r="F322" s="62"/>
      <c r="G322" s="17"/>
      <c r="I322" s="18"/>
      <c r="K322" s="126"/>
      <c r="M322" s="145"/>
      <c r="N322" s="126"/>
      <c r="O322" s="126"/>
      <c r="P322" s="18"/>
    </row>
    <row r="323" spans="2:16" ht="26.25" customHeight="1">
      <c r="B323" s="17"/>
      <c r="C323" s="18"/>
      <c r="E323" s="17"/>
      <c r="F323" s="62"/>
      <c r="G323" s="17"/>
      <c r="I323" s="18"/>
      <c r="K323" s="126"/>
      <c r="M323" s="145"/>
      <c r="N323" s="126"/>
      <c r="O323" s="126"/>
      <c r="P323" s="18"/>
    </row>
    <row r="324" spans="2:16" ht="26.25" customHeight="1">
      <c r="B324" s="17"/>
      <c r="C324" s="18"/>
      <c r="E324" s="17"/>
      <c r="F324" s="62"/>
      <c r="G324" s="17"/>
      <c r="I324" s="18"/>
      <c r="K324" s="126"/>
      <c r="M324" s="145"/>
      <c r="N324" s="126"/>
      <c r="O324" s="126"/>
      <c r="P324" s="18"/>
    </row>
    <row r="325" spans="2:16" ht="26.25" customHeight="1">
      <c r="B325" s="17"/>
      <c r="C325" s="18"/>
      <c r="E325" s="17"/>
      <c r="F325" s="62"/>
      <c r="G325" s="17"/>
      <c r="I325" s="18"/>
      <c r="K325" s="126"/>
      <c r="M325" s="145"/>
      <c r="N325" s="126"/>
      <c r="O325" s="126"/>
      <c r="P325" s="18"/>
    </row>
    <row r="326" spans="2:16" ht="26.25" customHeight="1">
      <c r="B326" s="17"/>
      <c r="C326" s="18"/>
      <c r="E326" s="17"/>
      <c r="F326" s="62"/>
      <c r="G326" s="17"/>
      <c r="I326" s="18"/>
      <c r="K326" s="126"/>
      <c r="M326" s="145"/>
      <c r="N326" s="126"/>
      <c r="O326" s="126"/>
      <c r="P326" s="18"/>
    </row>
    <row r="327" spans="2:16" ht="26.25" customHeight="1">
      <c r="B327" s="17"/>
      <c r="C327" s="18"/>
      <c r="E327" s="17"/>
      <c r="F327" s="62"/>
      <c r="G327" s="17"/>
      <c r="I327" s="18"/>
      <c r="K327" s="126"/>
      <c r="M327" s="145"/>
      <c r="N327" s="126"/>
      <c r="O327" s="126"/>
      <c r="P327" s="18"/>
    </row>
    <row r="328" spans="2:16" ht="26.25" customHeight="1">
      <c r="B328" s="17"/>
      <c r="C328" s="18"/>
      <c r="E328" s="17"/>
      <c r="F328" s="62"/>
      <c r="G328" s="17"/>
      <c r="I328" s="18"/>
      <c r="K328" s="126"/>
      <c r="M328" s="145"/>
      <c r="N328" s="126"/>
      <c r="O328" s="126"/>
      <c r="P328" s="18"/>
    </row>
    <row r="329" spans="2:16" ht="26.25" customHeight="1">
      <c r="B329" s="17"/>
      <c r="C329" s="18"/>
      <c r="E329" s="17"/>
      <c r="F329" s="62"/>
      <c r="G329" s="17"/>
      <c r="I329" s="18"/>
      <c r="K329" s="126"/>
      <c r="M329" s="145"/>
      <c r="N329" s="126"/>
      <c r="O329" s="126"/>
      <c r="P329" s="18"/>
    </row>
    <row r="330" spans="2:16" ht="26.25" customHeight="1">
      <c r="B330" s="17"/>
      <c r="C330" s="18"/>
      <c r="E330" s="17"/>
      <c r="F330" s="62"/>
      <c r="G330" s="17"/>
      <c r="I330" s="18"/>
      <c r="K330" s="126"/>
      <c r="M330" s="145"/>
      <c r="N330" s="126"/>
      <c r="O330" s="126"/>
      <c r="P330" s="18"/>
    </row>
    <row r="331" spans="2:16" ht="26.25" customHeight="1">
      <c r="B331" s="17"/>
      <c r="C331" s="18"/>
      <c r="E331" s="17"/>
      <c r="F331" s="62"/>
      <c r="G331" s="17"/>
      <c r="I331" s="18"/>
      <c r="K331" s="126"/>
      <c r="M331" s="145"/>
      <c r="N331" s="126"/>
      <c r="O331" s="126"/>
      <c r="P331" s="18"/>
    </row>
    <row r="332" spans="2:16" ht="26.25" customHeight="1">
      <c r="B332" s="17"/>
      <c r="C332" s="18"/>
      <c r="E332" s="17"/>
      <c r="F332" s="62"/>
      <c r="G332" s="17"/>
      <c r="I332" s="18"/>
      <c r="K332" s="126"/>
      <c r="M332" s="145"/>
      <c r="N332" s="126"/>
      <c r="O332" s="126"/>
      <c r="P332" s="18"/>
    </row>
    <row r="333" spans="2:16" ht="26.25" customHeight="1">
      <c r="B333" s="17"/>
      <c r="C333" s="18"/>
      <c r="E333" s="17"/>
      <c r="F333" s="62"/>
      <c r="G333" s="17"/>
      <c r="I333" s="18"/>
      <c r="K333" s="126"/>
      <c r="M333" s="145"/>
      <c r="N333" s="126"/>
      <c r="O333" s="126"/>
      <c r="P333" s="18"/>
    </row>
    <row r="334" spans="2:16" ht="26.25" customHeight="1">
      <c r="B334" s="17"/>
      <c r="C334" s="18"/>
      <c r="E334" s="17"/>
      <c r="F334" s="62"/>
      <c r="G334" s="17"/>
      <c r="I334" s="18"/>
      <c r="K334" s="126"/>
      <c r="M334" s="145"/>
      <c r="N334" s="126"/>
      <c r="O334" s="126"/>
      <c r="P334" s="18"/>
    </row>
    <row r="335" spans="2:16" ht="26.25" customHeight="1">
      <c r="B335" s="17"/>
      <c r="C335" s="18"/>
      <c r="E335" s="17"/>
      <c r="F335" s="62"/>
      <c r="G335" s="17"/>
      <c r="I335" s="18"/>
      <c r="K335" s="126"/>
      <c r="M335" s="145"/>
      <c r="N335" s="126"/>
      <c r="O335" s="126"/>
      <c r="P335" s="18"/>
    </row>
    <row r="336" spans="2:16" ht="26.25" customHeight="1">
      <c r="B336" s="17"/>
      <c r="C336" s="18"/>
      <c r="E336" s="17"/>
      <c r="F336" s="62"/>
      <c r="G336" s="17"/>
      <c r="I336" s="18"/>
      <c r="K336" s="126"/>
      <c r="M336" s="145"/>
      <c r="N336" s="126"/>
      <c r="O336" s="126"/>
      <c r="P336" s="18"/>
    </row>
    <row r="337" spans="2:16" ht="26.25" customHeight="1">
      <c r="B337" s="17"/>
      <c r="C337" s="18"/>
      <c r="E337" s="17"/>
      <c r="F337" s="62"/>
      <c r="G337" s="17"/>
      <c r="I337" s="18"/>
      <c r="K337" s="126"/>
      <c r="M337" s="145"/>
      <c r="N337" s="126"/>
      <c r="O337" s="126"/>
      <c r="P337" s="18"/>
    </row>
    <row r="338" spans="2:16" ht="26.25" customHeight="1">
      <c r="B338" s="17"/>
      <c r="C338" s="18"/>
      <c r="E338" s="17"/>
      <c r="F338" s="62"/>
      <c r="G338" s="17"/>
      <c r="I338" s="18"/>
      <c r="K338" s="126"/>
      <c r="M338" s="145"/>
      <c r="N338" s="126"/>
      <c r="O338" s="126"/>
      <c r="P338" s="18"/>
    </row>
    <row r="339" spans="2:16" ht="26.25" customHeight="1">
      <c r="B339" s="17"/>
      <c r="C339" s="18"/>
      <c r="E339" s="17"/>
      <c r="F339" s="62"/>
      <c r="G339" s="17"/>
      <c r="I339" s="18"/>
      <c r="K339" s="126"/>
      <c r="M339" s="145"/>
      <c r="N339" s="126"/>
      <c r="O339" s="126"/>
      <c r="P339" s="18"/>
    </row>
    <row r="340" spans="2:16" ht="26.25" customHeight="1">
      <c r="B340" s="17"/>
      <c r="C340" s="18"/>
      <c r="E340" s="17"/>
      <c r="F340" s="62"/>
      <c r="G340" s="17"/>
      <c r="I340" s="18"/>
      <c r="K340" s="126"/>
      <c r="M340" s="145"/>
      <c r="N340" s="126"/>
      <c r="O340" s="126"/>
      <c r="P340" s="18"/>
    </row>
    <row r="341" spans="2:16" ht="26.25" customHeight="1">
      <c r="B341" s="17"/>
      <c r="C341" s="18"/>
      <c r="E341" s="17"/>
      <c r="F341" s="62"/>
      <c r="G341" s="17"/>
      <c r="I341" s="18"/>
      <c r="K341" s="126"/>
      <c r="M341" s="145"/>
      <c r="N341" s="126"/>
      <c r="O341" s="126"/>
      <c r="P341" s="18"/>
    </row>
    <row r="342" spans="2:16" ht="26.25" customHeight="1">
      <c r="B342" s="17"/>
      <c r="C342" s="18"/>
      <c r="E342" s="17"/>
      <c r="F342" s="62"/>
      <c r="G342" s="17"/>
      <c r="I342" s="18"/>
      <c r="K342" s="126"/>
      <c r="M342" s="145"/>
      <c r="N342" s="126"/>
      <c r="O342" s="126"/>
      <c r="P342" s="18"/>
    </row>
    <row r="343" spans="2:16" ht="26.25" customHeight="1">
      <c r="B343" s="17"/>
      <c r="C343" s="18"/>
      <c r="E343" s="17"/>
      <c r="F343" s="62"/>
      <c r="G343" s="17"/>
      <c r="I343" s="18"/>
      <c r="K343" s="126"/>
      <c r="M343" s="145"/>
      <c r="N343" s="126"/>
      <c r="O343" s="126"/>
      <c r="P343" s="18"/>
    </row>
    <row r="344" spans="2:16" ht="26.25" customHeight="1">
      <c r="B344" s="17"/>
      <c r="C344" s="18"/>
      <c r="E344" s="17"/>
      <c r="F344" s="62"/>
      <c r="G344" s="17"/>
      <c r="I344" s="18"/>
      <c r="K344" s="126"/>
      <c r="M344" s="145"/>
      <c r="N344" s="126"/>
      <c r="O344" s="126"/>
      <c r="P344" s="18"/>
    </row>
    <row r="345" spans="2:16" ht="26.25" customHeight="1">
      <c r="B345" s="17"/>
      <c r="C345" s="18"/>
      <c r="E345" s="17"/>
      <c r="F345" s="62"/>
      <c r="G345" s="17"/>
      <c r="I345" s="18"/>
      <c r="K345" s="126"/>
      <c r="M345" s="145"/>
      <c r="N345" s="126"/>
      <c r="O345" s="126"/>
      <c r="P345" s="18"/>
    </row>
    <row r="346" spans="2:16" ht="26.25" customHeight="1">
      <c r="B346" s="17"/>
      <c r="C346" s="18"/>
      <c r="E346" s="17"/>
      <c r="F346" s="62"/>
      <c r="G346" s="17"/>
      <c r="I346" s="18"/>
      <c r="K346" s="126"/>
      <c r="M346" s="145"/>
      <c r="N346" s="126"/>
      <c r="O346" s="126"/>
      <c r="P346" s="18"/>
    </row>
    <row r="347" spans="2:16" ht="26.25" customHeight="1">
      <c r="B347" s="17"/>
      <c r="C347" s="18"/>
      <c r="E347" s="17"/>
      <c r="F347" s="62"/>
      <c r="G347" s="17"/>
      <c r="I347" s="18"/>
      <c r="K347" s="126"/>
      <c r="M347" s="145"/>
      <c r="N347" s="126"/>
      <c r="O347" s="126"/>
      <c r="P347" s="18"/>
    </row>
    <row r="348" spans="2:16" ht="26.25" customHeight="1">
      <c r="B348" s="17"/>
      <c r="C348" s="18"/>
      <c r="E348" s="17"/>
      <c r="F348" s="62"/>
      <c r="G348" s="17"/>
      <c r="I348" s="18"/>
      <c r="K348" s="126"/>
      <c r="M348" s="145"/>
      <c r="N348" s="126"/>
      <c r="O348" s="126"/>
      <c r="P348" s="18"/>
    </row>
    <row r="349" spans="2:16" ht="26.25" customHeight="1">
      <c r="B349" s="17"/>
      <c r="C349" s="18"/>
      <c r="E349" s="17"/>
      <c r="F349" s="62"/>
      <c r="G349" s="17"/>
      <c r="I349" s="18"/>
      <c r="K349" s="126"/>
      <c r="M349" s="145"/>
      <c r="N349" s="126"/>
      <c r="O349" s="126"/>
      <c r="P349" s="18"/>
    </row>
    <row r="350" spans="2:16" ht="26.25" customHeight="1">
      <c r="B350" s="17"/>
      <c r="C350" s="18"/>
      <c r="E350" s="17"/>
      <c r="F350" s="62"/>
      <c r="G350" s="17"/>
      <c r="I350" s="18"/>
      <c r="K350" s="126"/>
      <c r="M350" s="145"/>
      <c r="N350" s="126"/>
      <c r="O350" s="126"/>
      <c r="P350" s="18"/>
    </row>
    <row r="351" spans="2:16" ht="26.25" customHeight="1">
      <c r="B351" s="17"/>
      <c r="C351" s="18"/>
      <c r="E351" s="17"/>
      <c r="F351" s="62"/>
      <c r="G351" s="17"/>
      <c r="I351" s="18"/>
      <c r="K351" s="126"/>
      <c r="M351" s="145"/>
      <c r="N351" s="126"/>
      <c r="O351" s="126"/>
      <c r="P351" s="18"/>
    </row>
    <row r="352" spans="2:16" ht="26.25" customHeight="1">
      <c r="B352" s="17"/>
      <c r="C352" s="18"/>
      <c r="E352" s="17"/>
      <c r="F352" s="62"/>
      <c r="G352" s="17"/>
      <c r="I352" s="18"/>
      <c r="K352" s="126"/>
      <c r="M352" s="145"/>
      <c r="N352" s="126"/>
      <c r="O352" s="126"/>
      <c r="P352" s="18"/>
    </row>
    <row r="353" spans="2:16" ht="26.25" customHeight="1">
      <c r="B353" s="17"/>
      <c r="C353" s="18"/>
      <c r="E353" s="17"/>
      <c r="F353" s="62"/>
      <c r="G353" s="17"/>
      <c r="I353" s="18"/>
      <c r="K353" s="126"/>
      <c r="M353" s="145"/>
      <c r="N353" s="126"/>
      <c r="O353" s="126"/>
      <c r="P353" s="18"/>
    </row>
    <row r="354" spans="2:16" ht="26.25" customHeight="1">
      <c r="B354" s="17"/>
      <c r="C354" s="18"/>
      <c r="E354" s="17"/>
      <c r="F354" s="62"/>
      <c r="G354" s="17"/>
      <c r="I354" s="18"/>
      <c r="K354" s="126"/>
      <c r="M354" s="145"/>
      <c r="N354" s="126"/>
      <c r="O354" s="126"/>
      <c r="P354" s="18"/>
    </row>
    <row r="355" spans="2:16" ht="26.25" customHeight="1">
      <c r="B355" s="17"/>
      <c r="C355" s="18"/>
      <c r="E355" s="17"/>
      <c r="F355" s="62"/>
      <c r="G355" s="17"/>
      <c r="I355" s="18"/>
      <c r="K355" s="126"/>
      <c r="M355" s="145"/>
      <c r="N355" s="126"/>
      <c r="O355" s="126"/>
      <c r="P355" s="18"/>
    </row>
    <row r="356" spans="2:16" ht="26.25" customHeight="1">
      <c r="B356" s="17"/>
      <c r="C356" s="18"/>
      <c r="E356" s="17"/>
      <c r="F356" s="62"/>
      <c r="G356" s="17"/>
      <c r="I356" s="18"/>
      <c r="K356" s="126"/>
      <c r="M356" s="145"/>
      <c r="N356" s="126"/>
      <c r="O356" s="126"/>
      <c r="P356" s="18"/>
    </row>
    <row r="357" spans="2:16" ht="26.25" customHeight="1">
      <c r="B357" s="17"/>
      <c r="C357" s="18"/>
      <c r="E357" s="17"/>
      <c r="F357" s="62"/>
      <c r="G357" s="17"/>
      <c r="I357" s="18"/>
      <c r="K357" s="126"/>
      <c r="M357" s="145"/>
      <c r="N357" s="126"/>
      <c r="O357" s="126"/>
      <c r="P357" s="18"/>
    </row>
    <row r="358" spans="2:16" ht="26.25" customHeight="1">
      <c r="B358" s="17"/>
      <c r="C358" s="18"/>
      <c r="E358" s="17"/>
      <c r="F358" s="62"/>
      <c r="G358" s="17"/>
      <c r="I358" s="18"/>
      <c r="K358" s="126"/>
      <c r="M358" s="145"/>
      <c r="N358" s="126"/>
      <c r="O358" s="126"/>
      <c r="P358" s="18"/>
    </row>
    <row r="359" spans="2:16" ht="26.25" customHeight="1">
      <c r="B359" s="17"/>
      <c r="C359" s="18"/>
      <c r="E359" s="17"/>
      <c r="F359" s="62"/>
      <c r="G359" s="17"/>
      <c r="I359" s="18"/>
      <c r="K359" s="126"/>
      <c r="M359" s="145"/>
      <c r="N359" s="126"/>
      <c r="O359" s="126"/>
      <c r="P359" s="18"/>
    </row>
    <row r="360" spans="2:16" ht="26.25" customHeight="1">
      <c r="B360" s="17"/>
      <c r="C360" s="18"/>
      <c r="E360" s="17"/>
      <c r="F360" s="62"/>
      <c r="G360" s="17"/>
      <c r="I360" s="18"/>
      <c r="K360" s="126"/>
      <c r="M360" s="145"/>
      <c r="N360" s="126"/>
      <c r="O360" s="126"/>
      <c r="P360" s="18"/>
    </row>
    <row r="361" spans="2:16" ht="26.25" customHeight="1">
      <c r="B361" s="17"/>
      <c r="C361" s="18"/>
      <c r="E361" s="17"/>
      <c r="F361" s="62"/>
      <c r="G361" s="17"/>
      <c r="I361" s="18"/>
      <c r="K361" s="126"/>
      <c r="M361" s="145"/>
      <c r="N361" s="126"/>
      <c r="O361" s="126"/>
      <c r="P361" s="18"/>
    </row>
    <row r="362" spans="2:16" ht="26.25" customHeight="1">
      <c r="B362" s="17"/>
      <c r="C362" s="18"/>
      <c r="E362" s="17"/>
      <c r="F362" s="62"/>
      <c r="G362" s="17"/>
      <c r="I362" s="18"/>
      <c r="K362" s="126"/>
      <c r="M362" s="145"/>
      <c r="N362" s="126"/>
      <c r="O362" s="126"/>
      <c r="P362" s="18"/>
    </row>
    <row r="363" spans="2:16" ht="26.25" customHeight="1">
      <c r="B363" s="17"/>
      <c r="C363" s="18"/>
      <c r="E363" s="17"/>
      <c r="F363" s="62"/>
      <c r="G363" s="17"/>
      <c r="I363" s="18"/>
      <c r="K363" s="126"/>
      <c r="M363" s="145"/>
      <c r="N363" s="126"/>
      <c r="O363" s="126"/>
      <c r="P363" s="18"/>
    </row>
    <row r="364" spans="2:16" ht="26.25" customHeight="1">
      <c r="B364" s="17"/>
      <c r="C364" s="18"/>
      <c r="E364" s="17"/>
      <c r="F364" s="62"/>
      <c r="G364" s="17"/>
      <c r="I364" s="18"/>
      <c r="K364" s="126"/>
      <c r="M364" s="145"/>
      <c r="N364" s="126"/>
      <c r="O364" s="126"/>
      <c r="P364" s="18"/>
    </row>
    <row r="365" spans="2:16" ht="26.25" customHeight="1">
      <c r="B365" s="17"/>
      <c r="C365" s="18"/>
      <c r="E365" s="17"/>
      <c r="F365" s="62"/>
      <c r="G365" s="17"/>
      <c r="I365" s="18"/>
      <c r="K365" s="126"/>
      <c r="M365" s="145"/>
      <c r="N365" s="126"/>
      <c r="O365" s="126"/>
      <c r="P365" s="18"/>
    </row>
    <row r="366" spans="2:16" ht="26.25" customHeight="1">
      <c r="B366" s="17"/>
      <c r="C366" s="18"/>
      <c r="E366" s="17"/>
      <c r="F366" s="62"/>
      <c r="G366" s="17"/>
      <c r="I366" s="18"/>
      <c r="K366" s="126"/>
      <c r="M366" s="145"/>
      <c r="N366" s="126"/>
      <c r="O366" s="126"/>
      <c r="P366" s="18"/>
    </row>
    <row r="367" spans="2:16" ht="26.25" customHeight="1">
      <c r="B367" s="17"/>
      <c r="C367" s="18"/>
      <c r="E367" s="17"/>
      <c r="F367" s="62"/>
      <c r="G367" s="17"/>
      <c r="I367" s="18"/>
      <c r="K367" s="126"/>
      <c r="M367" s="145"/>
      <c r="N367" s="126"/>
      <c r="O367" s="126"/>
      <c r="P367" s="18"/>
    </row>
    <row r="368" spans="2:16" ht="26.25" customHeight="1">
      <c r="B368" s="17"/>
      <c r="C368" s="18"/>
      <c r="E368" s="17"/>
      <c r="F368" s="62"/>
      <c r="G368" s="17"/>
      <c r="I368" s="18"/>
      <c r="K368" s="126"/>
      <c r="M368" s="145"/>
      <c r="N368" s="126"/>
      <c r="O368" s="126"/>
      <c r="P368" s="18"/>
    </row>
    <row r="369" spans="2:16" ht="26.25" customHeight="1">
      <c r="B369" s="17"/>
      <c r="C369" s="18"/>
      <c r="E369" s="17"/>
      <c r="F369" s="62"/>
      <c r="G369" s="17"/>
      <c r="I369" s="18"/>
      <c r="K369" s="126"/>
      <c r="M369" s="145"/>
      <c r="N369" s="126"/>
      <c r="O369" s="126"/>
      <c r="P369" s="18"/>
    </row>
    <row r="370" spans="2:16" ht="26.25" customHeight="1">
      <c r="B370" s="17"/>
      <c r="C370" s="18"/>
      <c r="E370" s="17"/>
      <c r="F370" s="62"/>
      <c r="G370" s="17"/>
      <c r="I370" s="18"/>
      <c r="K370" s="126"/>
      <c r="M370" s="145"/>
      <c r="N370" s="126"/>
      <c r="O370" s="126"/>
      <c r="P370" s="18"/>
    </row>
    <row r="371" spans="2:16" ht="26.25" customHeight="1">
      <c r="B371" s="17"/>
      <c r="C371" s="18"/>
      <c r="E371" s="17"/>
      <c r="F371" s="62"/>
      <c r="G371" s="17"/>
      <c r="I371" s="18"/>
      <c r="K371" s="126"/>
      <c r="M371" s="145"/>
      <c r="N371" s="126"/>
      <c r="O371" s="126"/>
      <c r="P371" s="18"/>
    </row>
    <row r="372" spans="2:16" ht="26.25" customHeight="1">
      <c r="B372" s="17"/>
      <c r="C372" s="18"/>
      <c r="E372" s="17"/>
      <c r="F372" s="62"/>
      <c r="G372" s="17"/>
      <c r="I372" s="18"/>
      <c r="K372" s="126"/>
      <c r="M372" s="145"/>
      <c r="N372" s="126"/>
      <c r="O372" s="126"/>
      <c r="P372" s="18"/>
    </row>
    <row r="373" spans="2:16" ht="26.25" customHeight="1">
      <c r="B373" s="17"/>
      <c r="C373" s="18"/>
      <c r="E373" s="17"/>
      <c r="F373" s="62"/>
      <c r="G373" s="17"/>
      <c r="I373" s="18"/>
      <c r="K373" s="126"/>
      <c r="M373" s="145"/>
      <c r="N373" s="126"/>
      <c r="O373" s="126"/>
      <c r="P373" s="18"/>
    </row>
    <row r="374" spans="2:16" ht="26.25" customHeight="1">
      <c r="B374" s="17"/>
      <c r="C374" s="18"/>
      <c r="E374" s="17"/>
      <c r="F374" s="62"/>
      <c r="G374" s="17"/>
      <c r="I374" s="18"/>
      <c r="K374" s="126"/>
      <c r="M374" s="145"/>
      <c r="N374" s="126"/>
      <c r="O374" s="126"/>
      <c r="P374" s="18"/>
    </row>
    <row r="375" spans="2:16" ht="26.25" customHeight="1">
      <c r="B375" s="17"/>
      <c r="C375" s="18"/>
      <c r="E375" s="17"/>
      <c r="F375" s="62"/>
      <c r="G375" s="17"/>
      <c r="I375" s="18"/>
      <c r="K375" s="126"/>
      <c r="M375" s="145"/>
      <c r="N375" s="126"/>
      <c r="O375" s="126"/>
      <c r="P375" s="18"/>
    </row>
    <row r="376" spans="2:16" ht="26.25" customHeight="1">
      <c r="B376" s="17"/>
      <c r="C376" s="18"/>
      <c r="E376" s="17"/>
      <c r="F376" s="62"/>
      <c r="G376" s="17"/>
      <c r="I376" s="18"/>
      <c r="K376" s="126"/>
      <c r="M376" s="145"/>
      <c r="N376" s="126"/>
      <c r="O376" s="126"/>
      <c r="P376" s="18"/>
    </row>
    <row r="377" spans="2:16" ht="26.25" customHeight="1">
      <c r="B377" s="17"/>
      <c r="C377" s="18"/>
      <c r="E377" s="17"/>
      <c r="F377" s="62"/>
      <c r="G377" s="17"/>
      <c r="I377" s="18"/>
      <c r="K377" s="126"/>
      <c r="M377" s="145"/>
      <c r="N377" s="126"/>
      <c r="O377" s="126"/>
      <c r="P377" s="18"/>
    </row>
    <row r="378" spans="2:16" ht="26.25" customHeight="1">
      <c r="B378" s="17"/>
      <c r="C378" s="18"/>
      <c r="E378" s="17"/>
      <c r="F378" s="62"/>
      <c r="G378" s="17"/>
      <c r="I378" s="18"/>
      <c r="K378" s="126"/>
      <c r="M378" s="145"/>
      <c r="N378" s="126"/>
      <c r="O378" s="126"/>
      <c r="P378" s="18"/>
    </row>
    <row r="379" spans="2:16" ht="26.25" customHeight="1">
      <c r="B379" s="17"/>
      <c r="C379" s="18"/>
      <c r="E379" s="17"/>
      <c r="F379" s="62"/>
      <c r="G379" s="17"/>
      <c r="I379" s="18"/>
      <c r="K379" s="126"/>
      <c r="M379" s="145"/>
      <c r="N379" s="126"/>
      <c r="O379" s="126"/>
      <c r="P379" s="18"/>
    </row>
    <row r="380" spans="2:16" ht="26.25" customHeight="1">
      <c r="B380" s="17"/>
      <c r="C380" s="18"/>
      <c r="E380" s="17"/>
      <c r="F380" s="62"/>
      <c r="G380" s="17"/>
      <c r="I380" s="18"/>
      <c r="K380" s="126"/>
      <c r="M380" s="145"/>
      <c r="N380" s="126"/>
      <c r="O380" s="126"/>
      <c r="P380" s="18"/>
    </row>
    <row r="381" spans="2:16" ht="26.25" customHeight="1">
      <c r="B381" s="17"/>
      <c r="C381" s="18"/>
      <c r="E381" s="17"/>
      <c r="F381" s="62"/>
      <c r="G381" s="17"/>
      <c r="I381" s="18"/>
      <c r="K381" s="126"/>
      <c r="M381" s="145"/>
      <c r="N381" s="126"/>
      <c r="O381" s="126"/>
      <c r="P381" s="18"/>
    </row>
    <row r="382" spans="2:16" ht="26.25" customHeight="1">
      <c r="B382" s="17"/>
      <c r="C382" s="18"/>
      <c r="E382" s="17"/>
      <c r="F382" s="62"/>
      <c r="G382" s="17"/>
      <c r="I382" s="18"/>
      <c r="K382" s="126"/>
      <c r="M382" s="145"/>
      <c r="N382" s="126"/>
      <c r="O382" s="126"/>
      <c r="P382" s="18"/>
    </row>
    <row r="383" spans="2:16" ht="26.25" customHeight="1">
      <c r="B383" s="17"/>
      <c r="C383" s="18"/>
      <c r="E383" s="17"/>
      <c r="F383" s="62"/>
      <c r="G383" s="17"/>
      <c r="I383" s="18"/>
      <c r="K383" s="126"/>
      <c r="M383" s="145"/>
      <c r="N383" s="126"/>
      <c r="O383" s="126"/>
      <c r="P383" s="18"/>
    </row>
    <row r="384" spans="2:16" ht="26.25" customHeight="1">
      <c r="B384" s="17"/>
      <c r="C384" s="18"/>
      <c r="E384" s="17"/>
      <c r="F384" s="62"/>
      <c r="G384" s="17"/>
      <c r="I384" s="18"/>
      <c r="K384" s="126"/>
      <c r="M384" s="145"/>
      <c r="N384" s="126"/>
      <c r="O384" s="126"/>
      <c r="P384" s="18"/>
    </row>
    <row r="385" spans="2:16" ht="26.25" customHeight="1">
      <c r="B385" s="17"/>
      <c r="C385" s="18"/>
      <c r="E385" s="17"/>
      <c r="F385" s="62"/>
      <c r="G385" s="17"/>
      <c r="I385" s="18"/>
      <c r="K385" s="126"/>
      <c r="M385" s="145"/>
      <c r="N385" s="126"/>
      <c r="O385" s="126"/>
      <c r="P385" s="18"/>
    </row>
    <row r="386" spans="2:16" ht="26.25" customHeight="1">
      <c r="B386" s="17"/>
      <c r="C386" s="18"/>
      <c r="E386" s="17"/>
      <c r="F386" s="62"/>
      <c r="G386" s="17"/>
      <c r="I386" s="18"/>
      <c r="K386" s="126"/>
      <c r="M386" s="145"/>
      <c r="N386" s="126"/>
      <c r="O386" s="126"/>
      <c r="P386" s="18"/>
    </row>
    <row r="387" spans="2:16" ht="26.25" customHeight="1">
      <c r="B387" s="17"/>
      <c r="C387" s="18"/>
      <c r="E387" s="17"/>
      <c r="F387" s="62"/>
      <c r="G387" s="17"/>
      <c r="I387" s="18"/>
      <c r="K387" s="126"/>
      <c r="M387" s="145"/>
      <c r="N387" s="126"/>
      <c r="O387" s="126"/>
      <c r="P387" s="18"/>
    </row>
    <row r="388" spans="2:16" ht="26.25" customHeight="1">
      <c r="B388" s="17"/>
      <c r="C388" s="18"/>
      <c r="E388" s="17"/>
      <c r="F388" s="62"/>
      <c r="G388" s="17"/>
      <c r="I388" s="18"/>
      <c r="K388" s="126"/>
      <c r="M388" s="145"/>
      <c r="N388" s="126"/>
      <c r="O388" s="126"/>
      <c r="P388" s="18"/>
    </row>
    <row r="389" spans="2:16" ht="26.25" customHeight="1">
      <c r="B389" s="17"/>
      <c r="C389" s="18"/>
      <c r="E389" s="17"/>
      <c r="F389" s="62"/>
      <c r="G389" s="17"/>
      <c r="I389" s="18"/>
      <c r="K389" s="126"/>
      <c r="M389" s="145"/>
      <c r="N389" s="126"/>
      <c r="O389" s="126"/>
      <c r="P389" s="18"/>
    </row>
    <row r="390" spans="2:16" ht="26.25" customHeight="1">
      <c r="B390" s="17"/>
      <c r="C390" s="18"/>
      <c r="E390" s="17"/>
      <c r="F390" s="62"/>
      <c r="G390" s="17"/>
      <c r="I390" s="18"/>
      <c r="K390" s="126"/>
      <c r="M390" s="145"/>
      <c r="N390" s="126"/>
      <c r="O390" s="126"/>
      <c r="P390" s="18"/>
    </row>
    <row r="391" spans="2:16" ht="26.25" customHeight="1">
      <c r="B391" s="17"/>
      <c r="C391" s="18"/>
      <c r="E391" s="17"/>
      <c r="F391" s="62"/>
      <c r="G391" s="17"/>
      <c r="I391" s="18"/>
      <c r="K391" s="126"/>
      <c r="M391" s="145"/>
      <c r="N391" s="126"/>
      <c r="O391" s="126"/>
      <c r="P391" s="18"/>
    </row>
    <row r="392" spans="2:16" ht="26.25" customHeight="1">
      <c r="B392" s="17"/>
      <c r="C392" s="18"/>
      <c r="E392" s="17"/>
      <c r="F392" s="62"/>
      <c r="G392" s="17"/>
      <c r="I392" s="18"/>
      <c r="K392" s="126"/>
      <c r="M392" s="145"/>
      <c r="N392" s="126"/>
      <c r="O392" s="126"/>
      <c r="P392" s="18"/>
    </row>
    <row r="393" spans="2:16" ht="26.25" customHeight="1">
      <c r="B393" s="17"/>
      <c r="C393" s="18"/>
      <c r="E393" s="17"/>
      <c r="F393" s="62"/>
      <c r="G393" s="17"/>
      <c r="I393" s="18"/>
      <c r="K393" s="126"/>
      <c r="M393" s="145"/>
      <c r="N393" s="126"/>
      <c r="O393" s="126"/>
      <c r="P393" s="18"/>
    </row>
    <row r="394" spans="2:16" ht="26.25" customHeight="1">
      <c r="B394" s="17"/>
      <c r="C394" s="18"/>
      <c r="E394" s="17"/>
      <c r="F394" s="62"/>
      <c r="G394" s="17"/>
      <c r="I394" s="18"/>
      <c r="K394" s="126"/>
      <c r="M394" s="145"/>
      <c r="N394" s="126"/>
      <c r="O394" s="126"/>
      <c r="P394" s="18"/>
    </row>
    <row r="395" spans="2:16" ht="26.25" customHeight="1">
      <c r="B395" s="17"/>
      <c r="C395" s="18"/>
      <c r="E395" s="17"/>
      <c r="F395" s="62"/>
      <c r="G395" s="17"/>
      <c r="I395" s="18"/>
      <c r="K395" s="126"/>
      <c r="M395" s="145"/>
      <c r="N395" s="126"/>
      <c r="O395" s="126"/>
      <c r="P395" s="18"/>
    </row>
    <row r="396" spans="2:16" ht="26.25" customHeight="1">
      <c r="B396" s="17"/>
      <c r="C396" s="18"/>
      <c r="E396" s="17"/>
      <c r="F396" s="62"/>
      <c r="G396" s="17"/>
      <c r="I396" s="18"/>
      <c r="K396" s="126"/>
      <c r="M396" s="145"/>
      <c r="N396" s="126"/>
      <c r="O396" s="126"/>
      <c r="P396" s="18"/>
    </row>
    <row r="397" spans="2:16" ht="26.25" customHeight="1">
      <c r="B397" s="17"/>
      <c r="C397" s="18"/>
      <c r="E397" s="17"/>
      <c r="F397" s="62"/>
      <c r="G397" s="17"/>
      <c r="I397" s="18"/>
      <c r="K397" s="126"/>
      <c r="M397" s="145"/>
      <c r="N397" s="126"/>
      <c r="O397" s="126"/>
      <c r="P397" s="18"/>
    </row>
    <row r="398" spans="2:16" ht="26.25" customHeight="1">
      <c r="B398" s="17"/>
      <c r="C398" s="18"/>
      <c r="E398" s="17"/>
      <c r="F398" s="62"/>
      <c r="G398" s="17"/>
      <c r="I398" s="18"/>
      <c r="K398" s="126"/>
      <c r="M398" s="145"/>
      <c r="N398" s="126"/>
      <c r="O398" s="126"/>
      <c r="P398" s="18"/>
    </row>
    <row r="399" spans="2:16" ht="26.25" customHeight="1">
      <c r="B399" s="17"/>
      <c r="C399" s="18"/>
      <c r="E399" s="17"/>
      <c r="F399" s="62"/>
      <c r="G399" s="17"/>
      <c r="I399" s="18"/>
      <c r="K399" s="126"/>
      <c r="M399" s="145"/>
      <c r="N399" s="126"/>
      <c r="O399" s="126"/>
      <c r="P399" s="18"/>
    </row>
    <row r="400" spans="2:16" ht="26.25" customHeight="1">
      <c r="B400" s="17"/>
      <c r="C400" s="18"/>
      <c r="E400" s="17"/>
      <c r="F400" s="62"/>
      <c r="G400" s="17"/>
      <c r="I400" s="18"/>
      <c r="K400" s="126"/>
      <c r="M400" s="145"/>
      <c r="N400" s="126"/>
      <c r="O400" s="126"/>
      <c r="P400" s="18"/>
    </row>
    <row r="401" spans="2:16" ht="26.25" customHeight="1">
      <c r="B401" s="17"/>
      <c r="C401" s="18"/>
      <c r="E401" s="17"/>
      <c r="F401" s="62"/>
      <c r="G401" s="17"/>
      <c r="I401" s="18"/>
      <c r="K401" s="126"/>
      <c r="M401" s="145"/>
      <c r="N401" s="126"/>
      <c r="O401" s="126"/>
      <c r="P401" s="18"/>
    </row>
    <row r="402" spans="2:16" ht="26.25" customHeight="1">
      <c r="B402" s="17"/>
      <c r="C402" s="18"/>
      <c r="E402" s="17"/>
      <c r="F402" s="62"/>
      <c r="G402" s="17"/>
      <c r="I402" s="18"/>
      <c r="K402" s="126"/>
      <c r="M402" s="145"/>
      <c r="N402" s="126"/>
      <c r="O402" s="126"/>
      <c r="P402" s="18"/>
    </row>
    <row r="403" spans="2:16" ht="26.25" customHeight="1">
      <c r="B403" s="17"/>
      <c r="C403" s="18"/>
      <c r="E403" s="17"/>
      <c r="F403" s="62"/>
      <c r="G403" s="17"/>
      <c r="I403" s="18"/>
      <c r="K403" s="126"/>
      <c r="M403" s="145"/>
      <c r="N403" s="126"/>
      <c r="O403" s="126"/>
      <c r="P403" s="18"/>
    </row>
    <row r="404" spans="2:16" ht="26.25" customHeight="1">
      <c r="B404" s="17"/>
      <c r="C404" s="18"/>
      <c r="E404" s="17"/>
      <c r="F404" s="62"/>
      <c r="G404" s="17"/>
      <c r="I404" s="18"/>
      <c r="K404" s="126"/>
      <c r="M404" s="145"/>
      <c r="N404" s="126"/>
      <c r="O404" s="126"/>
      <c r="P404" s="18"/>
    </row>
    <row r="405" spans="2:16" ht="26.25" customHeight="1">
      <c r="B405" s="17"/>
      <c r="C405" s="18"/>
      <c r="E405" s="17"/>
      <c r="F405" s="62"/>
      <c r="G405" s="17"/>
      <c r="I405" s="18"/>
      <c r="K405" s="126"/>
      <c r="M405" s="145"/>
      <c r="N405" s="126"/>
      <c r="O405" s="126"/>
      <c r="P405" s="18"/>
    </row>
    <row r="406" spans="2:16" ht="26.25" customHeight="1">
      <c r="B406" s="17"/>
      <c r="C406" s="18"/>
      <c r="E406" s="17"/>
      <c r="F406" s="62"/>
      <c r="G406" s="17"/>
      <c r="I406" s="18"/>
      <c r="K406" s="126"/>
      <c r="M406" s="145"/>
      <c r="N406" s="126"/>
      <c r="O406" s="126"/>
      <c r="P406" s="18"/>
    </row>
    <row r="407" spans="2:16" ht="26.25" customHeight="1">
      <c r="B407" s="17"/>
      <c r="C407" s="18"/>
      <c r="E407" s="17"/>
      <c r="F407" s="62"/>
      <c r="G407" s="17"/>
      <c r="I407" s="18"/>
      <c r="K407" s="126"/>
      <c r="M407" s="145"/>
      <c r="N407" s="126"/>
      <c r="O407" s="126"/>
      <c r="P407" s="18"/>
    </row>
    <row r="408" spans="2:16" ht="26.25" customHeight="1">
      <c r="B408" s="17"/>
      <c r="C408" s="18"/>
      <c r="E408" s="17"/>
      <c r="F408" s="62"/>
      <c r="G408" s="17"/>
      <c r="I408" s="18"/>
      <c r="K408" s="126"/>
      <c r="M408" s="145"/>
      <c r="N408" s="126"/>
      <c r="O408" s="126"/>
      <c r="P408" s="18"/>
    </row>
    <row r="409" spans="2:16" ht="26.25" customHeight="1">
      <c r="B409" s="17"/>
      <c r="C409" s="18"/>
      <c r="E409" s="17"/>
      <c r="F409" s="62"/>
      <c r="G409" s="17"/>
      <c r="I409" s="18"/>
      <c r="K409" s="126"/>
      <c r="M409" s="145"/>
      <c r="N409" s="126"/>
      <c r="O409" s="126"/>
      <c r="P409" s="18"/>
    </row>
    <row r="410" spans="2:16" ht="26.25" customHeight="1">
      <c r="B410" s="17"/>
      <c r="C410" s="18"/>
      <c r="E410" s="17"/>
      <c r="F410" s="62"/>
      <c r="G410" s="17"/>
      <c r="I410" s="18"/>
      <c r="K410" s="126"/>
      <c r="M410" s="145"/>
      <c r="N410" s="126"/>
      <c r="O410" s="126"/>
      <c r="P410" s="18"/>
    </row>
    <row r="411" spans="2:16" ht="26.25" customHeight="1">
      <c r="B411" s="17"/>
      <c r="C411" s="18"/>
      <c r="E411" s="17"/>
      <c r="F411" s="62"/>
      <c r="G411" s="17"/>
      <c r="I411" s="18"/>
      <c r="K411" s="126"/>
      <c r="M411" s="145"/>
      <c r="N411" s="126"/>
      <c r="O411" s="126"/>
      <c r="P411" s="18"/>
    </row>
    <row r="412" spans="2:16" ht="26.25" customHeight="1">
      <c r="B412" s="17"/>
      <c r="C412" s="18"/>
      <c r="E412" s="17"/>
      <c r="F412" s="62"/>
      <c r="G412" s="17"/>
      <c r="I412" s="18"/>
      <c r="K412" s="126"/>
      <c r="M412" s="145"/>
      <c r="N412" s="126"/>
      <c r="O412" s="126"/>
      <c r="P412" s="18"/>
    </row>
    <row r="413" spans="2:16" ht="26.25" customHeight="1">
      <c r="B413" s="17"/>
      <c r="C413" s="18"/>
      <c r="E413" s="17"/>
      <c r="F413" s="62"/>
      <c r="G413" s="17"/>
      <c r="I413" s="18"/>
      <c r="K413" s="126"/>
      <c r="M413" s="145"/>
      <c r="N413" s="126"/>
      <c r="O413" s="126"/>
      <c r="P413" s="18"/>
    </row>
    <row r="414" spans="2:16" ht="26.25" customHeight="1">
      <c r="B414" s="17"/>
      <c r="C414" s="18"/>
      <c r="E414" s="17"/>
      <c r="F414" s="62"/>
      <c r="G414" s="17"/>
      <c r="I414" s="18"/>
      <c r="K414" s="126"/>
      <c r="M414" s="145"/>
      <c r="N414" s="126"/>
      <c r="O414" s="126"/>
      <c r="P414" s="18"/>
    </row>
    <row r="415" spans="2:16" ht="26.25" customHeight="1">
      <c r="B415" s="17"/>
      <c r="C415" s="18"/>
      <c r="E415" s="17"/>
      <c r="F415" s="62"/>
      <c r="G415" s="17"/>
      <c r="I415" s="18"/>
      <c r="K415" s="126"/>
      <c r="M415" s="145"/>
      <c r="N415" s="126"/>
      <c r="O415" s="126"/>
      <c r="P415" s="18"/>
    </row>
    <row r="416" spans="2:16" ht="26.25" customHeight="1">
      <c r="B416" s="17"/>
      <c r="C416" s="18"/>
      <c r="E416" s="17"/>
      <c r="F416" s="62"/>
      <c r="G416" s="17"/>
      <c r="I416" s="18"/>
      <c r="K416" s="126"/>
      <c r="M416" s="145"/>
      <c r="N416" s="126"/>
      <c r="O416" s="126"/>
      <c r="P416" s="18"/>
    </row>
    <row r="417" spans="2:16" ht="26.25" customHeight="1">
      <c r="B417" s="17"/>
      <c r="C417" s="18"/>
      <c r="E417" s="17"/>
      <c r="F417" s="62"/>
      <c r="G417" s="17"/>
      <c r="I417" s="18"/>
      <c r="K417" s="126"/>
      <c r="M417" s="145"/>
      <c r="N417" s="126"/>
      <c r="O417" s="126"/>
      <c r="P417" s="18"/>
    </row>
    <row r="418" spans="2:16" ht="26.25" customHeight="1">
      <c r="B418" s="17"/>
      <c r="C418" s="18"/>
      <c r="E418" s="17"/>
      <c r="F418" s="62"/>
      <c r="G418" s="17"/>
      <c r="I418" s="18"/>
      <c r="K418" s="126"/>
      <c r="M418" s="145"/>
      <c r="N418" s="126"/>
      <c r="O418" s="126"/>
      <c r="P418" s="18"/>
    </row>
    <row r="419" spans="2:16" ht="26.25" customHeight="1">
      <c r="B419" s="17"/>
      <c r="C419" s="18"/>
      <c r="E419" s="17"/>
      <c r="F419" s="62"/>
      <c r="G419" s="17"/>
      <c r="I419" s="18"/>
      <c r="K419" s="126"/>
      <c r="M419" s="145"/>
      <c r="N419" s="126"/>
      <c r="O419" s="126"/>
      <c r="P419" s="18"/>
    </row>
    <row r="420" spans="2:16" ht="26.25" customHeight="1">
      <c r="B420" s="17"/>
      <c r="C420" s="18"/>
      <c r="E420" s="17"/>
      <c r="F420" s="62"/>
      <c r="G420" s="17"/>
      <c r="I420" s="18"/>
      <c r="K420" s="126"/>
      <c r="M420" s="145"/>
      <c r="N420" s="126"/>
      <c r="O420" s="126"/>
      <c r="P420" s="18"/>
    </row>
    <row r="421" spans="2:16" ht="26.25" customHeight="1">
      <c r="B421" s="17"/>
      <c r="C421" s="18"/>
      <c r="E421" s="17"/>
      <c r="F421" s="62"/>
      <c r="G421" s="17"/>
      <c r="I421" s="18"/>
      <c r="K421" s="126"/>
      <c r="M421" s="145"/>
      <c r="N421" s="126"/>
      <c r="O421" s="126"/>
      <c r="P421" s="18"/>
    </row>
    <row r="422" spans="2:16" ht="26.25" customHeight="1">
      <c r="B422" s="17"/>
      <c r="C422" s="18"/>
      <c r="E422" s="17"/>
      <c r="F422" s="62"/>
      <c r="G422" s="17"/>
      <c r="I422" s="18"/>
      <c r="K422" s="126"/>
      <c r="M422" s="145"/>
      <c r="N422" s="126"/>
      <c r="O422" s="126"/>
      <c r="P422" s="18"/>
    </row>
    <row r="423" spans="2:16" ht="26.25" customHeight="1">
      <c r="B423" s="17"/>
      <c r="C423" s="18"/>
      <c r="E423" s="17"/>
      <c r="F423" s="62"/>
      <c r="G423" s="17"/>
      <c r="I423" s="18"/>
      <c r="K423" s="126"/>
      <c r="M423" s="145"/>
      <c r="N423" s="126"/>
      <c r="O423" s="126"/>
      <c r="P423" s="18"/>
    </row>
    <row r="424" spans="2:16" ht="26.25" customHeight="1">
      <c r="B424" s="17"/>
      <c r="C424" s="18"/>
      <c r="E424" s="17"/>
      <c r="F424" s="62"/>
      <c r="G424" s="17"/>
      <c r="I424" s="18"/>
      <c r="K424" s="126"/>
      <c r="M424" s="145"/>
      <c r="N424" s="126"/>
      <c r="O424" s="126"/>
      <c r="P424" s="18"/>
    </row>
    <row r="425" spans="2:16" ht="26.25" customHeight="1">
      <c r="B425" s="17"/>
      <c r="C425" s="18"/>
      <c r="E425" s="17"/>
      <c r="F425" s="62"/>
      <c r="G425" s="17"/>
      <c r="I425" s="18"/>
      <c r="K425" s="126"/>
      <c r="M425" s="145"/>
      <c r="N425" s="126"/>
      <c r="O425" s="126"/>
      <c r="P425" s="18"/>
    </row>
    <row r="426" spans="2:16" ht="26.25" customHeight="1">
      <c r="B426" s="17"/>
      <c r="C426" s="18"/>
      <c r="E426" s="17"/>
      <c r="F426" s="62"/>
      <c r="G426" s="17"/>
      <c r="I426" s="18"/>
      <c r="K426" s="126"/>
      <c r="M426" s="145"/>
      <c r="N426" s="126"/>
      <c r="O426" s="126"/>
      <c r="P426" s="18"/>
    </row>
    <row r="427" spans="2:16" ht="26.25" customHeight="1">
      <c r="B427" s="17"/>
      <c r="C427" s="18"/>
      <c r="E427" s="17"/>
      <c r="F427" s="62"/>
      <c r="G427" s="17"/>
      <c r="I427" s="18"/>
      <c r="K427" s="126"/>
      <c r="M427" s="145"/>
      <c r="N427" s="126"/>
      <c r="O427" s="126"/>
      <c r="P427" s="18"/>
    </row>
    <row r="428" spans="2:16" ht="26.25" customHeight="1">
      <c r="B428" s="17"/>
      <c r="C428" s="18"/>
      <c r="E428" s="17"/>
      <c r="F428" s="62"/>
      <c r="G428" s="17"/>
      <c r="I428" s="18"/>
      <c r="K428" s="126"/>
      <c r="M428" s="145"/>
      <c r="N428" s="126"/>
      <c r="O428" s="126"/>
      <c r="P428" s="18"/>
    </row>
    <row r="429" spans="2:16" ht="26.25" customHeight="1">
      <c r="B429" s="17"/>
      <c r="C429" s="18"/>
      <c r="E429" s="17"/>
      <c r="F429" s="62"/>
      <c r="G429" s="17"/>
      <c r="I429" s="18"/>
      <c r="K429" s="126"/>
      <c r="M429" s="145"/>
      <c r="N429" s="126"/>
      <c r="O429" s="126"/>
      <c r="P429" s="18"/>
    </row>
    <row r="430" spans="2:16" ht="26.25" customHeight="1">
      <c r="B430" s="17"/>
      <c r="C430" s="18"/>
      <c r="E430" s="17"/>
      <c r="F430" s="62"/>
      <c r="G430" s="17"/>
      <c r="I430" s="18"/>
      <c r="K430" s="126"/>
      <c r="M430" s="145"/>
      <c r="N430" s="126"/>
      <c r="O430" s="126"/>
      <c r="P430" s="18"/>
    </row>
    <row r="431" spans="2:16" ht="26.25" customHeight="1">
      <c r="B431" s="17"/>
      <c r="C431" s="18"/>
      <c r="E431" s="17"/>
      <c r="F431" s="62"/>
      <c r="G431" s="17"/>
      <c r="I431" s="18"/>
      <c r="K431" s="126"/>
      <c r="M431" s="145"/>
      <c r="N431" s="126"/>
      <c r="O431" s="126"/>
      <c r="P431" s="18"/>
    </row>
    <row r="432" spans="2:16" ht="26.25" customHeight="1">
      <c r="B432" s="17"/>
      <c r="C432" s="18"/>
      <c r="E432" s="17"/>
      <c r="F432" s="62"/>
      <c r="G432" s="17"/>
      <c r="I432" s="18"/>
      <c r="K432" s="126"/>
      <c r="M432" s="145"/>
      <c r="N432" s="126"/>
      <c r="O432" s="126"/>
      <c r="P432" s="18"/>
    </row>
    <row r="433" spans="2:16" ht="26.25" customHeight="1">
      <c r="B433" s="17"/>
      <c r="C433" s="18"/>
      <c r="E433" s="17"/>
      <c r="F433" s="62"/>
      <c r="G433" s="17"/>
      <c r="I433" s="18"/>
      <c r="K433" s="126"/>
      <c r="M433" s="145"/>
      <c r="N433" s="126"/>
      <c r="O433" s="126"/>
      <c r="P433" s="18"/>
    </row>
    <row r="434" spans="2:16" ht="26.25" customHeight="1">
      <c r="B434" s="17"/>
      <c r="C434" s="18"/>
      <c r="E434" s="17"/>
      <c r="F434" s="62"/>
      <c r="G434" s="17"/>
      <c r="I434" s="18"/>
      <c r="K434" s="126"/>
      <c r="M434" s="145"/>
      <c r="N434" s="126"/>
      <c r="O434" s="126"/>
      <c r="P434" s="18"/>
    </row>
    <row r="435" spans="2:16" ht="26.25" customHeight="1">
      <c r="B435" s="17"/>
      <c r="C435" s="18"/>
      <c r="E435" s="17"/>
      <c r="F435" s="62"/>
      <c r="G435" s="17"/>
      <c r="I435" s="18"/>
      <c r="K435" s="126"/>
      <c r="M435" s="145"/>
      <c r="N435" s="126"/>
      <c r="O435" s="126"/>
      <c r="P435" s="18"/>
    </row>
    <row r="436" spans="2:16" ht="26.25" customHeight="1">
      <c r="B436" s="17"/>
      <c r="C436" s="18"/>
      <c r="E436" s="17"/>
      <c r="F436" s="62"/>
      <c r="G436" s="17"/>
      <c r="I436" s="18"/>
      <c r="K436" s="126"/>
      <c r="M436" s="145"/>
      <c r="N436" s="126"/>
      <c r="O436" s="126"/>
      <c r="P436" s="18"/>
    </row>
    <row r="437" spans="2:16" ht="26.25" customHeight="1">
      <c r="B437" s="17"/>
      <c r="C437" s="18"/>
      <c r="E437" s="17"/>
      <c r="F437" s="62"/>
      <c r="G437" s="17"/>
      <c r="I437" s="18"/>
      <c r="K437" s="126"/>
      <c r="M437" s="145"/>
      <c r="N437" s="126"/>
      <c r="O437" s="126"/>
      <c r="P437" s="18"/>
    </row>
    <row r="438" spans="2:16" ht="26.25" customHeight="1">
      <c r="B438" s="17"/>
      <c r="C438" s="18"/>
      <c r="E438" s="17"/>
      <c r="F438" s="62"/>
      <c r="G438" s="17"/>
      <c r="I438" s="18"/>
      <c r="K438" s="126"/>
      <c r="M438" s="145"/>
      <c r="N438" s="126"/>
      <c r="O438" s="126"/>
      <c r="P438" s="18"/>
    </row>
    <row r="439" spans="2:16" ht="26.25" customHeight="1">
      <c r="B439" s="17"/>
      <c r="C439" s="18"/>
      <c r="E439" s="17"/>
      <c r="F439" s="62"/>
      <c r="G439" s="17"/>
      <c r="I439" s="18"/>
      <c r="K439" s="126"/>
      <c r="M439" s="145"/>
      <c r="N439" s="126"/>
      <c r="O439" s="126"/>
      <c r="P439" s="18"/>
    </row>
    <row r="440" spans="2:16" ht="26.25" customHeight="1">
      <c r="B440" s="17"/>
      <c r="C440" s="18"/>
      <c r="E440" s="17"/>
      <c r="F440" s="62"/>
      <c r="G440" s="17"/>
      <c r="I440" s="18"/>
      <c r="K440" s="126"/>
      <c r="M440" s="145"/>
      <c r="N440" s="126"/>
      <c r="O440" s="126"/>
      <c r="P440" s="18"/>
    </row>
    <row r="441" spans="2:16" ht="26.25" customHeight="1">
      <c r="B441" s="17"/>
      <c r="C441" s="18"/>
      <c r="E441" s="17"/>
      <c r="F441" s="62"/>
      <c r="G441" s="17"/>
      <c r="I441" s="18"/>
      <c r="K441" s="126"/>
      <c r="M441" s="145"/>
      <c r="N441" s="126"/>
      <c r="O441" s="126"/>
      <c r="P441" s="18"/>
    </row>
    <row r="442" spans="2:16" ht="26.25" customHeight="1">
      <c r="B442" s="17"/>
      <c r="C442" s="18"/>
      <c r="E442" s="17"/>
      <c r="F442" s="62"/>
      <c r="G442" s="17"/>
      <c r="I442" s="18"/>
      <c r="K442" s="126"/>
      <c r="M442" s="145"/>
      <c r="N442" s="126"/>
      <c r="O442" s="126"/>
      <c r="P442" s="18"/>
    </row>
    <row r="443" spans="2:16" ht="26.25" customHeight="1">
      <c r="B443" s="17"/>
      <c r="C443" s="18"/>
      <c r="E443" s="17"/>
      <c r="F443" s="62"/>
      <c r="G443" s="17"/>
      <c r="I443" s="18"/>
      <c r="K443" s="126"/>
      <c r="M443" s="145"/>
      <c r="N443" s="126"/>
      <c r="O443" s="126"/>
      <c r="P443" s="18"/>
    </row>
    <row r="444" spans="2:16" ht="26.25" customHeight="1">
      <c r="B444" s="17"/>
      <c r="C444" s="18"/>
      <c r="E444" s="17"/>
      <c r="F444" s="62"/>
      <c r="G444" s="17"/>
      <c r="I444" s="18"/>
      <c r="K444" s="126"/>
      <c r="M444" s="145"/>
      <c r="N444" s="126"/>
      <c r="O444" s="126"/>
      <c r="P444" s="18"/>
    </row>
    <row r="445" spans="2:16" ht="26.25" customHeight="1">
      <c r="B445" s="17"/>
      <c r="C445" s="18"/>
      <c r="E445" s="17"/>
      <c r="F445" s="62"/>
      <c r="G445" s="17"/>
      <c r="I445" s="18"/>
      <c r="K445" s="126"/>
      <c r="M445" s="145"/>
      <c r="N445" s="126"/>
      <c r="O445" s="126"/>
      <c r="P445" s="18"/>
    </row>
    <row r="446" spans="2:16" ht="26.25" customHeight="1">
      <c r="B446" s="17"/>
      <c r="C446" s="18"/>
      <c r="E446" s="17"/>
      <c r="F446" s="62"/>
      <c r="G446" s="17"/>
      <c r="I446" s="18"/>
      <c r="K446" s="126"/>
      <c r="M446" s="145"/>
      <c r="N446" s="126"/>
      <c r="O446" s="126"/>
      <c r="P446" s="18"/>
    </row>
    <row r="447" spans="2:16" ht="26.25" customHeight="1">
      <c r="B447" s="17"/>
      <c r="C447" s="18"/>
      <c r="E447" s="17"/>
      <c r="F447" s="62"/>
      <c r="G447" s="17"/>
      <c r="I447" s="18"/>
      <c r="K447" s="126"/>
      <c r="M447" s="145"/>
      <c r="N447" s="126"/>
      <c r="O447" s="126"/>
      <c r="P447" s="18"/>
    </row>
    <row r="448" spans="2:16" ht="26.25" customHeight="1">
      <c r="B448" s="17"/>
      <c r="C448" s="18"/>
      <c r="E448" s="17"/>
      <c r="F448" s="62"/>
      <c r="G448" s="17"/>
      <c r="I448" s="18"/>
      <c r="K448" s="126"/>
      <c r="M448" s="145"/>
      <c r="N448" s="126"/>
      <c r="O448" s="126"/>
      <c r="P448" s="18"/>
    </row>
    <row r="449" spans="2:16" ht="26.25" customHeight="1">
      <c r="B449" s="17"/>
      <c r="C449" s="18"/>
      <c r="E449" s="17"/>
      <c r="F449" s="62"/>
      <c r="G449" s="17"/>
      <c r="I449" s="18"/>
      <c r="K449" s="126"/>
      <c r="M449" s="145"/>
      <c r="N449" s="126"/>
      <c r="O449" s="126"/>
      <c r="P449" s="18"/>
    </row>
    <row r="450" spans="2:16" ht="26.25" customHeight="1">
      <c r="B450" s="17"/>
      <c r="C450" s="18"/>
      <c r="E450" s="17"/>
      <c r="F450" s="62"/>
      <c r="G450" s="17"/>
      <c r="I450" s="18"/>
      <c r="K450" s="126"/>
      <c r="M450" s="145"/>
      <c r="N450" s="126"/>
      <c r="O450" s="126"/>
      <c r="P450" s="18"/>
    </row>
    <row r="451" spans="2:16" ht="26.25" customHeight="1">
      <c r="B451" s="17"/>
      <c r="C451" s="18"/>
      <c r="E451" s="17"/>
      <c r="F451" s="62"/>
      <c r="G451" s="17"/>
      <c r="I451" s="18"/>
      <c r="K451" s="126"/>
      <c r="M451" s="145"/>
      <c r="N451" s="126"/>
      <c r="O451" s="126"/>
      <c r="P451" s="18"/>
    </row>
    <row r="452" spans="2:16" ht="26.25" customHeight="1">
      <c r="B452" s="17"/>
      <c r="C452" s="18"/>
      <c r="E452" s="17"/>
      <c r="F452" s="62"/>
      <c r="G452" s="17"/>
      <c r="I452" s="18"/>
      <c r="K452" s="126"/>
      <c r="M452" s="145"/>
      <c r="N452" s="126"/>
      <c r="O452" s="126"/>
      <c r="P452" s="18"/>
    </row>
    <row r="453" spans="2:16" ht="26.25" customHeight="1">
      <c r="B453" s="17"/>
      <c r="C453" s="18"/>
      <c r="E453" s="17"/>
      <c r="F453" s="62"/>
      <c r="G453" s="17"/>
      <c r="I453" s="18"/>
      <c r="K453" s="126"/>
      <c r="M453" s="145"/>
      <c r="N453" s="126"/>
      <c r="O453" s="126"/>
      <c r="P453" s="18"/>
    </row>
    <row r="454" spans="2:16" ht="26.25" customHeight="1">
      <c r="B454" s="17"/>
      <c r="C454" s="18"/>
      <c r="E454" s="17"/>
      <c r="F454" s="62"/>
      <c r="G454" s="17"/>
      <c r="I454" s="18"/>
      <c r="K454" s="126"/>
      <c r="M454" s="145"/>
      <c r="N454" s="126"/>
      <c r="O454" s="126"/>
      <c r="P454" s="18"/>
    </row>
    <row r="455" spans="2:16" ht="26.25" customHeight="1">
      <c r="B455" s="17"/>
      <c r="C455" s="18"/>
      <c r="E455" s="17"/>
      <c r="F455" s="62"/>
      <c r="G455" s="17"/>
      <c r="I455" s="18"/>
      <c r="K455" s="126"/>
      <c r="M455" s="145"/>
      <c r="N455" s="126"/>
      <c r="O455" s="126"/>
      <c r="P455" s="18"/>
    </row>
    <row r="456" spans="2:16" ht="26.25" customHeight="1">
      <c r="B456" s="17"/>
      <c r="C456" s="18"/>
      <c r="E456" s="17"/>
      <c r="F456" s="62"/>
      <c r="G456" s="17"/>
      <c r="I456" s="18"/>
      <c r="K456" s="126"/>
      <c r="M456" s="145"/>
      <c r="N456" s="126"/>
      <c r="O456" s="126"/>
      <c r="P456" s="18"/>
    </row>
    <row r="457" spans="2:16" ht="26.25" customHeight="1">
      <c r="B457" s="17"/>
      <c r="C457" s="18"/>
      <c r="E457" s="17"/>
      <c r="F457" s="62"/>
      <c r="G457" s="17"/>
      <c r="I457" s="18"/>
      <c r="K457" s="126"/>
      <c r="M457" s="145"/>
      <c r="N457" s="126"/>
      <c r="O457" s="126"/>
      <c r="P457" s="18"/>
    </row>
    <row r="458" spans="2:16" ht="26.25" customHeight="1">
      <c r="B458" s="17"/>
      <c r="C458" s="18"/>
      <c r="E458" s="17"/>
      <c r="F458" s="62"/>
      <c r="G458" s="17"/>
      <c r="I458" s="18"/>
      <c r="K458" s="126"/>
      <c r="M458" s="145"/>
      <c r="N458" s="126"/>
      <c r="O458" s="126"/>
      <c r="P458" s="18"/>
    </row>
    <row r="459" spans="2:16" ht="26.25" customHeight="1">
      <c r="B459" s="17"/>
      <c r="C459" s="18"/>
      <c r="E459" s="17"/>
      <c r="F459" s="62"/>
      <c r="G459" s="17"/>
      <c r="I459" s="18"/>
      <c r="K459" s="126"/>
      <c r="M459" s="145"/>
      <c r="N459" s="126"/>
      <c r="O459" s="126"/>
      <c r="P459" s="18"/>
    </row>
    <row r="460" spans="2:16" ht="26.25" customHeight="1">
      <c r="B460" s="17"/>
      <c r="C460" s="18"/>
      <c r="E460" s="17"/>
      <c r="F460" s="62"/>
      <c r="G460" s="17"/>
      <c r="I460" s="18"/>
      <c r="K460" s="126"/>
      <c r="M460" s="145"/>
      <c r="N460" s="126"/>
      <c r="O460" s="126"/>
      <c r="P460" s="18"/>
    </row>
    <row r="461" spans="2:16" ht="26.25" customHeight="1">
      <c r="B461" s="17"/>
      <c r="C461" s="18"/>
      <c r="E461" s="17"/>
      <c r="F461" s="62"/>
      <c r="G461" s="17"/>
      <c r="I461" s="18"/>
      <c r="K461" s="126"/>
      <c r="M461" s="145"/>
      <c r="N461" s="126"/>
      <c r="O461" s="126"/>
      <c r="P461" s="18"/>
    </row>
    <row r="462" spans="2:16" ht="26.25" customHeight="1">
      <c r="B462" s="17"/>
      <c r="C462" s="18"/>
      <c r="E462" s="17"/>
      <c r="F462" s="62"/>
      <c r="G462" s="17"/>
      <c r="I462" s="18"/>
      <c r="K462" s="126"/>
      <c r="M462" s="145"/>
      <c r="N462" s="126"/>
      <c r="O462" s="126"/>
      <c r="P462" s="18"/>
    </row>
    <row r="463" spans="2:16" ht="26.25" customHeight="1">
      <c r="B463" s="17"/>
      <c r="C463" s="18"/>
      <c r="E463" s="17"/>
      <c r="F463" s="62"/>
      <c r="G463" s="17"/>
      <c r="I463" s="18"/>
      <c r="K463" s="126"/>
      <c r="M463" s="145"/>
      <c r="N463" s="126"/>
      <c r="O463" s="126"/>
      <c r="P463" s="18"/>
    </row>
    <row r="464" spans="2:16" ht="26.25" customHeight="1">
      <c r="B464" s="17"/>
      <c r="C464" s="18"/>
      <c r="E464" s="17"/>
      <c r="F464" s="62"/>
      <c r="G464" s="17"/>
      <c r="I464" s="18"/>
      <c r="K464" s="126"/>
      <c r="M464" s="145"/>
      <c r="N464" s="126"/>
      <c r="O464" s="126"/>
      <c r="P464" s="18"/>
    </row>
    <row r="465" spans="2:16" ht="26.25" customHeight="1">
      <c r="B465" s="17"/>
      <c r="C465" s="18"/>
      <c r="E465" s="17"/>
      <c r="F465" s="62"/>
      <c r="G465" s="17"/>
      <c r="I465" s="18"/>
      <c r="K465" s="126"/>
      <c r="M465" s="145"/>
      <c r="N465" s="126"/>
      <c r="O465" s="126"/>
      <c r="P465" s="18"/>
    </row>
    <row r="466" spans="2:16" ht="26.25" customHeight="1">
      <c r="B466" s="17"/>
      <c r="C466" s="18"/>
      <c r="E466" s="17"/>
      <c r="F466" s="62"/>
      <c r="G466" s="17"/>
      <c r="I466" s="18"/>
      <c r="K466" s="126"/>
      <c r="M466" s="145"/>
      <c r="N466" s="126"/>
      <c r="O466" s="126"/>
      <c r="P466" s="18"/>
    </row>
    <row r="467" spans="2:16" ht="26.25" customHeight="1">
      <c r="B467" s="17"/>
      <c r="C467" s="18"/>
      <c r="E467" s="17"/>
      <c r="F467" s="62"/>
      <c r="G467" s="17"/>
      <c r="I467" s="18"/>
      <c r="K467" s="126"/>
      <c r="M467" s="145"/>
      <c r="N467" s="126"/>
      <c r="O467" s="126"/>
      <c r="P467" s="18"/>
    </row>
    <row r="468" spans="2:16" ht="26.25" customHeight="1">
      <c r="B468" s="17"/>
      <c r="C468" s="18"/>
      <c r="E468" s="17"/>
      <c r="F468" s="62"/>
      <c r="G468" s="17"/>
      <c r="I468" s="18"/>
      <c r="K468" s="126"/>
      <c r="M468" s="145"/>
      <c r="N468" s="126"/>
      <c r="O468" s="126"/>
      <c r="P468" s="18"/>
    </row>
    <row r="469" spans="2:16" ht="26.25" customHeight="1">
      <c r="B469" s="17"/>
      <c r="C469" s="18"/>
      <c r="E469" s="17"/>
      <c r="F469" s="62"/>
      <c r="G469" s="17"/>
      <c r="I469" s="18"/>
      <c r="K469" s="126"/>
      <c r="M469" s="145"/>
      <c r="N469" s="126"/>
      <c r="O469" s="126"/>
      <c r="P469" s="18"/>
    </row>
    <row r="470" spans="2:16" ht="26.25" customHeight="1">
      <c r="B470" s="17"/>
      <c r="C470" s="18"/>
      <c r="E470" s="17"/>
      <c r="F470" s="62"/>
      <c r="G470" s="17"/>
      <c r="I470" s="18"/>
      <c r="K470" s="126"/>
      <c r="M470" s="145"/>
      <c r="N470" s="126"/>
      <c r="O470" s="126"/>
      <c r="P470" s="18"/>
    </row>
    <row r="471" spans="2:16" ht="26.25" customHeight="1">
      <c r="B471" s="17"/>
      <c r="C471" s="18"/>
      <c r="E471" s="17"/>
      <c r="F471" s="62"/>
      <c r="G471" s="17"/>
      <c r="I471" s="18"/>
      <c r="K471" s="126"/>
      <c r="M471" s="145"/>
      <c r="N471" s="126"/>
      <c r="O471" s="126"/>
      <c r="P471" s="18"/>
    </row>
    <row r="472" spans="2:16" ht="26.25" customHeight="1">
      <c r="B472" s="17"/>
      <c r="C472" s="18"/>
      <c r="E472" s="17"/>
      <c r="F472" s="62"/>
      <c r="G472" s="17"/>
      <c r="I472" s="18"/>
      <c r="K472" s="126"/>
      <c r="M472" s="145"/>
      <c r="N472" s="126"/>
      <c r="O472" s="126"/>
      <c r="P472" s="18"/>
    </row>
    <row r="473" spans="2:16" ht="26.25" customHeight="1">
      <c r="B473" s="17"/>
      <c r="C473" s="18"/>
      <c r="E473" s="17"/>
      <c r="F473" s="62"/>
      <c r="G473" s="17"/>
      <c r="I473" s="18"/>
      <c r="K473" s="126"/>
      <c r="M473" s="145"/>
      <c r="N473" s="126"/>
      <c r="O473" s="126"/>
      <c r="P473" s="18"/>
    </row>
    <row r="474" spans="2:16" ht="26.25" customHeight="1">
      <c r="B474" s="17"/>
      <c r="C474" s="18"/>
      <c r="E474" s="17"/>
      <c r="F474" s="62"/>
      <c r="G474" s="17"/>
      <c r="I474" s="18"/>
      <c r="K474" s="126"/>
      <c r="M474" s="145"/>
      <c r="N474" s="126"/>
      <c r="O474" s="126"/>
      <c r="P474" s="18"/>
    </row>
    <row r="475" spans="2:16" ht="26.25" customHeight="1">
      <c r="B475" s="17"/>
      <c r="C475" s="18"/>
      <c r="E475" s="17"/>
      <c r="F475" s="62"/>
      <c r="G475" s="17"/>
      <c r="I475" s="18"/>
      <c r="K475" s="126"/>
      <c r="M475" s="145"/>
      <c r="N475" s="126"/>
      <c r="O475" s="126"/>
      <c r="P475" s="18"/>
    </row>
    <row r="476" spans="2:16" ht="26.25" customHeight="1">
      <c r="B476" s="17"/>
      <c r="C476" s="18"/>
      <c r="E476" s="17"/>
      <c r="F476" s="62"/>
      <c r="G476" s="17"/>
      <c r="I476" s="18"/>
      <c r="K476" s="126"/>
      <c r="M476" s="145"/>
      <c r="N476" s="126"/>
      <c r="O476" s="126"/>
      <c r="P476" s="18"/>
    </row>
    <row r="477" spans="2:16" ht="26.25" customHeight="1">
      <c r="B477" s="17"/>
      <c r="C477" s="18"/>
      <c r="E477" s="17"/>
      <c r="F477" s="62"/>
      <c r="G477" s="17"/>
      <c r="I477" s="18"/>
      <c r="K477" s="126"/>
      <c r="M477" s="145"/>
      <c r="N477" s="126"/>
      <c r="O477" s="126"/>
      <c r="P477" s="18"/>
    </row>
    <row r="478" spans="2:16" ht="26.25" customHeight="1">
      <c r="B478" s="17"/>
      <c r="C478" s="18"/>
      <c r="E478" s="17"/>
      <c r="F478" s="62"/>
      <c r="G478" s="17"/>
      <c r="I478" s="18"/>
      <c r="K478" s="126"/>
      <c r="M478" s="145"/>
      <c r="N478" s="126"/>
      <c r="O478" s="126"/>
      <c r="P478" s="18"/>
    </row>
    <row r="479" spans="2:16" ht="26.25" customHeight="1">
      <c r="B479" s="17"/>
      <c r="C479" s="18"/>
      <c r="E479" s="17"/>
      <c r="F479" s="62"/>
      <c r="G479" s="17"/>
      <c r="I479" s="18"/>
      <c r="K479" s="126"/>
      <c r="M479" s="145"/>
      <c r="N479" s="126"/>
      <c r="O479" s="126"/>
      <c r="P479" s="18"/>
    </row>
    <row r="480" spans="2:16" ht="26.25" customHeight="1">
      <c r="B480" s="17"/>
      <c r="C480" s="18"/>
      <c r="E480" s="17"/>
      <c r="F480" s="62"/>
      <c r="G480" s="17"/>
      <c r="I480" s="18"/>
      <c r="K480" s="126"/>
      <c r="M480" s="145"/>
      <c r="N480" s="126"/>
      <c r="O480" s="126"/>
      <c r="P480" s="18"/>
    </row>
    <row r="481" spans="2:16" ht="26.25" customHeight="1">
      <c r="B481" s="17"/>
      <c r="C481" s="18"/>
      <c r="E481" s="17"/>
      <c r="F481" s="62"/>
      <c r="G481" s="17"/>
      <c r="I481" s="18"/>
      <c r="K481" s="126"/>
      <c r="M481" s="145"/>
      <c r="N481" s="126"/>
      <c r="O481" s="126"/>
      <c r="P481" s="18"/>
    </row>
    <row r="482" spans="2:16" ht="26.25" customHeight="1">
      <c r="B482" s="17"/>
      <c r="C482" s="18"/>
      <c r="E482" s="17"/>
      <c r="F482" s="62"/>
      <c r="G482" s="17"/>
      <c r="I482" s="18"/>
      <c r="K482" s="126"/>
      <c r="M482" s="145"/>
      <c r="N482" s="126"/>
      <c r="O482" s="126"/>
      <c r="P482" s="18"/>
    </row>
    <row r="483" spans="2:16" ht="26.25" customHeight="1">
      <c r="B483" s="17"/>
      <c r="C483" s="18"/>
      <c r="E483" s="17"/>
      <c r="F483" s="62"/>
      <c r="G483" s="17"/>
      <c r="I483" s="18"/>
      <c r="K483" s="126"/>
      <c r="M483" s="145"/>
      <c r="N483" s="126"/>
      <c r="O483" s="126"/>
      <c r="P483" s="18"/>
    </row>
    <row r="484" spans="2:16" ht="26.25" customHeight="1">
      <c r="B484" s="17"/>
      <c r="C484" s="18"/>
      <c r="E484" s="17"/>
      <c r="F484" s="62"/>
      <c r="G484" s="17"/>
      <c r="I484" s="18"/>
      <c r="K484" s="126"/>
      <c r="M484" s="145"/>
      <c r="N484" s="126"/>
      <c r="O484" s="126"/>
      <c r="P484" s="18"/>
    </row>
    <row r="485" spans="2:16" ht="26.25" customHeight="1">
      <c r="B485" s="17"/>
      <c r="C485" s="18"/>
      <c r="E485" s="17"/>
      <c r="F485" s="62"/>
      <c r="G485" s="17"/>
      <c r="I485" s="18"/>
      <c r="K485" s="126"/>
      <c r="M485" s="145"/>
      <c r="N485" s="126"/>
      <c r="O485" s="126"/>
      <c r="P485" s="18"/>
    </row>
    <row r="486" spans="2:16" ht="26.25" customHeight="1">
      <c r="B486" s="17"/>
      <c r="C486" s="18"/>
      <c r="E486" s="17"/>
      <c r="F486" s="62"/>
      <c r="G486" s="17"/>
      <c r="I486" s="18"/>
      <c r="K486" s="126"/>
      <c r="M486" s="145"/>
      <c r="N486" s="126"/>
      <c r="O486" s="126"/>
      <c r="P486" s="18"/>
    </row>
    <row r="487" spans="2:16" ht="26.25" customHeight="1">
      <c r="B487" s="17"/>
      <c r="C487" s="18"/>
      <c r="E487" s="17"/>
      <c r="F487" s="62"/>
      <c r="G487" s="17"/>
      <c r="I487" s="18"/>
      <c r="K487" s="126"/>
      <c r="M487" s="145"/>
      <c r="N487" s="126"/>
      <c r="O487" s="126"/>
      <c r="P487" s="18"/>
    </row>
    <row r="488" spans="2:16" ht="26.25" customHeight="1">
      <c r="B488" s="17"/>
      <c r="C488" s="18"/>
      <c r="E488" s="17"/>
      <c r="F488" s="62"/>
      <c r="G488" s="17"/>
      <c r="I488" s="18"/>
      <c r="K488" s="126"/>
      <c r="M488" s="145"/>
      <c r="N488" s="126"/>
      <c r="O488" s="126"/>
      <c r="P488" s="18"/>
    </row>
    <row r="489" spans="2:16" ht="26.25" customHeight="1">
      <c r="B489" s="17"/>
      <c r="C489" s="18"/>
      <c r="E489" s="17"/>
      <c r="F489" s="62"/>
      <c r="G489" s="17"/>
      <c r="I489" s="18"/>
      <c r="K489" s="126"/>
      <c r="M489" s="145"/>
      <c r="N489" s="126"/>
      <c r="O489" s="126"/>
      <c r="P489" s="18"/>
    </row>
    <row r="490" spans="2:16" ht="26.25" customHeight="1">
      <c r="B490" s="17"/>
      <c r="C490" s="18"/>
      <c r="E490" s="17"/>
      <c r="F490" s="62"/>
      <c r="G490" s="17"/>
      <c r="I490" s="18"/>
      <c r="K490" s="126"/>
      <c r="M490" s="145"/>
      <c r="N490" s="126"/>
      <c r="O490" s="126"/>
      <c r="P490" s="18"/>
    </row>
    <row r="491" spans="2:16" ht="26.25" customHeight="1">
      <c r="B491" s="17"/>
      <c r="C491" s="18"/>
      <c r="E491" s="17"/>
      <c r="F491" s="62"/>
      <c r="G491" s="17"/>
      <c r="I491" s="18"/>
      <c r="K491" s="126"/>
      <c r="M491" s="145"/>
      <c r="N491" s="126"/>
      <c r="O491" s="126"/>
      <c r="P491" s="18"/>
    </row>
    <row r="492" spans="2:16" ht="26.25" customHeight="1">
      <c r="B492" s="17"/>
      <c r="C492" s="18"/>
      <c r="E492" s="17"/>
      <c r="F492" s="62"/>
      <c r="G492" s="17"/>
      <c r="I492" s="18"/>
      <c r="K492" s="126"/>
      <c r="M492" s="145"/>
      <c r="N492" s="126"/>
      <c r="O492" s="126"/>
      <c r="P492" s="18"/>
    </row>
    <row r="493" spans="2:16" ht="26.25" customHeight="1">
      <c r="B493" s="17"/>
      <c r="C493" s="18"/>
      <c r="E493" s="17"/>
      <c r="F493" s="62"/>
      <c r="G493" s="17"/>
      <c r="I493" s="18"/>
      <c r="K493" s="126"/>
      <c r="M493" s="145"/>
      <c r="N493" s="126"/>
      <c r="O493" s="126"/>
      <c r="P493" s="18"/>
    </row>
    <row r="494" spans="2:16" ht="26.25" customHeight="1">
      <c r="B494" s="17"/>
      <c r="C494" s="18"/>
      <c r="E494" s="17"/>
      <c r="F494" s="62"/>
      <c r="G494" s="17"/>
      <c r="I494" s="18"/>
      <c r="K494" s="126"/>
      <c r="M494" s="145"/>
      <c r="N494" s="126"/>
      <c r="O494" s="126"/>
      <c r="P494" s="18"/>
    </row>
    <row r="495" spans="2:16" ht="26.25" customHeight="1">
      <c r="B495" s="17"/>
      <c r="C495" s="18"/>
      <c r="E495" s="17"/>
      <c r="F495" s="62"/>
      <c r="G495" s="17"/>
      <c r="I495" s="18"/>
      <c r="K495" s="126"/>
      <c r="M495" s="145"/>
      <c r="N495" s="126"/>
      <c r="O495" s="126"/>
      <c r="P495" s="18"/>
    </row>
    <row r="496" spans="2:16" ht="26.25" customHeight="1">
      <c r="B496" s="17"/>
      <c r="C496" s="18"/>
      <c r="E496" s="17"/>
      <c r="F496" s="62"/>
      <c r="G496" s="17"/>
      <c r="I496" s="18"/>
      <c r="K496" s="126"/>
      <c r="M496" s="145"/>
      <c r="N496" s="126"/>
      <c r="O496" s="126"/>
      <c r="P496" s="18"/>
    </row>
    <row r="497" spans="2:16" ht="26.25" customHeight="1">
      <c r="B497" s="17"/>
      <c r="C497" s="18"/>
      <c r="E497" s="17"/>
      <c r="F497" s="62"/>
      <c r="G497" s="17"/>
      <c r="I497" s="18"/>
      <c r="K497" s="126"/>
      <c r="M497" s="145"/>
      <c r="N497" s="126"/>
      <c r="O497" s="126"/>
      <c r="P497" s="18"/>
    </row>
    <row r="498" spans="2:16" ht="26.25" customHeight="1">
      <c r="B498" s="17"/>
      <c r="C498" s="18"/>
      <c r="E498" s="17"/>
      <c r="F498" s="62"/>
      <c r="G498" s="17"/>
      <c r="I498" s="18"/>
      <c r="K498" s="126"/>
      <c r="M498" s="145"/>
      <c r="N498" s="126"/>
      <c r="O498" s="126"/>
      <c r="P498" s="18"/>
    </row>
    <row r="499" spans="2:16" ht="26.25" customHeight="1">
      <c r="B499" s="17"/>
      <c r="C499" s="18"/>
      <c r="E499" s="17"/>
      <c r="F499" s="62"/>
      <c r="G499" s="17"/>
      <c r="I499" s="18"/>
      <c r="K499" s="126"/>
      <c r="M499" s="145"/>
      <c r="N499" s="126"/>
      <c r="O499" s="126"/>
      <c r="P499" s="18"/>
    </row>
    <row r="500" spans="2:16" ht="26.25" customHeight="1">
      <c r="B500" s="17"/>
      <c r="C500" s="18"/>
      <c r="E500" s="17"/>
      <c r="F500" s="62"/>
      <c r="G500" s="17"/>
      <c r="I500" s="18"/>
      <c r="K500" s="126"/>
      <c r="M500" s="145"/>
      <c r="N500" s="126"/>
      <c r="O500" s="126"/>
      <c r="P500" s="18"/>
    </row>
    <row r="501" spans="2:16" ht="26.25" customHeight="1">
      <c r="B501" s="17"/>
      <c r="C501" s="18"/>
      <c r="E501" s="17"/>
      <c r="F501" s="62"/>
      <c r="G501" s="17"/>
      <c r="I501" s="18"/>
      <c r="K501" s="126"/>
      <c r="M501" s="145"/>
      <c r="N501" s="126"/>
      <c r="O501" s="126"/>
      <c r="P501" s="18"/>
    </row>
    <row r="502" spans="2:16" ht="26.25" customHeight="1">
      <c r="B502" s="17"/>
      <c r="C502" s="18"/>
      <c r="E502" s="17"/>
      <c r="F502" s="62"/>
      <c r="G502" s="17"/>
      <c r="I502" s="18"/>
      <c r="K502" s="126"/>
      <c r="M502" s="145"/>
      <c r="N502" s="126"/>
      <c r="O502" s="126"/>
      <c r="P502" s="18"/>
    </row>
    <row r="503" spans="2:16" ht="26.25" customHeight="1">
      <c r="B503" s="17"/>
      <c r="C503" s="18"/>
      <c r="E503" s="17"/>
      <c r="F503" s="62"/>
      <c r="G503" s="17"/>
      <c r="I503" s="18"/>
      <c r="K503" s="126"/>
      <c r="M503" s="145"/>
      <c r="N503" s="126"/>
      <c r="O503" s="126"/>
      <c r="P503" s="18"/>
    </row>
    <row r="504" spans="2:16" ht="26.25" customHeight="1">
      <c r="B504" s="17"/>
      <c r="C504" s="18"/>
      <c r="E504" s="17"/>
      <c r="F504" s="62"/>
      <c r="G504" s="17"/>
      <c r="I504" s="18"/>
      <c r="K504" s="126"/>
      <c r="M504" s="145"/>
      <c r="N504" s="126"/>
      <c r="O504" s="126"/>
      <c r="P504" s="18"/>
    </row>
    <row r="505" spans="2:16" ht="26.25" customHeight="1">
      <c r="B505" s="17"/>
      <c r="C505" s="18"/>
      <c r="E505" s="17"/>
      <c r="F505" s="62"/>
      <c r="G505" s="17"/>
      <c r="I505" s="18"/>
      <c r="K505" s="126"/>
      <c r="M505" s="145"/>
      <c r="N505" s="126"/>
      <c r="O505" s="126"/>
      <c r="P505" s="18"/>
    </row>
    <row r="506" spans="2:16" ht="26.25" customHeight="1">
      <c r="B506" s="17"/>
      <c r="C506" s="18"/>
      <c r="E506" s="17"/>
      <c r="F506" s="62"/>
      <c r="G506" s="17"/>
      <c r="I506" s="18"/>
      <c r="K506" s="126"/>
      <c r="M506" s="145"/>
      <c r="N506" s="126"/>
      <c r="O506" s="126"/>
      <c r="P506" s="18"/>
    </row>
    <row r="507" spans="2:16" ht="26.25" customHeight="1">
      <c r="B507" s="17"/>
      <c r="C507" s="18"/>
      <c r="E507" s="17"/>
      <c r="F507" s="62"/>
      <c r="G507" s="17"/>
      <c r="I507" s="18"/>
      <c r="K507" s="126"/>
      <c r="M507" s="145"/>
      <c r="N507" s="126"/>
      <c r="O507" s="126"/>
      <c r="P507" s="18"/>
    </row>
    <row r="508" spans="2:16" ht="26.25" customHeight="1">
      <c r="B508" s="17"/>
      <c r="C508" s="18"/>
      <c r="E508" s="17"/>
      <c r="F508" s="62"/>
      <c r="G508" s="17"/>
      <c r="I508" s="18"/>
      <c r="K508" s="126"/>
      <c r="M508" s="145"/>
      <c r="N508" s="126"/>
      <c r="O508" s="126"/>
      <c r="P508" s="18"/>
    </row>
    <row r="509" spans="2:16" ht="26.25" customHeight="1">
      <c r="B509" s="17"/>
      <c r="C509" s="18"/>
      <c r="E509" s="17"/>
      <c r="F509" s="62"/>
      <c r="G509" s="17"/>
      <c r="I509" s="18"/>
      <c r="K509" s="126"/>
      <c r="M509" s="145"/>
      <c r="N509" s="126"/>
      <c r="O509" s="126"/>
      <c r="P509" s="18"/>
    </row>
    <row r="510" spans="2:16" ht="26.25" customHeight="1">
      <c r="B510" s="17"/>
      <c r="C510" s="18"/>
      <c r="E510" s="17"/>
      <c r="F510" s="62"/>
      <c r="G510" s="17"/>
      <c r="I510" s="18"/>
      <c r="K510" s="126"/>
      <c r="M510" s="145"/>
      <c r="N510" s="126"/>
      <c r="O510" s="126"/>
      <c r="P510" s="18"/>
    </row>
    <row r="511" spans="2:16" ht="26.25" customHeight="1">
      <c r="B511" s="17"/>
      <c r="C511" s="18"/>
      <c r="E511" s="17"/>
      <c r="F511" s="62"/>
      <c r="G511" s="17"/>
      <c r="I511" s="18"/>
      <c r="K511" s="126"/>
      <c r="M511" s="145"/>
      <c r="N511" s="126"/>
      <c r="O511" s="126"/>
      <c r="P511" s="18"/>
    </row>
    <row r="512" spans="2:16" ht="26.25" customHeight="1">
      <c r="B512" s="17"/>
      <c r="C512" s="18"/>
      <c r="E512" s="17"/>
      <c r="F512" s="62"/>
      <c r="G512" s="17"/>
      <c r="I512" s="18"/>
      <c r="K512" s="126"/>
      <c r="M512" s="145"/>
      <c r="N512" s="126"/>
      <c r="O512" s="126"/>
      <c r="P512" s="18"/>
    </row>
    <row r="513" spans="2:16" ht="26.25" customHeight="1">
      <c r="B513" s="17"/>
      <c r="C513" s="18"/>
      <c r="E513" s="17"/>
      <c r="F513" s="62"/>
      <c r="G513" s="17"/>
      <c r="I513" s="18"/>
      <c r="K513" s="126"/>
      <c r="M513" s="145"/>
      <c r="N513" s="126"/>
      <c r="O513" s="126"/>
      <c r="P513" s="18"/>
    </row>
    <row r="514" spans="2:16" ht="26.25" customHeight="1">
      <c r="B514" s="17"/>
      <c r="C514" s="18"/>
      <c r="E514" s="17"/>
      <c r="F514" s="62"/>
      <c r="G514" s="17"/>
      <c r="I514" s="18"/>
      <c r="K514" s="126"/>
      <c r="M514" s="145"/>
      <c r="N514" s="126"/>
      <c r="O514" s="126"/>
      <c r="P514" s="18"/>
    </row>
    <row r="515" spans="2:16" ht="26.25" customHeight="1">
      <c r="B515" s="17"/>
      <c r="C515" s="18"/>
      <c r="E515" s="17"/>
      <c r="F515" s="62"/>
      <c r="G515" s="17"/>
      <c r="I515" s="18"/>
      <c r="K515" s="126"/>
      <c r="M515" s="145"/>
      <c r="N515" s="126"/>
      <c r="O515" s="126"/>
      <c r="P515" s="18"/>
    </row>
    <row r="516" spans="2:16" ht="26.25" customHeight="1">
      <c r="B516" s="17"/>
      <c r="C516" s="18"/>
      <c r="E516" s="17"/>
      <c r="F516" s="62"/>
      <c r="G516" s="17"/>
      <c r="I516" s="18"/>
      <c r="K516" s="126"/>
      <c r="M516" s="145"/>
      <c r="N516" s="126"/>
      <c r="O516" s="126"/>
      <c r="P516" s="18"/>
    </row>
    <row r="517" spans="2:16" ht="26.25" customHeight="1">
      <c r="B517" s="17"/>
      <c r="C517" s="18"/>
      <c r="E517" s="17"/>
      <c r="F517" s="62"/>
      <c r="G517" s="17"/>
      <c r="I517" s="18"/>
      <c r="K517" s="126"/>
      <c r="M517" s="145"/>
      <c r="N517" s="126"/>
      <c r="O517" s="126"/>
      <c r="P517" s="18"/>
    </row>
    <row r="518" spans="2:16" ht="26.25" customHeight="1">
      <c r="B518" s="17"/>
      <c r="C518" s="18"/>
      <c r="E518" s="17"/>
      <c r="F518" s="62"/>
      <c r="G518" s="17"/>
      <c r="I518" s="18"/>
      <c r="K518" s="126"/>
      <c r="M518" s="145"/>
      <c r="N518" s="126"/>
      <c r="O518" s="126"/>
      <c r="P518" s="18"/>
    </row>
    <row r="519" spans="2:16" ht="26.25" customHeight="1">
      <c r="B519" s="17"/>
      <c r="C519" s="18"/>
      <c r="E519" s="17"/>
      <c r="F519" s="62"/>
      <c r="G519" s="17"/>
      <c r="I519" s="18"/>
      <c r="K519" s="126"/>
      <c r="M519" s="145"/>
      <c r="N519" s="126"/>
      <c r="O519" s="126"/>
      <c r="P519" s="18"/>
    </row>
    <row r="520" spans="2:16" ht="26.25" customHeight="1">
      <c r="B520" s="17"/>
      <c r="C520" s="18"/>
      <c r="E520" s="17"/>
      <c r="F520" s="62"/>
      <c r="G520" s="17"/>
      <c r="I520" s="18"/>
      <c r="K520" s="126"/>
      <c r="M520" s="145"/>
      <c r="N520" s="126"/>
      <c r="O520" s="126"/>
      <c r="P520" s="18"/>
    </row>
    <row r="521" spans="2:16" ht="26.25" customHeight="1">
      <c r="B521" s="17"/>
      <c r="C521" s="18"/>
      <c r="E521" s="17"/>
      <c r="F521" s="62"/>
      <c r="G521" s="17"/>
      <c r="I521" s="18"/>
      <c r="K521" s="126"/>
      <c r="M521" s="145"/>
      <c r="N521" s="126"/>
      <c r="O521" s="126"/>
      <c r="P521" s="18"/>
    </row>
    <row r="522" spans="2:16" ht="26.25" customHeight="1">
      <c r="B522" s="17"/>
      <c r="C522" s="18"/>
      <c r="E522" s="17"/>
      <c r="F522" s="62"/>
      <c r="G522" s="17"/>
      <c r="I522" s="18"/>
      <c r="K522" s="126"/>
      <c r="M522" s="145"/>
      <c r="N522" s="126"/>
      <c r="O522" s="126"/>
      <c r="P522" s="18"/>
    </row>
    <row r="523" spans="2:16" ht="26.25" customHeight="1">
      <c r="B523" s="17"/>
      <c r="C523" s="18"/>
      <c r="E523" s="17"/>
      <c r="F523" s="62"/>
      <c r="G523" s="17"/>
      <c r="I523" s="18"/>
      <c r="K523" s="126"/>
      <c r="M523" s="145"/>
      <c r="N523" s="126"/>
      <c r="O523" s="126"/>
      <c r="P523" s="18"/>
    </row>
    <row r="524" spans="2:16" ht="26.25" customHeight="1">
      <c r="B524" s="17"/>
      <c r="C524" s="18"/>
      <c r="E524" s="17"/>
      <c r="F524" s="62"/>
      <c r="G524" s="17"/>
      <c r="I524" s="18"/>
      <c r="K524" s="126"/>
      <c r="M524" s="145"/>
      <c r="N524" s="126"/>
      <c r="O524" s="126"/>
      <c r="P524" s="18"/>
    </row>
    <row r="525" spans="2:16" ht="26.25" customHeight="1">
      <c r="B525" s="17"/>
      <c r="C525" s="18"/>
      <c r="E525" s="17"/>
      <c r="F525" s="62"/>
      <c r="G525" s="17"/>
      <c r="I525" s="18"/>
      <c r="K525" s="126"/>
      <c r="M525" s="145"/>
      <c r="N525" s="126"/>
      <c r="O525" s="126"/>
      <c r="P525" s="18"/>
    </row>
    <row r="526" spans="2:16" ht="26.25" customHeight="1">
      <c r="B526" s="17"/>
      <c r="C526" s="18"/>
      <c r="E526" s="17"/>
      <c r="F526" s="62"/>
      <c r="G526" s="17"/>
      <c r="I526" s="18"/>
      <c r="K526" s="126"/>
      <c r="M526" s="145"/>
      <c r="N526" s="126"/>
      <c r="O526" s="126"/>
      <c r="P526" s="18"/>
    </row>
    <row r="527" spans="2:16" ht="26.25" customHeight="1">
      <c r="B527" s="17"/>
      <c r="C527" s="18"/>
      <c r="E527" s="17"/>
      <c r="F527" s="62"/>
      <c r="G527" s="17"/>
      <c r="I527" s="18"/>
      <c r="K527" s="126"/>
      <c r="M527" s="145"/>
      <c r="N527" s="126"/>
      <c r="O527" s="126"/>
      <c r="P527" s="18"/>
    </row>
    <row r="528" spans="2:16" ht="26.25" customHeight="1">
      <c r="B528" s="17"/>
      <c r="C528" s="18"/>
      <c r="E528" s="17"/>
      <c r="F528" s="62"/>
      <c r="G528" s="17"/>
      <c r="I528" s="18"/>
      <c r="K528" s="126"/>
      <c r="M528" s="145"/>
      <c r="N528" s="126"/>
      <c r="O528" s="126"/>
      <c r="P528" s="18"/>
    </row>
    <row r="529" spans="2:16" ht="26.25" customHeight="1">
      <c r="B529" s="17"/>
      <c r="C529" s="18"/>
      <c r="E529" s="17"/>
      <c r="F529" s="62"/>
      <c r="G529" s="17"/>
      <c r="I529" s="18"/>
      <c r="K529" s="126"/>
      <c r="M529" s="145"/>
      <c r="N529" s="126"/>
      <c r="O529" s="126"/>
      <c r="P529" s="18"/>
    </row>
    <row r="530" spans="2:16" ht="26.25" customHeight="1">
      <c r="B530" s="17"/>
      <c r="C530" s="18"/>
      <c r="E530" s="17"/>
      <c r="F530" s="62"/>
      <c r="G530" s="17"/>
      <c r="I530" s="18"/>
      <c r="K530" s="126"/>
      <c r="M530" s="145"/>
      <c r="N530" s="126"/>
      <c r="O530" s="126"/>
      <c r="P530" s="18"/>
    </row>
    <row r="531" spans="2:16" ht="26.25" customHeight="1">
      <c r="B531" s="17"/>
      <c r="C531" s="18"/>
      <c r="E531" s="17"/>
      <c r="F531" s="62"/>
      <c r="G531" s="17"/>
      <c r="I531" s="18"/>
      <c r="K531" s="126"/>
      <c r="M531" s="145"/>
      <c r="N531" s="126"/>
      <c r="O531" s="126"/>
      <c r="P531" s="18"/>
    </row>
    <row r="532" spans="2:16" ht="26.25" customHeight="1">
      <c r="B532" s="17"/>
      <c r="C532" s="18"/>
      <c r="E532" s="17"/>
      <c r="F532" s="62"/>
      <c r="G532" s="17"/>
      <c r="I532" s="18"/>
      <c r="K532" s="126"/>
      <c r="M532" s="145"/>
      <c r="N532" s="126"/>
      <c r="O532" s="126"/>
      <c r="P532" s="18"/>
    </row>
    <row r="533" spans="2:16" ht="26.25" customHeight="1">
      <c r="B533" s="17"/>
      <c r="C533" s="18"/>
      <c r="E533" s="17"/>
      <c r="F533" s="62"/>
      <c r="G533" s="17"/>
      <c r="I533" s="18"/>
      <c r="K533" s="126"/>
      <c r="M533" s="145"/>
      <c r="N533" s="126"/>
      <c r="O533" s="126"/>
      <c r="P533" s="18"/>
    </row>
    <row r="534" spans="2:16" ht="26.25" customHeight="1">
      <c r="B534" s="17"/>
      <c r="C534" s="18"/>
      <c r="E534" s="17"/>
      <c r="F534" s="62"/>
      <c r="G534" s="17"/>
      <c r="I534" s="18"/>
      <c r="K534" s="126"/>
      <c r="M534" s="145"/>
      <c r="N534" s="126"/>
      <c r="O534" s="126"/>
      <c r="P534" s="18"/>
    </row>
    <row r="535" spans="2:16" ht="26.25" customHeight="1">
      <c r="B535" s="17"/>
      <c r="C535" s="18"/>
      <c r="E535" s="17"/>
      <c r="F535" s="62"/>
      <c r="G535" s="17"/>
      <c r="I535" s="18"/>
      <c r="K535" s="126"/>
      <c r="M535" s="145"/>
      <c r="N535" s="126"/>
      <c r="O535" s="126"/>
      <c r="P535" s="18"/>
    </row>
    <row r="536" spans="2:16" ht="26.25" customHeight="1">
      <c r="B536" s="17"/>
      <c r="C536" s="18"/>
      <c r="E536" s="17"/>
      <c r="F536" s="62"/>
      <c r="G536" s="17"/>
      <c r="I536" s="18"/>
      <c r="K536" s="126"/>
      <c r="M536" s="145"/>
      <c r="N536" s="126"/>
      <c r="O536" s="126"/>
      <c r="P536" s="18"/>
    </row>
    <row r="537" spans="2:16" ht="26.25" customHeight="1">
      <c r="B537" s="17"/>
      <c r="C537" s="18"/>
      <c r="E537" s="17"/>
      <c r="F537" s="62"/>
      <c r="G537" s="17"/>
      <c r="I537" s="18"/>
      <c r="K537" s="126"/>
      <c r="M537" s="145"/>
      <c r="N537" s="126"/>
      <c r="O537" s="126"/>
      <c r="P537" s="18"/>
    </row>
    <row r="538" spans="2:16" ht="26.25" customHeight="1">
      <c r="B538" s="17"/>
      <c r="C538" s="18"/>
      <c r="E538" s="17"/>
      <c r="F538" s="62"/>
      <c r="G538" s="17"/>
      <c r="I538" s="18"/>
      <c r="K538" s="126"/>
      <c r="M538" s="145"/>
      <c r="N538" s="126"/>
      <c r="O538" s="126"/>
      <c r="P538" s="18"/>
    </row>
    <row r="539" spans="2:16" ht="26.25" customHeight="1">
      <c r="B539" s="17"/>
      <c r="C539" s="18"/>
      <c r="E539" s="17"/>
      <c r="F539" s="62"/>
      <c r="G539" s="17"/>
      <c r="I539" s="18"/>
      <c r="K539" s="126"/>
      <c r="M539" s="145"/>
      <c r="N539" s="126"/>
      <c r="O539" s="126"/>
      <c r="P539" s="18"/>
    </row>
    <row r="540" spans="2:16" ht="26.25" customHeight="1">
      <c r="B540" s="17"/>
      <c r="C540" s="18"/>
      <c r="E540" s="17"/>
      <c r="F540" s="62"/>
      <c r="G540" s="17"/>
      <c r="I540" s="18"/>
      <c r="K540" s="126"/>
      <c r="M540" s="145"/>
      <c r="N540" s="126"/>
      <c r="O540" s="126"/>
      <c r="P540" s="18"/>
    </row>
    <row r="541" spans="2:16" ht="26.25" customHeight="1">
      <c r="B541" s="17"/>
      <c r="C541" s="18"/>
      <c r="E541" s="17"/>
      <c r="F541" s="62"/>
      <c r="G541" s="17"/>
      <c r="I541" s="18"/>
      <c r="K541" s="126"/>
      <c r="M541" s="145"/>
      <c r="N541" s="126"/>
      <c r="O541" s="126"/>
      <c r="P541" s="18"/>
    </row>
    <row r="542" spans="2:16" ht="26.25" customHeight="1">
      <c r="B542" s="17"/>
      <c r="C542" s="18"/>
      <c r="E542" s="17"/>
      <c r="F542" s="62"/>
      <c r="G542" s="17"/>
      <c r="I542" s="18"/>
      <c r="K542" s="126"/>
      <c r="M542" s="145"/>
      <c r="N542" s="126"/>
      <c r="O542" s="126"/>
      <c r="P542" s="18"/>
    </row>
    <row r="543" spans="2:16" ht="26.25" customHeight="1">
      <c r="B543" s="17"/>
      <c r="C543" s="18"/>
      <c r="E543" s="17"/>
      <c r="F543" s="62"/>
      <c r="G543" s="17"/>
      <c r="I543" s="18"/>
      <c r="K543" s="126"/>
      <c r="M543" s="145"/>
      <c r="N543" s="126"/>
      <c r="O543" s="126"/>
      <c r="P543" s="18"/>
    </row>
    <row r="544" spans="2:16" ht="26.25" customHeight="1">
      <c r="B544" s="17"/>
      <c r="C544" s="18"/>
      <c r="E544" s="17"/>
      <c r="F544" s="62"/>
      <c r="G544" s="17"/>
      <c r="I544" s="18"/>
      <c r="K544" s="126"/>
      <c r="M544" s="145"/>
      <c r="N544" s="126"/>
      <c r="O544" s="126"/>
      <c r="P544" s="18"/>
    </row>
    <row r="545" spans="2:16" ht="26.25" customHeight="1">
      <c r="B545" s="17"/>
      <c r="C545" s="18"/>
      <c r="E545" s="17"/>
      <c r="F545" s="62"/>
      <c r="G545" s="17"/>
      <c r="I545" s="18"/>
      <c r="K545" s="126"/>
      <c r="M545" s="145"/>
      <c r="N545" s="126"/>
      <c r="O545" s="126"/>
      <c r="P545" s="18"/>
    </row>
    <row r="546" spans="2:16" ht="26.25" customHeight="1">
      <c r="B546" s="17"/>
      <c r="C546" s="18"/>
      <c r="E546" s="17"/>
      <c r="F546" s="62"/>
      <c r="G546" s="17"/>
      <c r="I546" s="18"/>
      <c r="K546" s="126"/>
      <c r="M546" s="145"/>
      <c r="N546" s="126"/>
      <c r="O546" s="126"/>
      <c r="P546" s="18"/>
    </row>
    <row r="547" spans="2:16" ht="26.25" customHeight="1">
      <c r="B547" s="17"/>
      <c r="C547" s="18"/>
      <c r="E547" s="17"/>
      <c r="F547" s="62"/>
      <c r="G547" s="17"/>
      <c r="I547" s="18"/>
      <c r="K547" s="126"/>
      <c r="M547" s="145"/>
      <c r="N547" s="126"/>
      <c r="O547" s="126"/>
      <c r="P547" s="18"/>
    </row>
    <row r="548" spans="2:16" ht="26.25" customHeight="1">
      <c r="B548" s="17"/>
      <c r="C548" s="18"/>
      <c r="E548" s="17"/>
      <c r="F548" s="62"/>
      <c r="G548" s="17"/>
      <c r="I548" s="18"/>
      <c r="K548" s="126"/>
      <c r="M548" s="145"/>
      <c r="N548" s="126"/>
      <c r="O548" s="126"/>
      <c r="P548" s="18"/>
    </row>
    <row r="549" spans="2:16" ht="26.25" customHeight="1">
      <c r="B549" s="17"/>
      <c r="C549" s="18"/>
      <c r="E549" s="17"/>
      <c r="F549" s="62"/>
      <c r="G549" s="17"/>
      <c r="I549" s="18"/>
      <c r="K549" s="126"/>
      <c r="M549" s="145"/>
      <c r="N549" s="126"/>
      <c r="O549" s="126"/>
      <c r="P549" s="18"/>
    </row>
    <row r="550" spans="2:16" ht="26.25" customHeight="1">
      <c r="B550" s="17"/>
      <c r="C550" s="18"/>
      <c r="E550" s="17"/>
      <c r="F550" s="62"/>
      <c r="G550" s="17"/>
      <c r="I550" s="18"/>
      <c r="K550" s="126"/>
      <c r="M550" s="145"/>
      <c r="N550" s="126"/>
      <c r="O550" s="126"/>
      <c r="P550" s="18"/>
    </row>
    <row r="551" spans="2:16" ht="26.25" customHeight="1">
      <c r="B551" s="17"/>
      <c r="C551" s="18"/>
      <c r="E551" s="17"/>
      <c r="F551" s="62"/>
      <c r="G551" s="17"/>
      <c r="I551" s="18"/>
      <c r="K551" s="126"/>
      <c r="M551" s="145"/>
      <c r="N551" s="126"/>
      <c r="O551" s="126"/>
      <c r="P551" s="18"/>
    </row>
    <row r="552" spans="2:16" ht="26.25" customHeight="1">
      <c r="B552" s="17"/>
      <c r="C552" s="18"/>
      <c r="E552" s="17"/>
      <c r="F552" s="62"/>
      <c r="G552" s="17"/>
      <c r="I552" s="18"/>
      <c r="K552" s="126"/>
      <c r="M552" s="145"/>
      <c r="N552" s="126"/>
      <c r="O552" s="126"/>
      <c r="P552" s="18"/>
    </row>
    <row r="553" spans="2:16" ht="26.25" customHeight="1">
      <c r="B553" s="17"/>
      <c r="C553" s="18"/>
      <c r="E553" s="17"/>
      <c r="F553" s="62"/>
      <c r="G553" s="17"/>
      <c r="I553" s="18"/>
      <c r="K553" s="126"/>
      <c r="M553" s="145"/>
      <c r="N553" s="126"/>
      <c r="O553" s="126"/>
      <c r="P553" s="18"/>
    </row>
    <row r="554" spans="2:16" ht="26.25" customHeight="1">
      <c r="B554" s="17"/>
      <c r="C554" s="18"/>
      <c r="E554" s="17"/>
      <c r="F554" s="62"/>
      <c r="G554" s="17"/>
      <c r="I554" s="18"/>
      <c r="K554" s="126"/>
      <c r="M554" s="145"/>
      <c r="N554" s="126"/>
      <c r="O554" s="126"/>
      <c r="P554" s="18"/>
    </row>
    <row r="555" spans="2:16" ht="26.25" customHeight="1">
      <c r="B555" s="17"/>
      <c r="C555" s="18"/>
      <c r="E555" s="17"/>
      <c r="F555" s="62"/>
      <c r="G555" s="17"/>
      <c r="I555" s="18"/>
      <c r="K555" s="126"/>
      <c r="M555" s="145"/>
      <c r="N555" s="126"/>
      <c r="O555" s="126"/>
      <c r="P555" s="18"/>
    </row>
    <row r="556" spans="2:16" ht="26.25" customHeight="1">
      <c r="B556" s="17"/>
      <c r="C556" s="18"/>
      <c r="E556" s="17"/>
      <c r="F556" s="62"/>
      <c r="G556" s="17"/>
      <c r="I556" s="18"/>
      <c r="K556" s="126"/>
      <c r="M556" s="145"/>
      <c r="N556" s="126"/>
      <c r="O556" s="126"/>
      <c r="P556" s="18"/>
    </row>
    <row r="557" spans="2:16" ht="26.25" customHeight="1">
      <c r="B557" s="17"/>
      <c r="C557" s="18"/>
      <c r="E557" s="17"/>
      <c r="F557" s="62"/>
      <c r="G557" s="17"/>
      <c r="I557" s="18"/>
      <c r="K557" s="126"/>
      <c r="M557" s="145"/>
      <c r="N557" s="126"/>
      <c r="O557" s="126"/>
      <c r="P557" s="18"/>
    </row>
    <row r="558" spans="2:16" ht="26.25" customHeight="1">
      <c r="B558" s="17"/>
      <c r="C558" s="18"/>
      <c r="E558" s="17"/>
      <c r="F558" s="62"/>
      <c r="G558" s="17"/>
      <c r="I558" s="18"/>
      <c r="K558" s="126"/>
      <c r="M558" s="145"/>
      <c r="N558" s="126"/>
      <c r="O558" s="126"/>
      <c r="P558" s="18"/>
    </row>
    <row r="559" spans="2:16" ht="26.25" customHeight="1">
      <c r="B559" s="17"/>
      <c r="C559" s="18"/>
      <c r="E559" s="17"/>
      <c r="F559" s="62"/>
      <c r="G559" s="17"/>
      <c r="I559" s="18"/>
      <c r="K559" s="126"/>
      <c r="M559" s="145"/>
      <c r="N559" s="126"/>
      <c r="O559" s="126"/>
      <c r="P559" s="18"/>
    </row>
    <row r="560" spans="2:16" ht="26.25" customHeight="1">
      <c r="B560" s="17"/>
      <c r="C560" s="18"/>
      <c r="E560" s="17"/>
      <c r="F560" s="62"/>
      <c r="G560" s="17"/>
      <c r="I560" s="18"/>
      <c r="K560" s="126"/>
      <c r="M560" s="145"/>
      <c r="N560" s="126"/>
      <c r="O560" s="126"/>
      <c r="P560" s="18"/>
    </row>
    <row r="561" spans="2:16" ht="26.25" customHeight="1">
      <c r="B561" s="17"/>
      <c r="C561" s="18"/>
      <c r="E561" s="17"/>
      <c r="F561" s="62"/>
      <c r="G561" s="17"/>
      <c r="I561" s="18"/>
      <c r="K561" s="126"/>
      <c r="M561" s="145"/>
      <c r="N561" s="126"/>
      <c r="O561" s="126"/>
      <c r="P561" s="18"/>
    </row>
    <row r="562" spans="2:16" ht="26.25" customHeight="1">
      <c r="B562" s="17"/>
      <c r="C562" s="18"/>
      <c r="E562" s="17"/>
      <c r="F562" s="62"/>
      <c r="G562" s="17"/>
      <c r="I562" s="18"/>
      <c r="K562" s="126"/>
      <c r="M562" s="145"/>
      <c r="N562" s="126"/>
      <c r="O562" s="126"/>
      <c r="P562" s="18"/>
    </row>
    <row r="563" spans="2:16" ht="26.25" customHeight="1">
      <c r="B563" s="17"/>
      <c r="C563" s="18"/>
      <c r="E563" s="17"/>
      <c r="F563" s="62"/>
      <c r="G563" s="17"/>
      <c r="I563" s="18"/>
      <c r="K563" s="126"/>
      <c r="M563" s="145"/>
      <c r="N563" s="126"/>
      <c r="O563" s="126"/>
      <c r="P563" s="18"/>
    </row>
    <row r="564" spans="2:16" ht="26.25" customHeight="1">
      <c r="B564" s="17"/>
      <c r="C564" s="18"/>
      <c r="E564" s="17"/>
      <c r="F564" s="62"/>
      <c r="G564" s="17"/>
      <c r="I564" s="18"/>
      <c r="K564" s="126"/>
      <c r="M564" s="145"/>
      <c r="N564" s="126"/>
      <c r="O564" s="126"/>
      <c r="P564" s="18"/>
    </row>
    <row r="565" spans="2:16" ht="26.25" customHeight="1">
      <c r="B565" s="17"/>
      <c r="C565" s="18"/>
      <c r="E565" s="17"/>
      <c r="F565" s="62"/>
      <c r="G565" s="17"/>
      <c r="I565" s="18"/>
      <c r="K565" s="126"/>
      <c r="M565" s="145"/>
      <c r="N565" s="126"/>
      <c r="O565" s="126"/>
      <c r="P565" s="18"/>
    </row>
    <row r="566" spans="2:16" ht="26.25" customHeight="1">
      <c r="B566" s="17"/>
      <c r="C566" s="18"/>
      <c r="E566" s="17"/>
      <c r="F566" s="62"/>
      <c r="G566" s="17"/>
      <c r="I566" s="18"/>
      <c r="K566" s="126"/>
      <c r="M566" s="145"/>
      <c r="N566" s="126"/>
      <c r="O566" s="126"/>
      <c r="P566" s="18"/>
    </row>
    <row r="567" spans="2:16" ht="26.25" customHeight="1">
      <c r="B567" s="17"/>
      <c r="C567" s="18"/>
      <c r="E567" s="17"/>
      <c r="F567" s="62"/>
      <c r="G567" s="17"/>
      <c r="I567" s="18"/>
      <c r="K567" s="126"/>
      <c r="M567" s="145"/>
      <c r="N567" s="126"/>
      <c r="O567" s="126"/>
      <c r="P567" s="18"/>
    </row>
    <row r="568" spans="2:16" ht="26.25" customHeight="1">
      <c r="B568" s="17"/>
      <c r="C568" s="18"/>
      <c r="E568" s="17"/>
      <c r="F568" s="62"/>
      <c r="G568" s="17"/>
      <c r="I568" s="18"/>
      <c r="K568" s="126"/>
      <c r="M568" s="145"/>
      <c r="N568" s="126"/>
      <c r="O568" s="126"/>
      <c r="P568" s="18"/>
    </row>
    <row r="569" spans="2:16" ht="26.25" customHeight="1">
      <c r="B569" s="17"/>
      <c r="C569" s="18"/>
      <c r="E569" s="17"/>
      <c r="F569" s="62"/>
      <c r="G569" s="17"/>
      <c r="I569" s="18"/>
      <c r="K569" s="126"/>
      <c r="M569" s="145"/>
      <c r="N569" s="126"/>
      <c r="O569" s="126"/>
      <c r="P569" s="18"/>
    </row>
    <row r="570" spans="2:16" ht="26.25" customHeight="1">
      <c r="B570" s="17"/>
      <c r="C570" s="18"/>
      <c r="E570" s="17"/>
      <c r="F570" s="62"/>
      <c r="G570" s="17"/>
      <c r="I570" s="18"/>
      <c r="K570" s="126"/>
      <c r="M570" s="145"/>
      <c r="N570" s="126"/>
      <c r="O570" s="126"/>
      <c r="P570" s="18"/>
    </row>
    <row r="571" spans="2:16" ht="26.25" customHeight="1">
      <c r="B571" s="17"/>
      <c r="C571" s="18"/>
      <c r="E571" s="17"/>
      <c r="F571" s="62"/>
      <c r="G571" s="17"/>
      <c r="I571" s="18"/>
      <c r="K571" s="126"/>
      <c r="M571" s="145"/>
      <c r="N571" s="126"/>
      <c r="O571" s="126"/>
      <c r="P571" s="18"/>
    </row>
    <row r="572" spans="2:16" ht="26.25" customHeight="1">
      <c r="B572" s="17"/>
      <c r="C572" s="18"/>
      <c r="E572" s="17"/>
      <c r="F572" s="62"/>
      <c r="G572" s="17"/>
      <c r="I572" s="18"/>
      <c r="K572" s="126"/>
      <c r="M572" s="145"/>
      <c r="N572" s="126"/>
      <c r="O572" s="126"/>
      <c r="P572" s="18"/>
    </row>
    <row r="573" spans="2:16" ht="26.25" customHeight="1">
      <c r="B573" s="17"/>
      <c r="C573" s="18"/>
      <c r="E573" s="17"/>
      <c r="F573" s="62"/>
      <c r="G573" s="17"/>
      <c r="I573" s="18"/>
      <c r="K573" s="126"/>
      <c r="M573" s="145"/>
      <c r="N573" s="126"/>
      <c r="O573" s="126"/>
      <c r="P573" s="18"/>
    </row>
    <row r="574" spans="2:16" ht="26.25" customHeight="1">
      <c r="B574" s="17"/>
      <c r="C574" s="18"/>
      <c r="E574" s="17"/>
      <c r="F574" s="62"/>
      <c r="G574" s="17"/>
      <c r="I574" s="18"/>
      <c r="K574" s="126"/>
      <c r="M574" s="145"/>
      <c r="N574" s="126"/>
      <c r="O574" s="126"/>
      <c r="P574" s="18"/>
    </row>
    <row r="575" spans="2:16" ht="26.25" customHeight="1">
      <c r="B575" s="17"/>
      <c r="C575" s="18"/>
      <c r="E575" s="17"/>
      <c r="F575" s="62"/>
      <c r="G575" s="17"/>
      <c r="I575" s="18"/>
      <c r="K575" s="126"/>
      <c r="M575" s="145"/>
      <c r="N575" s="126"/>
      <c r="O575" s="126"/>
      <c r="P575" s="18"/>
    </row>
    <row r="576" spans="2:16" ht="26.25" customHeight="1">
      <c r="B576" s="17"/>
      <c r="C576" s="18"/>
      <c r="E576" s="17"/>
      <c r="F576" s="62"/>
      <c r="G576" s="17"/>
      <c r="I576" s="18"/>
      <c r="K576" s="126"/>
      <c r="M576" s="145"/>
      <c r="N576" s="126"/>
      <c r="O576" s="126"/>
      <c r="P576" s="18"/>
    </row>
    <row r="577" spans="2:16" ht="26.25" customHeight="1">
      <c r="B577" s="17"/>
      <c r="C577" s="18"/>
      <c r="E577" s="17"/>
      <c r="F577" s="62"/>
      <c r="G577" s="17"/>
      <c r="I577" s="18"/>
      <c r="K577" s="126"/>
      <c r="M577" s="145"/>
      <c r="N577" s="126"/>
      <c r="O577" s="126"/>
      <c r="P577" s="18"/>
    </row>
    <row r="578" spans="2:16" ht="26.25" customHeight="1">
      <c r="B578" s="17"/>
      <c r="C578" s="18"/>
      <c r="E578" s="17"/>
      <c r="F578" s="62"/>
      <c r="G578" s="17"/>
      <c r="I578" s="18"/>
      <c r="K578" s="126"/>
      <c r="M578" s="145"/>
      <c r="N578" s="126"/>
      <c r="O578" s="126"/>
      <c r="P578" s="18"/>
    </row>
    <row r="579" spans="2:16" ht="26.25" customHeight="1">
      <c r="B579" s="17"/>
      <c r="C579" s="18"/>
      <c r="E579" s="17"/>
      <c r="F579" s="62"/>
      <c r="G579" s="17"/>
      <c r="I579" s="18"/>
      <c r="K579" s="126"/>
      <c r="M579" s="145"/>
      <c r="N579" s="126"/>
      <c r="O579" s="126"/>
      <c r="P579" s="18"/>
    </row>
    <row r="580" spans="2:16" ht="26.25" customHeight="1">
      <c r="B580" s="17"/>
      <c r="C580" s="18"/>
      <c r="E580" s="17"/>
      <c r="F580" s="62"/>
      <c r="G580" s="17"/>
      <c r="I580" s="18"/>
      <c r="K580" s="126"/>
      <c r="M580" s="145"/>
      <c r="N580" s="126"/>
      <c r="O580" s="126"/>
      <c r="P580" s="18"/>
    </row>
    <row r="581" spans="2:16" ht="26.25" customHeight="1">
      <c r="B581" s="17"/>
      <c r="C581" s="18"/>
      <c r="E581" s="17"/>
      <c r="F581" s="62"/>
      <c r="G581" s="17"/>
      <c r="I581" s="18"/>
      <c r="K581" s="126"/>
      <c r="M581" s="145"/>
      <c r="N581" s="126"/>
      <c r="O581" s="126"/>
      <c r="P581" s="18"/>
    </row>
    <row r="582" spans="2:16" ht="26.25" customHeight="1">
      <c r="B582" s="17"/>
      <c r="C582" s="18"/>
      <c r="E582" s="17"/>
      <c r="F582" s="62"/>
      <c r="G582" s="17"/>
      <c r="I582" s="18"/>
      <c r="K582" s="126"/>
      <c r="M582" s="145"/>
      <c r="N582" s="126"/>
      <c r="O582" s="126"/>
      <c r="P582" s="18"/>
    </row>
    <row r="583" spans="2:16" ht="26.25" customHeight="1">
      <c r="B583" s="17"/>
      <c r="C583" s="18"/>
      <c r="E583" s="17"/>
      <c r="F583" s="62"/>
      <c r="G583" s="17"/>
      <c r="I583" s="18"/>
      <c r="K583" s="126"/>
      <c r="M583" s="145"/>
      <c r="N583" s="126"/>
      <c r="O583" s="126"/>
      <c r="P583" s="18"/>
    </row>
    <row r="584" spans="2:16" ht="26.25" customHeight="1">
      <c r="B584" s="17"/>
      <c r="C584" s="18"/>
      <c r="E584" s="17"/>
      <c r="F584" s="62"/>
      <c r="G584" s="17"/>
      <c r="I584" s="18"/>
      <c r="K584" s="126"/>
      <c r="M584" s="145"/>
      <c r="N584" s="126"/>
      <c r="O584" s="126"/>
      <c r="P584" s="18"/>
    </row>
    <row r="585" spans="2:16" ht="26.25" customHeight="1">
      <c r="B585" s="17"/>
      <c r="C585" s="18"/>
      <c r="E585" s="17"/>
      <c r="F585" s="62"/>
      <c r="G585" s="17"/>
      <c r="I585" s="18"/>
      <c r="K585" s="126"/>
      <c r="M585" s="145"/>
      <c r="N585" s="126"/>
      <c r="O585" s="126"/>
      <c r="P585" s="18"/>
    </row>
    <row r="586" spans="2:16" ht="26.25" customHeight="1">
      <c r="B586" s="17"/>
      <c r="C586" s="18"/>
      <c r="E586" s="17"/>
      <c r="F586" s="62"/>
      <c r="G586" s="17"/>
      <c r="I586" s="18"/>
      <c r="K586" s="126"/>
      <c r="M586" s="145"/>
      <c r="N586" s="126"/>
      <c r="O586" s="126"/>
      <c r="P586" s="18"/>
    </row>
    <row r="587" spans="2:16" ht="26.25" customHeight="1">
      <c r="B587" s="17"/>
      <c r="C587" s="18"/>
      <c r="E587" s="17"/>
      <c r="F587" s="62"/>
      <c r="G587" s="17"/>
      <c r="I587" s="18"/>
      <c r="K587" s="126"/>
      <c r="M587" s="145"/>
      <c r="N587" s="126"/>
      <c r="O587" s="126"/>
      <c r="P587" s="18"/>
    </row>
    <row r="588" spans="2:16" ht="26.25" customHeight="1">
      <c r="B588" s="17"/>
      <c r="C588" s="18"/>
      <c r="E588" s="17"/>
      <c r="F588" s="62"/>
      <c r="G588" s="17"/>
      <c r="I588" s="18"/>
      <c r="K588" s="126"/>
      <c r="M588" s="145"/>
      <c r="N588" s="126"/>
      <c r="O588" s="126"/>
      <c r="P588" s="18"/>
    </row>
    <row r="589" spans="2:16" ht="26.25" customHeight="1">
      <c r="B589" s="17"/>
      <c r="C589" s="18"/>
      <c r="E589" s="17"/>
      <c r="F589" s="62"/>
      <c r="G589" s="17"/>
      <c r="I589" s="18"/>
      <c r="K589" s="126"/>
      <c r="M589" s="145"/>
      <c r="N589" s="126"/>
      <c r="O589" s="126"/>
      <c r="P589" s="18"/>
    </row>
    <row r="590" spans="2:16" ht="26.25" customHeight="1">
      <c r="B590" s="17"/>
      <c r="C590" s="18"/>
      <c r="E590" s="17"/>
      <c r="F590" s="62"/>
      <c r="G590" s="17"/>
      <c r="I590" s="18"/>
      <c r="K590" s="126"/>
      <c r="M590" s="145"/>
      <c r="N590" s="126"/>
      <c r="O590" s="126"/>
      <c r="P590" s="18"/>
    </row>
    <row r="591" spans="2:16" ht="26.25" customHeight="1">
      <c r="B591" s="17"/>
      <c r="C591" s="18"/>
      <c r="E591" s="17"/>
      <c r="F591" s="62"/>
      <c r="G591" s="17"/>
      <c r="I591" s="18"/>
      <c r="K591" s="126"/>
      <c r="M591" s="145"/>
      <c r="N591" s="126"/>
      <c r="O591" s="126"/>
      <c r="P591" s="18"/>
    </row>
    <row r="592" spans="2:16" ht="26.25" customHeight="1">
      <c r="B592" s="17"/>
      <c r="C592" s="18"/>
      <c r="E592" s="17"/>
      <c r="F592" s="62"/>
      <c r="G592" s="17"/>
      <c r="I592" s="18"/>
      <c r="K592" s="126"/>
      <c r="M592" s="145"/>
      <c r="N592" s="126"/>
      <c r="O592" s="126"/>
      <c r="P592" s="18"/>
    </row>
    <row r="593" spans="2:16" ht="26.25" customHeight="1">
      <c r="B593" s="17"/>
      <c r="C593" s="18"/>
      <c r="E593" s="17"/>
      <c r="F593" s="62"/>
      <c r="G593" s="17"/>
      <c r="I593" s="18"/>
      <c r="K593" s="126"/>
      <c r="M593" s="145"/>
      <c r="N593" s="126"/>
      <c r="O593" s="126"/>
      <c r="P593" s="18"/>
    </row>
    <row r="594" spans="2:16" ht="26.25" customHeight="1">
      <c r="B594" s="17"/>
      <c r="C594" s="18"/>
      <c r="E594" s="17"/>
      <c r="F594" s="62"/>
      <c r="G594" s="17"/>
      <c r="I594" s="18"/>
      <c r="K594" s="126"/>
      <c r="M594" s="145"/>
      <c r="N594" s="126"/>
      <c r="O594" s="126"/>
      <c r="P594" s="18"/>
    </row>
    <row r="595" spans="2:16" ht="26.25" customHeight="1">
      <c r="B595" s="17"/>
      <c r="C595" s="18"/>
      <c r="E595" s="17"/>
      <c r="F595" s="62"/>
      <c r="G595" s="17"/>
      <c r="I595" s="18"/>
      <c r="K595" s="126"/>
      <c r="M595" s="145"/>
      <c r="N595" s="126"/>
      <c r="O595" s="126"/>
      <c r="P595" s="18"/>
    </row>
    <row r="596" spans="2:16" ht="26.25" customHeight="1">
      <c r="B596" s="17"/>
      <c r="C596" s="18"/>
      <c r="E596" s="17"/>
      <c r="F596" s="62"/>
      <c r="G596" s="17"/>
      <c r="I596" s="18"/>
      <c r="K596" s="126"/>
      <c r="M596" s="145"/>
      <c r="N596" s="126"/>
      <c r="O596" s="126"/>
      <c r="P596" s="18"/>
    </row>
    <row r="597" spans="2:16" ht="26.25" customHeight="1">
      <c r="B597" s="17"/>
      <c r="C597" s="18"/>
      <c r="E597" s="17"/>
      <c r="F597" s="62"/>
      <c r="G597" s="17"/>
      <c r="I597" s="18"/>
      <c r="K597" s="126"/>
      <c r="M597" s="145"/>
      <c r="N597" s="126"/>
      <c r="O597" s="126"/>
      <c r="P597" s="18"/>
    </row>
    <row r="598" spans="2:16" ht="26.25" customHeight="1">
      <c r="B598" s="17"/>
      <c r="C598" s="18"/>
      <c r="E598" s="17"/>
      <c r="F598" s="62"/>
      <c r="G598" s="17"/>
      <c r="I598" s="18"/>
      <c r="K598" s="126"/>
      <c r="M598" s="145"/>
      <c r="N598" s="126"/>
      <c r="O598" s="126"/>
      <c r="P598" s="18"/>
    </row>
    <row r="599" spans="2:16" ht="26.25" customHeight="1">
      <c r="B599" s="17"/>
      <c r="C599" s="18"/>
      <c r="E599" s="17"/>
      <c r="F599" s="62"/>
      <c r="G599" s="17"/>
      <c r="I599" s="18"/>
      <c r="K599" s="126"/>
      <c r="M599" s="145"/>
      <c r="N599" s="126"/>
      <c r="O599" s="126"/>
      <c r="P599" s="18"/>
    </row>
    <row r="600" spans="2:16" ht="26.25" customHeight="1">
      <c r="B600" s="17"/>
      <c r="C600" s="18"/>
      <c r="E600" s="17"/>
      <c r="F600" s="62"/>
      <c r="G600" s="17"/>
      <c r="I600" s="18"/>
      <c r="K600" s="126"/>
      <c r="M600" s="145"/>
      <c r="N600" s="126"/>
      <c r="O600" s="126"/>
      <c r="P600" s="18"/>
    </row>
    <row r="601" spans="2:16" ht="26.25" customHeight="1">
      <c r="B601" s="17"/>
      <c r="C601" s="18"/>
      <c r="E601" s="17"/>
      <c r="F601" s="62"/>
      <c r="G601" s="17"/>
      <c r="I601" s="18"/>
      <c r="K601" s="126"/>
      <c r="M601" s="145"/>
      <c r="N601" s="126"/>
      <c r="O601" s="126"/>
      <c r="P601" s="18"/>
    </row>
    <row r="602" spans="2:16" ht="26.25" customHeight="1">
      <c r="B602" s="17"/>
      <c r="C602" s="18"/>
      <c r="E602" s="17"/>
      <c r="F602" s="62"/>
      <c r="G602" s="17"/>
      <c r="I602" s="18"/>
      <c r="K602" s="126"/>
      <c r="M602" s="145"/>
      <c r="N602" s="126"/>
      <c r="O602" s="126"/>
      <c r="P602" s="18"/>
    </row>
    <row r="603" spans="2:16" ht="26.25" customHeight="1">
      <c r="B603" s="17"/>
      <c r="C603" s="18"/>
      <c r="E603" s="17"/>
      <c r="F603" s="62"/>
      <c r="G603" s="17"/>
      <c r="I603" s="18"/>
      <c r="K603" s="126"/>
      <c r="M603" s="145"/>
      <c r="N603" s="126"/>
      <c r="O603" s="126"/>
      <c r="P603" s="18"/>
    </row>
    <row r="604" spans="2:16" ht="26.25" customHeight="1">
      <c r="B604" s="17"/>
      <c r="C604" s="18"/>
      <c r="E604" s="17"/>
      <c r="F604" s="62"/>
      <c r="G604" s="17"/>
      <c r="I604" s="18"/>
      <c r="K604" s="126"/>
      <c r="M604" s="145"/>
      <c r="N604" s="126"/>
      <c r="O604" s="126"/>
      <c r="P604" s="18"/>
    </row>
    <row r="605" spans="2:16" ht="26.25" customHeight="1">
      <c r="B605" s="17"/>
      <c r="C605" s="18"/>
      <c r="E605" s="17"/>
      <c r="F605" s="62"/>
      <c r="G605" s="17"/>
      <c r="I605" s="18"/>
      <c r="K605" s="126"/>
      <c r="M605" s="145"/>
      <c r="N605" s="126"/>
      <c r="O605" s="126"/>
      <c r="P605" s="18"/>
    </row>
    <row r="606" spans="2:16" ht="26.25" customHeight="1">
      <c r="B606" s="17"/>
      <c r="C606" s="18"/>
      <c r="E606" s="17"/>
      <c r="F606" s="62"/>
      <c r="G606" s="17"/>
      <c r="I606" s="18"/>
      <c r="K606" s="126"/>
      <c r="M606" s="145"/>
      <c r="N606" s="126"/>
      <c r="O606" s="126"/>
      <c r="P606" s="18"/>
    </row>
    <row r="607" spans="2:16" ht="26.25" customHeight="1">
      <c r="B607" s="17"/>
      <c r="C607" s="18"/>
      <c r="E607" s="17"/>
      <c r="F607" s="62"/>
      <c r="G607" s="17"/>
      <c r="I607" s="18"/>
      <c r="K607" s="126"/>
      <c r="M607" s="145"/>
      <c r="N607" s="126"/>
      <c r="O607" s="126"/>
      <c r="P607" s="18"/>
    </row>
    <row r="608" spans="2:16" ht="26.25" customHeight="1">
      <c r="B608" s="17"/>
      <c r="C608" s="18"/>
      <c r="E608" s="17"/>
      <c r="F608" s="62"/>
      <c r="G608" s="17"/>
      <c r="I608" s="18"/>
      <c r="K608" s="126"/>
      <c r="M608" s="145"/>
      <c r="N608" s="126"/>
      <c r="O608" s="126"/>
      <c r="P608" s="18"/>
    </row>
    <row r="609" spans="2:16" ht="26.25" customHeight="1">
      <c r="B609" s="17"/>
      <c r="C609" s="18"/>
      <c r="E609" s="17"/>
      <c r="F609" s="62"/>
      <c r="G609" s="17"/>
      <c r="I609" s="18"/>
      <c r="K609" s="126"/>
      <c r="M609" s="145"/>
      <c r="N609" s="126"/>
      <c r="O609" s="126"/>
      <c r="P609" s="18"/>
    </row>
    <row r="610" spans="2:16" ht="26.25" customHeight="1">
      <c r="B610" s="17"/>
      <c r="C610" s="18"/>
      <c r="E610" s="17"/>
      <c r="F610" s="62"/>
      <c r="G610" s="17"/>
      <c r="I610" s="18"/>
      <c r="K610" s="126"/>
      <c r="M610" s="145"/>
      <c r="N610" s="126"/>
      <c r="O610" s="126"/>
      <c r="P610" s="18"/>
    </row>
    <row r="611" spans="2:16" ht="26.25" customHeight="1">
      <c r="B611" s="17"/>
      <c r="C611" s="18"/>
      <c r="E611" s="17"/>
      <c r="F611" s="62"/>
      <c r="G611" s="17"/>
      <c r="I611" s="18"/>
      <c r="K611" s="126"/>
      <c r="M611" s="145"/>
      <c r="N611" s="126"/>
      <c r="O611" s="126"/>
      <c r="P611" s="18"/>
    </row>
    <row r="612" spans="2:16" ht="26.25" customHeight="1">
      <c r="B612" s="17"/>
      <c r="C612" s="18"/>
      <c r="E612" s="17"/>
      <c r="F612" s="62"/>
      <c r="G612" s="17"/>
      <c r="I612" s="18"/>
      <c r="K612" s="126"/>
      <c r="M612" s="145"/>
      <c r="N612" s="126"/>
      <c r="O612" s="126"/>
      <c r="P612" s="18"/>
    </row>
    <row r="613" spans="2:16" ht="26.25" customHeight="1">
      <c r="B613" s="17"/>
      <c r="C613" s="18"/>
      <c r="E613" s="17"/>
      <c r="F613" s="62"/>
      <c r="G613" s="17"/>
      <c r="I613" s="18"/>
      <c r="K613" s="126"/>
      <c r="M613" s="145"/>
      <c r="N613" s="126"/>
      <c r="O613" s="126"/>
      <c r="P613" s="18"/>
    </row>
    <row r="614" spans="2:16" ht="26.25" customHeight="1">
      <c r="B614" s="17"/>
      <c r="C614" s="18"/>
      <c r="E614" s="17"/>
      <c r="F614" s="62"/>
      <c r="G614" s="17"/>
      <c r="I614" s="18"/>
      <c r="K614" s="126"/>
      <c r="M614" s="145"/>
      <c r="N614" s="126"/>
      <c r="O614" s="126"/>
      <c r="P614" s="18"/>
    </row>
    <row r="615" spans="2:16" ht="26.25" customHeight="1">
      <c r="B615" s="17"/>
      <c r="C615" s="18"/>
      <c r="E615" s="17"/>
      <c r="F615" s="62"/>
      <c r="G615" s="17"/>
      <c r="I615" s="18"/>
      <c r="K615" s="126"/>
      <c r="M615" s="145"/>
      <c r="N615" s="126"/>
      <c r="O615" s="126"/>
      <c r="P615" s="18"/>
    </row>
    <row r="616" spans="2:16" ht="26.25" customHeight="1">
      <c r="B616" s="17"/>
      <c r="C616" s="18"/>
      <c r="E616" s="17"/>
      <c r="F616" s="62"/>
      <c r="G616" s="17"/>
      <c r="I616" s="18"/>
      <c r="K616" s="126"/>
      <c r="M616" s="145"/>
      <c r="N616" s="126"/>
      <c r="O616" s="126"/>
      <c r="P616" s="18"/>
    </row>
    <row r="617" spans="2:16" ht="26.25" customHeight="1">
      <c r="B617" s="17"/>
      <c r="C617" s="18"/>
      <c r="E617" s="17"/>
      <c r="F617" s="62"/>
      <c r="G617" s="17"/>
      <c r="I617" s="18"/>
      <c r="K617" s="126"/>
      <c r="M617" s="145"/>
      <c r="N617" s="126"/>
      <c r="O617" s="126"/>
      <c r="P617" s="18"/>
    </row>
    <row r="618" spans="2:16" ht="26.25" customHeight="1">
      <c r="B618" s="17"/>
      <c r="C618" s="18"/>
      <c r="E618" s="17"/>
      <c r="F618" s="62"/>
      <c r="G618" s="17"/>
      <c r="I618" s="18"/>
      <c r="K618" s="126"/>
      <c r="M618" s="145"/>
      <c r="N618" s="126"/>
      <c r="O618" s="126"/>
      <c r="P618" s="18"/>
    </row>
    <row r="619" spans="2:16" ht="26.25" customHeight="1">
      <c r="B619" s="17"/>
      <c r="C619" s="18"/>
      <c r="E619" s="17"/>
      <c r="F619" s="62"/>
      <c r="G619" s="17"/>
      <c r="I619" s="18"/>
      <c r="K619" s="126"/>
      <c r="M619" s="145"/>
      <c r="N619" s="126"/>
      <c r="O619" s="126"/>
      <c r="P619" s="18"/>
    </row>
    <row r="620" spans="2:16" ht="26.25" customHeight="1">
      <c r="B620" s="17"/>
      <c r="C620" s="18"/>
      <c r="E620" s="17"/>
      <c r="F620" s="62"/>
      <c r="G620" s="17"/>
      <c r="I620" s="18"/>
      <c r="K620" s="126"/>
      <c r="M620" s="145"/>
      <c r="N620" s="126"/>
      <c r="O620" s="126"/>
      <c r="P620" s="18"/>
    </row>
    <row r="621" spans="2:16" ht="26.25" customHeight="1">
      <c r="B621" s="17"/>
      <c r="C621" s="18"/>
      <c r="E621" s="17"/>
      <c r="F621" s="62"/>
      <c r="G621" s="17"/>
      <c r="I621" s="18"/>
      <c r="K621" s="126"/>
      <c r="M621" s="145"/>
      <c r="N621" s="126"/>
      <c r="O621" s="126"/>
      <c r="P621" s="18"/>
    </row>
    <row r="622" spans="2:16" ht="26.25" customHeight="1">
      <c r="B622" s="17"/>
      <c r="C622" s="18"/>
      <c r="E622" s="17"/>
      <c r="F622" s="62"/>
      <c r="G622" s="17"/>
      <c r="I622" s="18"/>
      <c r="K622" s="126"/>
      <c r="M622" s="145"/>
      <c r="N622" s="126"/>
      <c r="O622" s="126"/>
      <c r="P622" s="18"/>
    </row>
    <row r="623" spans="2:16" ht="26.25" customHeight="1">
      <c r="B623" s="17"/>
      <c r="C623" s="18"/>
      <c r="E623" s="17"/>
      <c r="F623" s="62"/>
      <c r="G623" s="17"/>
      <c r="I623" s="18"/>
      <c r="K623" s="126"/>
      <c r="M623" s="145"/>
      <c r="N623" s="126"/>
      <c r="O623" s="126"/>
      <c r="P623" s="18"/>
    </row>
    <row r="624" spans="2:16" ht="26.25" customHeight="1">
      <c r="B624" s="17"/>
      <c r="C624" s="18"/>
      <c r="E624" s="17"/>
      <c r="F624" s="62"/>
      <c r="G624" s="17"/>
      <c r="I624" s="18"/>
      <c r="K624" s="126"/>
      <c r="M624" s="145"/>
      <c r="N624" s="126"/>
      <c r="O624" s="126"/>
      <c r="P624" s="18"/>
    </row>
    <row r="625" spans="2:16" ht="26.25" customHeight="1">
      <c r="B625" s="17"/>
      <c r="C625" s="18"/>
      <c r="E625" s="17"/>
      <c r="F625" s="62"/>
      <c r="G625" s="17"/>
      <c r="I625" s="18"/>
      <c r="K625" s="126"/>
      <c r="M625" s="145"/>
      <c r="N625" s="126"/>
      <c r="O625" s="126"/>
      <c r="P625" s="18"/>
    </row>
    <row r="626" spans="2:16" ht="26.25" customHeight="1">
      <c r="B626" s="17"/>
      <c r="C626" s="18"/>
      <c r="E626" s="17"/>
      <c r="F626" s="62"/>
      <c r="G626" s="17"/>
      <c r="I626" s="18"/>
      <c r="K626" s="126"/>
      <c r="M626" s="145"/>
      <c r="N626" s="126"/>
      <c r="O626" s="126"/>
      <c r="P626" s="18"/>
    </row>
    <row r="627" spans="2:16" ht="26.25" customHeight="1">
      <c r="B627" s="17"/>
      <c r="C627" s="18"/>
      <c r="E627" s="17"/>
      <c r="F627" s="62"/>
      <c r="G627" s="17"/>
      <c r="I627" s="18"/>
      <c r="K627" s="126"/>
      <c r="M627" s="145"/>
      <c r="N627" s="126"/>
      <c r="O627" s="126"/>
      <c r="P627" s="18"/>
    </row>
    <row r="628" spans="2:16" ht="26.25" customHeight="1">
      <c r="B628" s="17"/>
      <c r="C628" s="18"/>
      <c r="E628" s="17"/>
      <c r="F628" s="62"/>
      <c r="G628" s="17"/>
      <c r="I628" s="18"/>
      <c r="K628" s="126"/>
      <c r="M628" s="145"/>
      <c r="N628" s="126"/>
      <c r="O628" s="126"/>
      <c r="P628" s="18"/>
    </row>
    <row r="629" spans="2:16" ht="26.25" customHeight="1">
      <c r="B629" s="17"/>
      <c r="C629" s="18"/>
      <c r="E629" s="17"/>
      <c r="F629" s="62"/>
      <c r="G629" s="17"/>
      <c r="I629" s="18"/>
      <c r="K629" s="126"/>
      <c r="M629" s="145"/>
      <c r="N629" s="126"/>
      <c r="O629" s="126"/>
      <c r="P629" s="18"/>
    </row>
    <row r="630" spans="2:16" ht="26.25" customHeight="1">
      <c r="B630" s="17"/>
      <c r="C630" s="18"/>
      <c r="E630" s="17"/>
      <c r="F630" s="62"/>
      <c r="G630" s="17"/>
      <c r="I630" s="18"/>
      <c r="K630" s="126"/>
      <c r="M630" s="145"/>
      <c r="N630" s="126"/>
      <c r="O630" s="126"/>
      <c r="P630" s="18"/>
    </row>
    <row r="631" spans="2:16" ht="26.25" customHeight="1">
      <c r="B631" s="17"/>
      <c r="C631" s="18"/>
      <c r="E631" s="17"/>
      <c r="F631" s="62"/>
      <c r="G631" s="17"/>
      <c r="I631" s="18"/>
      <c r="K631" s="126"/>
      <c r="M631" s="145"/>
      <c r="N631" s="126"/>
      <c r="O631" s="126"/>
      <c r="P631" s="18"/>
    </row>
    <row r="632" spans="2:16" ht="26.25" customHeight="1">
      <c r="B632" s="17"/>
      <c r="C632" s="18"/>
      <c r="E632" s="17"/>
      <c r="F632" s="62"/>
      <c r="G632" s="17"/>
      <c r="I632" s="18"/>
      <c r="K632" s="126"/>
      <c r="M632" s="145"/>
      <c r="N632" s="126"/>
      <c r="O632" s="126"/>
      <c r="P632" s="18"/>
    </row>
    <row r="633" spans="2:16" ht="26.25" customHeight="1">
      <c r="B633" s="17"/>
      <c r="C633" s="18"/>
      <c r="E633" s="17"/>
      <c r="F633" s="62"/>
      <c r="G633" s="17"/>
      <c r="I633" s="18"/>
      <c r="K633" s="126"/>
      <c r="M633" s="145"/>
      <c r="N633" s="126"/>
      <c r="O633" s="126"/>
      <c r="P633" s="18"/>
    </row>
    <row r="634" spans="2:16" ht="26.25" customHeight="1">
      <c r="B634" s="17"/>
      <c r="C634" s="18"/>
      <c r="E634" s="17"/>
      <c r="F634" s="62"/>
      <c r="G634" s="17"/>
      <c r="I634" s="18"/>
      <c r="K634" s="126"/>
      <c r="M634" s="145"/>
      <c r="N634" s="126"/>
      <c r="O634" s="126"/>
      <c r="P634" s="18"/>
    </row>
    <row r="635" spans="2:16" ht="26.25" customHeight="1">
      <c r="B635" s="17"/>
      <c r="C635" s="18"/>
      <c r="E635" s="17"/>
      <c r="F635" s="62"/>
      <c r="G635" s="17"/>
      <c r="I635" s="18"/>
      <c r="K635" s="126"/>
      <c r="M635" s="145"/>
      <c r="N635" s="126"/>
      <c r="O635" s="126"/>
      <c r="P635" s="18"/>
    </row>
    <row r="636" spans="2:16" ht="26.25" customHeight="1">
      <c r="B636" s="17"/>
      <c r="C636" s="18"/>
      <c r="E636" s="17"/>
      <c r="F636" s="62"/>
      <c r="G636" s="17"/>
      <c r="I636" s="18"/>
      <c r="K636" s="126"/>
      <c r="M636" s="145"/>
      <c r="N636" s="126"/>
      <c r="O636" s="126"/>
      <c r="P636" s="18"/>
    </row>
    <row r="637" spans="2:16" ht="26.25" customHeight="1">
      <c r="B637" s="17"/>
      <c r="C637" s="18"/>
      <c r="E637" s="17"/>
      <c r="F637" s="62"/>
      <c r="G637" s="17"/>
      <c r="I637" s="18"/>
      <c r="K637" s="126"/>
      <c r="M637" s="145"/>
      <c r="N637" s="126"/>
      <c r="O637" s="126"/>
      <c r="P637" s="18"/>
    </row>
    <row r="638" spans="2:16" ht="26.25" customHeight="1">
      <c r="B638" s="17"/>
      <c r="C638" s="18"/>
      <c r="E638" s="17"/>
      <c r="F638" s="62"/>
      <c r="G638" s="17"/>
      <c r="I638" s="18"/>
      <c r="K638" s="126"/>
      <c r="M638" s="145"/>
      <c r="N638" s="126"/>
      <c r="O638" s="126"/>
      <c r="P638" s="18"/>
    </row>
    <row r="639" spans="2:16" ht="26.25" customHeight="1">
      <c r="B639" s="17"/>
      <c r="C639" s="18"/>
      <c r="E639" s="17"/>
      <c r="F639" s="62"/>
      <c r="G639" s="17"/>
      <c r="I639" s="18"/>
      <c r="K639" s="126"/>
      <c r="M639" s="145"/>
      <c r="N639" s="126"/>
      <c r="O639" s="126"/>
      <c r="P639" s="18"/>
    </row>
    <row r="640" spans="2:16" ht="26.25" customHeight="1">
      <c r="B640" s="17"/>
      <c r="C640" s="18"/>
      <c r="E640" s="17"/>
      <c r="F640" s="62"/>
      <c r="G640" s="17"/>
      <c r="I640" s="18"/>
      <c r="K640" s="126"/>
      <c r="M640" s="145"/>
      <c r="N640" s="126"/>
      <c r="O640" s="126"/>
      <c r="P640" s="18"/>
    </row>
    <row r="641" spans="2:16" ht="26.25" customHeight="1">
      <c r="B641" s="17"/>
      <c r="C641" s="18"/>
      <c r="E641" s="17"/>
      <c r="F641" s="62"/>
      <c r="G641" s="17"/>
      <c r="I641" s="18"/>
      <c r="K641" s="126"/>
      <c r="M641" s="145"/>
      <c r="N641" s="126"/>
      <c r="O641" s="126"/>
      <c r="P641" s="18"/>
    </row>
    <row r="642" spans="2:16" ht="26.25" customHeight="1">
      <c r="B642" s="17"/>
      <c r="C642" s="18"/>
      <c r="E642" s="17"/>
      <c r="F642" s="62"/>
      <c r="G642" s="17"/>
      <c r="I642" s="18"/>
      <c r="K642" s="126"/>
      <c r="M642" s="145"/>
      <c r="N642" s="126"/>
      <c r="O642" s="126"/>
      <c r="P642" s="18"/>
    </row>
    <row r="643" spans="2:16" ht="26.25" customHeight="1">
      <c r="B643" s="17"/>
      <c r="C643" s="18"/>
      <c r="E643" s="17"/>
      <c r="F643" s="62"/>
      <c r="G643" s="17"/>
      <c r="I643" s="18"/>
      <c r="K643" s="126"/>
      <c r="M643" s="145"/>
      <c r="N643" s="126"/>
      <c r="O643" s="126"/>
      <c r="P643" s="18"/>
    </row>
    <row r="644" spans="2:16" ht="26.25" customHeight="1">
      <c r="B644" s="17"/>
      <c r="C644" s="18"/>
      <c r="E644" s="17"/>
      <c r="F644" s="62"/>
      <c r="G644" s="17"/>
      <c r="I644" s="18"/>
      <c r="K644" s="126"/>
      <c r="M644" s="145"/>
      <c r="N644" s="126"/>
      <c r="O644" s="126"/>
      <c r="P644" s="18"/>
    </row>
    <row r="645" spans="2:16" ht="26.25" customHeight="1">
      <c r="B645" s="17"/>
      <c r="C645" s="18"/>
      <c r="E645" s="17"/>
      <c r="F645" s="62"/>
      <c r="G645" s="17"/>
      <c r="I645" s="18"/>
      <c r="K645" s="126"/>
      <c r="M645" s="145"/>
      <c r="N645" s="126"/>
      <c r="O645" s="126"/>
      <c r="P645" s="18"/>
    </row>
    <row r="646" spans="2:16" ht="26.25" customHeight="1">
      <c r="B646" s="17"/>
      <c r="C646" s="18"/>
      <c r="E646" s="17"/>
      <c r="F646" s="62"/>
      <c r="G646" s="17"/>
      <c r="I646" s="18"/>
      <c r="K646" s="126"/>
      <c r="M646" s="145"/>
      <c r="N646" s="126"/>
      <c r="O646" s="126"/>
      <c r="P646" s="18"/>
    </row>
    <row r="647" spans="2:16" ht="26.25" customHeight="1">
      <c r="B647" s="17"/>
      <c r="C647" s="18"/>
      <c r="E647" s="17"/>
      <c r="F647" s="62"/>
      <c r="G647" s="17"/>
      <c r="I647" s="18"/>
      <c r="K647" s="126"/>
      <c r="M647" s="145"/>
      <c r="N647" s="126"/>
      <c r="O647" s="126"/>
      <c r="P647" s="18"/>
    </row>
    <row r="648" spans="2:16" ht="26.25" customHeight="1">
      <c r="B648" s="17"/>
      <c r="C648" s="18"/>
      <c r="E648" s="17"/>
      <c r="F648" s="62"/>
      <c r="G648" s="17"/>
      <c r="I648" s="18"/>
      <c r="K648" s="126"/>
      <c r="M648" s="145"/>
      <c r="N648" s="126"/>
      <c r="O648" s="126"/>
      <c r="P648" s="18"/>
    </row>
    <row r="649" spans="2:16" ht="26.25" customHeight="1">
      <c r="B649" s="17"/>
      <c r="C649" s="18"/>
      <c r="E649" s="17"/>
      <c r="F649" s="62"/>
      <c r="G649" s="17"/>
      <c r="I649" s="18"/>
      <c r="K649" s="126"/>
      <c r="M649" s="145"/>
      <c r="N649" s="126"/>
      <c r="O649" s="126"/>
      <c r="P649" s="18"/>
    </row>
    <row r="650" spans="2:16" ht="26.25" customHeight="1">
      <c r="B650" s="17"/>
      <c r="C650" s="18"/>
      <c r="E650" s="17"/>
      <c r="F650" s="62"/>
      <c r="G650" s="17"/>
      <c r="I650" s="18"/>
      <c r="K650" s="126"/>
      <c r="M650" s="145"/>
      <c r="N650" s="126"/>
      <c r="O650" s="126"/>
      <c r="P650" s="18"/>
    </row>
    <row r="651" spans="2:16" ht="26.25" customHeight="1">
      <c r="B651" s="17"/>
      <c r="C651" s="18"/>
      <c r="E651" s="17"/>
      <c r="F651" s="62"/>
      <c r="G651" s="17"/>
      <c r="I651" s="18"/>
      <c r="K651" s="126"/>
      <c r="M651" s="145"/>
      <c r="N651" s="126"/>
      <c r="O651" s="126"/>
      <c r="P651" s="18"/>
    </row>
    <row r="652" spans="2:16" ht="26.25" customHeight="1">
      <c r="B652" s="17"/>
      <c r="C652" s="18"/>
      <c r="E652" s="17"/>
      <c r="F652" s="62"/>
      <c r="G652" s="17"/>
      <c r="I652" s="18"/>
      <c r="K652" s="126"/>
      <c r="M652" s="145"/>
      <c r="N652" s="126"/>
      <c r="O652" s="126"/>
      <c r="P652" s="18"/>
    </row>
    <row r="653" spans="2:16" ht="26.25" customHeight="1">
      <c r="B653" s="17"/>
      <c r="C653" s="18"/>
      <c r="E653" s="17"/>
      <c r="F653" s="62"/>
      <c r="G653" s="17"/>
      <c r="I653" s="18"/>
      <c r="K653" s="126"/>
      <c r="M653" s="145"/>
      <c r="N653" s="126"/>
      <c r="O653" s="126"/>
      <c r="P653" s="18"/>
    </row>
    <row r="654" spans="2:16" ht="26.25" customHeight="1">
      <c r="B654" s="17"/>
      <c r="C654" s="18"/>
      <c r="E654" s="17"/>
      <c r="F654" s="62"/>
      <c r="G654" s="17"/>
      <c r="I654" s="18"/>
      <c r="K654" s="126"/>
      <c r="M654" s="145"/>
      <c r="N654" s="126"/>
      <c r="O654" s="126"/>
      <c r="P654" s="18"/>
    </row>
    <row r="655" spans="2:16" ht="26.25" customHeight="1">
      <c r="B655" s="17"/>
      <c r="C655" s="18"/>
      <c r="E655" s="17"/>
      <c r="F655" s="62"/>
      <c r="G655" s="17"/>
      <c r="I655" s="18"/>
      <c r="K655" s="126"/>
      <c r="M655" s="145"/>
      <c r="N655" s="126"/>
      <c r="O655" s="126"/>
      <c r="P655" s="18"/>
    </row>
    <row r="656" spans="2:16" ht="26.25" customHeight="1">
      <c r="B656" s="17"/>
      <c r="C656" s="18"/>
      <c r="E656" s="17"/>
      <c r="F656" s="62"/>
      <c r="G656" s="17"/>
      <c r="I656" s="18"/>
      <c r="K656" s="126"/>
      <c r="M656" s="145"/>
      <c r="N656" s="126"/>
      <c r="O656" s="126"/>
      <c r="P656" s="18"/>
    </row>
    <row r="657" spans="2:16" ht="26.25" customHeight="1">
      <c r="B657" s="17"/>
      <c r="C657" s="18"/>
      <c r="E657" s="17"/>
      <c r="F657" s="62"/>
      <c r="G657" s="17"/>
      <c r="I657" s="18"/>
      <c r="K657" s="126"/>
      <c r="M657" s="145"/>
      <c r="N657" s="126"/>
      <c r="O657" s="126"/>
      <c r="P657" s="18"/>
    </row>
    <row r="658" spans="2:16" ht="26.25" customHeight="1">
      <c r="B658" s="17"/>
      <c r="C658" s="18"/>
      <c r="E658" s="17"/>
      <c r="F658" s="62"/>
      <c r="G658" s="17"/>
      <c r="I658" s="18"/>
      <c r="K658" s="126"/>
      <c r="M658" s="145"/>
      <c r="N658" s="126"/>
      <c r="O658" s="126"/>
      <c r="P658" s="18"/>
    </row>
    <row r="659" spans="2:16" ht="26.25" customHeight="1">
      <c r="B659" s="17"/>
      <c r="C659" s="18"/>
      <c r="E659" s="17"/>
      <c r="F659" s="62"/>
      <c r="G659" s="17"/>
      <c r="I659" s="18"/>
      <c r="K659" s="126"/>
      <c r="M659" s="145"/>
      <c r="N659" s="126"/>
      <c r="O659" s="126"/>
      <c r="P659" s="18"/>
    </row>
    <row r="660" spans="2:16" ht="26.25" customHeight="1">
      <c r="B660" s="17"/>
      <c r="C660" s="18"/>
      <c r="E660" s="17"/>
      <c r="F660" s="62"/>
      <c r="G660" s="17"/>
      <c r="I660" s="18"/>
      <c r="K660" s="126"/>
      <c r="M660" s="145"/>
      <c r="N660" s="126"/>
      <c r="O660" s="126"/>
      <c r="P660" s="18"/>
    </row>
    <row r="661" spans="2:16" ht="26.25" customHeight="1">
      <c r="B661" s="17"/>
      <c r="C661" s="18"/>
      <c r="E661" s="17"/>
      <c r="F661" s="62"/>
      <c r="G661" s="17"/>
      <c r="I661" s="18"/>
      <c r="K661" s="126"/>
      <c r="M661" s="145"/>
      <c r="N661" s="126"/>
      <c r="O661" s="126"/>
      <c r="P661" s="18"/>
    </row>
    <row r="662" spans="2:16" ht="26.25" customHeight="1">
      <c r="B662" s="17"/>
      <c r="C662" s="18"/>
      <c r="E662" s="17"/>
      <c r="F662" s="62"/>
      <c r="G662" s="17"/>
      <c r="I662" s="18"/>
      <c r="K662" s="126"/>
      <c r="M662" s="145"/>
      <c r="N662" s="126"/>
      <c r="O662" s="126"/>
      <c r="P662" s="18"/>
    </row>
    <row r="663" spans="2:16" ht="26.25" customHeight="1">
      <c r="B663" s="17"/>
      <c r="C663" s="18"/>
      <c r="E663" s="17"/>
      <c r="F663" s="62"/>
      <c r="G663" s="17"/>
      <c r="I663" s="18"/>
      <c r="K663" s="126"/>
      <c r="M663" s="145"/>
      <c r="N663" s="126"/>
      <c r="O663" s="126"/>
      <c r="P663" s="18"/>
    </row>
    <row r="664" spans="2:16" ht="26.25" customHeight="1">
      <c r="B664" s="17"/>
      <c r="C664" s="18"/>
      <c r="E664" s="17"/>
      <c r="F664" s="62"/>
      <c r="G664" s="17"/>
      <c r="I664" s="18"/>
      <c r="K664" s="126"/>
      <c r="M664" s="145"/>
      <c r="N664" s="126"/>
      <c r="O664" s="126"/>
      <c r="P664" s="18"/>
    </row>
    <row r="665" spans="2:16" ht="26.25" customHeight="1">
      <c r="B665" s="17"/>
      <c r="C665" s="18"/>
      <c r="E665" s="17"/>
      <c r="F665" s="62"/>
      <c r="G665" s="17"/>
      <c r="I665" s="18"/>
      <c r="K665" s="126"/>
      <c r="M665" s="145"/>
      <c r="N665" s="126"/>
      <c r="O665" s="126"/>
      <c r="P665" s="18"/>
    </row>
    <row r="666" spans="2:16" ht="26.25" customHeight="1">
      <c r="B666" s="17"/>
      <c r="C666" s="18"/>
      <c r="E666" s="17"/>
      <c r="F666" s="62"/>
      <c r="G666" s="17"/>
      <c r="I666" s="18"/>
      <c r="K666" s="126"/>
      <c r="M666" s="145"/>
      <c r="N666" s="126"/>
      <c r="O666" s="126"/>
      <c r="P666" s="18"/>
    </row>
    <row r="667" spans="2:16" ht="26.25" customHeight="1">
      <c r="B667" s="17"/>
      <c r="C667" s="18"/>
      <c r="E667" s="17"/>
      <c r="F667" s="62"/>
      <c r="G667" s="17"/>
      <c r="I667" s="18"/>
      <c r="K667" s="126"/>
      <c r="M667" s="145"/>
      <c r="N667" s="126"/>
      <c r="O667" s="126"/>
      <c r="P667" s="18"/>
    </row>
    <row r="668" spans="2:16" ht="26.25" customHeight="1">
      <c r="B668" s="17"/>
      <c r="C668" s="18"/>
      <c r="E668" s="17"/>
      <c r="F668" s="62"/>
      <c r="G668" s="17"/>
      <c r="I668" s="18"/>
      <c r="K668" s="126"/>
      <c r="M668" s="145"/>
      <c r="N668" s="126"/>
      <c r="O668" s="126"/>
      <c r="P668" s="18"/>
    </row>
    <row r="669" spans="2:16" ht="26.25" customHeight="1">
      <c r="B669" s="17"/>
      <c r="C669" s="18"/>
      <c r="E669" s="17"/>
      <c r="F669" s="62"/>
      <c r="G669" s="17"/>
      <c r="I669" s="18"/>
      <c r="K669" s="126"/>
      <c r="M669" s="145"/>
      <c r="N669" s="126"/>
      <c r="O669" s="126"/>
      <c r="P669" s="18"/>
    </row>
    <row r="670" spans="2:16" ht="26.25" customHeight="1">
      <c r="B670" s="17"/>
      <c r="C670" s="18"/>
      <c r="E670" s="17"/>
      <c r="F670" s="62"/>
      <c r="G670" s="17"/>
      <c r="I670" s="18"/>
      <c r="K670" s="126"/>
      <c r="M670" s="145"/>
      <c r="N670" s="126"/>
      <c r="O670" s="126"/>
      <c r="P670" s="18"/>
    </row>
    <row r="671" spans="2:16" ht="26.25" customHeight="1">
      <c r="B671" s="17"/>
      <c r="C671" s="18"/>
      <c r="E671" s="17"/>
      <c r="F671" s="62"/>
      <c r="G671" s="17"/>
      <c r="I671" s="18"/>
      <c r="K671" s="126"/>
      <c r="M671" s="145"/>
      <c r="N671" s="126"/>
      <c r="O671" s="126"/>
      <c r="P671" s="18"/>
    </row>
    <row r="672" spans="2:16" ht="26.25" customHeight="1">
      <c r="B672" s="17"/>
      <c r="C672" s="18"/>
      <c r="E672" s="17"/>
      <c r="F672" s="62"/>
      <c r="G672" s="17"/>
      <c r="I672" s="18"/>
      <c r="K672" s="126"/>
      <c r="M672" s="145"/>
      <c r="N672" s="126"/>
      <c r="O672" s="126"/>
      <c r="P672" s="18"/>
    </row>
    <row r="673" spans="2:16" ht="26.25" customHeight="1">
      <c r="B673" s="17"/>
      <c r="C673" s="18"/>
      <c r="E673" s="17"/>
      <c r="F673" s="62"/>
      <c r="G673" s="17"/>
      <c r="I673" s="18"/>
      <c r="K673" s="126"/>
      <c r="M673" s="145"/>
      <c r="N673" s="126"/>
      <c r="O673" s="126"/>
      <c r="P673" s="18"/>
    </row>
    <row r="674" spans="2:16" ht="26.25" customHeight="1">
      <c r="B674" s="17"/>
      <c r="C674" s="18"/>
      <c r="E674" s="17"/>
      <c r="F674" s="62"/>
      <c r="G674" s="17"/>
      <c r="I674" s="18"/>
      <c r="K674" s="126"/>
      <c r="M674" s="145"/>
      <c r="N674" s="126"/>
      <c r="O674" s="126"/>
      <c r="P674" s="18"/>
    </row>
    <row r="675" spans="2:16" ht="26.25" customHeight="1">
      <c r="B675" s="17"/>
      <c r="C675" s="18"/>
      <c r="E675" s="17"/>
      <c r="F675" s="62"/>
      <c r="G675" s="17"/>
      <c r="I675" s="18"/>
      <c r="K675" s="126"/>
      <c r="M675" s="145"/>
      <c r="N675" s="126"/>
      <c r="O675" s="126"/>
      <c r="P675" s="18"/>
    </row>
    <row r="676" spans="2:16" ht="26.25" customHeight="1">
      <c r="B676" s="17"/>
      <c r="C676" s="18"/>
      <c r="E676" s="17"/>
      <c r="F676" s="62"/>
      <c r="G676" s="17"/>
      <c r="I676" s="18"/>
      <c r="K676" s="126"/>
      <c r="M676" s="145"/>
      <c r="N676" s="126"/>
      <c r="O676" s="126"/>
      <c r="P676" s="18"/>
    </row>
    <row r="677" spans="2:16" ht="26.25" customHeight="1">
      <c r="B677" s="17"/>
      <c r="C677" s="18"/>
      <c r="E677" s="17"/>
      <c r="F677" s="62"/>
      <c r="G677" s="17"/>
      <c r="I677" s="18"/>
      <c r="K677" s="126"/>
      <c r="M677" s="145"/>
      <c r="N677" s="126"/>
      <c r="O677" s="126"/>
      <c r="P677" s="18"/>
    </row>
    <row r="678" spans="2:16" ht="26.25" customHeight="1">
      <c r="B678" s="17"/>
      <c r="C678" s="18"/>
      <c r="E678" s="17"/>
      <c r="F678" s="62"/>
      <c r="G678" s="17"/>
      <c r="I678" s="18"/>
      <c r="K678" s="126"/>
      <c r="M678" s="145"/>
      <c r="N678" s="126"/>
      <c r="O678" s="126"/>
      <c r="P678" s="18"/>
    </row>
    <row r="679" spans="2:16" ht="26.25" customHeight="1">
      <c r="B679" s="17"/>
      <c r="C679" s="18"/>
      <c r="E679" s="17"/>
      <c r="F679" s="62"/>
      <c r="G679" s="17"/>
      <c r="I679" s="18"/>
      <c r="K679" s="126"/>
      <c r="M679" s="145"/>
      <c r="N679" s="126"/>
      <c r="O679" s="126"/>
      <c r="P679" s="18"/>
    </row>
    <row r="680" spans="2:16" ht="26.25" customHeight="1">
      <c r="B680" s="17"/>
      <c r="C680" s="18"/>
      <c r="E680" s="17"/>
      <c r="F680" s="62"/>
      <c r="G680" s="17"/>
      <c r="I680" s="18"/>
      <c r="K680" s="126"/>
      <c r="M680" s="145"/>
      <c r="N680" s="126"/>
      <c r="O680" s="126"/>
      <c r="P680" s="18"/>
    </row>
    <row r="681" spans="2:16" ht="26.25" customHeight="1">
      <c r="B681" s="17"/>
      <c r="C681" s="18"/>
      <c r="E681" s="17"/>
      <c r="F681" s="62"/>
      <c r="G681" s="17"/>
      <c r="I681" s="18"/>
      <c r="K681" s="126"/>
      <c r="M681" s="145"/>
      <c r="N681" s="126"/>
      <c r="O681" s="126"/>
      <c r="P681" s="18"/>
    </row>
    <row r="682" spans="2:16" ht="26.25" customHeight="1">
      <c r="B682" s="17"/>
      <c r="C682" s="18"/>
      <c r="E682" s="17"/>
      <c r="F682" s="62"/>
      <c r="G682" s="17"/>
      <c r="I682" s="18"/>
      <c r="K682" s="126"/>
      <c r="M682" s="145"/>
      <c r="N682" s="126"/>
      <c r="O682" s="126"/>
      <c r="P682" s="18"/>
    </row>
    <row r="683" spans="2:16" ht="26.25" customHeight="1">
      <c r="B683" s="17"/>
      <c r="C683" s="18"/>
      <c r="E683" s="17"/>
      <c r="F683" s="62"/>
      <c r="G683" s="17"/>
      <c r="I683" s="18"/>
      <c r="K683" s="126"/>
      <c r="M683" s="145"/>
      <c r="N683" s="126"/>
      <c r="O683" s="126"/>
      <c r="P683" s="18"/>
    </row>
    <row r="684" spans="2:16" ht="26.25" customHeight="1">
      <c r="B684" s="17"/>
      <c r="C684" s="18"/>
      <c r="E684" s="17"/>
      <c r="F684" s="62"/>
      <c r="G684" s="17"/>
      <c r="I684" s="18"/>
      <c r="K684" s="126"/>
      <c r="M684" s="145"/>
      <c r="N684" s="126"/>
      <c r="O684" s="126"/>
      <c r="P684" s="18"/>
    </row>
    <row r="685" spans="2:16" ht="26.25" customHeight="1">
      <c r="B685" s="17"/>
      <c r="C685" s="18"/>
      <c r="E685" s="17"/>
      <c r="F685" s="62"/>
      <c r="G685" s="17"/>
      <c r="I685" s="18"/>
      <c r="K685" s="126"/>
      <c r="M685" s="145"/>
      <c r="N685" s="126"/>
      <c r="O685" s="126"/>
      <c r="P685" s="18"/>
    </row>
    <row r="686" spans="2:16" ht="26.25" customHeight="1">
      <c r="B686" s="17"/>
      <c r="C686" s="18"/>
      <c r="E686" s="17"/>
      <c r="F686" s="62"/>
      <c r="G686" s="17"/>
      <c r="I686" s="18"/>
      <c r="K686" s="126"/>
      <c r="M686" s="145"/>
      <c r="N686" s="126"/>
      <c r="O686" s="126"/>
      <c r="P686" s="18"/>
    </row>
    <row r="687" spans="2:16" ht="26.25" customHeight="1">
      <c r="B687" s="17"/>
      <c r="C687" s="18"/>
      <c r="E687" s="17"/>
      <c r="F687" s="62"/>
      <c r="G687" s="17"/>
      <c r="I687" s="18"/>
      <c r="K687" s="126"/>
      <c r="M687" s="145"/>
      <c r="N687" s="126"/>
      <c r="O687" s="126"/>
      <c r="P687" s="18"/>
    </row>
    <row r="688" spans="2:16" ht="26.25" customHeight="1">
      <c r="B688" s="17"/>
      <c r="C688" s="18"/>
      <c r="E688" s="17"/>
      <c r="F688" s="62"/>
      <c r="G688" s="17"/>
      <c r="I688" s="18"/>
      <c r="K688" s="126"/>
      <c r="M688" s="145"/>
      <c r="N688" s="126"/>
      <c r="O688" s="126"/>
      <c r="P688" s="18"/>
    </row>
    <row r="689" spans="2:16" ht="26.25" customHeight="1">
      <c r="B689" s="17"/>
      <c r="C689" s="18"/>
      <c r="E689" s="17"/>
      <c r="F689" s="62"/>
      <c r="G689" s="17"/>
      <c r="I689" s="18"/>
      <c r="K689" s="126"/>
      <c r="M689" s="145"/>
      <c r="N689" s="126"/>
      <c r="O689" s="126"/>
      <c r="P689" s="18"/>
    </row>
    <row r="690" spans="2:16" ht="26.25" customHeight="1">
      <c r="B690" s="17"/>
      <c r="C690" s="18"/>
      <c r="E690" s="17"/>
      <c r="F690" s="62"/>
      <c r="G690" s="17"/>
      <c r="I690" s="18"/>
      <c r="K690" s="126"/>
      <c r="M690" s="145"/>
      <c r="N690" s="126"/>
      <c r="O690" s="126"/>
      <c r="P690" s="18"/>
    </row>
    <row r="691" spans="2:16" ht="26.25" customHeight="1">
      <c r="B691" s="17"/>
      <c r="C691" s="18"/>
      <c r="E691" s="17"/>
      <c r="F691" s="62"/>
      <c r="G691" s="17"/>
      <c r="I691" s="18"/>
      <c r="K691" s="126"/>
      <c r="M691" s="145"/>
      <c r="N691" s="126"/>
      <c r="O691" s="126"/>
      <c r="P691" s="18"/>
    </row>
    <row r="692" spans="2:16" ht="26.25" customHeight="1">
      <c r="B692" s="17"/>
      <c r="C692" s="18"/>
      <c r="E692" s="17"/>
      <c r="F692" s="62"/>
      <c r="G692" s="17"/>
      <c r="I692" s="18"/>
      <c r="K692" s="126"/>
      <c r="M692" s="145"/>
      <c r="N692" s="126"/>
      <c r="O692" s="126"/>
      <c r="P692" s="18"/>
    </row>
    <row r="693" spans="2:16" ht="26.25" customHeight="1">
      <c r="B693" s="17"/>
      <c r="C693" s="18"/>
      <c r="E693" s="17"/>
      <c r="F693" s="62"/>
      <c r="G693" s="17"/>
      <c r="I693" s="18"/>
      <c r="K693" s="126"/>
      <c r="M693" s="145"/>
      <c r="N693" s="126"/>
      <c r="O693" s="126"/>
      <c r="P693" s="18"/>
    </row>
    <row r="694" spans="2:16" ht="26.25" customHeight="1">
      <c r="B694" s="17"/>
      <c r="C694" s="18"/>
      <c r="E694" s="17"/>
      <c r="F694" s="62"/>
      <c r="G694" s="17"/>
      <c r="I694" s="18"/>
      <c r="K694" s="126"/>
      <c r="M694" s="145"/>
      <c r="N694" s="126"/>
      <c r="O694" s="126"/>
      <c r="P694" s="18"/>
    </row>
    <row r="695" spans="2:16" ht="26.25" customHeight="1">
      <c r="B695" s="17"/>
      <c r="C695" s="18"/>
      <c r="E695" s="17"/>
      <c r="F695" s="62"/>
      <c r="G695" s="17"/>
      <c r="I695" s="18"/>
      <c r="K695" s="126"/>
      <c r="M695" s="145"/>
      <c r="N695" s="126"/>
      <c r="O695" s="126"/>
      <c r="P695" s="18"/>
    </row>
    <row r="696" spans="2:16" ht="26.25" customHeight="1">
      <c r="B696" s="17"/>
      <c r="C696" s="18"/>
      <c r="E696" s="17"/>
      <c r="F696" s="62"/>
      <c r="G696" s="17"/>
      <c r="I696" s="18"/>
      <c r="K696" s="126"/>
      <c r="M696" s="145"/>
      <c r="N696" s="126"/>
      <c r="O696" s="126"/>
      <c r="P696" s="18"/>
    </row>
    <row r="697" spans="2:16" ht="26.25" customHeight="1">
      <c r="B697" s="17"/>
      <c r="C697" s="18"/>
      <c r="E697" s="17"/>
      <c r="F697" s="62"/>
      <c r="G697" s="17"/>
      <c r="I697" s="18"/>
      <c r="K697" s="126"/>
      <c r="M697" s="145"/>
      <c r="N697" s="126"/>
      <c r="O697" s="126"/>
      <c r="P697" s="18"/>
    </row>
    <row r="698" spans="2:16" ht="26.25" customHeight="1">
      <c r="B698" s="17"/>
      <c r="C698" s="18"/>
      <c r="E698" s="17"/>
      <c r="F698" s="62"/>
      <c r="G698" s="17"/>
      <c r="I698" s="18"/>
      <c r="K698" s="126"/>
      <c r="M698" s="145"/>
      <c r="N698" s="126"/>
      <c r="O698" s="126"/>
      <c r="P698" s="18"/>
    </row>
    <row r="699" spans="2:16" ht="26.25" customHeight="1">
      <c r="B699" s="17"/>
      <c r="C699" s="18"/>
      <c r="E699" s="17"/>
      <c r="F699" s="62"/>
      <c r="G699" s="17"/>
      <c r="I699" s="18"/>
      <c r="K699" s="126"/>
      <c r="M699" s="145"/>
      <c r="N699" s="126"/>
      <c r="O699" s="126"/>
      <c r="P699" s="18"/>
    </row>
    <row r="700" spans="2:16" ht="26.25" customHeight="1">
      <c r="B700" s="17"/>
      <c r="C700" s="18"/>
      <c r="E700" s="17"/>
      <c r="F700" s="62"/>
      <c r="G700" s="17"/>
      <c r="I700" s="18"/>
      <c r="K700" s="126"/>
      <c r="M700" s="145"/>
      <c r="N700" s="126"/>
      <c r="O700" s="126"/>
      <c r="P700" s="18"/>
    </row>
    <row r="701" spans="2:16" ht="26.25" customHeight="1">
      <c r="B701" s="17"/>
      <c r="C701" s="18"/>
      <c r="E701" s="17"/>
      <c r="F701" s="62"/>
      <c r="G701" s="17"/>
      <c r="I701" s="18"/>
      <c r="K701" s="126"/>
      <c r="M701" s="145"/>
      <c r="N701" s="126"/>
      <c r="O701" s="126"/>
      <c r="P701" s="18"/>
    </row>
    <row r="702" spans="2:16" ht="26.25" customHeight="1">
      <c r="B702" s="17"/>
      <c r="C702" s="18"/>
      <c r="E702" s="17"/>
      <c r="F702" s="62"/>
      <c r="G702" s="17"/>
      <c r="I702" s="18"/>
      <c r="K702" s="126"/>
      <c r="M702" s="145"/>
      <c r="N702" s="126"/>
      <c r="O702" s="126"/>
      <c r="P702" s="18"/>
    </row>
    <row r="703" spans="2:16" ht="26.25" customHeight="1">
      <c r="B703" s="17"/>
      <c r="C703" s="18"/>
      <c r="E703" s="17"/>
      <c r="F703" s="62"/>
      <c r="G703" s="17"/>
      <c r="I703" s="18"/>
      <c r="K703" s="126"/>
      <c r="M703" s="145"/>
      <c r="N703" s="126"/>
      <c r="O703" s="126"/>
      <c r="P703" s="18"/>
    </row>
    <row r="704" spans="2:16" ht="26.25" customHeight="1">
      <c r="B704" s="17"/>
      <c r="C704" s="18"/>
      <c r="E704" s="17"/>
      <c r="F704" s="62"/>
      <c r="G704" s="17"/>
      <c r="I704" s="18"/>
      <c r="K704" s="126"/>
      <c r="M704" s="145"/>
      <c r="N704" s="126"/>
      <c r="O704" s="126"/>
      <c r="P704" s="18"/>
    </row>
    <row r="705" spans="2:16" ht="26.25" customHeight="1">
      <c r="B705" s="17"/>
      <c r="C705" s="18"/>
      <c r="E705" s="17"/>
      <c r="F705" s="62"/>
      <c r="G705" s="17"/>
      <c r="I705" s="18"/>
      <c r="K705" s="126"/>
      <c r="M705" s="145"/>
      <c r="N705" s="126"/>
      <c r="O705" s="126"/>
      <c r="P705" s="18"/>
    </row>
    <row r="706" spans="2:16" ht="26.25" customHeight="1">
      <c r="B706" s="17"/>
      <c r="C706" s="18"/>
      <c r="E706" s="17"/>
      <c r="F706" s="62"/>
      <c r="G706" s="17"/>
      <c r="I706" s="18"/>
      <c r="K706" s="126"/>
      <c r="M706" s="145"/>
      <c r="N706" s="126"/>
      <c r="O706" s="126"/>
      <c r="P706" s="18"/>
    </row>
    <row r="707" spans="2:16" ht="26.25" customHeight="1">
      <c r="B707" s="17"/>
      <c r="C707" s="18"/>
      <c r="E707" s="17"/>
      <c r="F707" s="62"/>
      <c r="G707" s="17"/>
      <c r="I707" s="18"/>
      <c r="K707" s="126"/>
      <c r="M707" s="145"/>
      <c r="N707" s="126"/>
      <c r="O707" s="126"/>
      <c r="P707" s="18"/>
    </row>
    <row r="708" spans="2:16" ht="26.25" customHeight="1">
      <c r="B708" s="17"/>
      <c r="C708" s="18"/>
      <c r="E708" s="17"/>
      <c r="F708" s="62"/>
      <c r="G708" s="17"/>
      <c r="I708" s="18"/>
      <c r="K708" s="126"/>
      <c r="M708" s="145"/>
      <c r="N708" s="126"/>
      <c r="O708" s="126"/>
      <c r="P708" s="18"/>
    </row>
    <row r="709" spans="2:16" ht="26.25" customHeight="1">
      <c r="B709" s="17"/>
      <c r="C709" s="18"/>
      <c r="E709" s="17"/>
      <c r="F709" s="62"/>
      <c r="G709" s="17"/>
      <c r="I709" s="18"/>
      <c r="K709" s="126"/>
      <c r="M709" s="145"/>
      <c r="N709" s="126"/>
      <c r="O709" s="126"/>
      <c r="P709" s="18"/>
    </row>
    <row r="710" spans="2:16" ht="26.25" customHeight="1">
      <c r="B710" s="17"/>
      <c r="C710" s="18"/>
      <c r="E710" s="17"/>
      <c r="F710" s="62"/>
      <c r="G710" s="17"/>
      <c r="I710" s="18"/>
      <c r="K710" s="126"/>
      <c r="M710" s="145"/>
      <c r="N710" s="126"/>
      <c r="O710" s="126"/>
      <c r="P710" s="18"/>
    </row>
    <row r="711" spans="2:16" ht="26.25" customHeight="1">
      <c r="B711" s="17"/>
      <c r="C711" s="18"/>
      <c r="E711" s="17"/>
      <c r="F711" s="62"/>
      <c r="G711" s="17"/>
      <c r="I711" s="18"/>
      <c r="K711" s="126"/>
      <c r="M711" s="145"/>
      <c r="N711" s="126"/>
      <c r="O711" s="126"/>
      <c r="P711" s="18"/>
    </row>
    <row r="712" spans="2:16" ht="26.25" customHeight="1">
      <c r="B712" s="17"/>
      <c r="C712" s="18"/>
      <c r="E712" s="17"/>
      <c r="F712" s="62"/>
      <c r="G712" s="17"/>
      <c r="I712" s="18"/>
      <c r="K712" s="126"/>
      <c r="M712" s="145"/>
      <c r="N712" s="126"/>
      <c r="O712" s="126"/>
      <c r="P712" s="18"/>
    </row>
    <row r="713" spans="2:16" ht="26.25" customHeight="1">
      <c r="B713" s="17"/>
      <c r="C713" s="18"/>
      <c r="E713" s="17"/>
      <c r="F713" s="62"/>
      <c r="G713" s="17"/>
      <c r="I713" s="18"/>
      <c r="K713" s="126"/>
      <c r="M713" s="145"/>
      <c r="N713" s="126"/>
      <c r="O713" s="126"/>
      <c r="P713" s="18"/>
    </row>
    <row r="714" spans="2:16" ht="26.25" customHeight="1">
      <c r="B714" s="17"/>
      <c r="C714" s="18"/>
      <c r="E714" s="17"/>
      <c r="F714" s="62"/>
      <c r="G714" s="17"/>
      <c r="I714" s="18"/>
      <c r="K714" s="126"/>
      <c r="M714" s="145"/>
      <c r="N714" s="126"/>
      <c r="O714" s="126"/>
      <c r="P714" s="18"/>
    </row>
    <row r="715" spans="2:16" ht="26.25" customHeight="1">
      <c r="B715" s="17"/>
      <c r="C715" s="18"/>
      <c r="E715" s="17"/>
      <c r="F715" s="62"/>
      <c r="G715" s="17"/>
      <c r="I715" s="18"/>
      <c r="K715" s="126"/>
      <c r="M715" s="145"/>
      <c r="N715" s="126"/>
      <c r="O715" s="126"/>
      <c r="P715" s="18"/>
    </row>
    <row r="716" spans="2:16" ht="26.25" customHeight="1">
      <c r="B716" s="17"/>
      <c r="C716" s="18"/>
      <c r="E716" s="17"/>
      <c r="F716" s="62"/>
      <c r="G716" s="17"/>
      <c r="I716" s="18"/>
      <c r="K716" s="126"/>
      <c r="M716" s="145"/>
      <c r="N716" s="126"/>
      <c r="O716" s="126"/>
      <c r="P716" s="18"/>
    </row>
    <row r="717" spans="2:16" ht="26.25" customHeight="1">
      <c r="B717" s="17"/>
      <c r="C717" s="18"/>
      <c r="E717" s="17"/>
      <c r="F717" s="62"/>
      <c r="G717" s="17"/>
      <c r="I717" s="18"/>
      <c r="K717" s="126"/>
      <c r="M717" s="145"/>
      <c r="N717" s="126"/>
      <c r="O717" s="126"/>
      <c r="P717" s="18"/>
    </row>
    <row r="718" spans="2:16" ht="26.25" customHeight="1">
      <c r="B718" s="17"/>
      <c r="C718" s="18"/>
      <c r="E718" s="17"/>
      <c r="F718" s="62"/>
      <c r="G718" s="17"/>
      <c r="I718" s="18"/>
      <c r="K718" s="126"/>
      <c r="M718" s="145"/>
      <c r="N718" s="126"/>
      <c r="O718" s="126"/>
      <c r="P718" s="18"/>
    </row>
    <row r="719" spans="2:16" ht="26.25" customHeight="1">
      <c r="B719" s="17"/>
      <c r="C719" s="18"/>
      <c r="E719" s="17"/>
      <c r="F719" s="62"/>
      <c r="G719" s="17"/>
      <c r="I719" s="18"/>
      <c r="K719" s="126"/>
      <c r="M719" s="145"/>
      <c r="N719" s="126"/>
      <c r="O719" s="126"/>
      <c r="P719" s="18"/>
    </row>
    <row r="720" spans="2:16" ht="26.25" customHeight="1">
      <c r="B720" s="17"/>
      <c r="C720" s="18"/>
      <c r="E720" s="17"/>
      <c r="F720" s="62"/>
      <c r="G720" s="17"/>
      <c r="I720" s="18"/>
      <c r="K720" s="126"/>
      <c r="M720" s="145"/>
      <c r="N720" s="126"/>
      <c r="O720" s="126"/>
      <c r="P720" s="18"/>
    </row>
    <row r="721" spans="2:16" ht="26.25" customHeight="1">
      <c r="B721" s="17"/>
      <c r="C721" s="18"/>
      <c r="E721" s="17"/>
      <c r="F721" s="62"/>
      <c r="G721" s="17"/>
      <c r="I721" s="18"/>
      <c r="K721" s="126"/>
      <c r="M721" s="145"/>
      <c r="N721" s="126"/>
      <c r="O721" s="126"/>
      <c r="P721" s="18"/>
    </row>
    <row r="722" spans="2:16" ht="26.25" customHeight="1">
      <c r="B722" s="17"/>
      <c r="C722" s="18"/>
      <c r="E722" s="17"/>
      <c r="F722" s="62"/>
      <c r="G722" s="17"/>
      <c r="I722" s="18"/>
      <c r="K722" s="126"/>
      <c r="M722" s="145"/>
      <c r="N722" s="126"/>
      <c r="O722" s="126"/>
      <c r="P722" s="18"/>
    </row>
    <row r="723" spans="2:16" ht="26.25" customHeight="1">
      <c r="B723" s="17"/>
      <c r="C723" s="18"/>
      <c r="E723" s="17"/>
      <c r="F723" s="62"/>
      <c r="G723" s="17"/>
      <c r="I723" s="18"/>
      <c r="K723" s="126"/>
      <c r="M723" s="145"/>
      <c r="N723" s="126"/>
      <c r="O723" s="126"/>
      <c r="P723" s="18"/>
    </row>
    <row r="724" spans="2:16" ht="26.25" customHeight="1">
      <c r="B724" s="17"/>
      <c r="C724" s="18"/>
      <c r="E724" s="17"/>
      <c r="F724" s="62"/>
      <c r="G724" s="17"/>
      <c r="I724" s="18"/>
      <c r="K724" s="126"/>
      <c r="M724" s="145"/>
      <c r="N724" s="126"/>
      <c r="O724" s="126"/>
      <c r="P724" s="18"/>
    </row>
    <row r="725" spans="2:16" ht="26.25" customHeight="1">
      <c r="B725" s="17"/>
      <c r="C725" s="18"/>
      <c r="E725" s="17"/>
      <c r="F725" s="62"/>
      <c r="G725" s="17"/>
      <c r="I725" s="18"/>
      <c r="K725" s="126"/>
      <c r="M725" s="145"/>
      <c r="N725" s="126"/>
      <c r="O725" s="126"/>
      <c r="P725" s="18"/>
    </row>
    <row r="726" spans="2:16" ht="26.25" customHeight="1">
      <c r="B726" s="17"/>
      <c r="C726" s="18"/>
      <c r="E726" s="17"/>
      <c r="F726" s="62"/>
      <c r="G726" s="17"/>
      <c r="I726" s="18"/>
      <c r="K726" s="126"/>
      <c r="M726" s="145"/>
      <c r="N726" s="126"/>
      <c r="O726" s="126"/>
      <c r="P726" s="18"/>
    </row>
    <row r="727" spans="2:16" ht="26.25" customHeight="1">
      <c r="B727" s="17"/>
      <c r="C727" s="18"/>
      <c r="E727" s="17"/>
      <c r="F727" s="62"/>
      <c r="G727" s="17"/>
      <c r="I727" s="18"/>
      <c r="K727" s="126"/>
      <c r="M727" s="145"/>
      <c r="N727" s="126"/>
      <c r="O727" s="126"/>
      <c r="P727" s="18"/>
    </row>
    <row r="728" spans="2:16" ht="26.25" customHeight="1">
      <c r="B728" s="17"/>
      <c r="C728" s="18"/>
      <c r="E728" s="17"/>
      <c r="F728" s="62"/>
      <c r="G728" s="17"/>
      <c r="I728" s="18"/>
      <c r="K728" s="126"/>
      <c r="M728" s="145"/>
      <c r="N728" s="126"/>
      <c r="O728" s="126"/>
      <c r="P728" s="18"/>
    </row>
    <row r="729" spans="2:16" ht="26.25" customHeight="1">
      <c r="B729" s="17"/>
      <c r="C729" s="18"/>
      <c r="E729" s="17"/>
      <c r="F729" s="62"/>
      <c r="G729" s="17"/>
      <c r="I729" s="18"/>
      <c r="K729" s="126"/>
      <c r="M729" s="145"/>
      <c r="N729" s="126"/>
      <c r="O729" s="126"/>
      <c r="P729" s="18"/>
    </row>
    <row r="730" spans="2:16" ht="26.25" customHeight="1">
      <c r="B730" s="17"/>
      <c r="C730" s="18"/>
      <c r="E730" s="17"/>
      <c r="F730" s="62"/>
      <c r="G730" s="17"/>
      <c r="I730" s="18"/>
      <c r="K730" s="126"/>
      <c r="M730" s="145"/>
      <c r="N730" s="126"/>
      <c r="O730" s="126"/>
      <c r="P730" s="18"/>
    </row>
    <row r="731" spans="2:16" ht="26.25" customHeight="1">
      <c r="B731" s="17"/>
      <c r="C731" s="18"/>
      <c r="E731" s="17"/>
      <c r="F731" s="62"/>
      <c r="G731" s="17"/>
      <c r="I731" s="18"/>
      <c r="K731" s="126"/>
      <c r="M731" s="145"/>
      <c r="N731" s="126"/>
      <c r="O731" s="126"/>
      <c r="P731" s="18"/>
    </row>
    <row r="732" spans="2:16" ht="26.25" customHeight="1">
      <c r="B732" s="17"/>
      <c r="C732" s="18"/>
      <c r="E732" s="17"/>
      <c r="F732" s="62"/>
      <c r="G732" s="17"/>
      <c r="I732" s="18"/>
      <c r="K732" s="126"/>
      <c r="M732" s="145"/>
      <c r="N732" s="126"/>
      <c r="O732" s="126"/>
      <c r="P732" s="18"/>
    </row>
    <row r="733" spans="2:16" ht="26.25" customHeight="1">
      <c r="B733" s="17"/>
      <c r="C733" s="18"/>
      <c r="E733" s="17"/>
      <c r="F733" s="62"/>
      <c r="G733" s="17"/>
      <c r="I733" s="18"/>
      <c r="K733" s="126"/>
      <c r="M733" s="145"/>
      <c r="N733" s="126"/>
      <c r="O733" s="126"/>
      <c r="P733" s="18"/>
    </row>
    <row r="734" spans="2:16" ht="26.25" customHeight="1">
      <c r="B734" s="17"/>
      <c r="C734" s="18"/>
      <c r="E734" s="17"/>
      <c r="F734" s="62"/>
      <c r="G734" s="17"/>
      <c r="I734" s="18"/>
      <c r="K734" s="126"/>
      <c r="M734" s="145"/>
      <c r="N734" s="126"/>
      <c r="O734" s="126"/>
      <c r="P734" s="18"/>
    </row>
    <row r="735" spans="2:16" ht="26.25" customHeight="1">
      <c r="B735" s="17"/>
      <c r="C735" s="18"/>
      <c r="E735" s="17"/>
      <c r="F735" s="62"/>
      <c r="G735" s="17"/>
      <c r="I735" s="18"/>
      <c r="K735" s="126"/>
      <c r="M735" s="145"/>
      <c r="N735" s="126"/>
      <c r="O735" s="126"/>
      <c r="P735" s="18"/>
    </row>
    <row r="736" spans="2:16" ht="26.25" customHeight="1">
      <c r="B736" s="17"/>
      <c r="C736" s="18"/>
      <c r="E736" s="17"/>
      <c r="F736" s="62"/>
      <c r="G736" s="17"/>
      <c r="I736" s="18"/>
      <c r="K736" s="126"/>
      <c r="M736" s="145"/>
      <c r="N736" s="126"/>
      <c r="O736" s="126"/>
      <c r="P736" s="18"/>
    </row>
    <row r="737" spans="2:16" ht="26.25" customHeight="1">
      <c r="B737" s="17"/>
      <c r="C737" s="18"/>
      <c r="E737" s="17"/>
      <c r="F737" s="62"/>
      <c r="G737" s="17"/>
      <c r="I737" s="18"/>
      <c r="K737" s="126"/>
      <c r="M737" s="145"/>
      <c r="N737" s="126"/>
      <c r="O737" s="126"/>
      <c r="P737" s="18"/>
    </row>
    <row r="738" spans="2:16" ht="26.25" customHeight="1">
      <c r="B738" s="17"/>
      <c r="C738" s="18"/>
      <c r="E738" s="17"/>
      <c r="F738" s="62"/>
      <c r="G738" s="17"/>
      <c r="I738" s="18"/>
      <c r="K738" s="126"/>
      <c r="M738" s="145"/>
      <c r="N738" s="126"/>
      <c r="O738" s="126"/>
      <c r="P738" s="18"/>
    </row>
    <row r="739" spans="2:16" ht="26.25" customHeight="1">
      <c r="B739" s="17"/>
      <c r="C739" s="18"/>
      <c r="E739" s="17"/>
      <c r="F739" s="62"/>
      <c r="G739" s="17"/>
      <c r="I739" s="18"/>
      <c r="K739" s="126"/>
      <c r="M739" s="145"/>
      <c r="N739" s="126"/>
      <c r="O739" s="126"/>
      <c r="P739" s="18"/>
    </row>
    <row r="740" spans="2:16" ht="26.25" customHeight="1">
      <c r="B740" s="17"/>
      <c r="C740" s="18"/>
      <c r="E740" s="17"/>
      <c r="F740" s="62"/>
      <c r="G740" s="17"/>
      <c r="I740" s="18"/>
      <c r="K740" s="126"/>
      <c r="M740" s="145"/>
      <c r="N740" s="126"/>
      <c r="O740" s="126"/>
      <c r="P740" s="18"/>
    </row>
    <row r="741" spans="2:16" ht="26.25" customHeight="1">
      <c r="B741" s="17"/>
      <c r="C741" s="18"/>
      <c r="E741" s="17"/>
      <c r="F741" s="62"/>
      <c r="G741" s="17"/>
      <c r="I741" s="18"/>
      <c r="K741" s="126"/>
      <c r="M741" s="145"/>
      <c r="N741" s="126"/>
      <c r="O741" s="126"/>
      <c r="P741" s="18"/>
    </row>
    <row r="742" spans="2:16" ht="26.25" customHeight="1">
      <c r="B742" s="17"/>
      <c r="C742" s="18"/>
      <c r="E742" s="17"/>
      <c r="F742" s="62"/>
      <c r="G742" s="17"/>
      <c r="I742" s="18"/>
      <c r="K742" s="126"/>
      <c r="M742" s="145"/>
      <c r="N742" s="126"/>
      <c r="O742" s="126"/>
      <c r="P742" s="18"/>
    </row>
    <row r="743" spans="2:16" ht="26.25" customHeight="1">
      <c r="B743" s="17"/>
      <c r="C743" s="18"/>
      <c r="E743" s="17"/>
      <c r="F743" s="62"/>
      <c r="G743" s="17"/>
      <c r="I743" s="18"/>
      <c r="K743" s="126"/>
      <c r="M743" s="145"/>
      <c r="N743" s="126"/>
      <c r="O743" s="126"/>
      <c r="P743" s="18"/>
    </row>
    <row r="744" spans="2:16" ht="26.25" customHeight="1">
      <c r="B744" s="17"/>
      <c r="C744" s="18"/>
      <c r="E744" s="17"/>
      <c r="F744" s="62"/>
      <c r="G744" s="17"/>
      <c r="I744" s="18"/>
      <c r="K744" s="126"/>
      <c r="M744" s="145"/>
      <c r="N744" s="126"/>
      <c r="O744" s="126"/>
      <c r="P744" s="18"/>
    </row>
    <row r="745" spans="2:16" ht="26.25" customHeight="1">
      <c r="B745" s="17"/>
      <c r="C745" s="18"/>
      <c r="E745" s="17"/>
      <c r="F745" s="62"/>
      <c r="G745" s="17"/>
      <c r="I745" s="18"/>
      <c r="K745" s="126"/>
      <c r="M745" s="145"/>
      <c r="N745" s="126"/>
      <c r="O745" s="126"/>
      <c r="P745" s="18"/>
    </row>
    <row r="746" spans="2:16" ht="26.25" customHeight="1">
      <c r="B746" s="17"/>
      <c r="C746" s="18"/>
      <c r="E746" s="17"/>
      <c r="F746" s="62"/>
      <c r="G746" s="17"/>
      <c r="I746" s="18"/>
      <c r="K746" s="126"/>
      <c r="M746" s="145"/>
      <c r="N746" s="126"/>
      <c r="O746" s="126"/>
      <c r="P746" s="18"/>
    </row>
    <row r="747" spans="2:16" ht="26.25" customHeight="1">
      <c r="B747" s="17"/>
      <c r="C747" s="18"/>
      <c r="E747" s="17"/>
      <c r="F747" s="62"/>
      <c r="G747" s="17"/>
      <c r="I747" s="18"/>
      <c r="K747" s="126"/>
      <c r="M747" s="145"/>
      <c r="N747" s="126"/>
      <c r="O747" s="126"/>
      <c r="P747" s="18"/>
    </row>
    <row r="748" spans="2:16" ht="26.25" customHeight="1">
      <c r="B748" s="17"/>
      <c r="C748" s="18"/>
      <c r="E748" s="17"/>
      <c r="F748" s="62"/>
      <c r="G748" s="17"/>
      <c r="I748" s="18"/>
      <c r="K748" s="126"/>
      <c r="M748" s="145"/>
      <c r="N748" s="126"/>
      <c r="O748" s="126"/>
      <c r="P748" s="18"/>
    </row>
    <row r="749" spans="2:16" ht="26.25" customHeight="1">
      <c r="B749" s="17"/>
      <c r="C749" s="18"/>
      <c r="E749" s="17"/>
      <c r="F749" s="62"/>
      <c r="G749" s="17"/>
      <c r="I749" s="18"/>
      <c r="K749" s="126"/>
      <c r="M749" s="145"/>
      <c r="N749" s="126"/>
      <c r="O749" s="126"/>
      <c r="P749" s="18"/>
    </row>
    <row r="750" spans="2:16" ht="26.25" customHeight="1">
      <c r="B750" s="17"/>
      <c r="C750" s="18"/>
      <c r="E750" s="17"/>
      <c r="F750" s="62"/>
      <c r="G750" s="17"/>
      <c r="I750" s="18"/>
      <c r="K750" s="126"/>
      <c r="M750" s="145"/>
      <c r="N750" s="126"/>
      <c r="O750" s="126"/>
      <c r="P750" s="18"/>
    </row>
    <row r="751" spans="2:16" ht="26.25" customHeight="1">
      <c r="B751" s="17"/>
      <c r="C751" s="18"/>
      <c r="E751" s="17"/>
      <c r="F751" s="62"/>
      <c r="G751" s="17"/>
      <c r="I751" s="18"/>
      <c r="K751" s="126"/>
      <c r="M751" s="145"/>
      <c r="N751" s="126"/>
      <c r="O751" s="126"/>
      <c r="P751" s="18"/>
    </row>
    <row r="752" spans="2:16" ht="26.25" customHeight="1">
      <c r="B752" s="17"/>
      <c r="C752" s="18"/>
      <c r="E752" s="17"/>
      <c r="F752" s="62"/>
      <c r="G752" s="17"/>
      <c r="I752" s="18"/>
      <c r="K752" s="126"/>
      <c r="M752" s="145"/>
      <c r="N752" s="126"/>
      <c r="O752" s="126"/>
      <c r="P752" s="18"/>
    </row>
    <row r="753" spans="2:16" ht="26.25" customHeight="1">
      <c r="B753" s="17"/>
      <c r="C753" s="18"/>
      <c r="E753" s="17"/>
      <c r="F753" s="62"/>
      <c r="G753" s="17"/>
      <c r="I753" s="18"/>
      <c r="K753" s="126"/>
      <c r="M753" s="145"/>
      <c r="N753" s="126"/>
      <c r="O753" s="126"/>
      <c r="P753" s="18"/>
    </row>
    <row r="754" spans="2:16" ht="26.25" customHeight="1">
      <c r="B754" s="17"/>
      <c r="C754" s="18"/>
      <c r="E754" s="17"/>
      <c r="F754" s="62"/>
      <c r="G754" s="17"/>
      <c r="I754" s="18"/>
      <c r="K754" s="126"/>
      <c r="M754" s="145"/>
      <c r="N754" s="126"/>
      <c r="O754" s="126"/>
      <c r="P754" s="18"/>
    </row>
    <row r="755" spans="2:16" ht="26.25" customHeight="1">
      <c r="B755" s="17"/>
      <c r="C755" s="18"/>
      <c r="E755" s="17"/>
      <c r="F755" s="62"/>
      <c r="G755" s="17"/>
      <c r="I755" s="18"/>
      <c r="K755" s="126"/>
      <c r="M755" s="145"/>
      <c r="N755" s="126"/>
      <c r="O755" s="126"/>
      <c r="P755" s="18"/>
    </row>
    <row r="756" spans="2:16" ht="26.25" customHeight="1">
      <c r="B756" s="17"/>
      <c r="C756" s="18"/>
      <c r="E756" s="17"/>
      <c r="F756" s="62"/>
      <c r="G756" s="17"/>
      <c r="I756" s="18"/>
      <c r="K756" s="126"/>
      <c r="M756" s="145"/>
      <c r="N756" s="126"/>
      <c r="O756" s="126"/>
      <c r="P756" s="18"/>
    </row>
    <row r="757" spans="2:16" ht="26.25" customHeight="1">
      <c r="B757" s="17"/>
      <c r="C757" s="18"/>
      <c r="E757" s="17"/>
      <c r="F757" s="62"/>
      <c r="G757" s="17"/>
      <c r="I757" s="18"/>
      <c r="K757" s="126"/>
      <c r="M757" s="145"/>
      <c r="N757" s="126"/>
      <c r="O757" s="126"/>
      <c r="P757" s="18"/>
    </row>
    <row r="758" spans="2:16" ht="26.25" customHeight="1">
      <c r="B758" s="17"/>
      <c r="C758" s="18"/>
      <c r="E758" s="17"/>
      <c r="F758" s="62"/>
      <c r="G758" s="17"/>
      <c r="I758" s="18"/>
      <c r="K758" s="126"/>
      <c r="M758" s="145"/>
      <c r="N758" s="126"/>
      <c r="O758" s="126"/>
      <c r="P758" s="18"/>
    </row>
    <row r="759" spans="2:16" ht="26.25" customHeight="1">
      <c r="B759" s="17"/>
      <c r="C759" s="18"/>
      <c r="E759" s="17"/>
      <c r="F759" s="62"/>
      <c r="G759" s="17"/>
      <c r="I759" s="18"/>
      <c r="K759" s="126"/>
      <c r="M759" s="145"/>
      <c r="N759" s="126"/>
      <c r="O759" s="126"/>
      <c r="P759" s="18"/>
    </row>
    <row r="760" spans="2:16" ht="26.25" customHeight="1">
      <c r="B760" s="17"/>
      <c r="C760" s="18"/>
      <c r="E760" s="17"/>
      <c r="F760" s="62"/>
      <c r="G760" s="17"/>
      <c r="I760" s="18"/>
      <c r="K760" s="126"/>
      <c r="M760" s="145"/>
      <c r="N760" s="126"/>
      <c r="O760" s="126"/>
      <c r="P760" s="18"/>
    </row>
    <row r="761" spans="2:16" ht="26.25" customHeight="1">
      <c r="B761" s="17"/>
      <c r="C761" s="18"/>
      <c r="E761" s="17"/>
      <c r="F761" s="62"/>
      <c r="G761" s="17"/>
      <c r="I761" s="18"/>
      <c r="K761" s="126"/>
      <c r="M761" s="145"/>
      <c r="N761" s="126"/>
      <c r="O761" s="126"/>
      <c r="P761" s="18"/>
    </row>
    <row r="762" spans="2:16" ht="26.25" customHeight="1">
      <c r="B762" s="17"/>
      <c r="C762" s="18"/>
      <c r="E762" s="17"/>
      <c r="F762" s="62"/>
      <c r="G762" s="17"/>
      <c r="I762" s="18"/>
      <c r="K762" s="126"/>
      <c r="M762" s="145"/>
      <c r="N762" s="126"/>
      <c r="O762" s="126"/>
      <c r="P762" s="18"/>
    </row>
    <row r="763" spans="2:16" ht="26.25" customHeight="1">
      <c r="B763" s="17"/>
      <c r="C763" s="18"/>
      <c r="E763" s="17"/>
      <c r="F763" s="62"/>
      <c r="G763" s="17"/>
      <c r="I763" s="18"/>
      <c r="K763" s="126"/>
      <c r="M763" s="145"/>
      <c r="N763" s="126"/>
      <c r="O763" s="126"/>
      <c r="P763" s="18"/>
    </row>
    <row r="764" spans="2:16" ht="26.25" customHeight="1">
      <c r="B764" s="17"/>
      <c r="C764" s="18"/>
      <c r="E764" s="17"/>
      <c r="F764" s="62"/>
      <c r="G764" s="17"/>
      <c r="I764" s="18"/>
      <c r="K764" s="126"/>
      <c r="M764" s="145"/>
      <c r="N764" s="126"/>
      <c r="O764" s="126"/>
      <c r="P764" s="18"/>
    </row>
    <row r="765" spans="2:16" ht="26.25" customHeight="1">
      <c r="B765" s="17"/>
      <c r="C765" s="18"/>
      <c r="E765" s="17"/>
      <c r="F765" s="62"/>
      <c r="G765" s="17"/>
      <c r="I765" s="18"/>
      <c r="K765" s="126"/>
      <c r="M765" s="145"/>
      <c r="N765" s="126"/>
      <c r="O765" s="126"/>
      <c r="P765" s="18"/>
    </row>
    <row r="766" spans="2:16" ht="26.25" customHeight="1">
      <c r="B766" s="17"/>
      <c r="C766" s="18"/>
      <c r="E766" s="17"/>
      <c r="F766" s="62"/>
      <c r="G766" s="17"/>
      <c r="I766" s="18"/>
      <c r="K766" s="126"/>
      <c r="M766" s="145"/>
      <c r="N766" s="126"/>
      <c r="O766" s="126"/>
      <c r="P766" s="18"/>
    </row>
    <row r="767" spans="2:16" ht="26.25" customHeight="1">
      <c r="B767" s="17"/>
      <c r="C767" s="18"/>
      <c r="E767" s="17"/>
      <c r="F767" s="62"/>
      <c r="G767" s="17"/>
      <c r="I767" s="18"/>
      <c r="K767" s="126"/>
      <c r="M767" s="145"/>
      <c r="N767" s="126"/>
      <c r="O767" s="126"/>
      <c r="P767" s="18"/>
    </row>
    <row r="768" spans="2:16" ht="26.25" customHeight="1">
      <c r="B768" s="17"/>
      <c r="C768" s="18"/>
      <c r="E768" s="17"/>
      <c r="F768" s="62"/>
      <c r="G768" s="17"/>
      <c r="I768" s="18"/>
      <c r="K768" s="126"/>
      <c r="M768" s="145"/>
      <c r="N768" s="126"/>
      <c r="O768" s="126"/>
      <c r="P768" s="18"/>
    </row>
    <row r="769" spans="2:16" ht="26.25" customHeight="1">
      <c r="B769" s="17"/>
      <c r="C769" s="18"/>
      <c r="E769" s="17"/>
      <c r="F769" s="62"/>
      <c r="G769" s="17"/>
      <c r="I769" s="18"/>
      <c r="K769" s="126"/>
      <c r="M769" s="145"/>
      <c r="N769" s="126"/>
      <c r="O769" s="126"/>
      <c r="P769" s="18"/>
    </row>
    <row r="770" spans="2:16" ht="26.25" customHeight="1">
      <c r="B770" s="17"/>
      <c r="C770" s="18"/>
      <c r="E770" s="17"/>
      <c r="F770" s="62"/>
      <c r="G770" s="17"/>
      <c r="I770" s="18"/>
      <c r="K770" s="126"/>
      <c r="M770" s="145"/>
      <c r="N770" s="126"/>
      <c r="O770" s="126"/>
      <c r="P770" s="18"/>
    </row>
    <row r="771" spans="2:16" ht="26.25" customHeight="1">
      <c r="B771" s="17"/>
      <c r="C771" s="18"/>
      <c r="E771" s="17"/>
      <c r="F771" s="62"/>
      <c r="G771" s="17"/>
      <c r="I771" s="18"/>
      <c r="K771" s="126"/>
      <c r="M771" s="145"/>
      <c r="N771" s="126"/>
      <c r="O771" s="126"/>
      <c r="P771" s="18"/>
    </row>
    <row r="772" spans="2:16" ht="26.25" customHeight="1">
      <c r="B772" s="17"/>
      <c r="C772" s="18"/>
      <c r="E772" s="17"/>
      <c r="F772" s="62"/>
      <c r="G772" s="17"/>
      <c r="I772" s="18"/>
      <c r="K772" s="126"/>
      <c r="M772" s="145"/>
      <c r="N772" s="126"/>
      <c r="O772" s="126"/>
      <c r="P772" s="18"/>
    </row>
    <row r="773" spans="2:16" ht="26.25" customHeight="1">
      <c r="B773" s="17"/>
      <c r="C773" s="18"/>
      <c r="E773" s="17"/>
      <c r="F773" s="62"/>
      <c r="G773" s="17"/>
      <c r="I773" s="18"/>
      <c r="K773" s="126"/>
      <c r="M773" s="145"/>
      <c r="N773" s="126"/>
      <c r="O773" s="126"/>
      <c r="P773" s="18"/>
    </row>
    <row r="774" spans="2:16" ht="26.25" customHeight="1">
      <c r="B774" s="17"/>
      <c r="C774" s="18"/>
      <c r="E774" s="17"/>
      <c r="F774" s="62"/>
      <c r="G774" s="17"/>
      <c r="I774" s="18"/>
      <c r="K774" s="126"/>
      <c r="M774" s="145"/>
      <c r="N774" s="126"/>
      <c r="O774" s="126"/>
      <c r="P774" s="18"/>
    </row>
    <row r="775" spans="2:16" ht="26.25" customHeight="1">
      <c r="B775" s="17"/>
      <c r="C775" s="18"/>
      <c r="E775" s="17"/>
      <c r="F775" s="62"/>
      <c r="G775" s="17"/>
      <c r="I775" s="18"/>
      <c r="K775" s="126"/>
      <c r="M775" s="145"/>
      <c r="N775" s="126"/>
      <c r="O775" s="126"/>
      <c r="P775" s="18"/>
    </row>
    <row r="776" spans="2:16" ht="26.25" customHeight="1">
      <c r="B776" s="17"/>
      <c r="C776" s="18"/>
      <c r="E776" s="17"/>
      <c r="F776" s="62"/>
      <c r="G776" s="17"/>
      <c r="I776" s="18"/>
      <c r="K776" s="126"/>
      <c r="M776" s="145"/>
      <c r="N776" s="126"/>
      <c r="O776" s="126"/>
      <c r="P776" s="18"/>
    </row>
    <row r="777" spans="2:16" ht="26.25" customHeight="1">
      <c r="B777" s="17"/>
      <c r="C777" s="18"/>
      <c r="E777" s="17"/>
      <c r="F777" s="62"/>
      <c r="G777" s="17"/>
      <c r="I777" s="18"/>
      <c r="K777" s="126"/>
      <c r="M777" s="145"/>
      <c r="N777" s="126"/>
      <c r="O777" s="126"/>
      <c r="P777" s="18"/>
    </row>
    <row r="778" spans="2:16" ht="26.25" customHeight="1">
      <c r="B778" s="17"/>
      <c r="C778" s="18"/>
      <c r="E778" s="17"/>
      <c r="F778" s="62"/>
      <c r="G778" s="17"/>
      <c r="I778" s="18"/>
      <c r="K778" s="126"/>
      <c r="M778" s="145"/>
      <c r="N778" s="126"/>
      <c r="O778" s="126"/>
      <c r="P778" s="18"/>
    </row>
    <row r="779" spans="2:16" ht="26.25" customHeight="1">
      <c r="B779" s="17"/>
      <c r="C779" s="18"/>
      <c r="E779" s="17"/>
      <c r="F779" s="62"/>
      <c r="G779" s="17"/>
      <c r="I779" s="18"/>
      <c r="K779" s="126"/>
      <c r="M779" s="145"/>
      <c r="N779" s="126"/>
      <c r="O779" s="126"/>
      <c r="P779" s="18"/>
    </row>
    <row r="780" spans="2:16" ht="26.25" customHeight="1">
      <c r="B780" s="17"/>
      <c r="C780" s="18"/>
      <c r="E780" s="17"/>
      <c r="F780" s="62"/>
      <c r="G780" s="17"/>
      <c r="I780" s="18"/>
      <c r="K780" s="126"/>
      <c r="M780" s="145"/>
      <c r="N780" s="126"/>
      <c r="O780" s="126"/>
      <c r="P780" s="18"/>
    </row>
    <row r="781" spans="2:16" ht="26.25" customHeight="1">
      <c r="B781" s="17"/>
      <c r="C781" s="18"/>
      <c r="E781" s="17"/>
      <c r="F781" s="62"/>
      <c r="G781" s="17"/>
      <c r="I781" s="18"/>
      <c r="K781" s="126"/>
      <c r="M781" s="145"/>
      <c r="N781" s="126"/>
      <c r="O781" s="126"/>
      <c r="P781" s="18"/>
    </row>
    <row r="782" spans="2:16" ht="26.25" customHeight="1">
      <c r="B782" s="17"/>
      <c r="C782" s="18"/>
      <c r="E782" s="17"/>
      <c r="F782" s="62"/>
      <c r="G782" s="17"/>
      <c r="I782" s="18"/>
      <c r="K782" s="126"/>
      <c r="M782" s="145"/>
      <c r="N782" s="126"/>
      <c r="O782" s="126"/>
      <c r="P782" s="18"/>
    </row>
    <row r="783" spans="2:16" ht="26.25" customHeight="1">
      <c r="B783" s="17"/>
      <c r="C783" s="18"/>
      <c r="E783" s="17"/>
      <c r="F783" s="62"/>
      <c r="G783" s="17"/>
      <c r="I783" s="18"/>
      <c r="K783" s="126"/>
      <c r="M783" s="145"/>
      <c r="N783" s="126"/>
      <c r="O783" s="126"/>
      <c r="P783" s="18"/>
    </row>
    <row r="784" spans="2:16" ht="26.25" customHeight="1">
      <c r="B784" s="17"/>
      <c r="C784" s="18"/>
      <c r="E784" s="17"/>
      <c r="F784" s="62"/>
      <c r="G784" s="17"/>
      <c r="I784" s="18"/>
      <c r="K784" s="126"/>
      <c r="M784" s="145"/>
      <c r="N784" s="126"/>
      <c r="O784" s="126"/>
      <c r="P784" s="18"/>
    </row>
    <row r="785" spans="2:16" ht="26.25" customHeight="1">
      <c r="B785" s="17"/>
      <c r="C785" s="18"/>
      <c r="E785" s="17"/>
      <c r="F785" s="62"/>
      <c r="G785" s="17"/>
      <c r="I785" s="18"/>
      <c r="K785" s="126"/>
      <c r="M785" s="145"/>
      <c r="N785" s="126"/>
      <c r="O785" s="126"/>
      <c r="P785" s="18"/>
    </row>
    <row r="786" spans="2:16" ht="26.25" customHeight="1">
      <c r="B786" s="17"/>
      <c r="C786" s="18"/>
      <c r="E786" s="17"/>
      <c r="F786" s="62"/>
      <c r="G786" s="17"/>
      <c r="I786" s="18"/>
      <c r="K786" s="126"/>
      <c r="M786" s="145"/>
      <c r="N786" s="126"/>
      <c r="O786" s="126"/>
      <c r="P786" s="18"/>
    </row>
    <row r="787" spans="2:16" ht="26.25" customHeight="1">
      <c r="B787" s="17"/>
      <c r="C787" s="18"/>
      <c r="E787" s="17"/>
      <c r="F787" s="62"/>
      <c r="G787" s="17"/>
      <c r="I787" s="18"/>
      <c r="K787" s="126"/>
      <c r="M787" s="145"/>
      <c r="N787" s="126"/>
      <c r="O787" s="126"/>
      <c r="P787" s="18"/>
    </row>
    <row r="788" spans="2:16" ht="26.25" customHeight="1">
      <c r="B788" s="17"/>
      <c r="C788" s="18"/>
      <c r="E788" s="17"/>
      <c r="F788" s="62"/>
      <c r="G788" s="17"/>
      <c r="I788" s="18"/>
      <c r="K788" s="126"/>
      <c r="M788" s="145"/>
      <c r="N788" s="126"/>
      <c r="O788" s="126"/>
      <c r="P788" s="18"/>
    </row>
    <row r="789" spans="2:16" ht="26.25" customHeight="1">
      <c r="B789" s="17"/>
      <c r="C789" s="18"/>
      <c r="E789" s="17"/>
      <c r="F789" s="62"/>
      <c r="G789" s="17"/>
      <c r="I789" s="18"/>
      <c r="K789" s="126"/>
      <c r="M789" s="145"/>
      <c r="N789" s="126"/>
      <c r="O789" s="126"/>
      <c r="P789" s="18"/>
    </row>
    <row r="790" spans="2:16" ht="26.25" customHeight="1">
      <c r="B790" s="17"/>
      <c r="C790" s="18"/>
      <c r="E790" s="17"/>
      <c r="F790" s="62"/>
      <c r="G790" s="17"/>
      <c r="I790" s="18"/>
      <c r="K790" s="126"/>
      <c r="M790" s="145"/>
      <c r="N790" s="126"/>
      <c r="O790" s="126"/>
      <c r="P790" s="18"/>
    </row>
    <row r="791" spans="2:16" ht="26.25" customHeight="1">
      <c r="B791" s="17"/>
      <c r="C791" s="18"/>
      <c r="E791" s="17"/>
      <c r="F791" s="62"/>
      <c r="G791" s="17"/>
      <c r="I791" s="18"/>
      <c r="K791" s="126"/>
      <c r="M791" s="145"/>
      <c r="N791" s="126"/>
      <c r="O791" s="126"/>
      <c r="P791" s="18"/>
    </row>
    <row r="792" spans="2:16" ht="26.25" customHeight="1">
      <c r="B792" s="17"/>
      <c r="C792" s="18"/>
      <c r="E792" s="17"/>
      <c r="F792" s="62"/>
      <c r="G792" s="17"/>
      <c r="I792" s="18"/>
      <c r="K792" s="126"/>
      <c r="M792" s="145"/>
      <c r="N792" s="126"/>
      <c r="O792" s="126"/>
      <c r="P792" s="18"/>
    </row>
    <row r="793" spans="2:16" ht="26.25" customHeight="1">
      <c r="B793" s="17"/>
      <c r="C793" s="18"/>
      <c r="E793" s="17"/>
      <c r="F793" s="62"/>
      <c r="G793" s="17"/>
      <c r="I793" s="18"/>
      <c r="K793" s="126"/>
      <c r="M793" s="145"/>
      <c r="N793" s="126"/>
      <c r="O793" s="126"/>
      <c r="P793" s="18"/>
    </row>
    <row r="794" spans="2:16" ht="26.25" customHeight="1">
      <c r="B794" s="17"/>
      <c r="C794" s="18"/>
      <c r="E794" s="17"/>
      <c r="F794" s="62"/>
      <c r="G794" s="17"/>
      <c r="I794" s="18"/>
      <c r="K794" s="126"/>
      <c r="M794" s="145"/>
      <c r="N794" s="126"/>
      <c r="O794" s="126"/>
      <c r="P794" s="18"/>
    </row>
    <row r="795" spans="2:16" ht="26.25" customHeight="1">
      <c r="B795" s="17"/>
      <c r="C795" s="18"/>
      <c r="E795" s="17"/>
      <c r="F795" s="62"/>
      <c r="G795" s="17"/>
      <c r="I795" s="18"/>
      <c r="K795" s="126"/>
      <c r="M795" s="145"/>
      <c r="N795" s="126"/>
      <c r="O795" s="126"/>
      <c r="P795" s="18"/>
    </row>
    <row r="796" spans="2:16" ht="26.25" customHeight="1">
      <c r="B796" s="17"/>
      <c r="C796" s="18"/>
      <c r="E796" s="17"/>
      <c r="F796" s="62"/>
      <c r="G796" s="17"/>
      <c r="I796" s="18"/>
      <c r="K796" s="126"/>
      <c r="M796" s="145"/>
      <c r="N796" s="126"/>
      <c r="O796" s="126"/>
      <c r="P796" s="18"/>
    </row>
    <row r="797" spans="2:16" ht="26.25" customHeight="1">
      <c r="B797" s="17"/>
      <c r="C797" s="18"/>
      <c r="E797" s="17"/>
      <c r="F797" s="62"/>
      <c r="G797" s="17"/>
      <c r="I797" s="18"/>
      <c r="K797" s="126"/>
      <c r="M797" s="145"/>
      <c r="N797" s="126"/>
      <c r="O797" s="126"/>
      <c r="P797" s="18"/>
    </row>
    <row r="798" spans="2:16" ht="26.25" customHeight="1">
      <c r="B798" s="17"/>
      <c r="C798" s="18"/>
      <c r="E798" s="17"/>
      <c r="F798" s="62"/>
      <c r="G798" s="17"/>
      <c r="I798" s="18"/>
      <c r="K798" s="126"/>
      <c r="M798" s="145"/>
      <c r="N798" s="126"/>
      <c r="O798" s="126"/>
      <c r="P798" s="18"/>
    </row>
    <row r="799" spans="2:16" ht="26.25" customHeight="1">
      <c r="B799" s="17"/>
      <c r="C799" s="18"/>
      <c r="E799" s="17"/>
      <c r="F799" s="62"/>
      <c r="G799" s="17"/>
      <c r="I799" s="18"/>
      <c r="K799" s="126"/>
      <c r="M799" s="145"/>
      <c r="N799" s="126"/>
      <c r="O799" s="126"/>
      <c r="P799" s="18"/>
    </row>
    <row r="800" spans="2:16" ht="26.25" customHeight="1">
      <c r="B800" s="17"/>
      <c r="C800" s="18"/>
      <c r="E800" s="17"/>
      <c r="F800" s="62"/>
      <c r="G800" s="17"/>
      <c r="I800" s="18"/>
      <c r="K800" s="126"/>
      <c r="M800" s="145"/>
      <c r="N800" s="126"/>
      <c r="O800" s="126"/>
      <c r="P800" s="18"/>
    </row>
    <row r="801" spans="2:16" ht="26.25" customHeight="1">
      <c r="B801" s="17"/>
      <c r="C801" s="18"/>
      <c r="E801" s="17"/>
      <c r="F801" s="62"/>
      <c r="G801" s="17"/>
      <c r="I801" s="18"/>
      <c r="K801" s="126"/>
      <c r="M801" s="145"/>
      <c r="N801" s="126"/>
      <c r="O801" s="126"/>
      <c r="P801" s="18"/>
    </row>
    <row r="802" spans="2:16" ht="26.25" customHeight="1">
      <c r="B802" s="17"/>
      <c r="C802" s="18"/>
      <c r="E802" s="17"/>
      <c r="F802" s="62"/>
      <c r="G802" s="17"/>
      <c r="I802" s="18"/>
      <c r="K802" s="126"/>
      <c r="M802" s="145"/>
      <c r="N802" s="126"/>
      <c r="O802" s="126"/>
      <c r="P802" s="18"/>
    </row>
    <row r="803" spans="2:16" ht="26.25" customHeight="1">
      <c r="B803" s="17"/>
      <c r="C803" s="18"/>
      <c r="E803" s="17"/>
      <c r="F803" s="62"/>
      <c r="G803" s="17"/>
      <c r="I803" s="18"/>
      <c r="K803" s="126"/>
      <c r="M803" s="145"/>
      <c r="N803" s="126"/>
      <c r="O803" s="126"/>
      <c r="P803" s="18"/>
    </row>
    <row r="804" spans="2:16" ht="26.25" customHeight="1">
      <c r="B804" s="17"/>
      <c r="C804" s="18"/>
      <c r="E804" s="17"/>
      <c r="F804" s="62"/>
      <c r="G804" s="17"/>
      <c r="I804" s="18"/>
      <c r="K804" s="126"/>
      <c r="M804" s="145"/>
      <c r="N804" s="126"/>
      <c r="O804" s="126"/>
      <c r="P804" s="18"/>
    </row>
    <row r="805" spans="2:16" ht="26.25" customHeight="1">
      <c r="B805" s="17"/>
      <c r="C805" s="18"/>
      <c r="E805" s="17"/>
      <c r="F805" s="62"/>
      <c r="G805" s="17"/>
      <c r="I805" s="18"/>
      <c r="K805" s="126"/>
      <c r="M805" s="145"/>
      <c r="N805" s="126"/>
      <c r="O805" s="126"/>
      <c r="P805" s="18"/>
    </row>
    <row r="806" spans="2:16" ht="26.25" customHeight="1">
      <c r="B806" s="17"/>
      <c r="C806" s="18"/>
      <c r="E806" s="17"/>
      <c r="F806" s="62"/>
      <c r="G806" s="17"/>
      <c r="I806" s="18"/>
      <c r="K806" s="126"/>
      <c r="M806" s="145"/>
      <c r="N806" s="126"/>
      <c r="O806" s="126"/>
      <c r="P806" s="18"/>
    </row>
    <row r="807" spans="2:16" ht="26.25" customHeight="1">
      <c r="B807" s="17"/>
      <c r="C807" s="18"/>
      <c r="E807" s="17"/>
      <c r="F807" s="62"/>
      <c r="G807" s="17"/>
      <c r="I807" s="18"/>
      <c r="K807" s="126"/>
      <c r="M807" s="145"/>
      <c r="N807" s="126"/>
      <c r="O807" s="126"/>
      <c r="P807" s="18"/>
    </row>
    <row r="808" spans="2:16" ht="26.25" customHeight="1">
      <c r="B808" s="17"/>
      <c r="C808" s="18"/>
      <c r="E808" s="17"/>
      <c r="F808" s="62"/>
      <c r="G808" s="17"/>
      <c r="I808" s="18"/>
      <c r="K808" s="126"/>
      <c r="M808" s="145"/>
      <c r="N808" s="126"/>
      <c r="O808" s="126"/>
      <c r="P808" s="18"/>
    </row>
    <row r="809" spans="2:16" ht="26.25" customHeight="1">
      <c r="B809" s="17"/>
      <c r="C809" s="18"/>
      <c r="E809" s="17"/>
      <c r="F809" s="62"/>
      <c r="G809" s="17"/>
      <c r="I809" s="18"/>
      <c r="K809" s="126"/>
      <c r="M809" s="145"/>
      <c r="N809" s="126"/>
      <c r="O809" s="126"/>
      <c r="P809" s="18"/>
    </row>
    <row r="810" spans="2:16" ht="26.25" customHeight="1">
      <c r="B810" s="17"/>
      <c r="C810" s="18"/>
      <c r="E810" s="17"/>
      <c r="F810" s="62"/>
      <c r="G810" s="17"/>
      <c r="I810" s="18"/>
      <c r="K810" s="126"/>
      <c r="M810" s="145"/>
      <c r="N810" s="126"/>
      <c r="O810" s="126"/>
      <c r="P810" s="18"/>
    </row>
    <row r="811" spans="2:16" ht="26.25" customHeight="1">
      <c r="B811" s="17"/>
      <c r="C811" s="18"/>
      <c r="E811" s="17"/>
      <c r="F811" s="62"/>
      <c r="G811" s="17"/>
      <c r="I811" s="18"/>
      <c r="K811" s="126"/>
      <c r="M811" s="145"/>
      <c r="N811" s="126"/>
      <c r="O811" s="126"/>
      <c r="P811" s="18"/>
    </row>
    <row r="812" spans="2:16" ht="26.25" customHeight="1">
      <c r="B812" s="17"/>
      <c r="C812" s="18"/>
      <c r="E812" s="17"/>
      <c r="F812" s="62"/>
      <c r="G812" s="17"/>
      <c r="I812" s="18"/>
      <c r="K812" s="126"/>
      <c r="M812" s="145"/>
      <c r="N812" s="126"/>
      <c r="O812" s="126"/>
      <c r="P812" s="18"/>
    </row>
    <row r="813" spans="2:16" ht="26.25" customHeight="1">
      <c r="B813" s="17"/>
      <c r="C813" s="18"/>
      <c r="E813" s="17"/>
      <c r="F813" s="62"/>
      <c r="G813" s="17"/>
      <c r="I813" s="18"/>
      <c r="K813" s="126"/>
      <c r="M813" s="145"/>
      <c r="N813" s="126"/>
      <c r="O813" s="126"/>
      <c r="P813" s="18"/>
    </row>
    <row r="814" spans="2:16" ht="26.25" customHeight="1">
      <c r="B814" s="17"/>
      <c r="C814" s="18"/>
      <c r="E814" s="17"/>
      <c r="F814" s="62"/>
      <c r="G814" s="17"/>
      <c r="I814" s="18"/>
      <c r="K814" s="126"/>
      <c r="M814" s="145"/>
      <c r="N814" s="126"/>
      <c r="O814" s="126"/>
      <c r="P814" s="18"/>
    </row>
    <row r="815" spans="2:16" ht="26.25" customHeight="1">
      <c r="B815" s="17"/>
      <c r="C815" s="18"/>
      <c r="E815" s="17"/>
      <c r="F815" s="62"/>
      <c r="G815" s="17"/>
      <c r="I815" s="18"/>
      <c r="K815" s="126"/>
      <c r="M815" s="145"/>
      <c r="N815" s="126"/>
      <c r="O815" s="126"/>
      <c r="P815" s="18"/>
    </row>
    <row r="816" spans="2:16" ht="26.25" customHeight="1">
      <c r="B816" s="17"/>
      <c r="C816" s="18"/>
      <c r="E816" s="17"/>
      <c r="F816" s="62"/>
      <c r="G816" s="17"/>
      <c r="I816" s="18"/>
      <c r="K816" s="126"/>
      <c r="M816" s="145"/>
      <c r="N816" s="126"/>
      <c r="O816" s="126"/>
      <c r="P816" s="18"/>
    </row>
    <row r="817" spans="2:16" ht="26.25" customHeight="1">
      <c r="B817" s="17"/>
      <c r="C817" s="18"/>
      <c r="E817" s="17"/>
      <c r="F817" s="62"/>
      <c r="G817" s="17"/>
      <c r="I817" s="18"/>
      <c r="K817" s="126"/>
      <c r="M817" s="145"/>
      <c r="N817" s="126"/>
      <c r="O817" s="126"/>
      <c r="P817" s="18"/>
    </row>
    <row r="818" spans="2:16" ht="26.25" customHeight="1">
      <c r="B818" s="17"/>
      <c r="C818" s="18"/>
      <c r="E818" s="17"/>
      <c r="F818" s="62"/>
      <c r="G818" s="17"/>
      <c r="I818" s="18"/>
      <c r="K818" s="126"/>
      <c r="M818" s="145"/>
      <c r="N818" s="126"/>
      <c r="O818" s="126"/>
      <c r="P818" s="18"/>
    </row>
    <row r="819" spans="2:16" ht="26.25" customHeight="1">
      <c r="B819" s="17"/>
      <c r="C819" s="18"/>
      <c r="E819" s="17"/>
      <c r="F819" s="62"/>
      <c r="G819" s="17"/>
      <c r="I819" s="18"/>
      <c r="K819" s="126"/>
      <c r="M819" s="145"/>
      <c r="N819" s="126"/>
      <c r="O819" s="126"/>
      <c r="P819" s="18"/>
    </row>
    <row r="820" spans="2:16" ht="26.25" customHeight="1">
      <c r="B820" s="17"/>
      <c r="C820" s="18"/>
      <c r="E820" s="17"/>
      <c r="F820" s="62"/>
      <c r="G820" s="17"/>
      <c r="I820" s="18"/>
      <c r="K820" s="126"/>
      <c r="M820" s="145"/>
      <c r="N820" s="126"/>
      <c r="O820" s="126"/>
      <c r="P820" s="18"/>
    </row>
    <row r="821" spans="2:16" ht="26.25" customHeight="1">
      <c r="B821" s="17"/>
      <c r="C821" s="18"/>
      <c r="E821" s="17"/>
      <c r="F821" s="62"/>
      <c r="G821" s="17"/>
      <c r="I821" s="18"/>
      <c r="K821" s="126"/>
      <c r="M821" s="145"/>
      <c r="N821" s="126"/>
      <c r="O821" s="126"/>
      <c r="P821" s="18"/>
    </row>
    <row r="822" spans="2:16" ht="26.25" customHeight="1">
      <c r="B822" s="17"/>
      <c r="C822" s="18"/>
      <c r="E822" s="17"/>
      <c r="F822" s="62"/>
      <c r="G822" s="17"/>
      <c r="I822" s="18"/>
      <c r="K822" s="126"/>
      <c r="M822" s="145"/>
      <c r="N822" s="126"/>
      <c r="O822" s="126"/>
      <c r="P822" s="18"/>
    </row>
    <row r="823" spans="2:16" ht="26.25" customHeight="1">
      <c r="B823" s="17"/>
      <c r="C823" s="18"/>
      <c r="E823" s="17"/>
      <c r="F823" s="62"/>
      <c r="G823" s="17"/>
      <c r="I823" s="18"/>
      <c r="K823" s="126"/>
      <c r="M823" s="145"/>
      <c r="N823" s="126"/>
      <c r="O823" s="126"/>
      <c r="P823" s="18"/>
    </row>
    <row r="824" spans="2:16" ht="26.25" customHeight="1">
      <c r="B824" s="17"/>
      <c r="C824" s="18"/>
      <c r="E824" s="17"/>
      <c r="F824" s="62"/>
      <c r="G824" s="17"/>
      <c r="I824" s="18"/>
      <c r="K824" s="126"/>
      <c r="M824" s="145"/>
      <c r="N824" s="126"/>
      <c r="O824" s="126"/>
      <c r="P824" s="18"/>
    </row>
    <row r="825" spans="2:16" ht="26.25" customHeight="1">
      <c r="B825" s="17"/>
      <c r="C825" s="18"/>
      <c r="E825" s="17"/>
      <c r="F825" s="62"/>
      <c r="G825" s="17"/>
      <c r="I825" s="18"/>
      <c r="K825" s="126"/>
      <c r="M825" s="145"/>
      <c r="N825" s="126"/>
      <c r="O825" s="126"/>
      <c r="P825" s="18"/>
    </row>
    <row r="826" spans="2:16" ht="26.25" customHeight="1">
      <c r="B826" s="17"/>
      <c r="C826" s="18"/>
      <c r="E826" s="17"/>
      <c r="F826" s="62"/>
      <c r="G826" s="17"/>
      <c r="I826" s="18"/>
      <c r="K826" s="126"/>
      <c r="M826" s="145"/>
      <c r="N826" s="126"/>
      <c r="O826" s="126"/>
      <c r="P826" s="18"/>
    </row>
    <row r="827" spans="2:16" ht="26.25" customHeight="1">
      <c r="B827" s="17"/>
      <c r="C827" s="18"/>
      <c r="E827" s="17"/>
      <c r="F827" s="62"/>
      <c r="G827" s="17"/>
      <c r="I827" s="18"/>
      <c r="K827" s="126"/>
      <c r="M827" s="145"/>
      <c r="N827" s="126"/>
      <c r="O827" s="126"/>
      <c r="P827" s="18"/>
    </row>
    <row r="828" spans="2:16" ht="26.25" customHeight="1">
      <c r="B828" s="17"/>
      <c r="C828" s="18"/>
      <c r="E828" s="17"/>
      <c r="F828" s="62"/>
      <c r="G828" s="17"/>
      <c r="I828" s="18"/>
      <c r="K828" s="126"/>
      <c r="M828" s="145"/>
      <c r="N828" s="126"/>
      <c r="O828" s="126"/>
      <c r="P828" s="18"/>
    </row>
    <row r="829" spans="2:16" ht="26.25" customHeight="1">
      <c r="B829" s="17"/>
      <c r="C829" s="18"/>
      <c r="E829" s="17"/>
      <c r="F829" s="62"/>
      <c r="G829" s="17"/>
      <c r="I829" s="18"/>
      <c r="K829" s="126"/>
      <c r="M829" s="145"/>
      <c r="N829" s="126"/>
      <c r="O829" s="126"/>
      <c r="P829" s="18"/>
    </row>
    <row r="830" spans="2:16" ht="26.25" customHeight="1">
      <c r="B830" s="17"/>
      <c r="C830" s="18"/>
      <c r="E830" s="17"/>
      <c r="F830" s="62"/>
      <c r="G830" s="17"/>
      <c r="I830" s="18"/>
      <c r="K830" s="126"/>
      <c r="M830" s="145"/>
      <c r="N830" s="126"/>
      <c r="O830" s="126"/>
      <c r="P830" s="18"/>
    </row>
    <row r="831" spans="2:16" ht="26.25" customHeight="1">
      <c r="B831" s="17"/>
      <c r="C831" s="18"/>
      <c r="E831" s="17"/>
      <c r="F831" s="62"/>
      <c r="G831" s="17"/>
      <c r="I831" s="18"/>
      <c r="K831" s="126"/>
      <c r="M831" s="145"/>
      <c r="N831" s="126"/>
      <c r="O831" s="126"/>
      <c r="P831" s="18"/>
    </row>
    <row r="832" spans="2:16" ht="26.25" customHeight="1">
      <c r="B832" s="17"/>
      <c r="C832" s="18"/>
      <c r="E832" s="17"/>
      <c r="F832" s="62"/>
      <c r="G832" s="17"/>
      <c r="I832" s="18"/>
      <c r="K832" s="126"/>
      <c r="M832" s="145"/>
      <c r="N832" s="126"/>
      <c r="O832" s="126"/>
      <c r="P832" s="18"/>
    </row>
    <row r="833" spans="2:16" ht="26.25" customHeight="1">
      <c r="B833" s="17"/>
      <c r="C833" s="18"/>
      <c r="E833" s="17"/>
      <c r="F833" s="62"/>
      <c r="G833" s="17"/>
      <c r="I833" s="18"/>
      <c r="K833" s="126"/>
      <c r="M833" s="145"/>
      <c r="N833" s="126"/>
      <c r="O833" s="126"/>
      <c r="P833" s="18"/>
    </row>
    <row r="834" spans="2:16" ht="26.25" customHeight="1">
      <c r="B834" s="17"/>
      <c r="C834" s="18"/>
      <c r="E834" s="17"/>
      <c r="F834" s="62"/>
      <c r="G834" s="17"/>
      <c r="I834" s="18"/>
      <c r="K834" s="126"/>
      <c r="M834" s="145"/>
      <c r="N834" s="126"/>
      <c r="O834" s="126"/>
      <c r="P834" s="18"/>
    </row>
    <row r="835" spans="2:16" ht="26.25" customHeight="1">
      <c r="B835" s="17"/>
      <c r="C835" s="18"/>
      <c r="E835" s="17"/>
      <c r="F835" s="62"/>
      <c r="G835" s="17"/>
      <c r="I835" s="18"/>
      <c r="K835" s="126"/>
      <c r="M835" s="145"/>
      <c r="N835" s="126"/>
      <c r="O835" s="126"/>
      <c r="P835" s="18"/>
    </row>
    <row r="836" spans="2:16" ht="26.25" customHeight="1">
      <c r="B836" s="17"/>
      <c r="C836" s="18"/>
      <c r="E836" s="17"/>
      <c r="F836" s="62"/>
      <c r="G836" s="17"/>
      <c r="I836" s="18"/>
      <c r="K836" s="126"/>
      <c r="M836" s="145"/>
      <c r="N836" s="126"/>
      <c r="O836" s="126"/>
      <c r="P836" s="18"/>
    </row>
    <row r="837" spans="2:16" ht="26.25" customHeight="1">
      <c r="B837" s="17"/>
      <c r="C837" s="18"/>
      <c r="E837" s="17"/>
      <c r="F837" s="62"/>
      <c r="G837" s="17"/>
      <c r="I837" s="18"/>
      <c r="K837" s="126"/>
      <c r="M837" s="145"/>
      <c r="N837" s="126"/>
      <c r="O837" s="126"/>
      <c r="P837" s="18"/>
    </row>
    <row r="838" spans="2:16" ht="26.25" customHeight="1">
      <c r="B838" s="17"/>
      <c r="C838" s="18"/>
      <c r="E838" s="17"/>
      <c r="F838" s="62"/>
      <c r="G838" s="17"/>
      <c r="I838" s="18"/>
      <c r="K838" s="126"/>
      <c r="M838" s="145"/>
      <c r="N838" s="126"/>
      <c r="O838" s="126"/>
      <c r="P838" s="18"/>
    </row>
    <row r="839" spans="2:16" ht="26.25" customHeight="1">
      <c r="B839" s="17"/>
      <c r="C839" s="18"/>
      <c r="E839" s="17"/>
      <c r="F839" s="62"/>
      <c r="G839" s="17"/>
      <c r="I839" s="18"/>
      <c r="K839" s="126"/>
      <c r="M839" s="145"/>
      <c r="N839" s="126"/>
      <c r="O839" s="126"/>
      <c r="P839" s="18"/>
    </row>
    <row r="840" spans="2:16" ht="26.25" customHeight="1">
      <c r="B840" s="17"/>
      <c r="C840" s="18"/>
      <c r="E840" s="17"/>
      <c r="F840" s="62"/>
      <c r="G840" s="17"/>
      <c r="I840" s="18"/>
      <c r="K840" s="126"/>
      <c r="M840" s="145"/>
      <c r="N840" s="126"/>
      <c r="O840" s="126"/>
      <c r="P840" s="18"/>
    </row>
    <row r="841" spans="2:16" ht="26.25" customHeight="1">
      <c r="B841" s="17"/>
      <c r="C841" s="18"/>
      <c r="E841" s="17"/>
      <c r="F841" s="62"/>
      <c r="G841" s="17"/>
      <c r="I841" s="18"/>
      <c r="K841" s="126"/>
      <c r="M841" s="145"/>
      <c r="N841" s="126"/>
      <c r="O841" s="126"/>
      <c r="P841" s="18"/>
    </row>
    <row r="842" spans="2:16" ht="26.25" customHeight="1">
      <c r="B842" s="17"/>
      <c r="C842" s="18"/>
      <c r="E842" s="17"/>
      <c r="F842" s="62"/>
      <c r="G842" s="17"/>
      <c r="I842" s="18"/>
      <c r="K842" s="126"/>
      <c r="M842" s="145"/>
      <c r="N842" s="126"/>
      <c r="O842" s="126"/>
      <c r="P842" s="18"/>
    </row>
    <row r="843" spans="2:16" ht="26.25" customHeight="1">
      <c r="B843" s="17"/>
      <c r="C843" s="18"/>
      <c r="E843" s="17"/>
      <c r="F843" s="62"/>
      <c r="G843" s="17"/>
      <c r="I843" s="18"/>
      <c r="K843" s="126"/>
      <c r="M843" s="145"/>
      <c r="N843" s="126"/>
      <c r="O843" s="126"/>
      <c r="P843" s="18"/>
    </row>
    <row r="844" spans="2:16" ht="26.25" customHeight="1">
      <c r="B844" s="17"/>
      <c r="C844" s="18"/>
      <c r="E844" s="17"/>
      <c r="F844" s="62"/>
      <c r="G844" s="17"/>
      <c r="I844" s="18"/>
      <c r="K844" s="126"/>
      <c r="M844" s="145"/>
      <c r="N844" s="126"/>
      <c r="O844" s="126"/>
      <c r="P844" s="18"/>
    </row>
    <row r="845" spans="2:16" ht="26.25" customHeight="1">
      <c r="B845" s="17"/>
      <c r="C845" s="18"/>
      <c r="E845" s="17"/>
      <c r="F845" s="62"/>
      <c r="G845" s="17"/>
      <c r="I845" s="18"/>
      <c r="K845" s="126"/>
      <c r="M845" s="145"/>
      <c r="N845" s="126"/>
      <c r="O845" s="126"/>
      <c r="P845" s="18"/>
    </row>
    <row r="846" spans="2:16" ht="26.25" customHeight="1">
      <c r="B846" s="17"/>
      <c r="C846" s="18"/>
      <c r="E846" s="17"/>
      <c r="F846" s="62"/>
      <c r="G846" s="17"/>
      <c r="I846" s="18"/>
      <c r="K846" s="126"/>
      <c r="M846" s="145"/>
      <c r="N846" s="126"/>
      <c r="O846" s="126"/>
      <c r="P846" s="18"/>
    </row>
    <row r="847" spans="2:16" ht="26.25" customHeight="1">
      <c r="B847" s="17"/>
      <c r="C847" s="18"/>
      <c r="E847" s="17"/>
      <c r="F847" s="62"/>
      <c r="G847" s="17"/>
      <c r="I847" s="18"/>
      <c r="K847" s="126"/>
      <c r="M847" s="145"/>
      <c r="N847" s="126"/>
      <c r="O847" s="126"/>
      <c r="P847" s="18"/>
    </row>
    <row r="848" spans="2:16" ht="26.25" customHeight="1">
      <c r="B848" s="17"/>
      <c r="C848" s="18"/>
      <c r="E848" s="17"/>
      <c r="F848" s="62"/>
      <c r="G848" s="17"/>
      <c r="I848" s="18"/>
      <c r="K848" s="126"/>
      <c r="M848" s="145"/>
      <c r="N848" s="126"/>
      <c r="O848" s="126"/>
      <c r="P848" s="18"/>
    </row>
    <row r="849" spans="2:16" ht="26.25" customHeight="1">
      <c r="B849" s="17"/>
      <c r="C849" s="18"/>
      <c r="E849" s="17"/>
      <c r="F849" s="62"/>
      <c r="G849" s="17"/>
      <c r="I849" s="18"/>
      <c r="K849" s="126"/>
      <c r="M849" s="145"/>
      <c r="N849" s="126"/>
      <c r="O849" s="126"/>
      <c r="P849" s="18"/>
    </row>
    <row r="850" spans="2:16" ht="26.25" customHeight="1">
      <c r="B850" s="17"/>
      <c r="C850" s="18"/>
      <c r="E850" s="17"/>
      <c r="F850" s="62"/>
      <c r="G850" s="17"/>
      <c r="I850" s="18"/>
      <c r="K850" s="126"/>
      <c r="M850" s="145"/>
      <c r="N850" s="126"/>
      <c r="O850" s="126"/>
      <c r="P850" s="18"/>
    </row>
    <row r="851" spans="2:16" ht="26.25" customHeight="1">
      <c r="B851" s="17"/>
      <c r="C851" s="18"/>
      <c r="E851" s="17"/>
      <c r="F851" s="62"/>
      <c r="G851" s="17"/>
      <c r="I851" s="18"/>
      <c r="K851" s="126"/>
      <c r="M851" s="145"/>
      <c r="N851" s="126"/>
      <c r="O851" s="126"/>
      <c r="P851" s="18"/>
    </row>
    <row r="852" spans="2:16" ht="26.25" customHeight="1">
      <c r="B852" s="17"/>
      <c r="C852" s="18"/>
      <c r="E852" s="17"/>
      <c r="F852" s="62"/>
      <c r="G852" s="17"/>
      <c r="I852" s="18"/>
      <c r="K852" s="126"/>
      <c r="M852" s="145"/>
      <c r="N852" s="126"/>
      <c r="O852" s="126"/>
      <c r="P852" s="18"/>
    </row>
    <row r="853" spans="2:16" ht="26.25" customHeight="1">
      <c r="B853" s="17"/>
      <c r="C853" s="18"/>
      <c r="E853" s="17"/>
      <c r="F853" s="62"/>
      <c r="G853" s="17"/>
      <c r="I853" s="18"/>
      <c r="K853" s="126"/>
      <c r="M853" s="145"/>
      <c r="N853" s="126"/>
      <c r="O853" s="126"/>
      <c r="P853" s="18"/>
    </row>
    <row r="854" spans="2:16" ht="26.25" customHeight="1">
      <c r="B854" s="17"/>
      <c r="C854" s="18"/>
      <c r="E854" s="17"/>
      <c r="F854" s="62"/>
      <c r="G854" s="17"/>
      <c r="I854" s="18"/>
      <c r="K854" s="126"/>
      <c r="M854" s="145"/>
      <c r="N854" s="126"/>
      <c r="O854" s="126"/>
      <c r="P854" s="18"/>
    </row>
    <row r="855" spans="2:16" ht="26.25" customHeight="1">
      <c r="B855" s="17"/>
      <c r="C855" s="18"/>
      <c r="E855" s="17"/>
      <c r="F855" s="62"/>
      <c r="G855" s="17"/>
      <c r="I855" s="18"/>
      <c r="K855" s="126"/>
      <c r="M855" s="145"/>
      <c r="N855" s="126"/>
      <c r="O855" s="126"/>
      <c r="P855" s="18"/>
    </row>
    <row r="856" spans="2:16" ht="26.25" customHeight="1">
      <c r="B856" s="17"/>
      <c r="C856" s="18"/>
      <c r="E856" s="17"/>
      <c r="F856" s="62"/>
      <c r="G856" s="17"/>
      <c r="I856" s="18"/>
      <c r="K856" s="126"/>
      <c r="M856" s="145"/>
      <c r="N856" s="126"/>
      <c r="O856" s="126"/>
      <c r="P856" s="18"/>
    </row>
    <row r="857" spans="2:16" ht="26.25" customHeight="1">
      <c r="B857" s="17"/>
      <c r="C857" s="18"/>
      <c r="E857" s="17"/>
      <c r="F857" s="62"/>
      <c r="G857" s="17"/>
      <c r="I857" s="18"/>
      <c r="K857" s="126"/>
      <c r="M857" s="145"/>
      <c r="N857" s="126"/>
      <c r="O857" s="126"/>
      <c r="P857" s="18"/>
    </row>
    <row r="858" spans="2:16" ht="26.25" customHeight="1">
      <c r="B858" s="17"/>
      <c r="C858" s="18"/>
      <c r="E858" s="17"/>
      <c r="F858" s="62"/>
      <c r="G858" s="17"/>
      <c r="I858" s="18"/>
      <c r="K858" s="126"/>
      <c r="M858" s="145"/>
      <c r="N858" s="126"/>
      <c r="O858" s="126"/>
      <c r="P858" s="18"/>
    </row>
    <row r="859" spans="2:16" ht="26.25" customHeight="1">
      <c r="B859" s="17"/>
      <c r="C859" s="18"/>
      <c r="E859" s="17"/>
      <c r="F859" s="62"/>
      <c r="G859" s="17"/>
      <c r="I859" s="18"/>
      <c r="K859" s="126"/>
      <c r="M859" s="145"/>
      <c r="N859" s="126"/>
      <c r="O859" s="126"/>
      <c r="P859" s="18"/>
    </row>
    <row r="860" spans="2:16" ht="26.25" customHeight="1">
      <c r="B860" s="17"/>
      <c r="C860" s="18"/>
      <c r="E860" s="17"/>
      <c r="F860" s="62"/>
      <c r="G860" s="17"/>
      <c r="I860" s="18"/>
      <c r="K860" s="126"/>
      <c r="M860" s="145"/>
      <c r="N860" s="126"/>
      <c r="O860" s="126"/>
      <c r="P860" s="18"/>
    </row>
    <row r="861" spans="2:16" ht="26.25" customHeight="1">
      <c r="B861" s="17"/>
      <c r="C861" s="18"/>
      <c r="E861" s="17"/>
      <c r="F861" s="62"/>
      <c r="G861" s="17"/>
      <c r="I861" s="18"/>
      <c r="K861" s="126"/>
      <c r="M861" s="145"/>
      <c r="N861" s="126"/>
      <c r="O861" s="126"/>
      <c r="P861" s="18"/>
    </row>
    <row r="862" spans="2:16" ht="26.25" customHeight="1">
      <c r="B862" s="17"/>
      <c r="C862" s="18"/>
      <c r="E862" s="17"/>
      <c r="F862" s="62"/>
      <c r="G862" s="17"/>
      <c r="I862" s="18"/>
      <c r="K862" s="126"/>
      <c r="M862" s="145"/>
      <c r="N862" s="126"/>
      <c r="O862" s="126"/>
      <c r="P862" s="18"/>
    </row>
    <row r="863" spans="2:16" ht="26.25" customHeight="1">
      <c r="B863" s="17"/>
      <c r="C863" s="18"/>
      <c r="E863" s="17"/>
      <c r="F863" s="62"/>
      <c r="G863" s="17"/>
      <c r="I863" s="18"/>
      <c r="K863" s="126"/>
      <c r="M863" s="145"/>
      <c r="N863" s="126"/>
      <c r="O863" s="126"/>
      <c r="P863" s="18"/>
    </row>
    <row r="864" spans="2:16" ht="26.25" customHeight="1">
      <c r="B864" s="17"/>
      <c r="C864" s="18"/>
      <c r="E864" s="17"/>
      <c r="F864" s="62"/>
      <c r="G864" s="17"/>
      <c r="I864" s="18"/>
      <c r="K864" s="126"/>
      <c r="M864" s="145"/>
      <c r="N864" s="126"/>
      <c r="O864" s="126"/>
      <c r="P864" s="18"/>
    </row>
    <row r="865" spans="2:16" ht="26.25" customHeight="1">
      <c r="B865" s="17"/>
      <c r="C865" s="18"/>
      <c r="E865" s="17"/>
      <c r="F865" s="62"/>
      <c r="G865" s="17"/>
      <c r="I865" s="18"/>
      <c r="K865" s="126"/>
      <c r="M865" s="145"/>
      <c r="N865" s="126"/>
      <c r="O865" s="126"/>
      <c r="P865" s="18"/>
    </row>
    <row r="866" spans="2:16" ht="26.25" customHeight="1">
      <c r="B866" s="17"/>
      <c r="C866" s="18"/>
      <c r="E866" s="17"/>
      <c r="F866" s="62"/>
      <c r="G866" s="17"/>
      <c r="I866" s="18"/>
      <c r="K866" s="126"/>
      <c r="M866" s="145"/>
      <c r="N866" s="126"/>
      <c r="O866" s="126"/>
      <c r="P866" s="18"/>
    </row>
    <row r="867" spans="2:16" ht="26.25" customHeight="1">
      <c r="B867" s="17"/>
      <c r="C867" s="18"/>
      <c r="E867" s="17"/>
      <c r="F867" s="62"/>
      <c r="G867" s="17"/>
      <c r="I867" s="18"/>
      <c r="K867" s="126"/>
      <c r="M867" s="145"/>
      <c r="N867" s="126"/>
      <c r="O867" s="126"/>
      <c r="P867" s="18"/>
    </row>
    <row r="868" spans="2:16" ht="26.25" customHeight="1">
      <c r="B868" s="17"/>
      <c r="C868" s="18"/>
      <c r="E868" s="17"/>
      <c r="F868" s="62"/>
      <c r="G868" s="17"/>
      <c r="I868" s="18"/>
      <c r="K868" s="126"/>
      <c r="M868" s="145"/>
      <c r="N868" s="126"/>
      <c r="O868" s="126"/>
      <c r="P868" s="18"/>
    </row>
    <row r="869" spans="2:16" ht="26.25" customHeight="1">
      <c r="B869" s="17"/>
      <c r="C869" s="18"/>
      <c r="E869" s="17"/>
      <c r="F869" s="62"/>
      <c r="G869" s="17"/>
      <c r="I869" s="18"/>
      <c r="K869" s="126"/>
      <c r="M869" s="145"/>
      <c r="N869" s="126"/>
      <c r="O869" s="126"/>
      <c r="P869" s="18"/>
    </row>
    <row r="870" spans="2:16" ht="26.25" customHeight="1">
      <c r="B870" s="17"/>
      <c r="C870" s="18"/>
      <c r="E870" s="17"/>
      <c r="F870" s="62"/>
      <c r="G870" s="17"/>
      <c r="I870" s="18"/>
      <c r="K870" s="126"/>
      <c r="M870" s="145"/>
      <c r="N870" s="126"/>
      <c r="O870" s="126"/>
      <c r="P870" s="18"/>
    </row>
    <row r="871" spans="2:16" ht="26.25" customHeight="1">
      <c r="B871" s="17"/>
      <c r="C871" s="18"/>
      <c r="E871" s="17"/>
      <c r="F871" s="62"/>
      <c r="G871" s="17"/>
      <c r="I871" s="18"/>
      <c r="K871" s="126"/>
      <c r="M871" s="145"/>
      <c r="N871" s="126"/>
      <c r="O871" s="126"/>
      <c r="P871" s="18"/>
    </row>
    <row r="872" spans="2:16" ht="26.25" customHeight="1">
      <c r="B872" s="17"/>
      <c r="C872" s="18"/>
      <c r="E872" s="17"/>
      <c r="F872" s="62"/>
      <c r="G872" s="17"/>
      <c r="I872" s="18"/>
      <c r="K872" s="126"/>
      <c r="M872" s="145"/>
      <c r="N872" s="126"/>
      <c r="O872" s="126"/>
      <c r="P872" s="18"/>
    </row>
    <row r="873" spans="2:16" ht="26.25" customHeight="1">
      <c r="B873" s="17"/>
      <c r="C873" s="18"/>
      <c r="E873" s="17"/>
      <c r="F873" s="62"/>
      <c r="G873" s="17"/>
      <c r="I873" s="18"/>
      <c r="K873" s="126"/>
      <c r="M873" s="145"/>
      <c r="N873" s="126"/>
      <c r="O873" s="126"/>
      <c r="P873" s="18"/>
    </row>
    <row r="874" spans="2:16" ht="26.25" customHeight="1">
      <c r="B874" s="17"/>
      <c r="C874" s="18"/>
      <c r="E874" s="17"/>
      <c r="F874" s="62"/>
      <c r="G874" s="17"/>
      <c r="I874" s="18"/>
      <c r="K874" s="126"/>
      <c r="M874" s="145"/>
      <c r="N874" s="126"/>
      <c r="O874" s="126"/>
      <c r="P874" s="18"/>
    </row>
    <row r="875" spans="2:16" ht="26.25" customHeight="1">
      <c r="B875" s="17"/>
      <c r="C875" s="18"/>
      <c r="E875" s="17"/>
      <c r="F875" s="62"/>
      <c r="G875" s="17"/>
      <c r="I875" s="18"/>
      <c r="K875" s="126"/>
      <c r="M875" s="145"/>
      <c r="N875" s="126"/>
      <c r="O875" s="126"/>
      <c r="P875" s="18"/>
    </row>
    <row r="876" spans="2:16" ht="26.25" customHeight="1">
      <c r="B876" s="17"/>
      <c r="C876" s="18"/>
      <c r="E876" s="17"/>
      <c r="F876" s="62"/>
      <c r="G876" s="17"/>
      <c r="I876" s="18"/>
      <c r="K876" s="126"/>
      <c r="M876" s="145"/>
      <c r="N876" s="126"/>
      <c r="O876" s="126"/>
      <c r="P876" s="18"/>
    </row>
    <row r="877" spans="2:16" ht="26.25" customHeight="1">
      <c r="B877" s="17"/>
      <c r="C877" s="18"/>
      <c r="E877" s="17"/>
      <c r="F877" s="62"/>
      <c r="G877" s="17"/>
      <c r="I877" s="18"/>
      <c r="K877" s="126"/>
      <c r="M877" s="145"/>
      <c r="N877" s="126"/>
      <c r="O877" s="126"/>
      <c r="P877" s="18"/>
    </row>
    <row r="878" spans="2:16" ht="26.25" customHeight="1">
      <c r="B878" s="17"/>
      <c r="C878" s="18"/>
      <c r="E878" s="17"/>
      <c r="F878" s="62"/>
      <c r="G878" s="17"/>
      <c r="I878" s="18"/>
      <c r="K878" s="126"/>
      <c r="M878" s="145"/>
      <c r="N878" s="126"/>
      <c r="O878" s="126"/>
      <c r="P878" s="18"/>
    </row>
    <row r="879" spans="2:16" ht="26.25" customHeight="1">
      <c r="B879" s="17"/>
      <c r="C879" s="18"/>
      <c r="E879" s="17"/>
      <c r="F879" s="62"/>
      <c r="G879" s="17"/>
      <c r="I879" s="18"/>
      <c r="K879" s="126"/>
      <c r="M879" s="145"/>
      <c r="N879" s="126"/>
      <c r="O879" s="126"/>
      <c r="P879" s="18"/>
    </row>
    <row r="880" spans="2:16" ht="26.25" customHeight="1">
      <c r="B880" s="17"/>
      <c r="C880" s="18"/>
      <c r="E880" s="17"/>
      <c r="F880" s="62"/>
      <c r="G880" s="17"/>
      <c r="I880" s="18"/>
      <c r="K880" s="126"/>
      <c r="M880" s="145"/>
      <c r="N880" s="126"/>
      <c r="O880" s="126"/>
      <c r="P880" s="18"/>
    </row>
    <row r="881" spans="2:16" ht="26.25" customHeight="1">
      <c r="B881" s="17"/>
      <c r="C881" s="18"/>
      <c r="E881" s="17"/>
      <c r="F881" s="62"/>
      <c r="G881" s="17"/>
      <c r="I881" s="18"/>
      <c r="K881" s="126"/>
      <c r="M881" s="145"/>
      <c r="N881" s="126"/>
      <c r="O881" s="126"/>
      <c r="P881" s="18"/>
    </row>
    <row r="882" spans="2:16" ht="26.25" customHeight="1">
      <c r="B882" s="17"/>
      <c r="C882" s="18"/>
      <c r="E882" s="17"/>
      <c r="F882" s="62"/>
      <c r="G882" s="17"/>
      <c r="I882" s="18"/>
      <c r="K882" s="126"/>
      <c r="M882" s="145"/>
      <c r="N882" s="126"/>
      <c r="O882" s="126"/>
      <c r="P882" s="18"/>
    </row>
    <row r="883" spans="2:16" ht="26.25" customHeight="1">
      <c r="B883" s="17"/>
      <c r="C883" s="18"/>
      <c r="E883" s="17"/>
      <c r="F883" s="62"/>
      <c r="G883" s="17"/>
      <c r="I883" s="18"/>
      <c r="K883" s="126"/>
      <c r="M883" s="145"/>
      <c r="N883" s="126"/>
      <c r="O883" s="126"/>
      <c r="P883" s="18"/>
    </row>
    <row r="884" spans="2:16" ht="26.25" customHeight="1">
      <c r="B884" s="17"/>
      <c r="C884" s="18"/>
      <c r="E884" s="17"/>
      <c r="F884" s="62"/>
      <c r="G884" s="17"/>
      <c r="I884" s="18"/>
      <c r="K884" s="126"/>
      <c r="M884" s="145"/>
      <c r="N884" s="126"/>
      <c r="O884" s="126"/>
      <c r="P884" s="18"/>
    </row>
    <row r="885" spans="2:16" ht="26.25" customHeight="1">
      <c r="B885" s="17"/>
      <c r="C885" s="18"/>
      <c r="E885" s="17"/>
      <c r="F885" s="62"/>
      <c r="G885" s="17"/>
      <c r="I885" s="18"/>
      <c r="K885" s="126"/>
      <c r="M885" s="145"/>
      <c r="N885" s="126"/>
      <c r="O885" s="126"/>
      <c r="P885" s="18"/>
    </row>
    <row r="886" spans="2:16" ht="26.25" customHeight="1">
      <c r="B886" s="17"/>
      <c r="C886" s="18"/>
      <c r="E886" s="17"/>
      <c r="F886" s="62"/>
      <c r="G886" s="17"/>
      <c r="I886" s="18"/>
      <c r="K886" s="126"/>
      <c r="M886" s="145"/>
      <c r="N886" s="126"/>
      <c r="O886" s="126"/>
      <c r="P886" s="18"/>
    </row>
    <row r="887" spans="2:16" ht="26.25" customHeight="1">
      <c r="B887" s="17"/>
      <c r="C887" s="18"/>
      <c r="E887" s="17"/>
      <c r="F887" s="62"/>
      <c r="G887" s="17"/>
      <c r="I887" s="18"/>
      <c r="K887" s="126"/>
      <c r="M887" s="145"/>
      <c r="N887" s="126"/>
      <c r="O887" s="126"/>
      <c r="P887" s="18"/>
    </row>
    <row r="888" spans="2:16" ht="26.25" customHeight="1">
      <c r="B888" s="17"/>
      <c r="C888" s="18"/>
      <c r="E888" s="17"/>
      <c r="F888" s="62"/>
      <c r="G888" s="17"/>
      <c r="I888" s="18"/>
      <c r="K888" s="126"/>
      <c r="M888" s="145"/>
      <c r="N888" s="126"/>
      <c r="O888" s="126"/>
      <c r="P888" s="18"/>
    </row>
    <row r="889" spans="2:16" ht="26.25" customHeight="1">
      <c r="B889" s="17"/>
      <c r="C889" s="18"/>
      <c r="E889" s="17"/>
      <c r="F889" s="62"/>
      <c r="G889" s="17"/>
      <c r="I889" s="18"/>
      <c r="K889" s="126"/>
      <c r="M889" s="145"/>
      <c r="N889" s="126"/>
      <c r="O889" s="126"/>
      <c r="P889" s="18"/>
    </row>
    <row r="890" spans="2:16" ht="26.25" customHeight="1">
      <c r="B890" s="17"/>
      <c r="C890" s="18"/>
      <c r="E890" s="17"/>
      <c r="F890" s="62"/>
      <c r="G890" s="17"/>
      <c r="I890" s="18"/>
      <c r="K890" s="126"/>
      <c r="M890" s="145"/>
      <c r="N890" s="126"/>
      <c r="O890" s="126"/>
      <c r="P890" s="18"/>
    </row>
    <row r="891" spans="2:16" ht="26.25" customHeight="1">
      <c r="B891" s="17"/>
      <c r="C891" s="18"/>
      <c r="E891" s="17"/>
      <c r="F891" s="62"/>
      <c r="G891" s="17"/>
      <c r="I891" s="18"/>
      <c r="K891" s="126"/>
      <c r="M891" s="145"/>
      <c r="N891" s="126"/>
      <c r="O891" s="126"/>
      <c r="P891" s="18"/>
    </row>
    <row r="892" spans="2:16" ht="26.25" customHeight="1">
      <c r="B892" s="17"/>
      <c r="C892" s="18"/>
      <c r="E892" s="17"/>
      <c r="F892" s="62"/>
      <c r="G892" s="17"/>
      <c r="I892" s="18"/>
      <c r="K892" s="126"/>
      <c r="M892" s="145"/>
      <c r="N892" s="126"/>
      <c r="O892" s="126"/>
      <c r="P892" s="18"/>
    </row>
    <row r="893" spans="2:16" ht="26.25" customHeight="1">
      <c r="B893" s="17"/>
      <c r="C893" s="18"/>
      <c r="E893" s="17"/>
      <c r="F893" s="62"/>
      <c r="G893" s="17"/>
      <c r="I893" s="18"/>
      <c r="K893" s="126"/>
      <c r="M893" s="145"/>
      <c r="N893" s="126"/>
      <c r="O893" s="126"/>
      <c r="P893" s="18"/>
    </row>
    <row r="894" spans="2:16" ht="26.25" customHeight="1">
      <c r="B894" s="17"/>
      <c r="C894" s="18"/>
      <c r="E894" s="17"/>
      <c r="F894" s="62"/>
      <c r="G894" s="17"/>
      <c r="I894" s="18"/>
      <c r="K894" s="126"/>
      <c r="M894" s="145"/>
      <c r="N894" s="126"/>
      <c r="O894" s="126"/>
      <c r="P894" s="18"/>
    </row>
    <row r="895" spans="2:16" ht="26.25" customHeight="1">
      <c r="B895" s="17"/>
      <c r="C895" s="18"/>
      <c r="E895" s="17"/>
      <c r="F895" s="62"/>
      <c r="G895" s="17"/>
      <c r="I895" s="18"/>
      <c r="K895" s="126"/>
      <c r="M895" s="145"/>
      <c r="N895" s="126"/>
      <c r="O895" s="126"/>
      <c r="P895" s="18"/>
    </row>
    <row r="896" spans="2:16" ht="26.25" customHeight="1">
      <c r="B896" s="17"/>
      <c r="C896" s="18"/>
      <c r="E896" s="17"/>
      <c r="F896" s="62"/>
      <c r="G896" s="17"/>
      <c r="I896" s="18"/>
      <c r="K896" s="126"/>
      <c r="M896" s="145"/>
      <c r="N896" s="126"/>
      <c r="O896" s="126"/>
      <c r="P896" s="18"/>
    </row>
    <row r="897" spans="2:16" ht="26.25" customHeight="1">
      <c r="B897" s="17"/>
      <c r="C897" s="18"/>
      <c r="E897" s="17"/>
      <c r="F897" s="62"/>
      <c r="G897" s="17"/>
      <c r="I897" s="18"/>
      <c r="K897" s="126"/>
      <c r="M897" s="145"/>
      <c r="N897" s="126"/>
      <c r="O897" s="126"/>
      <c r="P897" s="18"/>
    </row>
    <row r="898" spans="2:16" ht="26.25" customHeight="1">
      <c r="B898" s="17"/>
      <c r="C898" s="18"/>
      <c r="E898" s="17"/>
      <c r="F898" s="62"/>
      <c r="G898" s="17"/>
      <c r="I898" s="18"/>
      <c r="K898" s="126"/>
      <c r="M898" s="145"/>
      <c r="N898" s="126"/>
      <c r="O898" s="126"/>
      <c r="P898" s="18"/>
    </row>
    <row r="899" spans="2:16" ht="26.25" customHeight="1">
      <c r="B899" s="17"/>
      <c r="C899" s="18"/>
      <c r="E899" s="17"/>
      <c r="F899" s="62"/>
      <c r="G899" s="17"/>
      <c r="I899" s="18"/>
      <c r="K899" s="126"/>
      <c r="M899" s="145"/>
      <c r="N899" s="126"/>
      <c r="O899" s="126"/>
      <c r="P899" s="18"/>
    </row>
    <row r="900" spans="2:16" ht="26.25" customHeight="1">
      <c r="B900" s="17"/>
      <c r="C900" s="18"/>
      <c r="E900" s="17"/>
      <c r="F900" s="62"/>
      <c r="G900" s="17"/>
      <c r="I900" s="18"/>
      <c r="K900" s="126"/>
      <c r="M900" s="145"/>
      <c r="N900" s="126"/>
      <c r="O900" s="126"/>
      <c r="P900" s="18"/>
    </row>
    <row r="901" spans="2:16" ht="26.25" customHeight="1">
      <c r="B901" s="17"/>
      <c r="C901" s="18"/>
      <c r="E901" s="17"/>
      <c r="F901" s="62"/>
      <c r="G901" s="17"/>
      <c r="I901" s="18"/>
      <c r="K901" s="126"/>
      <c r="M901" s="145"/>
      <c r="N901" s="126"/>
      <c r="O901" s="126"/>
      <c r="P901" s="18"/>
    </row>
    <row r="902" spans="2:16" ht="26.25" customHeight="1">
      <c r="B902" s="17"/>
      <c r="C902" s="18"/>
      <c r="E902" s="17"/>
      <c r="F902" s="62"/>
      <c r="G902" s="17"/>
      <c r="I902" s="18"/>
      <c r="K902" s="126"/>
      <c r="M902" s="145"/>
      <c r="N902" s="126"/>
      <c r="O902" s="126"/>
      <c r="P902" s="18"/>
    </row>
    <row r="903" spans="2:16" ht="26.25" customHeight="1">
      <c r="B903" s="17"/>
      <c r="C903" s="18"/>
      <c r="E903" s="17"/>
      <c r="F903" s="62"/>
      <c r="G903" s="17"/>
      <c r="I903" s="18"/>
      <c r="K903" s="126"/>
      <c r="M903" s="145"/>
      <c r="N903" s="126"/>
      <c r="O903" s="126"/>
      <c r="P903" s="18"/>
    </row>
    <row r="904" spans="2:16" ht="26.25" customHeight="1">
      <c r="B904" s="17"/>
      <c r="C904" s="18"/>
      <c r="E904" s="17"/>
      <c r="F904" s="62"/>
      <c r="G904" s="17"/>
      <c r="I904" s="18"/>
      <c r="K904" s="126"/>
      <c r="M904" s="145"/>
      <c r="N904" s="126"/>
      <c r="O904" s="126"/>
      <c r="P904" s="18"/>
    </row>
    <row r="905" spans="2:16" ht="26.25" customHeight="1">
      <c r="B905" s="17"/>
      <c r="C905" s="18"/>
      <c r="E905" s="17"/>
      <c r="F905" s="62"/>
      <c r="G905" s="17"/>
      <c r="I905" s="18"/>
      <c r="K905" s="126"/>
      <c r="M905" s="145"/>
      <c r="N905" s="126"/>
      <c r="O905" s="126"/>
      <c r="P905" s="18"/>
    </row>
    <row r="906" spans="2:16" ht="26.25" customHeight="1">
      <c r="B906" s="17"/>
      <c r="C906" s="18"/>
      <c r="E906" s="17"/>
      <c r="F906" s="62"/>
      <c r="G906" s="17"/>
      <c r="I906" s="18"/>
      <c r="K906" s="126"/>
      <c r="M906" s="145"/>
      <c r="N906" s="126"/>
      <c r="O906" s="126"/>
      <c r="P906" s="18"/>
    </row>
    <row r="907" spans="2:16" ht="26.25" customHeight="1">
      <c r="B907" s="17"/>
      <c r="C907" s="18"/>
      <c r="E907" s="17"/>
      <c r="F907" s="62"/>
      <c r="G907" s="17"/>
      <c r="I907" s="18"/>
      <c r="K907" s="126"/>
      <c r="M907" s="145"/>
      <c r="N907" s="126"/>
      <c r="O907" s="126"/>
      <c r="P907" s="18"/>
    </row>
    <row r="908" spans="2:16" ht="26.25" customHeight="1">
      <c r="B908" s="17"/>
      <c r="C908" s="18"/>
      <c r="E908" s="17"/>
      <c r="F908" s="62"/>
      <c r="G908" s="17"/>
      <c r="I908" s="18"/>
      <c r="K908" s="126"/>
      <c r="M908" s="145"/>
      <c r="N908" s="126"/>
      <c r="O908" s="126"/>
      <c r="P908" s="18"/>
    </row>
    <row r="909" spans="2:16" ht="26.25" customHeight="1">
      <c r="B909" s="17"/>
      <c r="C909" s="18"/>
      <c r="E909" s="17"/>
      <c r="F909" s="62"/>
      <c r="G909" s="17"/>
      <c r="I909" s="18"/>
      <c r="K909" s="126"/>
      <c r="M909" s="145"/>
      <c r="N909" s="126"/>
      <c r="O909" s="126"/>
      <c r="P909" s="18"/>
    </row>
    <row r="910" spans="2:16" ht="26.25" customHeight="1">
      <c r="B910" s="17"/>
      <c r="C910" s="18"/>
      <c r="E910" s="17"/>
      <c r="F910" s="62"/>
      <c r="G910" s="17"/>
      <c r="I910" s="18"/>
      <c r="K910" s="126"/>
      <c r="M910" s="145"/>
      <c r="N910" s="126"/>
      <c r="O910" s="126"/>
      <c r="P910" s="18"/>
    </row>
    <row r="911" spans="2:16" ht="26.25" customHeight="1">
      <c r="B911" s="17"/>
      <c r="C911" s="18"/>
      <c r="E911" s="17"/>
      <c r="F911" s="62"/>
      <c r="G911" s="17"/>
      <c r="I911" s="18"/>
      <c r="K911" s="126"/>
      <c r="M911" s="145"/>
      <c r="N911" s="126"/>
      <c r="O911" s="126"/>
      <c r="P911" s="18"/>
    </row>
    <row r="912" spans="2:16" ht="26.25" customHeight="1">
      <c r="B912" s="17"/>
      <c r="C912" s="18"/>
      <c r="E912" s="17"/>
      <c r="F912" s="62"/>
      <c r="G912" s="17"/>
      <c r="I912" s="18"/>
      <c r="K912" s="126"/>
      <c r="M912" s="145"/>
      <c r="N912" s="126"/>
      <c r="O912" s="126"/>
      <c r="P912" s="18"/>
    </row>
    <row r="913" spans="2:16" ht="26.25" customHeight="1">
      <c r="B913" s="17"/>
      <c r="C913" s="18"/>
      <c r="E913" s="17"/>
      <c r="F913" s="62"/>
      <c r="G913" s="17"/>
      <c r="I913" s="18"/>
      <c r="K913" s="126"/>
      <c r="M913" s="145"/>
      <c r="N913" s="126"/>
      <c r="O913" s="126"/>
      <c r="P913" s="18"/>
    </row>
    <row r="914" spans="2:16" ht="26.25" customHeight="1">
      <c r="B914" s="17"/>
      <c r="C914" s="18"/>
      <c r="E914" s="17"/>
      <c r="F914" s="62"/>
      <c r="G914" s="17"/>
      <c r="I914" s="18"/>
      <c r="K914" s="126"/>
      <c r="M914" s="145"/>
      <c r="N914" s="126"/>
      <c r="O914" s="126"/>
      <c r="P914" s="18"/>
    </row>
    <row r="915" spans="2:16" ht="26.25" customHeight="1">
      <c r="B915" s="17"/>
      <c r="C915" s="18"/>
      <c r="E915" s="17"/>
      <c r="F915" s="62"/>
      <c r="G915" s="17"/>
      <c r="I915" s="18"/>
      <c r="K915" s="126"/>
      <c r="M915" s="145"/>
      <c r="N915" s="126"/>
      <c r="O915" s="126"/>
      <c r="P915" s="18"/>
    </row>
    <row r="916" spans="2:16" ht="26.25" customHeight="1">
      <c r="B916" s="17"/>
      <c r="C916" s="18"/>
      <c r="E916" s="17"/>
      <c r="F916" s="62"/>
      <c r="G916" s="17"/>
      <c r="I916" s="18"/>
      <c r="K916" s="126"/>
      <c r="M916" s="145"/>
      <c r="N916" s="126"/>
      <c r="O916" s="126"/>
      <c r="P916" s="18"/>
    </row>
    <row r="917" spans="2:16" ht="26.25" customHeight="1">
      <c r="B917" s="17"/>
      <c r="C917" s="18"/>
      <c r="E917" s="17"/>
      <c r="F917" s="62"/>
      <c r="G917" s="17"/>
      <c r="I917" s="18"/>
      <c r="K917" s="126"/>
      <c r="M917" s="145"/>
      <c r="N917" s="126"/>
      <c r="O917" s="126"/>
      <c r="P917" s="18"/>
    </row>
    <row r="918" spans="2:16" ht="26.25" customHeight="1">
      <c r="B918" s="17"/>
      <c r="C918" s="18"/>
      <c r="E918" s="17"/>
      <c r="F918" s="62"/>
      <c r="G918" s="17"/>
      <c r="I918" s="18"/>
      <c r="K918" s="126"/>
      <c r="M918" s="145"/>
      <c r="N918" s="126"/>
      <c r="O918" s="126"/>
      <c r="P918" s="18"/>
    </row>
    <row r="919" spans="2:16" ht="26.25" customHeight="1">
      <c r="B919" s="17"/>
      <c r="C919" s="18"/>
      <c r="E919" s="17"/>
      <c r="F919" s="62"/>
      <c r="G919" s="17"/>
      <c r="I919" s="18"/>
      <c r="K919" s="126"/>
      <c r="M919" s="145"/>
      <c r="N919" s="126"/>
      <c r="O919" s="126"/>
      <c r="P919" s="18"/>
    </row>
    <row r="920" spans="2:16" ht="26.25" customHeight="1">
      <c r="B920" s="17"/>
      <c r="C920" s="18"/>
      <c r="E920" s="17"/>
      <c r="F920" s="62"/>
      <c r="G920" s="17"/>
      <c r="I920" s="18"/>
      <c r="K920" s="126"/>
      <c r="M920" s="145"/>
      <c r="N920" s="126"/>
      <c r="O920" s="126"/>
      <c r="P920" s="18"/>
    </row>
    <row r="921" spans="2:16" ht="26.25" customHeight="1">
      <c r="B921" s="17"/>
      <c r="C921" s="18"/>
      <c r="E921" s="17"/>
      <c r="F921" s="62"/>
      <c r="G921" s="17"/>
      <c r="I921" s="18"/>
      <c r="K921" s="126"/>
      <c r="M921" s="145"/>
      <c r="N921" s="126"/>
      <c r="O921" s="126"/>
      <c r="P921" s="18"/>
    </row>
    <row r="922" spans="2:16" ht="26.25" customHeight="1">
      <c r="B922" s="17"/>
      <c r="C922" s="18"/>
      <c r="E922" s="17"/>
      <c r="F922" s="62"/>
      <c r="G922" s="17"/>
      <c r="I922" s="18"/>
      <c r="K922" s="126"/>
      <c r="M922" s="145"/>
      <c r="N922" s="126"/>
      <c r="O922" s="126"/>
      <c r="P922" s="18"/>
    </row>
    <row r="923" spans="2:16" ht="26.25" customHeight="1">
      <c r="B923" s="17"/>
      <c r="C923" s="18"/>
      <c r="E923" s="17"/>
      <c r="F923" s="62"/>
      <c r="G923" s="17"/>
      <c r="I923" s="18"/>
      <c r="K923" s="126"/>
      <c r="M923" s="145"/>
      <c r="N923" s="126"/>
      <c r="O923" s="126"/>
      <c r="P923" s="18"/>
    </row>
    <row r="924" spans="2:16" ht="26.25" customHeight="1">
      <c r="B924" s="17"/>
      <c r="C924" s="18"/>
      <c r="E924" s="17"/>
      <c r="F924" s="62"/>
      <c r="G924" s="17"/>
      <c r="I924" s="18"/>
      <c r="K924" s="126"/>
      <c r="M924" s="145"/>
      <c r="N924" s="126"/>
      <c r="O924" s="126"/>
      <c r="P924" s="18"/>
    </row>
    <row r="925" spans="2:16" ht="26.25" customHeight="1">
      <c r="B925" s="17"/>
      <c r="C925" s="18"/>
      <c r="E925" s="17"/>
      <c r="F925" s="62"/>
      <c r="G925" s="17"/>
      <c r="I925" s="18"/>
      <c r="K925" s="126"/>
      <c r="M925" s="145"/>
      <c r="N925" s="126"/>
      <c r="O925" s="126"/>
      <c r="P925" s="18"/>
    </row>
    <row r="926" spans="2:16" ht="26.25" customHeight="1">
      <c r="B926" s="17"/>
      <c r="C926" s="18"/>
      <c r="E926" s="17"/>
      <c r="F926" s="62"/>
      <c r="G926" s="17"/>
      <c r="I926" s="18"/>
      <c r="K926" s="126"/>
      <c r="M926" s="145"/>
      <c r="N926" s="126"/>
      <c r="O926" s="126"/>
      <c r="P926" s="18"/>
    </row>
    <row r="927" spans="2:16" ht="26.25" customHeight="1">
      <c r="B927" s="17"/>
      <c r="C927" s="18"/>
      <c r="E927" s="17"/>
      <c r="F927" s="62"/>
      <c r="G927" s="17"/>
      <c r="I927" s="18"/>
      <c r="K927" s="126"/>
      <c r="M927" s="145"/>
      <c r="N927" s="126"/>
      <c r="O927" s="126"/>
      <c r="P927" s="18"/>
    </row>
    <row r="928" spans="2:16" ht="26.25" customHeight="1">
      <c r="B928" s="17"/>
      <c r="C928" s="18"/>
      <c r="E928" s="17"/>
      <c r="F928" s="62"/>
      <c r="G928" s="17"/>
      <c r="I928" s="18"/>
      <c r="K928" s="126"/>
      <c r="M928" s="145"/>
      <c r="N928" s="126"/>
      <c r="O928" s="126"/>
      <c r="P928" s="18"/>
    </row>
    <row r="929" spans="2:16" ht="26.25" customHeight="1">
      <c r="B929" s="17"/>
      <c r="C929" s="18"/>
      <c r="E929" s="17"/>
      <c r="F929" s="62"/>
      <c r="G929" s="17"/>
      <c r="I929" s="18"/>
      <c r="K929" s="126"/>
      <c r="M929" s="145"/>
      <c r="N929" s="126"/>
      <c r="O929" s="126"/>
      <c r="P929" s="18"/>
    </row>
    <row r="930" spans="2:16" ht="26.25" customHeight="1">
      <c r="B930" s="17"/>
      <c r="C930" s="18"/>
      <c r="E930" s="17"/>
      <c r="F930" s="62"/>
      <c r="G930" s="17"/>
      <c r="I930" s="18"/>
      <c r="K930" s="126"/>
      <c r="M930" s="145"/>
      <c r="N930" s="126"/>
      <c r="O930" s="126"/>
      <c r="P930" s="18"/>
    </row>
    <row r="931" spans="2:16" ht="26.25" customHeight="1">
      <c r="B931" s="17"/>
      <c r="C931" s="18"/>
      <c r="E931" s="17"/>
      <c r="F931" s="62"/>
      <c r="G931" s="17"/>
      <c r="I931" s="18"/>
      <c r="K931" s="126"/>
      <c r="M931" s="145"/>
      <c r="N931" s="126"/>
      <c r="O931" s="126"/>
      <c r="P931" s="18"/>
    </row>
    <row r="932" spans="2:16" ht="26.25" customHeight="1">
      <c r="B932" s="17"/>
      <c r="C932" s="18"/>
      <c r="E932" s="17"/>
      <c r="F932" s="62"/>
      <c r="G932" s="17"/>
      <c r="I932" s="18"/>
      <c r="K932" s="126"/>
      <c r="M932" s="145"/>
      <c r="N932" s="126"/>
      <c r="O932" s="126"/>
      <c r="P932" s="18"/>
    </row>
    <row r="933" spans="2:16" ht="26.25" customHeight="1">
      <c r="B933" s="17"/>
      <c r="C933" s="18"/>
      <c r="E933" s="17"/>
      <c r="F933" s="62"/>
      <c r="G933" s="17"/>
      <c r="I933" s="18"/>
      <c r="K933" s="126"/>
      <c r="M933" s="145"/>
      <c r="N933" s="126"/>
      <c r="O933" s="126"/>
      <c r="P933" s="18"/>
    </row>
    <row r="934" spans="2:16" ht="26.25" customHeight="1">
      <c r="B934" s="17"/>
      <c r="C934" s="18"/>
      <c r="E934" s="17"/>
      <c r="F934" s="62"/>
      <c r="G934" s="17"/>
      <c r="I934" s="18"/>
      <c r="K934" s="126"/>
      <c r="M934" s="145"/>
      <c r="N934" s="126"/>
      <c r="O934" s="126"/>
      <c r="P934" s="18"/>
    </row>
    <row r="935" spans="2:16" ht="26.25" customHeight="1">
      <c r="B935" s="17"/>
      <c r="C935" s="18"/>
      <c r="E935" s="17"/>
      <c r="F935" s="62"/>
      <c r="G935" s="17"/>
      <c r="I935" s="18"/>
      <c r="K935" s="126"/>
      <c r="M935" s="145"/>
      <c r="N935" s="126"/>
      <c r="O935" s="126"/>
      <c r="P935" s="18"/>
    </row>
    <row r="936" spans="2:16" ht="26.25" customHeight="1">
      <c r="B936" s="17"/>
      <c r="C936" s="18"/>
      <c r="E936" s="17"/>
      <c r="F936" s="62"/>
      <c r="G936" s="17"/>
      <c r="I936" s="18"/>
      <c r="K936" s="126"/>
      <c r="M936" s="145"/>
      <c r="N936" s="126"/>
      <c r="O936" s="126"/>
      <c r="P936" s="18"/>
    </row>
    <row r="937" spans="2:16" ht="26.25" customHeight="1">
      <c r="B937" s="17"/>
      <c r="C937" s="18"/>
      <c r="E937" s="17"/>
      <c r="F937" s="62"/>
      <c r="G937" s="17"/>
      <c r="I937" s="18"/>
      <c r="K937" s="126"/>
      <c r="M937" s="145"/>
      <c r="N937" s="126"/>
      <c r="O937" s="126"/>
      <c r="P937" s="18"/>
    </row>
    <row r="938" spans="2:16" ht="26.25" customHeight="1">
      <c r="B938" s="17"/>
      <c r="C938" s="18"/>
      <c r="E938" s="17"/>
      <c r="F938" s="62"/>
      <c r="G938" s="17"/>
      <c r="I938" s="18"/>
      <c r="K938" s="126"/>
      <c r="M938" s="145"/>
      <c r="N938" s="126"/>
      <c r="O938" s="126"/>
      <c r="P938" s="18"/>
    </row>
    <row r="939" spans="2:16" ht="26.25" customHeight="1">
      <c r="B939" s="17"/>
      <c r="C939" s="18"/>
      <c r="E939" s="17"/>
      <c r="F939" s="62"/>
      <c r="G939" s="17"/>
      <c r="I939" s="18"/>
      <c r="K939" s="126"/>
      <c r="M939" s="145"/>
      <c r="N939" s="126"/>
      <c r="O939" s="126"/>
      <c r="P939" s="18"/>
    </row>
    <row r="940" spans="2:16" ht="26.25" customHeight="1">
      <c r="B940" s="17"/>
      <c r="C940" s="18"/>
      <c r="E940" s="17"/>
      <c r="F940" s="62"/>
      <c r="G940" s="17"/>
      <c r="I940" s="18"/>
      <c r="K940" s="126"/>
      <c r="M940" s="145"/>
      <c r="N940" s="126"/>
      <c r="O940" s="126"/>
      <c r="P940" s="18"/>
    </row>
    <row r="941" spans="2:16" ht="26.25" customHeight="1">
      <c r="B941" s="17"/>
      <c r="C941" s="18"/>
      <c r="E941" s="17"/>
      <c r="F941" s="62"/>
      <c r="G941" s="17"/>
      <c r="I941" s="18"/>
      <c r="K941" s="126"/>
      <c r="M941" s="145"/>
      <c r="N941" s="126"/>
      <c r="O941" s="126"/>
      <c r="P941" s="18"/>
    </row>
  </sheetData>
  <dataValidations count="1">
    <dataValidation type="list" allowBlank="1" showErrorMessage="1" sqref="W3:W6" xr:uid="{15782C1C-9CC0-4275-A95E-4E450D6A1254}">
      <formula1>"Open,Inprogress,Closed"</formula1>
    </dataValidation>
  </dataValidations>
  <hyperlinks>
    <hyperlink ref="M4" r:id="rId1" xr:uid="{3253754C-57F7-4241-8964-7B0E2ABC396D}"/>
    <hyperlink ref="M3" r:id="rId2" xr:uid="{51027939-9471-4D6D-B437-36D81CB94A5D}"/>
    <hyperlink ref="M5" r:id="rId3" location="gid=634878953" xr:uid="{10B133AE-9F5A-424A-B93C-AFF4E3CE7BA3}"/>
  </hyperlinks>
  <pageMargins left="0" right="0" top="0" bottom="0" header="0" footer="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65C6F-0B29-4FF1-8B7A-E7A03176E557}">
  <dimension ref="A1:K9"/>
  <sheetViews>
    <sheetView workbookViewId="0">
      <selection activeCell="C3" sqref="C3"/>
    </sheetView>
  </sheetViews>
  <sheetFormatPr defaultRowHeight="12.75"/>
  <cols>
    <col min="2" max="2" width="20.42578125" customWidth="1"/>
    <col min="3" max="3" width="19.85546875" customWidth="1"/>
    <col min="4" max="4" width="24.5703125" customWidth="1"/>
    <col min="5" max="5" width="24.7109375" customWidth="1"/>
    <col min="6" max="6" width="25.28515625" customWidth="1"/>
    <col min="7" max="7" width="16.7109375" customWidth="1"/>
    <col min="8" max="8" width="14.7109375" customWidth="1"/>
    <col min="9" max="9" width="11.7109375" customWidth="1"/>
    <col min="10" max="10" width="13" customWidth="1"/>
    <col min="11" max="11" width="49.85546875" customWidth="1"/>
  </cols>
  <sheetData>
    <row r="1" spans="1:11" ht="27">
      <c r="A1" s="78" t="s">
        <v>196</v>
      </c>
      <c r="B1" s="215" t="s">
        <v>11</v>
      </c>
      <c r="C1" s="83" t="s">
        <v>197</v>
      </c>
      <c r="D1" s="215" t="s">
        <v>199</v>
      </c>
      <c r="E1" s="83" t="s">
        <v>200</v>
      </c>
      <c r="F1" s="83" t="s">
        <v>201</v>
      </c>
      <c r="G1" s="215" t="s">
        <v>202</v>
      </c>
      <c r="H1" s="215" t="s">
        <v>204</v>
      </c>
      <c r="I1" s="215" t="s">
        <v>205</v>
      </c>
      <c r="J1" s="216" t="s">
        <v>206</v>
      </c>
      <c r="K1" s="30" t="s">
        <v>207</v>
      </c>
    </row>
    <row r="2" spans="1:11" ht="77.25" customHeight="1">
      <c r="A2" s="39">
        <v>1</v>
      </c>
      <c r="B2" s="29" t="s">
        <v>862</v>
      </c>
      <c r="C2" s="32">
        <v>22109</v>
      </c>
      <c r="D2" s="32" t="s">
        <v>211</v>
      </c>
      <c r="E2" s="39" t="s">
        <v>304</v>
      </c>
      <c r="F2" s="85" t="s">
        <v>858</v>
      </c>
      <c r="G2" s="39" t="s">
        <v>870</v>
      </c>
      <c r="H2" s="39" t="s">
        <v>754</v>
      </c>
      <c r="I2" t="s">
        <v>786</v>
      </c>
      <c r="J2" s="39" t="s">
        <v>871</v>
      </c>
      <c r="K2" s="40"/>
    </row>
    <row r="3" spans="1:11" ht="42.75" customHeight="1">
      <c r="A3" s="39"/>
      <c r="B3" s="39"/>
      <c r="C3" s="206"/>
      <c r="D3" s="39"/>
      <c r="E3" s="39"/>
      <c r="F3" s="81"/>
      <c r="G3" s="39"/>
      <c r="H3" s="39"/>
      <c r="I3" s="39"/>
      <c r="J3" s="39"/>
      <c r="K3" s="40"/>
    </row>
    <row r="4" spans="1:11" ht="30.75" customHeight="1">
      <c r="A4" s="39"/>
      <c r="B4" s="39"/>
      <c r="C4" s="206"/>
      <c r="D4" s="39"/>
      <c r="E4" s="39"/>
      <c r="F4" s="39"/>
      <c r="G4" s="39"/>
      <c r="H4" s="39"/>
      <c r="I4" s="39"/>
      <c r="J4" s="39"/>
      <c r="K4" s="40"/>
    </row>
    <row r="5" spans="1:11" ht="33.75" customHeight="1">
      <c r="A5" s="39"/>
      <c r="B5" s="39"/>
      <c r="C5" s="206"/>
      <c r="D5" s="39"/>
      <c r="E5" s="39"/>
      <c r="F5" s="39"/>
      <c r="G5" s="39"/>
      <c r="H5" s="39"/>
      <c r="I5" s="39"/>
      <c r="J5" s="39"/>
      <c r="K5" s="39"/>
    </row>
    <row r="9" spans="1:11">
      <c r="H9" s="39"/>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0804-F3FE-4C35-884B-18B0A6D1CD39}">
  <sheetPr>
    <outlinePr summaryBelow="0" summaryRight="0"/>
  </sheetPr>
  <dimension ref="A1:Y939"/>
  <sheetViews>
    <sheetView showGridLines="0" workbookViewId="0">
      <pane xSplit="5" ySplit="2" topLeftCell="F3" activePane="bottomRight" state="frozen"/>
      <selection pane="bottomRight" activeCell="C7" sqref="C7"/>
      <selection pane="bottomLeft" activeCell="A3" sqref="A3"/>
      <selection pane="topRight" activeCell="F1" sqref="F1"/>
    </sheetView>
  </sheetViews>
  <sheetFormatPr defaultColWidth="12.5703125" defaultRowHeight="26.25" customHeight="1"/>
  <cols>
    <col min="1" max="1" width="4.28515625" customWidth="1"/>
    <col min="2" max="2" width="19" customWidth="1"/>
    <col min="3" max="3" width="31.85546875" customWidth="1"/>
    <col min="4" max="4" width="27.7109375" customWidth="1"/>
    <col min="5" max="5" width="54.85546875" customWidth="1"/>
    <col min="6" max="6" width="16.42578125" style="63" customWidth="1"/>
    <col min="7" max="7" width="9.7109375" customWidth="1"/>
    <col min="8" max="8" width="11.42578125" customWidth="1"/>
    <col min="9" max="9" width="20.7109375" customWidth="1"/>
    <col min="10" max="10" width="45.140625" customWidth="1"/>
    <col min="11" max="11" width="17.7109375" style="44" customWidth="1"/>
    <col min="12" max="12" width="39.5703125" customWidth="1"/>
    <col min="13" max="13" width="25.5703125" style="44" customWidth="1"/>
    <col min="14" max="15" width="12.5703125" style="44" customWidth="1"/>
    <col min="16" max="16" width="25.85546875" customWidth="1"/>
    <col min="17" max="17" width="46.28515625" customWidth="1"/>
    <col min="18" max="18" width="16.5703125" customWidth="1"/>
    <col min="19" max="19" width="29.42578125" customWidth="1"/>
    <col min="20" max="20" width="24.140625" customWidth="1"/>
    <col min="21" max="21" width="48.140625" customWidth="1"/>
    <col min="22" max="22" width="41.28515625" customWidth="1"/>
    <col min="23" max="23" width="6.85546875" bestFit="1" customWidth="1"/>
    <col min="24" max="24" width="42" customWidth="1"/>
  </cols>
  <sheetData>
    <row r="1" spans="1:25" ht="26.25" customHeight="1">
      <c r="A1" s="3"/>
      <c r="B1" s="3"/>
      <c r="C1" s="3"/>
      <c r="D1" s="3"/>
      <c r="E1" s="3"/>
      <c r="F1" s="3"/>
      <c r="G1" s="3"/>
      <c r="H1" s="3"/>
      <c r="I1" s="3"/>
      <c r="J1" s="3"/>
      <c r="K1" s="123"/>
      <c r="L1" s="3"/>
      <c r="M1" s="123"/>
      <c r="N1" s="123"/>
      <c r="O1" s="123"/>
      <c r="P1" s="3"/>
      <c r="Q1" s="3"/>
      <c r="R1" s="3"/>
      <c r="S1" s="3"/>
      <c r="T1" s="3"/>
      <c r="U1" s="3"/>
      <c r="V1" s="3"/>
      <c r="W1" s="3"/>
      <c r="X1" s="4"/>
    </row>
    <row r="2" spans="1:25" ht="26.25" customHeight="1">
      <c r="A2" s="100" t="s">
        <v>196</v>
      </c>
      <c r="B2" s="100" t="s">
        <v>226</v>
      </c>
      <c r="C2" s="100" t="s">
        <v>199</v>
      </c>
      <c r="D2" s="100" t="s">
        <v>227</v>
      </c>
      <c r="E2" s="101" t="s">
        <v>228</v>
      </c>
      <c r="F2" s="100" t="s">
        <v>229</v>
      </c>
      <c r="G2" s="100" t="s">
        <v>230</v>
      </c>
      <c r="H2" s="100" t="s">
        <v>234</v>
      </c>
      <c r="I2" s="100" t="s">
        <v>235</v>
      </c>
      <c r="J2" s="100" t="s">
        <v>818</v>
      </c>
      <c r="K2" s="124" t="s">
        <v>819</v>
      </c>
      <c r="L2" s="100" t="s">
        <v>238</v>
      </c>
      <c r="M2" s="100" t="s">
        <v>239</v>
      </c>
      <c r="N2" s="100" t="s">
        <v>240</v>
      </c>
      <c r="O2" s="100" t="s">
        <v>242</v>
      </c>
      <c r="P2" s="100" t="s">
        <v>820</v>
      </c>
      <c r="Q2" s="100" t="s">
        <v>243</v>
      </c>
      <c r="R2" s="100" t="s">
        <v>821</v>
      </c>
      <c r="S2" s="100" t="s">
        <v>243</v>
      </c>
      <c r="T2" s="100" t="s">
        <v>245</v>
      </c>
      <c r="U2" s="100" t="s">
        <v>247</v>
      </c>
      <c r="V2" s="100" t="s">
        <v>248</v>
      </c>
      <c r="W2" s="100" t="s">
        <v>205</v>
      </c>
      <c r="X2" s="102" t="s">
        <v>207</v>
      </c>
    </row>
    <row r="3" spans="1:25" s="54" customFormat="1" ht="45" customHeight="1">
      <c r="A3" s="7">
        <v>1</v>
      </c>
      <c r="B3" s="29" t="s">
        <v>42</v>
      </c>
      <c r="C3" s="32" t="s">
        <v>211</v>
      </c>
      <c r="D3" s="32">
        <v>42681</v>
      </c>
      <c r="E3" s="85" t="s">
        <v>872</v>
      </c>
      <c r="F3" s="103">
        <v>5</v>
      </c>
      <c r="G3" s="104">
        <v>5</v>
      </c>
      <c r="H3" s="12" t="s">
        <v>267</v>
      </c>
      <c r="I3" s="41" t="s">
        <v>873</v>
      </c>
      <c r="J3" s="29" t="s">
        <v>25</v>
      </c>
      <c r="K3" s="113" t="s">
        <v>859</v>
      </c>
      <c r="L3" s="29" t="s">
        <v>25</v>
      </c>
      <c r="M3" s="130" t="s">
        <v>874</v>
      </c>
      <c r="N3" s="127">
        <v>45574</v>
      </c>
      <c r="O3" s="127">
        <v>45575</v>
      </c>
      <c r="P3" s="31" t="s">
        <v>699</v>
      </c>
      <c r="Q3" s="12" t="s">
        <v>25</v>
      </c>
      <c r="R3" s="12" t="s">
        <v>650</v>
      </c>
      <c r="S3" s="31" t="s">
        <v>25</v>
      </c>
      <c r="T3" s="127">
        <v>45575</v>
      </c>
      <c r="U3" s="11" t="s">
        <v>717</v>
      </c>
      <c r="V3" s="11" t="s">
        <v>717</v>
      </c>
      <c r="W3" s="194" t="s">
        <v>786</v>
      </c>
      <c r="X3" s="29" t="s">
        <v>875</v>
      </c>
    </row>
    <row r="4" spans="1:25" s="54" customFormat="1" ht="39.75" customHeight="1">
      <c r="A4" s="107">
        <v>2</v>
      </c>
      <c r="B4" s="29" t="s">
        <v>42</v>
      </c>
      <c r="C4" s="9" t="s">
        <v>713</v>
      </c>
      <c r="D4" s="116">
        <v>45539</v>
      </c>
      <c r="E4" s="81" t="s">
        <v>876</v>
      </c>
      <c r="F4" s="82">
        <v>3</v>
      </c>
      <c r="G4" s="29">
        <v>3</v>
      </c>
      <c r="H4" s="107" t="s">
        <v>267</v>
      </c>
      <c r="I4" s="41" t="s">
        <v>873</v>
      </c>
      <c r="J4" s="107" t="s">
        <v>25</v>
      </c>
      <c r="K4" s="125" t="s">
        <v>552</v>
      </c>
      <c r="L4" s="107" t="s">
        <v>25</v>
      </c>
      <c r="M4" s="122" t="s">
        <v>877</v>
      </c>
      <c r="N4" s="127">
        <v>45586</v>
      </c>
      <c r="O4" s="127">
        <v>45587</v>
      </c>
      <c r="P4" s="31" t="s">
        <v>699</v>
      </c>
      <c r="Q4" s="107" t="s">
        <v>25</v>
      </c>
      <c r="R4" s="31" t="s">
        <v>650</v>
      </c>
      <c r="S4" s="107" t="s">
        <v>25</v>
      </c>
      <c r="T4" s="127">
        <v>45587</v>
      </c>
      <c r="U4" s="11" t="s">
        <v>717</v>
      </c>
      <c r="V4" s="11" t="s">
        <v>717</v>
      </c>
      <c r="W4" s="195" t="s">
        <v>786</v>
      </c>
      <c r="X4" s="121" t="s">
        <v>878</v>
      </c>
      <c r="Y4" s="107"/>
    </row>
    <row r="5" spans="1:25" s="54" customFormat="1" ht="26.25" customHeight="1">
      <c r="A5" s="107">
        <v>3</v>
      </c>
      <c r="B5" s="29" t="s">
        <v>42</v>
      </c>
      <c r="C5" s="55" t="s">
        <v>699</v>
      </c>
      <c r="D5" s="119">
        <v>45908</v>
      </c>
      <c r="E5" s="80" t="s">
        <v>879</v>
      </c>
      <c r="F5" s="8">
        <v>3</v>
      </c>
      <c r="G5" s="29">
        <v>3</v>
      </c>
      <c r="H5" s="107" t="s">
        <v>267</v>
      </c>
      <c r="I5" s="41" t="s">
        <v>873</v>
      </c>
      <c r="J5" s="107" t="s">
        <v>25</v>
      </c>
      <c r="K5" s="113" t="s">
        <v>552</v>
      </c>
      <c r="L5" s="107" t="s">
        <v>25</v>
      </c>
      <c r="M5" s="122" t="s">
        <v>880</v>
      </c>
      <c r="N5" s="127">
        <v>45583</v>
      </c>
      <c r="O5" s="127">
        <v>45588</v>
      </c>
      <c r="P5" s="31" t="s">
        <v>699</v>
      </c>
      <c r="Q5" s="107" t="s">
        <v>25</v>
      </c>
      <c r="R5" s="31" t="s">
        <v>650</v>
      </c>
      <c r="S5" s="107" t="s">
        <v>25</v>
      </c>
      <c r="T5" s="127">
        <v>45588</v>
      </c>
      <c r="U5" s="11" t="s">
        <v>717</v>
      </c>
      <c r="V5" s="11" t="s">
        <v>717</v>
      </c>
      <c r="W5" s="195" t="s">
        <v>786</v>
      </c>
      <c r="X5" s="121" t="s">
        <v>878</v>
      </c>
      <c r="Y5" s="107"/>
    </row>
    <row r="6" spans="1:25" s="54" customFormat="1" ht="40.5" customHeight="1">
      <c r="A6" s="107">
        <v>7</v>
      </c>
      <c r="B6" s="29" t="s">
        <v>881</v>
      </c>
      <c r="C6" s="9" t="s">
        <v>713</v>
      </c>
      <c r="D6" s="116">
        <v>46255</v>
      </c>
      <c r="E6" s="131" t="s">
        <v>863</v>
      </c>
      <c r="F6" s="82">
        <v>3</v>
      </c>
      <c r="G6" s="29"/>
      <c r="H6" s="107"/>
      <c r="I6" s="41"/>
      <c r="J6" s="132"/>
      <c r="K6" s="41"/>
      <c r="L6" s="134"/>
      <c r="M6" s="122"/>
      <c r="N6" s="127"/>
      <c r="O6" s="41"/>
      <c r="P6" s="9"/>
      <c r="Q6" s="107"/>
      <c r="R6" s="107"/>
      <c r="S6" s="107"/>
      <c r="T6" s="107"/>
      <c r="U6" s="11"/>
      <c r="V6" s="11"/>
      <c r="W6" s="196"/>
      <c r="X6" s="121" t="s">
        <v>882</v>
      </c>
      <c r="Y6" s="107"/>
    </row>
    <row r="7" spans="1:25" ht="26.25" customHeight="1">
      <c r="A7" s="107"/>
      <c r="B7" s="29"/>
      <c r="C7" s="9"/>
      <c r="D7" s="107"/>
      <c r="F7" s="8"/>
      <c r="G7" s="29"/>
      <c r="H7" s="107"/>
      <c r="I7" s="9"/>
      <c r="J7" s="132"/>
      <c r="K7" s="41"/>
      <c r="L7" s="135"/>
      <c r="M7" s="129"/>
      <c r="N7" s="129"/>
      <c r="O7" s="129"/>
      <c r="P7" s="16"/>
      <c r="Q7" s="39"/>
      <c r="R7" s="39"/>
      <c r="S7" s="39"/>
      <c r="T7" s="39"/>
      <c r="U7" s="39"/>
      <c r="V7" s="39"/>
      <c r="W7" s="39"/>
      <c r="X7" s="39"/>
      <c r="Y7" s="39"/>
    </row>
    <row r="8" spans="1:25" ht="26.25" customHeight="1">
      <c r="A8" s="107"/>
      <c r="B8" s="29"/>
      <c r="C8" s="9"/>
      <c r="D8" s="107"/>
      <c r="E8" s="29"/>
      <c r="F8" s="8"/>
      <c r="G8" s="29"/>
      <c r="H8" s="107"/>
      <c r="I8" s="9"/>
      <c r="J8" s="132"/>
      <c r="K8" s="41"/>
      <c r="L8" s="135"/>
      <c r="M8" s="129"/>
      <c r="N8" s="129"/>
      <c r="O8" s="129"/>
      <c r="P8" s="16"/>
      <c r="Q8" s="39"/>
      <c r="R8" s="39"/>
      <c r="S8" s="39"/>
      <c r="T8" s="39"/>
      <c r="U8" s="39"/>
      <c r="V8" s="39"/>
      <c r="W8" s="39"/>
      <c r="X8" s="39"/>
      <c r="Y8" s="39"/>
    </row>
    <row r="9" spans="1:25" ht="26.25" customHeight="1">
      <c r="A9" s="39"/>
      <c r="B9" s="11"/>
      <c r="C9" s="16"/>
      <c r="D9" s="39"/>
      <c r="E9" s="11"/>
      <c r="F9" s="108"/>
      <c r="G9" s="11"/>
      <c r="H9" s="39"/>
      <c r="I9" s="16"/>
      <c r="J9" s="133"/>
      <c r="K9" s="129"/>
      <c r="L9" s="135"/>
      <c r="M9" s="129"/>
      <c r="N9" s="129"/>
      <c r="O9" s="129"/>
      <c r="P9" s="16"/>
      <c r="Q9" s="39"/>
      <c r="R9" s="39"/>
      <c r="S9" s="39"/>
      <c r="T9" s="39"/>
      <c r="U9" s="39"/>
      <c r="V9" s="39"/>
      <c r="W9" s="39"/>
      <c r="X9" s="39"/>
      <c r="Y9" s="39"/>
    </row>
    <row r="10" spans="1:25" ht="26.25" customHeight="1">
      <c r="A10" s="39"/>
      <c r="B10" s="11"/>
      <c r="C10" s="16"/>
      <c r="D10" s="39"/>
      <c r="E10" s="11"/>
      <c r="F10" s="108"/>
      <c r="G10" s="11"/>
      <c r="H10" s="39"/>
      <c r="I10" s="16"/>
      <c r="J10" s="133"/>
      <c r="K10" s="129"/>
      <c r="L10" s="135"/>
      <c r="M10" s="129"/>
      <c r="N10" s="129"/>
      <c r="O10" s="129"/>
      <c r="P10" s="16"/>
      <c r="Q10" s="39"/>
      <c r="R10" s="39"/>
      <c r="S10" s="39"/>
      <c r="T10" s="39"/>
      <c r="U10" s="39"/>
      <c r="V10" s="39"/>
      <c r="W10" s="39"/>
      <c r="X10" s="39"/>
      <c r="Y10" s="39"/>
    </row>
    <row r="11" spans="1:25" ht="26.25" customHeight="1">
      <c r="A11" s="39"/>
      <c r="B11" s="11"/>
      <c r="C11" s="16"/>
      <c r="D11" s="39"/>
      <c r="E11" s="11"/>
      <c r="F11" s="108"/>
      <c r="G11" s="11"/>
      <c r="H11" s="39"/>
      <c r="I11" s="16"/>
      <c r="J11" s="133"/>
      <c r="K11" s="129"/>
      <c r="L11" s="135"/>
      <c r="M11" s="129"/>
      <c r="N11" s="129"/>
      <c r="O11" s="129"/>
      <c r="P11" s="16"/>
      <c r="Q11" s="39"/>
      <c r="R11" s="39"/>
      <c r="S11" s="39"/>
      <c r="T11" s="39"/>
      <c r="U11" s="39"/>
      <c r="V11" s="39"/>
      <c r="W11" s="39"/>
      <c r="X11" s="39"/>
      <c r="Y11" s="39"/>
    </row>
    <row r="12" spans="1:25" ht="26.25" customHeight="1">
      <c r="A12" s="39"/>
      <c r="B12" s="11"/>
      <c r="C12" s="16"/>
      <c r="D12" s="39"/>
      <c r="E12" s="11"/>
      <c r="F12" s="108"/>
      <c r="G12" s="11"/>
      <c r="H12" s="39"/>
      <c r="I12" s="16"/>
      <c r="J12" s="133"/>
      <c r="K12" s="129"/>
      <c r="L12" s="135"/>
      <c r="M12" s="129"/>
      <c r="N12" s="129"/>
      <c r="O12" s="129"/>
      <c r="P12" s="16"/>
      <c r="Q12" s="39"/>
      <c r="R12" s="39"/>
      <c r="S12" s="39"/>
      <c r="T12" s="39"/>
      <c r="U12" s="39"/>
      <c r="V12" s="39"/>
      <c r="W12" s="39"/>
      <c r="X12" s="39"/>
      <c r="Y12" s="39"/>
    </row>
    <row r="13" spans="1:25" ht="26.25" customHeight="1">
      <c r="A13" s="39"/>
      <c r="B13" s="11"/>
      <c r="C13" s="16"/>
      <c r="D13" s="39"/>
      <c r="E13" s="11"/>
      <c r="F13" s="108"/>
      <c r="G13" s="11"/>
      <c r="H13" s="39"/>
      <c r="I13" s="16"/>
      <c r="J13" s="133"/>
      <c r="K13" s="129"/>
      <c r="L13" s="135"/>
      <c r="M13" s="129"/>
      <c r="N13" s="129"/>
      <c r="O13" s="129"/>
      <c r="P13" s="16"/>
      <c r="Q13" s="39"/>
      <c r="R13" s="39"/>
      <c r="S13" s="39"/>
      <c r="T13" s="39"/>
      <c r="U13" s="39"/>
      <c r="V13" s="39"/>
      <c r="W13" s="39"/>
      <c r="X13" s="39"/>
      <c r="Y13" s="39"/>
    </row>
    <row r="14" spans="1:25" ht="26.25" customHeight="1">
      <c r="A14" s="39"/>
      <c r="B14" s="11"/>
      <c r="C14" s="16"/>
      <c r="D14" s="39"/>
      <c r="E14" s="11"/>
      <c r="F14" s="108"/>
      <c r="G14" s="11"/>
      <c r="H14" s="39"/>
      <c r="I14" s="16"/>
      <c r="J14" s="133"/>
      <c r="K14" s="129"/>
      <c r="L14" s="135"/>
      <c r="M14" s="129"/>
      <c r="N14" s="129"/>
      <c r="O14" s="129"/>
      <c r="P14" s="16"/>
      <c r="Q14" s="39"/>
      <c r="R14" s="39"/>
      <c r="S14" s="39"/>
      <c r="T14" s="39"/>
      <c r="U14" s="39"/>
      <c r="V14" s="39"/>
      <c r="W14" s="39"/>
      <c r="X14" s="39"/>
      <c r="Y14" s="39"/>
    </row>
    <row r="15" spans="1:25" ht="26.25" customHeight="1">
      <c r="A15" s="39"/>
      <c r="B15" s="11"/>
      <c r="C15" s="16"/>
      <c r="D15" s="39"/>
      <c r="E15" s="11"/>
      <c r="F15" s="108"/>
      <c r="G15" s="11"/>
      <c r="H15" s="39"/>
      <c r="I15" s="16"/>
      <c r="J15" s="133"/>
      <c r="K15" s="129"/>
      <c r="L15" s="135"/>
      <c r="M15" s="129"/>
      <c r="N15" s="129"/>
      <c r="O15" s="129"/>
      <c r="P15" s="16"/>
      <c r="Q15" s="39"/>
      <c r="R15" s="39"/>
      <c r="S15" s="39"/>
      <c r="T15" s="39"/>
      <c r="U15" s="39"/>
      <c r="V15" s="39"/>
      <c r="W15" s="39"/>
      <c r="X15" s="39"/>
      <c r="Y15" s="39"/>
    </row>
    <row r="16" spans="1:25" ht="26.25" customHeight="1">
      <c r="A16" s="39"/>
      <c r="B16" s="11"/>
      <c r="C16" s="16"/>
      <c r="D16" s="39"/>
      <c r="E16" s="11"/>
      <c r="F16" s="108"/>
      <c r="G16" s="11"/>
      <c r="H16" s="39"/>
      <c r="I16" s="16"/>
      <c r="J16" s="133"/>
      <c r="K16" s="129"/>
      <c r="L16" s="135"/>
      <c r="M16" s="129"/>
      <c r="N16" s="129"/>
      <c r="O16" s="129"/>
      <c r="P16" s="16"/>
      <c r="Q16" s="39"/>
      <c r="R16" s="39"/>
      <c r="S16" s="39"/>
      <c r="T16" s="39"/>
      <c r="U16" s="39"/>
      <c r="V16" s="39"/>
      <c r="W16" s="39"/>
      <c r="X16" s="39"/>
      <c r="Y16" s="39"/>
    </row>
    <row r="17" spans="1:25" ht="26.25" customHeight="1">
      <c r="A17" s="39"/>
      <c r="B17" s="11"/>
      <c r="C17" s="16"/>
      <c r="D17" s="39"/>
      <c r="E17" s="11"/>
      <c r="F17" s="108"/>
      <c r="G17" s="11"/>
      <c r="H17" s="39"/>
      <c r="I17" s="16"/>
      <c r="J17" s="133"/>
      <c r="K17" s="129"/>
      <c r="L17" s="135"/>
      <c r="M17" s="129"/>
      <c r="N17" s="129"/>
      <c r="O17" s="129"/>
      <c r="P17" s="16"/>
      <c r="Q17" s="39"/>
      <c r="R17" s="39"/>
      <c r="S17" s="39"/>
      <c r="T17" s="39"/>
      <c r="U17" s="39"/>
      <c r="V17" s="39"/>
      <c r="W17" s="39"/>
      <c r="X17" s="39"/>
      <c r="Y17" s="39"/>
    </row>
    <row r="18" spans="1:25" ht="26.25" customHeight="1">
      <c r="A18" s="39"/>
      <c r="B18" s="11"/>
      <c r="C18" s="16"/>
      <c r="D18" s="39"/>
      <c r="E18" s="11"/>
      <c r="F18" s="108"/>
      <c r="G18" s="11"/>
      <c r="H18" s="39"/>
      <c r="I18" s="16"/>
      <c r="J18" s="133"/>
      <c r="K18" s="129"/>
      <c r="L18" s="135"/>
      <c r="M18" s="129"/>
      <c r="N18" s="129"/>
      <c r="O18" s="129"/>
      <c r="P18" s="16"/>
      <c r="Q18" s="39"/>
      <c r="R18" s="39"/>
      <c r="S18" s="39"/>
      <c r="T18" s="39"/>
      <c r="U18" s="39"/>
      <c r="V18" s="39"/>
      <c r="W18" s="39"/>
      <c r="X18" s="39"/>
      <c r="Y18" s="39"/>
    </row>
    <row r="19" spans="1:25" ht="26.25" customHeight="1">
      <c r="A19" s="39"/>
      <c r="B19" s="11"/>
      <c r="C19" s="16"/>
      <c r="D19" s="39"/>
      <c r="E19" s="11"/>
      <c r="F19" s="108"/>
      <c r="G19" s="11"/>
      <c r="H19" s="39"/>
      <c r="I19" s="16"/>
      <c r="J19" s="133"/>
      <c r="K19" s="129"/>
      <c r="L19" s="135"/>
      <c r="M19" s="129"/>
      <c r="N19" s="129"/>
      <c r="O19" s="129"/>
      <c r="P19" s="16"/>
      <c r="Q19" s="39"/>
      <c r="R19" s="39"/>
      <c r="S19" s="39"/>
      <c r="T19" s="39"/>
      <c r="U19" s="39"/>
      <c r="V19" s="39"/>
      <c r="W19" s="39"/>
      <c r="X19" s="39"/>
      <c r="Y19" s="39"/>
    </row>
    <row r="20" spans="1:25" ht="26.25" customHeight="1">
      <c r="A20" s="39"/>
      <c r="B20" s="11"/>
      <c r="C20" s="16"/>
      <c r="D20" s="39"/>
      <c r="E20" s="11"/>
      <c r="F20" s="108"/>
      <c r="G20" s="11"/>
      <c r="H20" s="39"/>
      <c r="I20" s="16"/>
      <c r="J20" s="133"/>
      <c r="K20" s="129"/>
      <c r="L20" s="135"/>
      <c r="M20" s="129"/>
      <c r="N20" s="129"/>
      <c r="O20" s="129"/>
      <c r="P20" s="16"/>
      <c r="Q20" s="39"/>
      <c r="R20" s="39"/>
      <c r="S20" s="39"/>
      <c r="T20" s="39"/>
      <c r="U20" s="39"/>
      <c r="V20" s="39"/>
      <c r="W20" s="39"/>
      <c r="X20" s="39"/>
      <c r="Y20" s="39"/>
    </row>
    <row r="21" spans="1:25" ht="26.25" customHeight="1">
      <c r="A21" s="39"/>
      <c r="B21" s="11"/>
      <c r="C21" s="16"/>
      <c r="D21" s="39"/>
      <c r="E21" s="11"/>
      <c r="F21" s="108"/>
      <c r="G21" s="11"/>
      <c r="H21" s="39"/>
      <c r="I21" s="16"/>
      <c r="J21" s="133"/>
      <c r="K21" s="129"/>
      <c r="L21" s="135"/>
      <c r="M21" s="129"/>
      <c r="N21" s="129"/>
      <c r="O21" s="129"/>
      <c r="P21" s="16"/>
      <c r="Q21" s="39"/>
      <c r="R21" s="39"/>
      <c r="S21" s="39"/>
      <c r="T21" s="39"/>
      <c r="U21" s="39"/>
      <c r="V21" s="39"/>
      <c r="W21" s="39"/>
      <c r="X21" s="39"/>
      <c r="Y21" s="39"/>
    </row>
    <row r="22" spans="1:25" ht="26.25" customHeight="1">
      <c r="A22" s="39"/>
      <c r="B22" s="11"/>
      <c r="C22" s="16"/>
      <c r="D22" s="39"/>
      <c r="E22" s="11"/>
      <c r="F22" s="108"/>
      <c r="G22" s="11"/>
      <c r="H22" s="39"/>
      <c r="I22" s="16"/>
      <c r="J22" s="133"/>
      <c r="K22" s="129"/>
      <c r="L22" s="135"/>
      <c r="M22" s="129"/>
      <c r="N22" s="129"/>
      <c r="O22" s="129"/>
      <c r="P22" s="16"/>
      <c r="Q22" s="39"/>
      <c r="R22" s="39"/>
      <c r="S22" s="39"/>
      <c r="T22" s="39"/>
      <c r="U22" s="39"/>
      <c r="V22" s="39"/>
      <c r="W22" s="39"/>
      <c r="X22" s="39"/>
      <c r="Y22" s="39"/>
    </row>
    <row r="23" spans="1:25" ht="26.25" customHeight="1">
      <c r="A23" s="39"/>
      <c r="B23" s="11"/>
      <c r="C23" s="16"/>
      <c r="D23" s="39"/>
      <c r="E23" s="11"/>
      <c r="F23" s="108"/>
      <c r="G23" s="11"/>
      <c r="H23" s="39"/>
      <c r="I23" s="16"/>
      <c r="J23" s="133"/>
      <c r="K23" s="129"/>
      <c r="L23" s="135"/>
      <c r="M23" s="129"/>
      <c r="N23" s="129"/>
      <c r="O23" s="129"/>
      <c r="P23" s="16"/>
      <c r="Q23" s="39"/>
      <c r="R23" s="39"/>
      <c r="S23" s="39"/>
      <c r="T23" s="39"/>
      <c r="U23" s="39"/>
      <c r="V23" s="39"/>
      <c r="W23" s="39"/>
      <c r="X23" s="39"/>
      <c r="Y23" s="39"/>
    </row>
    <row r="24" spans="1:25" ht="26.25" customHeight="1">
      <c r="A24" s="39"/>
      <c r="B24" s="11"/>
      <c r="C24" s="16"/>
      <c r="D24" s="39"/>
      <c r="E24" s="11"/>
      <c r="F24" s="108"/>
      <c r="G24" s="11"/>
      <c r="H24" s="39"/>
      <c r="I24" s="16"/>
      <c r="J24" s="133"/>
      <c r="K24" s="129"/>
      <c r="L24" s="135"/>
      <c r="M24" s="129"/>
      <c r="N24" s="129"/>
      <c r="O24" s="129"/>
      <c r="P24" s="16"/>
      <c r="Q24" s="39"/>
      <c r="R24" s="39"/>
      <c r="S24" s="39"/>
      <c r="T24" s="39"/>
      <c r="U24" s="39"/>
      <c r="V24" s="39"/>
      <c r="W24" s="39"/>
      <c r="X24" s="39"/>
      <c r="Y24" s="39"/>
    </row>
    <row r="25" spans="1:25" ht="26.25" customHeight="1">
      <c r="A25" s="39"/>
      <c r="B25" s="11"/>
      <c r="C25" s="16"/>
      <c r="D25" s="39"/>
      <c r="E25" s="11"/>
      <c r="F25" s="108"/>
      <c r="G25" s="11"/>
      <c r="H25" s="39"/>
      <c r="I25" s="16"/>
      <c r="J25" s="133"/>
      <c r="K25" s="129"/>
      <c r="L25" s="135"/>
      <c r="M25" s="129"/>
      <c r="N25" s="129"/>
      <c r="O25" s="129"/>
      <c r="P25" s="16"/>
      <c r="Q25" s="39"/>
      <c r="R25" s="39"/>
      <c r="S25" s="39"/>
      <c r="T25" s="39"/>
      <c r="U25" s="39"/>
      <c r="V25" s="39"/>
      <c r="W25" s="39"/>
      <c r="X25" s="39"/>
      <c r="Y25" s="39"/>
    </row>
    <row r="26" spans="1:25" ht="26.25" customHeight="1">
      <c r="A26" s="39"/>
      <c r="B26" s="11"/>
      <c r="C26" s="16"/>
      <c r="D26" s="39"/>
      <c r="E26" s="11"/>
      <c r="F26" s="108"/>
      <c r="G26" s="11"/>
      <c r="H26" s="39"/>
      <c r="I26" s="16"/>
      <c r="J26" s="133"/>
      <c r="K26" s="129"/>
      <c r="L26" s="135"/>
      <c r="M26" s="129"/>
      <c r="N26" s="129"/>
      <c r="O26" s="129"/>
      <c r="P26" s="16"/>
      <c r="Q26" s="39"/>
      <c r="R26" s="39"/>
      <c r="S26" s="39"/>
      <c r="T26" s="39"/>
      <c r="U26" s="39"/>
      <c r="V26" s="39"/>
      <c r="W26" s="39"/>
      <c r="X26" s="39"/>
      <c r="Y26" s="39"/>
    </row>
    <row r="27" spans="1:25" ht="26.25" customHeight="1">
      <c r="A27" s="39"/>
      <c r="B27" s="11"/>
      <c r="C27" s="16"/>
      <c r="D27" s="39"/>
      <c r="E27" s="11"/>
      <c r="F27" s="108"/>
      <c r="G27" s="11"/>
      <c r="H27" s="39"/>
      <c r="I27" s="16"/>
      <c r="J27" s="133"/>
      <c r="K27" s="129"/>
      <c r="L27" s="135"/>
      <c r="M27" s="129"/>
      <c r="N27" s="129"/>
      <c r="O27" s="129"/>
      <c r="P27" s="16"/>
      <c r="Q27" s="39"/>
      <c r="R27" s="39"/>
      <c r="S27" s="39"/>
      <c r="T27" s="39"/>
      <c r="U27" s="39"/>
      <c r="V27" s="39"/>
      <c r="W27" s="39"/>
      <c r="X27" s="39"/>
      <c r="Y27" s="39"/>
    </row>
    <row r="28" spans="1:25" ht="26.25" customHeight="1">
      <c r="A28" s="39"/>
      <c r="B28" s="11"/>
      <c r="C28" s="16"/>
      <c r="D28" s="39"/>
      <c r="E28" s="11"/>
      <c r="F28" s="108"/>
      <c r="G28" s="11"/>
      <c r="H28" s="39"/>
      <c r="I28" s="16"/>
      <c r="J28" s="133"/>
      <c r="K28" s="129"/>
      <c r="L28" s="135"/>
      <c r="M28" s="129"/>
      <c r="N28" s="129"/>
      <c r="O28" s="129"/>
      <c r="P28" s="16"/>
      <c r="Q28" s="39"/>
      <c r="R28" s="39"/>
      <c r="S28" s="39"/>
      <c r="T28" s="39"/>
      <c r="U28" s="39"/>
      <c r="V28" s="39"/>
      <c r="W28" s="39"/>
      <c r="X28" s="39"/>
      <c r="Y28" s="39"/>
    </row>
    <row r="29" spans="1:25" ht="26.25" customHeight="1">
      <c r="A29" s="39"/>
      <c r="B29" s="11"/>
      <c r="C29" s="16"/>
      <c r="D29" s="39"/>
      <c r="E29" s="11"/>
      <c r="F29" s="108"/>
      <c r="G29" s="11"/>
      <c r="H29" s="39"/>
      <c r="I29" s="16"/>
      <c r="J29" s="133"/>
      <c r="K29" s="129"/>
      <c r="L29" s="135"/>
      <c r="M29" s="129"/>
      <c r="N29" s="129"/>
      <c r="O29" s="129"/>
      <c r="P29" s="16"/>
      <c r="Q29" s="39"/>
      <c r="R29" s="39"/>
      <c r="S29" s="39"/>
      <c r="T29" s="39"/>
      <c r="U29" s="39"/>
      <c r="V29" s="39"/>
      <c r="W29" s="39"/>
      <c r="X29" s="39"/>
      <c r="Y29" s="39"/>
    </row>
    <row r="30" spans="1:25" ht="26.25" customHeight="1">
      <c r="A30" s="39"/>
      <c r="B30" s="11"/>
      <c r="C30" s="16"/>
      <c r="D30" s="39"/>
      <c r="E30" s="11"/>
      <c r="F30" s="108"/>
      <c r="G30" s="11"/>
      <c r="H30" s="39"/>
      <c r="I30" s="16"/>
      <c r="J30" s="133"/>
      <c r="K30" s="129"/>
      <c r="L30" s="135"/>
      <c r="M30" s="129"/>
      <c r="N30" s="129"/>
      <c r="O30" s="129"/>
      <c r="P30" s="16"/>
      <c r="Q30" s="39"/>
      <c r="R30" s="39"/>
      <c r="S30" s="39"/>
      <c r="T30" s="39"/>
      <c r="U30" s="39"/>
      <c r="V30" s="39"/>
      <c r="W30" s="39"/>
      <c r="X30" s="39"/>
      <c r="Y30" s="39"/>
    </row>
    <row r="31" spans="1:25" ht="26.25" customHeight="1">
      <c r="A31" s="39"/>
      <c r="B31" s="11"/>
      <c r="C31" s="16"/>
      <c r="D31" s="39"/>
      <c r="E31" s="11"/>
      <c r="F31" s="108"/>
      <c r="G31" s="11"/>
      <c r="H31" s="39"/>
      <c r="I31" s="16"/>
      <c r="J31" s="133"/>
      <c r="K31" s="129"/>
      <c r="L31" s="135"/>
      <c r="M31" s="129"/>
      <c r="N31" s="129"/>
      <c r="O31" s="129"/>
      <c r="P31" s="16"/>
      <c r="Q31" s="39"/>
      <c r="R31" s="39"/>
      <c r="S31" s="39"/>
      <c r="T31" s="39"/>
      <c r="U31" s="39"/>
      <c r="V31" s="39"/>
      <c r="W31" s="39"/>
      <c r="X31" s="39"/>
      <c r="Y31" s="39"/>
    </row>
    <row r="32" spans="1:25" ht="26.25" customHeight="1">
      <c r="A32" s="39"/>
      <c r="B32" s="11"/>
      <c r="C32" s="16"/>
      <c r="D32" s="39"/>
      <c r="E32" s="11"/>
      <c r="F32" s="108"/>
      <c r="G32" s="11"/>
      <c r="H32" s="39"/>
      <c r="I32" s="16"/>
      <c r="J32" s="133"/>
      <c r="K32" s="129"/>
      <c r="L32" s="135"/>
      <c r="M32" s="129"/>
      <c r="N32" s="129"/>
      <c r="O32" s="129"/>
      <c r="P32" s="16"/>
      <c r="Q32" s="39"/>
      <c r="R32" s="39"/>
      <c r="S32" s="39"/>
      <c r="T32" s="39"/>
      <c r="U32" s="39"/>
      <c r="V32" s="39"/>
      <c r="W32" s="39"/>
      <c r="X32" s="39"/>
      <c r="Y32" s="39"/>
    </row>
    <row r="33" spans="1:25" ht="26.25" customHeight="1">
      <c r="A33" s="39"/>
      <c r="B33" s="11"/>
      <c r="C33" s="16"/>
      <c r="D33" s="39"/>
      <c r="E33" s="11"/>
      <c r="F33" s="108"/>
      <c r="G33" s="11"/>
      <c r="H33" s="39"/>
      <c r="I33" s="16"/>
      <c r="J33" s="133"/>
      <c r="K33" s="129"/>
      <c r="L33" s="135"/>
      <c r="M33" s="129"/>
      <c r="N33" s="129"/>
      <c r="O33" s="129"/>
      <c r="P33" s="16"/>
      <c r="Q33" s="39"/>
      <c r="R33" s="39"/>
      <c r="S33" s="39"/>
      <c r="T33" s="39"/>
      <c r="U33" s="39"/>
      <c r="V33" s="39"/>
      <c r="W33" s="39"/>
      <c r="X33" s="39"/>
      <c r="Y33" s="39"/>
    </row>
    <row r="34" spans="1:25" ht="26.25" customHeight="1">
      <c r="A34" s="39"/>
      <c r="B34" s="11"/>
      <c r="C34" s="16"/>
      <c r="D34" s="39"/>
      <c r="E34" s="11"/>
      <c r="F34" s="108"/>
      <c r="G34" s="11"/>
      <c r="H34" s="39"/>
      <c r="I34" s="16"/>
      <c r="J34" s="133"/>
      <c r="K34" s="129"/>
      <c r="L34" s="135"/>
      <c r="M34" s="129"/>
      <c r="N34" s="129"/>
      <c r="O34" s="129"/>
      <c r="P34" s="16"/>
      <c r="Q34" s="39"/>
      <c r="R34" s="39"/>
      <c r="S34" s="39"/>
      <c r="T34" s="39"/>
      <c r="U34" s="39"/>
      <c r="V34" s="39"/>
      <c r="W34" s="39"/>
      <c r="X34" s="39"/>
      <c r="Y34" s="39"/>
    </row>
    <row r="35" spans="1:25" ht="26.25" customHeight="1">
      <c r="A35" s="46"/>
      <c r="B35" s="93"/>
      <c r="C35" s="136"/>
      <c r="D35" s="46"/>
      <c r="E35" s="93"/>
      <c r="F35" s="137"/>
      <c r="G35" s="93"/>
      <c r="H35" s="46"/>
      <c r="I35" s="136"/>
      <c r="J35" s="133"/>
      <c r="K35" s="129"/>
      <c r="L35" s="135"/>
      <c r="M35" s="129"/>
      <c r="N35" s="129"/>
      <c r="O35" s="129"/>
      <c r="P35" s="16"/>
      <c r="Q35" s="39"/>
      <c r="R35" s="39"/>
      <c r="S35" s="39"/>
      <c r="T35" s="39"/>
      <c r="U35" s="39"/>
      <c r="V35" s="39"/>
      <c r="W35" s="39"/>
      <c r="X35" s="39"/>
      <c r="Y35" s="39"/>
    </row>
    <row r="36" spans="1:25" ht="26.25" customHeight="1">
      <c r="A36" s="39"/>
      <c r="B36" s="11"/>
      <c r="C36" s="16"/>
      <c r="D36" s="39"/>
      <c r="E36" s="11"/>
      <c r="F36" s="108"/>
      <c r="G36" s="11"/>
      <c r="H36" s="39"/>
      <c r="I36" s="16"/>
      <c r="K36" s="129"/>
      <c r="L36" s="135"/>
      <c r="M36" s="129"/>
      <c r="N36" s="129"/>
      <c r="O36" s="129"/>
      <c r="P36" s="16"/>
      <c r="Q36" s="39"/>
      <c r="R36" s="39"/>
      <c r="S36" s="39"/>
      <c r="T36" s="39"/>
      <c r="U36" s="39"/>
      <c r="V36" s="39"/>
      <c r="W36" s="39"/>
      <c r="X36" s="39"/>
      <c r="Y36" s="39"/>
    </row>
    <row r="37" spans="1:25" ht="26.25" customHeight="1">
      <c r="A37" s="39"/>
      <c r="B37" s="11"/>
      <c r="C37" s="16"/>
      <c r="D37" s="39"/>
      <c r="E37" s="11"/>
      <c r="F37" s="108"/>
      <c r="G37" s="11"/>
      <c r="H37" s="39"/>
      <c r="I37" s="16"/>
      <c r="K37" s="129"/>
      <c r="L37" s="135"/>
      <c r="M37" s="129"/>
      <c r="N37" s="129"/>
      <c r="O37" s="129"/>
      <c r="P37" s="16"/>
      <c r="Q37" s="39"/>
      <c r="R37" s="39"/>
      <c r="S37" s="39"/>
      <c r="T37" s="39"/>
      <c r="U37" s="39"/>
      <c r="V37" s="39"/>
      <c r="W37" s="39"/>
      <c r="X37" s="39"/>
      <c r="Y37" s="39"/>
    </row>
    <row r="38" spans="1:25" ht="26.25" customHeight="1">
      <c r="A38" s="39"/>
      <c r="B38" s="11"/>
      <c r="C38" s="16"/>
      <c r="D38" s="39"/>
      <c r="E38" s="11"/>
      <c r="F38" s="108"/>
      <c r="G38" s="11"/>
      <c r="H38" s="39"/>
      <c r="I38" s="16"/>
      <c r="K38" s="129"/>
      <c r="L38" s="135"/>
      <c r="M38" s="129"/>
      <c r="N38" s="129"/>
      <c r="O38" s="129"/>
      <c r="P38" s="16"/>
      <c r="Q38" s="39"/>
      <c r="R38" s="39"/>
      <c r="S38" s="39"/>
      <c r="T38" s="39"/>
      <c r="U38" s="39"/>
      <c r="V38" s="39"/>
      <c r="W38" s="39"/>
      <c r="X38" s="39"/>
      <c r="Y38" s="39"/>
    </row>
    <row r="39" spans="1:25" ht="26.25" customHeight="1">
      <c r="A39" s="39"/>
      <c r="B39" s="11"/>
      <c r="C39" s="16"/>
      <c r="D39" s="39"/>
      <c r="E39" s="11"/>
      <c r="F39" s="108"/>
      <c r="G39" s="11"/>
      <c r="H39" s="39"/>
      <c r="I39" s="16"/>
      <c r="K39" s="129"/>
      <c r="L39" s="135"/>
      <c r="M39" s="129"/>
      <c r="N39" s="129"/>
      <c r="O39" s="129"/>
      <c r="P39" s="16"/>
      <c r="Q39" s="39"/>
      <c r="R39" s="39"/>
      <c r="S39" s="39"/>
      <c r="T39" s="39"/>
      <c r="U39" s="39"/>
      <c r="V39" s="39"/>
      <c r="W39" s="39"/>
      <c r="X39" s="39"/>
      <c r="Y39" s="39"/>
    </row>
    <row r="40" spans="1:25" ht="26.25" customHeight="1">
      <c r="A40" s="39"/>
      <c r="B40" s="11"/>
      <c r="C40" s="16"/>
      <c r="D40" s="39"/>
      <c r="E40" s="11"/>
      <c r="F40" s="108"/>
      <c r="G40" s="11"/>
      <c r="H40" s="39"/>
      <c r="I40" s="16"/>
      <c r="K40" s="129"/>
      <c r="L40" s="135"/>
      <c r="M40" s="129"/>
      <c r="N40" s="129"/>
      <c r="O40" s="129"/>
      <c r="P40" s="16"/>
      <c r="Q40" s="39"/>
      <c r="R40" s="39"/>
      <c r="S40" s="39"/>
      <c r="T40" s="39"/>
      <c r="U40" s="39"/>
      <c r="V40" s="39"/>
      <c r="W40" s="39"/>
      <c r="X40" s="39"/>
      <c r="Y40" s="39"/>
    </row>
    <row r="41" spans="1:25" ht="26.25" customHeight="1">
      <c r="A41" s="39"/>
      <c r="B41" s="11"/>
      <c r="C41" s="16"/>
      <c r="D41" s="39"/>
      <c r="E41" s="11"/>
      <c r="F41" s="108"/>
      <c r="G41" s="11"/>
      <c r="H41" s="39"/>
      <c r="I41" s="16"/>
      <c r="K41" s="129"/>
      <c r="L41" s="135"/>
      <c r="M41" s="129"/>
      <c r="N41" s="129"/>
      <c r="O41" s="129"/>
      <c r="P41" s="16"/>
      <c r="Q41" s="39"/>
      <c r="R41" s="39"/>
      <c r="S41" s="39"/>
      <c r="T41" s="39"/>
      <c r="U41" s="39"/>
      <c r="V41" s="39"/>
      <c r="W41" s="39"/>
      <c r="X41" s="39"/>
      <c r="Y41" s="39"/>
    </row>
    <row r="42" spans="1:25" ht="26.25" customHeight="1">
      <c r="A42" s="39"/>
      <c r="B42" s="11"/>
      <c r="C42" s="16"/>
      <c r="D42" s="39"/>
      <c r="E42" s="11"/>
      <c r="F42" s="108"/>
      <c r="G42" s="11"/>
      <c r="H42" s="39"/>
      <c r="I42" s="16"/>
      <c r="K42" s="129"/>
      <c r="L42" s="135"/>
      <c r="M42" s="129"/>
      <c r="N42" s="129"/>
      <c r="O42" s="129"/>
      <c r="P42" s="16"/>
      <c r="Q42" s="39"/>
      <c r="R42" s="39"/>
      <c r="S42" s="39"/>
      <c r="T42" s="39"/>
      <c r="U42" s="39"/>
      <c r="V42" s="39"/>
      <c r="W42" s="39"/>
      <c r="X42" s="39"/>
      <c r="Y42" s="39"/>
    </row>
    <row r="43" spans="1:25" ht="26.25" customHeight="1">
      <c r="A43" s="39"/>
      <c r="B43" s="11"/>
      <c r="C43" s="16"/>
      <c r="D43" s="39"/>
      <c r="E43" s="11"/>
      <c r="F43" s="108"/>
      <c r="G43" s="11"/>
      <c r="H43" s="39"/>
      <c r="I43" s="16"/>
      <c r="K43" s="129"/>
      <c r="L43" s="135"/>
      <c r="M43" s="129"/>
      <c r="N43" s="129"/>
      <c r="O43" s="129"/>
      <c r="P43" s="16"/>
      <c r="Q43" s="39"/>
      <c r="R43" s="39"/>
      <c r="S43" s="39"/>
      <c r="T43" s="39"/>
      <c r="U43" s="39"/>
      <c r="V43" s="39"/>
      <c r="W43" s="39"/>
      <c r="X43" s="39"/>
      <c r="Y43" s="39"/>
    </row>
    <row r="44" spans="1:25" ht="26.25" customHeight="1">
      <c r="A44" s="39"/>
      <c r="B44" s="11"/>
      <c r="C44" s="16"/>
      <c r="D44" s="39"/>
      <c r="E44" s="11"/>
      <c r="F44" s="108"/>
      <c r="G44" s="11"/>
      <c r="H44" s="39"/>
      <c r="I44" s="16"/>
      <c r="K44" s="129"/>
      <c r="L44" s="135"/>
      <c r="M44" s="129"/>
      <c r="N44" s="129"/>
      <c r="O44" s="129"/>
      <c r="P44" s="16"/>
      <c r="Q44" s="39"/>
      <c r="R44" s="39"/>
      <c r="S44" s="39"/>
      <c r="T44" s="39"/>
      <c r="U44" s="39"/>
      <c r="V44" s="39"/>
      <c r="W44" s="39"/>
      <c r="X44" s="39"/>
      <c r="Y44" s="39"/>
    </row>
    <row r="45" spans="1:25" ht="26.25" customHeight="1">
      <c r="A45" s="39"/>
      <c r="B45" s="11"/>
      <c r="C45" s="16"/>
      <c r="D45" s="39"/>
      <c r="E45" s="11"/>
      <c r="F45" s="108"/>
      <c r="G45" s="11"/>
      <c r="H45" s="39"/>
      <c r="I45" s="16"/>
      <c r="K45" s="129"/>
      <c r="L45" s="135"/>
      <c r="M45" s="129"/>
      <c r="N45" s="129"/>
      <c r="O45" s="129"/>
      <c r="P45" s="16"/>
      <c r="Q45" s="39"/>
      <c r="R45" s="39"/>
      <c r="S45" s="39"/>
      <c r="T45" s="39"/>
      <c r="U45" s="39"/>
      <c r="V45" s="39"/>
      <c r="W45" s="39"/>
      <c r="X45" s="39"/>
      <c r="Y45" s="39"/>
    </row>
    <row r="46" spans="1:25" ht="26.25" customHeight="1">
      <c r="A46" s="39"/>
      <c r="B46" s="11"/>
      <c r="C46" s="16"/>
      <c r="D46" s="39"/>
      <c r="E46" s="11"/>
      <c r="F46" s="108"/>
      <c r="G46" s="11"/>
      <c r="H46" s="39"/>
      <c r="I46" s="16"/>
      <c r="K46" s="129"/>
      <c r="L46" s="135"/>
      <c r="M46" s="129"/>
      <c r="N46" s="129"/>
      <c r="O46" s="129"/>
      <c r="P46" s="16"/>
      <c r="Q46" s="39"/>
      <c r="R46" s="39"/>
      <c r="S46" s="39"/>
      <c r="T46" s="39"/>
      <c r="U46" s="39"/>
      <c r="V46" s="39"/>
      <c r="W46" s="39"/>
      <c r="X46" s="39"/>
      <c r="Y46" s="39"/>
    </row>
    <row r="47" spans="1:25" ht="26.25" customHeight="1">
      <c r="A47" s="39"/>
      <c r="B47" s="11"/>
      <c r="C47" s="16"/>
      <c r="D47" s="39"/>
      <c r="E47" s="11"/>
      <c r="F47" s="108"/>
      <c r="G47" s="11"/>
      <c r="H47" s="39"/>
      <c r="I47" s="16"/>
      <c r="K47" s="129"/>
      <c r="L47" s="135"/>
      <c r="M47" s="129"/>
      <c r="N47" s="129"/>
      <c r="O47" s="129"/>
      <c r="P47" s="16"/>
      <c r="Q47" s="39"/>
      <c r="R47" s="39"/>
      <c r="S47" s="39"/>
      <c r="T47" s="39"/>
      <c r="U47" s="39"/>
      <c r="V47" s="39"/>
      <c r="W47" s="39"/>
      <c r="X47" s="39"/>
      <c r="Y47" s="39"/>
    </row>
    <row r="48" spans="1:25" ht="26.25" customHeight="1">
      <c r="A48" s="39"/>
      <c r="B48" s="11"/>
      <c r="C48" s="16"/>
      <c r="D48" s="39"/>
      <c r="E48" s="11"/>
      <c r="F48" s="108"/>
      <c r="G48" s="11"/>
      <c r="H48" s="39"/>
      <c r="I48" s="16"/>
      <c r="K48" s="126"/>
      <c r="M48" s="126"/>
      <c r="N48" s="126"/>
      <c r="O48" s="126"/>
      <c r="P48" s="18"/>
    </row>
    <row r="49" spans="1:16" ht="26.25" customHeight="1">
      <c r="A49" s="39"/>
      <c r="B49" s="11"/>
      <c r="C49" s="16"/>
      <c r="D49" s="39"/>
      <c r="E49" s="11"/>
      <c r="F49" s="108"/>
      <c r="G49" s="11"/>
      <c r="H49" s="39"/>
      <c r="I49" s="16"/>
      <c r="K49" s="126"/>
      <c r="M49" s="126"/>
      <c r="N49" s="126"/>
      <c r="O49" s="126"/>
      <c r="P49" s="18"/>
    </row>
    <row r="50" spans="1:16" ht="26.25" customHeight="1">
      <c r="A50" s="39"/>
      <c r="B50" s="11"/>
      <c r="C50" s="16"/>
      <c r="D50" s="39"/>
      <c r="E50" s="11"/>
      <c r="F50" s="108"/>
      <c r="G50" s="11"/>
      <c r="H50" s="39"/>
      <c r="I50" s="16"/>
      <c r="K50" s="126"/>
      <c r="M50" s="126"/>
      <c r="N50" s="126"/>
      <c r="O50" s="126"/>
      <c r="P50" s="18"/>
    </row>
    <row r="51" spans="1:16" ht="26.25" customHeight="1">
      <c r="A51" s="39"/>
      <c r="B51" s="11"/>
      <c r="C51" s="16"/>
      <c r="D51" s="39"/>
      <c r="E51" s="11"/>
      <c r="F51" s="108"/>
      <c r="G51" s="11"/>
      <c r="H51" s="39"/>
      <c r="I51" s="16"/>
      <c r="K51" s="126"/>
      <c r="M51" s="126"/>
      <c r="N51" s="126"/>
      <c r="O51" s="126"/>
      <c r="P51" s="18"/>
    </row>
    <row r="52" spans="1:16" ht="26.25" customHeight="1">
      <c r="A52" s="39"/>
      <c r="B52" s="11"/>
      <c r="C52" s="16"/>
      <c r="D52" s="39"/>
      <c r="E52" s="11"/>
      <c r="F52" s="108"/>
      <c r="G52" s="11"/>
      <c r="H52" s="39"/>
      <c r="I52" s="16"/>
      <c r="K52" s="126"/>
      <c r="M52" s="126"/>
      <c r="N52" s="126"/>
      <c r="O52" s="126"/>
      <c r="P52" s="18"/>
    </row>
    <row r="53" spans="1:16" ht="26.25" customHeight="1">
      <c r="A53" s="39"/>
      <c r="B53" s="11"/>
      <c r="C53" s="16"/>
      <c r="D53" s="39"/>
      <c r="E53" s="11"/>
      <c r="F53" s="108"/>
      <c r="G53" s="11"/>
      <c r="H53" s="39"/>
      <c r="I53" s="16"/>
      <c r="K53" s="126"/>
      <c r="M53" s="126"/>
      <c r="N53" s="126"/>
      <c r="O53" s="126"/>
      <c r="P53" s="18"/>
    </row>
    <row r="54" spans="1:16" ht="26.25" customHeight="1">
      <c r="A54" s="39"/>
      <c r="B54" s="11"/>
      <c r="C54" s="16"/>
      <c r="D54" s="39"/>
      <c r="E54" s="11"/>
      <c r="F54" s="108"/>
      <c r="G54" s="11"/>
      <c r="H54" s="39"/>
      <c r="I54" s="16"/>
      <c r="K54" s="126"/>
      <c r="M54" s="126"/>
      <c r="N54" s="126"/>
      <c r="O54" s="126"/>
      <c r="P54" s="18"/>
    </row>
    <row r="55" spans="1:16" ht="26.25" customHeight="1">
      <c r="A55" s="39"/>
      <c r="B55" s="11"/>
      <c r="C55" s="16"/>
      <c r="D55" s="39"/>
      <c r="E55" s="11"/>
      <c r="F55" s="108"/>
      <c r="G55" s="11"/>
      <c r="H55" s="39"/>
      <c r="I55" s="16"/>
      <c r="K55" s="126"/>
      <c r="M55" s="126"/>
      <c r="N55" s="126"/>
      <c r="O55" s="126"/>
      <c r="P55" s="18"/>
    </row>
    <row r="56" spans="1:16" ht="26.25" customHeight="1">
      <c r="A56" s="39"/>
      <c r="B56" s="11"/>
      <c r="C56" s="16"/>
      <c r="D56" s="39"/>
      <c r="E56" s="11"/>
      <c r="F56" s="108"/>
      <c r="G56" s="11"/>
      <c r="H56" s="39"/>
      <c r="I56" s="16"/>
      <c r="K56" s="126"/>
      <c r="M56" s="126"/>
      <c r="N56" s="126"/>
      <c r="O56" s="126"/>
      <c r="P56" s="18"/>
    </row>
    <row r="57" spans="1:16" ht="26.25" customHeight="1">
      <c r="A57" s="39"/>
      <c r="B57" s="11"/>
      <c r="C57" s="16"/>
      <c r="D57" s="39"/>
      <c r="E57" s="11"/>
      <c r="F57" s="108"/>
      <c r="G57" s="11"/>
      <c r="H57" s="39"/>
      <c r="I57" s="16"/>
      <c r="K57" s="126"/>
      <c r="M57" s="126"/>
      <c r="N57" s="126"/>
      <c r="O57" s="126"/>
      <c r="P57" s="18"/>
    </row>
    <row r="58" spans="1:16" ht="26.25" customHeight="1">
      <c r="A58" s="39"/>
      <c r="B58" s="11"/>
      <c r="C58" s="16"/>
      <c r="D58" s="39"/>
      <c r="E58" s="11"/>
      <c r="F58" s="108"/>
      <c r="G58" s="11"/>
      <c r="H58" s="39"/>
      <c r="I58" s="16"/>
      <c r="K58" s="126"/>
      <c r="M58" s="126"/>
      <c r="N58" s="126"/>
      <c r="O58" s="126"/>
      <c r="P58" s="18"/>
    </row>
    <row r="59" spans="1:16" ht="26.25" customHeight="1">
      <c r="A59" s="39"/>
      <c r="B59" s="11"/>
      <c r="C59" s="16"/>
      <c r="D59" s="39"/>
      <c r="E59" s="11"/>
      <c r="F59" s="108"/>
      <c r="G59" s="11"/>
      <c r="H59" s="39"/>
      <c r="I59" s="16"/>
      <c r="K59" s="126"/>
      <c r="M59" s="126"/>
      <c r="N59" s="126"/>
      <c r="O59" s="126"/>
      <c r="P59" s="18"/>
    </row>
    <row r="60" spans="1:16" ht="26.25" customHeight="1">
      <c r="A60" s="39"/>
      <c r="B60" s="11"/>
      <c r="C60" s="16"/>
      <c r="D60" s="39"/>
      <c r="E60" s="11"/>
      <c r="F60" s="108"/>
      <c r="G60" s="11"/>
      <c r="H60" s="39"/>
      <c r="I60" s="16"/>
      <c r="K60" s="126"/>
      <c r="M60" s="126"/>
      <c r="N60" s="126"/>
      <c r="O60" s="126"/>
      <c r="P60" s="18"/>
    </row>
    <row r="61" spans="1:16" ht="26.25" customHeight="1">
      <c r="A61" s="39"/>
      <c r="B61" s="11"/>
      <c r="C61" s="16"/>
      <c r="D61" s="39"/>
      <c r="E61" s="11"/>
      <c r="F61" s="108"/>
      <c r="G61" s="11"/>
      <c r="H61" s="39"/>
      <c r="I61" s="16"/>
      <c r="K61" s="126"/>
      <c r="M61" s="126"/>
      <c r="N61" s="126"/>
      <c r="O61" s="126"/>
      <c r="P61" s="18"/>
    </row>
    <row r="62" spans="1:16" ht="26.25" customHeight="1">
      <c r="A62" s="39"/>
      <c r="B62" s="11"/>
      <c r="C62" s="16"/>
      <c r="D62" s="39"/>
      <c r="E62" s="11"/>
      <c r="F62" s="108"/>
      <c r="G62" s="11"/>
      <c r="H62" s="39"/>
      <c r="I62" s="16"/>
      <c r="K62" s="126"/>
      <c r="M62" s="126"/>
      <c r="N62" s="126"/>
      <c r="O62" s="126"/>
      <c r="P62" s="18"/>
    </row>
    <row r="63" spans="1:16" ht="26.25" customHeight="1">
      <c r="A63" s="39"/>
      <c r="B63" s="11"/>
      <c r="C63" s="16"/>
      <c r="D63" s="39"/>
      <c r="E63" s="11"/>
      <c r="F63" s="108"/>
      <c r="G63" s="11"/>
      <c r="H63" s="39"/>
      <c r="I63" s="16"/>
      <c r="K63" s="126"/>
      <c r="M63" s="126"/>
      <c r="N63" s="126"/>
      <c r="O63" s="126"/>
      <c r="P63" s="18"/>
    </row>
    <row r="64" spans="1:16" ht="26.25" customHeight="1">
      <c r="A64" s="39"/>
      <c r="B64" s="11"/>
      <c r="C64" s="16"/>
      <c r="D64" s="39"/>
      <c r="E64" s="11"/>
      <c r="F64" s="108"/>
      <c r="G64" s="11"/>
      <c r="H64" s="39"/>
      <c r="I64" s="16"/>
      <c r="K64" s="126"/>
      <c r="M64" s="126"/>
      <c r="N64" s="126"/>
      <c r="O64" s="126"/>
      <c r="P64" s="18"/>
    </row>
    <row r="65" spans="1:16" ht="26.25" customHeight="1">
      <c r="A65" s="39"/>
      <c r="B65" s="11"/>
      <c r="C65" s="16"/>
      <c r="D65" s="39"/>
      <c r="E65" s="11"/>
      <c r="F65" s="108"/>
      <c r="G65" s="11"/>
      <c r="H65" s="39"/>
      <c r="I65" s="16"/>
      <c r="K65" s="126"/>
      <c r="M65" s="126"/>
      <c r="N65" s="126"/>
      <c r="O65" s="126"/>
      <c r="P65" s="18"/>
    </row>
    <row r="66" spans="1:16" ht="26.25" customHeight="1">
      <c r="A66" s="39"/>
      <c r="B66" s="11"/>
      <c r="C66" s="16"/>
      <c r="D66" s="39"/>
      <c r="E66" s="11"/>
      <c r="F66" s="108"/>
      <c r="G66" s="11"/>
      <c r="H66" s="39"/>
      <c r="I66" s="16"/>
      <c r="K66" s="126"/>
      <c r="M66" s="126"/>
      <c r="N66" s="126"/>
      <c r="O66" s="126"/>
      <c r="P66" s="18"/>
    </row>
    <row r="67" spans="1:16" ht="26.25" customHeight="1">
      <c r="A67" s="39"/>
      <c r="B67" s="11"/>
      <c r="C67" s="16"/>
      <c r="D67" s="39"/>
      <c r="E67" s="11"/>
      <c r="F67" s="108"/>
      <c r="G67" s="11"/>
      <c r="H67" s="39"/>
      <c r="I67" s="16"/>
      <c r="K67" s="126"/>
      <c r="M67" s="126"/>
      <c r="N67" s="126"/>
      <c r="O67" s="126"/>
      <c r="P67" s="18"/>
    </row>
    <row r="68" spans="1:16" ht="26.25" customHeight="1">
      <c r="A68" s="39"/>
      <c r="B68" s="11"/>
      <c r="C68" s="16"/>
      <c r="D68" s="39"/>
      <c r="E68" s="11"/>
      <c r="F68" s="108"/>
      <c r="G68" s="11"/>
      <c r="H68" s="39"/>
      <c r="I68" s="16"/>
      <c r="K68" s="126"/>
      <c r="M68" s="126"/>
      <c r="N68" s="126"/>
      <c r="O68" s="126"/>
      <c r="P68" s="18"/>
    </row>
    <row r="69" spans="1:16" ht="26.25" customHeight="1">
      <c r="A69" s="39"/>
      <c r="B69" s="11"/>
      <c r="C69" s="16"/>
      <c r="D69" s="39"/>
      <c r="E69" s="11"/>
      <c r="F69" s="108"/>
      <c r="G69" s="11"/>
      <c r="H69" s="39"/>
      <c r="I69" s="16"/>
      <c r="K69" s="126"/>
      <c r="M69" s="126"/>
      <c r="N69" s="126"/>
      <c r="O69" s="126"/>
      <c r="P69" s="18"/>
    </row>
    <row r="70" spans="1:16" ht="26.25" customHeight="1">
      <c r="A70" s="39"/>
      <c r="B70" s="11"/>
      <c r="C70" s="16"/>
      <c r="D70" s="39"/>
      <c r="E70" s="11"/>
      <c r="F70" s="108"/>
      <c r="G70" s="11"/>
      <c r="H70" s="39"/>
      <c r="I70" s="16"/>
      <c r="K70" s="126"/>
      <c r="M70" s="126"/>
      <c r="N70" s="126"/>
      <c r="O70" s="126"/>
      <c r="P70" s="18"/>
    </row>
    <row r="71" spans="1:16" ht="26.25" customHeight="1">
      <c r="A71" s="39"/>
      <c r="B71" s="11"/>
      <c r="C71" s="16"/>
      <c r="D71" s="39"/>
      <c r="E71" s="11"/>
      <c r="F71" s="108"/>
      <c r="G71" s="11"/>
      <c r="H71" s="39"/>
      <c r="I71" s="16"/>
      <c r="K71" s="126"/>
      <c r="M71" s="126"/>
      <c r="N71" s="126"/>
      <c r="O71" s="126"/>
      <c r="P71" s="18"/>
    </row>
    <row r="72" spans="1:16" ht="26.25" customHeight="1">
      <c r="A72" s="39"/>
      <c r="B72" s="11"/>
      <c r="C72" s="16"/>
      <c r="D72" s="39"/>
      <c r="E72" s="11"/>
      <c r="F72" s="108"/>
      <c r="G72" s="11"/>
      <c r="H72" s="39"/>
      <c r="I72" s="16"/>
      <c r="K72" s="126"/>
      <c r="M72" s="126"/>
      <c r="N72" s="126"/>
      <c r="O72" s="126"/>
      <c r="P72" s="18"/>
    </row>
    <row r="73" spans="1:16" ht="26.25" customHeight="1">
      <c r="A73" s="39"/>
      <c r="B73" s="11"/>
      <c r="C73" s="16"/>
      <c r="D73" s="39"/>
      <c r="E73" s="11"/>
      <c r="F73" s="108"/>
      <c r="G73" s="11"/>
      <c r="H73" s="39"/>
      <c r="I73" s="16"/>
      <c r="K73" s="126"/>
      <c r="M73" s="126"/>
      <c r="N73" s="126"/>
      <c r="O73" s="126"/>
      <c r="P73" s="18"/>
    </row>
    <row r="74" spans="1:16" ht="26.25" customHeight="1">
      <c r="A74" s="39"/>
      <c r="B74" s="11"/>
      <c r="C74" s="16"/>
      <c r="D74" s="39"/>
      <c r="E74" s="11"/>
      <c r="F74" s="108"/>
      <c r="G74" s="11"/>
      <c r="H74" s="39"/>
      <c r="I74" s="16"/>
      <c r="K74" s="126"/>
      <c r="M74" s="126"/>
      <c r="N74" s="126"/>
      <c r="O74" s="126"/>
      <c r="P74" s="18"/>
    </row>
    <row r="75" spans="1:16" ht="26.25" customHeight="1">
      <c r="A75" s="39"/>
      <c r="B75" s="11"/>
      <c r="C75" s="16"/>
      <c r="D75" s="39"/>
      <c r="E75" s="11"/>
      <c r="F75" s="108"/>
      <c r="G75" s="11"/>
      <c r="H75" s="39"/>
      <c r="I75" s="16"/>
      <c r="K75" s="126"/>
      <c r="M75" s="126"/>
      <c r="N75" s="126"/>
      <c r="O75" s="126"/>
      <c r="P75" s="18"/>
    </row>
    <row r="76" spans="1:16" ht="26.25" customHeight="1">
      <c r="A76" s="39"/>
      <c r="B76" s="11"/>
      <c r="C76" s="16"/>
      <c r="D76" s="39"/>
      <c r="E76" s="11"/>
      <c r="F76" s="108"/>
      <c r="G76" s="11"/>
      <c r="H76" s="39"/>
      <c r="I76" s="16"/>
      <c r="K76" s="126"/>
      <c r="M76" s="126"/>
      <c r="N76" s="126"/>
      <c r="O76" s="126"/>
      <c r="P76" s="18"/>
    </row>
    <row r="77" spans="1:16" ht="26.25" customHeight="1">
      <c r="A77" s="39"/>
      <c r="B77" s="11"/>
      <c r="C77" s="16"/>
      <c r="D77" s="39"/>
      <c r="E77" s="11"/>
      <c r="F77" s="108"/>
      <c r="G77" s="11"/>
      <c r="H77" s="39"/>
      <c r="I77" s="16"/>
      <c r="K77" s="126"/>
      <c r="M77" s="126"/>
      <c r="N77" s="126"/>
      <c r="O77" s="126"/>
      <c r="P77" s="18"/>
    </row>
    <row r="78" spans="1:16" ht="26.25" customHeight="1">
      <c r="A78" s="39"/>
      <c r="B78" s="11"/>
      <c r="C78" s="16"/>
      <c r="D78" s="39"/>
      <c r="E78" s="11"/>
      <c r="F78" s="108"/>
      <c r="G78" s="11"/>
      <c r="H78" s="39"/>
      <c r="I78" s="16"/>
      <c r="K78" s="126"/>
      <c r="M78" s="126"/>
      <c r="N78" s="126"/>
      <c r="O78" s="126"/>
      <c r="P78" s="18"/>
    </row>
    <row r="79" spans="1:16" ht="26.25" customHeight="1">
      <c r="A79" s="39"/>
      <c r="B79" s="11"/>
      <c r="C79" s="16"/>
      <c r="D79" s="39"/>
      <c r="E79" s="11"/>
      <c r="F79" s="108"/>
      <c r="G79" s="11"/>
      <c r="H79" s="39"/>
      <c r="I79" s="16"/>
      <c r="K79" s="126"/>
      <c r="M79" s="126"/>
      <c r="N79" s="126"/>
      <c r="O79" s="126"/>
      <c r="P79" s="18"/>
    </row>
    <row r="80" spans="1:16" ht="26.25" customHeight="1">
      <c r="A80" s="39"/>
      <c r="B80" s="11"/>
      <c r="C80" s="16"/>
      <c r="D80" s="39"/>
      <c r="E80" s="11"/>
      <c r="F80" s="108"/>
      <c r="G80" s="11"/>
      <c r="H80" s="39"/>
      <c r="I80" s="16"/>
      <c r="K80" s="126"/>
      <c r="M80" s="126"/>
      <c r="N80" s="126"/>
      <c r="O80" s="126"/>
      <c r="P80" s="18"/>
    </row>
    <row r="81" spans="1:16" ht="26.25" customHeight="1">
      <c r="A81" s="39"/>
      <c r="B81" s="11"/>
      <c r="C81" s="16"/>
      <c r="D81" s="39"/>
      <c r="E81" s="11"/>
      <c r="F81" s="108"/>
      <c r="G81" s="11"/>
      <c r="H81" s="39"/>
      <c r="I81" s="16"/>
      <c r="K81" s="126"/>
      <c r="M81" s="126"/>
      <c r="N81" s="126"/>
      <c r="O81" s="126"/>
      <c r="P81" s="18"/>
    </row>
    <row r="82" spans="1:16" ht="26.25" customHeight="1">
      <c r="A82" s="39"/>
      <c r="B82" s="11"/>
      <c r="C82" s="16"/>
      <c r="D82" s="39"/>
      <c r="E82" s="11"/>
      <c r="F82" s="108"/>
      <c r="G82" s="11"/>
      <c r="H82" s="39"/>
      <c r="I82" s="16"/>
      <c r="K82" s="126"/>
      <c r="M82" s="126"/>
      <c r="N82" s="126"/>
      <c r="O82" s="126"/>
      <c r="P82" s="18"/>
    </row>
    <row r="83" spans="1:16" ht="26.25" customHeight="1">
      <c r="A83" s="39"/>
      <c r="B83" s="11"/>
      <c r="C83" s="16"/>
      <c r="D83" s="39"/>
      <c r="E83" s="11"/>
      <c r="F83" s="108"/>
      <c r="G83" s="11"/>
      <c r="H83" s="39"/>
      <c r="I83" s="16"/>
      <c r="K83" s="126"/>
      <c r="M83" s="126"/>
      <c r="N83" s="126"/>
      <c r="O83" s="126"/>
      <c r="P83" s="18"/>
    </row>
    <row r="84" spans="1:16" ht="26.25" customHeight="1">
      <c r="A84" s="39"/>
      <c r="B84" s="11"/>
      <c r="C84" s="16"/>
      <c r="D84" s="39"/>
      <c r="E84" s="11"/>
      <c r="F84" s="108"/>
      <c r="G84" s="11"/>
      <c r="H84" s="39"/>
      <c r="I84" s="16"/>
      <c r="K84" s="126"/>
      <c r="M84" s="126"/>
      <c r="N84" s="126"/>
      <c r="O84" s="126"/>
      <c r="P84" s="18"/>
    </row>
    <row r="85" spans="1:16" ht="26.25" customHeight="1">
      <c r="A85" s="39"/>
      <c r="B85" s="11"/>
      <c r="C85" s="16"/>
      <c r="D85" s="39"/>
      <c r="E85" s="11"/>
      <c r="F85" s="108"/>
      <c r="G85" s="11"/>
      <c r="H85" s="39"/>
      <c r="I85" s="16"/>
      <c r="K85" s="126"/>
      <c r="M85" s="126"/>
      <c r="N85" s="126"/>
      <c r="O85" s="126"/>
      <c r="P85" s="18"/>
    </row>
    <row r="86" spans="1:16" ht="26.25" customHeight="1">
      <c r="A86" s="39"/>
      <c r="B86" s="11"/>
      <c r="C86" s="16"/>
      <c r="D86" s="39"/>
      <c r="E86" s="11"/>
      <c r="F86" s="108"/>
      <c r="G86" s="11"/>
      <c r="H86" s="39"/>
      <c r="I86" s="16"/>
      <c r="K86" s="126"/>
      <c r="M86" s="126"/>
      <c r="N86" s="126"/>
      <c r="O86" s="126"/>
      <c r="P86" s="18"/>
    </row>
    <row r="87" spans="1:16" ht="26.25" customHeight="1">
      <c r="A87" s="39"/>
      <c r="B87" s="11"/>
      <c r="C87" s="16"/>
      <c r="D87" s="39"/>
      <c r="E87" s="11"/>
      <c r="F87" s="108"/>
      <c r="G87" s="11"/>
      <c r="H87" s="39"/>
      <c r="I87" s="16"/>
      <c r="K87" s="126"/>
      <c r="M87" s="126"/>
      <c r="N87" s="126"/>
      <c r="O87" s="126"/>
      <c r="P87" s="18"/>
    </row>
    <row r="88" spans="1:16" ht="26.25" customHeight="1">
      <c r="A88" s="39"/>
      <c r="B88" s="11"/>
      <c r="C88" s="16"/>
      <c r="D88" s="39"/>
      <c r="E88" s="11"/>
      <c r="F88" s="108"/>
      <c r="G88" s="11"/>
      <c r="H88" s="39"/>
      <c r="I88" s="16"/>
      <c r="K88" s="126"/>
      <c r="M88" s="126"/>
      <c r="N88" s="126"/>
      <c r="O88" s="126"/>
      <c r="P88" s="18"/>
    </row>
    <row r="89" spans="1:16" ht="26.25" customHeight="1">
      <c r="A89" s="39"/>
      <c r="B89" s="11"/>
      <c r="C89" s="16"/>
      <c r="D89" s="39"/>
      <c r="E89" s="11"/>
      <c r="F89" s="108"/>
      <c r="G89" s="11"/>
      <c r="H89" s="39"/>
      <c r="I89" s="16"/>
      <c r="K89" s="126"/>
      <c r="M89" s="126"/>
      <c r="N89" s="126"/>
      <c r="O89" s="126"/>
      <c r="P89" s="18"/>
    </row>
    <row r="90" spans="1:16" ht="26.25" customHeight="1">
      <c r="A90" s="39"/>
      <c r="B90" s="11"/>
      <c r="C90" s="16"/>
      <c r="D90" s="39"/>
      <c r="E90" s="11"/>
      <c r="F90" s="108"/>
      <c r="G90" s="11"/>
      <c r="H90" s="39"/>
      <c r="I90" s="16"/>
      <c r="K90" s="126"/>
      <c r="M90" s="126"/>
      <c r="N90" s="126"/>
      <c r="O90" s="126"/>
      <c r="P90" s="18"/>
    </row>
    <row r="91" spans="1:16" ht="26.25" customHeight="1">
      <c r="A91" s="39"/>
      <c r="B91" s="11"/>
      <c r="C91" s="16"/>
      <c r="D91" s="39"/>
      <c r="E91" s="11"/>
      <c r="F91" s="108"/>
      <c r="G91" s="11"/>
      <c r="H91" s="39"/>
      <c r="I91" s="16"/>
      <c r="K91" s="126"/>
      <c r="M91" s="126"/>
      <c r="N91" s="126"/>
      <c r="O91" s="126"/>
      <c r="P91" s="18"/>
    </row>
    <row r="92" spans="1:16" ht="26.25" customHeight="1">
      <c r="A92" s="39"/>
      <c r="B92" s="11"/>
      <c r="C92" s="16"/>
      <c r="D92" s="39"/>
      <c r="E92" s="11"/>
      <c r="F92" s="108"/>
      <c r="G92" s="11"/>
      <c r="H92" s="39"/>
      <c r="I92" s="16"/>
      <c r="K92" s="126"/>
      <c r="M92" s="126"/>
      <c r="N92" s="126"/>
      <c r="O92" s="126"/>
      <c r="P92" s="18"/>
    </row>
    <row r="93" spans="1:16" ht="26.25" customHeight="1">
      <c r="A93" s="39"/>
      <c r="B93" s="11"/>
      <c r="C93" s="16"/>
      <c r="D93" s="39"/>
      <c r="E93" s="11"/>
      <c r="F93" s="108"/>
      <c r="G93" s="11"/>
      <c r="H93" s="39"/>
      <c r="I93" s="16"/>
      <c r="K93" s="126"/>
      <c r="M93" s="126"/>
      <c r="N93" s="126"/>
      <c r="O93" s="126"/>
      <c r="P93" s="18"/>
    </row>
    <row r="94" spans="1:16" ht="26.25" customHeight="1">
      <c r="A94" s="39"/>
      <c r="B94" s="11"/>
      <c r="C94" s="16"/>
      <c r="D94" s="39"/>
      <c r="E94" s="11"/>
      <c r="F94" s="108"/>
      <c r="G94" s="11"/>
      <c r="H94" s="39"/>
      <c r="I94" s="16"/>
      <c r="K94" s="126"/>
      <c r="M94" s="126"/>
      <c r="N94" s="126"/>
      <c r="O94" s="126"/>
      <c r="P94" s="18"/>
    </row>
    <row r="95" spans="1:16" ht="26.25" customHeight="1">
      <c r="A95" s="39"/>
      <c r="B95" s="11"/>
      <c r="C95" s="16"/>
      <c r="D95" s="39"/>
      <c r="E95" s="11"/>
      <c r="F95" s="108"/>
      <c r="G95" s="11"/>
      <c r="H95" s="39"/>
      <c r="I95" s="16"/>
      <c r="K95" s="126"/>
      <c r="M95" s="126"/>
      <c r="N95" s="126"/>
      <c r="O95" s="126"/>
      <c r="P95" s="18"/>
    </row>
    <row r="96" spans="1:16" ht="26.25" customHeight="1">
      <c r="A96" s="39"/>
      <c r="B96" s="11"/>
      <c r="C96" s="16"/>
      <c r="D96" s="39"/>
      <c r="E96" s="11"/>
      <c r="F96" s="108"/>
      <c r="G96" s="11"/>
      <c r="H96" s="39"/>
      <c r="I96" s="16"/>
      <c r="K96" s="126"/>
      <c r="M96" s="126"/>
      <c r="N96" s="126"/>
      <c r="O96" s="126"/>
      <c r="P96" s="18"/>
    </row>
    <row r="97" spans="1:16" ht="26.25" customHeight="1">
      <c r="A97" s="39"/>
      <c r="B97" s="11"/>
      <c r="C97" s="16"/>
      <c r="D97" s="39"/>
      <c r="E97" s="11"/>
      <c r="F97" s="108"/>
      <c r="G97" s="11"/>
      <c r="H97" s="39"/>
      <c r="I97" s="16"/>
      <c r="K97" s="126"/>
      <c r="M97" s="126"/>
      <c r="N97" s="126"/>
      <c r="O97" s="126"/>
      <c r="P97" s="18"/>
    </row>
    <row r="98" spans="1:16" ht="26.25" customHeight="1">
      <c r="A98" s="39"/>
      <c r="B98" s="11"/>
      <c r="C98" s="16"/>
      <c r="D98" s="39"/>
      <c r="E98" s="11"/>
      <c r="F98" s="108"/>
      <c r="G98" s="11"/>
      <c r="H98" s="39"/>
      <c r="I98" s="16"/>
      <c r="K98" s="126"/>
      <c r="M98" s="126"/>
      <c r="N98" s="126"/>
      <c r="O98" s="126"/>
      <c r="P98" s="18"/>
    </row>
    <row r="99" spans="1:16" ht="26.25" customHeight="1">
      <c r="A99" s="39"/>
      <c r="B99" s="11"/>
      <c r="C99" s="16"/>
      <c r="D99" s="39"/>
      <c r="E99" s="11"/>
      <c r="F99" s="108"/>
      <c r="G99" s="11"/>
      <c r="H99" s="39"/>
      <c r="I99" s="16"/>
      <c r="K99" s="126"/>
      <c r="M99" s="126"/>
      <c r="N99" s="126"/>
      <c r="O99" s="126"/>
      <c r="P99" s="18"/>
    </row>
    <row r="100" spans="1:16" ht="26.25" customHeight="1">
      <c r="A100" s="39"/>
      <c r="B100" s="11"/>
      <c r="C100" s="16"/>
      <c r="D100" s="39"/>
      <c r="E100" s="11"/>
      <c r="F100" s="108"/>
      <c r="G100" s="11"/>
      <c r="H100" s="39"/>
      <c r="I100" s="16"/>
      <c r="K100" s="126"/>
      <c r="M100" s="126"/>
      <c r="N100" s="126"/>
      <c r="O100" s="126"/>
      <c r="P100" s="18"/>
    </row>
    <row r="101" spans="1:16" ht="26.25" customHeight="1">
      <c r="A101" s="39"/>
      <c r="B101" s="11"/>
      <c r="C101" s="16"/>
      <c r="D101" s="39"/>
      <c r="E101" s="11"/>
      <c r="F101" s="108"/>
      <c r="G101" s="11"/>
      <c r="H101" s="39"/>
      <c r="I101" s="16"/>
      <c r="K101" s="126"/>
      <c r="M101" s="126"/>
      <c r="N101" s="126"/>
      <c r="O101" s="126"/>
      <c r="P101" s="18"/>
    </row>
    <row r="102" spans="1:16" ht="26.25" customHeight="1">
      <c r="A102" s="39"/>
      <c r="B102" s="11"/>
      <c r="C102" s="16"/>
      <c r="D102" s="39"/>
      <c r="E102" s="11"/>
      <c r="F102" s="108"/>
      <c r="G102" s="11"/>
      <c r="H102" s="39"/>
      <c r="I102" s="16"/>
      <c r="K102" s="126"/>
      <c r="M102" s="126"/>
      <c r="N102" s="126"/>
      <c r="O102" s="126"/>
      <c r="P102" s="18"/>
    </row>
    <row r="103" spans="1:16" ht="26.25" customHeight="1">
      <c r="A103" s="39"/>
      <c r="B103" s="11"/>
      <c r="C103" s="16"/>
      <c r="D103" s="39"/>
      <c r="E103" s="11"/>
      <c r="F103" s="108"/>
      <c r="G103" s="11"/>
      <c r="H103" s="39"/>
      <c r="I103" s="16"/>
      <c r="K103" s="126"/>
      <c r="M103" s="126"/>
      <c r="N103" s="126"/>
      <c r="O103" s="126"/>
      <c r="P103" s="18"/>
    </row>
    <row r="104" spans="1:16" ht="26.25" customHeight="1">
      <c r="A104" s="39"/>
      <c r="B104" s="11"/>
      <c r="C104" s="16"/>
      <c r="D104" s="39"/>
      <c r="E104" s="11"/>
      <c r="F104" s="108"/>
      <c r="G104" s="11"/>
      <c r="H104" s="39"/>
      <c r="I104" s="16"/>
      <c r="K104" s="126"/>
      <c r="M104" s="126"/>
      <c r="N104" s="126"/>
      <c r="O104" s="126"/>
      <c r="P104" s="18"/>
    </row>
    <row r="105" spans="1:16" ht="26.25" customHeight="1">
      <c r="A105" s="39"/>
      <c r="B105" s="11"/>
      <c r="C105" s="16"/>
      <c r="D105" s="39"/>
      <c r="E105" s="11"/>
      <c r="F105" s="108"/>
      <c r="G105" s="11"/>
      <c r="H105" s="39"/>
      <c r="I105" s="16"/>
      <c r="K105" s="126"/>
      <c r="M105" s="126"/>
      <c r="N105" s="126"/>
      <c r="O105" s="126"/>
      <c r="P105" s="18"/>
    </row>
    <row r="106" spans="1:16" ht="26.25" customHeight="1">
      <c r="A106" s="39"/>
      <c r="B106" s="11"/>
      <c r="C106" s="16"/>
      <c r="D106" s="39"/>
      <c r="E106" s="11"/>
      <c r="F106" s="108"/>
      <c r="G106" s="11"/>
      <c r="H106" s="39"/>
      <c r="I106" s="16"/>
      <c r="K106" s="126"/>
      <c r="M106" s="126"/>
      <c r="N106" s="126"/>
      <c r="O106" s="126"/>
      <c r="P106" s="18"/>
    </row>
    <row r="107" spans="1:16" ht="26.25" customHeight="1">
      <c r="A107" s="39"/>
      <c r="B107" s="11"/>
      <c r="C107" s="16"/>
      <c r="D107" s="39"/>
      <c r="E107" s="11"/>
      <c r="F107" s="108"/>
      <c r="G107" s="11"/>
      <c r="H107" s="39"/>
      <c r="I107" s="16"/>
      <c r="K107" s="126"/>
      <c r="M107" s="126"/>
      <c r="N107" s="126"/>
      <c r="O107" s="126"/>
      <c r="P107" s="18"/>
    </row>
    <row r="108" spans="1:16" ht="26.25" customHeight="1">
      <c r="A108" s="39"/>
      <c r="B108" s="11"/>
      <c r="C108" s="16"/>
      <c r="D108" s="39"/>
      <c r="E108" s="11"/>
      <c r="F108" s="108"/>
      <c r="G108" s="11"/>
      <c r="H108" s="39"/>
      <c r="I108" s="16"/>
      <c r="K108" s="126"/>
      <c r="M108" s="126"/>
      <c r="N108" s="126"/>
      <c r="O108" s="126"/>
      <c r="P108" s="18"/>
    </row>
    <row r="109" spans="1:16" ht="26.25" customHeight="1">
      <c r="B109" s="17"/>
      <c r="C109" s="18"/>
      <c r="E109" s="17"/>
      <c r="F109" s="62"/>
      <c r="G109" s="17"/>
      <c r="I109" s="18"/>
      <c r="K109" s="126"/>
      <c r="M109" s="126"/>
      <c r="N109" s="126"/>
      <c r="O109" s="126"/>
      <c r="P109" s="18"/>
    </row>
    <row r="110" spans="1:16" ht="26.25" customHeight="1">
      <c r="B110" s="17"/>
      <c r="C110" s="18"/>
      <c r="E110" s="17"/>
      <c r="F110" s="62"/>
      <c r="G110" s="17"/>
      <c r="I110" s="18"/>
      <c r="K110" s="126"/>
      <c r="M110" s="126"/>
      <c r="N110" s="126"/>
      <c r="O110" s="126"/>
      <c r="P110" s="18"/>
    </row>
    <row r="111" spans="1:16" ht="26.25" customHeight="1">
      <c r="B111" s="17"/>
      <c r="C111" s="18"/>
      <c r="E111" s="17"/>
      <c r="F111" s="62"/>
      <c r="G111" s="17"/>
      <c r="I111" s="18"/>
      <c r="K111" s="126"/>
      <c r="M111" s="126"/>
      <c r="N111" s="126"/>
      <c r="O111" s="126"/>
      <c r="P111" s="18"/>
    </row>
    <row r="112" spans="1:16" ht="26.25" customHeight="1">
      <c r="B112" s="17"/>
      <c r="C112" s="18"/>
      <c r="E112" s="17"/>
      <c r="F112" s="62"/>
      <c r="G112" s="17"/>
      <c r="I112" s="18"/>
      <c r="K112" s="126"/>
      <c r="M112" s="126"/>
      <c r="N112" s="126"/>
      <c r="O112" s="126"/>
      <c r="P112" s="18"/>
    </row>
    <row r="113" spans="2:16" ht="26.25" customHeight="1">
      <c r="B113" s="17"/>
      <c r="C113" s="18"/>
      <c r="E113" s="17"/>
      <c r="F113" s="62"/>
      <c r="G113" s="17"/>
      <c r="I113" s="18"/>
      <c r="K113" s="126"/>
      <c r="M113" s="126"/>
      <c r="N113" s="126"/>
      <c r="O113" s="126"/>
      <c r="P113" s="18"/>
    </row>
    <row r="114" spans="2:16" ht="26.25" customHeight="1">
      <c r="B114" s="17"/>
      <c r="C114" s="18"/>
      <c r="E114" s="17"/>
      <c r="F114" s="62"/>
      <c r="G114" s="17"/>
      <c r="I114" s="18"/>
      <c r="K114" s="126"/>
      <c r="M114" s="126"/>
      <c r="N114" s="126"/>
      <c r="O114" s="126"/>
      <c r="P114" s="18"/>
    </row>
    <row r="115" spans="2:16" ht="26.25" customHeight="1">
      <c r="B115" s="17"/>
      <c r="C115" s="18"/>
      <c r="E115" s="17"/>
      <c r="F115" s="62"/>
      <c r="G115" s="17"/>
      <c r="I115" s="18"/>
      <c r="K115" s="126"/>
      <c r="M115" s="126"/>
      <c r="N115" s="126"/>
      <c r="O115" s="126"/>
      <c r="P115" s="18"/>
    </row>
    <row r="116" spans="2:16" ht="26.25" customHeight="1">
      <c r="B116" s="17"/>
      <c r="C116" s="18"/>
      <c r="E116" s="17"/>
      <c r="F116" s="62"/>
      <c r="G116" s="17"/>
      <c r="I116" s="18"/>
      <c r="K116" s="126"/>
      <c r="M116" s="126"/>
      <c r="N116" s="126"/>
      <c r="O116" s="126"/>
      <c r="P116" s="18"/>
    </row>
    <row r="117" spans="2:16" ht="26.25" customHeight="1">
      <c r="B117" s="17"/>
      <c r="C117" s="18"/>
      <c r="E117" s="17"/>
      <c r="F117" s="62"/>
      <c r="G117" s="17"/>
      <c r="I117" s="18"/>
      <c r="K117" s="126"/>
      <c r="M117" s="126"/>
      <c r="N117" s="126"/>
      <c r="O117" s="126"/>
      <c r="P117" s="18"/>
    </row>
    <row r="118" spans="2:16" ht="26.25" customHeight="1">
      <c r="B118" s="17"/>
      <c r="C118" s="18"/>
      <c r="E118" s="17"/>
      <c r="F118" s="62"/>
      <c r="G118" s="17"/>
      <c r="I118" s="18"/>
      <c r="K118" s="126"/>
      <c r="M118" s="126"/>
      <c r="N118" s="126"/>
      <c r="O118" s="126"/>
      <c r="P118" s="18"/>
    </row>
    <row r="119" spans="2:16" ht="26.25" customHeight="1">
      <c r="B119" s="17"/>
      <c r="C119" s="18"/>
      <c r="E119" s="17"/>
      <c r="F119" s="62"/>
      <c r="G119" s="17"/>
      <c r="I119" s="18"/>
      <c r="K119" s="126"/>
      <c r="M119" s="126"/>
      <c r="N119" s="126"/>
      <c r="O119" s="126"/>
      <c r="P119" s="18"/>
    </row>
    <row r="120" spans="2:16" ht="26.25" customHeight="1">
      <c r="B120" s="17"/>
      <c r="C120" s="18"/>
      <c r="E120" s="17"/>
      <c r="F120" s="62"/>
      <c r="G120" s="17"/>
      <c r="I120" s="18"/>
      <c r="K120" s="126"/>
      <c r="M120" s="126"/>
      <c r="N120" s="126"/>
      <c r="O120" s="126"/>
      <c r="P120" s="18"/>
    </row>
    <row r="121" spans="2:16" ht="26.25" customHeight="1">
      <c r="B121" s="17"/>
      <c r="C121" s="18"/>
      <c r="E121" s="17"/>
      <c r="F121" s="62"/>
      <c r="G121" s="17"/>
      <c r="I121" s="18"/>
      <c r="K121" s="126"/>
      <c r="M121" s="126"/>
      <c r="N121" s="126"/>
      <c r="O121" s="126"/>
      <c r="P121" s="18"/>
    </row>
    <row r="122" spans="2:16" ht="26.25" customHeight="1">
      <c r="B122" s="17"/>
      <c r="C122" s="18"/>
      <c r="E122" s="17"/>
      <c r="F122" s="62"/>
      <c r="G122" s="17"/>
      <c r="I122" s="18"/>
      <c r="K122" s="126"/>
      <c r="M122" s="126"/>
      <c r="N122" s="126"/>
      <c r="O122" s="126"/>
      <c r="P122" s="18"/>
    </row>
    <row r="123" spans="2:16" ht="26.25" customHeight="1">
      <c r="B123" s="17"/>
      <c r="C123" s="18"/>
      <c r="E123" s="17"/>
      <c r="F123" s="62"/>
      <c r="G123" s="17"/>
      <c r="I123" s="18"/>
      <c r="K123" s="126"/>
      <c r="M123" s="126"/>
      <c r="N123" s="126"/>
      <c r="O123" s="126"/>
      <c r="P123" s="18"/>
    </row>
    <row r="124" spans="2:16" ht="26.25" customHeight="1">
      <c r="B124" s="17"/>
      <c r="C124" s="18"/>
      <c r="E124" s="17"/>
      <c r="F124" s="62"/>
      <c r="G124" s="17"/>
      <c r="I124" s="18"/>
      <c r="K124" s="126"/>
      <c r="M124" s="126"/>
      <c r="N124" s="126"/>
      <c r="O124" s="126"/>
      <c r="P124" s="18"/>
    </row>
    <row r="125" spans="2:16" ht="26.25" customHeight="1">
      <c r="B125" s="17"/>
      <c r="C125" s="18"/>
      <c r="E125" s="17"/>
      <c r="F125" s="62"/>
      <c r="G125" s="17"/>
      <c r="I125" s="18"/>
      <c r="K125" s="126"/>
      <c r="M125" s="126"/>
      <c r="N125" s="126"/>
      <c r="O125" s="126"/>
      <c r="P125" s="18"/>
    </row>
    <row r="126" spans="2:16" ht="26.25" customHeight="1">
      <c r="B126" s="17"/>
      <c r="C126" s="18"/>
      <c r="E126" s="17"/>
      <c r="F126" s="62"/>
      <c r="G126" s="17"/>
      <c r="I126" s="18"/>
      <c r="K126" s="126"/>
      <c r="M126" s="126"/>
      <c r="N126" s="126"/>
      <c r="O126" s="126"/>
      <c r="P126" s="18"/>
    </row>
    <row r="127" spans="2:16" ht="26.25" customHeight="1">
      <c r="B127" s="17"/>
      <c r="C127" s="18"/>
      <c r="E127" s="17"/>
      <c r="F127" s="62"/>
      <c r="G127" s="17"/>
      <c r="I127" s="18"/>
      <c r="K127" s="126"/>
      <c r="M127" s="126"/>
      <c r="N127" s="126"/>
      <c r="O127" s="126"/>
      <c r="P127" s="18"/>
    </row>
    <row r="128" spans="2:16" ht="26.25" customHeight="1">
      <c r="B128" s="17"/>
      <c r="C128" s="18"/>
      <c r="E128" s="17"/>
      <c r="F128" s="62"/>
      <c r="G128" s="17"/>
      <c r="I128" s="18"/>
      <c r="K128" s="126"/>
      <c r="M128" s="126"/>
      <c r="N128" s="126"/>
      <c r="O128" s="126"/>
      <c r="P128" s="18"/>
    </row>
    <row r="129" spans="2:16" ht="26.25" customHeight="1">
      <c r="B129" s="17"/>
      <c r="C129" s="18"/>
      <c r="E129" s="17"/>
      <c r="F129" s="62"/>
      <c r="G129" s="17"/>
      <c r="I129" s="18"/>
      <c r="K129" s="126"/>
      <c r="M129" s="126"/>
      <c r="N129" s="126"/>
      <c r="O129" s="126"/>
      <c r="P129" s="18"/>
    </row>
    <row r="130" spans="2:16" ht="26.25" customHeight="1">
      <c r="B130" s="17"/>
      <c r="C130" s="18"/>
      <c r="E130" s="17"/>
      <c r="F130" s="62"/>
      <c r="G130" s="17"/>
      <c r="I130" s="18"/>
      <c r="K130" s="126"/>
      <c r="M130" s="126"/>
      <c r="N130" s="126"/>
      <c r="O130" s="126"/>
      <c r="P130" s="18"/>
    </row>
    <row r="131" spans="2:16" ht="26.25" customHeight="1">
      <c r="B131" s="17"/>
      <c r="C131" s="18"/>
      <c r="E131" s="17"/>
      <c r="F131" s="62"/>
      <c r="G131" s="17"/>
      <c r="I131" s="18"/>
      <c r="K131" s="126"/>
      <c r="M131" s="126"/>
      <c r="N131" s="126"/>
      <c r="O131" s="126"/>
      <c r="P131" s="18"/>
    </row>
    <row r="132" spans="2:16" ht="26.25" customHeight="1">
      <c r="B132" s="17"/>
      <c r="C132" s="18"/>
      <c r="E132" s="17"/>
      <c r="F132" s="62"/>
      <c r="G132" s="17"/>
      <c r="I132" s="18"/>
      <c r="K132" s="126"/>
      <c r="M132" s="126"/>
      <c r="N132" s="126"/>
      <c r="O132" s="126"/>
      <c r="P132" s="18"/>
    </row>
    <row r="133" spans="2:16" ht="26.25" customHeight="1">
      <c r="B133" s="17"/>
      <c r="C133" s="18"/>
      <c r="E133" s="17"/>
      <c r="F133" s="62"/>
      <c r="G133" s="17"/>
      <c r="I133" s="18"/>
      <c r="K133" s="126"/>
      <c r="M133" s="126"/>
      <c r="N133" s="126"/>
      <c r="O133" s="126"/>
      <c r="P133" s="18"/>
    </row>
    <row r="134" spans="2:16" ht="26.25" customHeight="1">
      <c r="B134" s="17"/>
      <c r="C134" s="18"/>
      <c r="E134" s="17"/>
      <c r="F134" s="62"/>
      <c r="G134" s="17"/>
      <c r="I134" s="18"/>
      <c r="K134" s="126"/>
      <c r="M134" s="126"/>
      <c r="N134" s="126"/>
      <c r="O134" s="126"/>
      <c r="P134" s="18"/>
    </row>
    <row r="135" spans="2:16" ht="26.25" customHeight="1">
      <c r="B135" s="17"/>
      <c r="C135" s="18"/>
      <c r="E135" s="17"/>
      <c r="F135" s="62"/>
      <c r="G135" s="17"/>
      <c r="I135" s="18"/>
      <c r="K135" s="126"/>
      <c r="M135" s="126"/>
      <c r="N135" s="126"/>
      <c r="O135" s="126"/>
      <c r="P135" s="18"/>
    </row>
    <row r="136" spans="2:16" ht="26.25" customHeight="1">
      <c r="B136" s="17"/>
      <c r="C136" s="18"/>
      <c r="E136" s="17"/>
      <c r="F136" s="62"/>
      <c r="G136" s="17"/>
      <c r="I136" s="18"/>
      <c r="K136" s="126"/>
      <c r="M136" s="126"/>
      <c r="N136" s="126"/>
      <c r="O136" s="126"/>
      <c r="P136" s="18"/>
    </row>
    <row r="137" spans="2:16" ht="26.25" customHeight="1">
      <c r="B137" s="17"/>
      <c r="C137" s="18"/>
      <c r="E137" s="17"/>
      <c r="F137" s="62"/>
      <c r="G137" s="17"/>
      <c r="I137" s="18"/>
      <c r="K137" s="126"/>
      <c r="M137" s="126"/>
      <c r="N137" s="126"/>
      <c r="O137" s="126"/>
      <c r="P137" s="18"/>
    </row>
    <row r="138" spans="2:16" ht="26.25" customHeight="1">
      <c r="B138" s="17"/>
      <c r="C138" s="18"/>
      <c r="E138" s="17"/>
      <c r="F138" s="62"/>
      <c r="G138" s="17"/>
      <c r="I138" s="18"/>
      <c r="K138" s="126"/>
      <c r="M138" s="126"/>
      <c r="N138" s="126"/>
      <c r="O138" s="126"/>
      <c r="P138" s="18"/>
    </row>
    <row r="139" spans="2:16" ht="26.25" customHeight="1">
      <c r="B139" s="17"/>
      <c r="C139" s="18"/>
      <c r="E139" s="17"/>
      <c r="F139" s="62"/>
      <c r="G139" s="17"/>
      <c r="I139" s="18"/>
      <c r="K139" s="126"/>
      <c r="M139" s="126"/>
      <c r="N139" s="126"/>
      <c r="O139" s="126"/>
      <c r="P139" s="18"/>
    </row>
    <row r="140" spans="2:16" ht="26.25" customHeight="1">
      <c r="B140" s="17"/>
      <c r="C140" s="18"/>
      <c r="E140" s="17"/>
      <c r="F140" s="62"/>
      <c r="G140" s="17"/>
      <c r="I140" s="18"/>
      <c r="K140" s="126"/>
      <c r="M140" s="126"/>
      <c r="N140" s="126"/>
      <c r="O140" s="126"/>
      <c r="P140" s="18"/>
    </row>
    <row r="141" spans="2:16" ht="26.25" customHeight="1">
      <c r="B141" s="17"/>
      <c r="C141" s="18"/>
      <c r="E141" s="17"/>
      <c r="F141" s="62"/>
      <c r="G141" s="17"/>
      <c r="I141" s="18"/>
      <c r="K141" s="126"/>
      <c r="M141" s="126"/>
      <c r="N141" s="126"/>
      <c r="O141" s="126"/>
      <c r="P141" s="18"/>
    </row>
    <row r="142" spans="2:16" ht="26.25" customHeight="1">
      <c r="B142" s="17"/>
      <c r="C142" s="18"/>
      <c r="E142" s="17"/>
      <c r="F142" s="62"/>
      <c r="G142" s="17"/>
      <c r="I142" s="18"/>
      <c r="K142" s="126"/>
      <c r="M142" s="126"/>
      <c r="N142" s="126"/>
      <c r="O142" s="126"/>
      <c r="P142" s="18"/>
    </row>
    <row r="143" spans="2:16" ht="26.25" customHeight="1">
      <c r="B143" s="17"/>
      <c r="C143" s="18"/>
      <c r="E143" s="17"/>
      <c r="F143" s="62"/>
      <c r="G143" s="17"/>
      <c r="I143" s="18"/>
      <c r="K143" s="126"/>
      <c r="M143" s="126"/>
      <c r="N143" s="126"/>
      <c r="O143" s="126"/>
      <c r="P143" s="18"/>
    </row>
    <row r="144" spans="2:16" ht="26.25" customHeight="1">
      <c r="B144" s="17"/>
      <c r="C144" s="18"/>
      <c r="E144" s="17"/>
      <c r="F144" s="62"/>
      <c r="G144" s="17"/>
      <c r="I144" s="18"/>
      <c r="K144" s="126"/>
      <c r="M144" s="126"/>
      <c r="N144" s="126"/>
      <c r="O144" s="126"/>
      <c r="P144" s="18"/>
    </row>
    <row r="145" spans="2:16" ht="26.25" customHeight="1">
      <c r="B145" s="17"/>
      <c r="C145" s="18"/>
      <c r="E145" s="17"/>
      <c r="F145" s="62"/>
      <c r="G145" s="17"/>
      <c r="I145" s="18"/>
      <c r="K145" s="126"/>
      <c r="M145" s="126"/>
      <c r="N145" s="126"/>
      <c r="O145" s="126"/>
      <c r="P145" s="18"/>
    </row>
    <row r="146" spans="2:16" ht="26.25" customHeight="1">
      <c r="B146" s="17"/>
      <c r="C146" s="18"/>
      <c r="E146" s="17"/>
      <c r="F146" s="62"/>
      <c r="G146" s="17"/>
      <c r="I146" s="18"/>
      <c r="K146" s="126"/>
      <c r="M146" s="126"/>
      <c r="N146" s="126"/>
      <c r="O146" s="126"/>
      <c r="P146" s="18"/>
    </row>
    <row r="147" spans="2:16" ht="26.25" customHeight="1">
      <c r="B147" s="17"/>
      <c r="C147" s="18"/>
      <c r="E147" s="17"/>
      <c r="F147" s="62"/>
      <c r="G147" s="17"/>
      <c r="I147" s="18"/>
      <c r="K147" s="126"/>
      <c r="M147" s="126"/>
      <c r="N147" s="126"/>
      <c r="O147" s="126"/>
      <c r="P147" s="18"/>
    </row>
    <row r="148" spans="2:16" ht="26.25" customHeight="1">
      <c r="B148" s="17"/>
      <c r="C148" s="18"/>
      <c r="E148" s="17"/>
      <c r="F148" s="62"/>
      <c r="G148" s="17"/>
      <c r="I148" s="18"/>
      <c r="K148" s="126"/>
      <c r="M148" s="126"/>
      <c r="N148" s="126"/>
      <c r="O148" s="126"/>
      <c r="P148" s="18"/>
    </row>
    <row r="149" spans="2:16" ht="26.25" customHeight="1">
      <c r="B149" s="17"/>
      <c r="C149" s="18"/>
      <c r="E149" s="17"/>
      <c r="F149" s="62"/>
      <c r="G149" s="17"/>
      <c r="I149" s="18"/>
      <c r="K149" s="126"/>
      <c r="M149" s="126"/>
      <c r="N149" s="126"/>
      <c r="O149" s="126"/>
      <c r="P149" s="18"/>
    </row>
    <row r="150" spans="2:16" ht="26.25" customHeight="1">
      <c r="B150" s="17"/>
      <c r="C150" s="18"/>
      <c r="E150" s="17"/>
      <c r="F150" s="62"/>
      <c r="G150" s="17"/>
      <c r="I150" s="18"/>
      <c r="K150" s="126"/>
      <c r="M150" s="126"/>
      <c r="N150" s="126"/>
      <c r="O150" s="126"/>
      <c r="P150" s="18"/>
    </row>
    <row r="151" spans="2:16" ht="26.25" customHeight="1">
      <c r="B151" s="17"/>
      <c r="C151" s="18"/>
      <c r="E151" s="17"/>
      <c r="F151" s="62"/>
      <c r="G151" s="17"/>
      <c r="I151" s="18"/>
      <c r="K151" s="126"/>
      <c r="M151" s="126"/>
      <c r="N151" s="126"/>
      <c r="O151" s="126"/>
      <c r="P151" s="18"/>
    </row>
    <row r="152" spans="2:16" ht="26.25" customHeight="1">
      <c r="B152" s="17"/>
      <c r="C152" s="18"/>
      <c r="E152" s="17"/>
      <c r="F152" s="62"/>
      <c r="G152" s="17"/>
      <c r="I152" s="18"/>
      <c r="K152" s="126"/>
      <c r="M152" s="126"/>
      <c r="N152" s="126"/>
      <c r="O152" s="126"/>
      <c r="P152" s="18"/>
    </row>
    <row r="153" spans="2:16" ht="26.25" customHeight="1">
      <c r="B153" s="17"/>
      <c r="C153" s="18"/>
      <c r="E153" s="17"/>
      <c r="F153" s="62"/>
      <c r="G153" s="17"/>
      <c r="I153" s="18"/>
      <c r="K153" s="126"/>
      <c r="M153" s="126"/>
      <c r="N153" s="126"/>
      <c r="O153" s="126"/>
      <c r="P153" s="18"/>
    </row>
    <row r="154" spans="2:16" ht="26.25" customHeight="1">
      <c r="B154" s="17"/>
      <c r="C154" s="18"/>
      <c r="E154" s="17"/>
      <c r="F154" s="62"/>
      <c r="G154" s="17"/>
      <c r="I154" s="18"/>
      <c r="K154" s="126"/>
      <c r="M154" s="126"/>
      <c r="N154" s="126"/>
      <c r="O154" s="126"/>
      <c r="P154" s="18"/>
    </row>
    <row r="155" spans="2:16" ht="26.25" customHeight="1">
      <c r="B155" s="17"/>
      <c r="C155" s="18"/>
      <c r="E155" s="17"/>
      <c r="F155" s="62"/>
      <c r="G155" s="17"/>
      <c r="I155" s="18"/>
      <c r="K155" s="126"/>
      <c r="M155" s="126"/>
      <c r="N155" s="126"/>
      <c r="O155" s="126"/>
      <c r="P155" s="18"/>
    </row>
    <row r="156" spans="2:16" ht="26.25" customHeight="1">
      <c r="B156" s="17"/>
      <c r="C156" s="18"/>
      <c r="E156" s="17"/>
      <c r="F156" s="62"/>
      <c r="G156" s="17"/>
      <c r="I156" s="18"/>
      <c r="K156" s="126"/>
      <c r="M156" s="126"/>
      <c r="N156" s="126"/>
      <c r="O156" s="126"/>
      <c r="P156" s="18"/>
    </row>
    <row r="157" spans="2:16" ht="26.25" customHeight="1">
      <c r="B157" s="17"/>
      <c r="C157" s="18"/>
      <c r="E157" s="17"/>
      <c r="F157" s="62"/>
      <c r="G157" s="17"/>
      <c r="I157" s="18"/>
      <c r="K157" s="126"/>
      <c r="M157" s="126"/>
      <c r="N157" s="126"/>
      <c r="O157" s="126"/>
      <c r="P157" s="18"/>
    </row>
    <row r="158" spans="2:16" ht="26.25" customHeight="1">
      <c r="B158" s="17"/>
      <c r="C158" s="18"/>
      <c r="E158" s="17"/>
      <c r="F158" s="62"/>
      <c r="G158" s="17"/>
      <c r="I158" s="18"/>
      <c r="K158" s="126"/>
      <c r="M158" s="126"/>
      <c r="N158" s="126"/>
      <c r="O158" s="126"/>
      <c r="P158" s="18"/>
    </row>
    <row r="159" spans="2:16" ht="26.25" customHeight="1">
      <c r="B159" s="17"/>
      <c r="C159" s="18"/>
      <c r="E159" s="17"/>
      <c r="F159" s="62"/>
      <c r="G159" s="17"/>
      <c r="I159" s="18"/>
      <c r="K159" s="126"/>
      <c r="M159" s="126"/>
      <c r="N159" s="126"/>
      <c r="O159" s="126"/>
      <c r="P159" s="18"/>
    </row>
    <row r="160" spans="2:16" ht="26.25" customHeight="1">
      <c r="B160" s="17"/>
      <c r="C160" s="18"/>
      <c r="E160" s="17"/>
      <c r="F160" s="62"/>
      <c r="G160" s="17"/>
      <c r="I160" s="18"/>
      <c r="K160" s="126"/>
      <c r="M160" s="126"/>
      <c r="N160" s="126"/>
      <c r="O160" s="126"/>
      <c r="P160" s="18"/>
    </row>
    <row r="161" spans="2:16" ht="26.25" customHeight="1">
      <c r="B161" s="17"/>
      <c r="C161" s="18"/>
      <c r="E161" s="17"/>
      <c r="F161" s="62"/>
      <c r="G161" s="17"/>
      <c r="I161" s="18"/>
      <c r="K161" s="126"/>
      <c r="M161" s="126"/>
      <c r="N161" s="126"/>
      <c r="O161" s="126"/>
      <c r="P161" s="18"/>
    </row>
    <row r="162" spans="2:16" ht="26.25" customHeight="1">
      <c r="B162" s="17"/>
      <c r="C162" s="18"/>
      <c r="E162" s="17"/>
      <c r="F162" s="62"/>
      <c r="G162" s="17"/>
      <c r="I162" s="18"/>
      <c r="K162" s="126"/>
      <c r="M162" s="126"/>
      <c r="N162" s="126"/>
      <c r="O162" s="126"/>
      <c r="P162" s="18"/>
    </row>
    <row r="163" spans="2:16" ht="26.25" customHeight="1">
      <c r="B163" s="17"/>
      <c r="C163" s="18"/>
      <c r="E163" s="17"/>
      <c r="F163" s="62"/>
      <c r="G163" s="17"/>
      <c r="I163" s="18"/>
      <c r="K163" s="126"/>
      <c r="M163" s="126"/>
      <c r="N163" s="126"/>
      <c r="O163" s="126"/>
      <c r="P163" s="18"/>
    </row>
    <row r="164" spans="2:16" ht="26.25" customHeight="1">
      <c r="B164" s="17"/>
      <c r="C164" s="18"/>
      <c r="E164" s="17"/>
      <c r="F164" s="62"/>
      <c r="G164" s="17"/>
      <c r="I164" s="18"/>
      <c r="K164" s="126"/>
      <c r="M164" s="126"/>
      <c r="N164" s="126"/>
      <c r="O164" s="126"/>
      <c r="P164" s="18"/>
    </row>
    <row r="165" spans="2:16" ht="26.25" customHeight="1">
      <c r="B165" s="17"/>
      <c r="C165" s="18"/>
      <c r="E165" s="17"/>
      <c r="F165" s="62"/>
      <c r="G165" s="17"/>
      <c r="I165" s="18"/>
      <c r="K165" s="126"/>
      <c r="M165" s="126"/>
      <c r="N165" s="126"/>
      <c r="O165" s="126"/>
      <c r="P165" s="18"/>
    </row>
    <row r="166" spans="2:16" ht="26.25" customHeight="1">
      <c r="B166" s="17"/>
      <c r="C166" s="18"/>
      <c r="E166" s="17"/>
      <c r="F166" s="62"/>
      <c r="G166" s="17"/>
      <c r="I166" s="18"/>
      <c r="K166" s="126"/>
      <c r="M166" s="126"/>
      <c r="N166" s="126"/>
      <c r="O166" s="126"/>
      <c r="P166" s="18"/>
    </row>
    <row r="167" spans="2:16" ht="26.25" customHeight="1">
      <c r="B167" s="17"/>
      <c r="C167" s="18"/>
      <c r="E167" s="17"/>
      <c r="F167" s="62"/>
      <c r="G167" s="17"/>
      <c r="I167" s="18"/>
      <c r="K167" s="126"/>
      <c r="M167" s="126"/>
      <c r="N167" s="126"/>
      <c r="O167" s="126"/>
      <c r="P167" s="18"/>
    </row>
    <row r="168" spans="2:16" ht="26.25" customHeight="1">
      <c r="B168" s="17"/>
      <c r="C168" s="18"/>
      <c r="E168" s="17"/>
      <c r="F168" s="62"/>
      <c r="G168" s="17"/>
      <c r="I168" s="18"/>
      <c r="K168" s="126"/>
      <c r="M168" s="126"/>
      <c r="N168" s="126"/>
      <c r="O168" s="126"/>
      <c r="P168" s="18"/>
    </row>
    <row r="169" spans="2:16" ht="26.25" customHeight="1">
      <c r="B169" s="17"/>
      <c r="C169" s="18"/>
      <c r="E169" s="17"/>
      <c r="F169" s="62"/>
      <c r="G169" s="17"/>
      <c r="I169" s="18"/>
      <c r="K169" s="126"/>
      <c r="M169" s="126"/>
      <c r="N169" s="126"/>
      <c r="O169" s="126"/>
      <c r="P169" s="18"/>
    </row>
    <row r="170" spans="2:16" ht="26.25" customHeight="1">
      <c r="B170" s="17"/>
      <c r="C170" s="18"/>
      <c r="E170" s="17"/>
      <c r="F170" s="62"/>
      <c r="G170" s="17"/>
      <c r="I170" s="18"/>
      <c r="K170" s="126"/>
      <c r="M170" s="126"/>
      <c r="N170" s="126"/>
      <c r="O170" s="126"/>
      <c r="P170" s="18"/>
    </row>
    <row r="171" spans="2:16" ht="26.25" customHeight="1">
      <c r="B171" s="17"/>
      <c r="C171" s="18"/>
      <c r="E171" s="17"/>
      <c r="F171" s="62"/>
      <c r="G171" s="17"/>
      <c r="I171" s="18"/>
      <c r="K171" s="126"/>
      <c r="M171" s="126"/>
      <c r="N171" s="126"/>
      <c r="O171" s="126"/>
      <c r="P171" s="18"/>
    </row>
    <row r="172" spans="2:16" ht="26.25" customHeight="1">
      <c r="B172" s="17"/>
      <c r="C172" s="18"/>
      <c r="E172" s="17"/>
      <c r="F172" s="62"/>
      <c r="G172" s="17"/>
      <c r="I172" s="18"/>
      <c r="K172" s="126"/>
      <c r="M172" s="126"/>
      <c r="N172" s="126"/>
      <c r="O172" s="126"/>
      <c r="P172" s="18"/>
    </row>
    <row r="173" spans="2:16" ht="26.25" customHeight="1">
      <c r="B173" s="17"/>
      <c r="C173" s="18"/>
      <c r="E173" s="17"/>
      <c r="F173" s="62"/>
      <c r="G173" s="17"/>
      <c r="I173" s="18"/>
      <c r="K173" s="126"/>
      <c r="M173" s="126"/>
      <c r="N173" s="126"/>
      <c r="O173" s="126"/>
      <c r="P173" s="18"/>
    </row>
    <row r="174" spans="2:16" ht="26.25" customHeight="1">
      <c r="B174" s="17"/>
      <c r="C174" s="18"/>
      <c r="E174" s="17"/>
      <c r="F174" s="62"/>
      <c r="G174" s="17"/>
      <c r="I174" s="18"/>
      <c r="K174" s="126"/>
      <c r="M174" s="126"/>
      <c r="N174" s="126"/>
      <c r="O174" s="126"/>
      <c r="P174" s="18"/>
    </row>
    <row r="175" spans="2:16" ht="26.25" customHeight="1">
      <c r="B175" s="17"/>
      <c r="C175" s="18"/>
      <c r="E175" s="17"/>
      <c r="F175" s="62"/>
      <c r="G175" s="17"/>
      <c r="I175" s="18"/>
      <c r="K175" s="126"/>
      <c r="M175" s="126"/>
      <c r="N175" s="126"/>
      <c r="O175" s="126"/>
      <c r="P175" s="18"/>
    </row>
    <row r="176" spans="2:16" ht="26.25" customHeight="1">
      <c r="B176" s="17"/>
      <c r="C176" s="18"/>
      <c r="E176" s="17"/>
      <c r="F176" s="62"/>
      <c r="G176" s="17"/>
      <c r="I176" s="18"/>
      <c r="K176" s="126"/>
      <c r="M176" s="126"/>
      <c r="N176" s="126"/>
      <c r="O176" s="126"/>
      <c r="P176" s="18"/>
    </row>
    <row r="177" spans="2:16" ht="26.25" customHeight="1">
      <c r="B177" s="17"/>
      <c r="C177" s="18"/>
      <c r="E177" s="17"/>
      <c r="F177" s="62"/>
      <c r="G177" s="17"/>
      <c r="I177" s="18"/>
      <c r="K177" s="126"/>
      <c r="M177" s="126"/>
      <c r="N177" s="126"/>
      <c r="O177" s="126"/>
      <c r="P177" s="18"/>
    </row>
    <row r="178" spans="2:16" ht="26.25" customHeight="1">
      <c r="B178" s="17"/>
      <c r="C178" s="18"/>
      <c r="E178" s="17"/>
      <c r="F178" s="62"/>
      <c r="G178" s="17"/>
      <c r="I178" s="18"/>
      <c r="K178" s="126"/>
      <c r="M178" s="126"/>
      <c r="N178" s="126"/>
      <c r="O178" s="126"/>
      <c r="P178" s="18"/>
    </row>
    <row r="179" spans="2:16" ht="26.25" customHeight="1">
      <c r="B179" s="17"/>
      <c r="C179" s="18"/>
      <c r="E179" s="17"/>
      <c r="F179" s="62"/>
      <c r="G179" s="17"/>
      <c r="I179" s="18"/>
      <c r="K179" s="126"/>
      <c r="M179" s="126"/>
      <c r="N179" s="126"/>
      <c r="O179" s="126"/>
      <c r="P179" s="18"/>
    </row>
    <row r="180" spans="2:16" ht="26.25" customHeight="1">
      <c r="B180" s="17"/>
      <c r="C180" s="18"/>
      <c r="E180" s="17"/>
      <c r="F180" s="62"/>
      <c r="G180" s="17"/>
      <c r="I180" s="18"/>
      <c r="K180" s="126"/>
      <c r="M180" s="126"/>
      <c r="N180" s="126"/>
      <c r="O180" s="126"/>
      <c r="P180" s="18"/>
    </row>
    <row r="181" spans="2:16" ht="26.25" customHeight="1">
      <c r="B181" s="17"/>
      <c r="C181" s="18"/>
      <c r="E181" s="17"/>
      <c r="F181" s="62"/>
      <c r="G181" s="17"/>
      <c r="I181" s="18"/>
      <c r="K181" s="126"/>
      <c r="M181" s="126"/>
      <c r="N181" s="126"/>
      <c r="O181" s="126"/>
      <c r="P181" s="18"/>
    </row>
    <row r="182" spans="2:16" ht="26.25" customHeight="1">
      <c r="B182" s="17"/>
      <c r="C182" s="18"/>
      <c r="E182" s="17"/>
      <c r="F182" s="62"/>
      <c r="G182" s="17"/>
      <c r="I182" s="18"/>
      <c r="K182" s="126"/>
      <c r="M182" s="126"/>
      <c r="N182" s="126"/>
      <c r="O182" s="126"/>
      <c r="P182" s="18"/>
    </row>
    <row r="183" spans="2:16" ht="26.25" customHeight="1">
      <c r="B183" s="17"/>
      <c r="C183" s="18"/>
      <c r="E183" s="17"/>
      <c r="F183" s="62"/>
      <c r="G183" s="17"/>
      <c r="I183" s="18"/>
      <c r="K183" s="126"/>
      <c r="M183" s="126"/>
      <c r="N183" s="126"/>
      <c r="O183" s="126"/>
      <c r="P183" s="18"/>
    </row>
    <row r="184" spans="2:16" ht="26.25" customHeight="1">
      <c r="B184" s="17"/>
      <c r="C184" s="18"/>
      <c r="E184" s="17"/>
      <c r="F184" s="62"/>
      <c r="G184" s="17"/>
      <c r="I184" s="18"/>
      <c r="K184" s="126"/>
      <c r="M184" s="126"/>
      <c r="N184" s="126"/>
      <c r="O184" s="126"/>
      <c r="P184" s="18"/>
    </row>
    <row r="185" spans="2:16" ht="26.25" customHeight="1">
      <c r="B185" s="17"/>
      <c r="C185" s="18"/>
      <c r="E185" s="17"/>
      <c r="F185" s="62"/>
      <c r="G185" s="17"/>
      <c r="I185" s="18"/>
      <c r="K185" s="126"/>
      <c r="M185" s="126"/>
      <c r="N185" s="126"/>
      <c r="O185" s="126"/>
      <c r="P185" s="18"/>
    </row>
    <row r="186" spans="2:16" ht="26.25" customHeight="1">
      <c r="B186" s="17"/>
      <c r="C186" s="18"/>
      <c r="E186" s="17"/>
      <c r="F186" s="62"/>
      <c r="G186" s="17"/>
      <c r="I186" s="18"/>
      <c r="K186" s="126"/>
      <c r="M186" s="126"/>
      <c r="N186" s="126"/>
      <c r="O186" s="126"/>
      <c r="P186" s="18"/>
    </row>
    <row r="187" spans="2:16" ht="26.25" customHeight="1">
      <c r="B187" s="17"/>
      <c r="C187" s="18"/>
      <c r="E187" s="17"/>
      <c r="F187" s="62"/>
      <c r="G187" s="17"/>
      <c r="I187" s="18"/>
      <c r="K187" s="126"/>
      <c r="M187" s="126"/>
      <c r="N187" s="126"/>
      <c r="O187" s="126"/>
      <c r="P187" s="18"/>
    </row>
    <row r="188" spans="2:16" ht="26.25" customHeight="1">
      <c r="B188" s="17"/>
      <c r="C188" s="18"/>
      <c r="E188" s="17"/>
      <c r="F188" s="62"/>
      <c r="G188" s="17"/>
      <c r="I188" s="18"/>
      <c r="K188" s="126"/>
      <c r="M188" s="126"/>
      <c r="N188" s="126"/>
      <c r="O188" s="126"/>
      <c r="P188" s="18"/>
    </row>
    <row r="189" spans="2:16" ht="26.25" customHeight="1">
      <c r="B189" s="17"/>
      <c r="C189" s="18"/>
      <c r="E189" s="17"/>
      <c r="F189" s="62"/>
      <c r="G189" s="17"/>
      <c r="I189" s="18"/>
      <c r="K189" s="126"/>
      <c r="M189" s="126"/>
      <c r="N189" s="126"/>
      <c r="O189" s="126"/>
      <c r="P189" s="18"/>
    </row>
    <row r="190" spans="2:16" ht="26.25" customHeight="1">
      <c r="B190" s="17"/>
      <c r="C190" s="18"/>
      <c r="E190" s="17"/>
      <c r="F190" s="62"/>
      <c r="G190" s="17"/>
      <c r="I190" s="18"/>
      <c r="K190" s="126"/>
      <c r="M190" s="126"/>
      <c r="N190" s="126"/>
      <c r="O190" s="126"/>
      <c r="P190" s="18"/>
    </row>
    <row r="191" spans="2:16" ht="26.25" customHeight="1">
      <c r="B191" s="17"/>
      <c r="C191" s="18"/>
      <c r="E191" s="17"/>
      <c r="F191" s="62"/>
      <c r="G191" s="17"/>
      <c r="I191" s="18"/>
      <c r="K191" s="126"/>
      <c r="M191" s="126"/>
      <c r="N191" s="126"/>
      <c r="O191" s="126"/>
      <c r="P191" s="18"/>
    </row>
    <row r="192" spans="2:16" ht="26.25" customHeight="1">
      <c r="B192" s="17"/>
      <c r="C192" s="18"/>
      <c r="E192" s="17"/>
      <c r="F192" s="62"/>
      <c r="G192" s="17"/>
      <c r="I192" s="18"/>
      <c r="K192" s="126"/>
      <c r="M192" s="126"/>
      <c r="N192" s="126"/>
      <c r="O192" s="126"/>
      <c r="P192" s="18"/>
    </row>
    <row r="193" spans="2:16" ht="26.25" customHeight="1">
      <c r="B193" s="17"/>
      <c r="C193" s="18"/>
      <c r="E193" s="17"/>
      <c r="F193" s="62"/>
      <c r="G193" s="17"/>
      <c r="I193" s="18"/>
      <c r="K193" s="126"/>
      <c r="M193" s="126"/>
      <c r="N193" s="126"/>
      <c r="O193" s="126"/>
      <c r="P193" s="18"/>
    </row>
    <row r="194" spans="2:16" ht="26.25" customHeight="1">
      <c r="B194" s="17"/>
      <c r="C194" s="18"/>
      <c r="E194" s="17"/>
      <c r="F194" s="62"/>
      <c r="G194" s="17"/>
      <c r="I194" s="18"/>
      <c r="K194" s="126"/>
      <c r="M194" s="126"/>
      <c r="N194" s="126"/>
      <c r="O194" s="126"/>
      <c r="P194" s="18"/>
    </row>
    <row r="195" spans="2:16" ht="26.25" customHeight="1">
      <c r="B195" s="17"/>
      <c r="C195" s="18"/>
      <c r="E195" s="17"/>
      <c r="F195" s="62"/>
      <c r="G195" s="17"/>
      <c r="I195" s="18"/>
      <c r="K195" s="126"/>
      <c r="M195" s="126"/>
      <c r="N195" s="126"/>
      <c r="O195" s="126"/>
      <c r="P195" s="18"/>
    </row>
    <row r="196" spans="2:16" ht="26.25" customHeight="1">
      <c r="B196" s="17"/>
      <c r="C196" s="18"/>
      <c r="E196" s="17"/>
      <c r="F196" s="62"/>
      <c r="G196" s="17"/>
      <c r="I196" s="18"/>
      <c r="K196" s="126"/>
      <c r="M196" s="126"/>
      <c r="N196" s="126"/>
      <c r="O196" s="126"/>
      <c r="P196" s="18"/>
    </row>
    <row r="197" spans="2:16" ht="26.25" customHeight="1">
      <c r="B197" s="17"/>
      <c r="C197" s="18"/>
      <c r="E197" s="17"/>
      <c r="F197" s="62"/>
      <c r="G197" s="17"/>
      <c r="I197" s="18"/>
      <c r="K197" s="126"/>
      <c r="M197" s="126"/>
      <c r="N197" s="126"/>
      <c r="O197" s="126"/>
      <c r="P197" s="18"/>
    </row>
    <row r="198" spans="2:16" ht="26.25" customHeight="1">
      <c r="B198" s="17"/>
      <c r="C198" s="18"/>
      <c r="E198" s="17"/>
      <c r="F198" s="62"/>
      <c r="G198" s="17"/>
      <c r="I198" s="18"/>
      <c r="K198" s="126"/>
      <c r="M198" s="126"/>
      <c r="N198" s="126"/>
      <c r="O198" s="126"/>
      <c r="P198" s="18"/>
    </row>
    <row r="199" spans="2:16" ht="26.25" customHeight="1">
      <c r="B199" s="17"/>
      <c r="C199" s="18"/>
      <c r="E199" s="17"/>
      <c r="F199" s="62"/>
      <c r="G199" s="17"/>
      <c r="I199" s="18"/>
      <c r="K199" s="126"/>
      <c r="M199" s="126"/>
      <c r="N199" s="126"/>
      <c r="O199" s="126"/>
      <c r="P199" s="18"/>
    </row>
    <row r="200" spans="2:16" ht="26.25" customHeight="1">
      <c r="B200" s="17"/>
      <c r="C200" s="18"/>
      <c r="E200" s="17"/>
      <c r="F200" s="62"/>
      <c r="G200" s="17"/>
      <c r="I200" s="18"/>
      <c r="K200" s="126"/>
      <c r="M200" s="126"/>
      <c r="N200" s="126"/>
      <c r="O200" s="126"/>
      <c r="P200" s="18"/>
    </row>
    <row r="201" spans="2:16" ht="26.25" customHeight="1">
      <c r="B201" s="17"/>
      <c r="C201" s="18"/>
      <c r="E201" s="17"/>
      <c r="F201" s="62"/>
      <c r="G201" s="17"/>
      <c r="I201" s="18"/>
      <c r="K201" s="126"/>
      <c r="M201" s="126"/>
      <c r="N201" s="126"/>
      <c r="O201" s="126"/>
      <c r="P201" s="18"/>
    </row>
    <row r="202" spans="2:16" ht="26.25" customHeight="1">
      <c r="B202" s="17"/>
      <c r="C202" s="18"/>
      <c r="E202" s="17"/>
      <c r="F202" s="62"/>
      <c r="G202" s="17"/>
      <c r="I202" s="18"/>
      <c r="K202" s="126"/>
      <c r="M202" s="126"/>
      <c r="N202" s="126"/>
      <c r="O202" s="126"/>
      <c r="P202" s="18"/>
    </row>
    <row r="203" spans="2:16" ht="26.25" customHeight="1">
      <c r="B203" s="17"/>
      <c r="C203" s="18"/>
      <c r="E203" s="17"/>
      <c r="F203" s="62"/>
      <c r="G203" s="17"/>
      <c r="I203" s="18"/>
      <c r="K203" s="126"/>
      <c r="M203" s="126"/>
      <c r="N203" s="126"/>
      <c r="O203" s="126"/>
      <c r="P203" s="18"/>
    </row>
    <row r="204" spans="2:16" ht="26.25" customHeight="1">
      <c r="B204" s="17"/>
      <c r="C204" s="18"/>
      <c r="E204" s="17"/>
      <c r="F204" s="62"/>
      <c r="G204" s="17"/>
      <c r="I204" s="18"/>
      <c r="K204" s="126"/>
      <c r="M204" s="126"/>
      <c r="N204" s="126"/>
      <c r="O204" s="126"/>
      <c r="P204" s="18"/>
    </row>
    <row r="205" spans="2:16" ht="26.25" customHeight="1">
      <c r="B205" s="17"/>
      <c r="C205" s="18"/>
      <c r="E205" s="17"/>
      <c r="F205" s="62"/>
      <c r="G205" s="17"/>
      <c r="I205" s="18"/>
      <c r="K205" s="126"/>
      <c r="M205" s="126"/>
      <c r="N205" s="126"/>
      <c r="O205" s="126"/>
      <c r="P205" s="18"/>
    </row>
    <row r="206" spans="2:16" ht="26.25" customHeight="1">
      <c r="B206" s="17"/>
      <c r="C206" s="18"/>
      <c r="E206" s="17"/>
      <c r="F206" s="62"/>
      <c r="G206" s="17"/>
      <c r="I206" s="18"/>
      <c r="K206" s="126"/>
      <c r="M206" s="126"/>
      <c r="N206" s="126"/>
      <c r="O206" s="126"/>
      <c r="P206" s="18"/>
    </row>
    <row r="207" spans="2:16" ht="26.25" customHeight="1">
      <c r="B207" s="17"/>
      <c r="C207" s="18"/>
      <c r="E207" s="17"/>
      <c r="F207" s="62"/>
      <c r="G207" s="17"/>
      <c r="I207" s="18"/>
      <c r="K207" s="126"/>
      <c r="M207" s="126"/>
      <c r="N207" s="126"/>
      <c r="O207" s="126"/>
      <c r="P207" s="18"/>
    </row>
    <row r="208" spans="2:16" ht="26.25" customHeight="1">
      <c r="B208" s="17"/>
      <c r="C208" s="18"/>
      <c r="E208" s="17"/>
      <c r="F208" s="62"/>
      <c r="G208" s="17"/>
      <c r="I208" s="18"/>
      <c r="K208" s="126"/>
      <c r="M208" s="126"/>
      <c r="N208" s="126"/>
      <c r="O208" s="126"/>
      <c r="P208" s="18"/>
    </row>
    <row r="209" spans="2:16" ht="26.25" customHeight="1">
      <c r="B209" s="17"/>
      <c r="C209" s="18"/>
      <c r="E209" s="17"/>
      <c r="F209" s="62"/>
      <c r="G209" s="17"/>
      <c r="I209" s="18"/>
      <c r="K209" s="126"/>
      <c r="M209" s="126"/>
      <c r="N209" s="126"/>
      <c r="O209" s="126"/>
      <c r="P209" s="18"/>
    </row>
    <row r="210" spans="2:16" ht="26.25" customHeight="1">
      <c r="B210" s="17"/>
      <c r="C210" s="18"/>
      <c r="E210" s="17"/>
      <c r="F210" s="62"/>
      <c r="G210" s="17"/>
      <c r="I210" s="18"/>
      <c r="K210" s="126"/>
      <c r="M210" s="126"/>
      <c r="N210" s="126"/>
      <c r="O210" s="126"/>
      <c r="P210" s="18"/>
    </row>
    <row r="211" spans="2:16" ht="26.25" customHeight="1">
      <c r="B211" s="17"/>
      <c r="C211" s="18"/>
      <c r="E211" s="17"/>
      <c r="F211" s="62"/>
      <c r="G211" s="17"/>
      <c r="I211" s="18"/>
      <c r="K211" s="126"/>
      <c r="M211" s="126"/>
      <c r="N211" s="126"/>
      <c r="O211" s="126"/>
      <c r="P211" s="18"/>
    </row>
    <row r="212" spans="2:16" ht="26.25" customHeight="1">
      <c r="B212" s="17"/>
      <c r="C212" s="18"/>
      <c r="E212" s="17"/>
      <c r="F212" s="62"/>
      <c r="G212" s="17"/>
      <c r="I212" s="18"/>
      <c r="K212" s="126"/>
      <c r="M212" s="126"/>
      <c r="N212" s="126"/>
      <c r="O212" s="126"/>
      <c r="P212" s="18"/>
    </row>
    <row r="213" spans="2:16" ht="26.25" customHeight="1">
      <c r="B213" s="17"/>
      <c r="C213" s="18"/>
      <c r="E213" s="17"/>
      <c r="F213" s="62"/>
      <c r="G213" s="17"/>
      <c r="I213" s="18"/>
      <c r="K213" s="126"/>
      <c r="M213" s="126"/>
      <c r="N213" s="126"/>
      <c r="O213" s="126"/>
      <c r="P213" s="18"/>
    </row>
    <row r="214" spans="2:16" ht="26.25" customHeight="1">
      <c r="B214" s="17"/>
      <c r="C214" s="18"/>
      <c r="E214" s="17"/>
      <c r="F214" s="62"/>
      <c r="G214" s="17"/>
      <c r="I214" s="18"/>
      <c r="K214" s="126"/>
      <c r="M214" s="126"/>
      <c r="N214" s="126"/>
      <c r="O214" s="126"/>
      <c r="P214" s="18"/>
    </row>
    <row r="215" spans="2:16" ht="26.25" customHeight="1">
      <c r="B215" s="17"/>
      <c r="C215" s="18"/>
      <c r="E215" s="17"/>
      <c r="F215" s="62"/>
      <c r="G215" s="17"/>
      <c r="I215" s="18"/>
      <c r="K215" s="126"/>
      <c r="M215" s="126"/>
      <c r="N215" s="126"/>
      <c r="O215" s="126"/>
      <c r="P215" s="18"/>
    </row>
    <row r="216" spans="2:16" ht="26.25" customHeight="1">
      <c r="B216" s="17"/>
      <c r="C216" s="18"/>
      <c r="E216" s="17"/>
      <c r="F216" s="62"/>
      <c r="G216" s="17"/>
      <c r="I216" s="18"/>
      <c r="K216" s="126"/>
      <c r="M216" s="126"/>
      <c r="N216" s="126"/>
      <c r="O216" s="126"/>
      <c r="P216" s="18"/>
    </row>
    <row r="217" spans="2:16" ht="26.25" customHeight="1">
      <c r="B217" s="17"/>
      <c r="C217" s="18"/>
      <c r="E217" s="17"/>
      <c r="F217" s="62"/>
      <c r="G217" s="17"/>
      <c r="I217" s="18"/>
      <c r="K217" s="126"/>
      <c r="M217" s="126"/>
      <c r="N217" s="126"/>
      <c r="O217" s="126"/>
      <c r="P217" s="18"/>
    </row>
    <row r="218" spans="2:16" ht="26.25" customHeight="1">
      <c r="B218" s="17"/>
      <c r="C218" s="18"/>
      <c r="E218" s="17"/>
      <c r="F218" s="62"/>
      <c r="G218" s="17"/>
      <c r="I218" s="18"/>
      <c r="K218" s="126"/>
      <c r="M218" s="126"/>
      <c r="N218" s="126"/>
      <c r="O218" s="126"/>
      <c r="P218" s="18"/>
    </row>
    <row r="219" spans="2:16" ht="26.25" customHeight="1">
      <c r="B219" s="17"/>
      <c r="C219" s="18"/>
      <c r="E219" s="17"/>
      <c r="F219" s="62"/>
      <c r="G219" s="17"/>
      <c r="I219" s="18"/>
      <c r="K219" s="126"/>
      <c r="M219" s="126"/>
      <c r="N219" s="126"/>
      <c r="O219" s="126"/>
      <c r="P219" s="18"/>
    </row>
    <row r="220" spans="2:16" ht="26.25" customHeight="1">
      <c r="B220" s="17"/>
      <c r="C220" s="18"/>
      <c r="E220" s="17"/>
      <c r="F220" s="62"/>
      <c r="G220" s="17"/>
      <c r="I220" s="18"/>
      <c r="K220" s="126"/>
      <c r="M220" s="126"/>
      <c r="N220" s="126"/>
      <c r="O220" s="126"/>
      <c r="P220" s="18"/>
    </row>
    <row r="221" spans="2:16" ht="26.25" customHeight="1">
      <c r="B221" s="17"/>
      <c r="C221" s="18"/>
      <c r="E221" s="17"/>
      <c r="F221" s="62"/>
      <c r="G221" s="17"/>
      <c r="I221" s="18"/>
      <c r="K221" s="126"/>
      <c r="M221" s="126"/>
      <c r="N221" s="126"/>
      <c r="O221" s="126"/>
      <c r="P221" s="18"/>
    </row>
    <row r="222" spans="2:16" ht="26.25" customHeight="1">
      <c r="B222" s="17"/>
      <c r="C222" s="18"/>
      <c r="E222" s="17"/>
      <c r="F222" s="62"/>
      <c r="G222" s="17"/>
      <c r="I222" s="18"/>
      <c r="K222" s="126"/>
      <c r="M222" s="126"/>
      <c r="N222" s="126"/>
      <c r="O222" s="126"/>
      <c r="P222" s="18"/>
    </row>
    <row r="223" spans="2:16" ht="26.25" customHeight="1">
      <c r="B223" s="17"/>
      <c r="C223" s="18"/>
      <c r="E223" s="17"/>
      <c r="F223" s="62"/>
      <c r="G223" s="17"/>
      <c r="I223" s="18"/>
      <c r="K223" s="126"/>
      <c r="M223" s="126"/>
      <c r="N223" s="126"/>
      <c r="O223" s="126"/>
      <c r="P223" s="18"/>
    </row>
    <row r="224" spans="2:16" ht="26.25" customHeight="1">
      <c r="B224" s="17"/>
      <c r="C224" s="18"/>
      <c r="E224" s="17"/>
      <c r="F224" s="62"/>
      <c r="G224" s="17"/>
      <c r="I224" s="18"/>
      <c r="K224" s="126"/>
      <c r="M224" s="126"/>
      <c r="N224" s="126"/>
      <c r="O224" s="126"/>
      <c r="P224" s="18"/>
    </row>
    <row r="225" spans="2:16" ht="26.25" customHeight="1">
      <c r="B225" s="17"/>
      <c r="C225" s="18"/>
      <c r="E225" s="17"/>
      <c r="F225" s="62"/>
      <c r="G225" s="17"/>
      <c r="I225" s="18"/>
      <c r="K225" s="126"/>
      <c r="M225" s="126"/>
      <c r="N225" s="126"/>
      <c r="O225" s="126"/>
      <c r="P225" s="18"/>
    </row>
    <row r="226" spans="2:16" ht="26.25" customHeight="1">
      <c r="B226" s="17"/>
      <c r="C226" s="18"/>
      <c r="E226" s="17"/>
      <c r="F226" s="62"/>
      <c r="G226" s="17"/>
      <c r="I226" s="18"/>
      <c r="K226" s="126"/>
      <c r="M226" s="126"/>
      <c r="N226" s="126"/>
      <c r="O226" s="126"/>
      <c r="P226" s="18"/>
    </row>
    <row r="227" spans="2:16" ht="26.25" customHeight="1">
      <c r="B227" s="17"/>
      <c r="C227" s="18"/>
      <c r="E227" s="17"/>
      <c r="F227" s="62"/>
      <c r="G227" s="17"/>
      <c r="I227" s="18"/>
      <c r="K227" s="126"/>
      <c r="M227" s="126"/>
      <c r="N227" s="126"/>
      <c r="O227" s="126"/>
      <c r="P227" s="18"/>
    </row>
    <row r="228" spans="2:16" ht="26.25" customHeight="1">
      <c r="B228" s="17"/>
      <c r="C228" s="18"/>
      <c r="E228" s="17"/>
      <c r="F228" s="62"/>
      <c r="G228" s="17"/>
      <c r="I228" s="18"/>
      <c r="K228" s="126"/>
      <c r="M228" s="126"/>
      <c r="N228" s="126"/>
      <c r="O228" s="126"/>
      <c r="P228" s="18"/>
    </row>
    <row r="229" spans="2:16" ht="26.25" customHeight="1">
      <c r="B229" s="17"/>
      <c r="C229" s="18"/>
      <c r="E229" s="17"/>
      <c r="F229" s="62"/>
      <c r="G229" s="17"/>
      <c r="I229" s="18"/>
      <c r="K229" s="126"/>
      <c r="M229" s="126"/>
      <c r="N229" s="126"/>
      <c r="O229" s="126"/>
      <c r="P229" s="18"/>
    </row>
    <row r="230" spans="2:16" ht="26.25" customHeight="1">
      <c r="B230" s="17"/>
      <c r="C230" s="18"/>
      <c r="E230" s="17"/>
      <c r="F230" s="62"/>
      <c r="G230" s="17"/>
      <c r="I230" s="18"/>
      <c r="K230" s="126"/>
      <c r="M230" s="126"/>
      <c r="N230" s="126"/>
      <c r="O230" s="126"/>
      <c r="P230" s="18"/>
    </row>
    <row r="231" spans="2:16" ht="26.25" customHeight="1">
      <c r="B231" s="17"/>
      <c r="C231" s="18"/>
      <c r="E231" s="17"/>
      <c r="F231" s="62"/>
      <c r="G231" s="17"/>
      <c r="I231" s="18"/>
      <c r="K231" s="126"/>
      <c r="M231" s="126"/>
      <c r="N231" s="126"/>
      <c r="O231" s="126"/>
      <c r="P231" s="18"/>
    </row>
    <row r="232" spans="2:16" ht="26.25" customHeight="1">
      <c r="B232" s="17"/>
      <c r="C232" s="18"/>
      <c r="E232" s="17"/>
      <c r="F232" s="62"/>
      <c r="G232" s="17"/>
      <c r="I232" s="18"/>
      <c r="K232" s="126"/>
      <c r="M232" s="126"/>
      <c r="N232" s="126"/>
      <c r="O232" s="126"/>
      <c r="P232" s="18"/>
    </row>
    <row r="233" spans="2:16" ht="26.25" customHeight="1">
      <c r="B233" s="17"/>
      <c r="C233" s="18"/>
      <c r="E233" s="17"/>
      <c r="F233" s="62"/>
      <c r="G233" s="17"/>
      <c r="I233" s="18"/>
      <c r="K233" s="126"/>
      <c r="M233" s="126"/>
      <c r="N233" s="126"/>
      <c r="O233" s="126"/>
      <c r="P233" s="18"/>
    </row>
    <row r="234" spans="2:16" ht="26.25" customHeight="1">
      <c r="B234" s="17"/>
      <c r="C234" s="18"/>
      <c r="E234" s="17"/>
      <c r="F234" s="62"/>
      <c r="G234" s="17"/>
      <c r="I234" s="18"/>
      <c r="K234" s="126"/>
      <c r="M234" s="126"/>
      <c r="N234" s="126"/>
      <c r="O234" s="126"/>
      <c r="P234" s="18"/>
    </row>
    <row r="235" spans="2:16" ht="26.25" customHeight="1">
      <c r="B235" s="17"/>
      <c r="C235" s="18"/>
      <c r="E235" s="17"/>
      <c r="F235" s="62"/>
      <c r="G235" s="17"/>
      <c r="I235" s="18"/>
      <c r="K235" s="126"/>
      <c r="M235" s="126"/>
      <c r="N235" s="126"/>
      <c r="O235" s="126"/>
      <c r="P235" s="18"/>
    </row>
    <row r="236" spans="2:16" ht="26.25" customHeight="1">
      <c r="B236" s="17"/>
      <c r="C236" s="18"/>
      <c r="E236" s="17"/>
      <c r="F236" s="62"/>
      <c r="G236" s="17"/>
      <c r="I236" s="18"/>
      <c r="K236" s="126"/>
      <c r="M236" s="126"/>
      <c r="N236" s="126"/>
      <c r="O236" s="126"/>
      <c r="P236" s="18"/>
    </row>
    <row r="237" spans="2:16" ht="26.25" customHeight="1">
      <c r="B237" s="17"/>
      <c r="C237" s="18"/>
      <c r="E237" s="17"/>
      <c r="F237" s="62"/>
      <c r="G237" s="17"/>
      <c r="I237" s="18"/>
      <c r="K237" s="126"/>
      <c r="M237" s="126"/>
      <c r="N237" s="126"/>
      <c r="O237" s="126"/>
      <c r="P237" s="18"/>
    </row>
    <row r="238" spans="2:16" ht="26.25" customHeight="1">
      <c r="B238" s="17"/>
      <c r="C238" s="18"/>
      <c r="E238" s="17"/>
      <c r="F238" s="62"/>
      <c r="G238" s="17"/>
      <c r="I238" s="18"/>
      <c r="K238" s="126"/>
      <c r="M238" s="126"/>
      <c r="N238" s="126"/>
      <c r="O238" s="126"/>
      <c r="P238" s="18"/>
    </row>
    <row r="239" spans="2:16" ht="26.25" customHeight="1">
      <c r="B239" s="17"/>
      <c r="C239" s="18"/>
      <c r="E239" s="17"/>
      <c r="F239" s="62"/>
      <c r="G239" s="17"/>
      <c r="I239" s="18"/>
      <c r="K239" s="126"/>
      <c r="M239" s="126"/>
      <c r="N239" s="126"/>
      <c r="O239" s="126"/>
      <c r="P239" s="18"/>
    </row>
    <row r="240" spans="2:16" ht="26.25" customHeight="1">
      <c r="B240" s="17"/>
      <c r="C240" s="18"/>
      <c r="E240" s="17"/>
      <c r="F240" s="62"/>
      <c r="G240" s="17"/>
      <c r="I240" s="18"/>
      <c r="K240" s="126"/>
      <c r="M240" s="126"/>
      <c r="N240" s="126"/>
      <c r="O240" s="126"/>
      <c r="P240" s="18"/>
    </row>
    <row r="241" spans="2:16" ht="26.25" customHeight="1">
      <c r="B241" s="17"/>
      <c r="C241" s="18"/>
      <c r="E241" s="17"/>
      <c r="F241" s="62"/>
      <c r="G241" s="17"/>
      <c r="I241" s="18"/>
      <c r="K241" s="126"/>
      <c r="M241" s="126"/>
      <c r="N241" s="126"/>
      <c r="O241" s="126"/>
      <c r="P241" s="18"/>
    </row>
    <row r="242" spans="2:16" ht="26.25" customHeight="1">
      <c r="B242" s="17"/>
      <c r="C242" s="18"/>
      <c r="E242" s="17"/>
      <c r="F242" s="62"/>
      <c r="G242" s="17"/>
      <c r="I242" s="18"/>
      <c r="K242" s="126"/>
      <c r="M242" s="126"/>
      <c r="N242" s="126"/>
      <c r="O242" s="126"/>
      <c r="P242" s="18"/>
    </row>
    <row r="243" spans="2:16" ht="26.25" customHeight="1">
      <c r="B243" s="17"/>
      <c r="C243" s="18"/>
      <c r="E243" s="17"/>
      <c r="F243" s="62"/>
      <c r="G243" s="17"/>
      <c r="I243" s="18"/>
      <c r="K243" s="126"/>
      <c r="M243" s="126"/>
      <c r="N243" s="126"/>
      <c r="O243" s="126"/>
      <c r="P243" s="18"/>
    </row>
    <row r="244" spans="2:16" ht="26.25" customHeight="1">
      <c r="B244" s="17"/>
      <c r="C244" s="18"/>
      <c r="E244" s="17"/>
      <c r="F244" s="62"/>
      <c r="G244" s="17"/>
      <c r="I244" s="18"/>
      <c r="K244" s="126"/>
      <c r="M244" s="126"/>
      <c r="N244" s="126"/>
      <c r="O244" s="126"/>
      <c r="P244" s="18"/>
    </row>
    <row r="245" spans="2:16" ht="26.25" customHeight="1">
      <c r="B245" s="17"/>
      <c r="C245" s="18"/>
      <c r="E245" s="17"/>
      <c r="F245" s="62"/>
      <c r="G245" s="17"/>
      <c r="I245" s="18"/>
      <c r="K245" s="126"/>
      <c r="M245" s="126"/>
      <c r="N245" s="126"/>
      <c r="O245" s="126"/>
      <c r="P245" s="18"/>
    </row>
    <row r="246" spans="2:16" ht="26.25" customHeight="1">
      <c r="B246" s="17"/>
      <c r="C246" s="18"/>
      <c r="E246" s="17"/>
      <c r="F246" s="62"/>
      <c r="G246" s="17"/>
      <c r="I246" s="18"/>
      <c r="K246" s="126"/>
      <c r="M246" s="126"/>
      <c r="N246" s="126"/>
      <c r="O246" s="126"/>
      <c r="P246" s="18"/>
    </row>
    <row r="247" spans="2:16" ht="26.25" customHeight="1">
      <c r="B247" s="17"/>
      <c r="C247" s="18"/>
      <c r="E247" s="17"/>
      <c r="F247" s="62"/>
      <c r="G247" s="17"/>
      <c r="I247" s="18"/>
      <c r="K247" s="126"/>
      <c r="M247" s="126"/>
      <c r="N247" s="126"/>
      <c r="O247" s="126"/>
      <c r="P247" s="18"/>
    </row>
    <row r="248" spans="2:16" ht="26.25" customHeight="1">
      <c r="B248" s="17"/>
      <c r="C248" s="18"/>
      <c r="E248" s="17"/>
      <c r="F248" s="62"/>
      <c r="G248" s="17"/>
      <c r="I248" s="18"/>
      <c r="K248" s="126"/>
      <c r="M248" s="126"/>
      <c r="N248" s="126"/>
      <c r="O248" s="126"/>
      <c r="P248" s="18"/>
    </row>
    <row r="249" spans="2:16" ht="26.25" customHeight="1">
      <c r="B249" s="17"/>
      <c r="C249" s="18"/>
      <c r="E249" s="17"/>
      <c r="F249" s="62"/>
      <c r="G249" s="17"/>
      <c r="I249" s="18"/>
      <c r="K249" s="126"/>
      <c r="M249" s="126"/>
      <c r="N249" s="126"/>
      <c r="O249" s="126"/>
      <c r="P249" s="18"/>
    </row>
    <row r="250" spans="2:16" ht="26.25" customHeight="1">
      <c r="B250" s="17"/>
      <c r="C250" s="18"/>
      <c r="E250" s="17"/>
      <c r="F250" s="62"/>
      <c r="G250" s="17"/>
      <c r="I250" s="18"/>
      <c r="K250" s="126"/>
      <c r="M250" s="126"/>
      <c r="N250" s="126"/>
      <c r="O250" s="126"/>
      <c r="P250" s="18"/>
    </row>
    <row r="251" spans="2:16" ht="26.25" customHeight="1">
      <c r="B251" s="17"/>
      <c r="C251" s="18"/>
      <c r="E251" s="17"/>
      <c r="F251" s="62"/>
      <c r="G251" s="17"/>
      <c r="I251" s="18"/>
      <c r="K251" s="126"/>
      <c r="M251" s="126"/>
      <c r="N251" s="126"/>
      <c r="O251" s="126"/>
      <c r="P251" s="18"/>
    </row>
    <row r="252" spans="2:16" ht="26.25" customHeight="1">
      <c r="B252" s="17"/>
      <c r="C252" s="18"/>
      <c r="E252" s="17"/>
      <c r="F252" s="62"/>
      <c r="G252" s="17"/>
      <c r="I252" s="18"/>
      <c r="K252" s="126"/>
      <c r="M252" s="126"/>
      <c r="N252" s="126"/>
      <c r="O252" s="126"/>
      <c r="P252" s="18"/>
    </row>
    <row r="253" spans="2:16" ht="26.25" customHeight="1">
      <c r="B253" s="17"/>
      <c r="C253" s="18"/>
      <c r="E253" s="17"/>
      <c r="F253" s="62"/>
      <c r="G253" s="17"/>
      <c r="I253" s="18"/>
      <c r="K253" s="126"/>
      <c r="M253" s="126"/>
      <c r="N253" s="126"/>
      <c r="O253" s="126"/>
      <c r="P253" s="18"/>
    </row>
    <row r="254" spans="2:16" ht="26.25" customHeight="1">
      <c r="B254" s="17"/>
      <c r="C254" s="18"/>
      <c r="E254" s="17"/>
      <c r="F254" s="62"/>
      <c r="G254" s="17"/>
      <c r="I254" s="18"/>
      <c r="K254" s="126"/>
      <c r="M254" s="126"/>
      <c r="N254" s="126"/>
      <c r="O254" s="126"/>
      <c r="P254" s="18"/>
    </row>
    <row r="255" spans="2:16" ht="26.25" customHeight="1">
      <c r="B255" s="17"/>
      <c r="C255" s="18"/>
      <c r="E255" s="17"/>
      <c r="F255" s="62"/>
      <c r="G255" s="17"/>
      <c r="I255" s="18"/>
      <c r="K255" s="126"/>
      <c r="M255" s="126"/>
      <c r="N255" s="126"/>
      <c r="O255" s="126"/>
      <c r="P255" s="18"/>
    </row>
    <row r="256" spans="2:16" ht="26.25" customHeight="1">
      <c r="B256" s="17"/>
      <c r="C256" s="18"/>
      <c r="E256" s="17"/>
      <c r="F256" s="62"/>
      <c r="G256" s="17"/>
      <c r="I256" s="18"/>
      <c r="K256" s="126"/>
      <c r="M256" s="126"/>
      <c r="N256" s="126"/>
      <c r="O256" s="126"/>
      <c r="P256" s="18"/>
    </row>
    <row r="257" spans="2:16" ht="26.25" customHeight="1">
      <c r="B257" s="17"/>
      <c r="C257" s="18"/>
      <c r="E257" s="17"/>
      <c r="F257" s="62"/>
      <c r="G257" s="17"/>
      <c r="I257" s="18"/>
      <c r="K257" s="126"/>
      <c r="M257" s="126"/>
      <c r="N257" s="126"/>
      <c r="O257" s="126"/>
      <c r="P257" s="18"/>
    </row>
    <row r="258" spans="2:16" ht="26.25" customHeight="1">
      <c r="B258" s="17"/>
      <c r="C258" s="18"/>
      <c r="E258" s="17"/>
      <c r="F258" s="62"/>
      <c r="G258" s="17"/>
      <c r="I258" s="18"/>
      <c r="K258" s="126"/>
      <c r="M258" s="126"/>
      <c r="N258" s="126"/>
      <c r="O258" s="126"/>
      <c r="P258" s="18"/>
    </row>
    <row r="259" spans="2:16" ht="26.25" customHeight="1">
      <c r="B259" s="17"/>
      <c r="C259" s="18"/>
      <c r="E259" s="17"/>
      <c r="F259" s="62"/>
      <c r="G259" s="17"/>
      <c r="I259" s="18"/>
      <c r="K259" s="126"/>
      <c r="M259" s="126"/>
      <c r="N259" s="126"/>
      <c r="O259" s="126"/>
      <c r="P259" s="18"/>
    </row>
    <row r="260" spans="2:16" ht="26.25" customHeight="1">
      <c r="B260" s="17"/>
      <c r="C260" s="18"/>
      <c r="E260" s="17"/>
      <c r="F260" s="62"/>
      <c r="G260" s="17"/>
      <c r="I260" s="18"/>
      <c r="K260" s="126"/>
      <c r="M260" s="126"/>
      <c r="N260" s="126"/>
      <c r="O260" s="126"/>
      <c r="P260" s="18"/>
    </row>
    <row r="261" spans="2:16" ht="26.25" customHeight="1">
      <c r="B261" s="17"/>
      <c r="C261" s="18"/>
      <c r="E261" s="17"/>
      <c r="F261" s="62"/>
      <c r="G261" s="17"/>
      <c r="I261" s="18"/>
      <c r="K261" s="126"/>
      <c r="M261" s="126"/>
      <c r="N261" s="126"/>
      <c r="O261" s="126"/>
      <c r="P261" s="18"/>
    </row>
    <row r="262" spans="2:16" ht="26.25" customHeight="1">
      <c r="B262" s="17"/>
      <c r="C262" s="18"/>
      <c r="E262" s="17"/>
      <c r="F262" s="62"/>
      <c r="G262" s="17"/>
      <c r="I262" s="18"/>
      <c r="K262" s="126"/>
      <c r="M262" s="126"/>
      <c r="N262" s="126"/>
      <c r="O262" s="126"/>
      <c r="P262" s="18"/>
    </row>
    <row r="263" spans="2:16" ht="26.25" customHeight="1">
      <c r="B263" s="17"/>
      <c r="C263" s="18"/>
      <c r="E263" s="17"/>
      <c r="F263" s="62"/>
      <c r="G263" s="17"/>
      <c r="I263" s="18"/>
      <c r="K263" s="126"/>
      <c r="M263" s="126"/>
      <c r="N263" s="126"/>
      <c r="O263" s="126"/>
      <c r="P263" s="18"/>
    </row>
    <row r="264" spans="2:16" ht="26.25" customHeight="1">
      <c r="B264" s="17"/>
      <c r="C264" s="18"/>
      <c r="E264" s="17"/>
      <c r="F264" s="62"/>
      <c r="G264" s="17"/>
      <c r="I264" s="18"/>
      <c r="K264" s="126"/>
      <c r="M264" s="126"/>
      <c r="N264" s="126"/>
      <c r="O264" s="126"/>
      <c r="P264" s="18"/>
    </row>
    <row r="265" spans="2:16" ht="26.25" customHeight="1">
      <c r="B265" s="17"/>
      <c r="C265" s="18"/>
      <c r="E265" s="17"/>
      <c r="F265" s="62"/>
      <c r="G265" s="17"/>
      <c r="I265" s="18"/>
      <c r="K265" s="126"/>
      <c r="M265" s="126"/>
      <c r="N265" s="126"/>
      <c r="O265" s="126"/>
      <c r="P265" s="18"/>
    </row>
    <row r="266" spans="2:16" ht="26.25" customHeight="1">
      <c r="B266" s="17"/>
      <c r="C266" s="18"/>
      <c r="E266" s="17"/>
      <c r="F266" s="62"/>
      <c r="G266" s="17"/>
      <c r="I266" s="18"/>
      <c r="K266" s="126"/>
      <c r="M266" s="126"/>
      <c r="N266" s="126"/>
      <c r="O266" s="126"/>
      <c r="P266" s="18"/>
    </row>
    <row r="267" spans="2:16" ht="26.25" customHeight="1">
      <c r="B267" s="17"/>
      <c r="C267" s="18"/>
      <c r="E267" s="17"/>
      <c r="F267" s="62"/>
      <c r="G267" s="17"/>
      <c r="I267" s="18"/>
      <c r="K267" s="126"/>
      <c r="M267" s="126"/>
      <c r="N267" s="126"/>
      <c r="O267" s="126"/>
      <c r="P267" s="18"/>
    </row>
    <row r="268" spans="2:16" ht="26.25" customHeight="1">
      <c r="B268" s="17"/>
      <c r="C268" s="18"/>
      <c r="E268" s="17"/>
      <c r="F268" s="62"/>
      <c r="G268" s="17"/>
      <c r="I268" s="18"/>
      <c r="K268" s="126"/>
      <c r="M268" s="126"/>
      <c r="N268" s="126"/>
      <c r="O268" s="126"/>
      <c r="P268" s="18"/>
    </row>
    <row r="269" spans="2:16" ht="26.25" customHeight="1">
      <c r="B269" s="17"/>
      <c r="C269" s="18"/>
      <c r="E269" s="17"/>
      <c r="F269" s="62"/>
      <c r="G269" s="17"/>
      <c r="I269" s="18"/>
      <c r="K269" s="126"/>
      <c r="M269" s="126"/>
      <c r="N269" s="126"/>
      <c r="O269" s="126"/>
      <c r="P269" s="18"/>
    </row>
    <row r="270" spans="2:16" ht="26.25" customHeight="1">
      <c r="B270" s="17"/>
      <c r="C270" s="18"/>
      <c r="E270" s="17"/>
      <c r="F270" s="62"/>
      <c r="G270" s="17"/>
      <c r="I270" s="18"/>
      <c r="K270" s="126"/>
      <c r="M270" s="126"/>
      <c r="N270" s="126"/>
      <c r="O270" s="126"/>
      <c r="P270" s="18"/>
    </row>
    <row r="271" spans="2:16" ht="26.25" customHeight="1">
      <c r="B271" s="17"/>
      <c r="C271" s="18"/>
      <c r="E271" s="17"/>
      <c r="F271" s="62"/>
      <c r="G271" s="17"/>
      <c r="I271" s="18"/>
      <c r="K271" s="126"/>
      <c r="M271" s="126"/>
      <c r="N271" s="126"/>
      <c r="O271" s="126"/>
      <c r="P271" s="18"/>
    </row>
    <row r="272" spans="2:16" ht="26.25" customHeight="1">
      <c r="B272" s="17"/>
      <c r="C272" s="18"/>
      <c r="E272" s="17"/>
      <c r="F272" s="62"/>
      <c r="G272" s="17"/>
      <c r="I272" s="18"/>
      <c r="K272" s="126"/>
      <c r="M272" s="126"/>
      <c r="N272" s="126"/>
      <c r="O272" s="126"/>
      <c r="P272" s="18"/>
    </row>
    <row r="273" spans="2:16" ht="26.25" customHeight="1">
      <c r="B273" s="17"/>
      <c r="C273" s="18"/>
      <c r="E273" s="17"/>
      <c r="F273" s="62"/>
      <c r="G273" s="17"/>
      <c r="I273" s="18"/>
      <c r="K273" s="126"/>
      <c r="M273" s="126"/>
      <c r="N273" s="126"/>
      <c r="O273" s="126"/>
      <c r="P273" s="18"/>
    </row>
    <row r="274" spans="2:16" ht="26.25" customHeight="1">
      <c r="B274" s="17"/>
      <c r="C274" s="18"/>
      <c r="E274" s="17"/>
      <c r="F274" s="62"/>
      <c r="G274" s="17"/>
      <c r="I274" s="18"/>
      <c r="K274" s="126"/>
      <c r="M274" s="126"/>
      <c r="N274" s="126"/>
      <c r="O274" s="126"/>
      <c r="P274" s="18"/>
    </row>
    <row r="275" spans="2:16" ht="26.25" customHeight="1">
      <c r="B275" s="17"/>
      <c r="C275" s="18"/>
      <c r="E275" s="17"/>
      <c r="F275" s="62"/>
      <c r="G275" s="17"/>
      <c r="I275" s="18"/>
      <c r="K275" s="126"/>
      <c r="M275" s="126"/>
      <c r="N275" s="126"/>
      <c r="O275" s="126"/>
      <c r="P275" s="18"/>
    </row>
    <row r="276" spans="2:16" ht="26.25" customHeight="1">
      <c r="B276" s="17"/>
      <c r="C276" s="18"/>
      <c r="E276" s="17"/>
      <c r="F276" s="62"/>
      <c r="G276" s="17"/>
      <c r="I276" s="18"/>
      <c r="K276" s="126"/>
      <c r="M276" s="126"/>
      <c r="N276" s="126"/>
      <c r="O276" s="126"/>
      <c r="P276" s="18"/>
    </row>
    <row r="277" spans="2:16" ht="26.25" customHeight="1">
      <c r="B277" s="17"/>
      <c r="C277" s="18"/>
      <c r="E277" s="17"/>
      <c r="F277" s="62"/>
      <c r="G277" s="17"/>
      <c r="I277" s="18"/>
      <c r="K277" s="126"/>
      <c r="M277" s="126"/>
      <c r="N277" s="126"/>
      <c r="O277" s="126"/>
      <c r="P277" s="18"/>
    </row>
    <row r="278" spans="2:16" ht="26.25" customHeight="1">
      <c r="B278" s="17"/>
      <c r="C278" s="18"/>
      <c r="E278" s="17"/>
      <c r="F278" s="62"/>
      <c r="G278" s="17"/>
      <c r="I278" s="18"/>
      <c r="K278" s="126"/>
      <c r="M278" s="126"/>
      <c r="N278" s="126"/>
      <c r="O278" s="126"/>
      <c r="P278" s="18"/>
    </row>
    <row r="279" spans="2:16" ht="26.25" customHeight="1">
      <c r="B279" s="17"/>
      <c r="C279" s="18"/>
      <c r="E279" s="17"/>
      <c r="F279" s="62"/>
      <c r="G279" s="17"/>
      <c r="I279" s="18"/>
      <c r="K279" s="126"/>
      <c r="M279" s="126"/>
      <c r="N279" s="126"/>
      <c r="O279" s="126"/>
      <c r="P279" s="18"/>
    </row>
    <row r="280" spans="2:16" ht="26.25" customHeight="1">
      <c r="B280" s="17"/>
      <c r="C280" s="18"/>
      <c r="E280" s="17"/>
      <c r="F280" s="62"/>
      <c r="G280" s="17"/>
      <c r="I280" s="18"/>
      <c r="K280" s="126"/>
      <c r="M280" s="126"/>
      <c r="N280" s="126"/>
      <c r="O280" s="126"/>
      <c r="P280" s="18"/>
    </row>
    <row r="281" spans="2:16" ht="26.25" customHeight="1">
      <c r="B281" s="17"/>
      <c r="C281" s="18"/>
      <c r="E281" s="17"/>
      <c r="F281" s="62"/>
      <c r="G281" s="17"/>
      <c r="I281" s="18"/>
      <c r="K281" s="126"/>
      <c r="M281" s="126"/>
      <c r="N281" s="126"/>
      <c r="O281" s="126"/>
      <c r="P281" s="18"/>
    </row>
    <row r="282" spans="2:16" ht="26.25" customHeight="1">
      <c r="B282" s="17"/>
      <c r="C282" s="18"/>
      <c r="E282" s="17"/>
      <c r="F282" s="62"/>
      <c r="G282" s="17"/>
      <c r="I282" s="18"/>
      <c r="K282" s="126"/>
      <c r="M282" s="126"/>
      <c r="N282" s="126"/>
      <c r="O282" s="126"/>
      <c r="P282" s="18"/>
    </row>
    <row r="283" spans="2:16" ht="26.25" customHeight="1">
      <c r="B283" s="17"/>
      <c r="C283" s="18"/>
      <c r="E283" s="17"/>
      <c r="F283" s="62"/>
      <c r="G283" s="17"/>
      <c r="I283" s="18"/>
      <c r="K283" s="126"/>
      <c r="M283" s="126"/>
      <c r="N283" s="126"/>
      <c r="O283" s="126"/>
      <c r="P283" s="18"/>
    </row>
    <row r="284" spans="2:16" ht="26.25" customHeight="1">
      <c r="B284" s="17"/>
      <c r="C284" s="18"/>
      <c r="E284" s="17"/>
      <c r="F284" s="62"/>
      <c r="G284" s="17"/>
      <c r="I284" s="18"/>
      <c r="K284" s="126"/>
      <c r="M284" s="126"/>
      <c r="N284" s="126"/>
      <c r="O284" s="126"/>
      <c r="P284" s="18"/>
    </row>
    <row r="285" spans="2:16" ht="26.25" customHeight="1">
      <c r="B285" s="17"/>
      <c r="C285" s="18"/>
      <c r="E285" s="17"/>
      <c r="F285" s="62"/>
      <c r="G285" s="17"/>
      <c r="I285" s="18"/>
      <c r="K285" s="126"/>
      <c r="M285" s="126"/>
      <c r="N285" s="126"/>
      <c r="O285" s="126"/>
      <c r="P285" s="18"/>
    </row>
    <row r="286" spans="2:16" ht="26.25" customHeight="1">
      <c r="B286" s="17"/>
      <c r="C286" s="18"/>
      <c r="E286" s="17"/>
      <c r="F286" s="62"/>
      <c r="G286" s="17"/>
      <c r="I286" s="18"/>
      <c r="K286" s="126"/>
      <c r="M286" s="126"/>
      <c r="N286" s="126"/>
      <c r="O286" s="126"/>
      <c r="P286" s="18"/>
    </row>
    <row r="287" spans="2:16" ht="26.25" customHeight="1">
      <c r="B287" s="17"/>
      <c r="C287" s="18"/>
      <c r="E287" s="17"/>
      <c r="F287" s="62"/>
      <c r="G287" s="17"/>
      <c r="I287" s="18"/>
      <c r="K287" s="126"/>
      <c r="M287" s="126"/>
      <c r="N287" s="126"/>
      <c r="O287" s="126"/>
      <c r="P287" s="18"/>
    </row>
    <row r="288" spans="2:16" ht="26.25" customHeight="1">
      <c r="B288" s="17"/>
      <c r="C288" s="18"/>
      <c r="E288" s="17"/>
      <c r="F288" s="62"/>
      <c r="G288" s="17"/>
      <c r="I288" s="18"/>
      <c r="K288" s="126"/>
      <c r="M288" s="126"/>
      <c r="N288" s="126"/>
      <c r="O288" s="126"/>
      <c r="P288" s="18"/>
    </row>
    <row r="289" spans="2:16" ht="26.25" customHeight="1">
      <c r="B289" s="17"/>
      <c r="C289" s="18"/>
      <c r="E289" s="17"/>
      <c r="F289" s="62"/>
      <c r="G289" s="17"/>
      <c r="I289" s="18"/>
      <c r="K289" s="126"/>
      <c r="M289" s="126"/>
      <c r="N289" s="126"/>
      <c r="O289" s="126"/>
      <c r="P289" s="18"/>
    </row>
    <row r="290" spans="2:16" ht="26.25" customHeight="1">
      <c r="B290" s="17"/>
      <c r="C290" s="18"/>
      <c r="E290" s="17"/>
      <c r="F290" s="62"/>
      <c r="G290" s="17"/>
      <c r="I290" s="18"/>
      <c r="K290" s="126"/>
      <c r="M290" s="126"/>
      <c r="N290" s="126"/>
      <c r="O290" s="126"/>
      <c r="P290" s="18"/>
    </row>
    <row r="291" spans="2:16" ht="26.25" customHeight="1">
      <c r="B291" s="17"/>
      <c r="C291" s="18"/>
      <c r="E291" s="17"/>
      <c r="F291" s="62"/>
      <c r="G291" s="17"/>
      <c r="I291" s="18"/>
      <c r="K291" s="126"/>
      <c r="M291" s="126"/>
      <c r="N291" s="126"/>
      <c r="O291" s="126"/>
      <c r="P291" s="18"/>
    </row>
    <row r="292" spans="2:16" ht="26.25" customHeight="1">
      <c r="B292" s="17"/>
      <c r="C292" s="18"/>
      <c r="E292" s="17"/>
      <c r="F292" s="62"/>
      <c r="G292" s="17"/>
      <c r="I292" s="18"/>
      <c r="K292" s="126"/>
      <c r="M292" s="126"/>
      <c r="N292" s="126"/>
      <c r="O292" s="126"/>
      <c r="P292" s="18"/>
    </row>
    <row r="293" spans="2:16" ht="26.25" customHeight="1">
      <c r="B293" s="17"/>
      <c r="C293" s="18"/>
      <c r="E293" s="17"/>
      <c r="F293" s="62"/>
      <c r="G293" s="17"/>
      <c r="I293" s="18"/>
      <c r="K293" s="126"/>
      <c r="M293" s="126"/>
      <c r="N293" s="126"/>
      <c r="O293" s="126"/>
      <c r="P293" s="18"/>
    </row>
    <row r="294" spans="2:16" ht="26.25" customHeight="1">
      <c r="B294" s="17"/>
      <c r="C294" s="18"/>
      <c r="E294" s="17"/>
      <c r="F294" s="62"/>
      <c r="G294" s="17"/>
      <c r="I294" s="18"/>
      <c r="K294" s="126"/>
      <c r="M294" s="126"/>
      <c r="N294" s="126"/>
      <c r="O294" s="126"/>
      <c r="P294" s="18"/>
    </row>
    <row r="295" spans="2:16" ht="26.25" customHeight="1">
      <c r="B295" s="17"/>
      <c r="C295" s="18"/>
      <c r="E295" s="17"/>
      <c r="F295" s="62"/>
      <c r="G295" s="17"/>
      <c r="I295" s="18"/>
      <c r="K295" s="126"/>
      <c r="M295" s="126"/>
      <c r="N295" s="126"/>
      <c r="O295" s="126"/>
      <c r="P295" s="18"/>
    </row>
    <row r="296" spans="2:16" ht="26.25" customHeight="1">
      <c r="B296" s="17"/>
      <c r="C296" s="18"/>
      <c r="E296" s="17"/>
      <c r="F296" s="62"/>
      <c r="G296" s="17"/>
      <c r="I296" s="18"/>
      <c r="K296" s="126"/>
      <c r="M296" s="126"/>
      <c r="N296" s="126"/>
      <c r="O296" s="126"/>
      <c r="P296" s="18"/>
    </row>
    <row r="297" spans="2:16" ht="26.25" customHeight="1">
      <c r="B297" s="17"/>
      <c r="C297" s="18"/>
      <c r="E297" s="17"/>
      <c r="F297" s="62"/>
      <c r="G297" s="17"/>
      <c r="I297" s="18"/>
      <c r="K297" s="126"/>
      <c r="M297" s="126"/>
      <c r="N297" s="126"/>
      <c r="O297" s="126"/>
      <c r="P297" s="18"/>
    </row>
    <row r="298" spans="2:16" ht="26.25" customHeight="1">
      <c r="B298" s="17"/>
      <c r="C298" s="18"/>
      <c r="E298" s="17"/>
      <c r="F298" s="62"/>
      <c r="G298" s="17"/>
      <c r="I298" s="18"/>
      <c r="K298" s="126"/>
      <c r="M298" s="126"/>
      <c r="N298" s="126"/>
      <c r="O298" s="126"/>
      <c r="P298" s="18"/>
    </row>
    <row r="299" spans="2:16" ht="26.25" customHeight="1">
      <c r="B299" s="17"/>
      <c r="C299" s="18"/>
      <c r="E299" s="17"/>
      <c r="F299" s="62"/>
      <c r="G299" s="17"/>
      <c r="I299" s="18"/>
      <c r="K299" s="126"/>
      <c r="M299" s="126"/>
      <c r="N299" s="126"/>
      <c r="O299" s="126"/>
      <c r="P299" s="18"/>
    </row>
    <row r="300" spans="2:16" ht="26.25" customHeight="1">
      <c r="B300" s="17"/>
      <c r="C300" s="18"/>
      <c r="E300" s="17"/>
      <c r="F300" s="62"/>
      <c r="G300" s="17"/>
      <c r="I300" s="18"/>
      <c r="K300" s="126"/>
      <c r="M300" s="126"/>
      <c r="N300" s="126"/>
      <c r="O300" s="126"/>
      <c r="P300" s="18"/>
    </row>
    <row r="301" spans="2:16" ht="26.25" customHeight="1">
      <c r="B301" s="17"/>
      <c r="C301" s="18"/>
      <c r="E301" s="17"/>
      <c r="F301" s="62"/>
      <c r="G301" s="17"/>
      <c r="I301" s="18"/>
      <c r="K301" s="126"/>
      <c r="M301" s="126"/>
      <c r="N301" s="126"/>
      <c r="O301" s="126"/>
      <c r="P301" s="18"/>
    </row>
    <row r="302" spans="2:16" ht="26.25" customHeight="1">
      <c r="B302" s="17"/>
      <c r="C302" s="18"/>
      <c r="E302" s="17"/>
      <c r="F302" s="62"/>
      <c r="G302" s="17"/>
      <c r="I302" s="18"/>
      <c r="K302" s="126"/>
      <c r="M302" s="126"/>
      <c r="N302" s="126"/>
      <c r="O302" s="126"/>
      <c r="P302" s="18"/>
    </row>
    <row r="303" spans="2:16" ht="26.25" customHeight="1">
      <c r="B303" s="17"/>
      <c r="C303" s="18"/>
      <c r="E303" s="17"/>
      <c r="F303" s="62"/>
      <c r="G303" s="17"/>
      <c r="I303" s="18"/>
      <c r="K303" s="126"/>
      <c r="M303" s="126"/>
      <c r="N303" s="126"/>
      <c r="O303" s="126"/>
      <c r="P303" s="18"/>
    </row>
    <row r="304" spans="2:16" ht="26.25" customHeight="1">
      <c r="B304" s="17"/>
      <c r="C304" s="18"/>
      <c r="E304" s="17"/>
      <c r="F304" s="62"/>
      <c r="G304" s="17"/>
      <c r="I304" s="18"/>
      <c r="K304" s="126"/>
      <c r="M304" s="126"/>
      <c r="N304" s="126"/>
      <c r="O304" s="126"/>
      <c r="P304" s="18"/>
    </row>
    <row r="305" spans="2:16" ht="26.25" customHeight="1">
      <c r="B305" s="17"/>
      <c r="C305" s="18"/>
      <c r="E305" s="17"/>
      <c r="F305" s="62"/>
      <c r="G305" s="17"/>
      <c r="I305" s="18"/>
      <c r="K305" s="126"/>
      <c r="M305" s="126"/>
      <c r="N305" s="126"/>
      <c r="O305" s="126"/>
      <c r="P305" s="18"/>
    </row>
    <row r="306" spans="2:16" ht="26.25" customHeight="1">
      <c r="B306" s="17"/>
      <c r="C306" s="18"/>
      <c r="E306" s="17"/>
      <c r="F306" s="62"/>
      <c r="G306" s="17"/>
      <c r="I306" s="18"/>
      <c r="K306" s="126"/>
      <c r="M306" s="126"/>
      <c r="N306" s="126"/>
      <c r="O306" s="126"/>
      <c r="P306" s="18"/>
    </row>
    <row r="307" spans="2:16" ht="26.25" customHeight="1">
      <c r="B307" s="17"/>
      <c r="C307" s="18"/>
      <c r="E307" s="17"/>
      <c r="F307" s="62"/>
      <c r="G307" s="17"/>
      <c r="I307" s="18"/>
      <c r="K307" s="126"/>
      <c r="M307" s="126"/>
      <c r="N307" s="126"/>
      <c r="O307" s="126"/>
      <c r="P307" s="18"/>
    </row>
    <row r="308" spans="2:16" ht="26.25" customHeight="1">
      <c r="B308" s="17"/>
      <c r="C308" s="18"/>
      <c r="E308" s="17"/>
      <c r="F308" s="62"/>
      <c r="G308" s="17"/>
      <c r="I308" s="18"/>
      <c r="K308" s="126"/>
      <c r="M308" s="126"/>
      <c r="N308" s="126"/>
      <c r="O308" s="126"/>
      <c r="P308" s="18"/>
    </row>
    <row r="309" spans="2:16" ht="26.25" customHeight="1">
      <c r="B309" s="17"/>
      <c r="C309" s="18"/>
      <c r="E309" s="17"/>
      <c r="F309" s="62"/>
      <c r="G309" s="17"/>
      <c r="I309" s="18"/>
      <c r="K309" s="126"/>
      <c r="M309" s="126"/>
      <c r="N309" s="126"/>
      <c r="O309" s="126"/>
      <c r="P309" s="18"/>
    </row>
    <row r="310" spans="2:16" ht="26.25" customHeight="1">
      <c r="B310" s="17"/>
      <c r="C310" s="18"/>
      <c r="E310" s="17"/>
      <c r="F310" s="62"/>
      <c r="G310" s="17"/>
      <c r="I310" s="18"/>
      <c r="K310" s="126"/>
      <c r="M310" s="126"/>
      <c r="N310" s="126"/>
      <c r="O310" s="126"/>
      <c r="P310" s="18"/>
    </row>
    <row r="311" spans="2:16" ht="26.25" customHeight="1">
      <c r="B311" s="17"/>
      <c r="C311" s="18"/>
      <c r="E311" s="17"/>
      <c r="F311" s="62"/>
      <c r="G311" s="17"/>
      <c r="I311" s="18"/>
      <c r="K311" s="126"/>
      <c r="M311" s="126"/>
      <c r="N311" s="126"/>
      <c r="O311" s="126"/>
      <c r="P311" s="18"/>
    </row>
    <row r="312" spans="2:16" ht="26.25" customHeight="1">
      <c r="B312" s="17"/>
      <c r="C312" s="18"/>
      <c r="E312" s="17"/>
      <c r="F312" s="62"/>
      <c r="G312" s="17"/>
      <c r="I312" s="18"/>
      <c r="K312" s="126"/>
      <c r="M312" s="126"/>
      <c r="N312" s="126"/>
      <c r="O312" s="126"/>
      <c r="P312" s="18"/>
    </row>
    <row r="313" spans="2:16" ht="26.25" customHeight="1">
      <c r="B313" s="17"/>
      <c r="C313" s="18"/>
      <c r="E313" s="17"/>
      <c r="F313" s="62"/>
      <c r="G313" s="17"/>
      <c r="I313" s="18"/>
      <c r="K313" s="126"/>
      <c r="M313" s="126"/>
      <c r="N313" s="126"/>
      <c r="O313" s="126"/>
      <c r="P313" s="18"/>
    </row>
    <row r="314" spans="2:16" ht="26.25" customHeight="1">
      <c r="B314" s="17"/>
      <c r="C314" s="18"/>
      <c r="E314" s="17"/>
      <c r="F314" s="62"/>
      <c r="G314" s="17"/>
      <c r="I314" s="18"/>
      <c r="K314" s="126"/>
      <c r="M314" s="126"/>
      <c r="N314" s="126"/>
      <c r="O314" s="126"/>
      <c r="P314" s="18"/>
    </row>
    <row r="315" spans="2:16" ht="26.25" customHeight="1">
      <c r="B315" s="17"/>
      <c r="C315" s="18"/>
      <c r="E315" s="17"/>
      <c r="F315" s="62"/>
      <c r="G315" s="17"/>
      <c r="I315" s="18"/>
      <c r="K315" s="126"/>
      <c r="M315" s="126"/>
      <c r="N315" s="126"/>
      <c r="O315" s="126"/>
      <c r="P315" s="18"/>
    </row>
    <row r="316" spans="2:16" ht="26.25" customHeight="1">
      <c r="B316" s="17"/>
      <c r="C316" s="18"/>
      <c r="E316" s="17"/>
      <c r="F316" s="62"/>
      <c r="G316" s="17"/>
      <c r="I316" s="18"/>
      <c r="K316" s="126"/>
      <c r="M316" s="126"/>
      <c r="N316" s="126"/>
      <c r="O316" s="126"/>
      <c r="P316" s="18"/>
    </row>
    <row r="317" spans="2:16" ht="26.25" customHeight="1">
      <c r="B317" s="17"/>
      <c r="C317" s="18"/>
      <c r="E317" s="17"/>
      <c r="F317" s="62"/>
      <c r="G317" s="17"/>
      <c r="I317" s="18"/>
      <c r="K317" s="126"/>
      <c r="M317" s="126"/>
      <c r="N317" s="126"/>
      <c r="O317" s="126"/>
      <c r="P317" s="18"/>
    </row>
    <row r="318" spans="2:16" ht="26.25" customHeight="1">
      <c r="B318" s="17"/>
      <c r="C318" s="18"/>
      <c r="E318" s="17"/>
      <c r="F318" s="62"/>
      <c r="G318" s="17"/>
      <c r="I318" s="18"/>
      <c r="K318" s="126"/>
      <c r="M318" s="126"/>
      <c r="N318" s="126"/>
      <c r="O318" s="126"/>
      <c r="P318" s="18"/>
    </row>
    <row r="319" spans="2:16" ht="26.25" customHeight="1">
      <c r="B319" s="17"/>
      <c r="C319" s="18"/>
      <c r="E319" s="17"/>
      <c r="F319" s="62"/>
      <c r="G319" s="17"/>
      <c r="I319" s="18"/>
      <c r="K319" s="126"/>
      <c r="M319" s="126"/>
      <c r="N319" s="126"/>
      <c r="O319" s="126"/>
      <c r="P319" s="18"/>
    </row>
    <row r="320" spans="2:16" ht="26.25" customHeight="1">
      <c r="B320" s="17"/>
      <c r="C320" s="18"/>
      <c r="E320" s="17"/>
      <c r="F320" s="62"/>
      <c r="G320" s="17"/>
      <c r="I320" s="18"/>
      <c r="K320" s="126"/>
      <c r="M320" s="126"/>
      <c r="N320" s="126"/>
      <c r="O320" s="126"/>
      <c r="P320" s="18"/>
    </row>
    <row r="321" spans="2:16" ht="26.25" customHeight="1">
      <c r="B321" s="17"/>
      <c r="C321" s="18"/>
      <c r="E321" s="17"/>
      <c r="F321" s="62"/>
      <c r="G321" s="17"/>
      <c r="I321" s="18"/>
      <c r="K321" s="126"/>
      <c r="M321" s="126"/>
      <c r="N321" s="126"/>
      <c r="O321" s="126"/>
      <c r="P321" s="18"/>
    </row>
    <row r="322" spans="2:16" ht="26.25" customHeight="1">
      <c r="B322" s="17"/>
      <c r="C322" s="18"/>
      <c r="E322" s="17"/>
      <c r="F322" s="62"/>
      <c r="G322" s="17"/>
      <c r="I322" s="18"/>
      <c r="K322" s="126"/>
      <c r="M322" s="126"/>
      <c r="N322" s="126"/>
      <c r="O322" s="126"/>
      <c r="P322" s="18"/>
    </row>
    <row r="323" spans="2:16" ht="26.25" customHeight="1">
      <c r="B323" s="17"/>
      <c r="C323" s="18"/>
      <c r="E323" s="17"/>
      <c r="F323" s="62"/>
      <c r="G323" s="17"/>
      <c r="I323" s="18"/>
      <c r="K323" s="126"/>
      <c r="M323" s="126"/>
      <c r="N323" s="126"/>
      <c r="O323" s="126"/>
      <c r="P323" s="18"/>
    </row>
    <row r="324" spans="2:16" ht="26.25" customHeight="1">
      <c r="B324" s="17"/>
      <c r="C324" s="18"/>
      <c r="E324" s="17"/>
      <c r="F324" s="62"/>
      <c r="G324" s="17"/>
      <c r="I324" s="18"/>
      <c r="K324" s="126"/>
      <c r="M324" s="126"/>
      <c r="N324" s="126"/>
      <c r="O324" s="126"/>
      <c r="P324" s="18"/>
    </row>
    <row r="325" spans="2:16" ht="26.25" customHeight="1">
      <c r="B325" s="17"/>
      <c r="C325" s="18"/>
      <c r="E325" s="17"/>
      <c r="F325" s="62"/>
      <c r="G325" s="17"/>
      <c r="I325" s="18"/>
      <c r="K325" s="126"/>
      <c r="M325" s="126"/>
      <c r="N325" s="126"/>
      <c r="O325" s="126"/>
      <c r="P325" s="18"/>
    </row>
    <row r="326" spans="2:16" ht="26.25" customHeight="1">
      <c r="B326" s="17"/>
      <c r="C326" s="18"/>
      <c r="E326" s="17"/>
      <c r="F326" s="62"/>
      <c r="G326" s="17"/>
      <c r="I326" s="18"/>
      <c r="K326" s="126"/>
      <c r="M326" s="126"/>
      <c r="N326" s="126"/>
      <c r="O326" s="126"/>
      <c r="P326" s="18"/>
    </row>
    <row r="327" spans="2:16" ht="26.25" customHeight="1">
      <c r="B327" s="17"/>
      <c r="C327" s="18"/>
      <c r="E327" s="17"/>
      <c r="F327" s="62"/>
      <c r="G327" s="17"/>
      <c r="I327" s="18"/>
      <c r="K327" s="126"/>
      <c r="M327" s="126"/>
      <c r="N327" s="126"/>
      <c r="O327" s="126"/>
      <c r="P327" s="18"/>
    </row>
    <row r="328" spans="2:16" ht="26.25" customHeight="1">
      <c r="B328" s="17"/>
      <c r="C328" s="18"/>
      <c r="E328" s="17"/>
      <c r="F328" s="62"/>
      <c r="G328" s="17"/>
      <c r="I328" s="18"/>
      <c r="K328" s="126"/>
      <c r="M328" s="126"/>
      <c r="N328" s="126"/>
      <c r="O328" s="126"/>
      <c r="P328" s="18"/>
    </row>
    <row r="329" spans="2:16" ht="26.25" customHeight="1">
      <c r="B329" s="17"/>
      <c r="C329" s="18"/>
      <c r="E329" s="17"/>
      <c r="F329" s="62"/>
      <c r="G329" s="17"/>
      <c r="I329" s="18"/>
      <c r="K329" s="126"/>
      <c r="M329" s="126"/>
      <c r="N329" s="126"/>
      <c r="O329" s="126"/>
      <c r="P329" s="18"/>
    </row>
    <row r="330" spans="2:16" ht="26.25" customHeight="1">
      <c r="B330" s="17"/>
      <c r="C330" s="18"/>
      <c r="E330" s="17"/>
      <c r="F330" s="62"/>
      <c r="G330" s="17"/>
      <c r="I330" s="18"/>
      <c r="K330" s="126"/>
      <c r="M330" s="126"/>
      <c r="N330" s="126"/>
      <c r="O330" s="126"/>
      <c r="P330" s="18"/>
    </row>
    <row r="331" spans="2:16" ht="26.25" customHeight="1">
      <c r="B331" s="17"/>
      <c r="C331" s="18"/>
      <c r="E331" s="17"/>
      <c r="F331" s="62"/>
      <c r="G331" s="17"/>
      <c r="I331" s="18"/>
      <c r="K331" s="126"/>
      <c r="M331" s="126"/>
      <c r="N331" s="126"/>
      <c r="O331" s="126"/>
      <c r="P331" s="18"/>
    </row>
    <row r="332" spans="2:16" ht="26.25" customHeight="1">
      <c r="B332" s="17"/>
      <c r="C332" s="18"/>
      <c r="E332" s="17"/>
      <c r="F332" s="62"/>
      <c r="G332" s="17"/>
      <c r="I332" s="18"/>
      <c r="K332" s="126"/>
      <c r="M332" s="126"/>
      <c r="N332" s="126"/>
      <c r="O332" s="126"/>
      <c r="P332" s="18"/>
    </row>
    <row r="333" spans="2:16" ht="26.25" customHeight="1">
      <c r="B333" s="17"/>
      <c r="C333" s="18"/>
      <c r="E333" s="17"/>
      <c r="F333" s="62"/>
      <c r="G333" s="17"/>
      <c r="I333" s="18"/>
      <c r="K333" s="126"/>
      <c r="M333" s="126"/>
      <c r="N333" s="126"/>
      <c r="O333" s="126"/>
      <c r="P333" s="18"/>
    </row>
    <row r="334" spans="2:16" ht="26.25" customHeight="1">
      <c r="B334" s="17"/>
      <c r="C334" s="18"/>
      <c r="E334" s="17"/>
      <c r="F334" s="62"/>
      <c r="G334" s="17"/>
      <c r="I334" s="18"/>
      <c r="K334" s="126"/>
      <c r="M334" s="126"/>
      <c r="N334" s="126"/>
      <c r="O334" s="126"/>
      <c r="P334" s="18"/>
    </row>
    <row r="335" spans="2:16" ht="26.25" customHeight="1">
      <c r="B335" s="17"/>
      <c r="C335" s="18"/>
      <c r="E335" s="17"/>
      <c r="F335" s="62"/>
      <c r="G335" s="17"/>
      <c r="I335" s="18"/>
      <c r="K335" s="126"/>
      <c r="M335" s="126"/>
      <c r="N335" s="126"/>
      <c r="O335" s="126"/>
      <c r="P335" s="18"/>
    </row>
    <row r="336" spans="2:16" ht="26.25" customHeight="1">
      <c r="B336" s="17"/>
      <c r="C336" s="18"/>
      <c r="E336" s="17"/>
      <c r="F336" s="62"/>
      <c r="G336" s="17"/>
      <c r="I336" s="18"/>
      <c r="K336" s="126"/>
      <c r="M336" s="126"/>
      <c r="N336" s="126"/>
      <c r="O336" s="126"/>
      <c r="P336" s="18"/>
    </row>
    <row r="337" spans="2:16" ht="26.25" customHeight="1">
      <c r="B337" s="17"/>
      <c r="C337" s="18"/>
      <c r="E337" s="17"/>
      <c r="F337" s="62"/>
      <c r="G337" s="17"/>
      <c r="I337" s="18"/>
      <c r="K337" s="126"/>
      <c r="M337" s="126"/>
      <c r="N337" s="126"/>
      <c r="O337" s="126"/>
      <c r="P337" s="18"/>
    </row>
    <row r="338" spans="2:16" ht="26.25" customHeight="1">
      <c r="B338" s="17"/>
      <c r="C338" s="18"/>
      <c r="E338" s="17"/>
      <c r="F338" s="62"/>
      <c r="G338" s="17"/>
      <c r="I338" s="18"/>
      <c r="K338" s="126"/>
      <c r="M338" s="126"/>
      <c r="N338" s="126"/>
      <c r="O338" s="126"/>
      <c r="P338" s="18"/>
    </row>
    <row r="339" spans="2:16" ht="26.25" customHeight="1">
      <c r="B339" s="17"/>
      <c r="C339" s="18"/>
      <c r="E339" s="17"/>
      <c r="F339" s="62"/>
      <c r="G339" s="17"/>
      <c r="I339" s="18"/>
      <c r="K339" s="126"/>
      <c r="M339" s="126"/>
      <c r="N339" s="126"/>
      <c r="O339" s="126"/>
      <c r="P339" s="18"/>
    </row>
    <row r="340" spans="2:16" ht="26.25" customHeight="1">
      <c r="B340" s="17"/>
      <c r="C340" s="18"/>
      <c r="E340" s="17"/>
      <c r="F340" s="62"/>
      <c r="G340" s="17"/>
      <c r="I340" s="18"/>
      <c r="K340" s="126"/>
      <c r="M340" s="126"/>
      <c r="N340" s="126"/>
      <c r="O340" s="126"/>
      <c r="P340" s="18"/>
    </row>
    <row r="341" spans="2:16" ht="26.25" customHeight="1">
      <c r="B341" s="17"/>
      <c r="C341" s="18"/>
      <c r="E341" s="17"/>
      <c r="F341" s="62"/>
      <c r="G341" s="17"/>
      <c r="I341" s="18"/>
      <c r="K341" s="126"/>
      <c r="M341" s="126"/>
      <c r="N341" s="126"/>
      <c r="O341" s="126"/>
      <c r="P341" s="18"/>
    </row>
    <row r="342" spans="2:16" ht="26.25" customHeight="1">
      <c r="B342" s="17"/>
      <c r="C342" s="18"/>
      <c r="E342" s="17"/>
      <c r="F342" s="62"/>
      <c r="G342" s="17"/>
      <c r="I342" s="18"/>
      <c r="K342" s="126"/>
      <c r="M342" s="126"/>
      <c r="N342" s="126"/>
      <c r="O342" s="126"/>
      <c r="P342" s="18"/>
    </row>
    <row r="343" spans="2:16" ht="26.25" customHeight="1">
      <c r="B343" s="17"/>
      <c r="C343" s="18"/>
      <c r="E343" s="17"/>
      <c r="F343" s="62"/>
      <c r="G343" s="17"/>
      <c r="I343" s="18"/>
      <c r="K343" s="126"/>
      <c r="M343" s="126"/>
      <c r="N343" s="126"/>
      <c r="O343" s="126"/>
      <c r="P343" s="18"/>
    </row>
    <row r="344" spans="2:16" ht="26.25" customHeight="1">
      <c r="B344" s="17"/>
      <c r="C344" s="18"/>
      <c r="E344" s="17"/>
      <c r="F344" s="62"/>
      <c r="G344" s="17"/>
      <c r="I344" s="18"/>
      <c r="K344" s="126"/>
      <c r="M344" s="126"/>
      <c r="N344" s="126"/>
      <c r="O344" s="126"/>
      <c r="P344" s="18"/>
    </row>
    <row r="345" spans="2:16" ht="26.25" customHeight="1">
      <c r="B345" s="17"/>
      <c r="C345" s="18"/>
      <c r="E345" s="17"/>
      <c r="F345" s="62"/>
      <c r="G345" s="17"/>
      <c r="I345" s="18"/>
      <c r="K345" s="126"/>
      <c r="M345" s="126"/>
      <c r="N345" s="126"/>
      <c r="O345" s="126"/>
      <c r="P345" s="18"/>
    </row>
    <row r="346" spans="2:16" ht="26.25" customHeight="1">
      <c r="B346" s="17"/>
      <c r="C346" s="18"/>
      <c r="E346" s="17"/>
      <c r="F346" s="62"/>
      <c r="G346" s="17"/>
      <c r="I346" s="18"/>
      <c r="K346" s="126"/>
      <c r="M346" s="126"/>
      <c r="N346" s="126"/>
      <c r="O346" s="126"/>
      <c r="P346" s="18"/>
    </row>
    <row r="347" spans="2:16" ht="26.25" customHeight="1">
      <c r="B347" s="17"/>
      <c r="C347" s="18"/>
      <c r="E347" s="17"/>
      <c r="F347" s="62"/>
      <c r="G347" s="17"/>
      <c r="I347" s="18"/>
      <c r="K347" s="126"/>
      <c r="M347" s="126"/>
      <c r="N347" s="126"/>
      <c r="O347" s="126"/>
      <c r="P347" s="18"/>
    </row>
    <row r="348" spans="2:16" ht="26.25" customHeight="1">
      <c r="B348" s="17"/>
      <c r="C348" s="18"/>
      <c r="E348" s="17"/>
      <c r="F348" s="62"/>
      <c r="G348" s="17"/>
      <c r="I348" s="18"/>
      <c r="K348" s="126"/>
      <c r="M348" s="126"/>
      <c r="N348" s="126"/>
      <c r="O348" s="126"/>
      <c r="P348" s="18"/>
    </row>
    <row r="349" spans="2:16" ht="26.25" customHeight="1">
      <c r="B349" s="17"/>
      <c r="C349" s="18"/>
      <c r="E349" s="17"/>
      <c r="F349" s="62"/>
      <c r="G349" s="17"/>
      <c r="I349" s="18"/>
      <c r="K349" s="126"/>
      <c r="M349" s="126"/>
      <c r="N349" s="126"/>
      <c r="O349" s="126"/>
      <c r="P349" s="18"/>
    </row>
    <row r="350" spans="2:16" ht="26.25" customHeight="1">
      <c r="B350" s="17"/>
      <c r="C350" s="18"/>
      <c r="E350" s="17"/>
      <c r="F350" s="62"/>
      <c r="G350" s="17"/>
      <c r="I350" s="18"/>
      <c r="K350" s="126"/>
      <c r="M350" s="126"/>
      <c r="N350" s="126"/>
      <c r="O350" s="126"/>
      <c r="P350" s="18"/>
    </row>
    <row r="351" spans="2:16" ht="26.25" customHeight="1">
      <c r="B351" s="17"/>
      <c r="C351" s="18"/>
      <c r="E351" s="17"/>
      <c r="F351" s="62"/>
      <c r="G351" s="17"/>
      <c r="I351" s="18"/>
      <c r="K351" s="126"/>
      <c r="M351" s="126"/>
      <c r="N351" s="126"/>
      <c r="O351" s="126"/>
      <c r="P351" s="18"/>
    </row>
    <row r="352" spans="2:16" ht="26.25" customHeight="1">
      <c r="B352" s="17"/>
      <c r="C352" s="18"/>
      <c r="E352" s="17"/>
      <c r="F352" s="62"/>
      <c r="G352" s="17"/>
      <c r="I352" s="18"/>
      <c r="K352" s="126"/>
      <c r="M352" s="126"/>
      <c r="N352" s="126"/>
      <c r="O352" s="126"/>
      <c r="P352" s="18"/>
    </row>
    <row r="353" spans="2:16" ht="26.25" customHeight="1">
      <c r="B353" s="17"/>
      <c r="C353" s="18"/>
      <c r="E353" s="17"/>
      <c r="F353" s="62"/>
      <c r="G353" s="17"/>
      <c r="I353" s="18"/>
      <c r="K353" s="126"/>
      <c r="M353" s="126"/>
      <c r="N353" s="126"/>
      <c r="O353" s="126"/>
      <c r="P353" s="18"/>
    </row>
    <row r="354" spans="2:16" ht="26.25" customHeight="1">
      <c r="B354" s="17"/>
      <c r="C354" s="18"/>
      <c r="E354" s="17"/>
      <c r="F354" s="62"/>
      <c r="G354" s="17"/>
      <c r="I354" s="18"/>
      <c r="K354" s="126"/>
      <c r="M354" s="126"/>
      <c r="N354" s="126"/>
      <c r="O354" s="126"/>
      <c r="P354" s="18"/>
    </row>
    <row r="355" spans="2:16" ht="26.25" customHeight="1">
      <c r="B355" s="17"/>
      <c r="C355" s="18"/>
      <c r="E355" s="17"/>
      <c r="F355" s="62"/>
      <c r="G355" s="17"/>
      <c r="I355" s="18"/>
      <c r="K355" s="126"/>
      <c r="M355" s="126"/>
      <c r="N355" s="126"/>
      <c r="O355" s="126"/>
      <c r="P355" s="18"/>
    </row>
    <row r="356" spans="2:16" ht="26.25" customHeight="1">
      <c r="B356" s="17"/>
      <c r="C356" s="18"/>
      <c r="E356" s="17"/>
      <c r="F356" s="62"/>
      <c r="G356" s="17"/>
      <c r="I356" s="18"/>
      <c r="K356" s="126"/>
      <c r="M356" s="126"/>
      <c r="N356" s="126"/>
      <c r="O356" s="126"/>
      <c r="P356" s="18"/>
    </row>
    <row r="357" spans="2:16" ht="26.25" customHeight="1">
      <c r="B357" s="17"/>
      <c r="C357" s="18"/>
      <c r="E357" s="17"/>
      <c r="F357" s="62"/>
      <c r="G357" s="17"/>
      <c r="I357" s="18"/>
      <c r="K357" s="126"/>
      <c r="M357" s="126"/>
      <c r="N357" s="126"/>
      <c r="O357" s="126"/>
      <c r="P357" s="18"/>
    </row>
    <row r="358" spans="2:16" ht="26.25" customHeight="1">
      <c r="B358" s="17"/>
      <c r="C358" s="18"/>
      <c r="E358" s="17"/>
      <c r="F358" s="62"/>
      <c r="G358" s="17"/>
      <c r="I358" s="18"/>
      <c r="K358" s="126"/>
      <c r="M358" s="126"/>
      <c r="N358" s="126"/>
      <c r="O358" s="126"/>
      <c r="P358" s="18"/>
    </row>
    <row r="359" spans="2:16" ht="26.25" customHeight="1">
      <c r="B359" s="17"/>
      <c r="C359" s="18"/>
      <c r="E359" s="17"/>
      <c r="F359" s="62"/>
      <c r="G359" s="17"/>
      <c r="I359" s="18"/>
      <c r="K359" s="126"/>
      <c r="M359" s="126"/>
      <c r="N359" s="126"/>
      <c r="O359" s="126"/>
      <c r="P359" s="18"/>
    </row>
    <row r="360" spans="2:16" ht="26.25" customHeight="1">
      <c r="B360" s="17"/>
      <c r="C360" s="18"/>
      <c r="E360" s="17"/>
      <c r="F360" s="62"/>
      <c r="G360" s="17"/>
      <c r="I360" s="18"/>
      <c r="K360" s="126"/>
      <c r="M360" s="126"/>
      <c r="N360" s="126"/>
      <c r="O360" s="126"/>
      <c r="P360" s="18"/>
    </row>
    <row r="361" spans="2:16" ht="26.25" customHeight="1">
      <c r="B361" s="17"/>
      <c r="C361" s="18"/>
      <c r="E361" s="17"/>
      <c r="F361" s="62"/>
      <c r="G361" s="17"/>
      <c r="I361" s="18"/>
      <c r="K361" s="126"/>
      <c r="M361" s="126"/>
      <c r="N361" s="126"/>
      <c r="O361" s="126"/>
      <c r="P361" s="18"/>
    </row>
    <row r="362" spans="2:16" ht="26.25" customHeight="1">
      <c r="B362" s="17"/>
      <c r="C362" s="18"/>
      <c r="E362" s="17"/>
      <c r="F362" s="62"/>
      <c r="G362" s="17"/>
      <c r="I362" s="18"/>
      <c r="K362" s="126"/>
      <c r="M362" s="126"/>
      <c r="N362" s="126"/>
      <c r="O362" s="126"/>
      <c r="P362" s="18"/>
    </row>
    <row r="363" spans="2:16" ht="26.25" customHeight="1">
      <c r="B363" s="17"/>
      <c r="C363" s="18"/>
      <c r="E363" s="17"/>
      <c r="F363" s="62"/>
      <c r="G363" s="17"/>
      <c r="I363" s="18"/>
      <c r="K363" s="126"/>
      <c r="M363" s="126"/>
      <c r="N363" s="126"/>
      <c r="O363" s="126"/>
      <c r="P363" s="18"/>
    </row>
    <row r="364" spans="2:16" ht="26.25" customHeight="1">
      <c r="B364" s="17"/>
      <c r="C364" s="18"/>
      <c r="E364" s="17"/>
      <c r="F364" s="62"/>
      <c r="G364" s="17"/>
      <c r="I364" s="18"/>
      <c r="K364" s="126"/>
      <c r="M364" s="126"/>
      <c r="N364" s="126"/>
      <c r="O364" s="126"/>
      <c r="P364" s="18"/>
    </row>
    <row r="365" spans="2:16" ht="26.25" customHeight="1">
      <c r="B365" s="17"/>
      <c r="C365" s="18"/>
      <c r="E365" s="17"/>
      <c r="F365" s="62"/>
      <c r="G365" s="17"/>
      <c r="I365" s="18"/>
      <c r="K365" s="126"/>
      <c r="M365" s="126"/>
      <c r="N365" s="126"/>
      <c r="O365" s="126"/>
      <c r="P365" s="18"/>
    </row>
    <row r="366" spans="2:16" ht="26.25" customHeight="1">
      <c r="B366" s="17"/>
      <c r="C366" s="18"/>
      <c r="E366" s="17"/>
      <c r="F366" s="62"/>
      <c r="G366" s="17"/>
      <c r="I366" s="18"/>
      <c r="K366" s="126"/>
      <c r="M366" s="126"/>
      <c r="N366" s="126"/>
      <c r="O366" s="126"/>
      <c r="P366" s="18"/>
    </row>
    <row r="367" spans="2:16" ht="26.25" customHeight="1">
      <c r="B367" s="17"/>
      <c r="C367" s="18"/>
      <c r="E367" s="17"/>
      <c r="F367" s="62"/>
      <c r="G367" s="17"/>
      <c r="I367" s="18"/>
      <c r="K367" s="126"/>
      <c r="M367" s="126"/>
      <c r="N367" s="126"/>
      <c r="O367" s="126"/>
      <c r="P367" s="18"/>
    </row>
    <row r="368" spans="2:16" ht="26.25" customHeight="1">
      <c r="B368" s="17"/>
      <c r="C368" s="18"/>
      <c r="E368" s="17"/>
      <c r="F368" s="62"/>
      <c r="G368" s="17"/>
      <c r="I368" s="18"/>
      <c r="K368" s="126"/>
      <c r="M368" s="126"/>
      <c r="N368" s="126"/>
      <c r="O368" s="126"/>
      <c r="P368" s="18"/>
    </row>
    <row r="369" spans="2:16" ht="26.25" customHeight="1">
      <c r="B369" s="17"/>
      <c r="C369" s="18"/>
      <c r="E369" s="17"/>
      <c r="F369" s="62"/>
      <c r="G369" s="17"/>
      <c r="I369" s="18"/>
      <c r="K369" s="126"/>
      <c r="M369" s="126"/>
      <c r="N369" s="126"/>
      <c r="O369" s="126"/>
      <c r="P369" s="18"/>
    </row>
    <row r="370" spans="2:16" ht="26.25" customHeight="1">
      <c r="B370" s="17"/>
      <c r="C370" s="18"/>
      <c r="E370" s="17"/>
      <c r="F370" s="62"/>
      <c r="G370" s="17"/>
      <c r="I370" s="18"/>
      <c r="K370" s="126"/>
      <c r="M370" s="126"/>
      <c r="N370" s="126"/>
      <c r="O370" s="126"/>
      <c r="P370" s="18"/>
    </row>
    <row r="371" spans="2:16" ht="26.25" customHeight="1">
      <c r="B371" s="17"/>
      <c r="C371" s="18"/>
      <c r="E371" s="17"/>
      <c r="F371" s="62"/>
      <c r="G371" s="17"/>
      <c r="I371" s="18"/>
      <c r="K371" s="126"/>
      <c r="M371" s="126"/>
      <c r="N371" s="126"/>
      <c r="O371" s="126"/>
      <c r="P371" s="18"/>
    </row>
    <row r="372" spans="2:16" ht="26.25" customHeight="1">
      <c r="B372" s="17"/>
      <c r="C372" s="18"/>
      <c r="E372" s="17"/>
      <c r="F372" s="62"/>
      <c r="G372" s="17"/>
      <c r="I372" s="18"/>
      <c r="K372" s="126"/>
      <c r="M372" s="126"/>
      <c r="N372" s="126"/>
      <c r="O372" s="126"/>
      <c r="P372" s="18"/>
    </row>
    <row r="373" spans="2:16" ht="26.25" customHeight="1">
      <c r="B373" s="17"/>
      <c r="C373" s="18"/>
      <c r="E373" s="17"/>
      <c r="F373" s="62"/>
      <c r="G373" s="17"/>
      <c r="I373" s="18"/>
      <c r="K373" s="126"/>
      <c r="M373" s="126"/>
      <c r="N373" s="126"/>
      <c r="O373" s="126"/>
      <c r="P373" s="18"/>
    </row>
    <row r="374" spans="2:16" ht="26.25" customHeight="1">
      <c r="B374" s="17"/>
      <c r="C374" s="18"/>
      <c r="E374" s="17"/>
      <c r="F374" s="62"/>
      <c r="G374" s="17"/>
      <c r="I374" s="18"/>
      <c r="K374" s="126"/>
      <c r="M374" s="126"/>
      <c r="N374" s="126"/>
      <c r="O374" s="126"/>
      <c r="P374" s="18"/>
    </row>
    <row r="375" spans="2:16" ht="26.25" customHeight="1">
      <c r="B375" s="17"/>
      <c r="C375" s="18"/>
      <c r="E375" s="17"/>
      <c r="F375" s="62"/>
      <c r="G375" s="17"/>
      <c r="I375" s="18"/>
      <c r="K375" s="126"/>
      <c r="M375" s="126"/>
      <c r="N375" s="126"/>
      <c r="O375" s="126"/>
      <c r="P375" s="18"/>
    </row>
    <row r="376" spans="2:16" ht="26.25" customHeight="1">
      <c r="B376" s="17"/>
      <c r="C376" s="18"/>
      <c r="E376" s="17"/>
      <c r="F376" s="62"/>
      <c r="G376" s="17"/>
      <c r="I376" s="18"/>
      <c r="K376" s="126"/>
      <c r="M376" s="126"/>
      <c r="N376" s="126"/>
      <c r="O376" s="126"/>
      <c r="P376" s="18"/>
    </row>
    <row r="377" spans="2:16" ht="26.25" customHeight="1">
      <c r="B377" s="17"/>
      <c r="C377" s="18"/>
      <c r="E377" s="17"/>
      <c r="F377" s="62"/>
      <c r="G377" s="17"/>
      <c r="I377" s="18"/>
      <c r="K377" s="126"/>
      <c r="M377" s="126"/>
      <c r="N377" s="126"/>
      <c r="O377" s="126"/>
      <c r="P377" s="18"/>
    </row>
    <row r="378" spans="2:16" ht="26.25" customHeight="1">
      <c r="B378" s="17"/>
      <c r="C378" s="18"/>
      <c r="E378" s="17"/>
      <c r="F378" s="62"/>
      <c r="G378" s="17"/>
      <c r="I378" s="18"/>
      <c r="K378" s="126"/>
      <c r="M378" s="126"/>
      <c r="N378" s="126"/>
      <c r="O378" s="126"/>
      <c r="P378" s="18"/>
    </row>
    <row r="379" spans="2:16" ht="26.25" customHeight="1">
      <c r="B379" s="17"/>
      <c r="C379" s="18"/>
      <c r="E379" s="17"/>
      <c r="F379" s="62"/>
      <c r="G379" s="17"/>
      <c r="I379" s="18"/>
      <c r="K379" s="126"/>
      <c r="M379" s="126"/>
      <c r="N379" s="126"/>
      <c r="O379" s="126"/>
      <c r="P379" s="18"/>
    </row>
    <row r="380" spans="2:16" ht="26.25" customHeight="1">
      <c r="B380" s="17"/>
      <c r="C380" s="18"/>
      <c r="E380" s="17"/>
      <c r="F380" s="62"/>
      <c r="G380" s="17"/>
      <c r="I380" s="18"/>
      <c r="K380" s="126"/>
      <c r="M380" s="126"/>
      <c r="N380" s="126"/>
      <c r="O380" s="126"/>
      <c r="P380" s="18"/>
    </row>
    <row r="381" spans="2:16" ht="26.25" customHeight="1">
      <c r="B381" s="17"/>
      <c r="C381" s="18"/>
      <c r="E381" s="17"/>
      <c r="F381" s="62"/>
      <c r="G381" s="17"/>
      <c r="I381" s="18"/>
      <c r="K381" s="126"/>
      <c r="M381" s="126"/>
      <c r="N381" s="126"/>
      <c r="O381" s="126"/>
      <c r="P381" s="18"/>
    </row>
    <row r="382" spans="2:16" ht="26.25" customHeight="1">
      <c r="B382" s="17"/>
      <c r="C382" s="18"/>
      <c r="E382" s="17"/>
      <c r="F382" s="62"/>
      <c r="G382" s="17"/>
      <c r="I382" s="18"/>
      <c r="K382" s="126"/>
      <c r="M382" s="126"/>
      <c r="N382" s="126"/>
      <c r="O382" s="126"/>
      <c r="P382" s="18"/>
    </row>
    <row r="383" spans="2:16" ht="26.25" customHeight="1">
      <c r="B383" s="17"/>
      <c r="C383" s="18"/>
      <c r="E383" s="17"/>
      <c r="F383" s="62"/>
      <c r="G383" s="17"/>
      <c r="I383" s="18"/>
      <c r="K383" s="126"/>
      <c r="M383" s="126"/>
      <c r="N383" s="126"/>
      <c r="O383" s="126"/>
      <c r="P383" s="18"/>
    </row>
    <row r="384" spans="2:16" ht="26.25" customHeight="1">
      <c r="B384" s="17"/>
      <c r="C384" s="18"/>
      <c r="E384" s="17"/>
      <c r="F384" s="62"/>
      <c r="G384" s="17"/>
      <c r="I384" s="18"/>
      <c r="K384" s="126"/>
      <c r="M384" s="126"/>
      <c r="N384" s="126"/>
      <c r="O384" s="126"/>
      <c r="P384" s="18"/>
    </row>
    <row r="385" spans="2:16" ht="26.25" customHeight="1">
      <c r="B385" s="17"/>
      <c r="C385" s="18"/>
      <c r="E385" s="17"/>
      <c r="F385" s="62"/>
      <c r="G385" s="17"/>
      <c r="I385" s="18"/>
      <c r="K385" s="126"/>
      <c r="M385" s="126"/>
      <c r="N385" s="126"/>
      <c r="O385" s="126"/>
      <c r="P385" s="18"/>
    </row>
    <row r="386" spans="2:16" ht="26.25" customHeight="1">
      <c r="B386" s="17"/>
      <c r="C386" s="18"/>
      <c r="E386" s="17"/>
      <c r="F386" s="62"/>
      <c r="G386" s="17"/>
      <c r="I386" s="18"/>
      <c r="K386" s="126"/>
      <c r="M386" s="126"/>
      <c r="N386" s="126"/>
      <c r="O386" s="126"/>
      <c r="P386" s="18"/>
    </row>
    <row r="387" spans="2:16" ht="26.25" customHeight="1">
      <c r="B387" s="17"/>
      <c r="C387" s="18"/>
      <c r="E387" s="17"/>
      <c r="F387" s="62"/>
      <c r="G387" s="17"/>
      <c r="I387" s="18"/>
      <c r="K387" s="126"/>
      <c r="M387" s="126"/>
      <c r="N387" s="126"/>
      <c r="O387" s="126"/>
      <c r="P387" s="18"/>
    </row>
    <row r="388" spans="2:16" ht="26.25" customHeight="1">
      <c r="B388" s="17"/>
      <c r="C388" s="18"/>
      <c r="E388" s="17"/>
      <c r="F388" s="62"/>
      <c r="G388" s="17"/>
      <c r="I388" s="18"/>
      <c r="K388" s="126"/>
      <c r="M388" s="126"/>
      <c r="N388" s="126"/>
      <c r="O388" s="126"/>
      <c r="P388" s="18"/>
    </row>
    <row r="389" spans="2:16" ht="26.25" customHeight="1">
      <c r="B389" s="17"/>
      <c r="C389" s="18"/>
      <c r="E389" s="17"/>
      <c r="F389" s="62"/>
      <c r="G389" s="17"/>
      <c r="I389" s="18"/>
      <c r="K389" s="126"/>
      <c r="M389" s="126"/>
      <c r="N389" s="126"/>
      <c r="O389" s="126"/>
      <c r="P389" s="18"/>
    </row>
    <row r="390" spans="2:16" ht="26.25" customHeight="1">
      <c r="B390" s="17"/>
      <c r="C390" s="18"/>
      <c r="E390" s="17"/>
      <c r="F390" s="62"/>
      <c r="G390" s="17"/>
      <c r="I390" s="18"/>
      <c r="K390" s="126"/>
      <c r="M390" s="126"/>
      <c r="N390" s="126"/>
      <c r="O390" s="126"/>
      <c r="P390" s="18"/>
    </row>
    <row r="391" spans="2:16" ht="26.25" customHeight="1">
      <c r="B391" s="17"/>
      <c r="C391" s="18"/>
      <c r="E391" s="17"/>
      <c r="F391" s="62"/>
      <c r="G391" s="17"/>
      <c r="I391" s="18"/>
      <c r="K391" s="126"/>
      <c r="M391" s="126"/>
      <c r="N391" s="126"/>
      <c r="O391" s="126"/>
      <c r="P391" s="18"/>
    </row>
    <row r="392" spans="2:16" ht="26.25" customHeight="1">
      <c r="B392" s="17"/>
      <c r="C392" s="18"/>
      <c r="E392" s="17"/>
      <c r="F392" s="62"/>
      <c r="G392" s="17"/>
      <c r="I392" s="18"/>
      <c r="K392" s="126"/>
      <c r="M392" s="126"/>
      <c r="N392" s="126"/>
      <c r="O392" s="126"/>
      <c r="P392" s="18"/>
    </row>
    <row r="393" spans="2:16" ht="26.25" customHeight="1">
      <c r="B393" s="17"/>
      <c r="C393" s="18"/>
      <c r="E393" s="17"/>
      <c r="F393" s="62"/>
      <c r="G393" s="17"/>
      <c r="I393" s="18"/>
      <c r="K393" s="126"/>
      <c r="M393" s="126"/>
      <c r="N393" s="126"/>
      <c r="O393" s="126"/>
      <c r="P393" s="18"/>
    </row>
    <row r="394" spans="2:16" ht="26.25" customHeight="1">
      <c r="B394" s="17"/>
      <c r="C394" s="18"/>
      <c r="E394" s="17"/>
      <c r="F394" s="62"/>
      <c r="G394" s="17"/>
      <c r="I394" s="18"/>
      <c r="K394" s="126"/>
      <c r="M394" s="126"/>
      <c r="N394" s="126"/>
      <c r="O394" s="126"/>
      <c r="P394" s="18"/>
    </row>
    <row r="395" spans="2:16" ht="26.25" customHeight="1">
      <c r="B395" s="17"/>
      <c r="C395" s="18"/>
      <c r="E395" s="17"/>
      <c r="F395" s="62"/>
      <c r="G395" s="17"/>
      <c r="I395" s="18"/>
      <c r="K395" s="126"/>
      <c r="M395" s="126"/>
      <c r="N395" s="126"/>
      <c r="O395" s="126"/>
      <c r="P395" s="18"/>
    </row>
    <row r="396" spans="2:16" ht="26.25" customHeight="1">
      <c r="B396" s="17"/>
      <c r="C396" s="18"/>
      <c r="E396" s="17"/>
      <c r="F396" s="62"/>
      <c r="G396" s="17"/>
      <c r="I396" s="18"/>
      <c r="K396" s="126"/>
      <c r="M396" s="126"/>
      <c r="N396" s="126"/>
      <c r="O396" s="126"/>
      <c r="P396" s="18"/>
    </row>
    <row r="397" spans="2:16" ht="26.25" customHeight="1">
      <c r="B397" s="17"/>
      <c r="C397" s="18"/>
      <c r="E397" s="17"/>
      <c r="F397" s="62"/>
      <c r="G397" s="17"/>
      <c r="I397" s="18"/>
      <c r="K397" s="126"/>
      <c r="M397" s="126"/>
      <c r="N397" s="126"/>
      <c r="O397" s="126"/>
      <c r="P397" s="18"/>
    </row>
    <row r="398" spans="2:16" ht="26.25" customHeight="1">
      <c r="B398" s="17"/>
      <c r="C398" s="18"/>
      <c r="E398" s="17"/>
      <c r="F398" s="62"/>
      <c r="G398" s="17"/>
      <c r="I398" s="18"/>
      <c r="K398" s="126"/>
      <c r="M398" s="126"/>
      <c r="N398" s="126"/>
      <c r="O398" s="126"/>
      <c r="P398" s="18"/>
    </row>
    <row r="399" spans="2:16" ht="26.25" customHeight="1">
      <c r="B399" s="17"/>
      <c r="C399" s="18"/>
      <c r="E399" s="17"/>
      <c r="F399" s="62"/>
      <c r="G399" s="17"/>
      <c r="I399" s="18"/>
      <c r="K399" s="126"/>
      <c r="M399" s="126"/>
      <c r="N399" s="126"/>
      <c r="O399" s="126"/>
      <c r="P399" s="18"/>
    </row>
    <row r="400" spans="2:16" ht="26.25" customHeight="1">
      <c r="B400" s="17"/>
      <c r="C400" s="18"/>
      <c r="E400" s="17"/>
      <c r="F400" s="62"/>
      <c r="G400" s="17"/>
      <c r="I400" s="18"/>
      <c r="K400" s="126"/>
      <c r="M400" s="126"/>
      <c r="N400" s="126"/>
      <c r="O400" s="126"/>
      <c r="P400" s="18"/>
    </row>
    <row r="401" spans="2:16" ht="26.25" customHeight="1">
      <c r="B401" s="17"/>
      <c r="C401" s="18"/>
      <c r="E401" s="17"/>
      <c r="F401" s="62"/>
      <c r="G401" s="17"/>
      <c r="I401" s="18"/>
      <c r="K401" s="126"/>
      <c r="M401" s="126"/>
      <c r="N401" s="126"/>
      <c r="O401" s="126"/>
      <c r="P401" s="18"/>
    </row>
    <row r="402" spans="2:16" ht="26.25" customHeight="1">
      <c r="B402" s="17"/>
      <c r="C402" s="18"/>
      <c r="E402" s="17"/>
      <c r="F402" s="62"/>
      <c r="G402" s="17"/>
      <c r="I402" s="18"/>
      <c r="K402" s="126"/>
      <c r="M402" s="126"/>
      <c r="N402" s="126"/>
      <c r="O402" s="126"/>
      <c r="P402" s="18"/>
    </row>
    <row r="403" spans="2:16" ht="26.25" customHeight="1">
      <c r="B403" s="17"/>
      <c r="C403" s="18"/>
      <c r="E403" s="17"/>
      <c r="F403" s="62"/>
      <c r="G403" s="17"/>
      <c r="I403" s="18"/>
      <c r="K403" s="126"/>
      <c r="M403" s="126"/>
      <c r="N403" s="126"/>
      <c r="O403" s="126"/>
      <c r="P403" s="18"/>
    </row>
    <row r="404" spans="2:16" ht="26.25" customHeight="1">
      <c r="B404" s="17"/>
      <c r="C404" s="18"/>
      <c r="E404" s="17"/>
      <c r="F404" s="62"/>
      <c r="G404" s="17"/>
      <c r="I404" s="18"/>
      <c r="K404" s="126"/>
      <c r="M404" s="126"/>
      <c r="N404" s="126"/>
      <c r="O404" s="126"/>
      <c r="P404" s="18"/>
    </row>
    <row r="405" spans="2:16" ht="26.25" customHeight="1">
      <c r="B405" s="17"/>
      <c r="C405" s="18"/>
      <c r="E405" s="17"/>
      <c r="F405" s="62"/>
      <c r="G405" s="17"/>
      <c r="I405" s="18"/>
      <c r="K405" s="126"/>
      <c r="M405" s="126"/>
      <c r="N405" s="126"/>
      <c r="O405" s="126"/>
      <c r="P405" s="18"/>
    </row>
    <row r="406" spans="2:16" ht="26.25" customHeight="1">
      <c r="B406" s="17"/>
      <c r="C406" s="18"/>
      <c r="E406" s="17"/>
      <c r="F406" s="62"/>
      <c r="G406" s="17"/>
      <c r="I406" s="18"/>
      <c r="K406" s="126"/>
      <c r="M406" s="126"/>
      <c r="N406" s="126"/>
      <c r="O406" s="126"/>
      <c r="P406" s="18"/>
    </row>
    <row r="407" spans="2:16" ht="26.25" customHeight="1">
      <c r="B407" s="17"/>
      <c r="C407" s="18"/>
      <c r="E407" s="17"/>
      <c r="F407" s="62"/>
      <c r="G407" s="17"/>
      <c r="I407" s="18"/>
      <c r="K407" s="126"/>
      <c r="M407" s="126"/>
      <c r="N407" s="126"/>
      <c r="O407" s="126"/>
      <c r="P407" s="18"/>
    </row>
    <row r="408" spans="2:16" ht="26.25" customHeight="1">
      <c r="B408" s="17"/>
      <c r="C408" s="18"/>
      <c r="E408" s="17"/>
      <c r="F408" s="62"/>
      <c r="G408" s="17"/>
      <c r="I408" s="18"/>
      <c r="K408" s="126"/>
      <c r="M408" s="126"/>
      <c r="N408" s="126"/>
      <c r="O408" s="126"/>
      <c r="P408" s="18"/>
    </row>
    <row r="409" spans="2:16" ht="26.25" customHeight="1">
      <c r="B409" s="17"/>
      <c r="C409" s="18"/>
      <c r="E409" s="17"/>
      <c r="F409" s="62"/>
      <c r="G409" s="17"/>
      <c r="I409" s="18"/>
      <c r="K409" s="126"/>
      <c r="M409" s="126"/>
      <c r="N409" s="126"/>
      <c r="O409" s="126"/>
      <c r="P409" s="18"/>
    </row>
    <row r="410" spans="2:16" ht="26.25" customHeight="1">
      <c r="B410" s="17"/>
      <c r="C410" s="18"/>
      <c r="E410" s="17"/>
      <c r="F410" s="62"/>
      <c r="G410" s="17"/>
      <c r="I410" s="18"/>
      <c r="K410" s="126"/>
      <c r="M410" s="126"/>
      <c r="N410" s="126"/>
      <c r="O410" s="126"/>
      <c r="P410" s="18"/>
    </row>
    <row r="411" spans="2:16" ht="26.25" customHeight="1">
      <c r="B411" s="17"/>
      <c r="C411" s="18"/>
      <c r="E411" s="17"/>
      <c r="F411" s="62"/>
      <c r="G411" s="17"/>
      <c r="I411" s="18"/>
      <c r="K411" s="126"/>
      <c r="M411" s="126"/>
      <c r="N411" s="126"/>
      <c r="O411" s="126"/>
      <c r="P411" s="18"/>
    </row>
    <row r="412" spans="2:16" ht="26.25" customHeight="1">
      <c r="B412" s="17"/>
      <c r="C412" s="18"/>
      <c r="E412" s="17"/>
      <c r="F412" s="62"/>
      <c r="G412" s="17"/>
      <c r="I412" s="18"/>
      <c r="K412" s="126"/>
      <c r="M412" s="126"/>
      <c r="N412" s="126"/>
      <c r="O412" s="126"/>
      <c r="P412" s="18"/>
    </row>
    <row r="413" spans="2:16" ht="26.25" customHeight="1">
      <c r="B413" s="17"/>
      <c r="C413" s="18"/>
      <c r="E413" s="17"/>
      <c r="F413" s="62"/>
      <c r="G413" s="17"/>
      <c r="I413" s="18"/>
      <c r="K413" s="126"/>
      <c r="M413" s="126"/>
      <c r="N413" s="126"/>
      <c r="O413" s="126"/>
      <c r="P413" s="18"/>
    </row>
    <row r="414" spans="2:16" ht="26.25" customHeight="1">
      <c r="B414" s="17"/>
      <c r="C414" s="18"/>
      <c r="E414" s="17"/>
      <c r="F414" s="62"/>
      <c r="G414" s="17"/>
      <c r="I414" s="18"/>
      <c r="K414" s="126"/>
      <c r="M414" s="126"/>
      <c r="N414" s="126"/>
      <c r="O414" s="126"/>
      <c r="P414" s="18"/>
    </row>
    <row r="415" spans="2:16" ht="26.25" customHeight="1">
      <c r="B415" s="17"/>
      <c r="C415" s="18"/>
      <c r="E415" s="17"/>
      <c r="F415" s="62"/>
      <c r="G415" s="17"/>
      <c r="I415" s="18"/>
      <c r="K415" s="126"/>
      <c r="M415" s="126"/>
      <c r="N415" s="126"/>
      <c r="O415" s="126"/>
      <c r="P415" s="18"/>
    </row>
    <row r="416" spans="2:16" ht="26.25" customHeight="1">
      <c r="B416" s="17"/>
      <c r="C416" s="18"/>
      <c r="E416" s="17"/>
      <c r="F416" s="62"/>
      <c r="G416" s="17"/>
      <c r="I416" s="18"/>
      <c r="K416" s="126"/>
      <c r="M416" s="126"/>
      <c r="N416" s="126"/>
      <c r="O416" s="126"/>
      <c r="P416" s="18"/>
    </row>
    <row r="417" spans="2:16" ht="26.25" customHeight="1">
      <c r="B417" s="17"/>
      <c r="C417" s="18"/>
      <c r="E417" s="17"/>
      <c r="F417" s="62"/>
      <c r="G417" s="17"/>
      <c r="I417" s="18"/>
      <c r="K417" s="126"/>
      <c r="M417" s="126"/>
      <c r="N417" s="126"/>
      <c r="O417" s="126"/>
      <c r="P417" s="18"/>
    </row>
    <row r="418" spans="2:16" ht="26.25" customHeight="1">
      <c r="B418" s="17"/>
      <c r="C418" s="18"/>
      <c r="E418" s="17"/>
      <c r="F418" s="62"/>
      <c r="G418" s="17"/>
      <c r="I418" s="18"/>
      <c r="K418" s="126"/>
      <c r="M418" s="126"/>
      <c r="N418" s="126"/>
      <c r="O418" s="126"/>
      <c r="P418" s="18"/>
    </row>
    <row r="419" spans="2:16" ht="26.25" customHeight="1">
      <c r="B419" s="17"/>
      <c r="C419" s="18"/>
      <c r="E419" s="17"/>
      <c r="F419" s="62"/>
      <c r="G419" s="17"/>
      <c r="I419" s="18"/>
      <c r="K419" s="126"/>
      <c r="M419" s="126"/>
      <c r="N419" s="126"/>
      <c r="O419" s="126"/>
      <c r="P419" s="18"/>
    </row>
    <row r="420" spans="2:16" ht="26.25" customHeight="1">
      <c r="B420" s="17"/>
      <c r="C420" s="18"/>
      <c r="E420" s="17"/>
      <c r="F420" s="62"/>
      <c r="G420" s="17"/>
      <c r="I420" s="18"/>
      <c r="K420" s="126"/>
      <c r="M420" s="126"/>
      <c r="N420" s="126"/>
      <c r="O420" s="126"/>
      <c r="P420" s="18"/>
    </row>
    <row r="421" spans="2:16" ht="26.25" customHeight="1">
      <c r="B421" s="17"/>
      <c r="C421" s="18"/>
      <c r="E421" s="17"/>
      <c r="F421" s="62"/>
      <c r="G421" s="17"/>
      <c r="I421" s="18"/>
      <c r="K421" s="126"/>
      <c r="M421" s="126"/>
      <c r="N421" s="126"/>
      <c r="O421" s="126"/>
      <c r="P421" s="18"/>
    </row>
    <row r="422" spans="2:16" ht="26.25" customHeight="1">
      <c r="B422" s="17"/>
      <c r="C422" s="18"/>
      <c r="E422" s="17"/>
      <c r="F422" s="62"/>
      <c r="G422" s="17"/>
      <c r="I422" s="18"/>
      <c r="K422" s="126"/>
      <c r="M422" s="126"/>
      <c r="N422" s="126"/>
      <c r="O422" s="126"/>
      <c r="P422" s="18"/>
    </row>
    <row r="423" spans="2:16" ht="26.25" customHeight="1">
      <c r="B423" s="17"/>
      <c r="C423" s="18"/>
      <c r="E423" s="17"/>
      <c r="F423" s="62"/>
      <c r="G423" s="17"/>
      <c r="I423" s="18"/>
      <c r="K423" s="126"/>
      <c r="M423" s="126"/>
      <c r="N423" s="126"/>
      <c r="O423" s="126"/>
      <c r="P423" s="18"/>
    </row>
    <row r="424" spans="2:16" ht="26.25" customHeight="1">
      <c r="B424" s="17"/>
      <c r="C424" s="18"/>
      <c r="E424" s="17"/>
      <c r="F424" s="62"/>
      <c r="G424" s="17"/>
      <c r="I424" s="18"/>
      <c r="K424" s="126"/>
      <c r="M424" s="126"/>
      <c r="N424" s="126"/>
      <c r="O424" s="126"/>
      <c r="P424" s="18"/>
    </row>
    <row r="425" spans="2:16" ht="26.25" customHeight="1">
      <c r="B425" s="17"/>
      <c r="C425" s="18"/>
      <c r="E425" s="17"/>
      <c r="F425" s="62"/>
      <c r="G425" s="17"/>
      <c r="I425" s="18"/>
      <c r="K425" s="126"/>
      <c r="M425" s="126"/>
      <c r="N425" s="126"/>
      <c r="O425" s="126"/>
      <c r="P425" s="18"/>
    </row>
    <row r="426" spans="2:16" ht="26.25" customHeight="1">
      <c r="B426" s="17"/>
      <c r="C426" s="18"/>
      <c r="E426" s="17"/>
      <c r="F426" s="62"/>
      <c r="G426" s="17"/>
      <c r="I426" s="18"/>
      <c r="K426" s="126"/>
      <c r="M426" s="126"/>
      <c r="N426" s="126"/>
      <c r="O426" s="126"/>
      <c r="P426" s="18"/>
    </row>
    <row r="427" spans="2:16" ht="26.25" customHeight="1">
      <c r="B427" s="17"/>
      <c r="C427" s="18"/>
      <c r="E427" s="17"/>
      <c r="F427" s="62"/>
      <c r="G427" s="17"/>
      <c r="I427" s="18"/>
      <c r="K427" s="126"/>
      <c r="M427" s="126"/>
      <c r="N427" s="126"/>
      <c r="O427" s="126"/>
      <c r="P427" s="18"/>
    </row>
    <row r="428" spans="2:16" ht="26.25" customHeight="1">
      <c r="B428" s="17"/>
      <c r="C428" s="18"/>
      <c r="E428" s="17"/>
      <c r="F428" s="62"/>
      <c r="G428" s="17"/>
      <c r="I428" s="18"/>
      <c r="K428" s="126"/>
      <c r="M428" s="126"/>
      <c r="N428" s="126"/>
      <c r="O428" s="126"/>
      <c r="P428" s="18"/>
    </row>
    <row r="429" spans="2:16" ht="26.25" customHeight="1">
      <c r="B429" s="17"/>
      <c r="C429" s="18"/>
      <c r="E429" s="17"/>
      <c r="F429" s="62"/>
      <c r="G429" s="17"/>
      <c r="I429" s="18"/>
      <c r="K429" s="126"/>
      <c r="M429" s="126"/>
      <c r="N429" s="126"/>
      <c r="O429" s="126"/>
      <c r="P429" s="18"/>
    </row>
    <row r="430" spans="2:16" ht="26.25" customHeight="1">
      <c r="B430" s="17"/>
      <c r="C430" s="18"/>
      <c r="E430" s="17"/>
      <c r="F430" s="62"/>
      <c r="G430" s="17"/>
      <c r="I430" s="18"/>
      <c r="K430" s="126"/>
      <c r="M430" s="126"/>
      <c r="N430" s="126"/>
      <c r="O430" s="126"/>
      <c r="P430" s="18"/>
    </row>
    <row r="431" spans="2:16" ht="26.25" customHeight="1">
      <c r="B431" s="17"/>
      <c r="C431" s="18"/>
      <c r="E431" s="17"/>
      <c r="F431" s="62"/>
      <c r="G431" s="17"/>
      <c r="I431" s="18"/>
      <c r="K431" s="126"/>
      <c r="M431" s="126"/>
      <c r="N431" s="126"/>
      <c r="O431" s="126"/>
      <c r="P431" s="18"/>
    </row>
    <row r="432" spans="2:16" ht="26.25" customHeight="1">
      <c r="B432" s="17"/>
      <c r="C432" s="18"/>
      <c r="E432" s="17"/>
      <c r="F432" s="62"/>
      <c r="G432" s="17"/>
      <c r="I432" s="18"/>
      <c r="K432" s="126"/>
      <c r="M432" s="126"/>
      <c r="N432" s="126"/>
      <c r="O432" s="126"/>
      <c r="P432" s="18"/>
    </row>
    <row r="433" spans="2:16" ht="26.25" customHeight="1">
      <c r="B433" s="17"/>
      <c r="C433" s="18"/>
      <c r="E433" s="17"/>
      <c r="F433" s="62"/>
      <c r="G433" s="17"/>
      <c r="I433" s="18"/>
      <c r="K433" s="126"/>
      <c r="M433" s="126"/>
      <c r="N433" s="126"/>
      <c r="O433" s="126"/>
      <c r="P433" s="18"/>
    </row>
    <row r="434" spans="2:16" ht="26.25" customHeight="1">
      <c r="B434" s="17"/>
      <c r="C434" s="18"/>
      <c r="E434" s="17"/>
      <c r="F434" s="62"/>
      <c r="G434" s="17"/>
      <c r="I434" s="18"/>
      <c r="K434" s="126"/>
      <c r="M434" s="126"/>
      <c r="N434" s="126"/>
      <c r="O434" s="126"/>
      <c r="P434" s="18"/>
    </row>
    <row r="435" spans="2:16" ht="26.25" customHeight="1">
      <c r="B435" s="17"/>
      <c r="C435" s="18"/>
      <c r="E435" s="17"/>
      <c r="F435" s="62"/>
      <c r="G435" s="17"/>
      <c r="I435" s="18"/>
      <c r="K435" s="126"/>
      <c r="M435" s="126"/>
      <c r="N435" s="126"/>
      <c r="O435" s="126"/>
      <c r="P435" s="18"/>
    </row>
    <row r="436" spans="2:16" ht="26.25" customHeight="1">
      <c r="B436" s="17"/>
      <c r="C436" s="18"/>
      <c r="E436" s="17"/>
      <c r="F436" s="62"/>
      <c r="G436" s="17"/>
      <c r="I436" s="18"/>
      <c r="K436" s="126"/>
      <c r="M436" s="126"/>
      <c r="N436" s="126"/>
      <c r="O436" s="126"/>
      <c r="P436" s="18"/>
    </row>
    <row r="437" spans="2:16" ht="26.25" customHeight="1">
      <c r="B437" s="17"/>
      <c r="C437" s="18"/>
      <c r="E437" s="17"/>
      <c r="F437" s="62"/>
      <c r="G437" s="17"/>
      <c r="I437" s="18"/>
      <c r="K437" s="126"/>
      <c r="M437" s="126"/>
      <c r="N437" s="126"/>
      <c r="O437" s="126"/>
      <c r="P437" s="18"/>
    </row>
    <row r="438" spans="2:16" ht="26.25" customHeight="1">
      <c r="B438" s="17"/>
      <c r="C438" s="18"/>
      <c r="E438" s="17"/>
      <c r="F438" s="62"/>
      <c r="G438" s="17"/>
      <c r="I438" s="18"/>
      <c r="K438" s="126"/>
      <c r="M438" s="126"/>
      <c r="N438" s="126"/>
      <c r="O438" s="126"/>
      <c r="P438" s="18"/>
    </row>
    <row r="439" spans="2:16" ht="26.25" customHeight="1">
      <c r="B439" s="17"/>
      <c r="C439" s="18"/>
      <c r="E439" s="17"/>
      <c r="F439" s="62"/>
      <c r="G439" s="17"/>
      <c r="I439" s="18"/>
      <c r="K439" s="126"/>
      <c r="M439" s="126"/>
      <c r="N439" s="126"/>
      <c r="O439" s="126"/>
      <c r="P439" s="18"/>
    </row>
    <row r="440" spans="2:16" ht="26.25" customHeight="1">
      <c r="B440" s="17"/>
      <c r="C440" s="18"/>
      <c r="E440" s="17"/>
      <c r="F440" s="62"/>
      <c r="G440" s="17"/>
      <c r="I440" s="18"/>
      <c r="K440" s="126"/>
      <c r="M440" s="126"/>
      <c r="N440" s="126"/>
      <c r="O440" s="126"/>
      <c r="P440" s="18"/>
    </row>
    <row r="441" spans="2:16" ht="26.25" customHeight="1">
      <c r="B441" s="17"/>
      <c r="C441" s="18"/>
      <c r="E441" s="17"/>
      <c r="F441" s="62"/>
      <c r="G441" s="17"/>
      <c r="I441" s="18"/>
      <c r="K441" s="126"/>
      <c r="M441" s="126"/>
      <c r="N441" s="126"/>
      <c r="O441" s="126"/>
      <c r="P441" s="18"/>
    </row>
    <row r="442" spans="2:16" ht="26.25" customHeight="1">
      <c r="B442" s="17"/>
      <c r="C442" s="18"/>
      <c r="E442" s="17"/>
      <c r="F442" s="62"/>
      <c r="G442" s="17"/>
      <c r="I442" s="18"/>
      <c r="K442" s="126"/>
      <c r="M442" s="126"/>
      <c r="N442" s="126"/>
      <c r="O442" s="126"/>
      <c r="P442" s="18"/>
    </row>
    <row r="443" spans="2:16" ht="26.25" customHeight="1">
      <c r="B443" s="17"/>
      <c r="C443" s="18"/>
      <c r="E443" s="17"/>
      <c r="F443" s="62"/>
      <c r="G443" s="17"/>
      <c r="I443" s="18"/>
      <c r="K443" s="126"/>
      <c r="M443" s="126"/>
      <c r="N443" s="126"/>
      <c r="O443" s="126"/>
      <c r="P443" s="18"/>
    </row>
    <row r="444" spans="2:16" ht="26.25" customHeight="1">
      <c r="B444" s="17"/>
      <c r="C444" s="18"/>
      <c r="E444" s="17"/>
      <c r="F444" s="62"/>
      <c r="G444" s="17"/>
      <c r="I444" s="18"/>
      <c r="K444" s="126"/>
      <c r="M444" s="126"/>
      <c r="N444" s="126"/>
      <c r="O444" s="126"/>
      <c r="P444" s="18"/>
    </row>
    <row r="445" spans="2:16" ht="26.25" customHeight="1">
      <c r="B445" s="17"/>
      <c r="C445" s="18"/>
      <c r="E445" s="17"/>
      <c r="F445" s="62"/>
      <c r="G445" s="17"/>
      <c r="I445" s="18"/>
      <c r="K445" s="126"/>
      <c r="M445" s="126"/>
      <c r="N445" s="126"/>
      <c r="O445" s="126"/>
      <c r="P445" s="18"/>
    </row>
    <row r="446" spans="2:16" ht="26.25" customHeight="1">
      <c r="B446" s="17"/>
      <c r="C446" s="18"/>
      <c r="E446" s="17"/>
      <c r="F446" s="62"/>
      <c r="G446" s="17"/>
      <c r="I446" s="18"/>
      <c r="K446" s="126"/>
      <c r="M446" s="126"/>
      <c r="N446" s="126"/>
      <c r="O446" s="126"/>
      <c r="P446" s="18"/>
    </row>
    <row r="447" spans="2:16" ht="26.25" customHeight="1">
      <c r="B447" s="17"/>
      <c r="C447" s="18"/>
      <c r="E447" s="17"/>
      <c r="F447" s="62"/>
      <c r="G447" s="17"/>
      <c r="I447" s="18"/>
      <c r="K447" s="126"/>
      <c r="M447" s="126"/>
      <c r="N447" s="126"/>
      <c r="O447" s="126"/>
      <c r="P447" s="18"/>
    </row>
    <row r="448" spans="2:16" ht="26.25" customHeight="1">
      <c r="B448" s="17"/>
      <c r="C448" s="18"/>
      <c r="E448" s="17"/>
      <c r="F448" s="62"/>
      <c r="G448" s="17"/>
      <c r="I448" s="18"/>
      <c r="K448" s="126"/>
      <c r="M448" s="126"/>
      <c r="N448" s="126"/>
      <c r="O448" s="126"/>
      <c r="P448" s="18"/>
    </row>
    <row r="449" spans="2:16" ht="26.25" customHeight="1">
      <c r="B449" s="17"/>
      <c r="C449" s="18"/>
      <c r="E449" s="17"/>
      <c r="F449" s="62"/>
      <c r="G449" s="17"/>
      <c r="I449" s="18"/>
      <c r="K449" s="126"/>
      <c r="M449" s="126"/>
      <c r="N449" s="126"/>
      <c r="O449" s="126"/>
      <c r="P449" s="18"/>
    </row>
    <row r="450" spans="2:16" ht="26.25" customHeight="1">
      <c r="B450" s="17"/>
      <c r="C450" s="18"/>
      <c r="E450" s="17"/>
      <c r="F450" s="62"/>
      <c r="G450" s="17"/>
      <c r="I450" s="18"/>
      <c r="K450" s="126"/>
      <c r="M450" s="126"/>
      <c r="N450" s="126"/>
      <c r="O450" s="126"/>
      <c r="P450" s="18"/>
    </row>
    <row r="451" spans="2:16" ht="26.25" customHeight="1">
      <c r="B451" s="17"/>
      <c r="C451" s="18"/>
      <c r="E451" s="17"/>
      <c r="F451" s="62"/>
      <c r="G451" s="17"/>
      <c r="I451" s="18"/>
      <c r="K451" s="126"/>
      <c r="M451" s="126"/>
      <c r="N451" s="126"/>
      <c r="O451" s="126"/>
      <c r="P451" s="18"/>
    </row>
    <row r="452" spans="2:16" ht="26.25" customHeight="1">
      <c r="B452" s="17"/>
      <c r="C452" s="18"/>
      <c r="E452" s="17"/>
      <c r="F452" s="62"/>
      <c r="G452" s="17"/>
      <c r="I452" s="18"/>
      <c r="K452" s="126"/>
      <c r="M452" s="126"/>
      <c r="N452" s="126"/>
      <c r="O452" s="126"/>
      <c r="P452" s="18"/>
    </row>
    <row r="453" spans="2:16" ht="26.25" customHeight="1">
      <c r="B453" s="17"/>
      <c r="C453" s="18"/>
      <c r="E453" s="17"/>
      <c r="F453" s="62"/>
      <c r="G453" s="17"/>
      <c r="I453" s="18"/>
      <c r="K453" s="126"/>
      <c r="M453" s="126"/>
      <c r="N453" s="126"/>
      <c r="O453" s="126"/>
      <c r="P453" s="18"/>
    </row>
    <row r="454" spans="2:16" ht="26.25" customHeight="1">
      <c r="B454" s="17"/>
      <c r="C454" s="18"/>
      <c r="E454" s="17"/>
      <c r="F454" s="62"/>
      <c r="G454" s="17"/>
      <c r="I454" s="18"/>
      <c r="K454" s="126"/>
      <c r="M454" s="126"/>
      <c r="N454" s="126"/>
      <c r="O454" s="126"/>
      <c r="P454" s="18"/>
    </row>
    <row r="455" spans="2:16" ht="26.25" customHeight="1">
      <c r="B455" s="17"/>
      <c r="C455" s="18"/>
      <c r="E455" s="17"/>
      <c r="F455" s="62"/>
      <c r="G455" s="17"/>
      <c r="I455" s="18"/>
      <c r="K455" s="126"/>
      <c r="M455" s="126"/>
      <c r="N455" s="126"/>
      <c r="O455" s="126"/>
      <c r="P455" s="18"/>
    </row>
    <row r="456" spans="2:16" ht="26.25" customHeight="1">
      <c r="B456" s="17"/>
      <c r="C456" s="18"/>
      <c r="E456" s="17"/>
      <c r="F456" s="62"/>
      <c r="G456" s="17"/>
      <c r="I456" s="18"/>
      <c r="K456" s="126"/>
      <c r="M456" s="126"/>
      <c r="N456" s="126"/>
      <c r="O456" s="126"/>
      <c r="P456" s="18"/>
    </row>
    <row r="457" spans="2:16" ht="26.25" customHeight="1">
      <c r="B457" s="17"/>
      <c r="C457" s="18"/>
      <c r="E457" s="17"/>
      <c r="F457" s="62"/>
      <c r="G457" s="17"/>
      <c r="I457" s="18"/>
      <c r="K457" s="126"/>
      <c r="M457" s="126"/>
      <c r="N457" s="126"/>
      <c r="O457" s="126"/>
      <c r="P457" s="18"/>
    </row>
    <row r="458" spans="2:16" ht="26.25" customHeight="1">
      <c r="B458" s="17"/>
      <c r="C458" s="18"/>
      <c r="E458" s="17"/>
      <c r="F458" s="62"/>
      <c r="G458" s="17"/>
      <c r="I458" s="18"/>
      <c r="K458" s="126"/>
      <c r="M458" s="126"/>
      <c r="N458" s="126"/>
      <c r="O458" s="126"/>
      <c r="P458" s="18"/>
    </row>
    <row r="459" spans="2:16" ht="26.25" customHeight="1">
      <c r="B459" s="17"/>
      <c r="C459" s="18"/>
      <c r="E459" s="17"/>
      <c r="F459" s="62"/>
      <c r="G459" s="17"/>
      <c r="I459" s="18"/>
      <c r="K459" s="126"/>
      <c r="M459" s="126"/>
      <c r="N459" s="126"/>
      <c r="O459" s="126"/>
      <c r="P459" s="18"/>
    </row>
    <row r="460" spans="2:16" ht="26.25" customHeight="1">
      <c r="B460" s="17"/>
      <c r="C460" s="18"/>
      <c r="E460" s="17"/>
      <c r="F460" s="62"/>
      <c r="G460" s="17"/>
      <c r="I460" s="18"/>
      <c r="K460" s="126"/>
      <c r="M460" s="126"/>
      <c r="N460" s="126"/>
      <c r="O460" s="126"/>
      <c r="P460" s="18"/>
    </row>
    <row r="461" spans="2:16" ht="26.25" customHeight="1">
      <c r="B461" s="17"/>
      <c r="C461" s="18"/>
      <c r="E461" s="17"/>
      <c r="F461" s="62"/>
      <c r="G461" s="17"/>
      <c r="I461" s="18"/>
      <c r="K461" s="126"/>
      <c r="M461" s="126"/>
      <c r="N461" s="126"/>
      <c r="O461" s="126"/>
      <c r="P461" s="18"/>
    </row>
    <row r="462" spans="2:16" ht="26.25" customHeight="1">
      <c r="B462" s="17"/>
      <c r="C462" s="18"/>
      <c r="E462" s="17"/>
      <c r="F462" s="62"/>
      <c r="G462" s="17"/>
      <c r="I462" s="18"/>
      <c r="K462" s="126"/>
      <c r="M462" s="126"/>
      <c r="N462" s="126"/>
      <c r="O462" s="126"/>
      <c r="P462" s="18"/>
    </row>
    <row r="463" spans="2:16" ht="26.25" customHeight="1">
      <c r="B463" s="17"/>
      <c r="C463" s="18"/>
      <c r="E463" s="17"/>
      <c r="F463" s="62"/>
      <c r="G463" s="17"/>
      <c r="I463" s="18"/>
      <c r="K463" s="126"/>
      <c r="M463" s="126"/>
      <c r="N463" s="126"/>
      <c r="O463" s="126"/>
      <c r="P463" s="18"/>
    </row>
    <row r="464" spans="2:16" ht="26.25" customHeight="1">
      <c r="B464" s="17"/>
      <c r="C464" s="18"/>
      <c r="E464" s="17"/>
      <c r="F464" s="62"/>
      <c r="G464" s="17"/>
      <c r="I464" s="18"/>
      <c r="K464" s="126"/>
      <c r="M464" s="126"/>
      <c r="N464" s="126"/>
      <c r="O464" s="126"/>
      <c r="P464" s="18"/>
    </row>
    <row r="465" spans="2:16" ht="26.25" customHeight="1">
      <c r="B465" s="17"/>
      <c r="C465" s="18"/>
      <c r="E465" s="17"/>
      <c r="F465" s="62"/>
      <c r="G465" s="17"/>
      <c r="I465" s="18"/>
      <c r="K465" s="126"/>
      <c r="M465" s="126"/>
      <c r="N465" s="126"/>
      <c r="O465" s="126"/>
      <c r="P465" s="18"/>
    </row>
    <row r="466" spans="2:16" ht="26.25" customHeight="1">
      <c r="B466" s="17"/>
      <c r="C466" s="18"/>
      <c r="E466" s="17"/>
      <c r="F466" s="62"/>
      <c r="G466" s="17"/>
      <c r="I466" s="18"/>
      <c r="K466" s="126"/>
      <c r="M466" s="126"/>
      <c r="N466" s="126"/>
      <c r="O466" s="126"/>
      <c r="P466" s="18"/>
    </row>
    <row r="467" spans="2:16" ht="26.25" customHeight="1">
      <c r="B467" s="17"/>
      <c r="C467" s="18"/>
      <c r="E467" s="17"/>
      <c r="F467" s="62"/>
      <c r="G467" s="17"/>
      <c r="I467" s="18"/>
      <c r="K467" s="126"/>
      <c r="M467" s="126"/>
      <c r="N467" s="126"/>
      <c r="O467" s="126"/>
      <c r="P467" s="18"/>
    </row>
    <row r="468" spans="2:16" ht="26.25" customHeight="1">
      <c r="B468" s="17"/>
      <c r="C468" s="18"/>
      <c r="E468" s="17"/>
      <c r="F468" s="62"/>
      <c r="G468" s="17"/>
      <c r="I468" s="18"/>
      <c r="K468" s="126"/>
      <c r="M468" s="126"/>
      <c r="N468" s="126"/>
      <c r="O468" s="126"/>
      <c r="P468" s="18"/>
    </row>
    <row r="469" spans="2:16" ht="26.25" customHeight="1">
      <c r="B469" s="17"/>
      <c r="C469" s="18"/>
      <c r="E469" s="17"/>
      <c r="F469" s="62"/>
      <c r="G469" s="17"/>
      <c r="I469" s="18"/>
      <c r="K469" s="126"/>
      <c r="M469" s="126"/>
      <c r="N469" s="126"/>
      <c r="O469" s="126"/>
      <c r="P469" s="18"/>
    </row>
    <row r="470" spans="2:16" ht="26.25" customHeight="1">
      <c r="B470" s="17"/>
      <c r="C470" s="18"/>
      <c r="E470" s="17"/>
      <c r="F470" s="62"/>
      <c r="G470" s="17"/>
      <c r="I470" s="18"/>
      <c r="K470" s="126"/>
      <c r="M470" s="126"/>
      <c r="N470" s="126"/>
      <c r="O470" s="126"/>
      <c r="P470" s="18"/>
    </row>
    <row r="471" spans="2:16" ht="26.25" customHeight="1">
      <c r="B471" s="17"/>
      <c r="C471" s="18"/>
      <c r="E471" s="17"/>
      <c r="F471" s="62"/>
      <c r="G471" s="17"/>
      <c r="I471" s="18"/>
      <c r="K471" s="126"/>
      <c r="M471" s="126"/>
      <c r="N471" s="126"/>
      <c r="O471" s="126"/>
      <c r="P471" s="18"/>
    </row>
    <row r="472" spans="2:16" ht="26.25" customHeight="1">
      <c r="B472" s="17"/>
      <c r="C472" s="18"/>
      <c r="E472" s="17"/>
      <c r="F472" s="62"/>
      <c r="G472" s="17"/>
      <c r="I472" s="18"/>
      <c r="K472" s="126"/>
      <c r="M472" s="126"/>
      <c r="N472" s="126"/>
      <c r="O472" s="126"/>
      <c r="P472" s="18"/>
    </row>
    <row r="473" spans="2:16" ht="26.25" customHeight="1">
      <c r="B473" s="17"/>
      <c r="C473" s="18"/>
      <c r="E473" s="17"/>
      <c r="F473" s="62"/>
      <c r="G473" s="17"/>
      <c r="I473" s="18"/>
      <c r="K473" s="126"/>
      <c r="M473" s="126"/>
      <c r="N473" s="126"/>
      <c r="O473" s="126"/>
      <c r="P473" s="18"/>
    </row>
    <row r="474" spans="2:16" ht="26.25" customHeight="1">
      <c r="B474" s="17"/>
      <c r="C474" s="18"/>
      <c r="E474" s="17"/>
      <c r="F474" s="62"/>
      <c r="G474" s="17"/>
      <c r="I474" s="18"/>
      <c r="K474" s="126"/>
      <c r="M474" s="126"/>
      <c r="N474" s="126"/>
      <c r="O474" s="126"/>
      <c r="P474" s="18"/>
    </row>
    <row r="475" spans="2:16" ht="26.25" customHeight="1">
      <c r="B475" s="17"/>
      <c r="C475" s="18"/>
      <c r="E475" s="17"/>
      <c r="F475" s="62"/>
      <c r="G475" s="17"/>
      <c r="I475" s="18"/>
      <c r="K475" s="126"/>
      <c r="M475" s="126"/>
      <c r="N475" s="126"/>
      <c r="O475" s="126"/>
      <c r="P475" s="18"/>
    </row>
    <row r="476" spans="2:16" ht="26.25" customHeight="1">
      <c r="B476" s="17"/>
      <c r="C476" s="18"/>
      <c r="E476" s="17"/>
      <c r="F476" s="62"/>
      <c r="G476" s="17"/>
      <c r="I476" s="18"/>
      <c r="K476" s="126"/>
      <c r="M476" s="126"/>
      <c r="N476" s="126"/>
      <c r="O476" s="126"/>
      <c r="P476" s="18"/>
    </row>
    <row r="477" spans="2:16" ht="26.25" customHeight="1">
      <c r="B477" s="17"/>
      <c r="C477" s="18"/>
      <c r="E477" s="17"/>
      <c r="F477" s="62"/>
      <c r="G477" s="17"/>
      <c r="I477" s="18"/>
      <c r="K477" s="126"/>
      <c r="M477" s="126"/>
      <c r="N477" s="126"/>
      <c r="O477" s="126"/>
      <c r="P477" s="18"/>
    </row>
    <row r="478" spans="2:16" ht="26.25" customHeight="1">
      <c r="B478" s="17"/>
      <c r="C478" s="18"/>
      <c r="E478" s="17"/>
      <c r="F478" s="62"/>
      <c r="G478" s="17"/>
      <c r="I478" s="18"/>
      <c r="K478" s="126"/>
      <c r="M478" s="126"/>
      <c r="N478" s="126"/>
      <c r="O478" s="126"/>
      <c r="P478" s="18"/>
    </row>
    <row r="479" spans="2:16" ht="26.25" customHeight="1">
      <c r="B479" s="17"/>
      <c r="C479" s="18"/>
      <c r="E479" s="17"/>
      <c r="F479" s="62"/>
      <c r="G479" s="17"/>
      <c r="I479" s="18"/>
      <c r="K479" s="126"/>
      <c r="M479" s="126"/>
      <c r="N479" s="126"/>
      <c r="O479" s="126"/>
      <c r="P479" s="18"/>
    </row>
    <row r="480" spans="2:16" ht="26.25" customHeight="1">
      <c r="B480" s="17"/>
      <c r="C480" s="18"/>
      <c r="E480" s="17"/>
      <c r="F480" s="62"/>
      <c r="G480" s="17"/>
      <c r="I480" s="18"/>
      <c r="K480" s="126"/>
      <c r="M480" s="126"/>
      <c r="N480" s="126"/>
      <c r="O480" s="126"/>
      <c r="P480" s="18"/>
    </row>
    <row r="481" spans="2:16" ht="26.25" customHeight="1">
      <c r="B481" s="17"/>
      <c r="C481" s="18"/>
      <c r="E481" s="17"/>
      <c r="F481" s="62"/>
      <c r="G481" s="17"/>
      <c r="I481" s="18"/>
      <c r="K481" s="126"/>
      <c r="M481" s="126"/>
      <c r="N481" s="126"/>
      <c r="O481" s="126"/>
      <c r="P481" s="18"/>
    </row>
    <row r="482" spans="2:16" ht="26.25" customHeight="1">
      <c r="B482" s="17"/>
      <c r="C482" s="18"/>
      <c r="E482" s="17"/>
      <c r="F482" s="62"/>
      <c r="G482" s="17"/>
      <c r="I482" s="18"/>
      <c r="K482" s="126"/>
      <c r="M482" s="126"/>
      <c r="N482" s="126"/>
      <c r="O482" s="126"/>
      <c r="P482" s="18"/>
    </row>
    <row r="483" spans="2:16" ht="26.25" customHeight="1">
      <c r="B483" s="17"/>
      <c r="C483" s="18"/>
      <c r="E483" s="17"/>
      <c r="F483" s="62"/>
      <c r="G483" s="17"/>
      <c r="I483" s="18"/>
      <c r="K483" s="126"/>
      <c r="M483" s="126"/>
      <c r="N483" s="126"/>
      <c r="O483" s="126"/>
      <c r="P483" s="18"/>
    </row>
    <row r="484" spans="2:16" ht="26.25" customHeight="1">
      <c r="B484" s="17"/>
      <c r="C484" s="18"/>
      <c r="E484" s="17"/>
      <c r="F484" s="62"/>
      <c r="G484" s="17"/>
      <c r="I484" s="18"/>
      <c r="K484" s="126"/>
      <c r="M484" s="126"/>
      <c r="N484" s="126"/>
      <c r="O484" s="126"/>
      <c r="P484" s="18"/>
    </row>
    <row r="485" spans="2:16" ht="26.25" customHeight="1">
      <c r="B485" s="17"/>
      <c r="C485" s="18"/>
      <c r="E485" s="17"/>
      <c r="F485" s="62"/>
      <c r="G485" s="17"/>
      <c r="I485" s="18"/>
      <c r="K485" s="126"/>
      <c r="M485" s="126"/>
      <c r="N485" s="126"/>
      <c r="O485" s="126"/>
      <c r="P485" s="18"/>
    </row>
    <row r="486" spans="2:16" ht="26.25" customHeight="1">
      <c r="B486" s="17"/>
      <c r="C486" s="18"/>
      <c r="E486" s="17"/>
      <c r="F486" s="62"/>
      <c r="G486" s="17"/>
      <c r="I486" s="18"/>
      <c r="K486" s="126"/>
      <c r="M486" s="126"/>
      <c r="N486" s="126"/>
      <c r="O486" s="126"/>
      <c r="P486" s="18"/>
    </row>
    <row r="487" spans="2:16" ht="26.25" customHeight="1">
      <c r="B487" s="17"/>
      <c r="C487" s="18"/>
      <c r="E487" s="17"/>
      <c r="F487" s="62"/>
      <c r="G487" s="17"/>
      <c r="I487" s="18"/>
      <c r="K487" s="126"/>
      <c r="M487" s="126"/>
      <c r="N487" s="126"/>
      <c r="O487" s="126"/>
      <c r="P487" s="18"/>
    </row>
    <row r="488" spans="2:16" ht="26.25" customHeight="1">
      <c r="B488" s="17"/>
      <c r="C488" s="18"/>
      <c r="E488" s="17"/>
      <c r="F488" s="62"/>
      <c r="G488" s="17"/>
      <c r="I488" s="18"/>
      <c r="K488" s="126"/>
      <c r="M488" s="126"/>
      <c r="N488" s="126"/>
      <c r="O488" s="126"/>
      <c r="P488" s="18"/>
    </row>
    <row r="489" spans="2:16" ht="26.25" customHeight="1">
      <c r="B489" s="17"/>
      <c r="C489" s="18"/>
      <c r="E489" s="17"/>
      <c r="F489" s="62"/>
      <c r="G489" s="17"/>
      <c r="I489" s="18"/>
      <c r="K489" s="126"/>
      <c r="M489" s="126"/>
      <c r="N489" s="126"/>
      <c r="O489" s="126"/>
      <c r="P489" s="18"/>
    </row>
    <row r="490" spans="2:16" ht="26.25" customHeight="1">
      <c r="B490" s="17"/>
      <c r="C490" s="18"/>
      <c r="E490" s="17"/>
      <c r="F490" s="62"/>
      <c r="G490" s="17"/>
      <c r="I490" s="18"/>
      <c r="K490" s="126"/>
      <c r="M490" s="126"/>
      <c r="N490" s="126"/>
      <c r="O490" s="126"/>
      <c r="P490" s="18"/>
    </row>
    <row r="491" spans="2:16" ht="26.25" customHeight="1">
      <c r="B491" s="17"/>
      <c r="C491" s="18"/>
      <c r="E491" s="17"/>
      <c r="F491" s="62"/>
      <c r="G491" s="17"/>
      <c r="I491" s="18"/>
      <c r="K491" s="126"/>
      <c r="M491" s="126"/>
      <c r="N491" s="126"/>
      <c r="O491" s="126"/>
      <c r="P491" s="18"/>
    </row>
    <row r="492" spans="2:16" ht="26.25" customHeight="1">
      <c r="B492" s="17"/>
      <c r="C492" s="18"/>
      <c r="E492" s="17"/>
      <c r="F492" s="62"/>
      <c r="G492" s="17"/>
      <c r="I492" s="18"/>
      <c r="K492" s="126"/>
      <c r="M492" s="126"/>
      <c r="N492" s="126"/>
      <c r="O492" s="126"/>
      <c r="P492" s="18"/>
    </row>
    <row r="493" spans="2:16" ht="26.25" customHeight="1">
      <c r="B493" s="17"/>
      <c r="C493" s="18"/>
      <c r="E493" s="17"/>
      <c r="F493" s="62"/>
      <c r="G493" s="17"/>
      <c r="I493" s="18"/>
      <c r="K493" s="126"/>
      <c r="M493" s="126"/>
      <c r="N493" s="126"/>
      <c r="O493" s="126"/>
      <c r="P493" s="18"/>
    </row>
    <row r="494" spans="2:16" ht="26.25" customHeight="1">
      <c r="B494" s="17"/>
      <c r="C494" s="18"/>
      <c r="E494" s="17"/>
      <c r="F494" s="62"/>
      <c r="G494" s="17"/>
      <c r="I494" s="18"/>
      <c r="K494" s="126"/>
      <c r="M494" s="126"/>
      <c r="N494" s="126"/>
      <c r="O494" s="126"/>
      <c r="P494" s="18"/>
    </row>
    <row r="495" spans="2:16" ht="26.25" customHeight="1">
      <c r="B495" s="17"/>
      <c r="C495" s="18"/>
      <c r="E495" s="17"/>
      <c r="F495" s="62"/>
      <c r="G495" s="17"/>
      <c r="I495" s="18"/>
      <c r="K495" s="126"/>
      <c r="M495" s="126"/>
      <c r="N495" s="126"/>
      <c r="O495" s="126"/>
      <c r="P495" s="18"/>
    </row>
    <row r="496" spans="2:16" ht="26.25" customHeight="1">
      <c r="B496" s="17"/>
      <c r="C496" s="18"/>
      <c r="E496" s="17"/>
      <c r="F496" s="62"/>
      <c r="G496" s="17"/>
      <c r="I496" s="18"/>
      <c r="K496" s="126"/>
      <c r="M496" s="126"/>
      <c r="N496" s="126"/>
      <c r="O496" s="126"/>
      <c r="P496" s="18"/>
    </row>
    <row r="497" spans="2:16" ht="26.25" customHeight="1">
      <c r="B497" s="17"/>
      <c r="C497" s="18"/>
      <c r="E497" s="17"/>
      <c r="F497" s="62"/>
      <c r="G497" s="17"/>
      <c r="I497" s="18"/>
      <c r="K497" s="126"/>
      <c r="M497" s="126"/>
      <c r="N497" s="126"/>
      <c r="O497" s="126"/>
      <c r="P497" s="18"/>
    </row>
    <row r="498" spans="2:16" ht="26.25" customHeight="1">
      <c r="B498" s="17"/>
      <c r="C498" s="18"/>
      <c r="E498" s="17"/>
      <c r="F498" s="62"/>
      <c r="G498" s="17"/>
      <c r="I498" s="18"/>
      <c r="K498" s="126"/>
      <c r="M498" s="126"/>
      <c r="N498" s="126"/>
      <c r="O498" s="126"/>
      <c r="P498" s="18"/>
    </row>
    <row r="499" spans="2:16" ht="26.25" customHeight="1">
      <c r="B499" s="17"/>
      <c r="C499" s="18"/>
      <c r="E499" s="17"/>
      <c r="F499" s="62"/>
      <c r="G499" s="17"/>
      <c r="I499" s="18"/>
      <c r="K499" s="126"/>
      <c r="M499" s="126"/>
      <c r="N499" s="126"/>
      <c r="O499" s="126"/>
      <c r="P499" s="18"/>
    </row>
    <row r="500" spans="2:16" ht="26.25" customHeight="1">
      <c r="B500" s="17"/>
      <c r="C500" s="18"/>
      <c r="E500" s="17"/>
      <c r="F500" s="62"/>
      <c r="G500" s="17"/>
      <c r="I500" s="18"/>
      <c r="K500" s="126"/>
      <c r="M500" s="126"/>
      <c r="N500" s="126"/>
      <c r="O500" s="126"/>
      <c r="P500" s="18"/>
    </row>
    <row r="501" spans="2:16" ht="26.25" customHeight="1">
      <c r="B501" s="17"/>
      <c r="C501" s="18"/>
      <c r="E501" s="17"/>
      <c r="F501" s="62"/>
      <c r="G501" s="17"/>
      <c r="I501" s="18"/>
      <c r="K501" s="126"/>
      <c r="M501" s="126"/>
      <c r="N501" s="126"/>
      <c r="O501" s="126"/>
      <c r="P501" s="18"/>
    </row>
    <row r="502" spans="2:16" ht="26.25" customHeight="1">
      <c r="B502" s="17"/>
      <c r="C502" s="18"/>
      <c r="E502" s="17"/>
      <c r="F502" s="62"/>
      <c r="G502" s="17"/>
      <c r="I502" s="18"/>
      <c r="K502" s="126"/>
      <c r="M502" s="126"/>
      <c r="N502" s="126"/>
      <c r="O502" s="126"/>
      <c r="P502" s="18"/>
    </row>
    <row r="503" spans="2:16" ht="26.25" customHeight="1">
      <c r="B503" s="17"/>
      <c r="C503" s="18"/>
      <c r="E503" s="17"/>
      <c r="F503" s="62"/>
      <c r="G503" s="17"/>
      <c r="I503" s="18"/>
      <c r="K503" s="126"/>
      <c r="M503" s="126"/>
      <c r="N503" s="126"/>
      <c r="O503" s="126"/>
      <c r="P503" s="18"/>
    </row>
    <row r="504" spans="2:16" ht="26.25" customHeight="1">
      <c r="B504" s="17"/>
      <c r="C504" s="18"/>
      <c r="E504" s="17"/>
      <c r="F504" s="62"/>
      <c r="G504" s="17"/>
      <c r="I504" s="18"/>
      <c r="K504" s="126"/>
      <c r="M504" s="126"/>
      <c r="N504" s="126"/>
      <c r="O504" s="126"/>
      <c r="P504" s="18"/>
    </row>
    <row r="505" spans="2:16" ht="26.25" customHeight="1">
      <c r="B505" s="17"/>
      <c r="C505" s="18"/>
      <c r="E505" s="17"/>
      <c r="F505" s="62"/>
      <c r="G505" s="17"/>
      <c r="I505" s="18"/>
      <c r="K505" s="126"/>
      <c r="M505" s="126"/>
      <c r="N505" s="126"/>
      <c r="O505" s="126"/>
      <c r="P505" s="18"/>
    </row>
    <row r="506" spans="2:16" ht="26.25" customHeight="1">
      <c r="B506" s="17"/>
      <c r="C506" s="18"/>
      <c r="E506" s="17"/>
      <c r="F506" s="62"/>
      <c r="G506" s="17"/>
      <c r="I506" s="18"/>
      <c r="K506" s="126"/>
      <c r="M506" s="126"/>
      <c r="N506" s="126"/>
      <c r="O506" s="126"/>
      <c r="P506" s="18"/>
    </row>
    <row r="507" spans="2:16" ht="26.25" customHeight="1">
      <c r="B507" s="17"/>
      <c r="C507" s="18"/>
      <c r="E507" s="17"/>
      <c r="F507" s="62"/>
      <c r="G507" s="17"/>
      <c r="I507" s="18"/>
      <c r="K507" s="126"/>
      <c r="M507" s="126"/>
      <c r="N507" s="126"/>
      <c r="O507" s="126"/>
      <c r="P507" s="18"/>
    </row>
    <row r="508" spans="2:16" ht="26.25" customHeight="1">
      <c r="B508" s="17"/>
      <c r="C508" s="18"/>
      <c r="E508" s="17"/>
      <c r="F508" s="62"/>
      <c r="G508" s="17"/>
      <c r="I508" s="18"/>
      <c r="K508" s="126"/>
      <c r="M508" s="126"/>
      <c r="N508" s="126"/>
      <c r="O508" s="126"/>
      <c r="P508" s="18"/>
    </row>
    <row r="509" spans="2:16" ht="26.25" customHeight="1">
      <c r="B509" s="17"/>
      <c r="C509" s="18"/>
      <c r="E509" s="17"/>
      <c r="F509" s="62"/>
      <c r="G509" s="17"/>
      <c r="I509" s="18"/>
      <c r="K509" s="126"/>
      <c r="M509" s="126"/>
      <c r="N509" s="126"/>
      <c r="O509" s="126"/>
      <c r="P509" s="18"/>
    </row>
    <row r="510" spans="2:16" ht="26.25" customHeight="1">
      <c r="B510" s="17"/>
      <c r="C510" s="18"/>
      <c r="E510" s="17"/>
      <c r="F510" s="62"/>
      <c r="G510" s="17"/>
      <c r="I510" s="18"/>
      <c r="K510" s="126"/>
      <c r="M510" s="126"/>
      <c r="N510" s="126"/>
      <c r="O510" s="126"/>
      <c r="P510" s="18"/>
    </row>
    <row r="511" spans="2:16" ht="26.25" customHeight="1">
      <c r="B511" s="17"/>
      <c r="C511" s="18"/>
      <c r="E511" s="17"/>
      <c r="F511" s="62"/>
      <c r="G511" s="17"/>
      <c r="I511" s="18"/>
      <c r="K511" s="126"/>
      <c r="M511" s="126"/>
      <c r="N511" s="126"/>
      <c r="O511" s="126"/>
      <c r="P511" s="18"/>
    </row>
    <row r="512" spans="2:16" ht="26.25" customHeight="1">
      <c r="B512" s="17"/>
      <c r="C512" s="18"/>
      <c r="E512" s="17"/>
      <c r="F512" s="62"/>
      <c r="G512" s="17"/>
      <c r="I512" s="18"/>
      <c r="K512" s="126"/>
      <c r="M512" s="126"/>
      <c r="N512" s="126"/>
      <c r="O512" s="126"/>
      <c r="P512" s="18"/>
    </row>
    <row r="513" spans="2:16" ht="26.25" customHeight="1">
      <c r="B513" s="17"/>
      <c r="C513" s="18"/>
      <c r="E513" s="17"/>
      <c r="F513" s="62"/>
      <c r="G513" s="17"/>
      <c r="I513" s="18"/>
      <c r="K513" s="126"/>
      <c r="M513" s="126"/>
      <c r="N513" s="126"/>
      <c r="O513" s="126"/>
      <c r="P513" s="18"/>
    </row>
    <row r="514" spans="2:16" ht="26.25" customHeight="1">
      <c r="B514" s="17"/>
      <c r="C514" s="18"/>
      <c r="E514" s="17"/>
      <c r="F514" s="62"/>
      <c r="G514" s="17"/>
      <c r="I514" s="18"/>
      <c r="K514" s="126"/>
      <c r="M514" s="126"/>
      <c r="N514" s="126"/>
      <c r="O514" s="126"/>
      <c r="P514" s="18"/>
    </row>
    <row r="515" spans="2:16" ht="26.25" customHeight="1">
      <c r="B515" s="17"/>
      <c r="C515" s="18"/>
      <c r="E515" s="17"/>
      <c r="F515" s="62"/>
      <c r="G515" s="17"/>
      <c r="I515" s="18"/>
      <c r="K515" s="126"/>
      <c r="M515" s="126"/>
      <c r="N515" s="126"/>
      <c r="O515" s="126"/>
      <c r="P515" s="18"/>
    </row>
    <row r="516" spans="2:16" ht="26.25" customHeight="1">
      <c r="B516" s="17"/>
      <c r="C516" s="18"/>
      <c r="E516" s="17"/>
      <c r="F516" s="62"/>
      <c r="G516" s="17"/>
      <c r="I516" s="18"/>
      <c r="K516" s="126"/>
      <c r="M516" s="126"/>
      <c r="N516" s="126"/>
      <c r="O516" s="126"/>
      <c r="P516" s="18"/>
    </row>
    <row r="517" spans="2:16" ht="26.25" customHeight="1">
      <c r="B517" s="17"/>
      <c r="C517" s="18"/>
      <c r="E517" s="17"/>
      <c r="F517" s="62"/>
      <c r="G517" s="17"/>
      <c r="I517" s="18"/>
      <c r="K517" s="126"/>
      <c r="M517" s="126"/>
      <c r="N517" s="126"/>
      <c r="O517" s="126"/>
      <c r="P517" s="18"/>
    </row>
    <row r="518" spans="2:16" ht="26.25" customHeight="1">
      <c r="B518" s="17"/>
      <c r="C518" s="18"/>
      <c r="E518" s="17"/>
      <c r="F518" s="62"/>
      <c r="G518" s="17"/>
      <c r="I518" s="18"/>
      <c r="K518" s="126"/>
      <c r="M518" s="126"/>
      <c r="N518" s="126"/>
      <c r="O518" s="126"/>
      <c r="P518" s="18"/>
    </row>
    <row r="519" spans="2:16" ht="26.25" customHeight="1">
      <c r="B519" s="17"/>
      <c r="C519" s="18"/>
      <c r="E519" s="17"/>
      <c r="F519" s="62"/>
      <c r="G519" s="17"/>
      <c r="I519" s="18"/>
      <c r="K519" s="126"/>
      <c r="M519" s="126"/>
      <c r="N519" s="126"/>
      <c r="O519" s="126"/>
      <c r="P519" s="18"/>
    </row>
    <row r="520" spans="2:16" ht="26.25" customHeight="1">
      <c r="B520" s="17"/>
      <c r="C520" s="18"/>
      <c r="E520" s="17"/>
      <c r="F520" s="62"/>
      <c r="G520" s="17"/>
      <c r="I520" s="18"/>
      <c r="K520" s="126"/>
      <c r="M520" s="126"/>
      <c r="N520" s="126"/>
      <c r="O520" s="126"/>
      <c r="P520" s="18"/>
    </row>
    <row r="521" spans="2:16" ht="26.25" customHeight="1">
      <c r="B521" s="17"/>
      <c r="C521" s="18"/>
      <c r="E521" s="17"/>
      <c r="F521" s="62"/>
      <c r="G521" s="17"/>
      <c r="I521" s="18"/>
      <c r="K521" s="126"/>
      <c r="M521" s="126"/>
      <c r="N521" s="126"/>
      <c r="O521" s="126"/>
      <c r="P521" s="18"/>
    </row>
    <row r="522" spans="2:16" ht="26.25" customHeight="1">
      <c r="B522" s="17"/>
      <c r="C522" s="18"/>
      <c r="E522" s="17"/>
      <c r="F522" s="62"/>
      <c r="G522" s="17"/>
      <c r="I522" s="18"/>
      <c r="K522" s="126"/>
      <c r="M522" s="126"/>
      <c r="N522" s="126"/>
      <c r="O522" s="126"/>
      <c r="P522" s="18"/>
    </row>
    <row r="523" spans="2:16" ht="26.25" customHeight="1">
      <c r="B523" s="17"/>
      <c r="C523" s="18"/>
      <c r="E523" s="17"/>
      <c r="F523" s="62"/>
      <c r="G523" s="17"/>
      <c r="I523" s="18"/>
      <c r="K523" s="126"/>
      <c r="M523" s="126"/>
      <c r="N523" s="126"/>
      <c r="O523" s="126"/>
      <c r="P523" s="18"/>
    </row>
    <row r="524" spans="2:16" ht="26.25" customHeight="1">
      <c r="B524" s="17"/>
      <c r="C524" s="18"/>
      <c r="E524" s="17"/>
      <c r="F524" s="62"/>
      <c r="G524" s="17"/>
      <c r="I524" s="18"/>
      <c r="K524" s="126"/>
      <c r="M524" s="126"/>
      <c r="N524" s="126"/>
      <c r="O524" s="126"/>
      <c r="P524" s="18"/>
    </row>
    <row r="525" spans="2:16" ht="26.25" customHeight="1">
      <c r="B525" s="17"/>
      <c r="C525" s="18"/>
      <c r="E525" s="17"/>
      <c r="F525" s="62"/>
      <c r="G525" s="17"/>
      <c r="I525" s="18"/>
      <c r="K525" s="126"/>
      <c r="M525" s="126"/>
      <c r="N525" s="126"/>
      <c r="O525" s="126"/>
      <c r="P525" s="18"/>
    </row>
    <row r="526" spans="2:16" ht="26.25" customHeight="1">
      <c r="B526" s="17"/>
      <c r="C526" s="18"/>
      <c r="E526" s="17"/>
      <c r="F526" s="62"/>
      <c r="G526" s="17"/>
      <c r="I526" s="18"/>
      <c r="K526" s="126"/>
      <c r="M526" s="126"/>
      <c r="N526" s="126"/>
      <c r="O526" s="126"/>
      <c r="P526" s="18"/>
    </row>
    <row r="527" spans="2:16" ht="26.25" customHeight="1">
      <c r="B527" s="17"/>
      <c r="C527" s="18"/>
      <c r="E527" s="17"/>
      <c r="F527" s="62"/>
      <c r="G527" s="17"/>
      <c r="I527" s="18"/>
      <c r="K527" s="126"/>
      <c r="M527" s="126"/>
      <c r="N527" s="126"/>
      <c r="O527" s="126"/>
      <c r="P527" s="18"/>
    </row>
    <row r="528" spans="2:16" ht="26.25" customHeight="1">
      <c r="B528" s="17"/>
      <c r="C528" s="18"/>
      <c r="E528" s="17"/>
      <c r="F528" s="62"/>
      <c r="G528" s="17"/>
      <c r="I528" s="18"/>
      <c r="K528" s="126"/>
      <c r="M528" s="126"/>
      <c r="N528" s="126"/>
      <c r="O528" s="126"/>
      <c r="P528" s="18"/>
    </row>
    <row r="529" spans="2:16" ht="26.25" customHeight="1">
      <c r="B529" s="17"/>
      <c r="C529" s="18"/>
      <c r="E529" s="17"/>
      <c r="F529" s="62"/>
      <c r="G529" s="17"/>
      <c r="I529" s="18"/>
      <c r="K529" s="126"/>
      <c r="M529" s="126"/>
      <c r="N529" s="126"/>
      <c r="O529" s="126"/>
      <c r="P529" s="18"/>
    </row>
    <row r="530" spans="2:16" ht="26.25" customHeight="1">
      <c r="B530" s="17"/>
      <c r="C530" s="18"/>
      <c r="E530" s="17"/>
      <c r="F530" s="62"/>
      <c r="G530" s="17"/>
      <c r="I530" s="18"/>
      <c r="K530" s="126"/>
      <c r="M530" s="126"/>
      <c r="N530" s="126"/>
      <c r="O530" s="126"/>
      <c r="P530" s="18"/>
    </row>
    <row r="531" spans="2:16" ht="26.25" customHeight="1">
      <c r="B531" s="17"/>
      <c r="C531" s="18"/>
      <c r="E531" s="17"/>
      <c r="F531" s="62"/>
      <c r="G531" s="17"/>
      <c r="I531" s="18"/>
      <c r="K531" s="126"/>
      <c r="M531" s="126"/>
      <c r="N531" s="126"/>
      <c r="O531" s="126"/>
      <c r="P531" s="18"/>
    </row>
    <row r="532" spans="2:16" ht="26.25" customHeight="1">
      <c r="B532" s="17"/>
      <c r="C532" s="18"/>
      <c r="E532" s="17"/>
      <c r="F532" s="62"/>
      <c r="G532" s="17"/>
      <c r="I532" s="18"/>
      <c r="K532" s="126"/>
      <c r="M532" s="126"/>
      <c r="N532" s="126"/>
      <c r="O532" s="126"/>
      <c r="P532" s="18"/>
    </row>
    <row r="533" spans="2:16" ht="26.25" customHeight="1">
      <c r="B533" s="17"/>
      <c r="C533" s="18"/>
      <c r="E533" s="17"/>
      <c r="F533" s="62"/>
      <c r="G533" s="17"/>
      <c r="I533" s="18"/>
      <c r="K533" s="126"/>
      <c r="M533" s="126"/>
      <c r="N533" s="126"/>
      <c r="O533" s="126"/>
      <c r="P533" s="18"/>
    </row>
    <row r="534" spans="2:16" ht="26.25" customHeight="1">
      <c r="B534" s="17"/>
      <c r="C534" s="18"/>
      <c r="E534" s="17"/>
      <c r="F534" s="62"/>
      <c r="G534" s="17"/>
      <c r="I534" s="18"/>
      <c r="K534" s="126"/>
      <c r="M534" s="126"/>
      <c r="N534" s="126"/>
      <c r="O534" s="126"/>
      <c r="P534" s="18"/>
    </row>
    <row r="535" spans="2:16" ht="26.25" customHeight="1">
      <c r="B535" s="17"/>
      <c r="C535" s="18"/>
      <c r="E535" s="17"/>
      <c r="F535" s="62"/>
      <c r="G535" s="17"/>
      <c r="I535" s="18"/>
      <c r="K535" s="126"/>
      <c r="M535" s="126"/>
      <c r="N535" s="126"/>
      <c r="O535" s="126"/>
      <c r="P535" s="18"/>
    </row>
    <row r="536" spans="2:16" ht="26.25" customHeight="1">
      <c r="B536" s="17"/>
      <c r="C536" s="18"/>
      <c r="E536" s="17"/>
      <c r="F536" s="62"/>
      <c r="G536" s="17"/>
      <c r="I536" s="18"/>
      <c r="K536" s="126"/>
      <c r="M536" s="126"/>
      <c r="N536" s="126"/>
      <c r="O536" s="126"/>
      <c r="P536" s="18"/>
    </row>
    <row r="537" spans="2:16" ht="26.25" customHeight="1">
      <c r="B537" s="17"/>
      <c r="C537" s="18"/>
      <c r="E537" s="17"/>
      <c r="F537" s="62"/>
      <c r="G537" s="17"/>
      <c r="I537" s="18"/>
      <c r="K537" s="126"/>
      <c r="M537" s="126"/>
      <c r="N537" s="126"/>
      <c r="O537" s="126"/>
      <c r="P537" s="18"/>
    </row>
    <row r="538" spans="2:16" ht="26.25" customHeight="1">
      <c r="B538" s="17"/>
      <c r="C538" s="18"/>
      <c r="E538" s="17"/>
      <c r="F538" s="62"/>
      <c r="G538" s="17"/>
      <c r="I538" s="18"/>
      <c r="K538" s="126"/>
      <c r="M538" s="126"/>
      <c r="N538" s="126"/>
      <c r="O538" s="126"/>
      <c r="P538" s="18"/>
    </row>
    <row r="539" spans="2:16" ht="26.25" customHeight="1">
      <c r="B539" s="17"/>
      <c r="C539" s="18"/>
      <c r="E539" s="17"/>
      <c r="F539" s="62"/>
      <c r="G539" s="17"/>
      <c r="I539" s="18"/>
      <c r="K539" s="126"/>
      <c r="M539" s="126"/>
      <c r="N539" s="126"/>
      <c r="O539" s="126"/>
      <c r="P539" s="18"/>
    </row>
    <row r="540" spans="2:16" ht="26.25" customHeight="1">
      <c r="B540" s="17"/>
      <c r="C540" s="18"/>
      <c r="E540" s="17"/>
      <c r="F540" s="62"/>
      <c r="G540" s="17"/>
      <c r="I540" s="18"/>
      <c r="K540" s="126"/>
      <c r="M540" s="126"/>
      <c r="N540" s="126"/>
      <c r="O540" s="126"/>
      <c r="P540" s="18"/>
    </row>
    <row r="541" spans="2:16" ht="26.25" customHeight="1">
      <c r="B541" s="17"/>
      <c r="C541" s="18"/>
      <c r="E541" s="17"/>
      <c r="F541" s="62"/>
      <c r="G541" s="17"/>
      <c r="I541" s="18"/>
      <c r="K541" s="126"/>
      <c r="M541" s="126"/>
      <c r="N541" s="126"/>
      <c r="O541" s="126"/>
      <c r="P541" s="18"/>
    </row>
    <row r="542" spans="2:16" ht="26.25" customHeight="1">
      <c r="B542" s="17"/>
      <c r="C542" s="18"/>
      <c r="E542" s="17"/>
      <c r="F542" s="62"/>
      <c r="G542" s="17"/>
      <c r="I542" s="18"/>
      <c r="K542" s="126"/>
      <c r="M542" s="126"/>
      <c r="N542" s="126"/>
      <c r="O542" s="126"/>
      <c r="P542" s="18"/>
    </row>
    <row r="543" spans="2:16" ht="26.25" customHeight="1">
      <c r="B543" s="17"/>
      <c r="C543" s="18"/>
      <c r="E543" s="17"/>
      <c r="F543" s="62"/>
      <c r="G543" s="17"/>
      <c r="I543" s="18"/>
      <c r="K543" s="126"/>
      <c r="M543" s="126"/>
      <c r="N543" s="126"/>
      <c r="O543" s="126"/>
      <c r="P543" s="18"/>
    </row>
    <row r="544" spans="2:16" ht="26.25" customHeight="1">
      <c r="B544" s="17"/>
      <c r="C544" s="18"/>
      <c r="E544" s="17"/>
      <c r="F544" s="62"/>
      <c r="G544" s="17"/>
      <c r="I544" s="18"/>
      <c r="K544" s="126"/>
      <c r="M544" s="126"/>
      <c r="N544" s="126"/>
      <c r="O544" s="126"/>
      <c r="P544" s="18"/>
    </row>
    <row r="545" spans="2:16" ht="26.25" customHeight="1">
      <c r="B545" s="17"/>
      <c r="C545" s="18"/>
      <c r="E545" s="17"/>
      <c r="F545" s="62"/>
      <c r="G545" s="17"/>
      <c r="I545" s="18"/>
      <c r="K545" s="126"/>
      <c r="M545" s="126"/>
      <c r="N545" s="126"/>
      <c r="O545" s="126"/>
      <c r="P545" s="18"/>
    </row>
    <row r="546" spans="2:16" ht="26.25" customHeight="1">
      <c r="B546" s="17"/>
      <c r="C546" s="18"/>
      <c r="E546" s="17"/>
      <c r="F546" s="62"/>
      <c r="G546" s="17"/>
      <c r="I546" s="18"/>
      <c r="K546" s="126"/>
      <c r="M546" s="126"/>
      <c r="N546" s="126"/>
      <c r="O546" s="126"/>
      <c r="P546" s="18"/>
    </row>
    <row r="547" spans="2:16" ht="26.25" customHeight="1">
      <c r="B547" s="17"/>
      <c r="C547" s="18"/>
      <c r="E547" s="17"/>
      <c r="F547" s="62"/>
      <c r="G547" s="17"/>
      <c r="I547" s="18"/>
      <c r="K547" s="126"/>
      <c r="M547" s="126"/>
      <c r="N547" s="126"/>
      <c r="O547" s="126"/>
      <c r="P547" s="18"/>
    </row>
    <row r="548" spans="2:16" ht="26.25" customHeight="1">
      <c r="B548" s="17"/>
      <c r="C548" s="18"/>
      <c r="E548" s="17"/>
      <c r="F548" s="62"/>
      <c r="G548" s="17"/>
      <c r="I548" s="18"/>
      <c r="K548" s="126"/>
      <c r="M548" s="126"/>
      <c r="N548" s="126"/>
      <c r="O548" s="126"/>
      <c r="P548" s="18"/>
    </row>
    <row r="549" spans="2:16" ht="26.25" customHeight="1">
      <c r="B549" s="17"/>
      <c r="C549" s="18"/>
      <c r="E549" s="17"/>
      <c r="F549" s="62"/>
      <c r="G549" s="17"/>
      <c r="I549" s="18"/>
      <c r="K549" s="126"/>
      <c r="M549" s="126"/>
      <c r="N549" s="126"/>
      <c r="O549" s="126"/>
      <c r="P549" s="18"/>
    </row>
    <row r="550" spans="2:16" ht="26.25" customHeight="1">
      <c r="B550" s="17"/>
      <c r="C550" s="18"/>
      <c r="E550" s="17"/>
      <c r="F550" s="62"/>
      <c r="G550" s="17"/>
      <c r="I550" s="18"/>
      <c r="K550" s="126"/>
      <c r="M550" s="126"/>
      <c r="N550" s="126"/>
      <c r="O550" s="126"/>
      <c r="P550" s="18"/>
    </row>
    <row r="551" spans="2:16" ht="26.25" customHeight="1">
      <c r="B551" s="17"/>
      <c r="C551" s="18"/>
      <c r="E551" s="17"/>
      <c r="F551" s="62"/>
      <c r="G551" s="17"/>
      <c r="I551" s="18"/>
      <c r="K551" s="126"/>
      <c r="M551" s="126"/>
      <c r="N551" s="126"/>
      <c r="O551" s="126"/>
      <c r="P551" s="18"/>
    </row>
    <row r="552" spans="2:16" ht="26.25" customHeight="1">
      <c r="B552" s="17"/>
      <c r="C552" s="18"/>
      <c r="E552" s="17"/>
      <c r="F552" s="62"/>
      <c r="G552" s="17"/>
      <c r="I552" s="18"/>
      <c r="K552" s="126"/>
      <c r="M552" s="126"/>
      <c r="N552" s="126"/>
      <c r="O552" s="126"/>
      <c r="P552" s="18"/>
    </row>
    <row r="553" spans="2:16" ht="26.25" customHeight="1">
      <c r="B553" s="17"/>
      <c r="C553" s="18"/>
      <c r="E553" s="17"/>
      <c r="F553" s="62"/>
      <c r="G553" s="17"/>
      <c r="I553" s="18"/>
      <c r="K553" s="126"/>
      <c r="M553" s="126"/>
      <c r="N553" s="126"/>
      <c r="O553" s="126"/>
      <c r="P553" s="18"/>
    </row>
    <row r="554" spans="2:16" ht="26.25" customHeight="1">
      <c r="B554" s="17"/>
      <c r="C554" s="18"/>
      <c r="E554" s="17"/>
      <c r="F554" s="62"/>
      <c r="G554" s="17"/>
      <c r="I554" s="18"/>
      <c r="K554" s="126"/>
      <c r="M554" s="126"/>
      <c r="N554" s="126"/>
      <c r="O554" s="126"/>
      <c r="P554" s="18"/>
    </row>
    <row r="555" spans="2:16" ht="26.25" customHeight="1">
      <c r="B555" s="17"/>
      <c r="C555" s="18"/>
      <c r="E555" s="17"/>
      <c r="F555" s="62"/>
      <c r="G555" s="17"/>
      <c r="I555" s="18"/>
      <c r="K555" s="126"/>
      <c r="M555" s="126"/>
      <c r="N555" s="126"/>
      <c r="O555" s="126"/>
      <c r="P555" s="18"/>
    </row>
    <row r="556" spans="2:16" ht="26.25" customHeight="1">
      <c r="B556" s="17"/>
      <c r="C556" s="18"/>
      <c r="E556" s="17"/>
      <c r="F556" s="62"/>
      <c r="G556" s="17"/>
      <c r="I556" s="18"/>
      <c r="K556" s="126"/>
      <c r="M556" s="126"/>
      <c r="N556" s="126"/>
      <c r="O556" s="126"/>
      <c r="P556" s="18"/>
    </row>
    <row r="557" spans="2:16" ht="26.25" customHeight="1">
      <c r="B557" s="17"/>
      <c r="C557" s="18"/>
      <c r="E557" s="17"/>
      <c r="F557" s="62"/>
      <c r="G557" s="17"/>
      <c r="I557" s="18"/>
      <c r="K557" s="126"/>
      <c r="M557" s="126"/>
      <c r="N557" s="126"/>
      <c r="O557" s="126"/>
      <c r="P557" s="18"/>
    </row>
    <row r="558" spans="2:16" ht="26.25" customHeight="1">
      <c r="B558" s="17"/>
      <c r="C558" s="18"/>
      <c r="E558" s="17"/>
      <c r="F558" s="62"/>
      <c r="G558" s="17"/>
      <c r="I558" s="18"/>
      <c r="K558" s="126"/>
      <c r="M558" s="126"/>
      <c r="N558" s="126"/>
      <c r="O558" s="126"/>
      <c r="P558" s="18"/>
    </row>
    <row r="559" spans="2:16" ht="26.25" customHeight="1">
      <c r="B559" s="17"/>
      <c r="C559" s="18"/>
      <c r="E559" s="17"/>
      <c r="F559" s="62"/>
      <c r="G559" s="17"/>
      <c r="I559" s="18"/>
      <c r="K559" s="126"/>
      <c r="M559" s="126"/>
      <c r="N559" s="126"/>
      <c r="O559" s="126"/>
      <c r="P559" s="18"/>
    </row>
    <row r="560" spans="2:16" ht="26.25" customHeight="1">
      <c r="B560" s="17"/>
      <c r="C560" s="18"/>
      <c r="E560" s="17"/>
      <c r="F560" s="62"/>
      <c r="G560" s="17"/>
      <c r="I560" s="18"/>
      <c r="K560" s="126"/>
      <c r="M560" s="126"/>
      <c r="N560" s="126"/>
      <c r="O560" s="126"/>
      <c r="P560" s="18"/>
    </row>
    <row r="561" spans="2:16" ht="26.25" customHeight="1">
      <c r="B561" s="17"/>
      <c r="C561" s="18"/>
      <c r="E561" s="17"/>
      <c r="F561" s="62"/>
      <c r="G561" s="17"/>
      <c r="I561" s="18"/>
      <c r="K561" s="126"/>
      <c r="M561" s="126"/>
      <c r="N561" s="126"/>
      <c r="O561" s="126"/>
      <c r="P561" s="18"/>
    </row>
    <row r="562" spans="2:16" ht="26.25" customHeight="1">
      <c r="B562" s="17"/>
      <c r="C562" s="18"/>
      <c r="E562" s="17"/>
      <c r="F562" s="62"/>
      <c r="G562" s="17"/>
      <c r="I562" s="18"/>
      <c r="K562" s="126"/>
      <c r="M562" s="126"/>
      <c r="N562" s="126"/>
      <c r="O562" s="126"/>
      <c r="P562" s="18"/>
    </row>
    <row r="563" spans="2:16" ht="26.25" customHeight="1">
      <c r="B563" s="17"/>
      <c r="C563" s="18"/>
      <c r="E563" s="17"/>
      <c r="F563" s="62"/>
      <c r="G563" s="17"/>
      <c r="I563" s="18"/>
      <c r="K563" s="126"/>
      <c r="M563" s="126"/>
      <c r="N563" s="126"/>
      <c r="O563" s="126"/>
      <c r="P563" s="18"/>
    </row>
    <row r="564" spans="2:16" ht="26.25" customHeight="1">
      <c r="B564" s="17"/>
      <c r="C564" s="18"/>
      <c r="E564" s="17"/>
      <c r="F564" s="62"/>
      <c r="G564" s="17"/>
      <c r="I564" s="18"/>
      <c r="K564" s="126"/>
      <c r="M564" s="126"/>
      <c r="N564" s="126"/>
      <c r="O564" s="126"/>
      <c r="P564" s="18"/>
    </row>
    <row r="565" spans="2:16" ht="26.25" customHeight="1">
      <c r="B565" s="17"/>
      <c r="C565" s="18"/>
      <c r="E565" s="17"/>
      <c r="F565" s="62"/>
      <c r="G565" s="17"/>
      <c r="I565" s="18"/>
      <c r="K565" s="126"/>
      <c r="M565" s="126"/>
      <c r="N565" s="126"/>
      <c r="O565" s="126"/>
      <c r="P565" s="18"/>
    </row>
    <row r="566" spans="2:16" ht="26.25" customHeight="1">
      <c r="B566" s="17"/>
      <c r="C566" s="18"/>
      <c r="E566" s="17"/>
      <c r="F566" s="62"/>
      <c r="G566" s="17"/>
      <c r="I566" s="18"/>
      <c r="K566" s="126"/>
      <c r="M566" s="126"/>
      <c r="N566" s="126"/>
      <c r="O566" s="126"/>
      <c r="P566" s="18"/>
    </row>
    <row r="567" spans="2:16" ht="26.25" customHeight="1">
      <c r="B567" s="17"/>
      <c r="C567" s="18"/>
      <c r="E567" s="17"/>
      <c r="F567" s="62"/>
      <c r="G567" s="17"/>
      <c r="I567" s="18"/>
      <c r="K567" s="126"/>
      <c r="M567" s="126"/>
      <c r="N567" s="126"/>
      <c r="O567" s="126"/>
      <c r="P567" s="18"/>
    </row>
    <row r="568" spans="2:16" ht="26.25" customHeight="1">
      <c r="B568" s="17"/>
      <c r="C568" s="18"/>
      <c r="E568" s="17"/>
      <c r="F568" s="62"/>
      <c r="G568" s="17"/>
      <c r="I568" s="18"/>
      <c r="K568" s="126"/>
      <c r="M568" s="126"/>
      <c r="N568" s="126"/>
      <c r="O568" s="126"/>
      <c r="P568" s="18"/>
    </row>
    <row r="569" spans="2:16" ht="26.25" customHeight="1">
      <c r="B569" s="17"/>
      <c r="C569" s="18"/>
      <c r="E569" s="17"/>
      <c r="F569" s="62"/>
      <c r="G569" s="17"/>
      <c r="I569" s="18"/>
      <c r="K569" s="126"/>
      <c r="M569" s="126"/>
      <c r="N569" s="126"/>
      <c r="O569" s="126"/>
      <c r="P569" s="18"/>
    </row>
    <row r="570" spans="2:16" ht="26.25" customHeight="1">
      <c r="B570" s="17"/>
      <c r="C570" s="18"/>
      <c r="E570" s="17"/>
      <c r="F570" s="62"/>
      <c r="G570" s="17"/>
      <c r="I570" s="18"/>
      <c r="K570" s="126"/>
      <c r="M570" s="126"/>
      <c r="N570" s="126"/>
      <c r="O570" s="126"/>
      <c r="P570" s="18"/>
    </row>
    <row r="571" spans="2:16" ht="26.25" customHeight="1">
      <c r="B571" s="17"/>
      <c r="C571" s="18"/>
      <c r="E571" s="17"/>
      <c r="F571" s="62"/>
      <c r="G571" s="17"/>
      <c r="I571" s="18"/>
      <c r="K571" s="126"/>
      <c r="M571" s="126"/>
      <c r="N571" s="126"/>
      <c r="O571" s="126"/>
      <c r="P571" s="18"/>
    </row>
    <row r="572" spans="2:16" ht="26.25" customHeight="1">
      <c r="B572" s="17"/>
      <c r="C572" s="18"/>
      <c r="E572" s="17"/>
      <c r="F572" s="62"/>
      <c r="G572" s="17"/>
      <c r="I572" s="18"/>
      <c r="K572" s="126"/>
      <c r="M572" s="126"/>
      <c r="N572" s="126"/>
      <c r="O572" s="126"/>
      <c r="P572" s="18"/>
    </row>
    <row r="573" spans="2:16" ht="26.25" customHeight="1">
      <c r="B573" s="17"/>
      <c r="C573" s="18"/>
      <c r="E573" s="17"/>
      <c r="F573" s="62"/>
      <c r="G573" s="17"/>
      <c r="I573" s="18"/>
      <c r="K573" s="126"/>
      <c r="M573" s="126"/>
      <c r="N573" s="126"/>
      <c r="O573" s="126"/>
      <c r="P573" s="18"/>
    </row>
    <row r="574" spans="2:16" ht="26.25" customHeight="1">
      <c r="B574" s="17"/>
      <c r="C574" s="18"/>
      <c r="E574" s="17"/>
      <c r="F574" s="62"/>
      <c r="G574" s="17"/>
      <c r="I574" s="18"/>
      <c r="K574" s="126"/>
      <c r="M574" s="126"/>
      <c r="N574" s="126"/>
      <c r="O574" s="126"/>
      <c r="P574" s="18"/>
    </row>
    <row r="575" spans="2:16" ht="26.25" customHeight="1">
      <c r="B575" s="17"/>
      <c r="C575" s="18"/>
      <c r="E575" s="17"/>
      <c r="F575" s="62"/>
      <c r="G575" s="17"/>
      <c r="I575" s="18"/>
      <c r="K575" s="126"/>
      <c r="M575" s="126"/>
      <c r="N575" s="126"/>
      <c r="O575" s="126"/>
      <c r="P575" s="18"/>
    </row>
    <row r="576" spans="2:16" ht="26.25" customHeight="1">
      <c r="B576" s="17"/>
      <c r="C576" s="18"/>
      <c r="E576" s="17"/>
      <c r="F576" s="62"/>
      <c r="G576" s="17"/>
      <c r="I576" s="18"/>
      <c r="K576" s="126"/>
      <c r="M576" s="126"/>
      <c r="N576" s="126"/>
      <c r="O576" s="126"/>
      <c r="P576" s="18"/>
    </row>
    <row r="577" spans="2:16" ht="26.25" customHeight="1">
      <c r="B577" s="17"/>
      <c r="C577" s="18"/>
      <c r="E577" s="17"/>
      <c r="F577" s="62"/>
      <c r="G577" s="17"/>
      <c r="I577" s="18"/>
      <c r="K577" s="126"/>
      <c r="M577" s="126"/>
      <c r="N577" s="126"/>
      <c r="O577" s="126"/>
      <c r="P577" s="18"/>
    </row>
    <row r="578" spans="2:16" ht="26.25" customHeight="1">
      <c r="B578" s="17"/>
      <c r="C578" s="18"/>
      <c r="E578" s="17"/>
      <c r="F578" s="62"/>
      <c r="G578" s="17"/>
      <c r="I578" s="18"/>
      <c r="K578" s="126"/>
      <c r="M578" s="126"/>
      <c r="N578" s="126"/>
      <c r="O578" s="126"/>
      <c r="P578" s="18"/>
    </row>
    <row r="579" spans="2:16" ht="26.25" customHeight="1">
      <c r="B579" s="17"/>
      <c r="C579" s="18"/>
      <c r="E579" s="17"/>
      <c r="F579" s="62"/>
      <c r="G579" s="17"/>
      <c r="I579" s="18"/>
      <c r="K579" s="126"/>
      <c r="M579" s="126"/>
      <c r="N579" s="126"/>
      <c r="O579" s="126"/>
      <c r="P579" s="18"/>
    </row>
    <row r="580" spans="2:16" ht="26.25" customHeight="1">
      <c r="B580" s="17"/>
      <c r="C580" s="18"/>
      <c r="E580" s="17"/>
      <c r="F580" s="62"/>
      <c r="G580" s="17"/>
      <c r="I580" s="18"/>
      <c r="K580" s="126"/>
      <c r="M580" s="126"/>
      <c r="N580" s="126"/>
      <c r="O580" s="126"/>
      <c r="P580" s="18"/>
    </row>
    <row r="581" spans="2:16" ht="26.25" customHeight="1">
      <c r="B581" s="17"/>
      <c r="C581" s="18"/>
      <c r="E581" s="17"/>
      <c r="F581" s="62"/>
      <c r="G581" s="17"/>
      <c r="I581" s="18"/>
      <c r="K581" s="126"/>
      <c r="M581" s="126"/>
      <c r="N581" s="126"/>
      <c r="O581" s="126"/>
      <c r="P581" s="18"/>
    </row>
    <row r="582" spans="2:16" ht="26.25" customHeight="1">
      <c r="B582" s="17"/>
      <c r="C582" s="18"/>
      <c r="E582" s="17"/>
      <c r="F582" s="62"/>
      <c r="G582" s="17"/>
      <c r="I582" s="18"/>
      <c r="K582" s="126"/>
      <c r="M582" s="126"/>
      <c r="N582" s="126"/>
      <c r="O582" s="126"/>
      <c r="P582" s="18"/>
    </row>
    <row r="583" spans="2:16" ht="26.25" customHeight="1">
      <c r="B583" s="17"/>
      <c r="C583" s="18"/>
      <c r="E583" s="17"/>
      <c r="F583" s="62"/>
      <c r="G583" s="17"/>
      <c r="I583" s="18"/>
      <c r="K583" s="126"/>
      <c r="M583" s="126"/>
      <c r="N583" s="126"/>
      <c r="O583" s="126"/>
      <c r="P583" s="18"/>
    </row>
    <row r="584" spans="2:16" ht="26.25" customHeight="1">
      <c r="B584" s="17"/>
      <c r="C584" s="18"/>
      <c r="E584" s="17"/>
      <c r="F584" s="62"/>
      <c r="G584" s="17"/>
      <c r="I584" s="18"/>
      <c r="K584" s="126"/>
      <c r="M584" s="126"/>
      <c r="N584" s="126"/>
      <c r="O584" s="126"/>
      <c r="P584" s="18"/>
    </row>
    <row r="585" spans="2:16" ht="26.25" customHeight="1">
      <c r="B585" s="17"/>
      <c r="C585" s="18"/>
      <c r="E585" s="17"/>
      <c r="F585" s="62"/>
      <c r="G585" s="17"/>
      <c r="I585" s="18"/>
      <c r="K585" s="126"/>
      <c r="M585" s="126"/>
      <c r="N585" s="126"/>
      <c r="O585" s="126"/>
      <c r="P585" s="18"/>
    </row>
    <row r="586" spans="2:16" ht="26.25" customHeight="1">
      <c r="B586" s="17"/>
      <c r="C586" s="18"/>
      <c r="E586" s="17"/>
      <c r="F586" s="62"/>
      <c r="G586" s="17"/>
      <c r="I586" s="18"/>
      <c r="K586" s="126"/>
      <c r="M586" s="126"/>
      <c r="N586" s="126"/>
      <c r="O586" s="126"/>
      <c r="P586" s="18"/>
    </row>
    <row r="587" spans="2:16" ht="26.25" customHeight="1">
      <c r="B587" s="17"/>
      <c r="C587" s="18"/>
      <c r="E587" s="17"/>
      <c r="F587" s="62"/>
      <c r="G587" s="17"/>
      <c r="I587" s="18"/>
      <c r="K587" s="126"/>
      <c r="M587" s="126"/>
      <c r="N587" s="126"/>
      <c r="O587" s="126"/>
      <c r="P587" s="18"/>
    </row>
    <row r="588" spans="2:16" ht="26.25" customHeight="1">
      <c r="B588" s="17"/>
      <c r="C588" s="18"/>
      <c r="E588" s="17"/>
      <c r="F588" s="62"/>
      <c r="G588" s="17"/>
      <c r="I588" s="18"/>
      <c r="K588" s="126"/>
      <c r="M588" s="126"/>
      <c r="N588" s="126"/>
      <c r="O588" s="126"/>
      <c r="P588" s="18"/>
    </row>
    <row r="589" spans="2:16" ht="26.25" customHeight="1">
      <c r="B589" s="17"/>
      <c r="C589" s="18"/>
      <c r="E589" s="17"/>
      <c r="F589" s="62"/>
      <c r="G589" s="17"/>
      <c r="I589" s="18"/>
      <c r="K589" s="126"/>
      <c r="M589" s="126"/>
      <c r="N589" s="126"/>
      <c r="O589" s="126"/>
      <c r="P589" s="18"/>
    </row>
    <row r="590" spans="2:16" ht="26.25" customHeight="1">
      <c r="B590" s="17"/>
      <c r="C590" s="18"/>
      <c r="E590" s="17"/>
      <c r="F590" s="62"/>
      <c r="G590" s="17"/>
      <c r="I590" s="18"/>
      <c r="K590" s="126"/>
      <c r="M590" s="126"/>
      <c r="N590" s="126"/>
      <c r="O590" s="126"/>
      <c r="P590" s="18"/>
    </row>
    <row r="591" spans="2:16" ht="26.25" customHeight="1">
      <c r="B591" s="17"/>
      <c r="C591" s="18"/>
      <c r="E591" s="17"/>
      <c r="F591" s="62"/>
      <c r="G591" s="17"/>
      <c r="I591" s="18"/>
      <c r="K591" s="126"/>
      <c r="M591" s="126"/>
      <c r="N591" s="126"/>
      <c r="O591" s="126"/>
      <c r="P591" s="18"/>
    </row>
    <row r="592" spans="2:16" ht="26.25" customHeight="1">
      <c r="B592" s="17"/>
      <c r="C592" s="18"/>
      <c r="E592" s="17"/>
      <c r="F592" s="62"/>
      <c r="G592" s="17"/>
      <c r="I592" s="18"/>
      <c r="K592" s="126"/>
      <c r="M592" s="126"/>
      <c r="N592" s="126"/>
      <c r="O592" s="126"/>
      <c r="P592" s="18"/>
    </row>
    <row r="593" spans="2:16" ht="26.25" customHeight="1">
      <c r="B593" s="17"/>
      <c r="C593" s="18"/>
      <c r="E593" s="17"/>
      <c r="F593" s="62"/>
      <c r="G593" s="17"/>
      <c r="I593" s="18"/>
      <c r="K593" s="126"/>
      <c r="M593" s="126"/>
      <c r="N593" s="126"/>
      <c r="O593" s="126"/>
      <c r="P593" s="18"/>
    </row>
    <row r="594" spans="2:16" ht="26.25" customHeight="1">
      <c r="B594" s="17"/>
      <c r="C594" s="18"/>
      <c r="E594" s="17"/>
      <c r="F594" s="62"/>
      <c r="G594" s="17"/>
      <c r="I594" s="18"/>
      <c r="K594" s="126"/>
      <c r="M594" s="126"/>
      <c r="N594" s="126"/>
      <c r="O594" s="126"/>
      <c r="P594" s="18"/>
    </row>
    <row r="595" spans="2:16" ht="26.25" customHeight="1">
      <c r="B595" s="17"/>
      <c r="C595" s="18"/>
      <c r="E595" s="17"/>
      <c r="F595" s="62"/>
      <c r="G595" s="17"/>
      <c r="I595" s="18"/>
      <c r="K595" s="126"/>
      <c r="M595" s="126"/>
      <c r="N595" s="126"/>
      <c r="O595" s="126"/>
      <c r="P595" s="18"/>
    </row>
    <row r="596" spans="2:16" ht="26.25" customHeight="1">
      <c r="B596" s="17"/>
      <c r="C596" s="18"/>
      <c r="E596" s="17"/>
      <c r="F596" s="62"/>
      <c r="G596" s="17"/>
      <c r="I596" s="18"/>
      <c r="K596" s="126"/>
      <c r="M596" s="126"/>
      <c r="N596" s="126"/>
      <c r="O596" s="126"/>
      <c r="P596" s="18"/>
    </row>
    <row r="597" spans="2:16" ht="26.25" customHeight="1">
      <c r="B597" s="17"/>
      <c r="C597" s="18"/>
      <c r="E597" s="17"/>
      <c r="F597" s="62"/>
      <c r="G597" s="17"/>
      <c r="I597" s="18"/>
      <c r="K597" s="126"/>
      <c r="M597" s="126"/>
      <c r="N597" s="126"/>
      <c r="O597" s="126"/>
      <c r="P597" s="18"/>
    </row>
    <row r="598" spans="2:16" ht="26.25" customHeight="1">
      <c r="B598" s="17"/>
      <c r="C598" s="18"/>
      <c r="E598" s="17"/>
      <c r="F598" s="62"/>
      <c r="G598" s="17"/>
      <c r="I598" s="18"/>
      <c r="K598" s="126"/>
      <c r="M598" s="126"/>
      <c r="N598" s="126"/>
      <c r="O598" s="126"/>
      <c r="P598" s="18"/>
    </row>
    <row r="599" spans="2:16" ht="26.25" customHeight="1">
      <c r="B599" s="17"/>
      <c r="C599" s="18"/>
      <c r="E599" s="17"/>
      <c r="F599" s="62"/>
      <c r="G599" s="17"/>
      <c r="I599" s="18"/>
      <c r="K599" s="126"/>
      <c r="M599" s="126"/>
      <c r="N599" s="126"/>
      <c r="O599" s="126"/>
      <c r="P599" s="18"/>
    </row>
    <row r="600" spans="2:16" ht="26.25" customHeight="1">
      <c r="B600" s="17"/>
      <c r="C600" s="18"/>
      <c r="E600" s="17"/>
      <c r="F600" s="62"/>
      <c r="G600" s="17"/>
      <c r="I600" s="18"/>
      <c r="K600" s="126"/>
      <c r="M600" s="126"/>
      <c r="N600" s="126"/>
      <c r="O600" s="126"/>
      <c r="P600" s="18"/>
    </row>
    <row r="601" spans="2:16" ht="26.25" customHeight="1">
      <c r="B601" s="17"/>
      <c r="C601" s="18"/>
      <c r="E601" s="17"/>
      <c r="F601" s="62"/>
      <c r="G601" s="17"/>
      <c r="I601" s="18"/>
      <c r="K601" s="126"/>
      <c r="M601" s="126"/>
      <c r="N601" s="126"/>
      <c r="O601" s="126"/>
      <c r="P601" s="18"/>
    </row>
    <row r="602" spans="2:16" ht="26.25" customHeight="1">
      <c r="B602" s="17"/>
      <c r="C602" s="18"/>
      <c r="E602" s="17"/>
      <c r="F602" s="62"/>
      <c r="G602" s="17"/>
      <c r="I602" s="18"/>
      <c r="K602" s="126"/>
      <c r="M602" s="126"/>
      <c r="N602" s="126"/>
      <c r="O602" s="126"/>
      <c r="P602" s="18"/>
    </row>
    <row r="603" spans="2:16" ht="26.25" customHeight="1">
      <c r="B603" s="17"/>
      <c r="C603" s="18"/>
      <c r="E603" s="17"/>
      <c r="F603" s="62"/>
      <c r="G603" s="17"/>
      <c r="I603" s="18"/>
      <c r="K603" s="126"/>
      <c r="M603" s="126"/>
      <c r="N603" s="126"/>
      <c r="O603" s="126"/>
      <c r="P603" s="18"/>
    </row>
    <row r="604" spans="2:16" ht="26.25" customHeight="1">
      <c r="B604" s="17"/>
      <c r="C604" s="18"/>
      <c r="E604" s="17"/>
      <c r="F604" s="62"/>
      <c r="G604" s="17"/>
      <c r="I604" s="18"/>
      <c r="K604" s="126"/>
      <c r="M604" s="126"/>
      <c r="N604" s="126"/>
      <c r="O604" s="126"/>
      <c r="P604" s="18"/>
    </row>
    <row r="605" spans="2:16" ht="26.25" customHeight="1">
      <c r="B605" s="17"/>
      <c r="C605" s="18"/>
      <c r="E605" s="17"/>
      <c r="F605" s="62"/>
      <c r="G605" s="17"/>
      <c r="I605" s="18"/>
      <c r="K605" s="126"/>
      <c r="M605" s="126"/>
      <c r="N605" s="126"/>
      <c r="O605" s="126"/>
      <c r="P605" s="18"/>
    </row>
    <row r="606" spans="2:16" ht="26.25" customHeight="1">
      <c r="B606" s="17"/>
      <c r="C606" s="18"/>
      <c r="E606" s="17"/>
      <c r="F606" s="62"/>
      <c r="G606" s="17"/>
      <c r="I606" s="18"/>
      <c r="K606" s="126"/>
      <c r="M606" s="126"/>
      <c r="N606" s="126"/>
      <c r="O606" s="126"/>
      <c r="P606" s="18"/>
    </row>
    <row r="607" spans="2:16" ht="26.25" customHeight="1">
      <c r="B607" s="17"/>
      <c r="C607" s="18"/>
      <c r="E607" s="17"/>
      <c r="F607" s="62"/>
      <c r="G607" s="17"/>
      <c r="I607" s="18"/>
      <c r="K607" s="126"/>
      <c r="M607" s="126"/>
      <c r="N607" s="126"/>
      <c r="O607" s="126"/>
      <c r="P607" s="18"/>
    </row>
    <row r="608" spans="2:16" ht="26.25" customHeight="1">
      <c r="B608" s="17"/>
      <c r="C608" s="18"/>
      <c r="E608" s="17"/>
      <c r="F608" s="62"/>
      <c r="G608" s="17"/>
      <c r="I608" s="18"/>
      <c r="K608" s="126"/>
      <c r="M608" s="126"/>
      <c r="N608" s="126"/>
      <c r="O608" s="126"/>
      <c r="P608" s="18"/>
    </row>
    <row r="609" spans="2:16" ht="26.25" customHeight="1">
      <c r="B609" s="17"/>
      <c r="C609" s="18"/>
      <c r="E609" s="17"/>
      <c r="F609" s="62"/>
      <c r="G609" s="17"/>
      <c r="I609" s="18"/>
      <c r="K609" s="126"/>
      <c r="M609" s="126"/>
      <c r="N609" s="126"/>
      <c r="O609" s="126"/>
      <c r="P609" s="18"/>
    </row>
    <row r="610" spans="2:16" ht="26.25" customHeight="1">
      <c r="B610" s="17"/>
      <c r="C610" s="18"/>
      <c r="E610" s="17"/>
      <c r="F610" s="62"/>
      <c r="G610" s="17"/>
      <c r="I610" s="18"/>
      <c r="K610" s="126"/>
      <c r="M610" s="126"/>
      <c r="N610" s="126"/>
      <c r="O610" s="126"/>
      <c r="P610" s="18"/>
    </row>
    <row r="611" spans="2:16" ht="26.25" customHeight="1">
      <c r="B611" s="17"/>
      <c r="C611" s="18"/>
      <c r="E611" s="17"/>
      <c r="F611" s="62"/>
      <c r="G611" s="17"/>
      <c r="I611" s="18"/>
      <c r="K611" s="126"/>
      <c r="M611" s="126"/>
      <c r="N611" s="126"/>
      <c r="O611" s="126"/>
      <c r="P611" s="18"/>
    </row>
    <row r="612" spans="2:16" ht="26.25" customHeight="1">
      <c r="B612" s="17"/>
      <c r="C612" s="18"/>
      <c r="E612" s="17"/>
      <c r="F612" s="62"/>
      <c r="G612" s="17"/>
      <c r="I612" s="18"/>
      <c r="K612" s="126"/>
      <c r="M612" s="126"/>
      <c r="N612" s="126"/>
      <c r="O612" s="126"/>
      <c r="P612" s="18"/>
    </row>
    <row r="613" spans="2:16" ht="26.25" customHeight="1">
      <c r="B613" s="17"/>
      <c r="C613" s="18"/>
      <c r="E613" s="17"/>
      <c r="F613" s="62"/>
      <c r="G613" s="17"/>
      <c r="I613" s="18"/>
      <c r="K613" s="126"/>
      <c r="M613" s="126"/>
      <c r="N613" s="126"/>
      <c r="O613" s="126"/>
      <c r="P613" s="18"/>
    </row>
    <row r="614" spans="2:16" ht="26.25" customHeight="1">
      <c r="B614" s="17"/>
      <c r="C614" s="18"/>
      <c r="E614" s="17"/>
      <c r="F614" s="62"/>
      <c r="G614" s="17"/>
      <c r="I614" s="18"/>
      <c r="K614" s="126"/>
      <c r="M614" s="126"/>
      <c r="N614" s="126"/>
      <c r="O614" s="126"/>
      <c r="P614" s="18"/>
    </row>
    <row r="615" spans="2:16" ht="26.25" customHeight="1">
      <c r="B615" s="17"/>
      <c r="C615" s="18"/>
      <c r="E615" s="17"/>
      <c r="F615" s="62"/>
      <c r="G615" s="17"/>
      <c r="I615" s="18"/>
      <c r="K615" s="126"/>
      <c r="M615" s="126"/>
      <c r="N615" s="126"/>
      <c r="O615" s="126"/>
      <c r="P615" s="18"/>
    </row>
    <row r="616" spans="2:16" ht="26.25" customHeight="1">
      <c r="B616" s="17"/>
      <c r="C616" s="18"/>
      <c r="E616" s="17"/>
      <c r="F616" s="62"/>
      <c r="G616" s="17"/>
      <c r="I616" s="18"/>
      <c r="K616" s="126"/>
      <c r="M616" s="126"/>
      <c r="N616" s="126"/>
      <c r="O616" s="126"/>
      <c r="P616" s="18"/>
    </row>
    <row r="617" spans="2:16" ht="26.25" customHeight="1">
      <c r="B617" s="17"/>
      <c r="C617" s="18"/>
      <c r="E617" s="17"/>
      <c r="F617" s="62"/>
      <c r="G617" s="17"/>
      <c r="I617" s="18"/>
      <c r="K617" s="126"/>
      <c r="M617" s="126"/>
      <c r="N617" s="126"/>
      <c r="O617" s="126"/>
      <c r="P617" s="18"/>
    </row>
    <row r="618" spans="2:16" ht="26.25" customHeight="1">
      <c r="B618" s="17"/>
      <c r="C618" s="18"/>
      <c r="E618" s="17"/>
      <c r="F618" s="62"/>
      <c r="G618" s="17"/>
      <c r="I618" s="18"/>
      <c r="K618" s="126"/>
      <c r="M618" s="126"/>
      <c r="N618" s="126"/>
      <c r="O618" s="126"/>
      <c r="P618" s="18"/>
    </row>
    <row r="619" spans="2:16" ht="26.25" customHeight="1">
      <c r="B619" s="17"/>
      <c r="C619" s="18"/>
      <c r="E619" s="17"/>
      <c r="F619" s="62"/>
      <c r="G619" s="17"/>
      <c r="I619" s="18"/>
      <c r="K619" s="126"/>
      <c r="M619" s="126"/>
      <c r="N619" s="126"/>
      <c r="O619" s="126"/>
      <c r="P619" s="18"/>
    </row>
    <row r="620" spans="2:16" ht="26.25" customHeight="1">
      <c r="B620" s="17"/>
      <c r="C620" s="18"/>
      <c r="E620" s="17"/>
      <c r="F620" s="62"/>
      <c r="G620" s="17"/>
      <c r="I620" s="18"/>
      <c r="K620" s="126"/>
      <c r="M620" s="126"/>
      <c r="N620" s="126"/>
      <c r="O620" s="126"/>
      <c r="P620" s="18"/>
    </row>
    <row r="621" spans="2:16" ht="26.25" customHeight="1">
      <c r="B621" s="17"/>
      <c r="C621" s="18"/>
      <c r="E621" s="17"/>
      <c r="F621" s="62"/>
      <c r="G621" s="17"/>
      <c r="I621" s="18"/>
      <c r="K621" s="126"/>
      <c r="M621" s="126"/>
      <c r="N621" s="126"/>
      <c r="O621" s="126"/>
      <c r="P621" s="18"/>
    </row>
    <row r="622" spans="2:16" ht="26.25" customHeight="1">
      <c r="B622" s="17"/>
      <c r="C622" s="18"/>
      <c r="E622" s="17"/>
      <c r="F622" s="62"/>
      <c r="G622" s="17"/>
      <c r="I622" s="18"/>
      <c r="K622" s="126"/>
      <c r="M622" s="126"/>
      <c r="N622" s="126"/>
      <c r="O622" s="126"/>
      <c r="P622" s="18"/>
    </row>
    <row r="623" spans="2:16" ht="26.25" customHeight="1">
      <c r="B623" s="17"/>
      <c r="C623" s="18"/>
      <c r="E623" s="17"/>
      <c r="F623" s="62"/>
      <c r="G623" s="17"/>
      <c r="I623" s="18"/>
      <c r="K623" s="126"/>
      <c r="M623" s="126"/>
      <c r="N623" s="126"/>
      <c r="O623" s="126"/>
      <c r="P623" s="18"/>
    </row>
    <row r="624" spans="2:16" ht="26.25" customHeight="1">
      <c r="B624" s="17"/>
      <c r="C624" s="18"/>
      <c r="E624" s="17"/>
      <c r="F624" s="62"/>
      <c r="G624" s="17"/>
      <c r="I624" s="18"/>
      <c r="K624" s="126"/>
      <c r="M624" s="126"/>
      <c r="N624" s="126"/>
      <c r="O624" s="126"/>
      <c r="P624" s="18"/>
    </row>
    <row r="625" spans="2:16" ht="26.25" customHeight="1">
      <c r="B625" s="17"/>
      <c r="C625" s="18"/>
      <c r="E625" s="17"/>
      <c r="F625" s="62"/>
      <c r="G625" s="17"/>
      <c r="I625" s="18"/>
      <c r="K625" s="126"/>
      <c r="M625" s="126"/>
      <c r="N625" s="126"/>
      <c r="O625" s="126"/>
      <c r="P625" s="18"/>
    </row>
    <row r="626" spans="2:16" ht="26.25" customHeight="1">
      <c r="B626" s="17"/>
      <c r="C626" s="18"/>
      <c r="E626" s="17"/>
      <c r="F626" s="62"/>
      <c r="G626" s="17"/>
      <c r="I626" s="18"/>
      <c r="K626" s="126"/>
      <c r="M626" s="126"/>
      <c r="N626" s="126"/>
      <c r="O626" s="126"/>
      <c r="P626" s="18"/>
    </row>
    <row r="627" spans="2:16" ht="26.25" customHeight="1">
      <c r="B627" s="17"/>
      <c r="C627" s="18"/>
      <c r="E627" s="17"/>
      <c r="F627" s="62"/>
      <c r="G627" s="17"/>
      <c r="I627" s="18"/>
      <c r="K627" s="126"/>
      <c r="M627" s="126"/>
      <c r="N627" s="126"/>
      <c r="O627" s="126"/>
      <c r="P627" s="18"/>
    </row>
    <row r="628" spans="2:16" ht="26.25" customHeight="1">
      <c r="B628" s="17"/>
      <c r="C628" s="18"/>
      <c r="E628" s="17"/>
      <c r="F628" s="62"/>
      <c r="G628" s="17"/>
      <c r="I628" s="18"/>
      <c r="K628" s="126"/>
      <c r="M628" s="126"/>
      <c r="N628" s="126"/>
      <c r="O628" s="126"/>
      <c r="P628" s="18"/>
    </row>
    <row r="629" spans="2:16" ht="26.25" customHeight="1">
      <c r="B629" s="17"/>
      <c r="C629" s="18"/>
      <c r="E629" s="17"/>
      <c r="F629" s="62"/>
      <c r="G629" s="17"/>
      <c r="I629" s="18"/>
      <c r="K629" s="126"/>
      <c r="M629" s="126"/>
      <c r="N629" s="126"/>
      <c r="O629" s="126"/>
      <c r="P629" s="18"/>
    </row>
    <row r="630" spans="2:16" ht="26.25" customHeight="1">
      <c r="B630" s="17"/>
      <c r="C630" s="18"/>
      <c r="E630" s="17"/>
      <c r="F630" s="62"/>
      <c r="G630" s="17"/>
      <c r="I630" s="18"/>
      <c r="K630" s="126"/>
      <c r="M630" s="126"/>
      <c r="N630" s="126"/>
      <c r="O630" s="126"/>
      <c r="P630" s="18"/>
    </row>
    <row r="631" spans="2:16" ht="26.25" customHeight="1">
      <c r="B631" s="17"/>
      <c r="C631" s="18"/>
      <c r="E631" s="17"/>
      <c r="F631" s="62"/>
      <c r="G631" s="17"/>
      <c r="I631" s="18"/>
      <c r="K631" s="126"/>
      <c r="M631" s="126"/>
      <c r="N631" s="126"/>
      <c r="O631" s="126"/>
      <c r="P631" s="18"/>
    </row>
    <row r="632" spans="2:16" ht="26.25" customHeight="1">
      <c r="B632" s="17"/>
      <c r="C632" s="18"/>
      <c r="E632" s="17"/>
      <c r="F632" s="62"/>
      <c r="G632" s="17"/>
      <c r="I632" s="18"/>
      <c r="K632" s="126"/>
      <c r="M632" s="126"/>
      <c r="N632" s="126"/>
      <c r="O632" s="126"/>
      <c r="P632" s="18"/>
    </row>
    <row r="633" spans="2:16" ht="26.25" customHeight="1">
      <c r="B633" s="17"/>
      <c r="C633" s="18"/>
      <c r="E633" s="17"/>
      <c r="F633" s="62"/>
      <c r="G633" s="17"/>
      <c r="I633" s="18"/>
      <c r="K633" s="126"/>
      <c r="M633" s="126"/>
      <c r="N633" s="126"/>
      <c r="O633" s="126"/>
      <c r="P633" s="18"/>
    </row>
    <row r="634" spans="2:16" ht="26.25" customHeight="1">
      <c r="B634" s="17"/>
      <c r="C634" s="18"/>
      <c r="E634" s="17"/>
      <c r="F634" s="62"/>
      <c r="G634" s="17"/>
      <c r="I634" s="18"/>
      <c r="K634" s="126"/>
      <c r="M634" s="126"/>
      <c r="N634" s="126"/>
      <c r="O634" s="126"/>
      <c r="P634" s="18"/>
    </row>
    <row r="635" spans="2:16" ht="26.25" customHeight="1">
      <c r="B635" s="17"/>
      <c r="C635" s="18"/>
      <c r="E635" s="17"/>
      <c r="F635" s="62"/>
      <c r="G635" s="17"/>
      <c r="I635" s="18"/>
      <c r="K635" s="126"/>
      <c r="M635" s="126"/>
      <c r="N635" s="126"/>
      <c r="O635" s="126"/>
      <c r="P635" s="18"/>
    </row>
    <row r="636" spans="2:16" ht="26.25" customHeight="1">
      <c r="B636" s="17"/>
      <c r="C636" s="18"/>
      <c r="E636" s="17"/>
      <c r="F636" s="62"/>
      <c r="G636" s="17"/>
      <c r="I636" s="18"/>
      <c r="K636" s="126"/>
      <c r="M636" s="126"/>
      <c r="N636" s="126"/>
      <c r="O636" s="126"/>
      <c r="P636" s="18"/>
    </row>
    <row r="637" spans="2:16" ht="26.25" customHeight="1">
      <c r="B637" s="17"/>
      <c r="C637" s="18"/>
      <c r="E637" s="17"/>
      <c r="F637" s="62"/>
      <c r="G637" s="17"/>
      <c r="I637" s="18"/>
      <c r="K637" s="126"/>
      <c r="M637" s="126"/>
      <c r="N637" s="126"/>
      <c r="O637" s="126"/>
      <c r="P637" s="18"/>
    </row>
    <row r="638" spans="2:16" ht="26.25" customHeight="1">
      <c r="B638" s="17"/>
      <c r="C638" s="18"/>
      <c r="E638" s="17"/>
      <c r="F638" s="62"/>
      <c r="G638" s="17"/>
      <c r="I638" s="18"/>
      <c r="K638" s="126"/>
      <c r="M638" s="126"/>
      <c r="N638" s="126"/>
      <c r="O638" s="126"/>
      <c r="P638" s="18"/>
    </row>
    <row r="639" spans="2:16" ht="26.25" customHeight="1">
      <c r="B639" s="17"/>
      <c r="C639" s="18"/>
      <c r="E639" s="17"/>
      <c r="F639" s="62"/>
      <c r="G639" s="17"/>
      <c r="I639" s="18"/>
      <c r="K639" s="126"/>
      <c r="M639" s="126"/>
      <c r="N639" s="126"/>
      <c r="O639" s="126"/>
      <c r="P639" s="18"/>
    </row>
    <row r="640" spans="2:16" ht="26.25" customHeight="1">
      <c r="B640" s="17"/>
      <c r="C640" s="18"/>
      <c r="E640" s="17"/>
      <c r="F640" s="62"/>
      <c r="G640" s="17"/>
      <c r="I640" s="18"/>
      <c r="K640" s="126"/>
      <c r="M640" s="126"/>
      <c r="N640" s="126"/>
      <c r="O640" s="126"/>
      <c r="P640" s="18"/>
    </row>
    <row r="641" spans="2:16" ht="26.25" customHeight="1">
      <c r="B641" s="17"/>
      <c r="C641" s="18"/>
      <c r="E641" s="17"/>
      <c r="F641" s="62"/>
      <c r="G641" s="17"/>
      <c r="I641" s="18"/>
      <c r="K641" s="126"/>
      <c r="M641" s="126"/>
      <c r="N641" s="126"/>
      <c r="O641" s="126"/>
      <c r="P641" s="18"/>
    </row>
    <row r="642" spans="2:16" ht="26.25" customHeight="1">
      <c r="B642" s="17"/>
      <c r="C642" s="18"/>
      <c r="E642" s="17"/>
      <c r="F642" s="62"/>
      <c r="G642" s="17"/>
      <c r="I642" s="18"/>
      <c r="K642" s="126"/>
      <c r="M642" s="126"/>
      <c r="N642" s="126"/>
      <c r="O642" s="126"/>
      <c r="P642" s="18"/>
    </row>
    <row r="643" spans="2:16" ht="26.25" customHeight="1">
      <c r="B643" s="17"/>
      <c r="C643" s="18"/>
      <c r="E643" s="17"/>
      <c r="F643" s="62"/>
      <c r="G643" s="17"/>
      <c r="I643" s="18"/>
      <c r="K643" s="126"/>
      <c r="M643" s="126"/>
      <c r="N643" s="126"/>
      <c r="O643" s="126"/>
      <c r="P643" s="18"/>
    </row>
    <row r="644" spans="2:16" ht="26.25" customHeight="1">
      <c r="B644" s="17"/>
      <c r="C644" s="18"/>
      <c r="E644" s="17"/>
      <c r="F644" s="62"/>
      <c r="G644" s="17"/>
      <c r="I644" s="18"/>
      <c r="K644" s="126"/>
      <c r="M644" s="126"/>
      <c r="N644" s="126"/>
      <c r="O644" s="126"/>
      <c r="P644" s="18"/>
    </row>
    <row r="645" spans="2:16" ht="26.25" customHeight="1">
      <c r="B645" s="17"/>
      <c r="C645" s="18"/>
      <c r="E645" s="17"/>
      <c r="F645" s="62"/>
      <c r="G645" s="17"/>
      <c r="I645" s="18"/>
      <c r="K645" s="126"/>
      <c r="M645" s="126"/>
      <c r="N645" s="126"/>
      <c r="O645" s="126"/>
      <c r="P645" s="18"/>
    </row>
    <row r="646" spans="2:16" ht="26.25" customHeight="1">
      <c r="B646" s="17"/>
      <c r="C646" s="18"/>
      <c r="E646" s="17"/>
      <c r="F646" s="62"/>
      <c r="G646" s="17"/>
      <c r="I646" s="18"/>
      <c r="K646" s="126"/>
      <c r="M646" s="126"/>
      <c r="N646" s="126"/>
      <c r="O646" s="126"/>
      <c r="P646" s="18"/>
    </row>
    <row r="647" spans="2:16" ht="26.25" customHeight="1">
      <c r="B647" s="17"/>
      <c r="C647" s="18"/>
      <c r="E647" s="17"/>
      <c r="F647" s="62"/>
      <c r="G647" s="17"/>
      <c r="I647" s="18"/>
      <c r="K647" s="126"/>
      <c r="M647" s="126"/>
      <c r="N647" s="126"/>
      <c r="O647" s="126"/>
      <c r="P647" s="18"/>
    </row>
    <row r="648" spans="2:16" ht="26.25" customHeight="1">
      <c r="B648" s="17"/>
      <c r="C648" s="18"/>
      <c r="E648" s="17"/>
      <c r="F648" s="62"/>
      <c r="G648" s="17"/>
      <c r="I648" s="18"/>
      <c r="K648" s="126"/>
      <c r="M648" s="126"/>
      <c r="N648" s="126"/>
      <c r="O648" s="126"/>
      <c r="P648" s="18"/>
    </row>
    <row r="649" spans="2:16" ht="26.25" customHeight="1">
      <c r="B649" s="17"/>
      <c r="C649" s="18"/>
      <c r="E649" s="17"/>
      <c r="F649" s="62"/>
      <c r="G649" s="17"/>
      <c r="I649" s="18"/>
      <c r="K649" s="126"/>
      <c r="M649" s="126"/>
      <c r="N649" s="126"/>
      <c r="O649" s="126"/>
      <c r="P649" s="18"/>
    </row>
    <row r="650" spans="2:16" ht="26.25" customHeight="1">
      <c r="B650" s="17"/>
      <c r="C650" s="18"/>
      <c r="E650" s="17"/>
      <c r="F650" s="62"/>
      <c r="G650" s="17"/>
      <c r="I650" s="18"/>
      <c r="K650" s="126"/>
      <c r="M650" s="126"/>
      <c r="N650" s="126"/>
      <c r="O650" s="126"/>
      <c r="P650" s="18"/>
    </row>
    <row r="651" spans="2:16" ht="26.25" customHeight="1">
      <c r="B651" s="17"/>
      <c r="C651" s="18"/>
      <c r="E651" s="17"/>
      <c r="F651" s="62"/>
      <c r="G651" s="17"/>
      <c r="I651" s="18"/>
      <c r="K651" s="126"/>
      <c r="M651" s="126"/>
      <c r="N651" s="126"/>
      <c r="O651" s="126"/>
      <c r="P651" s="18"/>
    </row>
    <row r="652" spans="2:16" ht="26.25" customHeight="1">
      <c r="B652" s="17"/>
      <c r="C652" s="18"/>
      <c r="E652" s="17"/>
      <c r="F652" s="62"/>
      <c r="G652" s="17"/>
      <c r="I652" s="18"/>
      <c r="K652" s="126"/>
      <c r="M652" s="126"/>
      <c r="N652" s="126"/>
      <c r="O652" s="126"/>
      <c r="P652" s="18"/>
    </row>
    <row r="653" spans="2:16" ht="26.25" customHeight="1">
      <c r="B653" s="17"/>
      <c r="C653" s="18"/>
      <c r="E653" s="17"/>
      <c r="F653" s="62"/>
      <c r="G653" s="17"/>
      <c r="I653" s="18"/>
      <c r="K653" s="126"/>
      <c r="M653" s="126"/>
      <c r="N653" s="126"/>
      <c r="O653" s="126"/>
      <c r="P653" s="18"/>
    </row>
    <row r="654" spans="2:16" ht="26.25" customHeight="1">
      <c r="B654" s="17"/>
      <c r="C654" s="18"/>
      <c r="E654" s="17"/>
      <c r="F654" s="62"/>
      <c r="G654" s="17"/>
      <c r="I654" s="18"/>
      <c r="K654" s="126"/>
      <c r="M654" s="126"/>
      <c r="N654" s="126"/>
      <c r="O654" s="126"/>
      <c r="P654" s="18"/>
    </row>
    <row r="655" spans="2:16" ht="26.25" customHeight="1">
      <c r="B655" s="17"/>
      <c r="C655" s="18"/>
      <c r="E655" s="17"/>
      <c r="F655" s="62"/>
      <c r="G655" s="17"/>
      <c r="I655" s="18"/>
      <c r="K655" s="126"/>
      <c r="M655" s="126"/>
      <c r="N655" s="126"/>
      <c r="O655" s="126"/>
      <c r="P655" s="18"/>
    </row>
    <row r="656" spans="2:16" ht="26.25" customHeight="1">
      <c r="B656" s="17"/>
      <c r="C656" s="18"/>
      <c r="E656" s="17"/>
      <c r="F656" s="62"/>
      <c r="G656" s="17"/>
      <c r="I656" s="18"/>
      <c r="K656" s="126"/>
      <c r="M656" s="126"/>
      <c r="N656" s="126"/>
      <c r="O656" s="126"/>
      <c r="P656" s="18"/>
    </row>
    <row r="657" spans="2:16" ht="26.25" customHeight="1">
      <c r="B657" s="17"/>
      <c r="C657" s="18"/>
      <c r="E657" s="17"/>
      <c r="F657" s="62"/>
      <c r="G657" s="17"/>
      <c r="I657" s="18"/>
      <c r="K657" s="126"/>
      <c r="M657" s="126"/>
      <c r="N657" s="126"/>
      <c r="O657" s="126"/>
      <c r="P657" s="18"/>
    </row>
    <row r="658" spans="2:16" ht="26.25" customHeight="1">
      <c r="B658" s="17"/>
      <c r="C658" s="18"/>
      <c r="E658" s="17"/>
      <c r="F658" s="62"/>
      <c r="G658" s="17"/>
      <c r="I658" s="18"/>
      <c r="K658" s="126"/>
      <c r="M658" s="126"/>
      <c r="N658" s="126"/>
      <c r="O658" s="126"/>
      <c r="P658" s="18"/>
    </row>
    <row r="659" spans="2:16" ht="26.25" customHeight="1">
      <c r="B659" s="17"/>
      <c r="C659" s="18"/>
      <c r="E659" s="17"/>
      <c r="F659" s="62"/>
      <c r="G659" s="17"/>
      <c r="I659" s="18"/>
      <c r="K659" s="126"/>
      <c r="M659" s="126"/>
      <c r="N659" s="126"/>
      <c r="O659" s="126"/>
      <c r="P659" s="18"/>
    </row>
    <row r="660" spans="2:16" ht="26.25" customHeight="1">
      <c r="B660" s="17"/>
      <c r="C660" s="18"/>
      <c r="E660" s="17"/>
      <c r="F660" s="62"/>
      <c r="G660" s="17"/>
      <c r="I660" s="18"/>
      <c r="K660" s="126"/>
      <c r="M660" s="126"/>
      <c r="N660" s="126"/>
      <c r="O660" s="126"/>
      <c r="P660" s="18"/>
    </row>
    <row r="661" spans="2:16" ht="26.25" customHeight="1">
      <c r="B661" s="17"/>
      <c r="C661" s="18"/>
      <c r="E661" s="17"/>
      <c r="F661" s="62"/>
      <c r="G661" s="17"/>
      <c r="I661" s="18"/>
      <c r="K661" s="126"/>
      <c r="M661" s="126"/>
      <c r="N661" s="126"/>
      <c r="O661" s="126"/>
      <c r="P661" s="18"/>
    </row>
    <row r="662" spans="2:16" ht="26.25" customHeight="1">
      <c r="B662" s="17"/>
      <c r="C662" s="18"/>
      <c r="E662" s="17"/>
      <c r="F662" s="62"/>
      <c r="G662" s="17"/>
      <c r="I662" s="18"/>
      <c r="K662" s="126"/>
      <c r="M662" s="126"/>
      <c r="N662" s="126"/>
      <c r="O662" s="126"/>
      <c r="P662" s="18"/>
    </row>
    <row r="663" spans="2:16" ht="26.25" customHeight="1">
      <c r="B663" s="17"/>
      <c r="C663" s="18"/>
      <c r="E663" s="17"/>
      <c r="F663" s="62"/>
      <c r="G663" s="17"/>
      <c r="I663" s="18"/>
      <c r="K663" s="126"/>
      <c r="M663" s="126"/>
      <c r="N663" s="126"/>
      <c r="O663" s="126"/>
      <c r="P663" s="18"/>
    </row>
    <row r="664" spans="2:16" ht="26.25" customHeight="1">
      <c r="B664" s="17"/>
      <c r="C664" s="18"/>
      <c r="E664" s="17"/>
      <c r="F664" s="62"/>
      <c r="G664" s="17"/>
      <c r="I664" s="18"/>
      <c r="K664" s="126"/>
      <c r="M664" s="126"/>
      <c r="N664" s="126"/>
      <c r="O664" s="126"/>
      <c r="P664" s="18"/>
    </row>
    <row r="665" spans="2:16" ht="26.25" customHeight="1">
      <c r="B665" s="17"/>
      <c r="C665" s="18"/>
      <c r="E665" s="17"/>
      <c r="F665" s="62"/>
      <c r="G665" s="17"/>
      <c r="I665" s="18"/>
      <c r="K665" s="126"/>
      <c r="M665" s="126"/>
      <c r="N665" s="126"/>
      <c r="O665" s="126"/>
      <c r="P665" s="18"/>
    </row>
    <row r="666" spans="2:16" ht="26.25" customHeight="1">
      <c r="B666" s="17"/>
      <c r="C666" s="18"/>
      <c r="E666" s="17"/>
      <c r="F666" s="62"/>
      <c r="G666" s="17"/>
      <c r="I666" s="18"/>
      <c r="K666" s="126"/>
      <c r="M666" s="126"/>
      <c r="N666" s="126"/>
      <c r="O666" s="126"/>
      <c r="P666" s="18"/>
    </row>
    <row r="667" spans="2:16" ht="26.25" customHeight="1">
      <c r="B667" s="17"/>
      <c r="C667" s="18"/>
      <c r="E667" s="17"/>
      <c r="F667" s="62"/>
      <c r="G667" s="17"/>
      <c r="I667" s="18"/>
      <c r="K667" s="126"/>
      <c r="M667" s="126"/>
      <c r="N667" s="126"/>
      <c r="O667" s="126"/>
      <c r="P667" s="18"/>
    </row>
    <row r="668" spans="2:16" ht="26.25" customHeight="1">
      <c r="B668" s="17"/>
      <c r="C668" s="18"/>
      <c r="E668" s="17"/>
      <c r="F668" s="62"/>
      <c r="G668" s="17"/>
      <c r="I668" s="18"/>
      <c r="K668" s="126"/>
      <c r="M668" s="126"/>
      <c r="N668" s="126"/>
      <c r="O668" s="126"/>
      <c r="P668" s="18"/>
    </row>
    <row r="669" spans="2:16" ht="26.25" customHeight="1">
      <c r="B669" s="17"/>
      <c r="C669" s="18"/>
      <c r="E669" s="17"/>
      <c r="F669" s="62"/>
      <c r="G669" s="17"/>
      <c r="I669" s="18"/>
      <c r="K669" s="126"/>
      <c r="M669" s="126"/>
      <c r="N669" s="126"/>
      <c r="O669" s="126"/>
      <c r="P669" s="18"/>
    </row>
    <row r="670" spans="2:16" ht="26.25" customHeight="1">
      <c r="B670" s="17"/>
      <c r="C670" s="18"/>
      <c r="E670" s="17"/>
      <c r="F670" s="62"/>
      <c r="G670" s="17"/>
      <c r="I670" s="18"/>
      <c r="K670" s="126"/>
      <c r="M670" s="126"/>
      <c r="N670" s="126"/>
      <c r="O670" s="126"/>
      <c r="P670" s="18"/>
    </row>
    <row r="671" spans="2:16" ht="26.25" customHeight="1">
      <c r="B671" s="17"/>
      <c r="C671" s="18"/>
      <c r="E671" s="17"/>
      <c r="F671" s="62"/>
      <c r="G671" s="17"/>
      <c r="I671" s="18"/>
      <c r="K671" s="126"/>
      <c r="M671" s="126"/>
      <c r="N671" s="126"/>
      <c r="O671" s="126"/>
      <c r="P671" s="18"/>
    </row>
    <row r="672" spans="2:16" ht="26.25" customHeight="1">
      <c r="B672" s="17"/>
      <c r="C672" s="18"/>
      <c r="E672" s="17"/>
      <c r="F672" s="62"/>
      <c r="G672" s="17"/>
      <c r="I672" s="18"/>
      <c r="K672" s="126"/>
      <c r="M672" s="126"/>
      <c r="N672" s="126"/>
      <c r="O672" s="126"/>
      <c r="P672" s="18"/>
    </row>
    <row r="673" spans="2:16" ht="26.25" customHeight="1">
      <c r="B673" s="17"/>
      <c r="C673" s="18"/>
      <c r="E673" s="17"/>
      <c r="F673" s="62"/>
      <c r="G673" s="17"/>
      <c r="I673" s="18"/>
      <c r="K673" s="126"/>
      <c r="M673" s="126"/>
      <c r="N673" s="126"/>
      <c r="O673" s="126"/>
      <c r="P673" s="18"/>
    </row>
    <row r="674" spans="2:16" ht="26.25" customHeight="1">
      <c r="B674" s="17"/>
      <c r="C674" s="18"/>
      <c r="E674" s="17"/>
      <c r="F674" s="62"/>
      <c r="G674" s="17"/>
      <c r="I674" s="18"/>
      <c r="K674" s="126"/>
      <c r="M674" s="126"/>
      <c r="N674" s="126"/>
      <c r="O674" s="126"/>
      <c r="P674" s="18"/>
    </row>
    <row r="675" spans="2:16" ht="26.25" customHeight="1">
      <c r="B675" s="17"/>
      <c r="C675" s="18"/>
      <c r="E675" s="17"/>
      <c r="F675" s="62"/>
      <c r="G675" s="17"/>
      <c r="I675" s="18"/>
      <c r="K675" s="126"/>
      <c r="M675" s="126"/>
      <c r="N675" s="126"/>
      <c r="O675" s="126"/>
      <c r="P675" s="18"/>
    </row>
    <row r="676" spans="2:16" ht="26.25" customHeight="1">
      <c r="B676" s="17"/>
      <c r="C676" s="18"/>
      <c r="E676" s="17"/>
      <c r="F676" s="62"/>
      <c r="G676" s="17"/>
      <c r="I676" s="18"/>
      <c r="K676" s="126"/>
      <c r="M676" s="126"/>
      <c r="N676" s="126"/>
      <c r="O676" s="126"/>
      <c r="P676" s="18"/>
    </row>
    <row r="677" spans="2:16" ht="26.25" customHeight="1">
      <c r="B677" s="17"/>
      <c r="C677" s="18"/>
      <c r="E677" s="17"/>
      <c r="F677" s="62"/>
      <c r="G677" s="17"/>
      <c r="I677" s="18"/>
      <c r="K677" s="126"/>
      <c r="M677" s="126"/>
      <c r="N677" s="126"/>
      <c r="O677" s="126"/>
      <c r="P677" s="18"/>
    </row>
    <row r="678" spans="2:16" ht="26.25" customHeight="1">
      <c r="B678" s="17"/>
      <c r="C678" s="18"/>
      <c r="E678" s="17"/>
      <c r="F678" s="62"/>
      <c r="G678" s="17"/>
      <c r="I678" s="18"/>
      <c r="K678" s="126"/>
      <c r="M678" s="126"/>
      <c r="N678" s="126"/>
      <c r="O678" s="126"/>
      <c r="P678" s="18"/>
    </row>
    <row r="679" spans="2:16" ht="26.25" customHeight="1">
      <c r="B679" s="17"/>
      <c r="C679" s="18"/>
      <c r="E679" s="17"/>
      <c r="F679" s="62"/>
      <c r="G679" s="17"/>
      <c r="I679" s="18"/>
      <c r="K679" s="126"/>
      <c r="M679" s="126"/>
      <c r="N679" s="126"/>
      <c r="O679" s="126"/>
      <c r="P679" s="18"/>
    </row>
    <row r="680" spans="2:16" ht="26.25" customHeight="1">
      <c r="B680" s="17"/>
      <c r="C680" s="18"/>
      <c r="E680" s="17"/>
      <c r="F680" s="62"/>
      <c r="G680" s="17"/>
      <c r="I680" s="18"/>
      <c r="K680" s="126"/>
      <c r="M680" s="126"/>
      <c r="N680" s="126"/>
      <c r="O680" s="126"/>
      <c r="P680" s="18"/>
    </row>
    <row r="681" spans="2:16" ht="26.25" customHeight="1">
      <c r="B681" s="17"/>
      <c r="C681" s="18"/>
      <c r="E681" s="17"/>
      <c r="F681" s="62"/>
      <c r="G681" s="17"/>
      <c r="I681" s="18"/>
      <c r="K681" s="126"/>
      <c r="M681" s="126"/>
      <c r="N681" s="126"/>
      <c r="O681" s="126"/>
      <c r="P681" s="18"/>
    </row>
    <row r="682" spans="2:16" ht="26.25" customHeight="1">
      <c r="B682" s="17"/>
      <c r="C682" s="18"/>
      <c r="E682" s="17"/>
      <c r="F682" s="62"/>
      <c r="G682" s="17"/>
      <c r="I682" s="18"/>
      <c r="K682" s="126"/>
      <c r="M682" s="126"/>
      <c r="N682" s="126"/>
      <c r="O682" s="126"/>
      <c r="P682" s="18"/>
    </row>
    <row r="683" spans="2:16" ht="26.25" customHeight="1">
      <c r="B683" s="17"/>
      <c r="C683" s="18"/>
      <c r="E683" s="17"/>
      <c r="F683" s="62"/>
      <c r="G683" s="17"/>
      <c r="I683" s="18"/>
      <c r="K683" s="126"/>
      <c r="M683" s="126"/>
      <c r="N683" s="126"/>
      <c r="O683" s="126"/>
      <c r="P683" s="18"/>
    </row>
    <row r="684" spans="2:16" ht="26.25" customHeight="1">
      <c r="B684" s="17"/>
      <c r="C684" s="18"/>
      <c r="E684" s="17"/>
      <c r="F684" s="62"/>
      <c r="G684" s="17"/>
      <c r="I684" s="18"/>
      <c r="K684" s="126"/>
      <c r="M684" s="126"/>
      <c r="N684" s="126"/>
      <c r="O684" s="126"/>
      <c r="P684" s="18"/>
    </row>
    <row r="685" spans="2:16" ht="26.25" customHeight="1">
      <c r="B685" s="17"/>
      <c r="C685" s="18"/>
      <c r="E685" s="17"/>
      <c r="F685" s="62"/>
      <c r="G685" s="17"/>
      <c r="I685" s="18"/>
      <c r="K685" s="126"/>
      <c r="M685" s="126"/>
      <c r="N685" s="126"/>
      <c r="O685" s="126"/>
      <c r="P685" s="18"/>
    </row>
    <row r="686" spans="2:16" ht="26.25" customHeight="1">
      <c r="B686" s="17"/>
      <c r="C686" s="18"/>
      <c r="E686" s="17"/>
      <c r="F686" s="62"/>
      <c r="G686" s="17"/>
      <c r="I686" s="18"/>
      <c r="K686" s="126"/>
      <c r="M686" s="126"/>
      <c r="N686" s="126"/>
      <c r="O686" s="126"/>
      <c r="P686" s="18"/>
    </row>
    <row r="687" spans="2:16" ht="26.25" customHeight="1">
      <c r="B687" s="17"/>
      <c r="C687" s="18"/>
      <c r="E687" s="17"/>
      <c r="F687" s="62"/>
      <c r="G687" s="17"/>
      <c r="I687" s="18"/>
      <c r="K687" s="126"/>
      <c r="M687" s="126"/>
      <c r="N687" s="126"/>
      <c r="O687" s="126"/>
      <c r="P687" s="18"/>
    </row>
    <row r="688" spans="2:16" ht="26.25" customHeight="1">
      <c r="B688" s="17"/>
      <c r="C688" s="18"/>
      <c r="E688" s="17"/>
      <c r="F688" s="62"/>
      <c r="G688" s="17"/>
      <c r="I688" s="18"/>
      <c r="K688" s="126"/>
      <c r="M688" s="126"/>
      <c r="N688" s="126"/>
      <c r="O688" s="126"/>
      <c r="P688" s="18"/>
    </row>
    <row r="689" spans="2:16" ht="26.25" customHeight="1">
      <c r="B689" s="17"/>
      <c r="C689" s="18"/>
      <c r="E689" s="17"/>
      <c r="F689" s="62"/>
      <c r="G689" s="17"/>
      <c r="I689" s="18"/>
      <c r="K689" s="126"/>
      <c r="M689" s="126"/>
      <c r="N689" s="126"/>
      <c r="O689" s="126"/>
      <c r="P689" s="18"/>
    </row>
    <row r="690" spans="2:16" ht="26.25" customHeight="1">
      <c r="B690" s="17"/>
      <c r="C690" s="18"/>
      <c r="E690" s="17"/>
      <c r="F690" s="62"/>
      <c r="G690" s="17"/>
      <c r="I690" s="18"/>
      <c r="K690" s="126"/>
      <c r="M690" s="126"/>
      <c r="N690" s="126"/>
      <c r="O690" s="126"/>
      <c r="P690" s="18"/>
    </row>
    <row r="691" spans="2:16" ht="26.25" customHeight="1">
      <c r="B691" s="17"/>
      <c r="C691" s="18"/>
      <c r="E691" s="17"/>
      <c r="F691" s="62"/>
      <c r="G691" s="17"/>
      <c r="I691" s="18"/>
      <c r="K691" s="126"/>
      <c r="M691" s="126"/>
      <c r="N691" s="126"/>
      <c r="O691" s="126"/>
      <c r="P691" s="18"/>
    </row>
    <row r="692" spans="2:16" ht="26.25" customHeight="1">
      <c r="B692" s="17"/>
      <c r="C692" s="18"/>
      <c r="E692" s="17"/>
      <c r="F692" s="62"/>
      <c r="G692" s="17"/>
      <c r="I692" s="18"/>
      <c r="K692" s="126"/>
      <c r="M692" s="126"/>
      <c r="N692" s="126"/>
      <c r="O692" s="126"/>
      <c r="P692" s="18"/>
    </row>
    <row r="693" spans="2:16" ht="26.25" customHeight="1">
      <c r="B693" s="17"/>
      <c r="C693" s="18"/>
      <c r="E693" s="17"/>
      <c r="F693" s="62"/>
      <c r="G693" s="17"/>
      <c r="I693" s="18"/>
      <c r="K693" s="126"/>
      <c r="M693" s="126"/>
      <c r="N693" s="126"/>
      <c r="O693" s="126"/>
      <c r="P693" s="18"/>
    </row>
    <row r="694" spans="2:16" ht="26.25" customHeight="1">
      <c r="B694" s="17"/>
      <c r="C694" s="18"/>
      <c r="E694" s="17"/>
      <c r="F694" s="62"/>
      <c r="G694" s="17"/>
      <c r="I694" s="18"/>
      <c r="K694" s="126"/>
      <c r="M694" s="126"/>
      <c r="N694" s="126"/>
      <c r="O694" s="126"/>
      <c r="P694" s="18"/>
    </row>
    <row r="695" spans="2:16" ht="26.25" customHeight="1">
      <c r="B695" s="17"/>
      <c r="C695" s="18"/>
      <c r="E695" s="17"/>
      <c r="F695" s="62"/>
      <c r="G695" s="17"/>
      <c r="I695" s="18"/>
      <c r="K695" s="126"/>
      <c r="M695" s="126"/>
      <c r="N695" s="126"/>
      <c r="O695" s="126"/>
      <c r="P695" s="18"/>
    </row>
    <row r="696" spans="2:16" ht="26.25" customHeight="1">
      <c r="B696" s="17"/>
      <c r="C696" s="18"/>
      <c r="E696" s="17"/>
      <c r="F696" s="62"/>
      <c r="G696" s="17"/>
      <c r="I696" s="18"/>
      <c r="K696" s="126"/>
      <c r="M696" s="126"/>
      <c r="N696" s="126"/>
      <c r="O696" s="126"/>
      <c r="P696" s="18"/>
    </row>
    <row r="697" spans="2:16" ht="26.25" customHeight="1">
      <c r="B697" s="17"/>
      <c r="C697" s="18"/>
      <c r="E697" s="17"/>
      <c r="F697" s="62"/>
      <c r="G697" s="17"/>
      <c r="I697" s="18"/>
      <c r="K697" s="126"/>
      <c r="M697" s="126"/>
      <c r="N697" s="126"/>
      <c r="O697" s="126"/>
      <c r="P697" s="18"/>
    </row>
    <row r="698" spans="2:16" ht="26.25" customHeight="1">
      <c r="B698" s="17"/>
      <c r="C698" s="18"/>
      <c r="E698" s="17"/>
      <c r="F698" s="62"/>
      <c r="G698" s="17"/>
      <c r="I698" s="18"/>
      <c r="K698" s="126"/>
      <c r="M698" s="126"/>
      <c r="N698" s="126"/>
      <c r="O698" s="126"/>
      <c r="P698" s="18"/>
    </row>
    <row r="699" spans="2:16" ht="26.25" customHeight="1">
      <c r="B699" s="17"/>
      <c r="C699" s="18"/>
      <c r="E699" s="17"/>
      <c r="F699" s="62"/>
      <c r="G699" s="17"/>
      <c r="I699" s="18"/>
      <c r="K699" s="126"/>
      <c r="M699" s="126"/>
      <c r="N699" s="126"/>
      <c r="O699" s="126"/>
      <c r="P699" s="18"/>
    </row>
    <row r="700" spans="2:16" ht="26.25" customHeight="1">
      <c r="B700" s="17"/>
      <c r="C700" s="18"/>
      <c r="E700" s="17"/>
      <c r="F700" s="62"/>
      <c r="G700" s="17"/>
      <c r="I700" s="18"/>
      <c r="K700" s="126"/>
      <c r="M700" s="126"/>
      <c r="N700" s="126"/>
      <c r="O700" s="126"/>
      <c r="P700" s="18"/>
    </row>
    <row r="701" spans="2:16" ht="26.25" customHeight="1">
      <c r="B701" s="17"/>
      <c r="C701" s="18"/>
      <c r="E701" s="17"/>
      <c r="F701" s="62"/>
      <c r="G701" s="17"/>
      <c r="I701" s="18"/>
      <c r="K701" s="126"/>
      <c r="M701" s="126"/>
      <c r="N701" s="126"/>
      <c r="O701" s="126"/>
      <c r="P701" s="18"/>
    </row>
    <row r="702" spans="2:16" ht="26.25" customHeight="1">
      <c r="B702" s="17"/>
      <c r="C702" s="18"/>
      <c r="E702" s="17"/>
      <c r="F702" s="62"/>
      <c r="G702" s="17"/>
      <c r="I702" s="18"/>
      <c r="K702" s="126"/>
      <c r="M702" s="126"/>
      <c r="N702" s="126"/>
      <c r="O702" s="126"/>
      <c r="P702" s="18"/>
    </row>
    <row r="703" spans="2:16" ht="26.25" customHeight="1">
      <c r="B703" s="17"/>
      <c r="C703" s="18"/>
      <c r="E703" s="17"/>
      <c r="F703" s="62"/>
      <c r="G703" s="17"/>
      <c r="I703" s="18"/>
      <c r="K703" s="126"/>
      <c r="M703" s="126"/>
      <c r="N703" s="126"/>
      <c r="O703" s="126"/>
      <c r="P703" s="18"/>
    </row>
    <row r="704" spans="2:16" ht="26.25" customHeight="1">
      <c r="B704" s="17"/>
      <c r="C704" s="18"/>
      <c r="E704" s="17"/>
      <c r="F704" s="62"/>
      <c r="G704" s="17"/>
      <c r="I704" s="18"/>
      <c r="K704" s="126"/>
      <c r="M704" s="126"/>
      <c r="N704" s="126"/>
      <c r="O704" s="126"/>
      <c r="P704" s="18"/>
    </row>
    <row r="705" spans="2:16" ht="26.25" customHeight="1">
      <c r="B705" s="17"/>
      <c r="C705" s="18"/>
      <c r="E705" s="17"/>
      <c r="F705" s="62"/>
      <c r="G705" s="17"/>
      <c r="I705" s="18"/>
      <c r="K705" s="126"/>
      <c r="M705" s="126"/>
      <c r="N705" s="126"/>
      <c r="O705" s="126"/>
      <c r="P705" s="18"/>
    </row>
    <row r="706" spans="2:16" ht="26.25" customHeight="1">
      <c r="B706" s="17"/>
      <c r="C706" s="18"/>
      <c r="E706" s="17"/>
      <c r="F706" s="62"/>
      <c r="G706" s="17"/>
      <c r="I706" s="18"/>
      <c r="K706" s="126"/>
      <c r="M706" s="126"/>
      <c r="N706" s="126"/>
      <c r="O706" s="126"/>
      <c r="P706" s="18"/>
    </row>
    <row r="707" spans="2:16" ht="26.25" customHeight="1">
      <c r="B707" s="17"/>
      <c r="C707" s="18"/>
      <c r="E707" s="17"/>
      <c r="F707" s="62"/>
      <c r="G707" s="17"/>
      <c r="I707" s="18"/>
      <c r="K707" s="126"/>
      <c r="M707" s="126"/>
      <c r="N707" s="126"/>
      <c r="O707" s="126"/>
      <c r="P707" s="18"/>
    </row>
    <row r="708" spans="2:16" ht="26.25" customHeight="1">
      <c r="B708" s="17"/>
      <c r="C708" s="18"/>
      <c r="E708" s="17"/>
      <c r="F708" s="62"/>
      <c r="G708" s="17"/>
      <c r="I708" s="18"/>
      <c r="K708" s="126"/>
      <c r="M708" s="126"/>
      <c r="N708" s="126"/>
      <c r="O708" s="126"/>
      <c r="P708" s="18"/>
    </row>
    <row r="709" spans="2:16" ht="26.25" customHeight="1">
      <c r="B709" s="17"/>
      <c r="C709" s="18"/>
      <c r="E709" s="17"/>
      <c r="F709" s="62"/>
      <c r="G709" s="17"/>
      <c r="I709" s="18"/>
      <c r="K709" s="126"/>
      <c r="M709" s="126"/>
      <c r="N709" s="126"/>
      <c r="O709" s="126"/>
      <c r="P709" s="18"/>
    </row>
    <row r="710" spans="2:16" ht="26.25" customHeight="1">
      <c r="B710" s="17"/>
      <c r="C710" s="18"/>
      <c r="E710" s="17"/>
      <c r="F710" s="62"/>
      <c r="G710" s="17"/>
      <c r="I710" s="18"/>
      <c r="K710" s="126"/>
      <c r="M710" s="126"/>
      <c r="N710" s="126"/>
      <c r="O710" s="126"/>
      <c r="P710" s="18"/>
    </row>
    <row r="711" spans="2:16" ht="26.25" customHeight="1">
      <c r="B711" s="17"/>
      <c r="C711" s="18"/>
      <c r="E711" s="17"/>
      <c r="F711" s="62"/>
      <c r="G711" s="17"/>
      <c r="I711" s="18"/>
      <c r="K711" s="126"/>
      <c r="M711" s="126"/>
      <c r="N711" s="126"/>
      <c r="O711" s="126"/>
      <c r="P711" s="18"/>
    </row>
    <row r="712" spans="2:16" ht="26.25" customHeight="1">
      <c r="B712" s="17"/>
      <c r="C712" s="18"/>
      <c r="E712" s="17"/>
      <c r="F712" s="62"/>
      <c r="G712" s="17"/>
      <c r="I712" s="18"/>
      <c r="K712" s="126"/>
      <c r="M712" s="126"/>
      <c r="N712" s="126"/>
      <c r="O712" s="126"/>
      <c r="P712" s="18"/>
    </row>
    <row r="713" spans="2:16" ht="26.25" customHeight="1">
      <c r="B713" s="17"/>
      <c r="C713" s="18"/>
      <c r="E713" s="17"/>
      <c r="F713" s="62"/>
      <c r="G713" s="17"/>
      <c r="I713" s="18"/>
      <c r="K713" s="126"/>
      <c r="M713" s="126"/>
      <c r="N713" s="126"/>
      <c r="O713" s="126"/>
      <c r="P713" s="18"/>
    </row>
    <row r="714" spans="2:16" ht="26.25" customHeight="1">
      <c r="B714" s="17"/>
      <c r="C714" s="18"/>
      <c r="E714" s="17"/>
      <c r="F714" s="62"/>
      <c r="G714" s="17"/>
      <c r="I714" s="18"/>
      <c r="K714" s="126"/>
      <c r="M714" s="126"/>
      <c r="N714" s="126"/>
      <c r="O714" s="126"/>
      <c r="P714" s="18"/>
    </row>
    <row r="715" spans="2:16" ht="26.25" customHeight="1">
      <c r="B715" s="17"/>
      <c r="C715" s="18"/>
      <c r="E715" s="17"/>
      <c r="F715" s="62"/>
      <c r="G715" s="17"/>
      <c r="I715" s="18"/>
      <c r="K715" s="126"/>
      <c r="M715" s="126"/>
      <c r="N715" s="126"/>
      <c r="O715" s="126"/>
      <c r="P715" s="18"/>
    </row>
    <row r="716" spans="2:16" ht="26.25" customHeight="1">
      <c r="B716" s="17"/>
      <c r="C716" s="18"/>
      <c r="E716" s="17"/>
      <c r="F716" s="62"/>
      <c r="G716" s="17"/>
      <c r="I716" s="18"/>
      <c r="K716" s="126"/>
      <c r="M716" s="126"/>
      <c r="N716" s="126"/>
      <c r="O716" s="126"/>
      <c r="P716" s="18"/>
    </row>
    <row r="717" spans="2:16" ht="26.25" customHeight="1">
      <c r="B717" s="17"/>
      <c r="C717" s="18"/>
      <c r="E717" s="17"/>
      <c r="F717" s="62"/>
      <c r="G717" s="17"/>
      <c r="I717" s="18"/>
      <c r="K717" s="126"/>
      <c r="M717" s="126"/>
      <c r="N717" s="126"/>
      <c r="O717" s="126"/>
      <c r="P717" s="18"/>
    </row>
    <row r="718" spans="2:16" ht="26.25" customHeight="1">
      <c r="B718" s="17"/>
      <c r="C718" s="18"/>
      <c r="E718" s="17"/>
      <c r="F718" s="62"/>
      <c r="G718" s="17"/>
      <c r="I718" s="18"/>
      <c r="K718" s="126"/>
      <c r="M718" s="126"/>
      <c r="N718" s="126"/>
      <c r="O718" s="126"/>
      <c r="P718" s="18"/>
    </row>
    <row r="719" spans="2:16" ht="26.25" customHeight="1">
      <c r="B719" s="17"/>
      <c r="C719" s="18"/>
      <c r="E719" s="17"/>
      <c r="F719" s="62"/>
      <c r="G719" s="17"/>
      <c r="I719" s="18"/>
      <c r="K719" s="126"/>
      <c r="M719" s="126"/>
      <c r="N719" s="126"/>
      <c r="O719" s="126"/>
      <c r="P719" s="18"/>
    </row>
    <row r="720" spans="2:16" ht="26.25" customHeight="1">
      <c r="B720" s="17"/>
      <c r="C720" s="18"/>
      <c r="E720" s="17"/>
      <c r="F720" s="62"/>
      <c r="G720" s="17"/>
      <c r="I720" s="18"/>
      <c r="K720" s="126"/>
      <c r="M720" s="126"/>
      <c r="N720" s="126"/>
      <c r="O720" s="126"/>
      <c r="P720" s="18"/>
    </row>
    <row r="721" spans="2:16" ht="26.25" customHeight="1">
      <c r="B721" s="17"/>
      <c r="C721" s="18"/>
      <c r="E721" s="17"/>
      <c r="F721" s="62"/>
      <c r="G721" s="17"/>
      <c r="I721" s="18"/>
      <c r="K721" s="126"/>
      <c r="M721" s="126"/>
      <c r="N721" s="126"/>
      <c r="O721" s="126"/>
      <c r="P721" s="18"/>
    </row>
    <row r="722" spans="2:16" ht="26.25" customHeight="1">
      <c r="B722" s="17"/>
      <c r="C722" s="18"/>
      <c r="E722" s="17"/>
      <c r="F722" s="62"/>
      <c r="G722" s="17"/>
      <c r="I722" s="18"/>
      <c r="K722" s="126"/>
      <c r="M722" s="126"/>
      <c r="N722" s="126"/>
      <c r="O722" s="126"/>
      <c r="P722" s="18"/>
    </row>
    <row r="723" spans="2:16" ht="26.25" customHeight="1">
      <c r="B723" s="17"/>
      <c r="C723" s="18"/>
      <c r="E723" s="17"/>
      <c r="F723" s="62"/>
      <c r="G723" s="17"/>
      <c r="I723" s="18"/>
      <c r="K723" s="126"/>
      <c r="M723" s="126"/>
      <c r="N723" s="126"/>
      <c r="O723" s="126"/>
      <c r="P723" s="18"/>
    </row>
    <row r="724" spans="2:16" ht="26.25" customHeight="1">
      <c r="B724" s="17"/>
      <c r="C724" s="18"/>
      <c r="E724" s="17"/>
      <c r="F724" s="62"/>
      <c r="G724" s="17"/>
      <c r="I724" s="18"/>
      <c r="K724" s="126"/>
      <c r="M724" s="126"/>
      <c r="N724" s="126"/>
      <c r="O724" s="126"/>
      <c r="P724" s="18"/>
    </row>
    <row r="725" spans="2:16" ht="26.25" customHeight="1">
      <c r="B725" s="17"/>
      <c r="C725" s="18"/>
      <c r="E725" s="17"/>
      <c r="F725" s="62"/>
      <c r="G725" s="17"/>
      <c r="I725" s="18"/>
      <c r="K725" s="126"/>
      <c r="M725" s="126"/>
      <c r="N725" s="126"/>
      <c r="O725" s="126"/>
      <c r="P725" s="18"/>
    </row>
    <row r="726" spans="2:16" ht="26.25" customHeight="1">
      <c r="B726" s="17"/>
      <c r="C726" s="18"/>
      <c r="E726" s="17"/>
      <c r="F726" s="62"/>
      <c r="G726" s="17"/>
      <c r="I726" s="18"/>
      <c r="K726" s="126"/>
      <c r="M726" s="126"/>
      <c r="N726" s="126"/>
      <c r="O726" s="126"/>
      <c r="P726" s="18"/>
    </row>
    <row r="727" spans="2:16" ht="26.25" customHeight="1">
      <c r="B727" s="17"/>
      <c r="C727" s="18"/>
      <c r="E727" s="17"/>
      <c r="F727" s="62"/>
      <c r="G727" s="17"/>
      <c r="I727" s="18"/>
      <c r="K727" s="126"/>
      <c r="M727" s="126"/>
      <c r="N727" s="126"/>
      <c r="O727" s="126"/>
      <c r="P727" s="18"/>
    </row>
    <row r="728" spans="2:16" ht="26.25" customHeight="1">
      <c r="B728" s="17"/>
      <c r="C728" s="18"/>
      <c r="E728" s="17"/>
      <c r="F728" s="62"/>
      <c r="G728" s="17"/>
      <c r="I728" s="18"/>
      <c r="K728" s="126"/>
      <c r="M728" s="126"/>
      <c r="N728" s="126"/>
      <c r="O728" s="126"/>
      <c r="P728" s="18"/>
    </row>
    <row r="729" spans="2:16" ht="26.25" customHeight="1">
      <c r="B729" s="17"/>
      <c r="C729" s="18"/>
      <c r="E729" s="17"/>
      <c r="F729" s="62"/>
      <c r="G729" s="17"/>
      <c r="I729" s="18"/>
      <c r="K729" s="126"/>
      <c r="M729" s="126"/>
      <c r="N729" s="126"/>
      <c r="O729" s="126"/>
      <c r="P729" s="18"/>
    </row>
    <row r="730" spans="2:16" ht="26.25" customHeight="1">
      <c r="B730" s="17"/>
      <c r="C730" s="18"/>
      <c r="E730" s="17"/>
      <c r="F730" s="62"/>
      <c r="G730" s="17"/>
      <c r="I730" s="18"/>
      <c r="K730" s="126"/>
      <c r="M730" s="126"/>
      <c r="N730" s="126"/>
      <c r="O730" s="126"/>
      <c r="P730" s="18"/>
    </row>
    <row r="731" spans="2:16" ht="26.25" customHeight="1">
      <c r="B731" s="17"/>
      <c r="C731" s="18"/>
      <c r="E731" s="17"/>
      <c r="F731" s="62"/>
      <c r="G731" s="17"/>
      <c r="I731" s="18"/>
      <c r="K731" s="126"/>
      <c r="M731" s="126"/>
      <c r="N731" s="126"/>
      <c r="O731" s="126"/>
      <c r="P731" s="18"/>
    </row>
    <row r="732" spans="2:16" ht="26.25" customHeight="1">
      <c r="B732" s="17"/>
      <c r="C732" s="18"/>
      <c r="E732" s="17"/>
      <c r="F732" s="62"/>
      <c r="G732" s="17"/>
      <c r="I732" s="18"/>
      <c r="K732" s="126"/>
      <c r="M732" s="126"/>
      <c r="N732" s="126"/>
      <c r="O732" s="126"/>
      <c r="P732" s="18"/>
    </row>
    <row r="733" spans="2:16" ht="26.25" customHeight="1">
      <c r="B733" s="17"/>
      <c r="C733" s="18"/>
      <c r="E733" s="17"/>
      <c r="F733" s="62"/>
      <c r="G733" s="17"/>
      <c r="I733" s="18"/>
      <c r="K733" s="126"/>
      <c r="M733" s="126"/>
      <c r="N733" s="126"/>
      <c r="O733" s="126"/>
      <c r="P733" s="18"/>
    </row>
    <row r="734" spans="2:16" ht="26.25" customHeight="1">
      <c r="B734" s="17"/>
      <c r="C734" s="18"/>
      <c r="E734" s="17"/>
      <c r="F734" s="62"/>
      <c r="G734" s="17"/>
      <c r="I734" s="18"/>
      <c r="K734" s="126"/>
      <c r="M734" s="126"/>
      <c r="N734" s="126"/>
      <c r="O734" s="126"/>
      <c r="P734" s="18"/>
    </row>
    <row r="735" spans="2:16" ht="26.25" customHeight="1">
      <c r="B735" s="17"/>
      <c r="C735" s="18"/>
      <c r="E735" s="17"/>
      <c r="F735" s="62"/>
      <c r="G735" s="17"/>
      <c r="I735" s="18"/>
      <c r="K735" s="126"/>
      <c r="M735" s="126"/>
      <c r="N735" s="126"/>
      <c r="O735" s="126"/>
      <c r="P735" s="18"/>
    </row>
    <row r="736" spans="2:16" ht="26.25" customHeight="1">
      <c r="B736" s="17"/>
      <c r="C736" s="18"/>
      <c r="E736" s="17"/>
      <c r="F736" s="62"/>
      <c r="G736" s="17"/>
      <c r="I736" s="18"/>
      <c r="K736" s="126"/>
      <c r="M736" s="126"/>
      <c r="N736" s="126"/>
      <c r="O736" s="126"/>
      <c r="P736" s="18"/>
    </row>
    <row r="737" spans="2:16" ht="26.25" customHeight="1">
      <c r="B737" s="17"/>
      <c r="C737" s="18"/>
      <c r="E737" s="17"/>
      <c r="F737" s="62"/>
      <c r="G737" s="17"/>
      <c r="I737" s="18"/>
      <c r="K737" s="126"/>
      <c r="M737" s="126"/>
      <c r="N737" s="126"/>
      <c r="O737" s="126"/>
      <c r="P737" s="18"/>
    </row>
    <row r="738" spans="2:16" ht="26.25" customHeight="1">
      <c r="B738" s="17"/>
      <c r="C738" s="18"/>
      <c r="E738" s="17"/>
      <c r="F738" s="62"/>
      <c r="G738" s="17"/>
      <c r="I738" s="18"/>
      <c r="K738" s="126"/>
      <c r="M738" s="126"/>
      <c r="N738" s="126"/>
      <c r="O738" s="126"/>
      <c r="P738" s="18"/>
    </row>
    <row r="739" spans="2:16" ht="26.25" customHeight="1">
      <c r="B739" s="17"/>
      <c r="C739" s="18"/>
      <c r="E739" s="17"/>
      <c r="F739" s="62"/>
      <c r="G739" s="17"/>
      <c r="I739" s="18"/>
      <c r="K739" s="126"/>
      <c r="M739" s="126"/>
      <c r="N739" s="126"/>
      <c r="O739" s="126"/>
      <c r="P739" s="18"/>
    </row>
    <row r="740" spans="2:16" ht="26.25" customHeight="1">
      <c r="B740" s="17"/>
      <c r="C740" s="18"/>
      <c r="E740" s="17"/>
      <c r="F740" s="62"/>
      <c r="G740" s="17"/>
      <c r="I740" s="18"/>
      <c r="K740" s="126"/>
      <c r="M740" s="126"/>
      <c r="N740" s="126"/>
      <c r="O740" s="126"/>
      <c r="P740" s="18"/>
    </row>
    <row r="741" spans="2:16" ht="26.25" customHeight="1">
      <c r="B741" s="17"/>
      <c r="C741" s="18"/>
      <c r="E741" s="17"/>
      <c r="F741" s="62"/>
      <c r="G741" s="17"/>
      <c r="I741" s="18"/>
      <c r="K741" s="126"/>
      <c r="M741" s="126"/>
      <c r="N741" s="126"/>
      <c r="O741" s="126"/>
      <c r="P741" s="18"/>
    </row>
    <row r="742" spans="2:16" ht="26.25" customHeight="1">
      <c r="B742" s="17"/>
      <c r="C742" s="18"/>
      <c r="E742" s="17"/>
      <c r="F742" s="62"/>
      <c r="G742" s="17"/>
      <c r="I742" s="18"/>
      <c r="K742" s="126"/>
      <c r="M742" s="126"/>
      <c r="N742" s="126"/>
      <c r="O742" s="126"/>
      <c r="P742" s="18"/>
    </row>
    <row r="743" spans="2:16" ht="26.25" customHeight="1">
      <c r="B743" s="17"/>
      <c r="C743" s="18"/>
      <c r="E743" s="17"/>
      <c r="F743" s="62"/>
      <c r="G743" s="17"/>
      <c r="I743" s="18"/>
      <c r="K743" s="126"/>
      <c r="M743" s="126"/>
      <c r="N743" s="126"/>
      <c r="O743" s="126"/>
      <c r="P743" s="18"/>
    </row>
    <row r="744" spans="2:16" ht="26.25" customHeight="1">
      <c r="B744" s="17"/>
      <c r="C744" s="18"/>
      <c r="E744" s="17"/>
      <c r="F744" s="62"/>
      <c r="G744" s="17"/>
      <c r="I744" s="18"/>
      <c r="K744" s="126"/>
      <c r="M744" s="126"/>
      <c r="N744" s="126"/>
      <c r="O744" s="126"/>
      <c r="P744" s="18"/>
    </row>
    <row r="745" spans="2:16" ht="26.25" customHeight="1">
      <c r="B745" s="17"/>
      <c r="C745" s="18"/>
      <c r="E745" s="17"/>
      <c r="F745" s="62"/>
      <c r="G745" s="17"/>
      <c r="I745" s="18"/>
      <c r="K745" s="126"/>
      <c r="M745" s="126"/>
      <c r="N745" s="126"/>
      <c r="O745" s="126"/>
      <c r="P745" s="18"/>
    </row>
    <row r="746" spans="2:16" ht="26.25" customHeight="1">
      <c r="B746" s="17"/>
      <c r="C746" s="18"/>
      <c r="E746" s="17"/>
      <c r="F746" s="62"/>
      <c r="G746" s="17"/>
      <c r="I746" s="18"/>
      <c r="K746" s="126"/>
      <c r="M746" s="126"/>
      <c r="N746" s="126"/>
      <c r="O746" s="126"/>
      <c r="P746" s="18"/>
    </row>
    <row r="747" spans="2:16" ht="26.25" customHeight="1">
      <c r="B747" s="17"/>
      <c r="C747" s="18"/>
      <c r="E747" s="17"/>
      <c r="F747" s="62"/>
      <c r="G747" s="17"/>
      <c r="I747" s="18"/>
      <c r="K747" s="126"/>
      <c r="M747" s="126"/>
      <c r="N747" s="126"/>
      <c r="O747" s="126"/>
      <c r="P747" s="18"/>
    </row>
    <row r="748" spans="2:16" ht="26.25" customHeight="1">
      <c r="B748" s="17"/>
      <c r="C748" s="18"/>
      <c r="E748" s="17"/>
      <c r="F748" s="62"/>
      <c r="G748" s="17"/>
      <c r="I748" s="18"/>
      <c r="K748" s="126"/>
      <c r="M748" s="126"/>
      <c r="N748" s="126"/>
      <c r="O748" s="126"/>
      <c r="P748" s="18"/>
    </row>
    <row r="749" spans="2:16" ht="26.25" customHeight="1">
      <c r="B749" s="17"/>
      <c r="C749" s="18"/>
      <c r="E749" s="17"/>
      <c r="F749" s="62"/>
      <c r="G749" s="17"/>
      <c r="I749" s="18"/>
      <c r="K749" s="126"/>
      <c r="M749" s="126"/>
      <c r="N749" s="126"/>
      <c r="O749" s="126"/>
      <c r="P749" s="18"/>
    </row>
    <row r="750" spans="2:16" ht="26.25" customHeight="1">
      <c r="B750" s="17"/>
      <c r="C750" s="18"/>
      <c r="E750" s="17"/>
      <c r="F750" s="62"/>
      <c r="G750" s="17"/>
      <c r="I750" s="18"/>
      <c r="K750" s="126"/>
      <c r="M750" s="126"/>
      <c r="N750" s="126"/>
      <c r="O750" s="126"/>
      <c r="P750" s="18"/>
    </row>
    <row r="751" spans="2:16" ht="26.25" customHeight="1">
      <c r="B751" s="17"/>
      <c r="C751" s="18"/>
      <c r="E751" s="17"/>
      <c r="F751" s="62"/>
      <c r="G751" s="17"/>
      <c r="I751" s="18"/>
      <c r="K751" s="126"/>
      <c r="M751" s="126"/>
      <c r="N751" s="126"/>
      <c r="O751" s="126"/>
      <c r="P751" s="18"/>
    </row>
    <row r="752" spans="2:16" ht="26.25" customHeight="1">
      <c r="B752" s="17"/>
      <c r="C752" s="18"/>
      <c r="E752" s="17"/>
      <c r="F752" s="62"/>
      <c r="G752" s="17"/>
      <c r="I752" s="18"/>
      <c r="K752" s="126"/>
      <c r="M752" s="126"/>
      <c r="N752" s="126"/>
      <c r="O752" s="126"/>
      <c r="P752" s="18"/>
    </row>
    <row r="753" spans="2:16" ht="26.25" customHeight="1">
      <c r="B753" s="17"/>
      <c r="C753" s="18"/>
      <c r="E753" s="17"/>
      <c r="F753" s="62"/>
      <c r="G753" s="17"/>
      <c r="I753" s="18"/>
      <c r="K753" s="126"/>
      <c r="M753" s="126"/>
      <c r="N753" s="126"/>
      <c r="O753" s="126"/>
      <c r="P753" s="18"/>
    </row>
    <row r="754" spans="2:16" ht="26.25" customHeight="1">
      <c r="B754" s="17"/>
      <c r="C754" s="18"/>
      <c r="E754" s="17"/>
      <c r="F754" s="62"/>
      <c r="G754" s="17"/>
      <c r="I754" s="18"/>
      <c r="K754" s="126"/>
      <c r="M754" s="126"/>
      <c r="N754" s="126"/>
      <c r="O754" s="126"/>
      <c r="P754" s="18"/>
    </row>
    <row r="755" spans="2:16" ht="26.25" customHeight="1">
      <c r="B755" s="17"/>
      <c r="C755" s="18"/>
      <c r="E755" s="17"/>
      <c r="F755" s="62"/>
      <c r="G755" s="17"/>
      <c r="I755" s="18"/>
      <c r="K755" s="126"/>
      <c r="M755" s="126"/>
      <c r="N755" s="126"/>
      <c r="O755" s="126"/>
      <c r="P755" s="18"/>
    </row>
    <row r="756" spans="2:16" ht="26.25" customHeight="1">
      <c r="B756" s="17"/>
      <c r="C756" s="18"/>
      <c r="E756" s="17"/>
      <c r="F756" s="62"/>
      <c r="G756" s="17"/>
      <c r="I756" s="18"/>
      <c r="K756" s="126"/>
      <c r="M756" s="126"/>
      <c r="N756" s="126"/>
      <c r="O756" s="126"/>
      <c r="P756" s="18"/>
    </row>
    <row r="757" spans="2:16" ht="26.25" customHeight="1">
      <c r="B757" s="17"/>
      <c r="C757" s="18"/>
      <c r="E757" s="17"/>
      <c r="F757" s="62"/>
      <c r="G757" s="17"/>
      <c r="I757" s="18"/>
      <c r="K757" s="126"/>
      <c r="M757" s="126"/>
      <c r="N757" s="126"/>
      <c r="O757" s="126"/>
      <c r="P757" s="18"/>
    </row>
    <row r="758" spans="2:16" ht="26.25" customHeight="1">
      <c r="B758" s="17"/>
      <c r="C758" s="18"/>
      <c r="E758" s="17"/>
      <c r="F758" s="62"/>
      <c r="G758" s="17"/>
      <c r="I758" s="18"/>
      <c r="K758" s="126"/>
      <c r="M758" s="126"/>
      <c r="N758" s="126"/>
      <c r="O758" s="126"/>
      <c r="P758" s="18"/>
    </row>
    <row r="759" spans="2:16" ht="26.25" customHeight="1">
      <c r="B759" s="17"/>
      <c r="C759" s="18"/>
      <c r="E759" s="17"/>
      <c r="F759" s="62"/>
      <c r="G759" s="17"/>
      <c r="I759" s="18"/>
      <c r="K759" s="126"/>
      <c r="M759" s="126"/>
      <c r="N759" s="126"/>
      <c r="O759" s="126"/>
      <c r="P759" s="18"/>
    </row>
    <row r="760" spans="2:16" ht="26.25" customHeight="1">
      <c r="B760" s="17"/>
      <c r="C760" s="18"/>
      <c r="E760" s="17"/>
      <c r="F760" s="62"/>
      <c r="G760" s="17"/>
      <c r="I760" s="18"/>
      <c r="K760" s="126"/>
      <c r="M760" s="126"/>
      <c r="N760" s="126"/>
      <c r="O760" s="126"/>
      <c r="P760" s="18"/>
    </row>
    <row r="761" spans="2:16" ht="26.25" customHeight="1">
      <c r="B761" s="17"/>
      <c r="C761" s="18"/>
      <c r="E761" s="17"/>
      <c r="F761" s="62"/>
      <c r="G761" s="17"/>
      <c r="I761" s="18"/>
      <c r="K761" s="126"/>
      <c r="M761" s="126"/>
      <c r="N761" s="126"/>
      <c r="O761" s="126"/>
      <c r="P761" s="18"/>
    </row>
    <row r="762" spans="2:16" ht="26.25" customHeight="1">
      <c r="B762" s="17"/>
      <c r="C762" s="18"/>
      <c r="E762" s="17"/>
      <c r="F762" s="62"/>
      <c r="G762" s="17"/>
      <c r="I762" s="18"/>
      <c r="K762" s="126"/>
      <c r="M762" s="126"/>
      <c r="N762" s="126"/>
      <c r="O762" s="126"/>
      <c r="P762" s="18"/>
    </row>
    <row r="763" spans="2:16" ht="26.25" customHeight="1">
      <c r="B763" s="17"/>
      <c r="C763" s="18"/>
      <c r="E763" s="17"/>
      <c r="F763" s="62"/>
      <c r="G763" s="17"/>
      <c r="I763" s="18"/>
      <c r="K763" s="126"/>
      <c r="M763" s="126"/>
      <c r="N763" s="126"/>
      <c r="O763" s="126"/>
      <c r="P763" s="18"/>
    </row>
    <row r="764" spans="2:16" ht="26.25" customHeight="1">
      <c r="B764" s="17"/>
      <c r="C764" s="18"/>
      <c r="E764" s="17"/>
      <c r="F764" s="62"/>
      <c r="G764" s="17"/>
      <c r="I764" s="18"/>
      <c r="K764" s="126"/>
      <c r="M764" s="126"/>
      <c r="N764" s="126"/>
      <c r="O764" s="126"/>
      <c r="P764" s="18"/>
    </row>
    <row r="765" spans="2:16" ht="26.25" customHeight="1">
      <c r="B765" s="17"/>
      <c r="C765" s="18"/>
      <c r="E765" s="17"/>
      <c r="F765" s="62"/>
      <c r="G765" s="17"/>
      <c r="I765" s="18"/>
      <c r="K765" s="126"/>
      <c r="M765" s="126"/>
      <c r="N765" s="126"/>
      <c r="O765" s="126"/>
      <c r="P765" s="18"/>
    </row>
    <row r="766" spans="2:16" ht="26.25" customHeight="1">
      <c r="B766" s="17"/>
      <c r="C766" s="18"/>
      <c r="E766" s="17"/>
      <c r="F766" s="62"/>
      <c r="G766" s="17"/>
      <c r="I766" s="18"/>
      <c r="K766" s="126"/>
      <c r="M766" s="126"/>
      <c r="N766" s="126"/>
      <c r="O766" s="126"/>
      <c r="P766" s="18"/>
    </row>
    <row r="767" spans="2:16" ht="26.25" customHeight="1">
      <c r="B767" s="17"/>
      <c r="C767" s="18"/>
      <c r="E767" s="17"/>
      <c r="F767" s="62"/>
      <c r="G767" s="17"/>
      <c r="I767" s="18"/>
      <c r="K767" s="126"/>
      <c r="M767" s="126"/>
      <c r="N767" s="126"/>
      <c r="O767" s="126"/>
      <c r="P767" s="18"/>
    </row>
    <row r="768" spans="2:16" ht="26.25" customHeight="1">
      <c r="B768" s="17"/>
      <c r="C768" s="18"/>
      <c r="E768" s="17"/>
      <c r="F768" s="62"/>
      <c r="G768" s="17"/>
      <c r="I768" s="18"/>
      <c r="K768" s="126"/>
      <c r="M768" s="126"/>
      <c r="N768" s="126"/>
      <c r="O768" s="126"/>
      <c r="P768" s="18"/>
    </row>
    <row r="769" spans="2:16" ht="26.25" customHeight="1">
      <c r="B769" s="17"/>
      <c r="C769" s="18"/>
      <c r="E769" s="17"/>
      <c r="F769" s="62"/>
      <c r="G769" s="17"/>
      <c r="I769" s="18"/>
      <c r="K769" s="126"/>
      <c r="M769" s="126"/>
      <c r="N769" s="126"/>
      <c r="O769" s="126"/>
      <c r="P769" s="18"/>
    </row>
    <row r="770" spans="2:16" ht="26.25" customHeight="1">
      <c r="B770" s="17"/>
      <c r="C770" s="18"/>
      <c r="E770" s="17"/>
      <c r="F770" s="62"/>
      <c r="G770" s="17"/>
      <c r="I770" s="18"/>
      <c r="K770" s="126"/>
      <c r="M770" s="126"/>
      <c r="N770" s="126"/>
      <c r="O770" s="126"/>
      <c r="P770" s="18"/>
    </row>
    <row r="771" spans="2:16" ht="26.25" customHeight="1">
      <c r="B771" s="17"/>
      <c r="C771" s="18"/>
      <c r="E771" s="17"/>
      <c r="F771" s="62"/>
      <c r="G771" s="17"/>
      <c r="I771" s="18"/>
      <c r="K771" s="126"/>
      <c r="M771" s="126"/>
      <c r="N771" s="126"/>
      <c r="O771" s="126"/>
      <c r="P771" s="18"/>
    </row>
    <row r="772" spans="2:16" ht="26.25" customHeight="1">
      <c r="B772" s="17"/>
      <c r="C772" s="18"/>
      <c r="E772" s="17"/>
      <c r="F772" s="62"/>
      <c r="G772" s="17"/>
      <c r="I772" s="18"/>
      <c r="K772" s="126"/>
      <c r="M772" s="126"/>
      <c r="N772" s="126"/>
      <c r="O772" s="126"/>
      <c r="P772" s="18"/>
    </row>
    <row r="773" spans="2:16" ht="26.25" customHeight="1">
      <c r="B773" s="17"/>
      <c r="C773" s="18"/>
      <c r="E773" s="17"/>
      <c r="F773" s="62"/>
      <c r="G773" s="17"/>
      <c r="I773" s="18"/>
      <c r="K773" s="126"/>
      <c r="M773" s="126"/>
      <c r="N773" s="126"/>
      <c r="O773" s="126"/>
      <c r="P773" s="18"/>
    </row>
    <row r="774" spans="2:16" ht="26.25" customHeight="1">
      <c r="B774" s="17"/>
      <c r="C774" s="18"/>
      <c r="E774" s="17"/>
      <c r="F774" s="62"/>
      <c r="G774" s="17"/>
      <c r="I774" s="18"/>
      <c r="K774" s="126"/>
      <c r="M774" s="126"/>
      <c r="N774" s="126"/>
      <c r="O774" s="126"/>
      <c r="P774" s="18"/>
    </row>
    <row r="775" spans="2:16" ht="26.25" customHeight="1">
      <c r="B775" s="17"/>
      <c r="C775" s="18"/>
      <c r="E775" s="17"/>
      <c r="F775" s="62"/>
      <c r="G775" s="17"/>
      <c r="I775" s="18"/>
      <c r="K775" s="126"/>
      <c r="M775" s="126"/>
      <c r="N775" s="126"/>
      <c r="O775" s="126"/>
      <c r="P775" s="18"/>
    </row>
    <row r="776" spans="2:16" ht="26.25" customHeight="1">
      <c r="B776" s="17"/>
      <c r="C776" s="18"/>
      <c r="E776" s="17"/>
      <c r="F776" s="62"/>
      <c r="G776" s="17"/>
      <c r="I776" s="18"/>
      <c r="K776" s="126"/>
      <c r="M776" s="126"/>
      <c r="N776" s="126"/>
      <c r="O776" s="126"/>
      <c r="P776" s="18"/>
    </row>
    <row r="777" spans="2:16" ht="26.25" customHeight="1">
      <c r="B777" s="17"/>
      <c r="C777" s="18"/>
      <c r="E777" s="17"/>
      <c r="F777" s="62"/>
      <c r="G777" s="17"/>
      <c r="I777" s="18"/>
      <c r="K777" s="126"/>
      <c r="M777" s="126"/>
      <c r="N777" s="126"/>
      <c r="O777" s="126"/>
      <c r="P777" s="18"/>
    </row>
    <row r="778" spans="2:16" ht="26.25" customHeight="1">
      <c r="B778" s="17"/>
      <c r="C778" s="18"/>
      <c r="E778" s="17"/>
      <c r="F778" s="62"/>
      <c r="G778" s="17"/>
      <c r="I778" s="18"/>
      <c r="K778" s="126"/>
      <c r="M778" s="126"/>
      <c r="N778" s="126"/>
      <c r="O778" s="126"/>
      <c r="P778" s="18"/>
    </row>
    <row r="779" spans="2:16" ht="26.25" customHeight="1">
      <c r="B779" s="17"/>
      <c r="C779" s="18"/>
      <c r="E779" s="17"/>
      <c r="F779" s="62"/>
      <c r="G779" s="17"/>
      <c r="I779" s="18"/>
      <c r="K779" s="126"/>
      <c r="M779" s="126"/>
      <c r="N779" s="126"/>
      <c r="O779" s="126"/>
      <c r="P779" s="18"/>
    </row>
    <row r="780" spans="2:16" ht="26.25" customHeight="1">
      <c r="B780" s="17"/>
      <c r="C780" s="18"/>
      <c r="E780" s="17"/>
      <c r="F780" s="62"/>
      <c r="G780" s="17"/>
      <c r="I780" s="18"/>
      <c r="K780" s="126"/>
      <c r="M780" s="126"/>
      <c r="N780" s="126"/>
      <c r="O780" s="126"/>
      <c r="P780" s="18"/>
    </row>
    <row r="781" spans="2:16" ht="26.25" customHeight="1">
      <c r="B781" s="17"/>
      <c r="C781" s="18"/>
      <c r="E781" s="17"/>
      <c r="F781" s="62"/>
      <c r="G781" s="17"/>
      <c r="I781" s="18"/>
      <c r="K781" s="126"/>
      <c r="M781" s="126"/>
      <c r="N781" s="126"/>
      <c r="O781" s="126"/>
      <c r="P781" s="18"/>
    </row>
    <row r="782" spans="2:16" ht="26.25" customHeight="1">
      <c r="B782" s="17"/>
      <c r="C782" s="18"/>
      <c r="E782" s="17"/>
      <c r="F782" s="62"/>
      <c r="G782" s="17"/>
      <c r="I782" s="18"/>
      <c r="K782" s="126"/>
      <c r="M782" s="126"/>
      <c r="N782" s="126"/>
      <c r="O782" s="126"/>
      <c r="P782" s="18"/>
    </row>
    <row r="783" spans="2:16" ht="26.25" customHeight="1">
      <c r="B783" s="17"/>
      <c r="C783" s="18"/>
      <c r="E783" s="17"/>
      <c r="F783" s="62"/>
      <c r="G783" s="17"/>
      <c r="I783" s="18"/>
      <c r="K783" s="126"/>
      <c r="M783" s="126"/>
      <c r="N783" s="126"/>
      <c r="O783" s="126"/>
      <c r="P783" s="18"/>
    </row>
    <row r="784" spans="2:16" ht="26.25" customHeight="1">
      <c r="B784" s="17"/>
      <c r="C784" s="18"/>
      <c r="E784" s="17"/>
      <c r="F784" s="62"/>
      <c r="G784" s="17"/>
      <c r="I784" s="18"/>
      <c r="K784" s="126"/>
      <c r="M784" s="126"/>
      <c r="N784" s="126"/>
      <c r="O784" s="126"/>
      <c r="P784" s="18"/>
    </row>
    <row r="785" spans="2:16" ht="26.25" customHeight="1">
      <c r="B785" s="17"/>
      <c r="C785" s="18"/>
      <c r="E785" s="17"/>
      <c r="F785" s="62"/>
      <c r="G785" s="17"/>
      <c r="I785" s="18"/>
      <c r="K785" s="126"/>
      <c r="M785" s="126"/>
      <c r="N785" s="126"/>
      <c r="O785" s="126"/>
      <c r="P785" s="18"/>
    </row>
    <row r="786" spans="2:16" ht="26.25" customHeight="1">
      <c r="B786" s="17"/>
      <c r="C786" s="18"/>
      <c r="E786" s="17"/>
      <c r="F786" s="62"/>
      <c r="G786" s="17"/>
      <c r="I786" s="18"/>
      <c r="K786" s="126"/>
      <c r="M786" s="126"/>
      <c r="N786" s="126"/>
      <c r="O786" s="126"/>
      <c r="P786" s="18"/>
    </row>
    <row r="787" spans="2:16" ht="26.25" customHeight="1">
      <c r="B787" s="17"/>
      <c r="C787" s="18"/>
      <c r="E787" s="17"/>
      <c r="F787" s="62"/>
      <c r="G787" s="17"/>
      <c r="I787" s="18"/>
      <c r="K787" s="126"/>
      <c r="M787" s="126"/>
      <c r="N787" s="126"/>
      <c r="O787" s="126"/>
      <c r="P787" s="18"/>
    </row>
    <row r="788" spans="2:16" ht="26.25" customHeight="1">
      <c r="B788" s="17"/>
      <c r="C788" s="18"/>
      <c r="E788" s="17"/>
      <c r="F788" s="62"/>
      <c r="G788" s="17"/>
      <c r="I788" s="18"/>
      <c r="K788" s="126"/>
      <c r="M788" s="126"/>
      <c r="N788" s="126"/>
      <c r="O788" s="126"/>
      <c r="P788" s="18"/>
    </row>
    <row r="789" spans="2:16" ht="26.25" customHeight="1">
      <c r="B789" s="17"/>
      <c r="C789" s="18"/>
      <c r="E789" s="17"/>
      <c r="F789" s="62"/>
      <c r="G789" s="17"/>
      <c r="I789" s="18"/>
      <c r="K789" s="126"/>
      <c r="M789" s="126"/>
      <c r="N789" s="126"/>
      <c r="O789" s="126"/>
      <c r="P789" s="18"/>
    </row>
    <row r="790" spans="2:16" ht="26.25" customHeight="1">
      <c r="B790" s="17"/>
      <c r="C790" s="18"/>
      <c r="E790" s="17"/>
      <c r="F790" s="62"/>
      <c r="G790" s="17"/>
      <c r="I790" s="18"/>
      <c r="K790" s="126"/>
      <c r="M790" s="126"/>
      <c r="N790" s="126"/>
      <c r="O790" s="126"/>
      <c r="P790" s="18"/>
    </row>
    <row r="791" spans="2:16" ht="26.25" customHeight="1">
      <c r="B791" s="17"/>
      <c r="C791" s="18"/>
      <c r="E791" s="17"/>
      <c r="F791" s="62"/>
      <c r="G791" s="17"/>
      <c r="I791" s="18"/>
      <c r="K791" s="126"/>
      <c r="M791" s="126"/>
      <c r="N791" s="126"/>
      <c r="O791" s="126"/>
      <c r="P791" s="18"/>
    </row>
    <row r="792" spans="2:16" ht="26.25" customHeight="1">
      <c r="B792" s="17"/>
      <c r="C792" s="18"/>
      <c r="E792" s="17"/>
      <c r="F792" s="62"/>
      <c r="G792" s="17"/>
      <c r="I792" s="18"/>
      <c r="K792" s="126"/>
      <c r="M792" s="126"/>
      <c r="N792" s="126"/>
      <c r="O792" s="126"/>
      <c r="P792" s="18"/>
    </row>
    <row r="793" spans="2:16" ht="26.25" customHeight="1">
      <c r="B793" s="17"/>
      <c r="C793" s="18"/>
      <c r="E793" s="17"/>
      <c r="F793" s="62"/>
      <c r="G793" s="17"/>
      <c r="I793" s="18"/>
      <c r="K793" s="126"/>
      <c r="M793" s="126"/>
      <c r="N793" s="126"/>
      <c r="O793" s="126"/>
      <c r="P793" s="18"/>
    </row>
    <row r="794" spans="2:16" ht="26.25" customHeight="1">
      <c r="B794" s="17"/>
      <c r="C794" s="18"/>
      <c r="E794" s="17"/>
      <c r="F794" s="62"/>
      <c r="G794" s="17"/>
      <c r="I794" s="18"/>
      <c r="K794" s="126"/>
      <c r="M794" s="126"/>
      <c r="N794" s="126"/>
      <c r="O794" s="126"/>
      <c r="P794" s="18"/>
    </row>
    <row r="795" spans="2:16" ht="26.25" customHeight="1">
      <c r="B795" s="17"/>
      <c r="C795" s="18"/>
      <c r="E795" s="17"/>
      <c r="F795" s="62"/>
      <c r="G795" s="17"/>
      <c r="I795" s="18"/>
      <c r="K795" s="126"/>
      <c r="M795" s="126"/>
      <c r="N795" s="126"/>
      <c r="O795" s="126"/>
      <c r="P795" s="18"/>
    </row>
    <row r="796" spans="2:16" ht="26.25" customHeight="1">
      <c r="B796" s="17"/>
      <c r="C796" s="18"/>
      <c r="E796" s="17"/>
      <c r="F796" s="62"/>
      <c r="G796" s="17"/>
      <c r="I796" s="18"/>
      <c r="K796" s="126"/>
      <c r="M796" s="126"/>
      <c r="N796" s="126"/>
      <c r="O796" s="126"/>
      <c r="P796" s="18"/>
    </row>
    <row r="797" spans="2:16" ht="26.25" customHeight="1">
      <c r="B797" s="17"/>
      <c r="C797" s="18"/>
      <c r="E797" s="17"/>
      <c r="F797" s="62"/>
      <c r="G797" s="17"/>
      <c r="I797" s="18"/>
      <c r="K797" s="126"/>
      <c r="M797" s="126"/>
      <c r="N797" s="126"/>
      <c r="O797" s="126"/>
      <c r="P797" s="18"/>
    </row>
    <row r="798" spans="2:16" ht="26.25" customHeight="1">
      <c r="B798" s="17"/>
      <c r="C798" s="18"/>
      <c r="E798" s="17"/>
      <c r="F798" s="62"/>
      <c r="G798" s="17"/>
      <c r="I798" s="18"/>
      <c r="K798" s="126"/>
      <c r="M798" s="126"/>
      <c r="N798" s="126"/>
      <c r="O798" s="126"/>
      <c r="P798" s="18"/>
    </row>
    <row r="799" spans="2:16" ht="26.25" customHeight="1">
      <c r="B799" s="17"/>
      <c r="C799" s="18"/>
      <c r="E799" s="17"/>
      <c r="F799" s="62"/>
      <c r="G799" s="17"/>
      <c r="I799" s="18"/>
      <c r="K799" s="126"/>
      <c r="M799" s="126"/>
      <c r="N799" s="126"/>
      <c r="O799" s="126"/>
      <c r="P799" s="18"/>
    </row>
    <row r="800" spans="2:16" ht="26.25" customHeight="1">
      <c r="B800" s="17"/>
      <c r="C800" s="18"/>
      <c r="E800" s="17"/>
      <c r="F800" s="62"/>
      <c r="G800" s="17"/>
      <c r="I800" s="18"/>
      <c r="K800" s="126"/>
      <c r="M800" s="126"/>
      <c r="N800" s="126"/>
      <c r="O800" s="126"/>
      <c r="P800" s="18"/>
    </row>
    <row r="801" spans="2:16" ht="26.25" customHeight="1">
      <c r="B801" s="17"/>
      <c r="C801" s="18"/>
      <c r="E801" s="17"/>
      <c r="F801" s="62"/>
      <c r="G801" s="17"/>
      <c r="I801" s="18"/>
      <c r="K801" s="126"/>
      <c r="M801" s="126"/>
      <c r="N801" s="126"/>
      <c r="O801" s="126"/>
      <c r="P801" s="18"/>
    </row>
    <row r="802" spans="2:16" ht="26.25" customHeight="1">
      <c r="B802" s="17"/>
      <c r="C802" s="18"/>
      <c r="E802" s="17"/>
      <c r="F802" s="62"/>
      <c r="G802" s="17"/>
      <c r="I802" s="18"/>
      <c r="K802" s="126"/>
      <c r="M802" s="126"/>
      <c r="N802" s="126"/>
      <c r="O802" s="126"/>
      <c r="P802" s="18"/>
    </row>
    <row r="803" spans="2:16" ht="26.25" customHeight="1">
      <c r="B803" s="17"/>
      <c r="C803" s="18"/>
      <c r="E803" s="17"/>
      <c r="F803" s="62"/>
      <c r="G803" s="17"/>
      <c r="I803" s="18"/>
      <c r="K803" s="126"/>
      <c r="M803" s="126"/>
      <c r="N803" s="126"/>
      <c r="O803" s="126"/>
      <c r="P803" s="18"/>
    </row>
    <row r="804" spans="2:16" ht="26.25" customHeight="1">
      <c r="B804" s="17"/>
      <c r="C804" s="18"/>
      <c r="E804" s="17"/>
      <c r="F804" s="62"/>
      <c r="G804" s="17"/>
      <c r="I804" s="18"/>
      <c r="K804" s="126"/>
      <c r="M804" s="126"/>
      <c r="N804" s="126"/>
      <c r="O804" s="126"/>
      <c r="P804" s="18"/>
    </row>
    <row r="805" spans="2:16" ht="26.25" customHeight="1">
      <c r="B805" s="17"/>
      <c r="C805" s="18"/>
      <c r="E805" s="17"/>
      <c r="F805" s="62"/>
      <c r="G805" s="17"/>
      <c r="I805" s="18"/>
      <c r="K805" s="126"/>
      <c r="M805" s="126"/>
      <c r="N805" s="126"/>
      <c r="O805" s="126"/>
      <c r="P805" s="18"/>
    </row>
    <row r="806" spans="2:16" ht="26.25" customHeight="1">
      <c r="B806" s="17"/>
      <c r="C806" s="18"/>
      <c r="E806" s="17"/>
      <c r="F806" s="62"/>
      <c r="G806" s="17"/>
      <c r="I806" s="18"/>
      <c r="K806" s="126"/>
      <c r="M806" s="126"/>
      <c r="N806" s="126"/>
      <c r="O806" s="126"/>
      <c r="P806" s="18"/>
    </row>
    <row r="807" spans="2:16" ht="26.25" customHeight="1">
      <c r="B807" s="17"/>
      <c r="C807" s="18"/>
      <c r="E807" s="17"/>
      <c r="F807" s="62"/>
      <c r="G807" s="17"/>
      <c r="I807" s="18"/>
      <c r="K807" s="126"/>
      <c r="M807" s="126"/>
      <c r="N807" s="126"/>
      <c r="O807" s="126"/>
      <c r="P807" s="18"/>
    </row>
    <row r="808" spans="2:16" ht="26.25" customHeight="1">
      <c r="B808" s="17"/>
      <c r="C808" s="18"/>
      <c r="E808" s="17"/>
      <c r="F808" s="62"/>
      <c r="G808" s="17"/>
      <c r="I808" s="18"/>
      <c r="K808" s="126"/>
      <c r="M808" s="126"/>
      <c r="N808" s="126"/>
      <c r="O808" s="126"/>
      <c r="P808" s="18"/>
    </row>
    <row r="809" spans="2:16" ht="26.25" customHeight="1">
      <c r="B809" s="17"/>
      <c r="C809" s="18"/>
      <c r="E809" s="17"/>
      <c r="F809" s="62"/>
      <c r="G809" s="17"/>
      <c r="I809" s="18"/>
      <c r="K809" s="126"/>
      <c r="M809" s="126"/>
      <c r="N809" s="126"/>
      <c r="O809" s="126"/>
      <c r="P809" s="18"/>
    </row>
    <row r="810" spans="2:16" ht="26.25" customHeight="1">
      <c r="B810" s="17"/>
      <c r="C810" s="18"/>
      <c r="E810" s="17"/>
      <c r="F810" s="62"/>
      <c r="G810" s="17"/>
      <c r="I810" s="18"/>
      <c r="K810" s="126"/>
      <c r="M810" s="126"/>
      <c r="N810" s="126"/>
      <c r="O810" s="126"/>
      <c r="P810" s="18"/>
    </row>
    <row r="811" spans="2:16" ht="26.25" customHeight="1">
      <c r="B811" s="17"/>
      <c r="C811" s="18"/>
      <c r="E811" s="17"/>
      <c r="F811" s="62"/>
      <c r="G811" s="17"/>
      <c r="I811" s="18"/>
      <c r="K811" s="126"/>
      <c r="M811" s="126"/>
      <c r="N811" s="126"/>
      <c r="O811" s="126"/>
      <c r="P811" s="18"/>
    </row>
    <row r="812" spans="2:16" ht="26.25" customHeight="1">
      <c r="B812" s="17"/>
      <c r="C812" s="18"/>
      <c r="E812" s="17"/>
      <c r="F812" s="62"/>
      <c r="G812" s="17"/>
      <c r="I812" s="18"/>
      <c r="K812" s="126"/>
      <c r="M812" s="126"/>
      <c r="N812" s="126"/>
      <c r="O812" s="126"/>
      <c r="P812" s="18"/>
    </row>
    <row r="813" spans="2:16" ht="26.25" customHeight="1">
      <c r="B813" s="17"/>
      <c r="C813" s="18"/>
      <c r="E813" s="17"/>
      <c r="F813" s="62"/>
      <c r="G813" s="17"/>
      <c r="I813" s="18"/>
      <c r="K813" s="126"/>
      <c r="M813" s="126"/>
      <c r="N813" s="126"/>
      <c r="O813" s="126"/>
      <c r="P813" s="18"/>
    </row>
    <row r="814" spans="2:16" ht="26.25" customHeight="1">
      <c r="B814" s="17"/>
      <c r="C814" s="18"/>
      <c r="E814" s="17"/>
      <c r="F814" s="62"/>
      <c r="G814" s="17"/>
      <c r="I814" s="18"/>
      <c r="K814" s="126"/>
      <c r="M814" s="126"/>
      <c r="N814" s="126"/>
      <c r="O814" s="126"/>
      <c r="P814" s="18"/>
    </row>
    <row r="815" spans="2:16" ht="26.25" customHeight="1">
      <c r="B815" s="17"/>
      <c r="C815" s="18"/>
      <c r="E815" s="17"/>
      <c r="F815" s="62"/>
      <c r="G815" s="17"/>
      <c r="I815" s="18"/>
      <c r="K815" s="126"/>
      <c r="M815" s="126"/>
      <c r="N815" s="126"/>
      <c r="O815" s="126"/>
      <c r="P815" s="18"/>
    </row>
    <row r="816" spans="2:16" ht="26.25" customHeight="1">
      <c r="B816" s="17"/>
      <c r="C816" s="18"/>
      <c r="E816" s="17"/>
      <c r="F816" s="62"/>
      <c r="G816" s="17"/>
      <c r="I816" s="18"/>
      <c r="K816" s="126"/>
      <c r="M816" s="126"/>
      <c r="N816" s="126"/>
      <c r="O816" s="126"/>
      <c r="P816" s="18"/>
    </row>
    <row r="817" spans="2:16" ht="26.25" customHeight="1">
      <c r="B817" s="17"/>
      <c r="C817" s="18"/>
      <c r="E817" s="17"/>
      <c r="F817" s="62"/>
      <c r="G817" s="17"/>
      <c r="I817" s="18"/>
      <c r="K817" s="126"/>
      <c r="M817" s="126"/>
      <c r="N817" s="126"/>
      <c r="O817" s="126"/>
      <c r="P817" s="18"/>
    </row>
    <row r="818" spans="2:16" ht="26.25" customHeight="1">
      <c r="B818" s="17"/>
      <c r="C818" s="18"/>
      <c r="E818" s="17"/>
      <c r="F818" s="62"/>
      <c r="G818" s="17"/>
      <c r="I818" s="18"/>
      <c r="K818" s="126"/>
      <c r="M818" s="126"/>
      <c r="N818" s="126"/>
      <c r="O818" s="126"/>
      <c r="P818" s="18"/>
    </row>
    <row r="819" spans="2:16" ht="26.25" customHeight="1">
      <c r="B819" s="17"/>
      <c r="C819" s="18"/>
      <c r="E819" s="17"/>
      <c r="F819" s="62"/>
      <c r="G819" s="17"/>
      <c r="I819" s="18"/>
      <c r="K819" s="126"/>
      <c r="M819" s="126"/>
      <c r="N819" s="126"/>
      <c r="O819" s="126"/>
      <c r="P819" s="18"/>
    </row>
    <row r="820" spans="2:16" ht="26.25" customHeight="1">
      <c r="B820" s="17"/>
      <c r="C820" s="18"/>
      <c r="E820" s="17"/>
      <c r="F820" s="62"/>
      <c r="G820" s="17"/>
      <c r="I820" s="18"/>
      <c r="K820" s="126"/>
      <c r="M820" s="126"/>
      <c r="N820" s="126"/>
      <c r="O820" s="126"/>
      <c r="P820" s="18"/>
    </row>
    <row r="821" spans="2:16" ht="26.25" customHeight="1">
      <c r="B821" s="17"/>
      <c r="C821" s="18"/>
      <c r="E821" s="17"/>
      <c r="F821" s="62"/>
      <c r="G821" s="17"/>
      <c r="I821" s="18"/>
      <c r="K821" s="126"/>
      <c r="M821" s="126"/>
      <c r="N821" s="126"/>
      <c r="O821" s="126"/>
      <c r="P821" s="18"/>
    </row>
    <row r="822" spans="2:16" ht="26.25" customHeight="1">
      <c r="B822" s="17"/>
      <c r="C822" s="18"/>
      <c r="E822" s="17"/>
      <c r="F822" s="62"/>
      <c r="G822" s="17"/>
      <c r="I822" s="18"/>
      <c r="K822" s="126"/>
      <c r="M822" s="126"/>
      <c r="N822" s="126"/>
      <c r="O822" s="126"/>
      <c r="P822" s="18"/>
    </row>
    <row r="823" spans="2:16" ht="26.25" customHeight="1">
      <c r="B823" s="17"/>
      <c r="C823" s="18"/>
      <c r="E823" s="17"/>
      <c r="F823" s="62"/>
      <c r="G823" s="17"/>
      <c r="I823" s="18"/>
      <c r="K823" s="126"/>
      <c r="M823" s="126"/>
      <c r="N823" s="126"/>
      <c r="O823" s="126"/>
      <c r="P823" s="18"/>
    </row>
    <row r="824" spans="2:16" ht="26.25" customHeight="1">
      <c r="B824" s="17"/>
      <c r="C824" s="18"/>
      <c r="E824" s="17"/>
      <c r="F824" s="62"/>
      <c r="G824" s="17"/>
      <c r="I824" s="18"/>
      <c r="K824" s="126"/>
      <c r="M824" s="126"/>
      <c r="N824" s="126"/>
      <c r="O824" s="126"/>
      <c r="P824" s="18"/>
    </row>
    <row r="825" spans="2:16" ht="26.25" customHeight="1">
      <c r="B825" s="17"/>
      <c r="C825" s="18"/>
      <c r="E825" s="17"/>
      <c r="F825" s="62"/>
      <c r="G825" s="17"/>
      <c r="I825" s="18"/>
      <c r="K825" s="126"/>
      <c r="M825" s="126"/>
      <c r="N825" s="126"/>
      <c r="O825" s="126"/>
      <c r="P825" s="18"/>
    </row>
    <row r="826" spans="2:16" ht="26.25" customHeight="1">
      <c r="B826" s="17"/>
      <c r="C826" s="18"/>
      <c r="E826" s="17"/>
      <c r="F826" s="62"/>
      <c r="G826" s="17"/>
      <c r="I826" s="18"/>
      <c r="K826" s="126"/>
      <c r="M826" s="126"/>
      <c r="N826" s="126"/>
      <c r="O826" s="126"/>
      <c r="P826" s="18"/>
    </row>
    <row r="827" spans="2:16" ht="26.25" customHeight="1">
      <c r="B827" s="17"/>
      <c r="C827" s="18"/>
      <c r="E827" s="17"/>
      <c r="F827" s="62"/>
      <c r="G827" s="17"/>
      <c r="I827" s="18"/>
      <c r="K827" s="126"/>
      <c r="M827" s="126"/>
      <c r="N827" s="126"/>
      <c r="O827" s="126"/>
      <c r="P827" s="18"/>
    </row>
    <row r="828" spans="2:16" ht="26.25" customHeight="1">
      <c r="B828" s="17"/>
      <c r="C828" s="18"/>
      <c r="E828" s="17"/>
      <c r="F828" s="62"/>
      <c r="G828" s="17"/>
      <c r="I828" s="18"/>
      <c r="K828" s="126"/>
      <c r="M828" s="126"/>
      <c r="N828" s="126"/>
      <c r="O828" s="126"/>
      <c r="P828" s="18"/>
    </row>
    <row r="829" spans="2:16" ht="26.25" customHeight="1">
      <c r="B829" s="17"/>
      <c r="C829" s="18"/>
      <c r="E829" s="17"/>
      <c r="F829" s="62"/>
      <c r="G829" s="17"/>
      <c r="I829" s="18"/>
      <c r="K829" s="126"/>
      <c r="M829" s="126"/>
      <c r="N829" s="126"/>
      <c r="O829" s="126"/>
      <c r="P829" s="18"/>
    </row>
    <row r="830" spans="2:16" ht="26.25" customHeight="1">
      <c r="B830" s="17"/>
      <c r="C830" s="18"/>
      <c r="E830" s="17"/>
      <c r="F830" s="62"/>
      <c r="G830" s="17"/>
      <c r="I830" s="18"/>
      <c r="K830" s="126"/>
      <c r="M830" s="126"/>
      <c r="N830" s="126"/>
      <c r="O830" s="126"/>
      <c r="P830" s="18"/>
    </row>
    <row r="831" spans="2:16" ht="26.25" customHeight="1">
      <c r="B831" s="17"/>
      <c r="C831" s="18"/>
      <c r="E831" s="17"/>
      <c r="F831" s="62"/>
      <c r="G831" s="17"/>
      <c r="I831" s="18"/>
      <c r="K831" s="126"/>
      <c r="M831" s="126"/>
      <c r="N831" s="126"/>
      <c r="O831" s="126"/>
      <c r="P831" s="18"/>
    </row>
    <row r="832" spans="2:16" ht="26.25" customHeight="1">
      <c r="B832" s="17"/>
      <c r="C832" s="18"/>
      <c r="E832" s="17"/>
      <c r="F832" s="62"/>
      <c r="G832" s="17"/>
      <c r="I832" s="18"/>
      <c r="K832" s="126"/>
      <c r="M832" s="126"/>
      <c r="N832" s="126"/>
      <c r="O832" s="126"/>
      <c r="P832" s="18"/>
    </row>
    <row r="833" spans="2:16" ht="26.25" customHeight="1">
      <c r="B833" s="17"/>
      <c r="C833" s="18"/>
      <c r="E833" s="17"/>
      <c r="F833" s="62"/>
      <c r="G833" s="17"/>
      <c r="I833" s="18"/>
      <c r="K833" s="126"/>
      <c r="M833" s="126"/>
      <c r="N833" s="126"/>
      <c r="O833" s="126"/>
      <c r="P833" s="18"/>
    </row>
    <row r="834" spans="2:16" ht="26.25" customHeight="1">
      <c r="B834" s="17"/>
      <c r="C834" s="18"/>
      <c r="E834" s="17"/>
      <c r="F834" s="62"/>
      <c r="G834" s="17"/>
      <c r="I834" s="18"/>
      <c r="K834" s="126"/>
      <c r="M834" s="126"/>
      <c r="N834" s="126"/>
      <c r="O834" s="126"/>
      <c r="P834" s="18"/>
    </row>
    <row r="835" spans="2:16" ht="26.25" customHeight="1">
      <c r="B835" s="17"/>
      <c r="C835" s="18"/>
      <c r="E835" s="17"/>
      <c r="F835" s="62"/>
      <c r="G835" s="17"/>
      <c r="I835" s="18"/>
      <c r="K835" s="126"/>
      <c r="M835" s="126"/>
      <c r="N835" s="126"/>
      <c r="O835" s="126"/>
      <c r="P835" s="18"/>
    </row>
    <row r="836" spans="2:16" ht="26.25" customHeight="1">
      <c r="B836" s="17"/>
      <c r="C836" s="18"/>
      <c r="E836" s="17"/>
      <c r="F836" s="62"/>
      <c r="G836" s="17"/>
      <c r="I836" s="18"/>
      <c r="K836" s="126"/>
      <c r="M836" s="126"/>
      <c r="N836" s="126"/>
      <c r="O836" s="126"/>
      <c r="P836" s="18"/>
    </row>
    <row r="837" spans="2:16" ht="26.25" customHeight="1">
      <c r="B837" s="17"/>
      <c r="C837" s="18"/>
      <c r="E837" s="17"/>
      <c r="F837" s="62"/>
      <c r="G837" s="17"/>
      <c r="I837" s="18"/>
      <c r="K837" s="126"/>
      <c r="M837" s="126"/>
      <c r="N837" s="126"/>
      <c r="O837" s="126"/>
      <c r="P837" s="18"/>
    </row>
    <row r="838" spans="2:16" ht="26.25" customHeight="1">
      <c r="B838" s="17"/>
      <c r="C838" s="18"/>
      <c r="E838" s="17"/>
      <c r="F838" s="62"/>
      <c r="G838" s="17"/>
      <c r="I838" s="18"/>
      <c r="K838" s="126"/>
      <c r="M838" s="126"/>
      <c r="N838" s="126"/>
      <c r="O838" s="126"/>
      <c r="P838" s="18"/>
    </row>
    <row r="839" spans="2:16" ht="26.25" customHeight="1">
      <c r="B839" s="17"/>
      <c r="C839" s="18"/>
      <c r="E839" s="17"/>
      <c r="F839" s="62"/>
      <c r="G839" s="17"/>
      <c r="I839" s="18"/>
      <c r="K839" s="126"/>
      <c r="M839" s="126"/>
      <c r="N839" s="126"/>
      <c r="O839" s="126"/>
      <c r="P839" s="18"/>
    </row>
    <row r="840" spans="2:16" ht="26.25" customHeight="1">
      <c r="B840" s="17"/>
      <c r="C840" s="18"/>
      <c r="E840" s="17"/>
      <c r="F840" s="62"/>
      <c r="G840" s="17"/>
      <c r="I840" s="18"/>
      <c r="K840" s="126"/>
      <c r="M840" s="126"/>
      <c r="N840" s="126"/>
      <c r="O840" s="126"/>
      <c r="P840" s="18"/>
    </row>
    <row r="841" spans="2:16" ht="26.25" customHeight="1">
      <c r="B841" s="17"/>
      <c r="C841" s="18"/>
      <c r="E841" s="17"/>
      <c r="F841" s="62"/>
      <c r="G841" s="17"/>
      <c r="I841" s="18"/>
      <c r="K841" s="126"/>
      <c r="M841" s="126"/>
      <c r="N841" s="126"/>
      <c r="O841" s="126"/>
      <c r="P841" s="18"/>
    </row>
    <row r="842" spans="2:16" ht="26.25" customHeight="1">
      <c r="B842" s="17"/>
      <c r="C842" s="18"/>
      <c r="E842" s="17"/>
      <c r="F842" s="62"/>
      <c r="G842" s="17"/>
      <c r="I842" s="18"/>
      <c r="K842" s="126"/>
      <c r="M842" s="126"/>
      <c r="N842" s="126"/>
      <c r="O842" s="126"/>
      <c r="P842" s="18"/>
    </row>
    <row r="843" spans="2:16" ht="26.25" customHeight="1">
      <c r="B843" s="17"/>
      <c r="C843" s="18"/>
      <c r="E843" s="17"/>
      <c r="F843" s="62"/>
      <c r="G843" s="17"/>
      <c r="I843" s="18"/>
      <c r="K843" s="126"/>
      <c r="M843" s="126"/>
      <c r="N843" s="126"/>
      <c r="O843" s="126"/>
      <c r="P843" s="18"/>
    </row>
    <row r="844" spans="2:16" ht="26.25" customHeight="1">
      <c r="B844" s="17"/>
      <c r="C844" s="18"/>
      <c r="E844" s="17"/>
      <c r="F844" s="62"/>
      <c r="G844" s="17"/>
      <c r="I844" s="18"/>
      <c r="K844" s="126"/>
      <c r="M844" s="126"/>
      <c r="N844" s="126"/>
      <c r="O844" s="126"/>
      <c r="P844" s="18"/>
    </row>
    <row r="845" spans="2:16" ht="26.25" customHeight="1">
      <c r="B845" s="17"/>
      <c r="C845" s="18"/>
      <c r="E845" s="17"/>
      <c r="F845" s="62"/>
      <c r="G845" s="17"/>
      <c r="I845" s="18"/>
      <c r="K845" s="126"/>
      <c r="M845" s="126"/>
      <c r="N845" s="126"/>
      <c r="O845" s="126"/>
      <c r="P845" s="18"/>
    </row>
    <row r="846" spans="2:16" ht="26.25" customHeight="1">
      <c r="B846" s="17"/>
      <c r="C846" s="18"/>
      <c r="E846" s="17"/>
      <c r="F846" s="62"/>
      <c r="G846" s="17"/>
      <c r="I846" s="18"/>
      <c r="K846" s="126"/>
      <c r="M846" s="126"/>
      <c r="N846" s="126"/>
      <c r="O846" s="126"/>
      <c r="P846" s="18"/>
    </row>
    <row r="847" spans="2:16" ht="26.25" customHeight="1">
      <c r="B847" s="17"/>
      <c r="C847" s="18"/>
      <c r="E847" s="17"/>
      <c r="F847" s="62"/>
      <c r="G847" s="17"/>
      <c r="I847" s="18"/>
      <c r="K847" s="126"/>
      <c r="M847" s="126"/>
      <c r="N847" s="126"/>
      <c r="O847" s="126"/>
      <c r="P847" s="18"/>
    </row>
    <row r="848" spans="2:16" ht="26.25" customHeight="1">
      <c r="B848" s="17"/>
      <c r="C848" s="18"/>
      <c r="E848" s="17"/>
      <c r="F848" s="62"/>
      <c r="G848" s="17"/>
      <c r="I848" s="18"/>
      <c r="K848" s="126"/>
      <c r="M848" s="126"/>
      <c r="N848" s="126"/>
      <c r="O848" s="126"/>
      <c r="P848" s="18"/>
    </row>
    <row r="849" spans="2:16" ht="26.25" customHeight="1">
      <c r="B849" s="17"/>
      <c r="C849" s="18"/>
      <c r="E849" s="17"/>
      <c r="F849" s="62"/>
      <c r="G849" s="17"/>
      <c r="I849" s="18"/>
      <c r="K849" s="126"/>
      <c r="M849" s="126"/>
      <c r="N849" s="126"/>
      <c r="O849" s="126"/>
      <c r="P849" s="18"/>
    </row>
    <row r="850" spans="2:16" ht="26.25" customHeight="1">
      <c r="B850" s="17"/>
      <c r="C850" s="18"/>
      <c r="E850" s="17"/>
      <c r="F850" s="62"/>
      <c r="G850" s="17"/>
      <c r="I850" s="18"/>
      <c r="K850" s="126"/>
      <c r="M850" s="126"/>
      <c r="N850" s="126"/>
      <c r="O850" s="126"/>
      <c r="P850" s="18"/>
    </row>
    <row r="851" spans="2:16" ht="26.25" customHeight="1">
      <c r="B851" s="17"/>
      <c r="C851" s="18"/>
      <c r="E851" s="17"/>
      <c r="F851" s="62"/>
      <c r="G851" s="17"/>
      <c r="I851" s="18"/>
      <c r="K851" s="126"/>
      <c r="M851" s="126"/>
      <c r="N851" s="126"/>
      <c r="O851" s="126"/>
      <c r="P851" s="18"/>
    </row>
    <row r="852" spans="2:16" ht="26.25" customHeight="1">
      <c r="B852" s="17"/>
      <c r="C852" s="18"/>
      <c r="E852" s="17"/>
      <c r="F852" s="62"/>
      <c r="G852" s="17"/>
      <c r="I852" s="18"/>
      <c r="K852" s="126"/>
      <c r="M852" s="126"/>
      <c r="N852" s="126"/>
      <c r="O852" s="126"/>
      <c r="P852" s="18"/>
    </row>
    <row r="853" spans="2:16" ht="26.25" customHeight="1">
      <c r="B853" s="17"/>
      <c r="C853" s="18"/>
      <c r="E853" s="17"/>
      <c r="F853" s="62"/>
      <c r="G853" s="17"/>
      <c r="I853" s="18"/>
      <c r="K853" s="126"/>
      <c r="M853" s="126"/>
      <c r="N853" s="126"/>
      <c r="O853" s="126"/>
      <c r="P853" s="18"/>
    </row>
    <row r="854" spans="2:16" ht="26.25" customHeight="1">
      <c r="B854" s="17"/>
      <c r="C854" s="18"/>
      <c r="E854" s="17"/>
      <c r="F854" s="62"/>
      <c r="G854" s="17"/>
      <c r="I854" s="18"/>
      <c r="K854" s="126"/>
      <c r="M854" s="126"/>
      <c r="N854" s="126"/>
      <c r="O854" s="126"/>
      <c r="P854" s="18"/>
    </row>
    <row r="855" spans="2:16" ht="26.25" customHeight="1">
      <c r="B855" s="17"/>
      <c r="C855" s="18"/>
      <c r="E855" s="17"/>
      <c r="F855" s="62"/>
      <c r="G855" s="17"/>
      <c r="I855" s="18"/>
      <c r="K855" s="126"/>
      <c r="M855" s="126"/>
      <c r="N855" s="126"/>
      <c r="O855" s="126"/>
      <c r="P855" s="18"/>
    </row>
    <row r="856" spans="2:16" ht="26.25" customHeight="1">
      <c r="B856" s="17"/>
      <c r="C856" s="18"/>
      <c r="E856" s="17"/>
      <c r="F856" s="62"/>
      <c r="G856" s="17"/>
      <c r="I856" s="18"/>
      <c r="K856" s="126"/>
      <c r="M856" s="126"/>
      <c r="N856" s="126"/>
      <c r="O856" s="126"/>
      <c r="P856" s="18"/>
    </row>
    <row r="857" spans="2:16" ht="26.25" customHeight="1">
      <c r="B857" s="17"/>
      <c r="C857" s="18"/>
      <c r="E857" s="17"/>
      <c r="F857" s="62"/>
      <c r="G857" s="17"/>
      <c r="I857" s="18"/>
      <c r="K857" s="126"/>
      <c r="M857" s="126"/>
      <c r="N857" s="126"/>
      <c r="O857" s="126"/>
      <c r="P857" s="18"/>
    </row>
    <row r="858" spans="2:16" ht="26.25" customHeight="1">
      <c r="B858" s="17"/>
      <c r="C858" s="18"/>
      <c r="E858" s="17"/>
      <c r="F858" s="62"/>
      <c r="G858" s="17"/>
      <c r="I858" s="18"/>
      <c r="K858" s="126"/>
      <c r="M858" s="126"/>
      <c r="N858" s="126"/>
      <c r="O858" s="126"/>
      <c r="P858" s="18"/>
    </row>
    <row r="859" spans="2:16" ht="26.25" customHeight="1">
      <c r="B859" s="17"/>
      <c r="C859" s="18"/>
      <c r="E859" s="17"/>
      <c r="F859" s="62"/>
      <c r="G859" s="17"/>
      <c r="I859" s="18"/>
      <c r="K859" s="126"/>
      <c r="M859" s="126"/>
      <c r="N859" s="126"/>
      <c r="O859" s="126"/>
      <c r="P859" s="18"/>
    </row>
    <row r="860" spans="2:16" ht="26.25" customHeight="1">
      <c r="B860" s="17"/>
      <c r="C860" s="18"/>
      <c r="E860" s="17"/>
      <c r="F860" s="62"/>
      <c r="G860" s="17"/>
      <c r="I860" s="18"/>
      <c r="K860" s="126"/>
      <c r="M860" s="126"/>
      <c r="N860" s="126"/>
      <c r="O860" s="126"/>
      <c r="P860" s="18"/>
    </row>
    <row r="861" spans="2:16" ht="26.25" customHeight="1">
      <c r="B861" s="17"/>
      <c r="C861" s="18"/>
      <c r="E861" s="17"/>
      <c r="F861" s="62"/>
      <c r="G861" s="17"/>
      <c r="I861" s="18"/>
      <c r="K861" s="126"/>
      <c r="M861" s="126"/>
      <c r="N861" s="126"/>
      <c r="O861" s="126"/>
      <c r="P861" s="18"/>
    </row>
    <row r="862" spans="2:16" ht="26.25" customHeight="1">
      <c r="B862" s="17"/>
      <c r="C862" s="18"/>
      <c r="E862" s="17"/>
      <c r="F862" s="62"/>
      <c r="G862" s="17"/>
      <c r="I862" s="18"/>
      <c r="K862" s="126"/>
      <c r="M862" s="126"/>
      <c r="N862" s="126"/>
      <c r="O862" s="126"/>
      <c r="P862" s="18"/>
    </row>
    <row r="863" spans="2:16" ht="26.25" customHeight="1">
      <c r="B863" s="17"/>
      <c r="C863" s="18"/>
      <c r="E863" s="17"/>
      <c r="F863" s="62"/>
      <c r="G863" s="17"/>
      <c r="I863" s="18"/>
      <c r="K863" s="126"/>
      <c r="M863" s="126"/>
      <c r="N863" s="126"/>
      <c r="O863" s="126"/>
      <c r="P863" s="18"/>
    </row>
    <row r="864" spans="2:16" ht="26.25" customHeight="1">
      <c r="B864" s="17"/>
      <c r="C864" s="18"/>
      <c r="E864" s="17"/>
      <c r="F864" s="62"/>
      <c r="G864" s="17"/>
      <c r="I864" s="18"/>
      <c r="K864" s="126"/>
      <c r="M864" s="126"/>
      <c r="N864" s="126"/>
      <c r="O864" s="126"/>
      <c r="P864" s="18"/>
    </row>
    <row r="865" spans="2:16" ht="26.25" customHeight="1">
      <c r="B865" s="17"/>
      <c r="C865" s="18"/>
      <c r="E865" s="17"/>
      <c r="F865" s="62"/>
      <c r="G865" s="17"/>
      <c r="I865" s="18"/>
      <c r="K865" s="126"/>
      <c r="M865" s="126"/>
      <c r="N865" s="126"/>
      <c r="O865" s="126"/>
      <c r="P865" s="18"/>
    </row>
    <row r="866" spans="2:16" ht="26.25" customHeight="1">
      <c r="B866" s="17"/>
      <c r="C866" s="18"/>
      <c r="E866" s="17"/>
      <c r="F866" s="62"/>
      <c r="G866" s="17"/>
      <c r="I866" s="18"/>
      <c r="K866" s="126"/>
      <c r="M866" s="126"/>
      <c r="N866" s="126"/>
      <c r="O866" s="126"/>
      <c r="P866" s="18"/>
    </row>
    <row r="867" spans="2:16" ht="26.25" customHeight="1">
      <c r="B867" s="17"/>
      <c r="C867" s="18"/>
      <c r="E867" s="17"/>
      <c r="F867" s="62"/>
      <c r="G867" s="17"/>
      <c r="I867" s="18"/>
      <c r="K867" s="126"/>
      <c r="M867" s="126"/>
      <c r="N867" s="126"/>
      <c r="O867" s="126"/>
      <c r="P867" s="18"/>
    </row>
    <row r="868" spans="2:16" ht="26.25" customHeight="1">
      <c r="B868" s="17"/>
      <c r="C868" s="18"/>
      <c r="E868" s="17"/>
      <c r="F868" s="62"/>
      <c r="G868" s="17"/>
      <c r="I868" s="18"/>
      <c r="K868" s="126"/>
      <c r="M868" s="126"/>
      <c r="N868" s="126"/>
      <c r="O868" s="126"/>
      <c r="P868" s="18"/>
    </row>
    <row r="869" spans="2:16" ht="26.25" customHeight="1">
      <c r="B869" s="17"/>
      <c r="C869" s="18"/>
      <c r="E869" s="17"/>
      <c r="F869" s="62"/>
      <c r="G869" s="17"/>
      <c r="I869" s="18"/>
      <c r="K869" s="126"/>
      <c r="M869" s="126"/>
      <c r="N869" s="126"/>
      <c r="O869" s="126"/>
      <c r="P869" s="18"/>
    </row>
    <row r="870" spans="2:16" ht="26.25" customHeight="1">
      <c r="B870" s="17"/>
      <c r="C870" s="18"/>
      <c r="E870" s="17"/>
      <c r="F870" s="62"/>
      <c r="G870" s="17"/>
      <c r="I870" s="18"/>
      <c r="K870" s="126"/>
      <c r="M870" s="126"/>
      <c r="N870" s="126"/>
      <c r="O870" s="126"/>
      <c r="P870" s="18"/>
    </row>
    <row r="871" spans="2:16" ht="26.25" customHeight="1">
      <c r="B871" s="17"/>
      <c r="C871" s="18"/>
      <c r="E871" s="17"/>
      <c r="F871" s="62"/>
      <c r="G871" s="17"/>
      <c r="I871" s="18"/>
      <c r="K871" s="126"/>
      <c r="M871" s="126"/>
      <c r="N871" s="126"/>
      <c r="O871" s="126"/>
      <c r="P871" s="18"/>
    </row>
    <row r="872" spans="2:16" ht="26.25" customHeight="1">
      <c r="B872" s="17"/>
      <c r="C872" s="18"/>
      <c r="E872" s="17"/>
      <c r="F872" s="62"/>
      <c r="G872" s="17"/>
      <c r="I872" s="18"/>
      <c r="K872" s="126"/>
      <c r="M872" s="126"/>
      <c r="N872" s="126"/>
      <c r="O872" s="126"/>
      <c r="P872" s="18"/>
    </row>
    <row r="873" spans="2:16" ht="26.25" customHeight="1">
      <c r="B873" s="17"/>
      <c r="C873" s="18"/>
      <c r="E873" s="17"/>
      <c r="F873" s="62"/>
      <c r="G873" s="17"/>
      <c r="I873" s="18"/>
      <c r="K873" s="126"/>
      <c r="M873" s="126"/>
      <c r="N873" s="126"/>
      <c r="O873" s="126"/>
      <c r="P873" s="18"/>
    </row>
    <row r="874" spans="2:16" ht="26.25" customHeight="1">
      <c r="B874" s="17"/>
      <c r="C874" s="18"/>
      <c r="E874" s="17"/>
      <c r="F874" s="62"/>
      <c r="G874" s="17"/>
      <c r="I874" s="18"/>
      <c r="K874" s="126"/>
      <c r="M874" s="126"/>
      <c r="N874" s="126"/>
      <c r="O874" s="126"/>
      <c r="P874" s="18"/>
    </row>
    <row r="875" spans="2:16" ht="26.25" customHeight="1">
      <c r="B875" s="17"/>
      <c r="C875" s="18"/>
      <c r="E875" s="17"/>
      <c r="F875" s="62"/>
      <c r="G875" s="17"/>
      <c r="I875" s="18"/>
      <c r="K875" s="126"/>
      <c r="M875" s="126"/>
      <c r="N875" s="126"/>
      <c r="O875" s="126"/>
      <c r="P875" s="18"/>
    </row>
    <row r="876" spans="2:16" ht="26.25" customHeight="1">
      <c r="B876" s="17"/>
      <c r="C876" s="18"/>
      <c r="E876" s="17"/>
      <c r="F876" s="62"/>
      <c r="G876" s="17"/>
      <c r="I876" s="18"/>
      <c r="K876" s="126"/>
      <c r="M876" s="126"/>
      <c r="N876" s="126"/>
      <c r="O876" s="126"/>
      <c r="P876" s="18"/>
    </row>
    <row r="877" spans="2:16" ht="26.25" customHeight="1">
      <c r="B877" s="17"/>
      <c r="C877" s="18"/>
      <c r="E877" s="17"/>
      <c r="F877" s="62"/>
      <c r="G877" s="17"/>
      <c r="I877" s="18"/>
      <c r="K877" s="126"/>
      <c r="M877" s="126"/>
      <c r="N877" s="126"/>
      <c r="O877" s="126"/>
      <c r="P877" s="18"/>
    </row>
    <row r="878" spans="2:16" ht="26.25" customHeight="1">
      <c r="B878" s="17"/>
      <c r="C878" s="18"/>
      <c r="E878" s="17"/>
      <c r="F878" s="62"/>
      <c r="G878" s="17"/>
      <c r="I878" s="18"/>
      <c r="K878" s="126"/>
      <c r="M878" s="126"/>
      <c r="N878" s="126"/>
      <c r="O878" s="126"/>
      <c r="P878" s="18"/>
    </row>
    <row r="879" spans="2:16" ht="26.25" customHeight="1">
      <c r="B879" s="17"/>
      <c r="C879" s="18"/>
      <c r="E879" s="17"/>
      <c r="F879" s="62"/>
      <c r="G879" s="17"/>
      <c r="I879" s="18"/>
      <c r="K879" s="126"/>
      <c r="M879" s="126"/>
      <c r="N879" s="126"/>
      <c r="O879" s="126"/>
      <c r="P879" s="18"/>
    </row>
    <row r="880" spans="2:16" ht="26.25" customHeight="1">
      <c r="B880" s="17"/>
      <c r="C880" s="18"/>
      <c r="E880" s="17"/>
      <c r="F880" s="62"/>
      <c r="G880" s="17"/>
      <c r="I880" s="18"/>
      <c r="K880" s="126"/>
      <c r="M880" s="126"/>
      <c r="N880" s="126"/>
      <c r="O880" s="126"/>
      <c r="P880" s="18"/>
    </row>
    <row r="881" spans="2:16" ht="26.25" customHeight="1">
      <c r="B881" s="17"/>
      <c r="C881" s="18"/>
      <c r="E881" s="17"/>
      <c r="F881" s="62"/>
      <c r="G881" s="17"/>
      <c r="I881" s="18"/>
      <c r="K881" s="126"/>
      <c r="M881" s="126"/>
      <c r="N881" s="126"/>
      <c r="O881" s="126"/>
      <c r="P881" s="18"/>
    </row>
    <row r="882" spans="2:16" ht="26.25" customHeight="1">
      <c r="B882" s="17"/>
      <c r="C882" s="18"/>
      <c r="E882" s="17"/>
      <c r="F882" s="62"/>
      <c r="G882" s="17"/>
      <c r="I882" s="18"/>
      <c r="K882" s="126"/>
      <c r="M882" s="126"/>
      <c r="N882" s="126"/>
      <c r="O882" s="126"/>
      <c r="P882" s="18"/>
    </row>
    <row r="883" spans="2:16" ht="26.25" customHeight="1">
      <c r="B883" s="17"/>
      <c r="C883" s="18"/>
      <c r="E883" s="17"/>
      <c r="F883" s="62"/>
      <c r="G883" s="17"/>
      <c r="I883" s="18"/>
      <c r="K883" s="126"/>
      <c r="M883" s="126"/>
      <c r="N883" s="126"/>
      <c r="O883" s="126"/>
      <c r="P883" s="18"/>
    </row>
    <row r="884" spans="2:16" ht="26.25" customHeight="1">
      <c r="B884" s="17"/>
      <c r="C884" s="18"/>
      <c r="E884" s="17"/>
      <c r="F884" s="62"/>
      <c r="G884" s="17"/>
      <c r="I884" s="18"/>
      <c r="K884" s="126"/>
      <c r="M884" s="126"/>
      <c r="N884" s="126"/>
      <c r="O884" s="126"/>
      <c r="P884" s="18"/>
    </row>
    <row r="885" spans="2:16" ht="26.25" customHeight="1">
      <c r="B885" s="17"/>
      <c r="C885" s="18"/>
      <c r="E885" s="17"/>
      <c r="F885" s="62"/>
      <c r="G885" s="17"/>
      <c r="I885" s="18"/>
      <c r="K885" s="126"/>
      <c r="M885" s="126"/>
      <c r="N885" s="126"/>
      <c r="O885" s="126"/>
      <c r="P885" s="18"/>
    </row>
    <row r="886" spans="2:16" ht="26.25" customHeight="1">
      <c r="B886" s="17"/>
      <c r="C886" s="18"/>
      <c r="E886" s="17"/>
      <c r="F886" s="62"/>
      <c r="G886" s="17"/>
      <c r="I886" s="18"/>
      <c r="K886" s="126"/>
      <c r="M886" s="126"/>
      <c r="N886" s="126"/>
      <c r="O886" s="126"/>
      <c r="P886" s="18"/>
    </row>
    <row r="887" spans="2:16" ht="26.25" customHeight="1">
      <c r="B887" s="17"/>
      <c r="C887" s="18"/>
      <c r="E887" s="17"/>
      <c r="F887" s="62"/>
      <c r="G887" s="17"/>
      <c r="I887" s="18"/>
      <c r="K887" s="126"/>
      <c r="M887" s="126"/>
      <c r="N887" s="126"/>
      <c r="O887" s="126"/>
      <c r="P887" s="18"/>
    </row>
    <row r="888" spans="2:16" ht="26.25" customHeight="1">
      <c r="B888" s="17"/>
      <c r="C888" s="18"/>
      <c r="E888" s="17"/>
      <c r="F888" s="62"/>
      <c r="G888" s="17"/>
      <c r="I888" s="18"/>
      <c r="K888" s="126"/>
      <c r="M888" s="126"/>
      <c r="N888" s="126"/>
      <c r="O888" s="126"/>
      <c r="P888" s="18"/>
    </row>
    <row r="889" spans="2:16" ht="26.25" customHeight="1">
      <c r="B889" s="17"/>
      <c r="C889" s="18"/>
      <c r="E889" s="17"/>
      <c r="F889" s="62"/>
      <c r="G889" s="17"/>
      <c r="I889" s="18"/>
      <c r="K889" s="126"/>
      <c r="M889" s="126"/>
      <c r="N889" s="126"/>
      <c r="O889" s="126"/>
      <c r="P889" s="18"/>
    </row>
    <row r="890" spans="2:16" ht="26.25" customHeight="1">
      <c r="B890" s="17"/>
      <c r="C890" s="18"/>
      <c r="E890" s="17"/>
      <c r="F890" s="62"/>
      <c r="G890" s="17"/>
      <c r="I890" s="18"/>
      <c r="K890" s="126"/>
      <c r="M890" s="126"/>
      <c r="N890" s="126"/>
      <c r="O890" s="126"/>
      <c r="P890" s="18"/>
    </row>
    <row r="891" spans="2:16" ht="26.25" customHeight="1">
      <c r="B891" s="17"/>
      <c r="C891" s="18"/>
      <c r="E891" s="17"/>
      <c r="F891" s="62"/>
      <c r="G891" s="17"/>
      <c r="I891" s="18"/>
      <c r="K891" s="126"/>
      <c r="M891" s="126"/>
      <c r="N891" s="126"/>
      <c r="O891" s="126"/>
      <c r="P891" s="18"/>
    </row>
    <row r="892" spans="2:16" ht="26.25" customHeight="1">
      <c r="B892" s="17"/>
      <c r="C892" s="18"/>
      <c r="E892" s="17"/>
      <c r="F892" s="62"/>
      <c r="G892" s="17"/>
      <c r="I892" s="18"/>
      <c r="K892" s="126"/>
      <c r="M892" s="126"/>
      <c r="N892" s="126"/>
      <c r="O892" s="126"/>
      <c r="P892" s="18"/>
    </row>
    <row r="893" spans="2:16" ht="26.25" customHeight="1">
      <c r="B893" s="17"/>
      <c r="C893" s="18"/>
      <c r="E893" s="17"/>
      <c r="F893" s="62"/>
      <c r="G893" s="17"/>
      <c r="I893" s="18"/>
      <c r="K893" s="126"/>
      <c r="M893" s="126"/>
      <c r="N893" s="126"/>
      <c r="O893" s="126"/>
      <c r="P893" s="18"/>
    </row>
    <row r="894" spans="2:16" ht="26.25" customHeight="1">
      <c r="B894" s="17"/>
      <c r="C894" s="18"/>
      <c r="E894" s="17"/>
      <c r="F894" s="62"/>
      <c r="G894" s="17"/>
      <c r="I894" s="18"/>
      <c r="K894" s="126"/>
      <c r="M894" s="126"/>
      <c r="N894" s="126"/>
      <c r="O894" s="126"/>
      <c r="P894" s="18"/>
    </row>
    <row r="895" spans="2:16" ht="26.25" customHeight="1">
      <c r="B895" s="17"/>
      <c r="C895" s="18"/>
      <c r="E895" s="17"/>
      <c r="F895" s="62"/>
      <c r="G895" s="17"/>
      <c r="I895" s="18"/>
      <c r="K895" s="126"/>
      <c r="M895" s="126"/>
      <c r="N895" s="126"/>
      <c r="O895" s="126"/>
      <c r="P895" s="18"/>
    </row>
    <row r="896" spans="2:16" ht="26.25" customHeight="1">
      <c r="B896" s="17"/>
      <c r="C896" s="18"/>
      <c r="E896" s="17"/>
      <c r="F896" s="62"/>
      <c r="G896" s="17"/>
      <c r="I896" s="18"/>
      <c r="K896" s="126"/>
      <c r="M896" s="126"/>
      <c r="N896" s="126"/>
      <c r="O896" s="126"/>
      <c r="P896" s="18"/>
    </row>
    <row r="897" spans="2:16" ht="26.25" customHeight="1">
      <c r="B897" s="17"/>
      <c r="C897" s="18"/>
      <c r="E897" s="17"/>
      <c r="F897" s="62"/>
      <c r="G897" s="17"/>
      <c r="I897" s="18"/>
      <c r="K897" s="126"/>
      <c r="M897" s="126"/>
      <c r="N897" s="126"/>
      <c r="O897" s="126"/>
      <c r="P897" s="18"/>
    </row>
    <row r="898" spans="2:16" ht="26.25" customHeight="1">
      <c r="B898" s="17"/>
      <c r="C898" s="18"/>
      <c r="E898" s="17"/>
      <c r="F898" s="62"/>
      <c r="G898" s="17"/>
      <c r="I898" s="18"/>
      <c r="K898" s="126"/>
      <c r="M898" s="126"/>
      <c r="N898" s="126"/>
      <c r="O898" s="126"/>
      <c r="P898" s="18"/>
    </row>
    <row r="899" spans="2:16" ht="26.25" customHeight="1">
      <c r="B899" s="17"/>
      <c r="C899" s="18"/>
      <c r="E899" s="17"/>
      <c r="F899" s="62"/>
      <c r="G899" s="17"/>
      <c r="I899" s="18"/>
      <c r="K899" s="126"/>
      <c r="M899" s="126"/>
      <c r="N899" s="126"/>
      <c r="O899" s="126"/>
      <c r="P899" s="18"/>
    </row>
    <row r="900" spans="2:16" ht="26.25" customHeight="1">
      <c r="B900" s="17"/>
      <c r="C900" s="18"/>
      <c r="E900" s="17"/>
      <c r="F900" s="62"/>
      <c r="G900" s="17"/>
      <c r="I900" s="18"/>
      <c r="K900" s="126"/>
      <c r="M900" s="126"/>
      <c r="N900" s="126"/>
      <c r="O900" s="126"/>
      <c r="P900" s="18"/>
    </row>
    <row r="901" spans="2:16" ht="26.25" customHeight="1">
      <c r="B901" s="17"/>
      <c r="C901" s="18"/>
      <c r="E901" s="17"/>
      <c r="F901" s="62"/>
      <c r="G901" s="17"/>
      <c r="I901" s="18"/>
      <c r="K901" s="126"/>
      <c r="M901" s="126"/>
      <c r="N901" s="126"/>
      <c r="O901" s="126"/>
      <c r="P901" s="18"/>
    </row>
    <row r="902" spans="2:16" ht="26.25" customHeight="1">
      <c r="B902" s="17"/>
      <c r="C902" s="18"/>
      <c r="E902" s="17"/>
      <c r="F902" s="62"/>
      <c r="G902" s="17"/>
      <c r="I902" s="18"/>
      <c r="K902" s="126"/>
      <c r="M902" s="126"/>
      <c r="N902" s="126"/>
      <c r="O902" s="126"/>
      <c r="P902" s="18"/>
    </row>
    <row r="903" spans="2:16" ht="26.25" customHeight="1">
      <c r="B903" s="17"/>
      <c r="C903" s="18"/>
      <c r="E903" s="17"/>
      <c r="F903" s="62"/>
      <c r="G903" s="17"/>
      <c r="I903" s="18"/>
      <c r="K903" s="126"/>
      <c r="M903" s="126"/>
      <c r="N903" s="126"/>
      <c r="O903" s="126"/>
      <c r="P903" s="18"/>
    </row>
    <row r="904" spans="2:16" ht="26.25" customHeight="1">
      <c r="B904" s="17"/>
      <c r="C904" s="18"/>
      <c r="E904" s="17"/>
      <c r="F904" s="62"/>
      <c r="G904" s="17"/>
      <c r="I904" s="18"/>
      <c r="K904" s="126"/>
      <c r="M904" s="126"/>
      <c r="N904" s="126"/>
      <c r="O904" s="126"/>
      <c r="P904" s="18"/>
    </row>
    <row r="905" spans="2:16" ht="26.25" customHeight="1">
      <c r="B905" s="17"/>
      <c r="C905" s="18"/>
      <c r="E905" s="17"/>
      <c r="F905" s="62"/>
      <c r="G905" s="17"/>
      <c r="I905" s="18"/>
      <c r="K905" s="126"/>
      <c r="M905" s="126"/>
      <c r="N905" s="126"/>
      <c r="O905" s="126"/>
      <c r="P905" s="18"/>
    </row>
    <row r="906" spans="2:16" ht="26.25" customHeight="1">
      <c r="B906" s="17"/>
      <c r="C906" s="18"/>
      <c r="E906" s="17"/>
      <c r="F906" s="62"/>
      <c r="G906" s="17"/>
      <c r="I906" s="18"/>
      <c r="K906" s="126"/>
      <c r="M906" s="126"/>
      <c r="N906" s="126"/>
      <c r="O906" s="126"/>
      <c r="P906" s="18"/>
    </row>
    <row r="907" spans="2:16" ht="26.25" customHeight="1">
      <c r="B907" s="17"/>
      <c r="C907" s="18"/>
      <c r="E907" s="17"/>
      <c r="F907" s="62"/>
      <c r="G907" s="17"/>
      <c r="I907" s="18"/>
      <c r="K907" s="126"/>
      <c r="M907" s="126"/>
      <c r="N907" s="126"/>
      <c r="O907" s="126"/>
      <c r="P907" s="18"/>
    </row>
    <row r="908" spans="2:16" ht="26.25" customHeight="1">
      <c r="B908" s="17"/>
      <c r="C908" s="18"/>
      <c r="E908" s="17"/>
      <c r="F908" s="62"/>
      <c r="G908" s="17"/>
      <c r="I908" s="18"/>
      <c r="K908" s="126"/>
      <c r="M908" s="126"/>
      <c r="N908" s="126"/>
      <c r="O908" s="126"/>
      <c r="P908" s="18"/>
    </row>
    <row r="909" spans="2:16" ht="26.25" customHeight="1">
      <c r="B909" s="17"/>
      <c r="C909" s="18"/>
      <c r="E909" s="17"/>
      <c r="F909" s="62"/>
      <c r="G909" s="17"/>
      <c r="I909" s="18"/>
      <c r="K909" s="126"/>
      <c r="M909" s="126"/>
      <c r="N909" s="126"/>
      <c r="O909" s="126"/>
      <c r="P909" s="18"/>
    </row>
    <row r="910" spans="2:16" ht="26.25" customHeight="1">
      <c r="B910" s="17"/>
      <c r="C910" s="18"/>
      <c r="E910" s="17"/>
      <c r="F910" s="62"/>
      <c r="G910" s="17"/>
      <c r="I910" s="18"/>
      <c r="K910" s="126"/>
      <c r="M910" s="126"/>
      <c r="N910" s="126"/>
      <c r="O910" s="126"/>
      <c r="P910" s="18"/>
    </row>
    <row r="911" spans="2:16" ht="26.25" customHeight="1">
      <c r="B911" s="17"/>
      <c r="C911" s="18"/>
      <c r="E911" s="17"/>
      <c r="F911" s="62"/>
      <c r="G911" s="17"/>
      <c r="I911" s="18"/>
      <c r="K911" s="126"/>
      <c r="M911" s="126"/>
      <c r="N911" s="126"/>
      <c r="O911" s="126"/>
      <c r="P911" s="18"/>
    </row>
    <row r="912" spans="2:16" ht="26.25" customHeight="1">
      <c r="B912" s="17"/>
      <c r="C912" s="18"/>
      <c r="E912" s="17"/>
      <c r="F912" s="62"/>
      <c r="G912" s="17"/>
      <c r="I912" s="18"/>
      <c r="K912" s="126"/>
      <c r="M912" s="126"/>
      <c r="N912" s="126"/>
      <c r="O912" s="126"/>
      <c r="P912" s="18"/>
    </row>
    <row r="913" spans="2:16" ht="26.25" customHeight="1">
      <c r="B913" s="17"/>
      <c r="C913" s="18"/>
      <c r="E913" s="17"/>
      <c r="F913" s="62"/>
      <c r="G913" s="17"/>
      <c r="I913" s="18"/>
      <c r="K913" s="126"/>
      <c r="M913" s="126"/>
      <c r="N913" s="126"/>
      <c r="O913" s="126"/>
      <c r="P913" s="18"/>
    </row>
    <row r="914" spans="2:16" ht="26.25" customHeight="1">
      <c r="B914" s="17"/>
      <c r="C914" s="18"/>
      <c r="E914" s="17"/>
      <c r="F914" s="62"/>
      <c r="G914" s="17"/>
      <c r="I914" s="18"/>
      <c r="K914" s="126"/>
      <c r="M914" s="126"/>
      <c r="N914" s="126"/>
      <c r="O914" s="126"/>
      <c r="P914" s="18"/>
    </row>
    <row r="915" spans="2:16" ht="26.25" customHeight="1">
      <c r="B915" s="17"/>
      <c r="C915" s="18"/>
      <c r="E915" s="17"/>
      <c r="F915" s="62"/>
      <c r="G915" s="17"/>
      <c r="I915" s="18"/>
      <c r="K915" s="126"/>
      <c r="M915" s="126"/>
      <c r="N915" s="126"/>
      <c r="O915" s="126"/>
      <c r="P915" s="18"/>
    </row>
    <row r="916" spans="2:16" ht="26.25" customHeight="1">
      <c r="B916" s="17"/>
      <c r="C916" s="18"/>
      <c r="E916" s="17"/>
      <c r="F916" s="62"/>
      <c r="G916" s="17"/>
      <c r="I916" s="18"/>
      <c r="K916" s="126"/>
      <c r="M916" s="126"/>
      <c r="N916" s="126"/>
      <c r="O916" s="126"/>
      <c r="P916" s="18"/>
    </row>
    <row r="917" spans="2:16" ht="26.25" customHeight="1">
      <c r="B917" s="17"/>
      <c r="C917" s="18"/>
      <c r="E917" s="17"/>
      <c r="F917" s="62"/>
      <c r="G917" s="17"/>
      <c r="I917" s="18"/>
      <c r="K917" s="126"/>
      <c r="M917" s="126"/>
      <c r="N917" s="126"/>
      <c r="O917" s="126"/>
      <c r="P917" s="18"/>
    </row>
    <row r="918" spans="2:16" ht="26.25" customHeight="1">
      <c r="B918" s="17"/>
      <c r="C918" s="18"/>
      <c r="E918" s="17"/>
      <c r="F918" s="62"/>
      <c r="G918" s="17"/>
      <c r="I918" s="18"/>
      <c r="K918" s="126"/>
      <c r="M918" s="126"/>
      <c r="N918" s="126"/>
      <c r="O918" s="126"/>
      <c r="P918" s="18"/>
    </row>
    <row r="919" spans="2:16" ht="26.25" customHeight="1">
      <c r="B919" s="17"/>
      <c r="C919" s="18"/>
      <c r="E919" s="17"/>
      <c r="F919" s="62"/>
      <c r="G919" s="17"/>
      <c r="I919" s="18"/>
      <c r="K919" s="126"/>
      <c r="M919" s="126"/>
      <c r="N919" s="126"/>
      <c r="O919" s="126"/>
      <c r="P919" s="18"/>
    </row>
    <row r="920" spans="2:16" ht="26.25" customHeight="1">
      <c r="B920" s="17"/>
      <c r="C920" s="18"/>
      <c r="E920" s="17"/>
      <c r="F920" s="62"/>
      <c r="G920" s="17"/>
      <c r="I920" s="18"/>
      <c r="K920" s="126"/>
      <c r="M920" s="126"/>
      <c r="N920" s="126"/>
      <c r="O920" s="126"/>
      <c r="P920" s="18"/>
    </row>
    <row r="921" spans="2:16" ht="26.25" customHeight="1">
      <c r="B921" s="17"/>
      <c r="C921" s="18"/>
      <c r="E921" s="17"/>
      <c r="F921" s="62"/>
      <c r="G921" s="17"/>
      <c r="I921" s="18"/>
      <c r="K921" s="126"/>
      <c r="M921" s="126"/>
      <c r="N921" s="126"/>
      <c r="O921" s="126"/>
      <c r="P921" s="18"/>
    </row>
    <row r="922" spans="2:16" ht="26.25" customHeight="1">
      <c r="B922" s="17"/>
      <c r="C922" s="18"/>
      <c r="E922" s="17"/>
      <c r="F922" s="62"/>
      <c r="G922" s="17"/>
      <c r="I922" s="18"/>
      <c r="K922" s="126"/>
      <c r="M922" s="126"/>
      <c r="N922" s="126"/>
      <c r="O922" s="126"/>
      <c r="P922" s="18"/>
    </row>
    <row r="923" spans="2:16" ht="26.25" customHeight="1">
      <c r="B923" s="17"/>
      <c r="C923" s="18"/>
      <c r="E923" s="17"/>
      <c r="F923" s="62"/>
      <c r="G923" s="17"/>
      <c r="I923" s="18"/>
      <c r="K923" s="126"/>
      <c r="M923" s="126"/>
      <c r="N923" s="126"/>
      <c r="O923" s="126"/>
      <c r="P923" s="18"/>
    </row>
    <row r="924" spans="2:16" ht="26.25" customHeight="1">
      <c r="B924" s="17"/>
      <c r="C924" s="18"/>
      <c r="E924" s="17"/>
      <c r="F924" s="62"/>
      <c r="G924" s="17"/>
      <c r="I924" s="18"/>
      <c r="K924" s="126"/>
      <c r="M924" s="126"/>
      <c r="N924" s="126"/>
      <c r="O924" s="126"/>
      <c r="P924" s="18"/>
    </row>
    <row r="925" spans="2:16" ht="26.25" customHeight="1">
      <c r="B925" s="17"/>
      <c r="C925" s="18"/>
      <c r="E925" s="17"/>
      <c r="F925" s="62"/>
      <c r="G925" s="17"/>
      <c r="I925" s="18"/>
      <c r="K925" s="126"/>
      <c r="M925" s="126"/>
      <c r="N925" s="126"/>
      <c r="O925" s="126"/>
      <c r="P925" s="18"/>
    </row>
    <row r="926" spans="2:16" ht="26.25" customHeight="1">
      <c r="B926" s="17"/>
      <c r="C926" s="18"/>
      <c r="E926" s="17"/>
      <c r="F926" s="62"/>
      <c r="G926" s="17"/>
      <c r="I926" s="18"/>
      <c r="K926" s="126"/>
      <c r="M926" s="126"/>
      <c r="N926" s="126"/>
      <c r="O926" s="126"/>
      <c r="P926" s="18"/>
    </row>
    <row r="927" spans="2:16" ht="26.25" customHeight="1">
      <c r="B927" s="17"/>
      <c r="C927" s="18"/>
      <c r="E927" s="17"/>
      <c r="F927" s="62"/>
      <c r="G927" s="17"/>
      <c r="I927" s="18"/>
      <c r="K927" s="126"/>
      <c r="M927" s="126"/>
      <c r="N927" s="126"/>
      <c r="O927" s="126"/>
      <c r="P927" s="18"/>
    </row>
    <row r="928" spans="2:16" ht="26.25" customHeight="1">
      <c r="B928" s="17"/>
      <c r="C928" s="18"/>
      <c r="E928" s="17"/>
      <c r="F928" s="62"/>
      <c r="G928" s="17"/>
      <c r="I928" s="18"/>
      <c r="K928" s="126"/>
      <c r="M928" s="126"/>
      <c r="N928" s="126"/>
      <c r="O928" s="126"/>
      <c r="P928" s="18"/>
    </row>
    <row r="929" spans="2:16" ht="26.25" customHeight="1">
      <c r="B929" s="17"/>
      <c r="C929" s="18"/>
      <c r="E929" s="17"/>
      <c r="F929" s="62"/>
      <c r="G929" s="17"/>
      <c r="I929" s="18"/>
      <c r="K929" s="126"/>
      <c r="M929" s="126"/>
      <c r="N929" s="126"/>
      <c r="O929" s="126"/>
      <c r="P929" s="18"/>
    </row>
    <row r="930" spans="2:16" ht="26.25" customHeight="1">
      <c r="B930" s="17"/>
      <c r="C930" s="18"/>
      <c r="E930" s="17"/>
      <c r="F930" s="62"/>
      <c r="G930" s="17"/>
      <c r="I930" s="18"/>
      <c r="K930" s="126"/>
      <c r="M930" s="126"/>
      <c r="N930" s="126"/>
      <c r="O930" s="126"/>
      <c r="P930" s="18"/>
    </row>
    <row r="931" spans="2:16" ht="26.25" customHeight="1">
      <c r="B931" s="17"/>
      <c r="C931" s="18"/>
      <c r="E931" s="17"/>
      <c r="F931" s="62"/>
      <c r="G931" s="17"/>
      <c r="I931" s="18"/>
      <c r="K931" s="126"/>
      <c r="M931" s="126"/>
      <c r="N931" s="126"/>
      <c r="O931" s="126"/>
      <c r="P931" s="18"/>
    </row>
    <row r="932" spans="2:16" ht="26.25" customHeight="1">
      <c r="B932" s="17"/>
      <c r="C932" s="18"/>
      <c r="E932" s="17"/>
      <c r="F932" s="62"/>
      <c r="G932" s="17"/>
      <c r="I932" s="18"/>
      <c r="K932" s="126"/>
      <c r="M932" s="126"/>
      <c r="N932" s="126"/>
      <c r="O932" s="126"/>
      <c r="P932" s="18"/>
    </row>
    <row r="933" spans="2:16" ht="26.25" customHeight="1">
      <c r="B933" s="17"/>
      <c r="C933" s="18"/>
      <c r="E933" s="17"/>
      <c r="F933" s="62"/>
      <c r="G933" s="17"/>
      <c r="I933" s="18"/>
      <c r="K933" s="126"/>
      <c r="M933" s="126"/>
      <c r="N933" s="126"/>
      <c r="O933" s="126"/>
      <c r="P933" s="18"/>
    </row>
    <row r="934" spans="2:16" ht="26.25" customHeight="1">
      <c r="B934" s="17"/>
      <c r="C934" s="18"/>
      <c r="E934" s="17"/>
      <c r="F934" s="62"/>
      <c r="G934" s="17"/>
      <c r="I934" s="18"/>
      <c r="K934" s="126"/>
      <c r="M934" s="126"/>
      <c r="N934" s="126"/>
      <c r="O934" s="126"/>
      <c r="P934" s="18"/>
    </row>
    <row r="935" spans="2:16" ht="26.25" customHeight="1">
      <c r="B935" s="17"/>
      <c r="C935" s="18"/>
      <c r="E935" s="17"/>
      <c r="F935" s="62"/>
      <c r="G935" s="17"/>
      <c r="I935" s="18"/>
      <c r="K935" s="126"/>
      <c r="M935" s="126"/>
      <c r="N935" s="126"/>
      <c r="O935" s="126"/>
      <c r="P935" s="18"/>
    </row>
    <row r="936" spans="2:16" ht="26.25" customHeight="1">
      <c r="B936" s="17"/>
      <c r="C936" s="18"/>
      <c r="E936" s="17"/>
      <c r="F936" s="62"/>
      <c r="G936" s="17"/>
      <c r="I936" s="18"/>
      <c r="K936" s="126"/>
      <c r="M936" s="126"/>
      <c r="N936" s="126"/>
      <c r="O936" s="126"/>
      <c r="P936" s="18"/>
    </row>
    <row r="937" spans="2:16" ht="26.25" customHeight="1">
      <c r="B937" s="17"/>
      <c r="C937" s="18"/>
      <c r="E937" s="17"/>
      <c r="F937" s="62"/>
      <c r="G937" s="17"/>
      <c r="I937" s="18"/>
      <c r="K937" s="126"/>
      <c r="M937" s="126"/>
      <c r="N937" s="126"/>
      <c r="O937" s="126"/>
      <c r="P937" s="18"/>
    </row>
    <row r="938" spans="2:16" ht="26.25" customHeight="1">
      <c r="B938" s="17"/>
      <c r="C938" s="18"/>
      <c r="E938" s="17"/>
      <c r="F938" s="62"/>
      <c r="G938" s="17"/>
      <c r="I938" s="18"/>
      <c r="K938" s="126"/>
      <c r="M938" s="126"/>
      <c r="N938" s="126"/>
      <c r="O938" s="126"/>
      <c r="P938" s="18"/>
    </row>
    <row r="939" spans="2:16" ht="26.25" customHeight="1">
      <c r="B939" s="17"/>
      <c r="C939" s="18"/>
      <c r="E939" s="17"/>
      <c r="F939" s="62"/>
      <c r="G939" s="17"/>
      <c r="I939" s="18"/>
      <c r="K939" s="126"/>
      <c r="M939" s="126"/>
      <c r="N939" s="126"/>
      <c r="O939" s="126"/>
      <c r="P939" s="18"/>
    </row>
  </sheetData>
  <dataValidations count="1">
    <dataValidation type="list" allowBlank="1" showErrorMessage="1" sqref="W3:W5" xr:uid="{DDCB9331-C699-42BC-A63E-768FD56051CA}">
      <formula1>"Open,Inprogress,Closed"</formula1>
    </dataValidation>
  </dataValidations>
  <hyperlinks>
    <hyperlink ref="M3" r:id="rId1" xr:uid="{CA711E8B-5A0E-4A4D-BC87-77D645E232B4}"/>
    <hyperlink ref="M5" r:id="rId2" xr:uid="{7CF77ED1-7129-41F8-B025-CB2CF80E53A4}"/>
    <hyperlink ref="M4" r:id="rId3" xr:uid="{C9BDCF91-938F-428A-A601-9E6C8475BBE3}"/>
  </hyperlinks>
  <pageMargins left="0" right="0" top="0" bottom="0" header="0" footer="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8751A-9E89-4D2F-8390-87B09669A7F8}">
  <dimension ref="A1:K9"/>
  <sheetViews>
    <sheetView workbookViewId="0">
      <selection activeCell="C9" sqref="C9"/>
    </sheetView>
  </sheetViews>
  <sheetFormatPr defaultRowHeight="12.75"/>
  <cols>
    <col min="2" max="2" width="20.42578125" customWidth="1"/>
    <col min="3" max="3" width="19.85546875" customWidth="1"/>
    <col min="4" max="4" width="24.5703125" customWidth="1"/>
    <col min="5" max="5" width="24.7109375" customWidth="1"/>
    <col min="6" max="6" width="25.28515625" customWidth="1"/>
    <col min="7" max="7" width="16.7109375" customWidth="1"/>
    <col min="8" max="8" width="14.7109375" customWidth="1"/>
    <col min="9" max="9" width="11.7109375" customWidth="1"/>
    <col min="10" max="10" width="13" customWidth="1"/>
    <col min="11" max="11" width="49.85546875" customWidth="1"/>
  </cols>
  <sheetData>
    <row r="1" spans="1:11" ht="27">
      <c r="A1" s="78" t="s">
        <v>196</v>
      </c>
      <c r="B1" s="215" t="s">
        <v>11</v>
      </c>
      <c r="C1" s="83" t="s">
        <v>197</v>
      </c>
      <c r="D1" s="215" t="s">
        <v>199</v>
      </c>
      <c r="E1" s="83" t="s">
        <v>200</v>
      </c>
      <c r="F1" s="83" t="s">
        <v>201</v>
      </c>
      <c r="G1" s="215" t="s">
        <v>202</v>
      </c>
      <c r="H1" s="215" t="s">
        <v>204</v>
      </c>
      <c r="I1" s="215" t="s">
        <v>205</v>
      </c>
      <c r="J1" s="216" t="s">
        <v>206</v>
      </c>
      <c r="K1" s="30" t="s">
        <v>207</v>
      </c>
    </row>
    <row r="2" spans="1:11" ht="77.25" customHeight="1">
      <c r="A2" s="708" t="s">
        <v>883</v>
      </c>
      <c r="B2" s="708"/>
      <c r="C2" s="708"/>
      <c r="D2" s="217"/>
      <c r="E2" s="39"/>
      <c r="F2" s="81"/>
      <c r="G2" s="39"/>
      <c r="H2" s="39"/>
      <c r="I2" s="39"/>
      <c r="J2" s="39"/>
      <c r="K2" s="40"/>
    </row>
    <row r="3" spans="1:11" ht="42.75" customHeight="1">
      <c r="A3" s="218"/>
      <c r="B3" s="218"/>
      <c r="C3" s="219"/>
      <c r="D3" s="39"/>
      <c r="E3" s="39"/>
      <c r="F3" s="81"/>
      <c r="G3" s="39"/>
      <c r="H3" s="39"/>
      <c r="I3" s="39"/>
      <c r="J3" s="39"/>
      <c r="K3" s="40"/>
    </row>
    <row r="4" spans="1:11" ht="30.75" customHeight="1">
      <c r="A4" s="39"/>
      <c r="B4" s="39"/>
      <c r="C4" s="206"/>
      <c r="D4" s="39"/>
      <c r="E4" s="39"/>
      <c r="F4" s="39"/>
      <c r="G4" s="39"/>
      <c r="H4" s="39"/>
      <c r="I4" s="39"/>
      <c r="J4" s="39"/>
      <c r="K4" s="40"/>
    </row>
    <row r="5" spans="1:11" ht="33.75" customHeight="1">
      <c r="A5" s="39"/>
      <c r="B5" s="39"/>
      <c r="C5" s="206"/>
      <c r="D5" s="39"/>
      <c r="E5" s="39"/>
      <c r="F5" s="39"/>
      <c r="G5" s="39"/>
      <c r="H5" s="39"/>
      <c r="I5" s="39"/>
      <c r="J5" s="39"/>
      <c r="K5" s="39"/>
    </row>
    <row r="9" spans="1:11">
      <c r="H9" s="39"/>
    </row>
  </sheetData>
  <mergeCells count="1">
    <mergeCell ref="A2:C2"/>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4E42-687C-4583-9B2A-F838DABE76A0}">
  <sheetPr>
    <outlinePr summaryBelow="0" summaryRight="0"/>
  </sheetPr>
  <dimension ref="A1:Y942"/>
  <sheetViews>
    <sheetView showGridLines="0" workbookViewId="0">
      <pane xSplit="5" ySplit="2" topLeftCell="L3" activePane="bottomRight" state="frozen"/>
      <selection pane="bottomRight" activeCell="C9" sqref="C9"/>
      <selection pane="bottomLeft" activeCell="A3" sqref="A3"/>
      <selection pane="topRight" activeCell="F1" sqref="F1"/>
    </sheetView>
  </sheetViews>
  <sheetFormatPr defaultColWidth="12.5703125" defaultRowHeight="15.75" customHeight="1"/>
  <cols>
    <col min="1" max="1" width="4.28515625" customWidth="1"/>
    <col min="2" max="2" width="19" customWidth="1"/>
    <col min="3" max="3" width="31.85546875" customWidth="1"/>
    <col min="4" max="4" width="27.7109375" customWidth="1"/>
    <col min="5" max="5" width="54.85546875" customWidth="1"/>
    <col min="6" max="6" width="16.42578125" style="63" customWidth="1"/>
    <col min="7" max="7" width="9.7109375" customWidth="1"/>
    <col min="8" max="8" width="11.42578125" customWidth="1"/>
    <col min="9" max="9" width="20.7109375" customWidth="1"/>
    <col min="10" max="10" width="45.140625" customWidth="1"/>
    <col min="11" max="11" width="17.7109375" customWidth="1"/>
    <col min="12" max="12" width="40" customWidth="1"/>
    <col min="13" max="13" width="25.5703125" customWidth="1"/>
    <col min="14" max="15" width="12.5703125" customWidth="1"/>
    <col min="16" max="16" width="25.85546875" customWidth="1"/>
    <col min="17" max="17" width="46.28515625" customWidth="1"/>
    <col min="18" max="18" width="16.5703125" customWidth="1"/>
    <col min="19" max="19" width="29.42578125" customWidth="1"/>
    <col min="20" max="20" width="24.140625" customWidth="1"/>
    <col min="21" max="21" width="48.140625" customWidth="1"/>
    <col min="22" max="22" width="41.28515625" customWidth="1"/>
    <col min="23" max="23" width="21.42578125" customWidth="1"/>
    <col min="24" max="24" width="42" customWidth="1"/>
  </cols>
  <sheetData>
    <row r="1" spans="1:25" ht="12.75">
      <c r="A1" s="3"/>
      <c r="B1" s="3"/>
      <c r="C1" s="3"/>
      <c r="D1" s="3"/>
      <c r="E1" s="3"/>
      <c r="F1" s="3"/>
      <c r="G1" s="3"/>
      <c r="H1" s="3"/>
      <c r="I1" s="3"/>
      <c r="J1" s="3"/>
      <c r="K1" s="3"/>
      <c r="L1" s="3"/>
      <c r="M1" s="3"/>
      <c r="N1" s="3"/>
      <c r="O1" s="3"/>
      <c r="P1" s="3"/>
      <c r="Q1" s="3"/>
      <c r="R1" s="3"/>
      <c r="S1" s="3"/>
      <c r="T1" s="3"/>
      <c r="U1" s="3"/>
      <c r="V1" s="3"/>
      <c r="W1" s="3"/>
      <c r="X1" s="4"/>
    </row>
    <row r="2" spans="1:25" ht="23.25">
      <c r="A2" s="100" t="s">
        <v>196</v>
      </c>
      <c r="B2" s="100" t="s">
        <v>226</v>
      </c>
      <c r="C2" s="100" t="s">
        <v>199</v>
      </c>
      <c r="D2" s="100" t="s">
        <v>227</v>
      </c>
      <c r="E2" s="101" t="s">
        <v>228</v>
      </c>
      <c r="F2" s="100" t="s">
        <v>229</v>
      </c>
      <c r="G2" s="100" t="s">
        <v>230</v>
      </c>
      <c r="H2" s="100" t="s">
        <v>234</v>
      </c>
      <c r="I2" s="100" t="s">
        <v>235</v>
      </c>
      <c r="J2" s="100" t="s">
        <v>818</v>
      </c>
      <c r="K2" s="100" t="s">
        <v>819</v>
      </c>
      <c r="L2" s="100" t="s">
        <v>238</v>
      </c>
      <c r="M2" s="100" t="s">
        <v>239</v>
      </c>
      <c r="N2" s="100" t="s">
        <v>240</v>
      </c>
      <c r="O2" s="100" t="s">
        <v>242</v>
      </c>
      <c r="P2" s="100" t="s">
        <v>820</v>
      </c>
      <c r="Q2" s="100" t="s">
        <v>243</v>
      </c>
      <c r="R2" s="100" t="s">
        <v>821</v>
      </c>
      <c r="S2" s="100" t="s">
        <v>243</v>
      </c>
      <c r="T2" s="100" t="s">
        <v>245</v>
      </c>
      <c r="U2" s="100" t="s">
        <v>247</v>
      </c>
      <c r="V2" s="100" t="s">
        <v>248</v>
      </c>
      <c r="W2" s="100" t="s">
        <v>205</v>
      </c>
      <c r="X2" s="102" t="s">
        <v>207</v>
      </c>
    </row>
    <row r="3" spans="1:25" ht="35.25">
      <c r="A3" s="7">
        <v>1</v>
      </c>
      <c r="B3" s="35" t="s">
        <v>37</v>
      </c>
      <c r="C3" s="32" t="s">
        <v>211</v>
      </c>
      <c r="D3" s="32">
        <v>42681</v>
      </c>
      <c r="E3" s="85" t="s">
        <v>872</v>
      </c>
      <c r="F3" s="103">
        <v>5</v>
      </c>
      <c r="G3" s="104">
        <v>5</v>
      </c>
      <c r="H3" s="12" t="s">
        <v>267</v>
      </c>
      <c r="I3" s="41" t="s">
        <v>873</v>
      </c>
      <c r="J3" s="29" t="s">
        <v>25</v>
      </c>
      <c r="K3" s="31" t="s">
        <v>859</v>
      </c>
      <c r="L3" s="29" t="s">
        <v>25</v>
      </c>
      <c r="M3" s="71" t="s">
        <v>874</v>
      </c>
      <c r="N3" s="57">
        <v>45574</v>
      </c>
      <c r="O3" s="57">
        <v>45575</v>
      </c>
      <c r="P3" s="31" t="s">
        <v>699</v>
      </c>
      <c r="Q3" s="12" t="s">
        <v>25</v>
      </c>
      <c r="R3" s="12" t="s">
        <v>650</v>
      </c>
      <c r="S3" s="31" t="s">
        <v>25</v>
      </c>
      <c r="T3" s="57">
        <v>45575</v>
      </c>
      <c r="U3" s="29" t="s">
        <v>717</v>
      </c>
      <c r="V3" s="29" t="s">
        <v>717</v>
      </c>
      <c r="W3" s="12" t="s">
        <v>786</v>
      </c>
      <c r="X3" s="29" t="s">
        <v>884</v>
      </c>
    </row>
    <row r="4" spans="1:25" ht="73.5" customHeight="1">
      <c r="A4" s="7">
        <v>2</v>
      </c>
      <c r="B4" s="35" t="s">
        <v>37</v>
      </c>
      <c r="C4" s="33" t="s">
        <v>713</v>
      </c>
      <c r="D4" s="32">
        <v>46172</v>
      </c>
      <c r="E4" s="81" t="s">
        <v>885</v>
      </c>
      <c r="F4" s="82">
        <v>3</v>
      </c>
      <c r="G4" s="29">
        <v>3</v>
      </c>
      <c r="H4" s="12" t="s">
        <v>267</v>
      </c>
      <c r="I4" s="41" t="s">
        <v>873</v>
      </c>
      <c r="J4" s="106" t="s">
        <v>25</v>
      </c>
      <c r="K4" s="9" t="s">
        <v>552</v>
      </c>
      <c r="L4" s="77" t="s">
        <v>25</v>
      </c>
      <c r="M4" s="64" t="s">
        <v>886</v>
      </c>
      <c r="N4" s="57">
        <v>45572</v>
      </c>
      <c r="O4" s="57">
        <v>45573</v>
      </c>
      <c r="P4" s="31" t="s">
        <v>699</v>
      </c>
      <c r="Q4" s="29" t="s">
        <v>25</v>
      </c>
      <c r="R4" s="12" t="s">
        <v>650</v>
      </c>
      <c r="S4" s="31" t="s">
        <v>25</v>
      </c>
      <c r="T4" s="57">
        <v>45573</v>
      </c>
      <c r="U4" s="29" t="s">
        <v>717</v>
      </c>
      <c r="V4" s="29" t="s">
        <v>717</v>
      </c>
      <c r="W4" s="12" t="s">
        <v>786</v>
      </c>
      <c r="X4" s="12"/>
    </row>
    <row r="5" spans="1:25" ht="35.25">
      <c r="A5" s="67">
        <v>3</v>
      </c>
      <c r="B5" s="35" t="s">
        <v>37</v>
      </c>
      <c r="C5" s="55" t="s">
        <v>699</v>
      </c>
      <c r="D5" s="84">
        <v>45444</v>
      </c>
      <c r="E5" s="114" t="s">
        <v>887</v>
      </c>
      <c r="F5" s="86">
        <v>5</v>
      </c>
      <c r="G5" s="87">
        <v>5</v>
      </c>
      <c r="H5" s="12" t="s">
        <v>267</v>
      </c>
      <c r="I5" s="41" t="s">
        <v>873</v>
      </c>
      <c r="J5" s="29" t="s">
        <v>25</v>
      </c>
      <c r="K5" s="89" t="s">
        <v>552</v>
      </c>
      <c r="L5" s="22" t="s">
        <v>25</v>
      </c>
      <c r="M5" s="90" t="s">
        <v>888</v>
      </c>
      <c r="N5" s="57">
        <v>45569</v>
      </c>
      <c r="O5" s="57">
        <v>45573</v>
      </c>
      <c r="P5" s="31" t="s">
        <v>699</v>
      </c>
      <c r="Q5" s="29" t="s">
        <v>25</v>
      </c>
      <c r="R5" s="31" t="s">
        <v>650</v>
      </c>
      <c r="S5" s="31" t="s">
        <v>25</v>
      </c>
      <c r="T5" s="57">
        <v>45573</v>
      </c>
      <c r="U5" s="29" t="s">
        <v>717</v>
      </c>
      <c r="V5" s="29" t="s">
        <v>717</v>
      </c>
      <c r="W5" s="31" t="s">
        <v>786</v>
      </c>
      <c r="X5" s="105"/>
    </row>
    <row r="6" spans="1:25" s="39" customFormat="1" ht="26.25" customHeight="1">
      <c r="A6" s="109">
        <v>4</v>
      </c>
      <c r="B6" s="88" t="s">
        <v>37</v>
      </c>
      <c r="C6" s="110" t="s">
        <v>211</v>
      </c>
      <c r="D6" s="84">
        <v>45900</v>
      </c>
      <c r="E6" s="85" t="s">
        <v>889</v>
      </c>
      <c r="F6" s="111">
        <v>5</v>
      </c>
      <c r="G6" s="112">
        <v>5</v>
      </c>
      <c r="H6" s="31" t="s">
        <v>267</v>
      </c>
      <c r="I6" s="113" t="s">
        <v>873</v>
      </c>
      <c r="J6" s="88" t="s">
        <v>25</v>
      </c>
      <c r="K6" s="12" t="s">
        <v>859</v>
      </c>
      <c r="L6" s="88" t="s">
        <v>25</v>
      </c>
      <c r="M6" s="117" t="s">
        <v>890</v>
      </c>
      <c r="N6" s="91">
        <v>45555</v>
      </c>
      <c r="O6" s="91">
        <v>45579</v>
      </c>
      <c r="P6" s="31" t="s">
        <v>699</v>
      </c>
      <c r="Q6" s="31" t="s">
        <v>25</v>
      </c>
      <c r="R6" s="31" t="s">
        <v>650</v>
      </c>
      <c r="S6" s="31" t="s">
        <v>25</v>
      </c>
      <c r="T6" s="91">
        <v>45579</v>
      </c>
      <c r="U6" s="29" t="s">
        <v>717</v>
      </c>
      <c r="V6" s="29" t="s">
        <v>717</v>
      </c>
      <c r="W6" s="31" t="s">
        <v>786</v>
      </c>
      <c r="X6" s="31" t="s">
        <v>891</v>
      </c>
      <c r="Y6" s="46"/>
    </row>
    <row r="7" spans="1:25" ht="27" customHeight="1">
      <c r="A7" s="107">
        <v>5</v>
      </c>
      <c r="B7" s="29" t="s">
        <v>37</v>
      </c>
      <c r="C7" s="9" t="s">
        <v>713</v>
      </c>
      <c r="D7" s="116">
        <v>45539</v>
      </c>
      <c r="E7" s="115" t="s">
        <v>876</v>
      </c>
      <c r="F7" s="82">
        <v>3</v>
      </c>
      <c r="G7" s="29"/>
      <c r="H7" s="107"/>
      <c r="I7" s="9"/>
      <c r="J7" s="107"/>
      <c r="K7" s="120"/>
      <c r="L7" s="39"/>
      <c r="M7" s="16"/>
      <c r="N7" s="16"/>
      <c r="O7" s="16"/>
      <c r="P7" s="16"/>
      <c r="Q7" s="39"/>
      <c r="R7" s="39"/>
      <c r="S7" s="39"/>
      <c r="T7" s="39"/>
      <c r="U7" s="39"/>
      <c r="V7" s="39"/>
      <c r="W7" s="31" t="s">
        <v>786</v>
      </c>
      <c r="X7" s="40" t="s">
        <v>878</v>
      </c>
      <c r="Y7" s="39"/>
    </row>
    <row r="8" spans="1:25" ht="23.25">
      <c r="A8" s="107">
        <v>6</v>
      </c>
      <c r="B8" s="29" t="s">
        <v>37</v>
      </c>
      <c r="C8" s="55" t="s">
        <v>699</v>
      </c>
      <c r="D8" s="119">
        <v>45908</v>
      </c>
      <c r="E8" s="118" t="s">
        <v>879</v>
      </c>
      <c r="F8" s="8">
        <v>3</v>
      </c>
      <c r="G8" s="29"/>
      <c r="H8" s="107"/>
      <c r="I8" s="9"/>
      <c r="J8" s="132"/>
      <c r="K8" s="9"/>
      <c r="L8" s="135"/>
      <c r="M8" s="16"/>
      <c r="N8" s="16"/>
      <c r="O8" s="16"/>
      <c r="P8" s="16"/>
      <c r="Q8" s="39"/>
      <c r="R8" s="39"/>
      <c r="S8" s="39"/>
      <c r="T8" s="39"/>
      <c r="U8" s="39"/>
      <c r="V8" s="39"/>
      <c r="W8" s="39" t="s">
        <v>791</v>
      </c>
      <c r="X8" s="40" t="s">
        <v>878</v>
      </c>
      <c r="Y8" s="39"/>
    </row>
    <row r="9" spans="1:25" ht="12.75">
      <c r="A9" s="107"/>
      <c r="B9" s="29"/>
      <c r="C9" s="9"/>
      <c r="D9" s="107"/>
      <c r="E9" s="29"/>
      <c r="F9" s="8"/>
      <c r="G9" s="29"/>
      <c r="H9" s="107"/>
      <c r="I9" s="9"/>
      <c r="J9" s="132"/>
      <c r="K9" s="9"/>
      <c r="L9" s="135"/>
      <c r="M9" s="16"/>
      <c r="N9" s="16"/>
      <c r="O9" s="16"/>
      <c r="P9" s="16"/>
      <c r="Q9" s="39"/>
      <c r="R9" s="39"/>
      <c r="S9" s="39"/>
      <c r="T9" s="39"/>
      <c r="U9" s="39"/>
      <c r="V9" s="39"/>
      <c r="W9" s="39"/>
      <c r="X9" s="39"/>
      <c r="Y9" s="39"/>
    </row>
    <row r="10" spans="1:25" ht="12.75">
      <c r="A10" s="107"/>
      <c r="B10" s="29"/>
      <c r="C10" s="9"/>
      <c r="D10" s="107"/>
      <c r="E10" s="29"/>
      <c r="F10" s="8"/>
      <c r="G10" s="29"/>
      <c r="H10" s="107"/>
      <c r="I10" s="9"/>
      <c r="J10" s="132"/>
      <c r="K10" s="9"/>
      <c r="L10" s="135"/>
      <c r="M10" s="16"/>
      <c r="N10" s="16"/>
      <c r="O10" s="16"/>
      <c r="P10" s="16"/>
      <c r="Q10" s="39"/>
      <c r="R10" s="39"/>
      <c r="S10" s="39"/>
      <c r="T10" s="39"/>
      <c r="U10" s="39"/>
      <c r="V10" s="39"/>
      <c r="W10" s="39"/>
      <c r="X10" s="39"/>
      <c r="Y10" s="39"/>
    </row>
    <row r="11" spans="1:25" ht="12.75">
      <c r="A11" s="107"/>
      <c r="B11" s="29"/>
      <c r="C11" s="9"/>
      <c r="D11" s="107"/>
      <c r="E11" s="29"/>
      <c r="F11" s="8"/>
      <c r="G11" s="29"/>
      <c r="H11" s="107"/>
      <c r="I11" s="9"/>
      <c r="J11" s="132"/>
      <c r="K11" s="9"/>
      <c r="L11" s="135"/>
      <c r="M11" s="16"/>
      <c r="N11" s="16"/>
      <c r="O11" s="16"/>
      <c r="P11" s="16"/>
      <c r="Q11" s="39"/>
      <c r="R11" s="39"/>
      <c r="S11" s="39"/>
      <c r="T11" s="39"/>
      <c r="U11" s="39"/>
      <c r="V11" s="39"/>
      <c r="W11" s="39"/>
      <c r="X11" s="39"/>
      <c r="Y11" s="39"/>
    </row>
    <row r="12" spans="1:25" ht="12.75">
      <c r="A12" s="39"/>
      <c r="B12" s="11"/>
      <c r="C12" s="16"/>
      <c r="D12" s="39"/>
      <c r="E12" s="11"/>
      <c r="F12" s="108"/>
      <c r="G12" s="11"/>
      <c r="H12" s="39"/>
      <c r="I12" s="16"/>
      <c r="J12" s="133"/>
      <c r="K12" s="16"/>
      <c r="L12" s="135"/>
      <c r="M12" s="16"/>
      <c r="N12" s="16"/>
      <c r="O12" s="16"/>
      <c r="P12" s="16"/>
      <c r="Q12" s="39"/>
      <c r="R12" s="39"/>
      <c r="S12" s="39"/>
      <c r="T12" s="39"/>
      <c r="U12" s="39"/>
      <c r="V12" s="39"/>
      <c r="W12" s="39"/>
      <c r="X12" s="39"/>
      <c r="Y12" s="39"/>
    </row>
    <row r="13" spans="1:25" ht="12.75">
      <c r="A13" s="39"/>
      <c r="B13" s="11"/>
      <c r="C13" s="16"/>
      <c r="D13" s="39"/>
      <c r="E13" s="11"/>
      <c r="F13" s="108"/>
      <c r="G13" s="11"/>
      <c r="H13" s="39"/>
      <c r="I13" s="16"/>
      <c r="J13" s="133"/>
      <c r="K13" s="16"/>
      <c r="L13" s="135"/>
      <c r="M13" s="16"/>
      <c r="N13" s="16"/>
      <c r="O13" s="16"/>
      <c r="P13" s="16"/>
      <c r="Q13" s="39"/>
      <c r="R13" s="39"/>
      <c r="S13" s="39"/>
      <c r="T13" s="39"/>
      <c r="U13" s="39"/>
      <c r="V13" s="39"/>
      <c r="W13" s="39"/>
      <c r="X13" s="39"/>
      <c r="Y13" s="39"/>
    </row>
    <row r="14" spans="1:25" ht="12.75">
      <c r="A14" s="39"/>
      <c r="B14" s="11"/>
      <c r="C14" s="16"/>
      <c r="D14" s="39"/>
      <c r="E14" s="11"/>
      <c r="F14" s="108"/>
      <c r="G14" s="11"/>
      <c r="H14" s="39"/>
      <c r="I14" s="16"/>
      <c r="J14" s="133"/>
      <c r="K14" s="16"/>
      <c r="L14" s="135"/>
      <c r="M14" s="16"/>
      <c r="N14" s="16"/>
      <c r="O14" s="16"/>
      <c r="P14" s="16"/>
      <c r="Q14" s="39"/>
      <c r="R14" s="39"/>
      <c r="S14" s="39"/>
      <c r="T14" s="39"/>
      <c r="U14" s="39"/>
      <c r="V14" s="39"/>
      <c r="W14" s="39"/>
      <c r="X14" s="39"/>
      <c r="Y14" s="39"/>
    </row>
    <row r="15" spans="1:25" ht="12.75">
      <c r="A15" s="39"/>
      <c r="B15" s="11"/>
      <c r="C15" s="16"/>
      <c r="D15" s="39"/>
      <c r="E15" s="11"/>
      <c r="F15" s="108"/>
      <c r="G15" s="11"/>
      <c r="H15" s="39"/>
      <c r="I15" s="16"/>
      <c r="J15" s="133"/>
      <c r="K15" s="16"/>
      <c r="L15" s="135"/>
      <c r="M15" s="16"/>
      <c r="N15" s="16"/>
      <c r="O15" s="16"/>
      <c r="P15" s="16"/>
      <c r="Q15" s="39"/>
      <c r="R15" s="39"/>
      <c r="S15" s="39"/>
      <c r="T15" s="39"/>
      <c r="U15" s="39"/>
      <c r="V15" s="39"/>
      <c r="W15" s="39"/>
      <c r="X15" s="39"/>
      <c r="Y15" s="39"/>
    </row>
    <row r="16" spans="1:25" ht="12.75">
      <c r="A16" s="39"/>
      <c r="B16" s="11"/>
      <c r="C16" s="16"/>
      <c r="D16" s="39"/>
      <c r="E16" s="11"/>
      <c r="F16" s="108"/>
      <c r="G16" s="11"/>
      <c r="H16" s="39"/>
      <c r="I16" s="16"/>
      <c r="J16" s="133"/>
      <c r="K16" s="16"/>
      <c r="L16" s="135"/>
      <c r="M16" s="16"/>
      <c r="N16" s="16"/>
      <c r="O16" s="16"/>
      <c r="P16" s="16"/>
      <c r="Q16" s="39"/>
      <c r="R16" s="39"/>
      <c r="S16" s="39"/>
      <c r="T16" s="39"/>
      <c r="U16" s="39"/>
      <c r="V16" s="39"/>
      <c r="W16" s="39"/>
      <c r="X16" s="39"/>
      <c r="Y16" s="39"/>
    </row>
    <row r="17" spans="1:25" ht="12.75">
      <c r="A17" s="39"/>
      <c r="B17" s="11"/>
      <c r="C17" s="16"/>
      <c r="D17" s="39"/>
      <c r="E17" s="11"/>
      <c r="F17" s="108"/>
      <c r="G17" s="11"/>
      <c r="H17" s="39"/>
      <c r="I17" s="16"/>
      <c r="J17" s="133"/>
      <c r="K17" s="16"/>
      <c r="L17" s="135"/>
      <c r="M17" s="16"/>
      <c r="N17" s="16"/>
      <c r="O17" s="16"/>
      <c r="P17" s="16"/>
      <c r="Q17" s="39"/>
      <c r="R17" s="39"/>
      <c r="S17" s="39"/>
      <c r="T17" s="39"/>
      <c r="U17" s="39"/>
      <c r="V17" s="39"/>
      <c r="W17" s="39"/>
      <c r="X17" s="39"/>
      <c r="Y17" s="39"/>
    </row>
    <row r="18" spans="1:25" ht="12.75">
      <c r="A18" s="39"/>
      <c r="B18" s="11"/>
      <c r="C18" s="16"/>
      <c r="D18" s="39"/>
      <c r="E18" s="11"/>
      <c r="F18" s="108"/>
      <c r="G18" s="11"/>
      <c r="H18" s="39"/>
      <c r="I18" s="16"/>
      <c r="J18" s="133"/>
      <c r="K18" s="16"/>
      <c r="L18" s="135"/>
      <c r="M18" s="16"/>
      <c r="N18" s="16"/>
      <c r="O18" s="16"/>
      <c r="P18" s="16"/>
      <c r="Q18" s="39"/>
      <c r="R18" s="39"/>
      <c r="S18" s="39"/>
      <c r="T18" s="39"/>
      <c r="U18" s="39"/>
      <c r="V18" s="39"/>
      <c r="W18" s="39"/>
      <c r="X18" s="39"/>
      <c r="Y18" s="39"/>
    </row>
    <row r="19" spans="1:25" ht="12.75">
      <c r="A19" s="39"/>
      <c r="B19" s="11"/>
      <c r="C19" s="16"/>
      <c r="D19" s="39"/>
      <c r="E19" s="11"/>
      <c r="F19" s="108"/>
      <c r="G19" s="11"/>
      <c r="H19" s="39"/>
      <c r="I19" s="16"/>
      <c r="J19" s="133"/>
      <c r="K19" s="16"/>
      <c r="L19" s="135"/>
      <c r="M19" s="16"/>
      <c r="N19" s="16"/>
      <c r="O19" s="16"/>
      <c r="P19" s="16"/>
      <c r="Q19" s="39"/>
      <c r="R19" s="39"/>
      <c r="S19" s="39"/>
      <c r="T19" s="39"/>
      <c r="U19" s="39"/>
      <c r="V19" s="39"/>
      <c r="W19" s="39"/>
      <c r="X19" s="39"/>
      <c r="Y19" s="39"/>
    </row>
    <row r="20" spans="1:25" ht="12.75">
      <c r="A20" s="39"/>
      <c r="B20" s="11"/>
      <c r="C20" s="16"/>
      <c r="D20" s="39"/>
      <c r="E20" s="11"/>
      <c r="F20" s="108"/>
      <c r="G20" s="11"/>
      <c r="H20" s="39"/>
      <c r="I20" s="16"/>
      <c r="J20" s="133"/>
      <c r="K20" s="16"/>
      <c r="L20" s="135"/>
      <c r="M20" s="16"/>
      <c r="N20" s="16"/>
      <c r="O20" s="16"/>
      <c r="P20" s="16"/>
      <c r="Q20" s="39"/>
      <c r="R20" s="39"/>
      <c r="S20" s="39"/>
      <c r="T20" s="39"/>
      <c r="U20" s="39"/>
      <c r="V20" s="39"/>
      <c r="W20" s="39"/>
      <c r="X20" s="39"/>
      <c r="Y20" s="39"/>
    </row>
    <row r="21" spans="1:25" ht="12.75">
      <c r="A21" s="39"/>
      <c r="B21" s="11"/>
      <c r="C21" s="16"/>
      <c r="D21" s="39"/>
      <c r="E21" s="11"/>
      <c r="F21" s="108"/>
      <c r="G21" s="11"/>
      <c r="H21" s="39"/>
      <c r="I21" s="16"/>
      <c r="J21" s="133"/>
      <c r="K21" s="16"/>
      <c r="L21" s="135"/>
      <c r="M21" s="16"/>
      <c r="N21" s="16"/>
      <c r="O21" s="16"/>
      <c r="P21" s="16"/>
      <c r="Q21" s="39"/>
      <c r="R21" s="39"/>
      <c r="S21" s="39"/>
      <c r="T21" s="39"/>
      <c r="U21" s="39"/>
      <c r="V21" s="39"/>
      <c r="W21" s="39"/>
      <c r="X21" s="39"/>
      <c r="Y21" s="39"/>
    </row>
    <row r="22" spans="1:25" ht="12.75">
      <c r="A22" s="39"/>
      <c r="B22" s="11"/>
      <c r="C22" s="16"/>
      <c r="D22" s="39"/>
      <c r="E22" s="11"/>
      <c r="F22" s="108"/>
      <c r="G22" s="11"/>
      <c r="H22" s="39"/>
      <c r="I22" s="16"/>
      <c r="J22" s="133"/>
      <c r="K22" s="16"/>
      <c r="L22" s="135"/>
      <c r="M22" s="16"/>
      <c r="N22" s="16"/>
      <c r="O22" s="16"/>
      <c r="P22" s="16"/>
      <c r="Q22" s="39"/>
      <c r="R22" s="39"/>
      <c r="S22" s="39"/>
      <c r="T22" s="39"/>
      <c r="U22" s="39"/>
      <c r="V22" s="39"/>
      <c r="W22" s="39"/>
      <c r="X22" s="39"/>
      <c r="Y22" s="39"/>
    </row>
    <row r="23" spans="1:25" ht="12.75">
      <c r="A23" s="39"/>
      <c r="B23" s="11"/>
      <c r="C23" s="16"/>
      <c r="D23" s="39"/>
      <c r="E23" s="11"/>
      <c r="F23" s="108"/>
      <c r="G23" s="11"/>
      <c r="H23" s="39"/>
      <c r="I23" s="16"/>
      <c r="J23" s="133"/>
      <c r="K23" s="16"/>
      <c r="L23" s="135"/>
      <c r="M23" s="16"/>
      <c r="N23" s="16"/>
      <c r="O23" s="16"/>
      <c r="P23" s="16"/>
      <c r="Q23" s="39"/>
      <c r="R23" s="39"/>
      <c r="S23" s="39"/>
      <c r="T23" s="39"/>
      <c r="U23" s="39"/>
      <c r="V23" s="39"/>
      <c r="W23" s="39"/>
      <c r="X23" s="39"/>
      <c r="Y23" s="39"/>
    </row>
    <row r="24" spans="1:25" ht="12.75">
      <c r="A24" s="39"/>
      <c r="B24" s="11"/>
      <c r="C24" s="16"/>
      <c r="D24" s="39"/>
      <c r="E24" s="11"/>
      <c r="F24" s="108"/>
      <c r="G24" s="11"/>
      <c r="H24" s="39"/>
      <c r="I24" s="16"/>
      <c r="J24" s="133"/>
      <c r="K24" s="16"/>
      <c r="L24" s="135"/>
      <c r="M24" s="16"/>
      <c r="N24" s="16"/>
      <c r="O24" s="16"/>
      <c r="P24" s="16"/>
      <c r="Q24" s="39"/>
      <c r="R24" s="39"/>
      <c r="S24" s="39"/>
      <c r="T24" s="39"/>
      <c r="U24" s="39"/>
      <c r="V24" s="39"/>
      <c r="W24" s="39"/>
      <c r="X24" s="39"/>
      <c r="Y24" s="39"/>
    </row>
    <row r="25" spans="1:25" ht="12.75">
      <c r="A25" s="39"/>
      <c r="B25" s="11"/>
      <c r="C25" s="16"/>
      <c r="D25" s="39"/>
      <c r="E25" s="11"/>
      <c r="F25" s="108"/>
      <c r="G25" s="11"/>
      <c r="H25" s="39"/>
      <c r="I25" s="16"/>
      <c r="J25" s="133"/>
      <c r="K25" s="16"/>
      <c r="L25" s="135"/>
      <c r="M25" s="16"/>
      <c r="N25" s="16"/>
      <c r="O25" s="16"/>
      <c r="P25" s="16"/>
      <c r="Q25" s="39"/>
      <c r="R25" s="39"/>
      <c r="S25" s="39"/>
      <c r="T25" s="39"/>
      <c r="U25" s="39"/>
      <c r="V25" s="39"/>
      <c r="W25" s="39"/>
      <c r="X25" s="39"/>
      <c r="Y25" s="39"/>
    </row>
    <row r="26" spans="1:25" ht="12.75">
      <c r="A26" s="39"/>
      <c r="B26" s="11"/>
      <c r="C26" s="16"/>
      <c r="D26" s="39"/>
      <c r="E26" s="11"/>
      <c r="F26" s="108"/>
      <c r="G26" s="11"/>
      <c r="H26" s="39"/>
      <c r="I26" s="16"/>
      <c r="J26" s="133"/>
      <c r="K26" s="16"/>
      <c r="L26" s="135"/>
      <c r="M26" s="16"/>
      <c r="N26" s="16"/>
      <c r="O26" s="16"/>
      <c r="P26" s="16"/>
      <c r="Q26" s="39"/>
      <c r="R26" s="39"/>
      <c r="S26" s="39"/>
      <c r="T26" s="39"/>
      <c r="U26" s="39"/>
      <c r="V26" s="39"/>
      <c r="W26" s="39"/>
      <c r="X26" s="39"/>
      <c r="Y26" s="39"/>
    </row>
    <row r="27" spans="1:25" ht="12.75">
      <c r="A27" s="39"/>
      <c r="B27" s="11"/>
      <c r="C27" s="16"/>
      <c r="D27" s="39"/>
      <c r="E27" s="11"/>
      <c r="F27" s="108"/>
      <c r="G27" s="11"/>
      <c r="H27" s="39"/>
      <c r="I27" s="16"/>
      <c r="J27" s="133"/>
      <c r="K27" s="16"/>
      <c r="L27" s="135"/>
      <c r="M27" s="16"/>
      <c r="N27" s="16"/>
      <c r="O27" s="16"/>
      <c r="P27" s="16"/>
      <c r="Q27" s="39"/>
      <c r="R27" s="39"/>
      <c r="S27" s="39"/>
      <c r="T27" s="39"/>
      <c r="U27" s="39"/>
      <c r="V27" s="39"/>
      <c r="W27" s="39"/>
      <c r="X27" s="39"/>
      <c r="Y27" s="39"/>
    </row>
    <row r="28" spans="1:25" ht="12.75">
      <c r="A28" s="39"/>
      <c r="B28" s="11"/>
      <c r="C28" s="16"/>
      <c r="D28" s="39"/>
      <c r="E28" s="11"/>
      <c r="F28" s="108"/>
      <c r="G28" s="11"/>
      <c r="H28" s="39"/>
      <c r="I28" s="16"/>
      <c r="J28" s="133"/>
      <c r="K28" s="16"/>
      <c r="L28" s="135"/>
      <c r="M28" s="16"/>
      <c r="N28" s="16"/>
      <c r="O28" s="16"/>
      <c r="P28" s="16"/>
      <c r="Q28" s="39"/>
      <c r="R28" s="39"/>
      <c r="S28" s="39"/>
      <c r="T28" s="39"/>
      <c r="U28" s="39"/>
      <c r="V28" s="39"/>
      <c r="W28" s="39"/>
      <c r="X28" s="39"/>
      <c r="Y28" s="39"/>
    </row>
    <row r="29" spans="1:25" ht="12.75">
      <c r="A29" s="39"/>
      <c r="B29" s="11"/>
      <c r="C29" s="16"/>
      <c r="D29" s="39"/>
      <c r="E29" s="11"/>
      <c r="F29" s="108"/>
      <c r="G29" s="11"/>
      <c r="H29" s="39"/>
      <c r="I29" s="16"/>
      <c r="J29" s="133"/>
      <c r="K29" s="16"/>
      <c r="L29" s="135"/>
      <c r="M29" s="16"/>
      <c r="N29" s="16"/>
      <c r="O29" s="16"/>
      <c r="P29" s="16"/>
      <c r="Q29" s="39"/>
      <c r="R29" s="39"/>
      <c r="S29" s="39"/>
      <c r="T29" s="39"/>
      <c r="U29" s="39"/>
      <c r="V29" s="39"/>
      <c r="W29" s="39"/>
      <c r="X29" s="39"/>
      <c r="Y29" s="39"/>
    </row>
    <row r="30" spans="1:25" ht="12.75">
      <c r="A30" s="39"/>
      <c r="B30" s="11"/>
      <c r="C30" s="16"/>
      <c r="D30" s="39"/>
      <c r="E30" s="11"/>
      <c r="F30" s="108"/>
      <c r="G30" s="11"/>
      <c r="H30" s="39"/>
      <c r="I30" s="16"/>
      <c r="J30" s="133"/>
      <c r="K30" s="16"/>
      <c r="L30" s="135"/>
      <c r="M30" s="16"/>
      <c r="N30" s="16"/>
      <c r="O30" s="16"/>
      <c r="P30" s="16"/>
      <c r="Q30" s="39"/>
      <c r="R30" s="39"/>
      <c r="S30" s="39"/>
      <c r="T30" s="39"/>
      <c r="U30" s="39"/>
      <c r="V30" s="39"/>
      <c r="W30" s="39"/>
      <c r="X30" s="39"/>
      <c r="Y30" s="39"/>
    </row>
    <row r="31" spans="1:25" ht="12.75">
      <c r="A31" s="39"/>
      <c r="B31" s="11"/>
      <c r="C31" s="16"/>
      <c r="D31" s="39"/>
      <c r="E31" s="11"/>
      <c r="F31" s="108"/>
      <c r="G31" s="11"/>
      <c r="H31" s="39"/>
      <c r="I31" s="16"/>
      <c r="J31" s="133"/>
      <c r="K31" s="16"/>
      <c r="L31" s="135"/>
      <c r="M31" s="16"/>
      <c r="N31" s="16"/>
      <c r="O31" s="16"/>
      <c r="P31" s="16"/>
      <c r="Q31" s="39"/>
      <c r="R31" s="39"/>
      <c r="S31" s="39"/>
      <c r="T31" s="39"/>
      <c r="U31" s="39"/>
      <c r="V31" s="39"/>
      <c r="W31" s="39"/>
      <c r="X31" s="39"/>
      <c r="Y31" s="39"/>
    </row>
    <row r="32" spans="1:25" ht="12.75">
      <c r="A32" s="39"/>
      <c r="B32" s="11"/>
      <c r="C32" s="16"/>
      <c r="D32" s="39"/>
      <c r="E32" s="11"/>
      <c r="F32" s="108"/>
      <c r="G32" s="11"/>
      <c r="H32" s="39"/>
      <c r="I32" s="16"/>
      <c r="J32" s="133"/>
      <c r="K32" s="16"/>
      <c r="L32" s="135"/>
      <c r="M32" s="16"/>
      <c r="N32" s="16"/>
      <c r="O32" s="16"/>
      <c r="P32" s="16"/>
      <c r="Q32" s="39"/>
      <c r="R32" s="39"/>
      <c r="S32" s="39"/>
      <c r="T32" s="39"/>
      <c r="U32" s="39"/>
      <c r="V32" s="39"/>
      <c r="W32" s="39"/>
      <c r="X32" s="39"/>
      <c r="Y32" s="39"/>
    </row>
    <row r="33" spans="1:25" ht="12.75">
      <c r="A33" s="39"/>
      <c r="B33" s="11"/>
      <c r="C33" s="16"/>
      <c r="D33" s="39"/>
      <c r="E33" s="11"/>
      <c r="F33" s="108"/>
      <c r="G33" s="11"/>
      <c r="H33" s="39"/>
      <c r="I33" s="16"/>
      <c r="J33" s="133"/>
      <c r="K33" s="16"/>
      <c r="L33" s="135"/>
      <c r="M33" s="16"/>
      <c r="N33" s="16"/>
      <c r="O33" s="16"/>
      <c r="P33" s="16"/>
      <c r="Q33" s="39"/>
      <c r="R33" s="39"/>
      <c r="S33" s="39"/>
      <c r="T33" s="39"/>
      <c r="U33" s="39"/>
      <c r="V33" s="39"/>
      <c r="W33" s="39"/>
      <c r="X33" s="39"/>
      <c r="Y33" s="39"/>
    </row>
    <row r="34" spans="1:25" ht="12.75">
      <c r="A34" s="39"/>
      <c r="B34" s="11"/>
      <c r="C34" s="16"/>
      <c r="D34" s="39"/>
      <c r="E34" s="11"/>
      <c r="F34" s="108"/>
      <c r="G34" s="11"/>
      <c r="H34" s="39"/>
      <c r="I34" s="16"/>
      <c r="J34" s="133"/>
      <c r="K34" s="16"/>
      <c r="L34" s="135"/>
      <c r="M34" s="16"/>
      <c r="N34" s="16"/>
      <c r="O34" s="16"/>
      <c r="P34" s="16"/>
      <c r="Q34" s="39"/>
      <c r="R34" s="39"/>
      <c r="S34" s="39"/>
      <c r="T34" s="39"/>
      <c r="U34" s="39"/>
      <c r="V34" s="39"/>
      <c r="W34" s="39"/>
      <c r="X34" s="39"/>
      <c r="Y34" s="39"/>
    </row>
    <row r="35" spans="1:25" ht="12.75">
      <c r="A35" s="39"/>
      <c r="B35" s="11"/>
      <c r="C35" s="16"/>
      <c r="D35" s="39"/>
      <c r="E35" s="11"/>
      <c r="F35" s="108"/>
      <c r="G35" s="11"/>
      <c r="H35" s="39"/>
      <c r="I35" s="16"/>
      <c r="J35" s="133"/>
      <c r="K35" s="16"/>
      <c r="L35" s="135"/>
      <c r="M35" s="16"/>
      <c r="N35" s="16"/>
      <c r="O35" s="16"/>
      <c r="P35" s="16"/>
      <c r="Q35" s="39"/>
      <c r="R35" s="39"/>
      <c r="S35" s="39"/>
      <c r="T35" s="39"/>
      <c r="U35" s="39"/>
      <c r="V35" s="39"/>
      <c r="W35" s="39"/>
      <c r="X35" s="39"/>
      <c r="Y35" s="39"/>
    </row>
    <row r="36" spans="1:25" ht="12.75">
      <c r="A36" s="39"/>
      <c r="B36" s="11"/>
      <c r="C36" s="16"/>
      <c r="D36" s="39"/>
      <c r="E36" s="11"/>
      <c r="F36" s="108"/>
      <c r="G36" s="11"/>
      <c r="H36" s="39"/>
      <c r="I36" s="16"/>
      <c r="J36" s="133"/>
      <c r="K36" s="16"/>
      <c r="L36" s="135"/>
      <c r="M36" s="16"/>
      <c r="N36" s="16"/>
      <c r="O36" s="16"/>
      <c r="P36" s="16"/>
      <c r="Q36" s="39"/>
      <c r="R36" s="39"/>
      <c r="S36" s="39"/>
      <c r="T36" s="39"/>
      <c r="U36" s="39"/>
      <c r="V36" s="39"/>
      <c r="W36" s="39"/>
      <c r="X36" s="39"/>
      <c r="Y36" s="39"/>
    </row>
    <row r="37" spans="1:25" ht="12.75">
      <c r="A37" s="39"/>
      <c r="B37" s="11"/>
      <c r="C37" s="16"/>
      <c r="D37" s="39"/>
      <c r="E37" s="11"/>
      <c r="F37" s="108"/>
      <c r="G37" s="11"/>
      <c r="H37" s="39"/>
      <c r="I37" s="16"/>
      <c r="J37" s="133"/>
      <c r="K37" s="16"/>
      <c r="L37" s="135"/>
      <c r="M37" s="16"/>
      <c r="N37" s="16"/>
      <c r="O37" s="16"/>
      <c r="P37" s="16"/>
      <c r="Q37" s="39"/>
      <c r="R37" s="39"/>
      <c r="S37" s="39"/>
      <c r="T37" s="39"/>
      <c r="U37" s="39"/>
      <c r="V37" s="39"/>
      <c r="W37" s="39"/>
      <c r="X37" s="39"/>
      <c r="Y37" s="39"/>
    </row>
    <row r="38" spans="1:25" ht="12.75">
      <c r="A38" s="39"/>
      <c r="B38" s="11"/>
      <c r="C38" s="16"/>
      <c r="D38" s="39"/>
      <c r="E38" s="11"/>
      <c r="F38" s="108"/>
      <c r="G38" s="11"/>
      <c r="H38" s="39"/>
      <c r="I38" s="16"/>
      <c r="J38" s="133"/>
      <c r="K38" s="16"/>
      <c r="L38" s="135"/>
      <c r="M38" s="16"/>
      <c r="N38" s="16"/>
      <c r="O38" s="16"/>
      <c r="P38" s="16"/>
      <c r="Q38" s="39"/>
      <c r="R38" s="39"/>
      <c r="S38" s="39"/>
      <c r="T38" s="39"/>
      <c r="U38" s="39"/>
      <c r="V38" s="39"/>
      <c r="W38" s="39"/>
      <c r="X38" s="39"/>
      <c r="Y38" s="39"/>
    </row>
    <row r="39" spans="1:25" ht="12.75">
      <c r="B39" s="17"/>
      <c r="C39" s="18"/>
      <c r="E39" s="17"/>
      <c r="F39" s="62"/>
      <c r="G39" s="17"/>
      <c r="I39" s="18"/>
      <c r="K39" s="16"/>
      <c r="L39" s="135"/>
      <c r="M39" s="16"/>
      <c r="N39" s="16"/>
      <c r="O39" s="16"/>
      <c r="P39" s="16"/>
      <c r="Q39" s="39"/>
      <c r="R39" s="39"/>
      <c r="S39" s="39"/>
      <c r="T39" s="39"/>
      <c r="U39" s="39"/>
      <c r="V39" s="39"/>
      <c r="W39" s="39"/>
      <c r="X39" s="39"/>
      <c r="Y39" s="39"/>
    </row>
    <row r="40" spans="1:25" ht="12.75">
      <c r="B40" s="17"/>
      <c r="C40" s="18"/>
      <c r="E40" s="17"/>
      <c r="F40" s="62"/>
      <c r="G40" s="17"/>
      <c r="I40" s="18"/>
      <c r="K40" s="18"/>
      <c r="L40" s="39"/>
      <c r="M40" s="16"/>
      <c r="N40" s="16"/>
      <c r="O40" s="16"/>
      <c r="P40" s="16"/>
      <c r="Q40" s="39"/>
      <c r="R40" s="39"/>
      <c r="S40" s="39"/>
      <c r="T40" s="39"/>
      <c r="U40" s="39"/>
      <c r="V40" s="39"/>
      <c r="W40" s="39"/>
      <c r="X40" s="39"/>
      <c r="Y40" s="39"/>
    </row>
    <row r="41" spans="1:25" ht="12.75">
      <c r="B41" s="17"/>
      <c r="C41" s="18"/>
      <c r="E41" s="17"/>
      <c r="F41" s="62"/>
      <c r="G41" s="17"/>
      <c r="I41" s="18"/>
      <c r="K41" s="18"/>
      <c r="L41" s="39"/>
      <c r="M41" s="16"/>
      <c r="N41" s="16"/>
      <c r="O41" s="16"/>
      <c r="P41" s="16"/>
      <c r="Q41" s="39"/>
      <c r="R41" s="39"/>
      <c r="S41" s="39"/>
      <c r="T41" s="39"/>
      <c r="U41" s="39"/>
      <c r="V41" s="39"/>
      <c r="W41" s="39"/>
      <c r="X41" s="39"/>
      <c r="Y41" s="39"/>
    </row>
    <row r="42" spans="1:25" ht="12.75">
      <c r="B42" s="17"/>
      <c r="C42" s="18"/>
      <c r="E42" s="17"/>
      <c r="F42" s="62"/>
      <c r="G42" s="17"/>
      <c r="I42" s="18"/>
      <c r="K42" s="18"/>
      <c r="L42" s="39"/>
      <c r="M42" s="16"/>
      <c r="N42" s="16"/>
      <c r="O42" s="16"/>
      <c r="P42" s="16"/>
      <c r="Q42" s="39"/>
      <c r="R42" s="39"/>
      <c r="S42" s="39"/>
      <c r="T42" s="39"/>
      <c r="U42" s="39"/>
      <c r="V42" s="39"/>
      <c r="W42" s="39"/>
      <c r="X42" s="39"/>
      <c r="Y42" s="39"/>
    </row>
    <row r="43" spans="1:25" ht="12.75">
      <c r="B43" s="17"/>
      <c r="C43" s="18"/>
      <c r="E43" s="17"/>
      <c r="F43" s="62"/>
      <c r="G43" s="17"/>
      <c r="I43" s="18"/>
      <c r="K43" s="18"/>
      <c r="L43" s="39"/>
      <c r="M43" s="16"/>
      <c r="N43" s="16"/>
      <c r="O43" s="16"/>
      <c r="P43" s="16"/>
      <c r="Q43" s="39"/>
      <c r="R43" s="39"/>
      <c r="S43" s="39"/>
      <c r="T43" s="39"/>
      <c r="U43" s="39"/>
      <c r="V43" s="39"/>
      <c r="W43" s="39"/>
      <c r="X43" s="39"/>
      <c r="Y43" s="39"/>
    </row>
    <row r="44" spans="1:25" ht="12.75">
      <c r="B44" s="17"/>
      <c r="C44" s="18"/>
      <c r="E44" s="17"/>
      <c r="F44" s="62"/>
      <c r="G44" s="17"/>
      <c r="I44" s="18"/>
      <c r="K44" s="18"/>
      <c r="L44" s="39"/>
      <c r="M44" s="16"/>
      <c r="N44" s="16"/>
      <c r="O44" s="16"/>
      <c r="P44" s="16"/>
      <c r="Q44" s="39"/>
      <c r="R44" s="39"/>
      <c r="S44" s="39"/>
      <c r="T44" s="39"/>
      <c r="U44" s="39"/>
      <c r="V44" s="39"/>
      <c r="W44" s="39"/>
      <c r="X44" s="39"/>
      <c r="Y44" s="39"/>
    </row>
    <row r="45" spans="1:25" ht="12.75">
      <c r="B45" s="17"/>
      <c r="C45" s="18"/>
      <c r="E45" s="17"/>
      <c r="F45" s="62"/>
      <c r="G45" s="17"/>
      <c r="I45" s="18"/>
      <c r="K45" s="18"/>
      <c r="L45" s="39"/>
      <c r="M45" s="16"/>
      <c r="N45" s="16"/>
      <c r="O45" s="16"/>
      <c r="P45" s="16"/>
      <c r="Q45" s="39"/>
      <c r="R45" s="39"/>
      <c r="S45" s="39"/>
      <c r="T45" s="39"/>
      <c r="U45" s="39"/>
      <c r="V45" s="39"/>
      <c r="W45" s="39"/>
      <c r="X45" s="39"/>
      <c r="Y45" s="39"/>
    </row>
    <row r="46" spans="1:25" ht="12.75">
      <c r="B46" s="17"/>
      <c r="C46" s="18"/>
      <c r="E46" s="17"/>
      <c r="F46" s="62"/>
      <c r="G46" s="17"/>
      <c r="I46" s="18"/>
      <c r="K46" s="18"/>
      <c r="L46" s="39"/>
      <c r="M46" s="16"/>
      <c r="N46" s="16"/>
      <c r="O46" s="16"/>
      <c r="P46" s="16"/>
      <c r="Q46" s="39"/>
      <c r="R46" s="39"/>
      <c r="S46" s="39"/>
      <c r="T46" s="39"/>
      <c r="U46" s="39"/>
      <c r="V46" s="39"/>
      <c r="W46" s="39"/>
      <c r="X46" s="39"/>
      <c r="Y46" s="39"/>
    </row>
    <row r="47" spans="1:25" ht="12.75">
      <c r="B47" s="17"/>
      <c r="C47" s="18"/>
      <c r="E47" s="17"/>
      <c r="F47" s="62"/>
      <c r="G47" s="17"/>
      <c r="I47" s="18"/>
      <c r="K47" s="18"/>
      <c r="L47" s="39"/>
      <c r="M47" s="16"/>
      <c r="N47" s="16"/>
      <c r="O47" s="16"/>
      <c r="P47" s="16"/>
      <c r="Q47" s="39"/>
      <c r="R47" s="39"/>
      <c r="S47" s="39"/>
      <c r="T47" s="39"/>
      <c r="U47" s="39"/>
      <c r="V47" s="39"/>
      <c r="W47" s="39"/>
      <c r="X47" s="39"/>
      <c r="Y47" s="39"/>
    </row>
    <row r="48" spans="1:25" ht="12.75">
      <c r="B48" s="17"/>
      <c r="C48" s="18"/>
      <c r="E48" s="17"/>
      <c r="F48" s="62"/>
      <c r="G48" s="17"/>
      <c r="I48" s="18"/>
      <c r="K48" s="18"/>
      <c r="L48" s="39"/>
      <c r="M48" s="16"/>
      <c r="N48" s="16"/>
      <c r="O48" s="16"/>
      <c r="P48" s="16"/>
      <c r="Q48" s="39"/>
      <c r="R48" s="39"/>
      <c r="S48" s="39"/>
      <c r="T48" s="39"/>
      <c r="U48" s="39"/>
      <c r="V48" s="39"/>
      <c r="W48" s="39"/>
      <c r="X48" s="39"/>
      <c r="Y48" s="39"/>
    </row>
    <row r="49" spans="2:25" ht="12.75">
      <c r="B49" s="17"/>
      <c r="C49" s="18"/>
      <c r="E49" s="17"/>
      <c r="F49" s="62"/>
      <c r="G49" s="17"/>
      <c r="I49" s="18"/>
      <c r="K49" s="18"/>
      <c r="L49" s="39"/>
      <c r="M49" s="16"/>
      <c r="N49" s="16"/>
      <c r="O49" s="16"/>
      <c r="P49" s="16"/>
      <c r="Q49" s="39"/>
      <c r="R49" s="39"/>
      <c r="S49" s="39"/>
      <c r="T49" s="39"/>
      <c r="U49" s="39"/>
      <c r="V49" s="39"/>
      <c r="W49" s="39"/>
      <c r="X49" s="39"/>
      <c r="Y49" s="39"/>
    </row>
    <row r="50" spans="2:25" ht="12.75">
      <c r="B50" s="17"/>
      <c r="C50" s="18"/>
      <c r="E50" s="17"/>
      <c r="F50" s="62"/>
      <c r="G50" s="17"/>
      <c r="I50" s="18"/>
      <c r="K50" s="18"/>
      <c r="L50" s="39"/>
      <c r="M50" s="16"/>
      <c r="N50" s="16"/>
      <c r="O50" s="16"/>
      <c r="P50" s="16"/>
      <c r="Q50" s="39"/>
      <c r="R50" s="39"/>
      <c r="S50" s="39"/>
      <c r="T50" s="39"/>
      <c r="U50" s="39"/>
      <c r="V50" s="39"/>
      <c r="W50" s="39"/>
      <c r="X50" s="39"/>
      <c r="Y50" s="39"/>
    </row>
    <row r="51" spans="2:25" ht="12.75">
      <c r="B51" s="17"/>
      <c r="C51" s="18"/>
      <c r="E51" s="17"/>
      <c r="F51" s="62"/>
      <c r="G51" s="17"/>
      <c r="I51" s="18"/>
      <c r="K51" s="18"/>
      <c r="M51" s="18"/>
      <c r="N51" s="18"/>
      <c r="O51" s="18"/>
      <c r="P51" s="18"/>
    </row>
    <row r="52" spans="2:25" ht="12.75">
      <c r="B52" s="17"/>
      <c r="C52" s="18"/>
      <c r="E52" s="17"/>
      <c r="F52" s="62"/>
      <c r="G52" s="17"/>
      <c r="I52" s="18"/>
      <c r="K52" s="18"/>
      <c r="M52" s="18"/>
      <c r="N52" s="18"/>
      <c r="O52" s="18"/>
      <c r="P52" s="18"/>
    </row>
    <row r="53" spans="2:25" ht="12.75">
      <c r="B53" s="17"/>
      <c r="C53" s="18"/>
      <c r="E53" s="17"/>
      <c r="F53" s="62"/>
      <c r="G53" s="17"/>
      <c r="I53" s="18"/>
      <c r="K53" s="18"/>
      <c r="M53" s="18"/>
      <c r="N53" s="18"/>
      <c r="O53" s="18"/>
      <c r="P53" s="18"/>
    </row>
    <row r="54" spans="2:25" ht="12.75">
      <c r="B54" s="17"/>
      <c r="C54" s="18"/>
      <c r="E54" s="17"/>
      <c r="F54" s="62"/>
      <c r="G54" s="17"/>
      <c r="I54" s="18"/>
      <c r="K54" s="18"/>
      <c r="M54" s="18"/>
      <c r="N54" s="18"/>
      <c r="O54" s="18"/>
      <c r="P54" s="18"/>
    </row>
    <row r="55" spans="2:25" ht="12.75">
      <c r="B55" s="17"/>
      <c r="C55" s="18"/>
      <c r="E55" s="17"/>
      <c r="F55" s="62"/>
      <c r="G55" s="17"/>
      <c r="I55" s="18"/>
      <c r="K55" s="18"/>
      <c r="M55" s="18"/>
      <c r="N55" s="18"/>
      <c r="O55" s="18"/>
      <c r="P55" s="18"/>
    </row>
    <row r="56" spans="2:25" ht="12.75">
      <c r="B56" s="17"/>
      <c r="C56" s="18"/>
      <c r="E56" s="17"/>
      <c r="F56" s="62"/>
      <c r="G56" s="17"/>
      <c r="I56" s="18"/>
      <c r="K56" s="18"/>
      <c r="M56" s="18"/>
      <c r="N56" s="18"/>
      <c r="O56" s="18"/>
      <c r="P56" s="18"/>
    </row>
    <row r="57" spans="2:25" ht="12.75">
      <c r="B57" s="17"/>
      <c r="C57" s="18"/>
      <c r="E57" s="17"/>
      <c r="F57" s="62"/>
      <c r="G57" s="17"/>
      <c r="I57" s="18"/>
      <c r="K57" s="18"/>
      <c r="M57" s="18"/>
      <c r="N57" s="18"/>
      <c r="O57" s="18"/>
      <c r="P57" s="18"/>
    </row>
    <row r="58" spans="2:25" ht="12.75">
      <c r="B58" s="17"/>
      <c r="C58" s="18"/>
      <c r="E58" s="17"/>
      <c r="F58" s="62"/>
      <c r="G58" s="17"/>
      <c r="I58" s="18"/>
      <c r="K58" s="18"/>
      <c r="M58" s="18"/>
      <c r="N58" s="18"/>
      <c r="O58" s="18"/>
      <c r="P58" s="18"/>
    </row>
    <row r="59" spans="2:25" ht="12.75">
      <c r="B59" s="17"/>
      <c r="C59" s="18"/>
      <c r="E59" s="17"/>
      <c r="F59" s="62"/>
      <c r="G59" s="17"/>
      <c r="I59" s="18"/>
      <c r="K59" s="18"/>
      <c r="M59" s="18"/>
      <c r="N59" s="18"/>
      <c r="O59" s="18"/>
      <c r="P59" s="18"/>
    </row>
    <row r="60" spans="2:25" ht="12.75">
      <c r="B60" s="17"/>
      <c r="C60" s="18"/>
      <c r="E60" s="17"/>
      <c r="F60" s="62"/>
      <c r="G60" s="17"/>
      <c r="I60" s="18"/>
      <c r="K60" s="18"/>
      <c r="M60" s="18"/>
      <c r="N60" s="18"/>
      <c r="O60" s="18"/>
      <c r="P60" s="18"/>
    </row>
    <row r="61" spans="2:25" ht="12.75">
      <c r="B61" s="17"/>
      <c r="C61" s="18"/>
      <c r="E61" s="17"/>
      <c r="F61" s="62"/>
      <c r="G61" s="17"/>
      <c r="I61" s="18"/>
      <c r="K61" s="18"/>
      <c r="M61" s="18"/>
      <c r="N61" s="18"/>
      <c r="O61" s="18"/>
      <c r="P61" s="18"/>
    </row>
    <row r="62" spans="2:25" ht="12.75">
      <c r="B62" s="17"/>
      <c r="C62" s="18"/>
      <c r="E62" s="17"/>
      <c r="F62" s="62"/>
      <c r="G62" s="17"/>
      <c r="I62" s="18"/>
      <c r="K62" s="18"/>
      <c r="M62" s="18"/>
      <c r="N62" s="18"/>
      <c r="O62" s="18"/>
      <c r="P62" s="18"/>
    </row>
    <row r="63" spans="2:25" ht="12.75">
      <c r="B63" s="17"/>
      <c r="C63" s="18"/>
      <c r="E63" s="17"/>
      <c r="F63" s="62"/>
      <c r="G63" s="17"/>
      <c r="I63" s="18"/>
      <c r="K63" s="18"/>
      <c r="M63" s="18"/>
      <c r="N63" s="18"/>
      <c r="O63" s="18"/>
      <c r="P63" s="18"/>
    </row>
    <row r="64" spans="2:25" ht="12.75">
      <c r="B64" s="17"/>
      <c r="C64" s="18"/>
      <c r="E64" s="17"/>
      <c r="F64" s="62"/>
      <c r="G64" s="17"/>
      <c r="I64" s="18"/>
      <c r="K64" s="18"/>
      <c r="M64" s="18"/>
      <c r="N64" s="18"/>
      <c r="O64" s="18"/>
      <c r="P64" s="18"/>
    </row>
    <row r="65" spans="2:16" ht="12.75">
      <c r="B65" s="17"/>
      <c r="C65" s="18"/>
      <c r="E65" s="17"/>
      <c r="F65" s="62"/>
      <c r="G65" s="17"/>
      <c r="I65" s="18"/>
      <c r="K65" s="18"/>
      <c r="M65" s="18"/>
      <c r="N65" s="18"/>
      <c r="O65" s="18"/>
      <c r="P65" s="18"/>
    </row>
    <row r="66" spans="2:16" ht="12.75">
      <c r="B66" s="17"/>
      <c r="C66" s="18"/>
      <c r="E66" s="17"/>
      <c r="F66" s="62"/>
      <c r="G66" s="17"/>
      <c r="I66" s="18"/>
      <c r="K66" s="18"/>
      <c r="M66" s="18"/>
      <c r="N66" s="18"/>
      <c r="O66" s="18"/>
      <c r="P66" s="18"/>
    </row>
    <row r="67" spans="2:16" ht="12.75">
      <c r="B67" s="17"/>
      <c r="C67" s="18"/>
      <c r="E67" s="17"/>
      <c r="F67" s="62"/>
      <c r="G67" s="17"/>
      <c r="I67" s="18"/>
      <c r="K67" s="18"/>
      <c r="M67" s="18"/>
      <c r="N67" s="18"/>
      <c r="O67" s="18"/>
      <c r="P67" s="18"/>
    </row>
    <row r="68" spans="2:16" ht="12.75">
      <c r="B68" s="17"/>
      <c r="C68" s="18"/>
      <c r="E68" s="17"/>
      <c r="F68" s="62"/>
      <c r="G68" s="17"/>
      <c r="I68" s="18"/>
      <c r="K68" s="18"/>
      <c r="M68" s="18"/>
      <c r="N68" s="18"/>
      <c r="O68" s="18"/>
      <c r="P68" s="18"/>
    </row>
    <row r="69" spans="2:16" ht="12.75">
      <c r="B69" s="17"/>
      <c r="C69" s="18"/>
      <c r="E69" s="17"/>
      <c r="F69" s="62"/>
      <c r="G69" s="17"/>
      <c r="I69" s="18"/>
      <c r="K69" s="18"/>
      <c r="M69" s="18"/>
      <c r="N69" s="18"/>
      <c r="O69" s="18"/>
      <c r="P69" s="18"/>
    </row>
    <row r="70" spans="2:16" ht="12.75">
      <c r="B70" s="17"/>
      <c r="C70" s="18"/>
      <c r="E70" s="17"/>
      <c r="F70" s="62"/>
      <c r="G70" s="17"/>
      <c r="I70" s="18"/>
      <c r="K70" s="18"/>
      <c r="M70" s="18"/>
      <c r="N70" s="18"/>
      <c r="O70" s="18"/>
      <c r="P70" s="18"/>
    </row>
    <row r="71" spans="2:16" ht="12.75">
      <c r="B71" s="17"/>
      <c r="C71" s="18"/>
      <c r="E71" s="17"/>
      <c r="F71" s="62"/>
      <c r="G71" s="17"/>
      <c r="I71" s="18"/>
      <c r="K71" s="18"/>
      <c r="M71" s="18"/>
      <c r="N71" s="18"/>
      <c r="O71" s="18"/>
      <c r="P71" s="18"/>
    </row>
    <row r="72" spans="2:16" ht="12.75">
      <c r="B72" s="17"/>
      <c r="C72" s="18"/>
      <c r="E72" s="17"/>
      <c r="F72" s="62"/>
      <c r="G72" s="17"/>
      <c r="I72" s="18"/>
      <c r="K72" s="18"/>
      <c r="M72" s="18"/>
      <c r="N72" s="18"/>
      <c r="O72" s="18"/>
      <c r="P72" s="18"/>
    </row>
    <row r="73" spans="2:16" ht="12.75">
      <c r="B73" s="17"/>
      <c r="C73" s="18"/>
      <c r="E73" s="17"/>
      <c r="F73" s="62"/>
      <c r="G73" s="17"/>
      <c r="I73" s="18"/>
      <c r="K73" s="18"/>
      <c r="M73" s="18"/>
      <c r="N73" s="18"/>
      <c r="O73" s="18"/>
      <c r="P73" s="18"/>
    </row>
    <row r="74" spans="2:16" ht="12.75">
      <c r="B74" s="17"/>
      <c r="C74" s="18"/>
      <c r="E74" s="17"/>
      <c r="F74" s="62"/>
      <c r="G74" s="17"/>
      <c r="I74" s="18"/>
      <c r="K74" s="18"/>
      <c r="M74" s="18"/>
      <c r="N74" s="18"/>
      <c r="O74" s="18"/>
      <c r="P74" s="18"/>
    </row>
    <row r="75" spans="2:16" ht="12.75">
      <c r="B75" s="17"/>
      <c r="C75" s="18"/>
      <c r="E75" s="17"/>
      <c r="F75" s="62"/>
      <c r="G75" s="17"/>
      <c r="I75" s="18"/>
      <c r="K75" s="18"/>
      <c r="M75" s="18"/>
      <c r="N75" s="18"/>
      <c r="O75" s="18"/>
      <c r="P75" s="18"/>
    </row>
    <row r="76" spans="2:16" ht="12.75">
      <c r="B76" s="17"/>
      <c r="C76" s="18"/>
      <c r="E76" s="17"/>
      <c r="F76" s="62"/>
      <c r="G76" s="17"/>
      <c r="I76" s="18"/>
      <c r="K76" s="18"/>
      <c r="M76" s="18"/>
      <c r="N76" s="18"/>
      <c r="O76" s="18"/>
      <c r="P76" s="18"/>
    </row>
    <row r="77" spans="2:16" ht="12.75">
      <c r="B77" s="17"/>
      <c r="C77" s="18"/>
      <c r="E77" s="17"/>
      <c r="F77" s="62"/>
      <c r="G77" s="17"/>
      <c r="I77" s="18"/>
      <c r="K77" s="18"/>
      <c r="M77" s="18"/>
      <c r="N77" s="18"/>
      <c r="O77" s="18"/>
      <c r="P77" s="18"/>
    </row>
    <row r="78" spans="2:16" ht="12.75">
      <c r="B78" s="17"/>
      <c r="C78" s="18"/>
      <c r="E78" s="17"/>
      <c r="F78" s="62"/>
      <c r="G78" s="17"/>
      <c r="I78" s="18"/>
      <c r="K78" s="18"/>
      <c r="M78" s="18"/>
      <c r="N78" s="18"/>
      <c r="O78" s="18"/>
      <c r="P78" s="18"/>
    </row>
    <row r="79" spans="2:16" ht="12.75">
      <c r="B79" s="17"/>
      <c r="C79" s="18"/>
      <c r="E79" s="17"/>
      <c r="F79" s="62"/>
      <c r="G79" s="17"/>
      <c r="I79" s="18"/>
      <c r="K79" s="18"/>
      <c r="M79" s="18"/>
      <c r="N79" s="18"/>
      <c r="O79" s="18"/>
      <c r="P79" s="18"/>
    </row>
    <row r="80" spans="2:16" ht="12.75">
      <c r="B80" s="17"/>
      <c r="C80" s="18"/>
      <c r="E80" s="17"/>
      <c r="F80" s="62"/>
      <c r="G80" s="17"/>
      <c r="I80" s="18"/>
      <c r="K80" s="18"/>
      <c r="M80" s="18"/>
      <c r="N80" s="18"/>
      <c r="O80" s="18"/>
      <c r="P80" s="18"/>
    </row>
    <row r="81" spans="2:16" ht="12.75">
      <c r="B81" s="17"/>
      <c r="C81" s="18"/>
      <c r="E81" s="17"/>
      <c r="F81" s="62"/>
      <c r="G81" s="17"/>
      <c r="I81" s="18"/>
      <c r="K81" s="18"/>
      <c r="M81" s="18"/>
      <c r="N81" s="18"/>
      <c r="O81" s="18"/>
      <c r="P81" s="18"/>
    </row>
    <row r="82" spans="2:16" ht="12.75">
      <c r="B82" s="17"/>
      <c r="C82" s="18"/>
      <c r="E82" s="17"/>
      <c r="F82" s="62"/>
      <c r="G82" s="17"/>
      <c r="I82" s="18"/>
      <c r="K82" s="18"/>
      <c r="M82" s="18"/>
      <c r="N82" s="18"/>
      <c r="O82" s="18"/>
      <c r="P82" s="18"/>
    </row>
    <row r="83" spans="2:16" ht="12.75">
      <c r="B83" s="17"/>
      <c r="C83" s="18"/>
      <c r="E83" s="17"/>
      <c r="F83" s="62"/>
      <c r="G83" s="17"/>
      <c r="I83" s="18"/>
      <c r="K83" s="18"/>
      <c r="M83" s="18"/>
      <c r="N83" s="18"/>
      <c r="O83" s="18"/>
      <c r="P83" s="18"/>
    </row>
    <row r="84" spans="2:16" ht="12.75">
      <c r="B84" s="17"/>
      <c r="C84" s="18"/>
      <c r="E84" s="17"/>
      <c r="F84" s="62"/>
      <c r="G84" s="17"/>
      <c r="I84" s="18"/>
      <c r="K84" s="18"/>
      <c r="M84" s="18"/>
      <c r="N84" s="18"/>
      <c r="O84" s="18"/>
      <c r="P84" s="18"/>
    </row>
    <row r="85" spans="2:16" ht="12.75">
      <c r="B85" s="17"/>
      <c r="C85" s="18"/>
      <c r="E85" s="17"/>
      <c r="F85" s="62"/>
      <c r="G85" s="17"/>
      <c r="I85" s="18"/>
      <c r="K85" s="18"/>
      <c r="M85" s="18"/>
      <c r="N85" s="18"/>
      <c r="O85" s="18"/>
      <c r="P85" s="18"/>
    </row>
    <row r="86" spans="2:16" ht="12.75">
      <c r="B86" s="17"/>
      <c r="C86" s="18"/>
      <c r="E86" s="17"/>
      <c r="F86" s="62"/>
      <c r="G86" s="17"/>
      <c r="I86" s="18"/>
      <c r="K86" s="18"/>
      <c r="M86" s="18"/>
      <c r="N86" s="18"/>
      <c r="O86" s="18"/>
      <c r="P86" s="18"/>
    </row>
    <row r="87" spans="2:16" ht="12.75">
      <c r="B87" s="17"/>
      <c r="C87" s="18"/>
      <c r="E87" s="17"/>
      <c r="F87" s="62"/>
      <c r="G87" s="17"/>
      <c r="I87" s="18"/>
      <c r="K87" s="18"/>
      <c r="M87" s="18"/>
      <c r="N87" s="18"/>
      <c r="O87" s="18"/>
      <c r="P87" s="18"/>
    </row>
    <row r="88" spans="2:16" ht="12.75">
      <c r="B88" s="17"/>
      <c r="C88" s="18"/>
      <c r="E88" s="17"/>
      <c r="F88" s="62"/>
      <c r="G88" s="17"/>
      <c r="I88" s="18"/>
      <c r="K88" s="18"/>
      <c r="M88" s="18"/>
      <c r="N88" s="18"/>
      <c r="O88" s="18"/>
      <c r="P88" s="18"/>
    </row>
    <row r="89" spans="2:16" ht="12.75">
      <c r="B89" s="17"/>
      <c r="C89" s="18"/>
      <c r="E89" s="17"/>
      <c r="F89" s="62"/>
      <c r="G89" s="17"/>
      <c r="I89" s="18"/>
      <c r="K89" s="18"/>
      <c r="M89" s="18"/>
      <c r="N89" s="18"/>
      <c r="O89" s="18"/>
      <c r="P89" s="18"/>
    </row>
    <row r="90" spans="2:16" ht="12.75">
      <c r="B90" s="17"/>
      <c r="C90" s="18"/>
      <c r="E90" s="17"/>
      <c r="F90" s="62"/>
      <c r="G90" s="17"/>
      <c r="I90" s="18"/>
      <c r="K90" s="18"/>
      <c r="M90" s="18"/>
      <c r="N90" s="18"/>
      <c r="O90" s="18"/>
      <c r="P90" s="18"/>
    </row>
    <row r="91" spans="2:16" ht="12.75">
      <c r="B91" s="17"/>
      <c r="C91" s="18"/>
      <c r="E91" s="17"/>
      <c r="F91" s="62"/>
      <c r="G91" s="17"/>
      <c r="I91" s="18"/>
      <c r="K91" s="18"/>
      <c r="M91" s="18"/>
      <c r="N91" s="18"/>
      <c r="O91" s="18"/>
      <c r="P91" s="18"/>
    </row>
    <row r="92" spans="2:16" ht="12.75">
      <c r="B92" s="17"/>
      <c r="C92" s="18"/>
      <c r="E92" s="17"/>
      <c r="F92" s="62"/>
      <c r="G92" s="17"/>
      <c r="I92" s="18"/>
      <c r="K92" s="18"/>
      <c r="M92" s="18"/>
      <c r="N92" s="18"/>
      <c r="O92" s="18"/>
      <c r="P92" s="18"/>
    </row>
    <row r="93" spans="2:16" ht="12.75">
      <c r="B93" s="17"/>
      <c r="C93" s="18"/>
      <c r="E93" s="17"/>
      <c r="F93" s="62"/>
      <c r="G93" s="17"/>
      <c r="I93" s="18"/>
      <c r="K93" s="18"/>
      <c r="M93" s="18"/>
      <c r="N93" s="18"/>
      <c r="O93" s="18"/>
      <c r="P93" s="18"/>
    </row>
    <row r="94" spans="2:16" ht="12.75">
      <c r="B94" s="17"/>
      <c r="C94" s="18"/>
      <c r="E94" s="17"/>
      <c r="F94" s="62"/>
      <c r="G94" s="17"/>
      <c r="I94" s="18"/>
      <c r="K94" s="18"/>
      <c r="M94" s="18"/>
      <c r="N94" s="18"/>
      <c r="O94" s="18"/>
      <c r="P94" s="18"/>
    </row>
    <row r="95" spans="2:16" ht="12.75">
      <c r="B95" s="17"/>
      <c r="C95" s="18"/>
      <c r="E95" s="17"/>
      <c r="F95" s="62"/>
      <c r="G95" s="17"/>
      <c r="I95" s="18"/>
      <c r="K95" s="18"/>
      <c r="M95" s="18"/>
      <c r="N95" s="18"/>
      <c r="O95" s="18"/>
      <c r="P95" s="18"/>
    </row>
    <row r="96" spans="2:16" ht="12.75">
      <c r="B96" s="17"/>
      <c r="C96" s="18"/>
      <c r="E96" s="17"/>
      <c r="F96" s="62"/>
      <c r="G96" s="17"/>
      <c r="I96" s="18"/>
      <c r="K96" s="18"/>
      <c r="M96" s="18"/>
      <c r="N96" s="18"/>
      <c r="O96" s="18"/>
      <c r="P96" s="18"/>
    </row>
    <row r="97" spans="2:16" ht="12.75">
      <c r="B97" s="17"/>
      <c r="C97" s="18"/>
      <c r="E97" s="17"/>
      <c r="F97" s="62"/>
      <c r="G97" s="17"/>
      <c r="I97" s="18"/>
      <c r="K97" s="18"/>
      <c r="M97" s="18"/>
      <c r="N97" s="18"/>
      <c r="O97" s="18"/>
      <c r="P97" s="18"/>
    </row>
    <row r="98" spans="2:16" ht="12.75">
      <c r="B98" s="17"/>
      <c r="C98" s="18"/>
      <c r="E98" s="17"/>
      <c r="F98" s="62"/>
      <c r="G98" s="17"/>
      <c r="I98" s="18"/>
      <c r="K98" s="18"/>
      <c r="M98" s="18"/>
      <c r="N98" s="18"/>
      <c r="O98" s="18"/>
      <c r="P98" s="18"/>
    </row>
    <row r="99" spans="2:16" ht="12.75">
      <c r="B99" s="17"/>
      <c r="C99" s="18"/>
      <c r="E99" s="17"/>
      <c r="F99" s="62"/>
      <c r="G99" s="17"/>
      <c r="I99" s="18"/>
      <c r="K99" s="18"/>
      <c r="M99" s="18"/>
      <c r="N99" s="18"/>
      <c r="O99" s="18"/>
      <c r="P99" s="18"/>
    </row>
    <row r="100" spans="2:16" ht="12.75">
      <c r="B100" s="17"/>
      <c r="C100" s="18"/>
      <c r="E100" s="17"/>
      <c r="F100" s="62"/>
      <c r="G100" s="17"/>
      <c r="I100" s="18"/>
      <c r="K100" s="18"/>
      <c r="M100" s="18"/>
      <c r="N100" s="18"/>
      <c r="O100" s="18"/>
      <c r="P100" s="18"/>
    </row>
    <row r="101" spans="2:16" ht="12.75">
      <c r="B101" s="17"/>
      <c r="C101" s="18"/>
      <c r="E101" s="17"/>
      <c r="F101" s="62"/>
      <c r="G101" s="17"/>
      <c r="I101" s="18"/>
      <c r="K101" s="18"/>
      <c r="M101" s="18"/>
      <c r="N101" s="18"/>
      <c r="O101" s="18"/>
      <c r="P101" s="18"/>
    </row>
    <row r="102" spans="2:16" ht="12.75">
      <c r="B102" s="17"/>
      <c r="C102" s="18"/>
      <c r="E102" s="17"/>
      <c r="F102" s="62"/>
      <c r="G102" s="17"/>
      <c r="I102" s="18"/>
      <c r="K102" s="18"/>
      <c r="M102" s="18"/>
      <c r="N102" s="18"/>
      <c r="O102" s="18"/>
      <c r="P102" s="18"/>
    </row>
    <row r="103" spans="2:16" ht="12.75">
      <c r="B103" s="17"/>
      <c r="C103" s="18"/>
      <c r="E103" s="17"/>
      <c r="F103" s="62"/>
      <c r="G103" s="17"/>
      <c r="I103" s="18"/>
      <c r="K103" s="18"/>
      <c r="M103" s="18"/>
      <c r="N103" s="18"/>
      <c r="O103" s="18"/>
      <c r="P103" s="18"/>
    </row>
    <row r="104" spans="2:16" ht="12.75">
      <c r="B104" s="17"/>
      <c r="C104" s="18"/>
      <c r="E104" s="17"/>
      <c r="F104" s="62"/>
      <c r="G104" s="17"/>
      <c r="I104" s="18"/>
      <c r="K104" s="18"/>
      <c r="M104" s="18"/>
      <c r="N104" s="18"/>
      <c r="O104" s="18"/>
      <c r="P104" s="18"/>
    </row>
    <row r="105" spans="2:16" ht="12.75">
      <c r="B105" s="17"/>
      <c r="C105" s="18"/>
      <c r="E105" s="17"/>
      <c r="F105" s="62"/>
      <c r="G105" s="17"/>
      <c r="I105" s="18"/>
      <c r="K105" s="18"/>
      <c r="M105" s="18"/>
      <c r="N105" s="18"/>
      <c r="O105" s="18"/>
      <c r="P105" s="18"/>
    </row>
    <row r="106" spans="2:16" ht="12.75">
      <c r="B106" s="17"/>
      <c r="C106" s="18"/>
      <c r="E106" s="17"/>
      <c r="F106" s="62"/>
      <c r="G106" s="17"/>
      <c r="I106" s="18"/>
      <c r="K106" s="18"/>
      <c r="M106" s="18"/>
      <c r="N106" s="18"/>
      <c r="O106" s="18"/>
      <c r="P106" s="18"/>
    </row>
    <row r="107" spans="2:16" ht="12.75">
      <c r="B107" s="17"/>
      <c r="C107" s="18"/>
      <c r="E107" s="17"/>
      <c r="F107" s="62"/>
      <c r="G107" s="17"/>
      <c r="I107" s="18"/>
      <c r="K107" s="18"/>
      <c r="M107" s="18"/>
      <c r="N107" s="18"/>
      <c r="O107" s="18"/>
      <c r="P107" s="18"/>
    </row>
    <row r="108" spans="2:16" ht="12.75">
      <c r="B108" s="17"/>
      <c r="C108" s="18"/>
      <c r="E108" s="17"/>
      <c r="F108" s="62"/>
      <c r="G108" s="17"/>
      <c r="I108" s="18"/>
      <c r="K108" s="18"/>
      <c r="M108" s="18"/>
      <c r="N108" s="18"/>
      <c r="O108" s="18"/>
      <c r="P108" s="18"/>
    </row>
    <row r="109" spans="2:16" ht="12.75">
      <c r="B109" s="17"/>
      <c r="C109" s="18"/>
      <c r="E109" s="17"/>
      <c r="F109" s="62"/>
      <c r="G109" s="17"/>
      <c r="I109" s="18"/>
      <c r="K109" s="18"/>
      <c r="M109" s="18"/>
      <c r="N109" s="18"/>
      <c r="O109" s="18"/>
      <c r="P109" s="18"/>
    </row>
    <row r="110" spans="2:16" ht="12.75">
      <c r="B110" s="17"/>
      <c r="C110" s="18"/>
      <c r="E110" s="17"/>
      <c r="F110" s="62"/>
      <c r="G110" s="17"/>
      <c r="I110" s="18"/>
      <c r="K110" s="18"/>
      <c r="M110" s="18"/>
      <c r="N110" s="18"/>
      <c r="O110" s="18"/>
      <c r="P110" s="18"/>
    </row>
    <row r="111" spans="2:16" ht="12.75">
      <c r="B111" s="17"/>
      <c r="C111" s="18"/>
      <c r="E111" s="17"/>
      <c r="F111" s="62"/>
      <c r="G111" s="17"/>
      <c r="I111" s="18"/>
      <c r="K111" s="18"/>
      <c r="M111" s="18"/>
      <c r="N111" s="18"/>
      <c r="O111" s="18"/>
      <c r="P111" s="18"/>
    </row>
    <row r="112" spans="2:16" ht="12.75">
      <c r="B112" s="17"/>
      <c r="C112" s="18"/>
      <c r="E112" s="17"/>
      <c r="F112" s="62"/>
      <c r="G112" s="17"/>
      <c r="I112" s="18"/>
      <c r="K112" s="18"/>
      <c r="M112" s="18"/>
      <c r="N112" s="18"/>
      <c r="O112" s="18"/>
      <c r="P112" s="18"/>
    </row>
    <row r="113" spans="2:16" ht="12.75">
      <c r="B113" s="17"/>
      <c r="C113" s="18"/>
      <c r="E113" s="17"/>
      <c r="F113" s="62"/>
      <c r="G113" s="17"/>
      <c r="I113" s="18"/>
      <c r="K113" s="18"/>
      <c r="M113" s="18"/>
      <c r="N113" s="18"/>
      <c r="O113" s="18"/>
      <c r="P113" s="18"/>
    </row>
    <row r="114" spans="2:16" ht="12.75">
      <c r="B114" s="17"/>
      <c r="C114" s="18"/>
      <c r="E114" s="17"/>
      <c r="F114" s="62"/>
      <c r="G114" s="17"/>
      <c r="I114" s="18"/>
      <c r="K114" s="18"/>
      <c r="M114" s="18"/>
      <c r="N114" s="18"/>
      <c r="O114" s="18"/>
      <c r="P114" s="18"/>
    </row>
    <row r="115" spans="2:16" ht="12.75">
      <c r="B115" s="17"/>
      <c r="C115" s="18"/>
      <c r="E115" s="17"/>
      <c r="F115" s="62"/>
      <c r="G115" s="17"/>
      <c r="I115" s="18"/>
      <c r="K115" s="18"/>
      <c r="M115" s="18"/>
      <c r="N115" s="18"/>
      <c r="O115" s="18"/>
      <c r="P115" s="18"/>
    </row>
    <row r="116" spans="2:16" ht="12.75">
      <c r="B116" s="17"/>
      <c r="C116" s="18"/>
      <c r="E116" s="17"/>
      <c r="F116" s="62"/>
      <c r="G116" s="17"/>
      <c r="I116" s="18"/>
      <c r="K116" s="18"/>
      <c r="M116" s="18"/>
      <c r="N116" s="18"/>
      <c r="O116" s="18"/>
      <c r="P116" s="18"/>
    </row>
    <row r="117" spans="2:16" ht="12.75">
      <c r="B117" s="17"/>
      <c r="C117" s="18"/>
      <c r="E117" s="17"/>
      <c r="F117" s="62"/>
      <c r="G117" s="17"/>
      <c r="I117" s="18"/>
      <c r="K117" s="18"/>
      <c r="M117" s="18"/>
      <c r="N117" s="18"/>
      <c r="O117" s="18"/>
      <c r="P117" s="18"/>
    </row>
    <row r="118" spans="2:16" ht="12.75">
      <c r="B118" s="17"/>
      <c r="C118" s="18"/>
      <c r="E118" s="17"/>
      <c r="F118" s="62"/>
      <c r="G118" s="17"/>
      <c r="I118" s="18"/>
      <c r="K118" s="18"/>
      <c r="M118" s="18"/>
      <c r="N118" s="18"/>
      <c r="O118" s="18"/>
      <c r="P118" s="18"/>
    </row>
    <row r="119" spans="2:16" ht="12.75">
      <c r="B119" s="17"/>
      <c r="C119" s="18"/>
      <c r="E119" s="17"/>
      <c r="F119" s="62"/>
      <c r="G119" s="17"/>
      <c r="I119" s="18"/>
      <c r="K119" s="18"/>
      <c r="M119" s="18"/>
      <c r="N119" s="18"/>
      <c r="O119" s="18"/>
      <c r="P119" s="18"/>
    </row>
    <row r="120" spans="2:16" ht="12.75">
      <c r="B120" s="17"/>
      <c r="C120" s="18"/>
      <c r="E120" s="17"/>
      <c r="F120" s="62"/>
      <c r="G120" s="17"/>
      <c r="I120" s="18"/>
      <c r="K120" s="18"/>
      <c r="M120" s="18"/>
      <c r="N120" s="18"/>
      <c r="O120" s="18"/>
      <c r="P120" s="18"/>
    </row>
    <row r="121" spans="2:16" ht="12.75">
      <c r="B121" s="17"/>
      <c r="C121" s="18"/>
      <c r="E121" s="17"/>
      <c r="F121" s="62"/>
      <c r="G121" s="17"/>
      <c r="I121" s="18"/>
      <c r="K121" s="18"/>
      <c r="M121" s="18"/>
      <c r="N121" s="18"/>
      <c r="O121" s="18"/>
      <c r="P121" s="18"/>
    </row>
    <row r="122" spans="2:16" ht="12.75">
      <c r="B122" s="17"/>
      <c r="C122" s="18"/>
      <c r="E122" s="17"/>
      <c r="F122" s="62"/>
      <c r="G122" s="17"/>
      <c r="I122" s="18"/>
      <c r="K122" s="18"/>
      <c r="M122" s="18"/>
      <c r="N122" s="18"/>
      <c r="O122" s="18"/>
      <c r="P122" s="18"/>
    </row>
    <row r="123" spans="2:16" ht="12.75">
      <c r="B123" s="17"/>
      <c r="C123" s="18"/>
      <c r="E123" s="17"/>
      <c r="F123" s="62"/>
      <c r="G123" s="17"/>
      <c r="I123" s="18"/>
      <c r="K123" s="18"/>
      <c r="M123" s="18"/>
      <c r="N123" s="18"/>
      <c r="O123" s="18"/>
      <c r="P123" s="18"/>
    </row>
    <row r="124" spans="2:16" ht="12.75">
      <c r="B124" s="17"/>
      <c r="C124" s="18"/>
      <c r="E124" s="17"/>
      <c r="F124" s="62"/>
      <c r="G124" s="17"/>
      <c r="I124" s="18"/>
      <c r="K124" s="18"/>
      <c r="M124" s="18"/>
      <c r="N124" s="18"/>
      <c r="O124" s="18"/>
      <c r="P124" s="18"/>
    </row>
    <row r="125" spans="2:16" ht="12.75">
      <c r="B125" s="17"/>
      <c r="C125" s="18"/>
      <c r="E125" s="17"/>
      <c r="F125" s="62"/>
      <c r="G125" s="17"/>
      <c r="I125" s="18"/>
      <c r="K125" s="18"/>
      <c r="M125" s="18"/>
      <c r="N125" s="18"/>
      <c r="O125" s="18"/>
      <c r="P125" s="18"/>
    </row>
    <row r="126" spans="2:16" ht="12.75">
      <c r="B126" s="17"/>
      <c r="C126" s="18"/>
      <c r="E126" s="17"/>
      <c r="F126" s="62"/>
      <c r="G126" s="17"/>
      <c r="I126" s="18"/>
      <c r="K126" s="18"/>
      <c r="M126" s="18"/>
      <c r="N126" s="18"/>
      <c r="O126" s="18"/>
      <c r="P126" s="18"/>
    </row>
    <row r="127" spans="2:16" ht="12.75">
      <c r="B127" s="17"/>
      <c r="C127" s="18"/>
      <c r="E127" s="17"/>
      <c r="F127" s="62"/>
      <c r="G127" s="17"/>
      <c r="I127" s="18"/>
      <c r="K127" s="18"/>
      <c r="M127" s="18"/>
      <c r="N127" s="18"/>
      <c r="O127" s="18"/>
      <c r="P127" s="18"/>
    </row>
    <row r="128" spans="2:16" ht="12.75">
      <c r="B128" s="17"/>
      <c r="C128" s="18"/>
      <c r="E128" s="17"/>
      <c r="F128" s="62"/>
      <c r="G128" s="17"/>
      <c r="I128" s="18"/>
      <c r="K128" s="18"/>
      <c r="M128" s="18"/>
      <c r="N128" s="18"/>
      <c r="O128" s="18"/>
      <c r="P128" s="18"/>
    </row>
    <row r="129" spans="2:16" ht="12.75">
      <c r="B129" s="17"/>
      <c r="C129" s="18"/>
      <c r="E129" s="17"/>
      <c r="F129" s="62"/>
      <c r="G129" s="17"/>
      <c r="I129" s="18"/>
      <c r="K129" s="18"/>
      <c r="M129" s="18"/>
      <c r="N129" s="18"/>
      <c r="O129" s="18"/>
      <c r="P129" s="18"/>
    </row>
    <row r="130" spans="2:16" ht="12.75">
      <c r="B130" s="17"/>
      <c r="C130" s="18"/>
      <c r="E130" s="17"/>
      <c r="F130" s="62"/>
      <c r="G130" s="17"/>
      <c r="I130" s="18"/>
      <c r="K130" s="18"/>
      <c r="M130" s="18"/>
      <c r="N130" s="18"/>
      <c r="O130" s="18"/>
      <c r="P130" s="18"/>
    </row>
    <row r="131" spans="2:16" ht="12.75">
      <c r="B131" s="17"/>
      <c r="C131" s="18"/>
      <c r="E131" s="17"/>
      <c r="F131" s="62"/>
      <c r="G131" s="17"/>
      <c r="I131" s="18"/>
      <c r="K131" s="18"/>
      <c r="M131" s="18"/>
      <c r="N131" s="18"/>
      <c r="O131" s="18"/>
      <c r="P131" s="18"/>
    </row>
    <row r="132" spans="2:16" ht="12.75">
      <c r="B132" s="17"/>
      <c r="C132" s="18"/>
      <c r="E132" s="17"/>
      <c r="F132" s="62"/>
      <c r="G132" s="17"/>
      <c r="I132" s="18"/>
      <c r="K132" s="18"/>
      <c r="M132" s="18"/>
      <c r="N132" s="18"/>
      <c r="O132" s="18"/>
      <c r="P132" s="18"/>
    </row>
    <row r="133" spans="2:16" ht="12.75">
      <c r="B133" s="17"/>
      <c r="C133" s="18"/>
      <c r="E133" s="17"/>
      <c r="F133" s="62"/>
      <c r="G133" s="17"/>
      <c r="I133" s="18"/>
      <c r="K133" s="18"/>
      <c r="M133" s="18"/>
      <c r="N133" s="18"/>
      <c r="O133" s="18"/>
      <c r="P133" s="18"/>
    </row>
    <row r="134" spans="2:16" ht="12.75">
      <c r="B134" s="17"/>
      <c r="C134" s="18"/>
      <c r="E134" s="17"/>
      <c r="F134" s="62"/>
      <c r="G134" s="17"/>
      <c r="I134" s="18"/>
      <c r="K134" s="18"/>
      <c r="M134" s="18"/>
      <c r="N134" s="18"/>
      <c r="O134" s="18"/>
      <c r="P134" s="18"/>
    </row>
    <row r="135" spans="2:16" ht="12.75">
      <c r="B135" s="17"/>
      <c r="C135" s="18"/>
      <c r="E135" s="17"/>
      <c r="F135" s="62"/>
      <c r="G135" s="17"/>
      <c r="I135" s="18"/>
      <c r="K135" s="18"/>
      <c r="M135" s="18"/>
      <c r="N135" s="18"/>
      <c r="O135" s="18"/>
      <c r="P135" s="18"/>
    </row>
    <row r="136" spans="2:16" ht="12.75">
      <c r="B136" s="17"/>
      <c r="C136" s="18"/>
      <c r="E136" s="17"/>
      <c r="F136" s="62"/>
      <c r="G136" s="17"/>
      <c r="I136" s="18"/>
      <c r="K136" s="18"/>
      <c r="M136" s="18"/>
      <c r="N136" s="18"/>
      <c r="O136" s="18"/>
      <c r="P136" s="18"/>
    </row>
    <row r="137" spans="2:16" ht="12.75">
      <c r="B137" s="17"/>
      <c r="C137" s="18"/>
      <c r="E137" s="17"/>
      <c r="F137" s="62"/>
      <c r="G137" s="17"/>
      <c r="I137" s="18"/>
      <c r="K137" s="18"/>
      <c r="M137" s="18"/>
      <c r="N137" s="18"/>
      <c r="O137" s="18"/>
      <c r="P137" s="18"/>
    </row>
    <row r="138" spans="2:16" ht="12.75">
      <c r="B138" s="17"/>
      <c r="C138" s="18"/>
      <c r="E138" s="17"/>
      <c r="F138" s="62"/>
      <c r="G138" s="17"/>
      <c r="I138" s="18"/>
      <c r="K138" s="18"/>
      <c r="M138" s="18"/>
      <c r="N138" s="18"/>
      <c r="O138" s="18"/>
      <c r="P138" s="18"/>
    </row>
    <row r="139" spans="2:16" ht="12.75">
      <c r="B139" s="17"/>
      <c r="C139" s="18"/>
      <c r="E139" s="17"/>
      <c r="F139" s="62"/>
      <c r="G139" s="17"/>
      <c r="I139" s="18"/>
      <c r="K139" s="18"/>
      <c r="M139" s="18"/>
      <c r="N139" s="18"/>
      <c r="O139" s="18"/>
      <c r="P139" s="18"/>
    </row>
    <row r="140" spans="2:16" ht="12.75">
      <c r="B140" s="17"/>
      <c r="C140" s="18"/>
      <c r="E140" s="17"/>
      <c r="F140" s="62"/>
      <c r="G140" s="17"/>
      <c r="I140" s="18"/>
      <c r="K140" s="18"/>
      <c r="M140" s="18"/>
      <c r="N140" s="18"/>
      <c r="O140" s="18"/>
      <c r="P140" s="18"/>
    </row>
    <row r="141" spans="2:16" ht="12.75">
      <c r="B141" s="17"/>
      <c r="C141" s="18"/>
      <c r="E141" s="17"/>
      <c r="F141" s="62"/>
      <c r="G141" s="17"/>
      <c r="I141" s="18"/>
      <c r="K141" s="18"/>
      <c r="M141" s="18"/>
      <c r="N141" s="18"/>
      <c r="O141" s="18"/>
      <c r="P141" s="18"/>
    </row>
    <row r="142" spans="2:16" ht="12.75">
      <c r="B142" s="17"/>
      <c r="C142" s="18"/>
      <c r="E142" s="17"/>
      <c r="F142" s="62"/>
      <c r="G142" s="17"/>
      <c r="I142" s="18"/>
      <c r="K142" s="18"/>
      <c r="M142" s="18"/>
      <c r="N142" s="18"/>
      <c r="O142" s="18"/>
      <c r="P142" s="18"/>
    </row>
    <row r="143" spans="2:16" ht="12.75">
      <c r="B143" s="17"/>
      <c r="C143" s="18"/>
      <c r="E143" s="17"/>
      <c r="F143" s="62"/>
      <c r="G143" s="17"/>
      <c r="I143" s="18"/>
      <c r="K143" s="18"/>
      <c r="M143" s="18"/>
      <c r="N143" s="18"/>
      <c r="O143" s="18"/>
      <c r="P143" s="18"/>
    </row>
    <row r="144" spans="2:16" ht="12.75">
      <c r="B144" s="17"/>
      <c r="C144" s="18"/>
      <c r="E144" s="17"/>
      <c r="F144" s="62"/>
      <c r="G144" s="17"/>
      <c r="I144" s="18"/>
      <c r="K144" s="18"/>
      <c r="M144" s="18"/>
      <c r="N144" s="18"/>
      <c r="O144" s="18"/>
      <c r="P144" s="18"/>
    </row>
    <row r="145" spans="2:16" ht="12.75">
      <c r="B145" s="17"/>
      <c r="C145" s="18"/>
      <c r="E145" s="17"/>
      <c r="F145" s="62"/>
      <c r="G145" s="17"/>
      <c r="I145" s="18"/>
      <c r="K145" s="18"/>
      <c r="M145" s="18"/>
      <c r="N145" s="18"/>
      <c r="O145" s="18"/>
      <c r="P145" s="18"/>
    </row>
    <row r="146" spans="2:16" ht="12.75">
      <c r="B146" s="17"/>
      <c r="C146" s="18"/>
      <c r="E146" s="17"/>
      <c r="F146" s="62"/>
      <c r="G146" s="17"/>
      <c r="I146" s="18"/>
      <c r="K146" s="18"/>
      <c r="M146" s="18"/>
      <c r="N146" s="18"/>
      <c r="O146" s="18"/>
      <c r="P146" s="18"/>
    </row>
    <row r="147" spans="2:16" ht="12.75">
      <c r="B147" s="17"/>
      <c r="C147" s="18"/>
      <c r="E147" s="17"/>
      <c r="F147" s="62"/>
      <c r="G147" s="17"/>
      <c r="I147" s="18"/>
      <c r="K147" s="18"/>
      <c r="M147" s="18"/>
      <c r="N147" s="18"/>
      <c r="O147" s="18"/>
      <c r="P147" s="18"/>
    </row>
    <row r="148" spans="2:16" ht="12.75">
      <c r="B148" s="17"/>
      <c r="C148" s="18"/>
      <c r="E148" s="17"/>
      <c r="F148" s="62"/>
      <c r="G148" s="17"/>
      <c r="I148" s="18"/>
      <c r="K148" s="18"/>
      <c r="M148" s="18"/>
      <c r="N148" s="18"/>
      <c r="O148" s="18"/>
      <c r="P148" s="18"/>
    </row>
    <row r="149" spans="2:16" ht="12.75">
      <c r="B149" s="17"/>
      <c r="C149" s="18"/>
      <c r="E149" s="17"/>
      <c r="F149" s="62"/>
      <c r="G149" s="17"/>
      <c r="I149" s="18"/>
      <c r="K149" s="18"/>
      <c r="M149" s="18"/>
      <c r="N149" s="18"/>
      <c r="O149" s="18"/>
      <c r="P149" s="18"/>
    </row>
    <row r="150" spans="2:16" ht="12.75">
      <c r="B150" s="17"/>
      <c r="C150" s="18"/>
      <c r="E150" s="17"/>
      <c r="F150" s="62"/>
      <c r="G150" s="17"/>
      <c r="I150" s="18"/>
      <c r="K150" s="18"/>
      <c r="M150" s="18"/>
      <c r="N150" s="18"/>
      <c r="O150" s="18"/>
      <c r="P150" s="18"/>
    </row>
    <row r="151" spans="2:16" ht="12.75">
      <c r="B151" s="17"/>
      <c r="C151" s="18"/>
      <c r="E151" s="17"/>
      <c r="F151" s="62"/>
      <c r="G151" s="17"/>
      <c r="I151" s="18"/>
      <c r="K151" s="18"/>
      <c r="M151" s="18"/>
      <c r="N151" s="18"/>
      <c r="O151" s="18"/>
      <c r="P151" s="18"/>
    </row>
    <row r="152" spans="2:16" ht="12.75">
      <c r="B152" s="17"/>
      <c r="C152" s="18"/>
      <c r="E152" s="17"/>
      <c r="F152" s="62"/>
      <c r="G152" s="17"/>
      <c r="I152" s="18"/>
      <c r="K152" s="18"/>
      <c r="M152" s="18"/>
      <c r="N152" s="18"/>
      <c r="O152" s="18"/>
      <c r="P152" s="18"/>
    </row>
    <row r="153" spans="2:16" ht="12.75">
      <c r="B153" s="17"/>
      <c r="C153" s="18"/>
      <c r="E153" s="17"/>
      <c r="F153" s="62"/>
      <c r="G153" s="17"/>
      <c r="I153" s="18"/>
      <c r="K153" s="18"/>
      <c r="M153" s="18"/>
      <c r="N153" s="18"/>
      <c r="O153" s="18"/>
      <c r="P153" s="18"/>
    </row>
    <row r="154" spans="2:16" ht="12.75">
      <c r="B154" s="17"/>
      <c r="C154" s="18"/>
      <c r="E154" s="17"/>
      <c r="F154" s="62"/>
      <c r="G154" s="17"/>
      <c r="I154" s="18"/>
      <c r="K154" s="18"/>
      <c r="M154" s="18"/>
      <c r="N154" s="18"/>
      <c r="O154" s="18"/>
      <c r="P154" s="18"/>
    </row>
    <row r="155" spans="2:16" ht="12.75">
      <c r="B155" s="17"/>
      <c r="C155" s="18"/>
      <c r="E155" s="17"/>
      <c r="F155" s="62"/>
      <c r="G155" s="17"/>
      <c r="I155" s="18"/>
      <c r="K155" s="18"/>
      <c r="M155" s="18"/>
      <c r="N155" s="18"/>
      <c r="O155" s="18"/>
      <c r="P155" s="18"/>
    </row>
    <row r="156" spans="2:16" ht="12.75">
      <c r="B156" s="17"/>
      <c r="C156" s="18"/>
      <c r="E156" s="17"/>
      <c r="F156" s="62"/>
      <c r="G156" s="17"/>
      <c r="I156" s="18"/>
      <c r="K156" s="18"/>
      <c r="M156" s="18"/>
      <c r="N156" s="18"/>
      <c r="O156" s="18"/>
      <c r="P156" s="18"/>
    </row>
    <row r="157" spans="2:16" ht="12.75">
      <c r="B157" s="17"/>
      <c r="C157" s="18"/>
      <c r="E157" s="17"/>
      <c r="F157" s="62"/>
      <c r="G157" s="17"/>
      <c r="I157" s="18"/>
      <c r="K157" s="18"/>
      <c r="M157" s="18"/>
      <c r="N157" s="18"/>
      <c r="O157" s="18"/>
      <c r="P157" s="18"/>
    </row>
    <row r="158" spans="2:16" ht="12.75">
      <c r="B158" s="17"/>
      <c r="C158" s="18"/>
      <c r="E158" s="17"/>
      <c r="F158" s="62"/>
      <c r="G158" s="17"/>
      <c r="I158" s="18"/>
      <c r="K158" s="18"/>
      <c r="M158" s="18"/>
      <c r="N158" s="18"/>
      <c r="O158" s="18"/>
      <c r="P158" s="18"/>
    </row>
    <row r="159" spans="2:16" ht="12.75">
      <c r="B159" s="17"/>
      <c r="C159" s="18"/>
      <c r="E159" s="17"/>
      <c r="F159" s="62"/>
      <c r="G159" s="17"/>
      <c r="I159" s="18"/>
      <c r="K159" s="18"/>
      <c r="M159" s="18"/>
      <c r="N159" s="18"/>
      <c r="O159" s="18"/>
      <c r="P159" s="18"/>
    </row>
    <row r="160" spans="2:16" ht="12.75">
      <c r="B160" s="17"/>
      <c r="C160" s="18"/>
      <c r="E160" s="17"/>
      <c r="F160" s="62"/>
      <c r="G160" s="17"/>
      <c r="I160" s="18"/>
      <c r="K160" s="18"/>
      <c r="M160" s="18"/>
      <c r="N160" s="18"/>
      <c r="O160" s="18"/>
      <c r="P160" s="18"/>
    </row>
    <row r="161" spans="2:16" ht="12.75">
      <c r="B161" s="17"/>
      <c r="C161" s="18"/>
      <c r="E161" s="17"/>
      <c r="F161" s="62"/>
      <c r="G161" s="17"/>
      <c r="I161" s="18"/>
      <c r="K161" s="18"/>
      <c r="M161" s="18"/>
      <c r="N161" s="18"/>
      <c r="O161" s="18"/>
      <c r="P161" s="18"/>
    </row>
    <row r="162" spans="2:16" ht="12.75">
      <c r="B162" s="17"/>
      <c r="C162" s="18"/>
      <c r="E162" s="17"/>
      <c r="F162" s="62"/>
      <c r="G162" s="17"/>
      <c r="I162" s="18"/>
      <c r="K162" s="18"/>
      <c r="M162" s="18"/>
      <c r="N162" s="18"/>
      <c r="O162" s="18"/>
      <c r="P162" s="18"/>
    </row>
    <row r="163" spans="2:16" ht="12.75">
      <c r="B163" s="17"/>
      <c r="C163" s="18"/>
      <c r="E163" s="17"/>
      <c r="F163" s="62"/>
      <c r="G163" s="17"/>
      <c r="I163" s="18"/>
      <c r="K163" s="18"/>
      <c r="M163" s="18"/>
      <c r="N163" s="18"/>
      <c r="O163" s="18"/>
      <c r="P163" s="18"/>
    </row>
    <row r="164" spans="2:16" ht="12.75">
      <c r="B164" s="17"/>
      <c r="C164" s="18"/>
      <c r="E164" s="17"/>
      <c r="F164" s="62"/>
      <c r="G164" s="17"/>
      <c r="I164" s="18"/>
      <c r="K164" s="18"/>
      <c r="M164" s="18"/>
      <c r="N164" s="18"/>
      <c r="O164" s="18"/>
      <c r="P164" s="18"/>
    </row>
    <row r="165" spans="2:16" ht="12.75">
      <c r="B165" s="17"/>
      <c r="C165" s="18"/>
      <c r="E165" s="17"/>
      <c r="F165" s="62"/>
      <c r="G165" s="17"/>
      <c r="I165" s="18"/>
      <c r="K165" s="18"/>
      <c r="M165" s="18"/>
      <c r="N165" s="18"/>
      <c r="O165" s="18"/>
      <c r="P165" s="18"/>
    </row>
    <row r="166" spans="2:16" ht="12.75">
      <c r="B166" s="17"/>
      <c r="C166" s="18"/>
      <c r="E166" s="17"/>
      <c r="F166" s="62"/>
      <c r="G166" s="17"/>
      <c r="I166" s="18"/>
      <c r="K166" s="18"/>
      <c r="M166" s="18"/>
      <c r="N166" s="18"/>
      <c r="O166" s="18"/>
      <c r="P166" s="18"/>
    </row>
    <row r="167" spans="2:16" ht="12.75">
      <c r="B167" s="17"/>
      <c r="C167" s="18"/>
      <c r="E167" s="17"/>
      <c r="F167" s="62"/>
      <c r="G167" s="17"/>
      <c r="I167" s="18"/>
      <c r="K167" s="18"/>
      <c r="M167" s="18"/>
      <c r="N167" s="18"/>
      <c r="O167" s="18"/>
      <c r="P167" s="18"/>
    </row>
    <row r="168" spans="2:16" ht="12.75">
      <c r="B168" s="17"/>
      <c r="C168" s="18"/>
      <c r="E168" s="17"/>
      <c r="F168" s="62"/>
      <c r="G168" s="17"/>
      <c r="I168" s="18"/>
      <c r="K168" s="18"/>
      <c r="M168" s="18"/>
      <c r="N168" s="18"/>
      <c r="O168" s="18"/>
      <c r="P168" s="18"/>
    </row>
    <row r="169" spans="2:16" ht="12.75">
      <c r="B169" s="17"/>
      <c r="C169" s="18"/>
      <c r="E169" s="17"/>
      <c r="F169" s="62"/>
      <c r="G169" s="17"/>
      <c r="I169" s="18"/>
      <c r="K169" s="18"/>
      <c r="M169" s="18"/>
      <c r="N169" s="18"/>
      <c r="O169" s="18"/>
      <c r="P169" s="18"/>
    </row>
    <row r="170" spans="2:16" ht="12.75">
      <c r="B170" s="17"/>
      <c r="C170" s="18"/>
      <c r="E170" s="17"/>
      <c r="F170" s="62"/>
      <c r="G170" s="17"/>
      <c r="I170" s="18"/>
      <c r="K170" s="18"/>
      <c r="M170" s="18"/>
      <c r="N170" s="18"/>
      <c r="O170" s="18"/>
      <c r="P170" s="18"/>
    </row>
    <row r="171" spans="2:16" ht="12.75">
      <c r="B171" s="17"/>
      <c r="C171" s="18"/>
      <c r="E171" s="17"/>
      <c r="F171" s="62"/>
      <c r="G171" s="17"/>
      <c r="I171" s="18"/>
      <c r="K171" s="18"/>
      <c r="M171" s="18"/>
      <c r="N171" s="18"/>
      <c r="O171" s="18"/>
      <c r="P171" s="18"/>
    </row>
    <row r="172" spans="2:16" ht="12.75">
      <c r="B172" s="17"/>
      <c r="C172" s="18"/>
      <c r="E172" s="17"/>
      <c r="F172" s="62"/>
      <c r="G172" s="17"/>
      <c r="I172" s="18"/>
      <c r="K172" s="18"/>
      <c r="M172" s="18"/>
      <c r="N172" s="18"/>
      <c r="O172" s="18"/>
      <c r="P172" s="18"/>
    </row>
    <row r="173" spans="2:16" ht="12.75">
      <c r="B173" s="17"/>
      <c r="C173" s="18"/>
      <c r="E173" s="17"/>
      <c r="F173" s="62"/>
      <c r="G173" s="17"/>
      <c r="I173" s="18"/>
      <c r="K173" s="18"/>
      <c r="M173" s="18"/>
      <c r="N173" s="18"/>
      <c r="O173" s="18"/>
      <c r="P173" s="18"/>
    </row>
    <row r="174" spans="2:16" ht="12.75">
      <c r="B174" s="17"/>
      <c r="C174" s="18"/>
      <c r="E174" s="17"/>
      <c r="F174" s="62"/>
      <c r="G174" s="17"/>
      <c r="I174" s="18"/>
      <c r="K174" s="18"/>
      <c r="M174" s="18"/>
      <c r="N174" s="18"/>
      <c r="O174" s="18"/>
      <c r="P174" s="18"/>
    </row>
    <row r="175" spans="2:16" ht="12.75">
      <c r="B175" s="17"/>
      <c r="C175" s="18"/>
      <c r="E175" s="17"/>
      <c r="F175" s="62"/>
      <c r="G175" s="17"/>
      <c r="I175" s="18"/>
      <c r="K175" s="18"/>
      <c r="M175" s="18"/>
      <c r="N175" s="18"/>
      <c r="O175" s="18"/>
      <c r="P175" s="18"/>
    </row>
    <row r="176" spans="2:16" ht="12.75">
      <c r="B176" s="17"/>
      <c r="C176" s="18"/>
      <c r="E176" s="17"/>
      <c r="F176" s="62"/>
      <c r="G176" s="17"/>
      <c r="I176" s="18"/>
      <c r="K176" s="18"/>
      <c r="M176" s="18"/>
      <c r="N176" s="18"/>
      <c r="O176" s="18"/>
      <c r="P176" s="18"/>
    </row>
    <row r="177" spans="2:16" ht="12.75">
      <c r="B177" s="17"/>
      <c r="C177" s="18"/>
      <c r="E177" s="17"/>
      <c r="F177" s="62"/>
      <c r="G177" s="17"/>
      <c r="I177" s="18"/>
      <c r="K177" s="18"/>
      <c r="M177" s="18"/>
      <c r="N177" s="18"/>
      <c r="O177" s="18"/>
      <c r="P177" s="18"/>
    </row>
    <row r="178" spans="2:16" ht="12.75">
      <c r="B178" s="17"/>
      <c r="C178" s="18"/>
      <c r="E178" s="17"/>
      <c r="F178" s="62"/>
      <c r="G178" s="17"/>
      <c r="I178" s="18"/>
      <c r="K178" s="18"/>
      <c r="M178" s="18"/>
      <c r="N178" s="18"/>
      <c r="O178" s="18"/>
      <c r="P178" s="18"/>
    </row>
    <row r="179" spans="2:16" ht="12.75">
      <c r="B179" s="17"/>
      <c r="C179" s="18"/>
      <c r="E179" s="17"/>
      <c r="F179" s="62"/>
      <c r="G179" s="17"/>
      <c r="I179" s="18"/>
      <c r="K179" s="18"/>
      <c r="M179" s="18"/>
      <c r="N179" s="18"/>
      <c r="O179" s="18"/>
      <c r="P179" s="18"/>
    </row>
    <row r="180" spans="2:16" ht="12.75">
      <c r="B180" s="17"/>
      <c r="C180" s="18"/>
      <c r="E180" s="17"/>
      <c r="F180" s="62"/>
      <c r="G180" s="17"/>
      <c r="I180" s="18"/>
      <c r="K180" s="18"/>
      <c r="M180" s="18"/>
      <c r="N180" s="18"/>
      <c r="O180" s="18"/>
      <c r="P180" s="18"/>
    </row>
    <row r="181" spans="2:16" ht="12.75">
      <c r="B181" s="17"/>
      <c r="C181" s="18"/>
      <c r="E181" s="17"/>
      <c r="F181" s="62"/>
      <c r="G181" s="17"/>
      <c r="I181" s="18"/>
      <c r="K181" s="18"/>
      <c r="M181" s="18"/>
      <c r="N181" s="18"/>
      <c r="O181" s="18"/>
      <c r="P181" s="18"/>
    </row>
    <row r="182" spans="2:16" ht="12.75">
      <c r="B182" s="17"/>
      <c r="C182" s="18"/>
      <c r="E182" s="17"/>
      <c r="F182" s="62"/>
      <c r="G182" s="17"/>
      <c r="I182" s="18"/>
      <c r="K182" s="18"/>
      <c r="M182" s="18"/>
      <c r="N182" s="18"/>
      <c r="O182" s="18"/>
      <c r="P182" s="18"/>
    </row>
    <row r="183" spans="2:16" ht="12.75">
      <c r="B183" s="17"/>
      <c r="C183" s="18"/>
      <c r="E183" s="17"/>
      <c r="F183" s="62"/>
      <c r="G183" s="17"/>
      <c r="I183" s="18"/>
      <c r="K183" s="18"/>
      <c r="M183" s="18"/>
      <c r="N183" s="18"/>
      <c r="O183" s="18"/>
      <c r="P183" s="18"/>
    </row>
    <row r="184" spans="2:16" ht="12.75">
      <c r="B184" s="17"/>
      <c r="C184" s="18"/>
      <c r="E184" s="17"/>
      <c r="F184" s="62"/>
      <c r="G184" s="17"/>
      <c r="I184" s="18"/>
      <c r="K184" s="18"/>
      <c r="M184" s="18"/>
      <c r="N184" s="18"/>
      <c r="O184" s="18"/>
      <c r="P184" s="18"/>
    </row>
    <row r="185" spans="2:16" ht="12.75">
      <c r="B185" s="17"/>
      <c r="C185" s="18"/>
      <c r="E185" s="17"/>
      <c r="F185" s="62"/>
      <c r="G185" s="17"/>
      <c r="I185" s="18"/>
      <c r="K185" s="18"/>
      <c r="M185" s="18"/>
      <c r="N185" s="18"/>
      <c r="O185" s="18"/>
      <c r="P185" s="18"/>
    </row>
    <row r="186" spans="2:16" ht="12.75">
      <c r="B186" s="17"/>
      <c r="C186" s="18"/>
      <c r="E186" s="17"/>
      <c r="F186" s="62"/>
      <c r="G186" s="17"/>
      <c r="I186" s="18"/>
      <c r="K186" s="18"/>
      <c r="M186" s="18"/>
      <c r="N186" s="18"/>
      <c r="O186" s="18"/>
      <c r="P186" s="18"/>
    </row>
    <row r="187" spans="2:16" ht="12.75">
      <c r="B187" s="17"/>
      <c r="C187" s="18"/>
      <c r="E187" s="17"/>
      <c r="F187" s="62"/>
      <c r="G187" s="17"/>
      <c r="I187" s="18"/>
      <c r="K187" s="18"/>
      <c r="M187" s="18"/>
      <c r="N187" s="18"/>
      <c r="O187" s="18"/>
      <c r="P187" s="18"/>
    </row>
    <row r="188" spans="2:16" ht="12.75">
      <c r="B188" s="17"/>
      <c r="C188" s="18"/>
      <c r="E188" s="17"/>
      <c r="F188" s="62"/>
      <c r="G188" s="17"/>
      <c r="I188" s="18"/>
      <c r="K188" s="18"/>
      <c r="M188" s="18"/>
      <c r="N188" s="18"/>
      <c r="O188" s="18"/>
      <c r="P188" s="18"/>
    </row>
    <row r="189" spans="2:16" ht="12.75">
      <c r="B189" s="17"/>
      <c r="C189" s="18"/>
      <c r="E189" s="17"/>
      <c r="F189" s="62"/>
      <c r="G189" s="17"/>
      <c r="I189" s="18"/>
      <c r="K189" s="18"/>
      <c r="M189" s="18"/>
      <c r="N189" s="18"/>
      <c r="O189" s="18"/>
      <c r="P189" s="18"/>
    </row>
    <row r="190" spans="2:16" ht="12.75">
      <c r="B190" s="17"/>
      <c r="C190" s="18"/>
      <c r="E190" s="17"/>
      <c r="F190" s="62"/>
      <c r="G190" s="17"/>
      <c r="I190" s="18"/>
      <c r="K190" s="18"/>
      <c r="M190" s="18"/>
      <c r="N190" s="18"/>
      <c r="O190" s="18"/>
      <c r="P190" s="18"/>
    </row>
    <row r="191" spans="2:16" ht="12.75">
      <c r="B191" s="17"/>
      <c r="C191" s="18"/>
      <c r="E191" s="17"/>
      <c r="F191" s="62"/>
      <c r="G191" s="17"/>
      <c r="I191" s="18"/>
      <c r="K191" s="18"/>
      <c r="M191" s="18"/>
      <c r="N191" s="18"/>
      <c r="O191" s="18"/>
      <c r="P191" s="18"/>
    </row>
    <row r="192" spans="2:16" ht="12.75">
      <c r="B192" s="17"/>
      <c r="C192" s="18"/>
      <c r="E192" s="17"/>
      <c r="F192" s="62"/>
      <c r="G192" s="17"/>
      <c r="I192" s="18"/>
      <c r="K192" s="18"/>
      <c r="M192" s="18"/>
      <c r="N192" s="18"/>
      <c r="O192" s="18"/>
      <c r="P192" s="18"/>
    </row>
    <row r="193" spans="2:16" ht="12.75">
      <c r="B193" s="17"/>
      <c r="C193" s="18"/>
      <c r="E193" s="17"/>
      <c r="F193" s="62"/>
      <c r="G193" s="17"/>
      <c r="I193" s="18"/>
      <c r="K193" s="18"/>
      <c r="M193" s="18"/>
      <c r="N193" s="18"/>
      <c r="O193" s="18"/>
      <c r="P193" s="18"/>
    </row>
    <row r="194" spans="2:16" ht="12.75">
      <c r="B194" s="17"/>
      <c r="C194" s="18"/>
      <c r="E194" s="17"/>
      <c r="F194" s="62"/>
      <c r="G194" s="17"/>
      <c r="I194" s="18"/>
      <c r="K194" s="18"/>
      <c r="M194" s="18"/>
      <c r="N194" s="18"/>
      <c r="O194" s="18"/>
      <c r="P194" s="18"/>
    </row>
    <row r="195" spans="2:16" ht="12.75">
      <c r="B195" s="17"/>
      <c r="C195" s="18"/>
      <c r="E195" s="17"/>
      <c r="F195" s="62"/>
      <c r="G195" s="17"/>
      <c r="I195" s="18"/>
      <c r="K195" s="18"/>
      <c r="M195" s="18"/>
      <c r="N195" s="18"/>
      <c r="O195" s="18"/>
      <c r="P195" s="18"/>
    </row>
    <row r="196" spans="2:16" ht="12.75">
      <c r="B196" s="17"/>
      <c r="C196" s="18"/>
      <c r="E196" s="17"/>
      <c r="F196" s="62"/>
      <c r="G196" s="17"/>
      <c r="I196" s="18"/>
      <c r="K196" s="18"/>
      <c r="M196" s="18"/>
      <c r="N196" s="18"/>
      <c r="O196" s="18"/>
      <c r="P196" s="18"/>
    </row>
    <row r="197" spans="2:16" ht="12.75">
      <c r="B197" s="17"/>
      <c r="C197" s="18"/>
      <c r="E197" s="17"/>
      <c r="F197" s="62"/>
      <c r="G197" s="17"/>
      <c r="I197" s="18"/>
      <c r="K197" s="18"/>
      <c r="M197" s="18"/>
      <c r="N197" s="18"/>
      <c r="O197" s="18"/>
      <c r="P197" s="18"/>
    </row>
    <row r="198" spans="2:16" ht="12.75">
      <c r="B198" s="17"/>
      <c r="C198" s="18"/>
      <c r="E198" s="17"/>
      <c r="F198" s="62"/>
      <c r="G198" s="17"/>
      <c r="I198" s="18"/>
      <c r="K198" s="18"/>
      <c r="M198" s="18"/>
      <c r="N198" s="18"/>
      <c r="O198" s="18"/>
      <c r="P198" s="18"/>
    </row>
    <row r="199" spans="2:16" ht="12.75">
      <c r="B199" s="17"/>
      <c r="C199" s="18"/>
      <c r="E199" s="17"/>
      <c r="F199" s="62"/>
      <c r="G199" s="17"/>
      <c r="I199" s="18"/>
      <c r="K199" s="18"/>
      <c r="M199" s="18"/>
      <c r="N199" s="18"/>
      <c r="O199" s="18"/>
      <c r="P199" s="18"/>
    </row>
    <row r="200" spans="2:16" ht="12.75">
      <c r="B200" s="17"/>
      <c r="C200" s="18"/>
      <c r="E200" s="17"/>
      <c r="F200" s="62"/>
      <c r="G200" s="17"/>
      <c r="I200" s="18"/>
      <c r="K200" s="18"/>
      <c r="M200" s="18"/>
      <c r="N200" s="18"/>
      <c r="O200" s="18"/>
      <c r="P200" s="18"/>
    </row>
    <row r="201" spans="2:16" ht="12.75">
      <c r="B201" s="17"/>
      <c r="C201" s="18"/>
      <c r="E201" s="17"/>
      <c r="F201" s="62"/>
      <c r="G201" s="17"/>
      <c r="I201" s="18"/>
      <c r="K201" s="18"/>
      <c r="M201" s="18"/>
      <c r="N201" s="18"/>
      <c r="O201" s="18"/>
      <c r="P201" s="18"/>
    </row>
    <row r="202" spans="2:16" ht="12.75">
      <c r="B202" s="17"/>
      <c r="C202" s="18"/>
      <c r="E202" s="17"/>
      <c r="F202" s="62"/>
      <c r="G202" s="17"/>
      <c r="I202" s="18"/>
      <c r="K202" s="18"/>
      <c r="M202" s="18"/>
      <c r="N202" s="18"/>
      <c r="O202" s="18"/>
      <c r="P202" s="18"/>
    </row>
    <row r="203" spans="2:16" ht="12.75">
      <c r="B203" s="17"/>
      <c r="C203" s="18"/>
      <c r="E203" s="17"/>
      <c r="F203" s="62"/>
      <c r="G203" s="17"/>
      <c r="I203" s="18"/>
      <c r="K203" s="18"/>
      <c r="M203" s="18"/>
      <c r="N203" s="18"/>
      <c r="O203" s="18"/>
      <c r="P203" s="18"/>
    </row>
    <row r="204" spans="2:16" ht="12.75">
      <c r="B204" s="17"/>
      <c r="C204" s="18"/>
      <c r="E204" s="17"/>
      <c r="F204" s="62"/>
      <c r="G204" s="17"/>
      <c r="I204" s="18"/>
      <c r="K204" s="18"/>
      <c r="M204" s="18"/>
      <c r="N204" s="18"/>
      <c r="O204" s="18"/>
      <c r="P204" s="18"/>
    </row>
    <row r="205" spans="2:16" ht="12.75">
      <c r="B205" s="17"/>
      <c r="C205" s="18"/>
      <c r="E205" s="17"/>
      <c r="F205" s="62"/>
      <c r="G205" s="17"/>
      <c r="I205" s="18"/>
      <c r="K205" s="18"/>
      <c r="M205" s="18"/>
      <c r="N205" s="18"/>
      <c r="O205" s="18"/>
      <c r="P205" s="18"/>
    </row>
    <row r="206" spans="2:16" ht="12.75">
      <c r="B206" s="17"/>
      <c r="C206" s="18"/>
      <c r="E206" s="17"/>
      <c r="F206" s="62"/>
      <c r="G206" s="17"/>
      <c r="I206" s="18"/>
      <c r="K206" s="18"/>
      <c r="M206" s="18"/>
      <c r="N206" s="18"/>
      <c r="O206" s="18"/>
      <c r="P206" s="18"/>
    </row>
    <row r="207" spans="2:16" ht="12.75">
      <c r="B207" s="17"/>
      <c r="C207" s="18"/>
      <c r="E207" s="17"/>
      <c r="F207" s="62"/>
      <c r="G207" s="17"/>
      <c r="I207" s="18"/>
      <c r="K207" s="18"/>
      <c r="M207" s="18"/>
      <c r="N207" s="18"/>
      <c r="O207" s="18"/>
      <c r="P207" s="18"/>
    </row>
    <row r="208" spans="2:16" ht="12.75">
      <c r="B208" s="17"/>
      <c r="C208" s="18"/>
      <c r="E208" s="17"/>
      <c r="F208" s="62"/>
      <c r="G208" s="17"/>
      <c r="I208" s="18"/>
      <c r="K208" s="18"/>
      <c r="M208" s="18"/>
      <c r="N208" s="18"/>
      <c r="O208" s="18"/>
      <c r="P208" s="18"/>
    </row>
    <row r="209" spans="2:16" ht="12.75">
      <c r="B209" s="17"/>
      <c r="C209" s="18"/>
      <c r="E209" s="17"/>
      <c r="F209" s="62"/>
      <c r="G209" s="17"/>
      <c r="I209" s="18"/>
      <c r="K209" s="18"/>
      <c r="M209" s="18"/>
      <c r="N209" s="18"/>
      <c r="O209" s="18"/>
      <c r="P209" s="18"/>
    </row>
    <row r="210" spans="2:16" ht="12.75">
      <c r="B210" s="17"/>
      <c r="C210" s="18"/>
      <c r="E210" s="17"/>
      <c r="F210" s="62"/>
      <c r="G210" s="17"/>
      <c r="I210" s="18"/>
      <c r="K210" s="18"/>
      <c r="M210" s="18"/>
      <c r="N210" s="18"/>
      <c r="O210" s="18"/>
      <c r="P210" s="18"/>
    </row>
    <row r="211" spans="2:16" ht="12.75">
      <c r="B211" s="17"/>
      <c r="C211" s="18"/>
      <c r="E211" s="17"/>
      <c r="F211" s="62"/>
      <c r="G211" s="17"/>
      <c r="I211" s="18"/>
      <c r="K211" s="18"/>
      <c r="M211" s="18"/>
      <c r="N211" s="18"/>
      <c r="O211" s="18"/>
      <c r="P211" s="18"/>
    </row>
    <row r="212" spans="2:16" ht="12.75">
      <c r="B212" s="17"/>
      <c r="C212" s="18"/>
      <c r="E212" s="17"/>
      <c r="F212" s="62"/>
      <c r="G212" s="17"/>
      <c r="I212" s="18"/>
      <c r="K212" s="18"/>
      <c r="M212" s="18"/>
      <c r="N212" s="18"/>
      <c r="O212" s="18"/>
      <c r="P212" s="18"/>
    </row>
    <row r="213" spans="2:16" ht="12.75">
      <c r="B213" s="17"/>
      <c r="C213" s="18"/>
      <c r="E213" s="17"/>
      <c r="F213" s="62"/>
      <c r="G213" s="17"/>
      <c r="I213" s="18"/>
      <c r="K213" s="18"/>
      <c r="M213" s="18"/>
      <c r="N213" s="18"/>
      <c r="O213" s="18"/>
      <c r="P213" s="18"/>
    </row>
    <row r="214" spans="2:16" ht="12.75">
      <c r="B214" s="17"/>
      <c r="C214" s="18"/>
      <c r="E214" s="17"/>
      <c r="F214" s="62"/>
      <c r="G214" s="17"/>
      <c r="I214" s="18"/>
      <c r="K214" s="18"/>
      <c r="M214" s="18"/>
      <c r="N214" s="18"/>
      <c r="O214" s="18"/>
      <c r="P214" s="18"/>
    </row>
    <row r="215" spans="2:16" ht="12.75">
      <c r="B215" s="17"/>
      <c r="C215" s="18"/>
      <c r="E215" s="17"/>
      <c r="F215" s="62"/>
      <c r="G215" s="17"/>
      <c r="I215" s="18"/>
      <c r="K215" s="18"/>
      <c r="M215" s="18"/>
      <c r="N215" s="18"/>
      <c r="O215" s="18"/>
      <c r="P215" s="18"/>
    </row>
    <row r="216" spans="2:16" ht="12.75">
      <c r="B216" s="17"/>
      <c r="C216" s="18"/>
      <c r="E216" s="17"/>
      <c r="F216" s="62"/>
      <c r="G216" s="17"/>
      <c r="I216" s="18"/>
      <c r="K216" s="18"/>
      <c r="M216" s="18"/>
      <c r="N216" s="18"/>
      <c r="O216" s="18"/>
      <c r="P216" s="18"/>
    </row>
    <row r="217" spans="2:16" ht="12.75">
      <c r="B217" s="17"/>
      <c r="C217" s="18"/>
      <c r="E217" s="17"/>
      <c r="F217" s="62"/>
      <c r="G217" s="17"/>
      <c r="I217" s="18"/>
      <c r="K217" s="18"/>
      <c r="M217" s="18"/>
      <c r="N217" s="18"/>
      <c r="O217" s="18"/>
      <c r="P217" s="18"/>
    </row>
    <row r="218" spans="2:16" ht="12.75">
      <c r="B218" s="17"/>
      <c r="C218" s="18"/>
      <c r="E218" s="17"/>
      <c r="F218" s="62"/>
      <c r="G218" s="17"/>
      <c r="I218" s="18"/>
      <c r="K218" s="18"/>
      <c r="M218" s="18"/>
      <c r="N218" s="18"/>
      <c r="O218" s="18"/>
      <c r="P218" s="18"/>
    </row>
    <row r="219" spans="2:16" ht="12.75">
      <c r="B219" s="17"/>
      <c r="C219" s="18"/>
      <c r="E219" s="17"/>
      <c r="F219" s="62"/>
      <c r="G219" s="17"/>
      <c r="I219" s="18"/>
      <c r="K219" s="18"/>
      <c r="M219" s="18"/>
      <c r="N219" s="18"/>
      <c r="O219" s="18"/>
      <c r="P219" s="18"/>
    </row>
    <row r="220" spans="2:16" ht="12.75">
      <c r="B220" s="17"/>
      <c r="C220" s="18"/>
      <c r="E220" s="17"/>
      <c r="F220" s="62"/>
      <c r="G220" s="17"/>
      <c r="I220" s="18"/>
      <c r="K220" s="18"/>
      <c r="M220" s="18"/>
      <c r="N220" s="18"/>
      <c r="O220" s="18"/>
      <c r="P220" s="18"/>
    </row>
    <row r="221" spans="2:16" ht="12.75">
      <c r="B221" s="17"/>
      <c r="C221" s="18"/>
      <c r="E221" s="17"/>
      <c r="F221" s="62"/>
      <c r="G221" s="17"/>
      <c r="I221" s="18"/>
      <c r="K221" s="18"/>
      <c r="M221" s="18"/>
      <c r="N221" s="18"/>
      <c r="O221" s="18"/>
      <c r="P221" s="18"/>
    </row>
    <row r="222" spans="2:16" ht="12.75">
      <c r="B222" s="17"/>
      <c r="C222" s="18"/>
      <c r="E222" s="17"/>
      <c r="F222" s="62"/>
      <c r="G222" s="17"/>
      <c r="I222" s="18"/>
      <c r="K222" s="18"/>
      <c r="M222" s="18"/>
      <c r="N222" s="18"/>
      <c r="O222" s="18"/>
      <c r="P222" s="18"/>
    </row>
    <row r="223" spans="2:16" ht="12.75">
      <c r="B223" s="17"/>
      <c r="C223" s="18"/>
      <c r="E223" s="17"/>
      <c r="F223" s="62"/>
      <c r="G223" s="17"/>
      <c r="I223" s="18"/>
      <c r="K223" s="18"/>
      <c r="M223" s="18"/>
      <c r="N223" s="18"/>
      <c r="O223" s="18"/>
      <c r="P223" s="18"/>
    </row>
    <row r="224" spans="2:16" ht="12.75">
      <c r="B224" s="17"/>
      <c r="C224" s="18"/>
      <c r="E224" s="17"/>
      <c r="F224" s="62"/>
      <c r="G224" s="17"/>
      <c r="I224" s="18"/>
      <c r="K224" s="18"/>
      <c r="M224" s="18"/>
      <c r="N224" s="18"/>
      <c r="O224" s="18"/>
      <c r="P224" s="18"/>
    </row>
    <row r="225" spans="2:16" ht="12.75">
      <c r="B225" s="17"/>
      <c r="C225" s="18"/>
      <c r="E225" s="17"/>
      <c r="F225" s="62"/>
      <c r="G225" s="17"/>
      <c r="I225" s="18"/>
      <c r="K225" s="18"/>
      <c r="M225" s="18"/>
      <c r="N225" s="18"/>
      <c r="O225" s="18"/>
      <c r="P225" s="18"/>
    </row>
    <row r="226" spans="2:16" ht="12.75">
      <c r="B226" s="17"/>
      <c r="C226" s="18"/>
      <c r="E226" s="17"/>
      <c r="F226" s="62"/>
      <c r="G226" s="17"/>
      <c r="I226" s="18"/>
      <c r="K226" s="18"/>
      <c r="M226" s="18"/>
      <c r="N226" s="18"/>
      <c r="O226" s="18"/>
      <c r="P226" s="18"/>
    </row>
    <row r="227" spans="2:16" ht="12.75">
      <c r="B227" s="17"/>
      <c r="C227" s="18"/>
      <c r="E227" s="17"/>
      <c r="F227" s="62"/>
      <c r="G227" s="17"/>
      <c r="I227" s="18"/>
      <c r="K227" s="18"/>
      <c r="M227" s="18"/>
      <c r="N227" s="18"/>
      <c r="O227" s="18"/>
      <c r="P227" s="18"/>
    </row>
    <row r="228" spans="2:16" ht="12.75">
      <c r="B228" s="17"/>
      <c r="C228" s="18"/>
      <c r="E228" s="17"/>
      <c r="F228" s="62"/>
      <c r="G228" s="17"/>
      <c r="I228" s="18"/>
      <c r="K228" s="18"/>
      <c r="M228" s="18"/>
      <c r="N228" s="18"/>
      <c r="O228" s="18"/>
      <c r="P228" s="18"/>
    </row>
    <row r="229" spans="2:16" ht="12.75">
      <c r="B229" s="17"/>
      <c r="C229" s="18"/>
      <c r="E229" s="17"/>
      <c r="F229" s="62"/>
      <c r="G229" s="17"/>
      <c r="I229" s="18"/>
      <c r="K229" s="18"/>
      <c r="M229" s="18"/>
      <c r="N229" s="18"/>
      <c r="O229" s="18"/>
      <c r="P229" s="18"/>
    </row>
    <row r="230" spans="2:16" ht="12.75">
      <c r="B230" s="17"/>
      <c r="C230" s="18"/>
      <c r="E230" s="17"/>
      <c r="F230" s="62"/>
      <c r="G230" s="17"/>
      <c r="I230" s="18"/>
      <c r="K230" s="18"/>
      <c r="M230" s="18"/>
      <c r="N230" s="18"/>
      <c r="O230" s="18"/>
      <c r="P230" s="18"/>
    </row>
    <row r="231" spans="2:16" ht="12.75">
      <c r="B231" s="17"/>
      <c r="C231" s="18"/>
      <c r="E231" s="17"/>
      <c r="F231" s="62"/>
      <c r="G231" s="17"/>
      <c r="I231" s="18"/>
      <c r="K231" s="18"/>
      <c r="M231" s="18"/>
      <c r="N231" s="18"/>
      <c r="O231" s="18"/>
      <c r="P231" s="18"/>
    </row>
    <row r="232" spans="2:16" ht="12.75">
      <c r="B232" s="17"/>
      <c r="C232" s="18"/>
      <c r="E232" s="17"/>
      <c r="F232" s="62"/>
      <c r="G232" s="17"/>
      <c r="I232" s="18"/>
      <c r="K232" s="18"/>
      <c r="M232" s="18"/>
      <c r="N232" s="18"/>
      <c r="O232" s="18"/>
      <c r="P232" s="18"/>
    </row>
    <row r="233" spans="2:16" ht="12.75">
      <c r="B233" s="17"/>
      <c r="C233" s="18"/>
      <c r="E233" s="17"/>
      <c r="F233" s="62"/>
      <c r="G233" s="17"/>
      <c r="I233" s="18"/>
      <c r="K233" s="18"/>
      <c r="M233" s="18"/>
      <c r="N233" s="18"/>
      <c r="O233" s="18"/>
      <c r="P233" s="18"/>
    </row>
    <row r="234" spans="2:16" ht="12.75">
      <c r="B234" s="17"/>
      <c r="C234" s="18"/>
      <c r="E234" s="17"/>
      <c r="F234" s="62"/>
      <c r="G234" s="17"/>
      <c r="I234" s="18"/>
      <c r="K234" s="18"/>
      <c r="M234" s="18"/>
      <c r="N234" s="18"/>
      <c r="O234" s="18"/>
      <c r="P234" s="18"/>
    </row>
    <row r="235" spans="2:16" ht="12.75">
      <c r="B235" s="17"/>
      <c r="C235" s="18"/>
      <c r="E235" s="17"/>
      <c r="F235" s="62"/>
      <c r="G235" s="17"/>
      <c r="I235" s="18"/>
      <c r="K235" s="18"/>
      <c r="M235" s="18"/>
      <c r="N235" s="18"/>
      <c r="O235" s="18"/>
      <c r="P235" s="18"/>
    </row>
    <row r="236" spans="2:16" ht="12.75">
      <c r="B236" s="17"/>
      <c r="C236" s="18"/>
      <c r="E236" s="17"/>
      <c r="F236" s="62"/>
      <c r="G236" s="17"/>
      <c r="I236" s="18"/>
      <c r="K236" s="18"/>
      <c r="M236" s="18"/>
      <c r="N236" s="18"/>
      <c r="O236" s="18"/>
      <c r="P236" s="18"/>
    </row>
    <row r="237" spans="2:16" ht="12.75">
      <c r="B237" s="17"/>
      <c r="C237" s="18"/>
      <c r="E237" s="17"/>
      <c r="F237" s="62"/>
      <c r="G237" s="17"/>
      <c r="I237" s="18"/>
      <c r="K237" s="18"/>
      <c r="M237" s="18"/>
      <c r="N237" s="18"/>
      <c r="O237" s="18"/>
      <c r="P237" s="18"/>
    </row>
    <row r="238" spans="2:16" ht="12.75">
      <c r="B238" s="17"/>
      <c r="C238" s="18"/>
      <c r="E238" s="17"/>
      <c r="F238" s="62"/>
      <c r="G238" s="17"/>
      <c r="I238" s="18"/>
      <c r="K238" s="18"/>
      <c r="M238" s="18"/>
      <c r="N238" s="18"/>
      <c r="O238" s="18"/>
      <c r="P238" s="18"/>
    </row>
    <row r="239" spans="2:16" ht="12.75">
      <c r="B239" s="17"/>
      <c r="C239" s="18"/>
      <c r="E239" s="17"/>
      <c r="F239" s="62"/>
      <c r="G239" s="17"/>
      <c r="I239" s="18"/>
      <c r="K239" s="18"/>
      <c r="M239" s="18"/>
      <c r="N239" s="18"/>
      <c r="O239" s="18"/>
      <c r="P239" s="18"/>
    </row>
    <row r="240" spans="2:16" ht="12.75">
      <c r="B240" s="17"/>
      <c r="C240" s="18"/>
      <c r="E240" s="17"/>
      <c r="F240" s="62"/>
      <c r="G240" s="17"/>
      <c r="I240" s="18"/>
      <c r="K240" s="18"/>
      <c r="M240" s="18"/>
      <c r="N240" s="18"/>
      <c r="O240" s="18"/>
      <c r="P240" s="18"/>
    </row>
    <row r="241" spans="2:16" ht="12.75">
      <c r="B241" s="17"/>
      <c r="C241" s="18"/>
      <c r="E241" s="17"/>
      <c r="F241" s="62"/>
      <c r="G241" s="17"/>
      <c r="I241" s="18"/>
      <c r="K241" s="18"/>
      <c r="M241" s="18"/>
      <c r="N241" s="18"/>
      <c r="O241" s="18"/>
      <c r="P241" s="18"/>
    </row>
    <row r="242" spans="2:16" ht="12.75">
      <c r="B242" s="17"/>
      <c r="C242" s="18"/>
      <c r="E242" s="17"/>
      <c r="F242" s="62"/>
      <c r="G242" s="17"/>
      <c r="I242" s="18"/>
      <c r="K242" s="18"/>
      <c r="M242" s="18"/>
      <c r="N242" s="18"/>
      <c r="O242" s="18"/>
      <c r="P242" s="18"/>
    </row>
    <row r="243" spans="2:16" ht="12.75">
      <c r="B243" s="17"/>
      <c r="C243" s="18"/>
      <c r="E243" s="17"/>
      <c r="F243" s="62"/>
      <c r="G243" s="17"/>
      <c r="I243" s="18"/>
      <c r="K243" s="18"/>
      <c r="M243" s="18"/>
      <c r="N243" s="18"/>
      <c r="O243" s="18"/>
      <c r="P243" s="18"/>
    </row>
    <row r="244" spans="2:16" ht="12.75">
      <c r="B244" s="17"/>
      <c r="C244" s="18"/>
      <c r="E244" s="17"/>
      <c r="F244" s="62"/>
      <c r="G244" s="17"/>
      <c r="I244" s="18"/>
      <c r="K244" s="18"/>
      <c r="M244" s="18"/>
      <c r="N244" s="18"/>
      <c r="O244" s="18"/>
      <c r="P244" s="18"/>
    </row>
    <row r="245" spans="2:16" ht="12.75">
      <c r="B245" s="17"/>
      <c r="C245" s="18"/>
      <c r="E245" s="17"/>
      <c r="F245" s="62"/>
      <c r="G245" s="17"/>
      <c r="I245" s="18"/>
      <c r="K245" s="18"/>
      <c r="M245" s="18"/>
      <c r="N245" s="18"/>
      <c r="O245" s="18"/>
      <c r="P245" s="18"/>
    </row>
    <row r="246" spans="2:16" ht="12.75">
      <c r="B246" s="17"/>
      <c r="C246" s="18"/>
      <c r="E246" s="17"/>
      <c r="F246" s="62"/>
      <c r="G246" s="17"/>
      <c r="I246" s="18"/>
      <c r="K246" s="18"/>
      <c r="M246" s="18"/>
      <c r="N246" s="18"/>
      <c r="O246" s="18"/>
      <c r="P246" s="18"/>
    </row>
    <row r="247" spans="2:16" ht="12.75">
      <c r="B247" s="17"/>
      <c r="C247" s="18"/>
      <c r="E247" s="17"/>
      <c r="F247" s="62"/>
      <c r="G247" s="17"/>
      <c r="I247" s="18"/>
      <c r="K247" s="18"/>
      <c r="M247" s="18"/>
      <c r="N247" s="18"/>
      <c r="O247" s="18"/>
      <c r="P247" s="18"/>
    </row>
    <row r="248" spans="2:16" ht="12.75">
      <c r="B248" s="17"/>
      <c r="C248" s="18"/>
      <c r="E248" s="17"/>
      <c r="F248" s="62"/>
      <c r="G248" s="17"/>
      <c r="I248" s="18"/>
      <c r="K248" s="18"/>
      <c r="M248" s="18"/>
      <c r="N248" s="18"/>
      <c r="O248" s="18"/>
      <c r="P248" s="18"/>
    </row>
    <row r="249" spans="2:16" ht="12.75">
      <c r="B249" s="17"/>
      <c r="C249" s="18"/>
      <c r="E249" s="17"/>
      <c r="F249" s="62"/>
      <c r="G249" s="17"/>
      <c r="I249" s="18"/>
      <c r="K249" s="18"/>
      <c r="M249" s="18"/>
      <c r="N249" s="18"/>
      <c r="O249" s="18"/>
      <c r="P249" s="18"/>
    </row>
    <row r="250" spans="2:16" ht="12.75">
      <c r="B250" s="17"/>
      <c r="C250" s="18"/>
      <c r="E250" s="17"/>
      <c r="F250" s="62"/>
      <c r="G250" s="17"/>
      <c r="I250" s="18"/>
      <c r="K250" s="18"/>
      <c r="M250" s="18"/>
      <c r="N250" s="18"/>
      <c r="O250" s="18"/>
      <c r="P250" s="18"/>
    </row>
    <row r="251" spans="2:16" ht="12.75">
      <c r="B251" s="17"/>
      <c r="C251" s="18"/>
      <c r="E251" s="17"/>
      <c r="F251" s="62"/>
      <c r="G251" s="17"/>
      <c r="I251" s="18"/>
      <c r="K251" s="18"/>
      <c r="M251" s="18"/>
      <c r="N251" s="18"/>
      <c r="O251" s="18"/>
      <c r="P251" s="18"/>
    </row>
    <row r="252" spans="2:16" ht="12.75">
      <c r="B252" s="17"/>
      <c r="C252" s="18"/>
      <c r="E252" s="17"/>
      <c r="F252" s="62"/>
      <c r="G252" s="17"/>
      <c r="I252" s="18"/>
      <c r="K252" s="18"/>
      <c r="M252" s="18"/>
      <c r="N252" s="18"/>
      <c r="O252" s="18"/>
      <c r="P252" s="18"/>
    </row>
    <row r="253" spans="2:16" ht="12.75">
      <c r="B253" s="17"/>
      <c r="C253" s="18"/>
      <c r="E253" s="17"/>
      <c r="F253" s="62"/>
      <c r="G253" s="17"/>
      <c r="I253" s="18"/>
      <c r="K253" s="18"/>
      <c r="M253" s="18"/>
      <c r="N253" s="18"/>
      <c r="O253" s="18"/>
      <c r="P253" s="18"/>
    </row>
    <row r="254" spans="2:16" ht="12.75">
      <c r="B254" s="17"/>
      <c r="C254" s="18"/>
      <c r="E254" s="17"/>
      <c r="F254" s="62"/>
      <c r="G254" s="17"/>
      <c r="I254" s="18"/>
      <c r="K254" s="18"/>
      <c r="M254" s="18"/>
      <c r="N254" s="18"/>
      <c r="O254" s="18"/>
      <c r="P254" s="18"/>
    </row>
    <row r="255" spans="2:16" ht="12.75">
      <c r="B255" s="17"/>
      <c r="C255" s="18"/>
      <c r="E255" s="17"/>
      <c r="F255" s="62"/>
      <c r="G255" s="17"/>
      <c r="I255" s="18"/>
      <c r="K255" s="18"/>
      <c r="M255" s="18"/>
      <c r="N255" s="18"/>
      <c r="O255" s="18"/>
      <c r="P255" s="18"/>
    </row>
    <row r="256" spans="2:16" ht="12.75">
      <c r="B256" s="17"/>
      <c r="C256" s="18"/>
      <c r="E256" s="17"/>
      <c r="F256" s="62"/>
      <c r="G256" s="17"/>
      <c r="I256" s="18"/>
      <c r="K256" s="18"/>
      <c r="M256" s="18"/>
      <c r="N256" s="18"/>
      <c r="O256" s="18"/>
      <c r="P256" s="18"/>
    </row>
    <row r="257" spans="2:16" ht="12.75">
      <c r="B257" s="17"/>
      <c r="C257" s="18"/>
      <c r="E257" s="17"/>
      <c r="F257" s="62"/>
      <c r="G257" s="17"/>
      <c r="I257" s="18"/>
      <c r="K257" s="18"/>
      <c r="M257" s="18"/>
      <c r="N257" s="18"/>
      <c r="O257" s="18"/>
      <c r="P257" s="18"/>
    </row>
    <row r="258" spans="2:16" ht="12.75">
      <c r="B258" s="17"/>
      <c r="C258" s="18"/>
      <c r="E258" s="17"/>
      <c r="F258" s="62"/>
      <c r="G258" s="17"/>
      <c r="I258" s="18"/>
      <c r="K258" s="18"/>
      <c r="M258" s="18"/>
      <c r="N258" s="18"/>
      <c r="O258" s="18"/>
      <c r="P258" s="18"/>
    </row>
    <row r="259" spans="2:16" ht="12.75">
      <c r="B259" s="17"/>
      <c r="C259" s="18"/>
      <c r="E259" s="17"/>
      <c r="F259" s="62"/>
      <c r="G259" s="17"/>
      <c r="I259" s="18"/>
      <c r="K259" s="18"/>
      <c r="M259" s="18"/>
      <c r="N259" s="18"/>
      <c r="O259" s="18"/>
      <c r="P259" s="18"/>
    </row>
    <row r="260" spans="2:16" ht="12.75">
      <c r="B260" s="17"/>
      <c r="C260" s="18"/>
      <c r="E260" s="17"/>
      <c r="F260" s="62"/>
      <c r="G260" s="17"/>
      <c r="I260" s="18"/>
      <c r="K260" s="18"/>
      <c r="M260" s="18"/>
      <c r="N260" s="18"/>
      <c r="O260" s="18"/>
      <c r="P260" s="18"/>
    </row>
    <row r="261" spans="2:16" ht="12.75">
      <c r="B261" s="17"/>
      <c r="C261" s="18"/>
      <c r="E261" s="17"/>
      <c r="F261" s="62"/>
      <c r="G261" s="17"/>
      <c r="I261" s="18"/>
      <c r="K261" s="18"/>
      <c r="M261" s="18"/>
      <c r="N261" s="18"/>
      <c r="O261" s="18"/>
      <c r="P261" s="18"/>
    </row>
    <row r="262" spans="2:16" ht="12.75">
      <c r="B262" s="17"/>
      <c r="C262" s="18"/>
      <c r="E262" s="17"/>
      <c r="F262" s="62"/>
      <c r="G262" s="17"/>
      <c r="I262" s="18"/>
      <c r="K262" s="18"/>
      <c r="M262" s="18"/>
      <c r="N262" s="18"/>
      <c r="O262" s="18"/>
      <c r="P262" s="18"/>
    </row>
    <row r="263" spans="2:16" ht="12.75">
      <c r="B263" s="17"/>
      <c r="C263" s="18"/>
      <c r="E263" s="17"/>
      <c r="F263" s="62"/>
      <c r="G263" s="17"/>
      <c r="I263" s="18"/>
      <c r="K263" s="18"/>
      <c r="M263" s="18"/>
      <c r="N263" s="18"/>
      <c r="O263" s="18"/>
      <c r="P263" s="18"/>
    </row>
    <row r="264" spans="2:16" ht="12.75">
      <c r="B264" s="17"/>
      <c r="C264" s="18"/>
      <c r="E264" s="17"/>
      <c r="F264" s="62"/>
      <c r="G264" s="17"/>
      <c r="I264" s="18"/>
      <c r="K264" s="18"/>
      <c r="M264" s="18"/>
      <c r="N264" s="18"/>
      <c r="O264" s="18"/>
      <c r="P264" s="18"/>
    </row>
    <row r="265" spans="2:16" ht="12.75">
      <c r="B265" s="17"/>
      <c r="C265" s="18"/>
      <c r="E265" s="17"/>
      <c r="F265" s="62"/>
      <c r="G265" s="17"/>
      <c r="I265" s="18"/>
      <c r="K265" s="18"/>
      <c r="M265" s="18"/>
      <c r="N265" s="18"/>
      <c r="O265" s="18"/>
      <c r="P265" s="18"/>
    </row>
    <row r="266" spans="2:16" ht="12.75">
      <c r="B266" s="17"/>
      <c r="C266" s="18"/>
      <c r="E266" s="17"/>
      <c r="F266" s="62"/>
      <c r="G266" s="17"/>
      <c r="I266" s="18"/>
      <c r="K266" s="18"/>
      <c r="M266" s="18"/>
      <c r="N266" s="18"/>
      <c r="O266" s="18"/>
      <c r="P266" s="18"/>
    </row>
    <row r="267" spans="2:16" ht="12.75">
      <c r="B267" s="17"/>
      <c r="C267" s="18"/>
      <c r="E267" s="17"/>
      <c r="F267" s="62"/>
      <c r="G267" s="17"/>
      <c r="I267" s="18"/>
      <c r="K267" s="18"/>
      <c r="M267" s="18"/>
      <c r="N267" s="18"/>
      <c r="O267" s="18"/>
      <c r="P267" s="18"/>
    </row>
    <row r="268" spans="2:16" ht="12.75">
      <c r="B268" s="17"/>
      <c r="C268" s="18"/>
      <c r="E268" s="17"/>
      <c r="F268" s="62"/>
      <c r="G268" s="17"/>
      <c r="I268" s="18"/>
      <c r="K268" s="18"/>
      <c r="M268" s="18"/>
      <c r="N268" s="18"/>
      <c r="O268" s="18"/>
      <c r="P268" s="18"/>
    </row>
    <row r="269" spans="2:16" ht="12.75">
      <c r="B269" s="17"/>
      <c r="C269" s="18"/>
      <c r="E269" s="17"/>
      <c r="F269" s="62"/>
      <c r="G269" s="17"/>
      <c r="I269" s="18"/>
      <c r="K269" s="18"/>
      <c r="M269" s="18"/>
      <c r="N269" s="18"/>
      <c r="O269" s="18"/>
      <c r="P269" s="18"/>
    </row>
    <row r="270" spans="2:16" ht="12.75">
      <c r="B270" s="17"/>
      <c r="C270" s="18"/>
      <c r="E270" s="17"/>
      <c r="F270" s="62"/>
      <c r="G270" s="17"/>
      <c r="I270" s="18"/>
      <c r="K270" s="18"/>
      <c r="M270" s="18"/>
      <c r="N270" s="18"/>
      <c r="O270" s="18"/>
      <c r="P270" s="18"/>
    </row>
    <row r="271" spans="2:16" ht="12.75">
      <c r="B271" s="17"/>
      <c r="C271" s="18"/>
      <c r="E271" s="17"/>
      <c r="F271" s="62"/>
      <c r="G271" s="17"/>
      <c r="I271" s="18"/>
      <c r="K271" s="18"/>
      <c r="M271" s="18"/>
      <c r="N271" s="18"/>
      <c r="O271" s="18"/>
      <c r="P271" s="18"/>
    </row>
    <row r="272" spans="2:16" ht="12.75">
      <c r="B272" s="17"/>
      <c r="C272" s="18"/>
      <c r="E272" s="17"/>
      <c r="F272" s="62"/>
      <c r="G272" s="17"/>
      <c r="I272" s="18"/>
      <c r="K272" s="18"/>
      <c r="M272" s="18"/>
      <c r="N272" s="18"/>
      <c r="O272" s="18"/>
      <c r="P272" s="18"/>
    </row>
    <row r="273" spans="2:16" ht="12.75">
      <c r="B273" s="17"/>
      <c r="C273" s="18"/>
      <c r="E273" s="17"/>
      <c r="F273" s="62"/>
      <c r="G273" s="17"/>
      <c r="I273" s="18"/>
      <c r="K273" s="18"/>
      <c r="M273" s="18"/>
      <c r="N273" s="18"/>
      <c r="O273" s="18"/>
      <c r="P273" s="18"/>
    </row>
    <row r="274" spans="2:16" ht="12.75">
      <c r="B274" s="17"/>
      <c r="C274" s="18"/>
      <c r="E274" s="17"/>
      <c r="F274" s="62"/>
      <c r="G274" s="17"/>
      <c r="I274" s="18"/>
      <c r="K274" s="18"/>
      <c r="M274" s="18"/>
      <c r="N274" s="18"/>
      <c r="O274" s="18"/>
      <c r="P274" s="18"/>
    </row>
    <row r="275" spans="2:16" ht="12.75">
      <c r="B275" s="17"/>
      <c r="C275" s="18"/>
      <c r="E275" s="17"/>
      <c r="F275" s="62"/>
      <c r="G275" s="17"/>
      <c r="I275" s="18"/>
      <c r="K275" s="18"/>
      <c r="M275" s="18"/>
      <c r="N275" s="18"/>
      <c r="O275" s="18"/>
      <c r="P275" s="18"/>
    </row>
    <row r="276" spans="2:16" ht="12.75">
      <c r="B276" s="17"/>
      <c r="C276" s="18"/>
      <c r="E276" s="17"/>
      <c r="F276" s="62"/>
      <c r="G276" s="17"/>
      <c r="I276" s="18"/>
      <c r="K276" s="18"/>
      <c r="M276" s="18"/>
      <c r="N276" s="18"/>
      <c r="O276" s="18"/>
      <c r="P276" s="18"/>
    </row>
    <row r="277" spans="2:16" ht="12.75">
      <c r="B277" s="17"/>
      <c r="C277" s="18"/>
      <c r="E277" s="17"/>
      <c r="F277" s="62"/>
      <c r="G277" s="17"/>
      <c r="I277" s="18"/>
      <c r="K277" s="18"/>
      <c r="M277" s="18"/>
      <c r="N277" s="18"/>
      <c r="O277" s="18"/>
      <c r="P277" s="18"/>
    </row>
    <row r="278" spans="2:16" ht="12.75">
      <c r="B278" s="17"/>
      <c r="C278" s="18"/>
      <c r="E278" s="17"/>
      <c r="F278" s="62"/>
      <c r="G278" s="17"/>
      <c r="I278" s="18"/>
      <c r="K278" s="18"/>
      <c r="M278" s="18"/>
      <c r="N278" s="18"/>
      <c r="O278" s="18"/>
      <c r="P278" s="18"/>
    </row>
    <row r="279" spans="2:16" ht="12.75">
      <c r="B279" s="17"/>
      <c r="C279" s="18"/>
      <c r="E279" s="17"/>
      <c r="F279" s="62"/>
      <c r="G279" s="17"/>
      <c r="I279" s="18"/>
      <c r="K279" s="18"/>
      <c r="M279" s="18"/>
      <c r="N279" s="18"/>
      <c r="O279" s="18"/>
      <c r="P279" s="18"/>
    </row>
    <row r="280" spans="2:16" ht="12.75">
      <c r="B280" s="17"/>
      <c r="C280" s="18"/>
      <c r="E280" s="17"/>
      <c r="F280" s="62"/>
      <c r="G280" s="17"/>
      <c r="I280" s="18"/>
      <c r="K280" s="18"/>
      <c r="M280" s="18"/>
      <c r="N280" s="18"/>
      <c r="O280" s="18"/>
      <c r="P280" s="18"/>
    </row>
    <row r="281" spans="2:16" ht="12.75">
      <c r="B281" s="17"/>
      <c r="C281" s="18"/>
      <c r="E281" s="17"/>
      <c r="F281" s="62"/>
      <c r="G281" s="17"/>
      <c r="I281" s="18"/>
      <c r="K281" s="18"/>
      <c r="M281" s="18"/>
      <c r="N281" s="18"/>
      <c r="O281" s="18"/>
      <c r="P281" s="18"/>
    </row>
    <row r="282" spans="2:16" ht="12.75">
      <c r="B282" s="17"/>
      <c r="C282" s="18"/>
      <c r="E282" s="17"/>
      <c r="F282" s="62"/>
      <c r="G282" s="17"/>
      <c r="I282" s="18"/>
      <c r="K282" s="18"/>
      <c r="M282" s="18"/>
      <c r="N282" s="18"/>
      <c r="O282" s="18"/>
      <c r="P282" s="18"/>
    </row>
    <row r="283" spans="2:16" ht="12.75">
      <c r="B283" s="17"/>
      <c r="C283" s="18"/>
      <c r="E283" s="17"/>
      <c r="F283" s="62"/>
      <c r="G283" s="17"/>
      <c r="I283" s="18"/>
      <c r="K283" s="18"/>
      <c r="M283" s="18"/>
      <c r="N283" s="18"/>
      <c r="O283" s="18"/>
      <c r="P283" s="18"/>
    </row>
    <row r="284" spans="2:16" ht="12.75">
      <c r="B284" s="17"/>
      <c r="C284" s="18"/>
      <c r="E284" s="17"/>
      <c r="F284" s="62"/>
      <c r="G284" s="17"/>
      <c r="I284" s="18"/>
      <c r="K284" s="18"/>
      <c r="M284" s="18"/>
      <c r="N284" s="18"/>
      <c r="O284" s="18"/>
      <c r="P284" s="18"/>
    </row>
    <row r="285" spans="2:16" ht="12.75">
      <c r="B285" s="17"/>
      <c r="C285" s="18"/>
      <c r="E285" s="17"/>
      <c r="F285" s="62"/>
      <c r="G285" s="17"/>
      <c r="I285" s="18"/>
      <c r="K285" s="18"/>
      <c r="M285" s="18"/>
      <c r="N285" s="18"/>
      <c r="O285" s="18"/>
      <c r="P285" s="18"/>
    </row>
    <row r="286" spans="2:16" ht="12.75">
      <c r="B286" s="17"/>
      <c r="C286" s="18"/>
      <c r="E286" s="17"/>
      <c r="F286" s="62"/>
      <c r="G286" s="17"/>
      <c r="I286" s="18"/>
      <c r="K286" s="18"/>
      <c r="M286" s="18"/>
      <c r="N286" s="18"/>
      <c r="O286" s="18"/>
      <c r="P286" s="18"/>
    </row>
    <row r="287" spans="2:16" ht="12.75">
      <c r="B287" s="17"/>
      <c r="C287" s="18"/>
      <c r="E287" s="17"/>
      <c r="F287" s="62"/>
      <c r="G287" s="17"/>
      <c r="I287" s="18"/>
      <c r="K287" s="18"/>
      <c r="M287" s="18"/>
      <c r="N287" s="18"/>
      <c r="O287" s="18"/>
      <c r="P287" s="18"/>
    </row>
    <row r="288" spans="2:16" ht="12.75">
      <c r="B288" s="17"/>
      <c r="C288" s="18"/>
      <c r="E288" s="17"/>
      <c r="F288" s="62"/>
      <c r="G288" s="17"/>
      <c r="I288" s="18"/>
      <c r="K288" s="18"/>
      <c r="M288" s="18"/>
      <c r="N288" s="18"/>
      <c r="O288" s="18"/>
      <c r="P288" s="18"/>
    </row>
    <row r="289" spans="2:16" ht="12.75">
      <c r="B289" s="17"/>
      <c r="C289" s="18"/>
      <c r="E289" s="17"/>
      <c r="F289" s="62"/>
      <c r="G289" s="17"/>
      <c r="I289" s="18"/>
      <c r="K289" s="18"/>
      <c r="M289" s="18"/>
      <c r="N289" s="18"/>
      <c r="O289" s="18"/>
      <c r="P289" s="18"/>
    </row>
    <row r="290" spans="2:16" ht="12.75">
      <c r="B290" s="17"/>
      <c r="C290" s="18"/>
      <c r="E290" s="17"/>
      <c r="F290" s="62"/>
      <c r="G290" s="17"/>
      <c r="I290" s="18"/>
      <c r="K290" s="18"/>
      <c r="M290" s="18"/>
      <c r="N290" s="18"/>
      <c r="O290" s="18"/>
      <c r="P290" s="18"/>
    </row>
    <row r="291" spans="2:16" ht="12.75">
      <c r="B291" s="17"/>
      <c r="C291" s="18"/>
      <c r="E291" s="17"/>
      <c r="F291" s="62"/>
      <c r="G291" s="17"/>
      <c r="I291" s="18"/>
      <c r="K291" s="18"/>
      <c r="M291" s="18"/>
      <c r="N291" s="18"/>
      <c r="O291" s="18"/>
      <c r="P291" s="18"/>
    </row>
    <row r="292" spans="2:16" ht="12.75">
      <c r="B292" s="17"/>
      <c r="C292" s="18"/>
      <c r="E292" s="17"/>
      <c r="F292" s="62"/>
      <c r="G292" s="17"/>
      <c r="I292" s="18"/>
      <c r="K292" s="18"/>
      <c r="M292" s="18"/>
      <c r="N292" s="18"/>
      <c r="O292" s="18"/>
      <c r="P292" s="18"/>
    </row>
    <row r="293" spans="2:16" ht="12.75">
      <c r="B293" s="17"/>
      <c r="C293" s="18"/>
      <c r="E293" s="17"/>
      <c r="F293" s="62"/>
      <c r="G293" s="17"/>
      <c r="I293" s="18"/>
      <c r="K293" s="18"/>
      <c r="M293" s="18"/>
      <c r="N293" s="18"/>
      <c r="O293" s="18"/>
      <c r="P293" s="18"/>
    </row>
    <row r="294" spans="2:16" ht="12.75">
      <c r="B294" s="17"/>
      <c r="C294" s="18"/>
      <c r="E294" s="17"/>
      <c r="F294" s="62"/>
      <c r="G294" s="17"/>
      <c r="I294" s="18"/>
      <c r="K294" s="18"/>
      <c r="M294" s="18"/>
      <c r="N294" s="18"/>
      <c r="O294" s="18"/>
      <c r="P294" s="18"/>
    </row>
    <row r="295" spans="2:16" ht="12.75">
      <c r="B295" s="17"/>
      <c r="C295" s="18"/>
      <c r="E295" s="17"/>
      <c r="F295" s="62"/>
      <c r="G295" s="17"/>
      <c r="I295" s="18"/>
      <c r="K295" s="18"/>
      <c r="M295" s="18"/>
      <c r="N295" s="18"/>
      <c r="O295" s="18"/>
      <c r="P295" s="18"/>
    </row>
    <row r="296" spans="2:16" ht="12.75">
      <c r="B296" s="17"/>
      <c r="C296" s="18"/>
      <c r="E296" s="17"/>
      <c r="F296" s="62"/>
      <c r="G296" s="17"/>
      <c r="I296" s="18"/>
      <c r="K296" s="18"/>
      <c r="M296" s="18"/>
      <c r="N296" s="18"/>
      <c r="O296" s="18"/>
      <c r="P296" s="18"/>
    </row>
    <row r="297" spans="2:16" ht="12.75">
      <c r="B297" s="17"/>
      <c r="C297" s="18"/>
      <c r="E297" s="17"/>
      <c r="F297" s="62"/>
      <c r="G297" s="17"/>
      <c r="I297" s="18"/>
      <c r="K297" s="18"/>
      <c r="M297" s="18"/>
      <c r="N297" s="18"/>
      <c r="O297" s="18"/>
      <c r="P297" s="18"/>
    </row>
    <row r="298" spans="2:16" ht="12.75">
      <c r="B298" s="17"/>
      <c r="C298" s="18"/>
      <c r="E298" s="17"/>
      <c r="F298" s="62"/>
      <c r="G298" s="17"/>
      <c r="I298" s="18"/>
      <c r="K298" s="18"/>
      <c r="M298" s="18"/>
      <c r="N298" s="18"/>
      <c r="O298" s="18"/>
      <c r="P298" s="18"/>
    </row>
    <row r="299" spans="2:16" ht="12.75">
      <c r="B299" s="17"/>
      <c r="C299" s="18"/>
      <c r="E299" s="17"/>
      <c r="F299" s="62"/>
      <c r="G299" s="17"/>
      <c r="I299" s="18"/>
      <c r="K299" s="18"/>
      <c r="M299" s="18"/>
      <c r="N299" s="18"/>
      <c r="O299" s="18"/>
      <c r="P299" s="18"/>
    </row>
    <row r="300" spans="2:16" ht="12.75">
      <c r="B300" s="17"/>
      <c r="C300" s="18"/>
      <c r="E300" s="17"/>
      <c r="F300" s="62"/>
      <c r="G300" s="17"/>
      <c r="I300" s="18"/>
      <c r="K300" s="18"/>
      <c r="M300" s="18"/>
      <c r="N300" s="18"/>
      <c r="O300" s="18"/>
      <c r="P300" s="18"/>
    </row>
    <row r="301" spans="2:16" ht="12.75">
      <c r="B301" s="17"/>
      <c r="C301" s="18"/>
      <c r="E301" s="17"/>
      <c r="F301" s="62"/>
      <c r="G301" s="17"/>
      <c r="I301" s="18"/>
      <c r="K301" s="18"/>
      <c r="M301" s="18"/>
      <c r="N301" s="18"/>
      <c r="O301" s="18"/>
      <c r="P301" s="18"/>
    </row>
    <row r="302" spans="2:16" ht="12.75">
      <c r="B302" s="17"/>
      <c r="C302" s="18"/>
      <c r="E302" s="17"/>
      <c r="F302" s="62"/>
      <c r="G302" s="17"/>
      <c r="I302" s="18"/>
      <c r="K302" s="18"/>
      <c r="M302" s="18"/>
      <c r="N302" s="18"/>
      <c r="O302" s="18"/>
      <c r="P302" s="18"/>
    </row>
    <row r="303" spans="2:16" ht="12.75">
      <c r="B303" s="17"/>
      <c r="C303" s="18"/>
      <c r="E303" s="17"/>
      <c r="F303" s="62"/>
      <c r="G303" s="17"/>
      <c r="I303" s="18"/>
      <c r="K303" s="18"/>
      <c r="M303" s="18"/>
      <c r="N303" s="18"/>
      <c r="O303" s="18"/>
      <c r="P303" s="18"/>
    </row>
    <row r="304" spans="2:16" ht="12.75">
      <c r="B304" s="17"/>
      <c r="C304" s="18"/>
      <c r="E304" s="17"/>
      <c r="F304" s="62"/>
      <c r="G304" s="17"/>
      <c r="I304" s="18"/>
      <c r="K304" s="18"/>
      <c r="M304" s="18"/>
      <c r="N304" s="18"/>
      <c r="O304" s="18"/>
      <c r="P304" s="18"/>
    </row>
    <row r="305" spans="2:16" ht="12.75">
      <c r="B305" s="17"/>
      <c r="C305" s="18"/>
      <c r="E305" s="17"/>
      <c r="F305" s="62"/>
      <c r="G305" s="17"/>
      <c r="I305" s="18"/>
      <c r="K305" s="18"/>
      <c r="M305" s="18"/>
      <c r="N305" s="18"/>
      <c r="O305" s="18"/>
      <c r="P305" s="18"/>
    </row>
    <row r="306" spans="2:16" ht="12.75">
      <c r="B306" s="17"/>
      <c r="C306" s="18"/>
      <c r="E306" s="17"/>
      <c r="F306" s="62"/>
      <c r="G306" s="17"/>
      <c r="I306" s="18"/>
      <c r="K306" s="18"/>
      <c r="M306" s="18"/>
      <c r="N306" s="18"/>
      <c r="O306" s="18"/>
      <c r="P306" s="18"/>
    </row>
    <row r="307" spans="2:16" ht="12.75">
      <c r="B307" s="17"/>
      <c r="C307" s="18"/>
      <c r="E307" s="17"/>
      <c r="F307" s="62"/>
      <c r="G307" s="17"/>
      <c r="I307" s="18"/>
      <c r="K307" s="18"/>
      <c r="M307" s="18"/>
      <c r="N307" s="18"/>
      <c r="O307" s="18"/>
      <c r="P307" s="18"/>
    </row>
    <row r="308" spans="2:16" ht="12.75">
      <c r="B308" s="17"/>
      <c r="C308" s="18"/>
      <c r="E308" s="17"/>
      <c r="F308" s="62"/>
      <c r="G308" s="17"/>
      <c r="I308" s="18"/>
      <c r="K308" s="18"/>
      <c r="M308" s="18"/>
      <c r="N308" s="18"/>
      <c r="O308" s="18"/>
      <c r="P308" s="18"/>
    </row>
    <row r="309" spans="2:16" ht="12.75">
      <c r="B309" s="17"/>
      <c r="C309" s="18"/>
      <c r="E309" s="17"/>
      <c r="F309" s="62"/>
      <c r="G309" s="17"/>
      <c r="I309" s="18"/>
      <c r="K309" s="18"/>
      <c r="M309" s="18"/>
      <c r="N309" s="18"/>
      <c r="O309" s="18"/>
      <c r="P309" s="18"/>
    </row>
    <row r="310" spans="2:16" ht="12.75">
      <c r="B310" s="17"/>
      <c r="C310" s="18"/>
      <c r="E310" s="17"/>
      <c r="F310" s="62"/>
      <c r="G310" s="17"/>
      <c r="I310" s="18"/>
      <c r="K310" s="18"/>
      <c r="M310" s="18"/>
      <c r="N310" s="18"/>
      <c r="O310" s="18"/>
      <c r="P310" s="18"/>
    </row>
    <row r="311" spans="2:16" ht="12.75">
      <c r="B311" s="17"/>
      <c r="C311" s="18"/>
      <c r="E311" s="17"/>
      <c r="F311" s="62"/>
      <c r="G311" s="17"/>
      <c r="I311" s="18"/>
      <c r="K311" s="18"/>
      <c r="M311" s="18"/>
      <c r="N311" s="18"/>
      <c r="O311" s="18"/>
      <c r="P311" s="18"/>
    </row>
    <row r="312" spans="2:16" ht="12.75">
      <c r="B312" s="17"/>
      <c r="C312" s="18"/>
      <c r="E312" s="17"/>
      <c r="F312" s="62"/>
      <c r="G312" s="17"/>
      <c r="I312" s="18"/>
      <c r="K312" s="18"/>
      <c r="M312" s="18"/>
      <c r="N312" s="18"/>
      <c r="O312" s="18"/>
      <c r="P312" s="18"/>
    </row>
    <row r="313" spans="2:16" ht="12.75">
      <c r="B313" s="17"/>
      <c r="C313" s="18"/>
      <c r="E313" s="17"/>
      <c r="F313" s="62"/>
      <c r="G313" s="17"/>
      <c r="I313" s="18"/>
      <c r="K313" s="18"/>
      <c r="M313" s="18"/>
      <c r="N313" s="18"/>
      <c r="O313" s="18"/>
      <c r="P313" s="18"/>
    </row>
    <row r="314" spans="2:16" ht="12.75">
      <c r="B314" s="17"/>
      <c r="C314" s="18"/>
      <c r="E314" s="17"/>
      <c r="F314" s="62"/>
      <c r="G314" s="17"/>
      <c r="I314" s="18"/>
      <c r="K314" s="18"/>
      <c r="M314" s="18"/>
      <c r="N314" s="18"/>
      <c r="O314" s="18"/>
      <c r="P314" s="18"/>
    </row>
    <row r="315" spans="2:16" ht="12.75">
      <c r="B315" s="17"/>
      <c r="C315" s="18"/>
      <c r="E315" s="17"/>
      <c r="F315" s="62"/>
      <c r="G315" s="17"/>
      <c r="I315" s="18"/>
      <c r="K315" s="18"/>
      <c r="M315" s="18"/>
      <c r="N315" s="18"/>
      <c r="O315" s="18"/>
      <c r="P315" s="18"/>
    </row>
    <row r="316" spans="2:16" ht="12.75">
      <c r="B316" s="17"/>
      <c r="C316" s="18"/>
      <c r="E316" s="17"/>
      <c r="F316" s="62"/>
      <c r="G316" s="17"/>
      <c r="I316" s="18"/>
      <c r="K316" s="18"/>
      <c r="M316" s="18"/>
      <c r="N316" s="18"/>
      <c r="O316" s="18"/>
      <c r="P316" s="18"/>
    </row>
    <row r="317" spans="2:16" ht="12.75">
      <c r="B317" s="17"/>
      <c r="C317" s="18"/>
      <c r="E317" s="17"/>
      <c r="F317" s="62"/>
      <c r="G317" s="17"/>
      <c r="I317" s="18"/>
      <c r="K317" s="18"/>
      <c r="M317" s="18"/>
      <c r="N317" s="18"/>
      <c r="O317" s="18"/>
      <c r="P317" s="18"/>
    </row>
    <row r="318" spans="2:16" ht="12.75">
      <c r="B318" s="17"/>
      <c r="C318" s="18"/>
      <c r="E318" s="17"/>
      <c r="F318" s="62"/>
      <c r="G318" s="17"/>
      <c r="I318" s="18"/>
      <c r="K318" s="18"/>
      <c r="M318" s="18"/>
      <c r="N318" s="18"/>
      <c r="O318" s="18"/>
      <c r="P318" s="18"/>
    </row>
    <row r="319" spans="2:16" ht="12.75">
      <c r="B319" s="17"/>
      <c r="C319" s="18"/>
      <c r="E319" s="17"/>
      <c r="F319" s="62"/>
      <c r="G319" s="17"/>
      <c r="I319" s="18"/>
      <c r="K319" s="18"/>
      <c r="M319" s="18"/>
      <c r="N319" s="18"/>
      <c r="O319" s="18"/>
      <c r="P319" s="18"/>
    </row>
    <row r="320" spans="2:16" ht="12.75">
      <c r="B320" s="17"/>
      <c r="C320" s="18"/>
      <c r="E320" s="17"/>
      <c r="F320" s="62"/>
      <c r="G320" s="17"/>
      <c r="I320" s="18"/>
      <c r="K320" s="18"/>
      <c r="M320" s="18"/>
      <c r="N320" s="18"/>
      <c r="O320" s="18"/>
      <c r="P320" s="18"/>
    </row>
    <row r="321" spans="2:16" ht="12.75">
      <c r="B321" s="17"/>
      <c r="C321" s="18"/>
      <c r="E321" s="17"/>
      <c r="F321" s="62"/>
      <c r="G321" s="17"/>
      <c r="I321" s="18"/>
      <c r="K321" s="18"/>
      <c r="M321" s="18"/>
      <c r="N321" s="18"/>
      <c r="O321" s="18"/>
      <c r="P321" s="18"/>
    </row>
    <row r="322" spans="2:16" ht="12.75">
      <c r="B322" s="17"/>
      <c r="C322" s="18"/>
      <c r="E322" s="17"/>
      <c r="F322" s="62"/>
      <c r="G322" s="17"/>
      <c r="I322" s="18"/>
      <c r="K322" s="18"/>
      <c r="M322" s="18"/>
      <c r="N322" s="18"/>
      <c r="O322" s="18"/>
      <c r="P322" s="18"/>
    </row>
    <row r="323" spans="2:16" ht="12.75">
      <c r="B323" s="17"/>
      <c r="C323" s="18"/>
      <c r="E323" s="17"/>
      <c r="F323" s="62"/>
      <c r="G323" s="17"/>
      <c r="I323" s="18"/>
      <c r="K323" s="18"/>
      <c r="M323" s="18"/>
      <c r="N323" s="18"/>
      <c r="O323" s="18"/>
      <c r="P323" s="18"/>
    </row>
    <row r="324" spans="2:16" ht="12.75">
      <c r="B324" s="17"/>
      <c r="C324" s="18"/>
      <c r="E324" s="17"/>
      <c r="F324" s="62"/>
      <c r="G324" s="17"/>
      <c r="I324" s="18"/>
      <c r="K324" s="18"/>
      <c r="M324" s="18"/>
      <c r="N324" s="18"/>
      <c r="O324" s="18"/>
      <c r="P324" s="18"/>
    </row>
    <row r="325" spans="2:16" ht="12.75">
      <c r="B325" s="17"/>
      <c r="C325" s="18"/>
      <c r="E325" s="17"/>
      <c r="F325" s="62"/>
      <c r="G325" s="17"/>
      <c r="I325" s="18"/>
      <c r="K325" s="18"/>
      <c r="M325" s="18"/>
      <c r="N325" s="18"/>
      <c r="O325" s="18"/>
      <c r="P325" s="18"/>
    </row>
    <row r="326" spans="2:16" ht="12.75">
      <c r="B326" s="17"/>
      <c r="C326" s="18"/>
      <c r="E326" s="17"/>
      <c r="F326" s="62"/>
      <c r="G326" s="17"/>
      <c r="I326" s="18"/>
      <c r="K326" s="18"/>
      <c r="M326" s="18"/>
      <c r="N326" s="18"/>
      <c r="O326" s="18"/>
      <c r="P326" s="18"/>
    </row>
    <row r="327" spans="2:16" ht="12.75">
      <c r="B327" s="17"/>
      <c r="C327" s="18"/>
      <c r="E327" s="17"/>
      <c r="F327" s="62"/>
      <c r="G327" s="17"/>
      <c r="I327" s="18"/>
      <c r="K327" s="18"/>
      <c r="M327" s="18"/>
      <c r="N327" s="18"/>
      <c r="O327" s="18"/>
      <c r="P327" s="18"/>
    </row>
    <row r="328" spans="2:16" ht="12.75">
      <c r="B328" s="17"/>
      <c r="C328" s="18"/>
      <c r="E328" s="17"/>
      <c r="F328" s="62"/>
      <c r="G328" s="17"/>
      <c r="I328" s="18"/>
      <c r="K328" s="18"/>
      <c r="M328" s="18"/>
      <c r="N328" s="18"/>
      <c r="O328" s="18"/>
      <c r="P328" s="18"/>
    </row>
    <row r="329" spans="2:16" ht="12.75">
      <c r="B329" s="17"/>
      <c r="C329" s="18"/>
      <c r="E329" s="17"/>
      <c r="F329" s="62"/>
      <c r="G329" s="17"/>
      <c r="I329" s="18"/>
      <c r="K329" s="18"/>
      <c r="M329" s="18"/>
      <c r="N329" s="18"/>
      <c r="O329" s="18"/>
      <c r="P329" s="18"/>
    </row>
    <row r="330" spans="2:16" ht="12.75">
      <c r="B330" s="17"/>
      <c r="C330" s="18"/>
      <c r="E330" s="17"/>
      <c r="F330" s="62"/>
      <c r="G330" s="17"/>
      <c r="I330" s="18"/>
      <c r="K330" s="18"/>
      <c r="M330" s="18"/>
      <c r="N330" s="18"/>
      <c r="O330" s="18"/>
      <c r="P330" s="18"/>
    </row>
    <row r="331" spans="2:16" ht="12.75">
      <c r="B331" s="17"/>
      <c r="C331" s="18"/>
      <c r="E331" s="17"/>
      <c r="F331" s="62"/>
      <c r="G331" s="17"/>
      <c r="I331" s="18"/>
      <c r="K331" s="18"/>
      <c r="M331" s="18"/>
      <c r="N331" s="18"/>
      <c r="O331" s="18"/>
      <c r="P331" s="18"/>
    </row>
    <row r="332" spans="2:16" ht="12.75">
      <c r="B332" s="17"/>
      <c r="C332" s="18"/>
      <c r="E332" s="17"/>
      <c r="F332" s="62"/>
      <c r="G332" s="17"/>
      <c r="I332" s="18"/>
      <c r="K332" s="18"/>
      <c r="M332" s="18"/>
      <c r="N332" s="18"/>
      <c r="O332" s="18"/>
      <c r="P332" s="18"/>
    </row>
    <row r="333" spans="2:16" ht="12.75">
      <c r="B333" s="17"/>
      <c r="C333" s="18"/>
      <c r="E333" s="17"/>
      <c r="F333" s="62"/>
      <c r="G333" s="17"/>
      <c r="I333" s="18"/>
      <c r="K333" s="18"/>
      <c r="M333" s="18"/>
      <c r="N333" s="18"/>
      <c r="O333" s="18"/>
      <c r="P333" s="18"/>
    </row>
    <row r="334" spans="2:16" ht="12.75">
      <c r="B334" s="17"/>
      <c r="C334" s="18"/>
      <c r="E334" s="17"/>
      <c r="F334" s="62"/>
      <c r="G334" s="17"/>
      <c r="I334" s="18"/>
      <c r="K334" s="18"/>
      <c r="M334" s="18"/>
      <c r="N334" s="18"/>
      <c r="O334" s="18"/>
      <c r="P334" s="18"/>
    </row>
    <row r="335" spans="2:16" ht="12.75">
      <c r="B335" s="17"/>
      <c r="C335" s="18"/>
      <c r="E335" s="17"/>
      <c r="F335" s="62"/>
      <c r="G335" s="17"/>
      <c r="I335" s="18"/>
      <c r="K335" s="18"/>
      <c r="M335" s="18"/>
      <c r="N335" s="18"/>
      <c r="O335" s="18"/>
      <c r="P335" s="18"/>
    </row>
    <row r="336" spans="2:16" ht="12.75">
      <c r="B336" s="17"/>
      <c r="C336" s="18"/>
      <c r="E336" s="17"/>
      <c r="F336" s="62"/>
      <c r="G336" s="17"/>
      <c r="I336" s="18"/>
      <c r="K336" s="18"/>
      <c r="M336" s="18"/>
      <c r="N336" s="18"/>
      <c r="O336" s="18"/>
      <c r="P336" s="18"/>
    </row>
    <row r="337" spans="2:16" ht="12.75">
      <c r="B337" s="17"/>
      <c r="C337" s="18"/>
      <c r="E337" s="17"/>
      <c r="F337" s="62"/>
      <c r="G337" s="17"/>
      <c r="I337" s="18"/>
      <c r="K337" s="18"/>
      <c r="M337" s="18"/>
      <c r="N337" s="18"/>
      <c r="O337" s="18"/>
      <c r="P337" s="18"/>
    </row>
    <row r="338" spans="2:16" ht="12.75">
      <c r="B338" s="17"/>
      <c r="C338" s="18"/>
      <c r="E338" s="17"/>
      <c r="F338" s="62"/>
      <c r="G338" s="17"/>
      <c r="I338" s="18"/>
      <c r="K338" s="18"/>
      <c r="M338" s="18"/>
      <c r="N338" s="18"/>
      <c r="O338" s="18"/>
      <c r="P338" s="18"/>
    </row>
    <row r="339" spans="2:16" ht="12.75">
      <c r="B339" s="17"/>
      <c r="C339" s="18"/>
      <c r="E339" s="17"/>
      <c r="F339" s="62"/>
      <c r="G339" s="17"/>
      <c r="I339" s="18"/>
      <c r="K339" s="18"/>
      <c r="M339" s="18"/>
      <c r="N339" s="18"/>
      <c r="O339" s="18"/>
      <c r="P339" s="18"/>
    </row>
    <row r="340" spans="2:16" ht="12.75">
      <c r="B340" s="17"/>
      <c r="C340" s="18"/>
      <c r="E340" s="17"/>
      <c r="F340" s="62"/>
      <c r="G340" s="17"/>
      <c r="I340" s="18"/>
      <c r="K340" s="18"/>
      <c r="M340" s="18"/>
      <c r="N340" s="18"/>
      <c r="O340" s="18"/>
      <c r="P340" s="18"/>
    </row>
    <row r="341" spans="2:16" ht="12.75">
      <c r="B341" s="17"/>
      <c r="C341" s="18"/>
      <c r="E341" s="17"/>
      <c r="F341" s="62"/>
      <c r="G341" s="17"/>
      <c r="I341" s="18"/>
      <c r="K341" s="18"/>
      <c r="M341" s="18"/>
      <c r="N341" s="18"/>
      <c r="O341" s="18"/>
      <c r="P341" s="18"/>
    </row>
    <row r="342" spans="2:16" ht="12.75">
      <c r="B342" s="17"/>
      <c r="C342" s="18"/>
      <c r="E342" s="17"/>
      <c r="F342" s="62"/>
      <c r="G342" s="17"/>
      <c r="I342" s="18"/>
      <c r="K342" s="18"/>
      <c r="M342" s="18"/>
      <c r="N342" s="18"/>
      <c r="O342" s="18"/>
      <c r="P342" s="18"/>
    </row>
    <row r="343" spans="2:16" ht="12.75">
      <c r="B343" s="17"/>
      <c r="C343" s="18"/>
      <c r="E343" s="17"/>
      <c r="F343" s="62"/>
      <c r="G343" s="17"/>
      <c r="I343" s="18"/>
      <c r="K343" s="18"/>
      <c r="M343" s="18"/>
      <c r="N343" s="18"/>
      <c r="O343" s="18"/>
      <c r="P343" s="18"/>
    </row>
    <row r="344" spans="2:16" ht="12.75">
      <c r="B344" s="17"/>
      <c r="C344" s="18"/>
      <c r="E344" s="17"/>
      <c r="F344" s="62"/>
      <c r="G344" s="17"/>
      <c r="I344" s="18"/>
      <c r="K344" s="18"/>
      <c r="M344" s="18"/>
      <c r="N344" s="18"/>
      <c r="O344" s="18"/>
      <c r="P344" s="18"/>
    </row>
    <row r="345" spans="2:16" ht="12.75">
      <c r="B345" s="17"/>
      <c r="C345" s="18"/>
      <c r="E345" s="17"/>
      <c r="F345" s="62"/>
      <c r="G345" s="17"/>
      <c r="I345" s="18"/>
      <c r="K345" s="18"/>
      <c r="M345" s="18"/>
      <c r="N345" s="18"/>
      <c r="O345" s="18"/>
      <c r="P345" s="18"/>
    </row>
    <row r="346" spans="2:16" ht="12.75">
      <c r="B346" s="17"/>
      <c r="C346" s="18"/>
      <c r="E346" s="17"/>
      <c r="F346" s="62"/>
      <c r="G346" s="17"/>
      <c r="I346" s="18"/>
      <c r="K346" s="18"/>
      <c r="M346" s="18"/>
      <c r="N346" s="18"/>
      <c r="O346" s="18"/>
      <c r="P346" s="18"/>
    </row>
    <row r="347" spans="2:16" ht="12.75">
      <c r="B347" s="17"/>
      <c r="C347" s="18"/>
      <c r="E347" s="17"/>
      <c r="F347" s="62"/>
      <c r="G347" s="17"/>
      <c r="I347" s="18"/>
      <c r="K347" s="18"/>
      <c r="M347" s="18"/>
      <c r="N347" s="18"/>
      <c r="O347" s="18"/>
      <c r="P347" s="18"/>
    </row>
    <row r="348" spans="2:16" ht="12.75">
      <c r="B348" s="17"/>
      <c r="C348" s="18"/>
      <c r="E348" s="17"/>
      <c r="F348" s="62"/>
      <c r="G348" s="17"/>
      <c r="I348" s="18"/>
      <c r="K348" s="18"/>
      <c r="M348" s="18"/>
      <c r="N348" s="18"/>
      <c r="O348" s="18"/>
      <c r="P348" s="18"/>
    </row>
    <row r="349" spans="2:16" ht="12.75">
      <c r="B349" s="17"/>
      <c r="C349" s="18"/>
      <c r="E349" s="17"/>
      <c r="F349" s="62"/>
      <c r="G349" s="17"/>
      <c r="I349" s="18"/>
      <c r="K349" s="18"/>
      <c r="M349" s="18"/>
      <c r="N349" s="18"/>
      <c r="O349" s="18"/>
      <c r="P349" s="18"/>
    </row>
    <row r="350" spans="2:16" ht="12.75">
      <c r="B350" s="17"/>
      <c r="C350" s="18"/>
      <c r="E350" s="17"/>
      <c r="F350" s="62"/>
      <c r="G350" s="17"/>
      <c r="I350" s="18"/>
      <c r="K350" s="18"/>
      <c r="M350" s="18"/>
      <c r="N350" s="18"/>
      <c r="O350" s="18"/>
      <c r="P350" s="18"/>
    </row>
    <row r="351" spans="2:16" ht="12.75">
      <c r="B351" s="17"/>
      <c r="C351" s="18"/>
      <c r="E351" s="17"/>
      <c r="F351" s="62"/>
      <c r="G351" s="17"/>
      <c r="I351" s="18"/>
      <c r="K351" s="18"/>
      <c r="M351" s="18"/>
      <c r="N351" s="18"/>
      <c r="O351" s="18"/>
      <c r="P351" s="18"/>
    </row>
    <row r="352" spans="2:16" ht="12.75">
      <c r="B352" s="17"/>
      <c r="C352" s="18"/>
      <c r="E352" s="17"/>
      <c r="F352" s="62"/>
      <c r="G352" s="17"/>
      <c r="I352" s="18"/>
      <c r="K352" s="18"/>
      <c r="M352" s="18"/>
      <c r="N352" s="18"/>
      <c r="O352" s="18"/>
      <c r="P352" s="18"/>
    </row>
    <row r="353" spans="2:16" ht="12.75">
      <c r="B353" s="17"/>
      <c r="C353" s="18"/>
      <c r="E353" s="17"/>
      <c r="F353" s="62"/>
      <c r="G353" s="17"/>
      <c r="I353" s="18"/>
      <c r="K353" s="18"/>
      <c r="M353" s="18"/>
      <c r="N353" s="18"/>
      <c r="O353" s="18"/>
      <c r="P353" s="18"/>
    </row>
    <row r="354" spans="2:16" ht="12.75">
      <c r="B354" s="17"/>
      <c r="C354" s="18"/>
      <c r="E354" s="17"/>
      <c r="F354" s="62"/>
      <c r="G354" s="17"/>
      <c r="I354" s="18"/>
      <c r="K354" s="18"/>
      <c r="M354" s="18"/>
      <c r="N354" s="18"/>
      <c r="O354" s="18"/>
      <c r="P354" s="18"/>
    </row>
    <row r="355" spans="2:16" ht="12.75">
      <c r="B355" s="17"/>
      <c r="C355" s="18"/>
      <c r="E355" s="17"/>
      <c r="F355" s="62"/>
      <c r="G355" s="17"/>
      <c r="I355" s="18"/>
      <c r="K355" s="18"/>
      <c r="M355" s="18"/>
      <c r="N355" s="18"/>
      <c r="O355" s="18"/>
      <c r="P355" s="18"/>
    </row>
    <row r="356" spans="2:16" ht="12.75">
      <c r="B356" s="17"/>
      <c r="C356" s="18"/>
      <c r="E356" s="17"/>
      <c r="F356" s="62"/>
      <c r="G356" s="17"/>
      <c r="I356" s="18"/>
      <c r="K356" s="18"/>
      <c r="M356" s="18"/>
      <c r="N356" s="18"/>
      <c r="O356" s="18"/>
      <c r="P356" s="18"/>
    </row>
    <row r="357" spans="2:16" ht="12.75">
      <c r="B357" s="17"/>
      <c r="C357" s="18"/>
      <c r="E357" s="17"/>
      <c r="F357" s="62"/>
      <c r="G357" s="17"/>
      <c r="I357" s="18"/>
      <c r="K357" s="18"/>
      <c r="M357" s="18"/>
      <c r="N357" s="18"/>
      <c r="O357" s="18"/>
      <c r="P357" s="18"/>
    </row>
    <row r="358" spans="2:16" ht="12.75">
      <c r="B358" s="17"/>
      <c r="C358" s="18"/>
      <c r="E358" s="17"/>
      <c r="F358" s="62"/>
      <c r="G358" s="17"/>
      <c r="I358" s="18"/>
      <c r="K358" s="18"/>
      <c r="M358" s="18"/>
      <c r="N358" s="18"/>
      <c r="O358" s="18"/>
      <c r="P358" s="18"/>
    </row>
    <row r="359" spans="2:16" ht="12.75">
      <c r="B359" s="17"/>
      <c r="C359" s="18"/>
      <c r="E359" s="17"/>
      <c r="F359" s="62"/>
      <c r="G359" s="17"/>
      <c r="I359" s="18"/>
      <c r="K359" s="18"/>
      <c r="M359" s="18"/>
      <c r="N359" s="18"/>
      <c r="O359" s="18"/>
      <c r="P359" s="18"/>
    </row>
    <row r="360" spans="2:16" ht="12.75">
      <c r="B360" s="17"/>
      <c r="C360" s="18"/>
      <c r="E360" s="17"/>
      <c r="F360" s="62"/>
      <c r="G360" s="17"/>
      <c r="I360" s="18"/>
      <c r="K360" s="18"/>
      <c r="M360" s="18"/>
      <c r="N360" s="18"/>
      <c r="O360" s="18"/>
      <c r="P360" s="18"/>
    </row>
    <row r="361" spans="2:16" ht="12.75">
      <c r="B361" s="17"/>
      <c r="C361" s="18"/>
      <c r="E361" s="17"/>
      <c r="F361" s="62"/>
      <c r="G361" s="17"/>
      <c r="I361" s="18"/>
      <c r="K361" s="18"/>
      <c r="M361" s="18"/>
      <c r="N361" s="18"/>
      <c r="O361" s="18"/>
      <c r="P361" s="18"/>
    </row>
    <row r="362" spans="2:16" ht="12.75">
      <c r="B362" s="17"/>
      <c r="C362" s="18"/>
      <c r="E362" s="17"/>
      <c r="F362" s="62"/>
      <c r="G362" s="17"/>
      <c r="I362" s="18"/>
      <c r="K362" s="18"/>
      <c r="M362" s="18"/>
      <c r="N362" s="18"/>
      <c r="O362" s="18"/>
      <c r="P362" s="18"/>
    </row>
    <row r="363" spans="2:16" ht="12.75">
      <c r="B363" s="17"/>
      <c r="C363" s="18"/>
      <c r="E363" s="17"/>
      <c r="F363" s="62"/>
      <c r="G363" s="17"/>
      <c r="I363" s="18"/>
      <c r="K363" s="18"/>
      <c r="M363" s="18"/>
      <c r="N363" s="18"/>
      <c r="O363" s="18"/>
      <c r="P363" s="18"/>
    </row>
    <row r="364" spans="2:16" ht="12.75">
      <c r="B364" s="17"/>
      <c r="C364" s="18"/>
      <c r="E364" s="17"/>
      <c r="F364" s="62"/>
      <c r="G364" s="17"/>
      <c r="I364" s="18"/>
      <c r="K364" s="18"/>
      <c r="M364" s="18"/>
      <c r="N364" s="18"/>
      <c r="O364" s="18"/>
      <c r="P364" s="18"/>
    </row>
    <row r="365" spans="2:16" ht="12.75">
      <c r="B365" s="17"/>
      <c r="C365" s="18"/>
      <c r="E365" s="17"/>
      <c r="F365" s="62"/>
      <c r="G365" s="17"/>
      <c r="I365" s="18"/>
      <c r="K365" s="18"/>
      <c r="M365" s="18"/>
      <c r="N365" s="18"/>
      <c r="O365" s="18"/>
      <c r="P365" s="18"/>
    </row>
    <row r="366" spans="2:16" ht="12.75">
      <c r="B366" s="17"/>
      <c r="C366" s="18"/>
      <c r="E366" s="17"/>
      <c r="F366" s="62"/>
      <c r="G366" s="17"/>
      <c r="I366" s="18"/>
      <c r="K366" s="18"/>
      <c r="M366" s="18"/>
      <c r="N366" s="18"/>
      <c r="O366" s="18"/>
      <c r="P366" s="18"/>
    </row>
    <row r="367" spans="2:16" ht="12.75">
      <c r="B367" s="17"/>
      <c r="C367" s="18"/>
      <c r="E367" s="17"/>
      <c r="F367" s="62"/>
      <c r="G367" s="17"/>
      <c r="I367" s="18"/>
      <c r="K367" s="18"/>
      <c r="M367" s="18"/>
      <c r="N367" s="18"/>
      <c r="O367" s="18"/>
      <c r="P367" s="18"/>
    </row>
    <row r="368" spans="2:16" ht="12.75">
      <c r="B368" s="17"/>
      <c r="C368" s="18"/>
      <c r="E368" s="17"/>
      <c r="F368" s="62"/>
      <c r="G368" s="17"/>
      <c r="I368" s="18"/>
      <c r="K368" s="18"/>
      <c r="M368" s="18"/>
      <c r="N368" s="18"/>
      <c r="O368" s="18"/>
      <c r="P368" s="18"/>
    </row>
    <row r="369" spans="2:16" ht="12.75">
      <c r="B369" s="17"/>
      <c r="C369" s="18"/>
      <c r="E369" s="17"/>
      <c r="F369" s="62"/>
      <c r="G369" s="17"/>
      <c r="I369" s="18"/>
      <c r="K369" s="18"/>
      <c r="M369" s="18"/>
      <c r="N369" s="18"/>
      <c r="O369" s="18"/>
      <c r="P369" s="18"/>
    </row>
    <row r="370" spans="2:16" ht="12.75">
      <c r="B370" s="17"/>
      <c r="C370" s="18"/>
      <c r="E370" s="17"/>
      <c r="F370" s="62"/>
      <c r="G370" s="17"/>
      <c r="I370" s="18"/>
      <c r="K370" s="18"/>
      <c r="M370" s="18"/>
      <c r="N370" s="18"/>
      <c r="O370" s="18"/>
      <c r="P370" s="18"/>
    </row>
    <row r="371" spans="2:16" ht="12.75">
      <c r="B371" s="17"/>
      <c r="C371" s="18"/>
      <c r="E371" s="17"/>
      <c r="F371" s="62"/>
      <c r="G371" s="17"/>
      <c r="I371" s="18"/>
      <c r="K371" s="18"/>
      <c r="M371" s="18"/>
      <c r="N371" s="18"/>
      <c r="O371" s="18"/>
      <c r="P371" s="18"/>
    </row>
    <row r="372" spans="2:16" ht="12.75">
      <c r="B372" s="17"/>
      <c r="C372" s="18"/>
      <c r="E372" s="17"/>
      <c r="F372" s="62"/>
      <c r="G372" s="17"/>
      <c r="I372" s="18"/>
      <c r="K372" s="18"/>
      <c r="M372" s="18"/>
      <c r="N372" s="18"/>
      <c r="O372" s="18"/>
      <c r="P372" s="18"/>
    </row>
    <row r="373" spans="2:16" ht="12.75">
      <c r="B373" s="17"/>
      <c r="C373" s="18"/>
      <c r="E373" s="17"/>
      <c r="F373" s="62"/>
      <c r="G373" s="17"/>
      <c r="I373" s="18"/>
      <c r="K373" s="18"/>
      <c r="M373" s="18"/>
      <c r="N373" s="18"/>
      <c r="O373" s="18"/>
      <c r="P373" s="18"/>
    </row>
    <row r="374" spans="2:16" ht="12.75">
      <c r="B374" s="17"/>
      <c r="C374" s="18"/>
      <c r="E374" s="17"/>
      <c r="F374" s="62"/>
      <c r="G374" s="17"/>
      <c r="I374" s="18"/>
      <c r="K374" s="18"/>
      <c r="M374" s="18"/>
      <c r="N374" s="18"/>
      <c r="O374" s="18"/>
      <c r="P374" s="18"/>
    </row>
    <row r="375" spans="2:16" ht="12.75">
      <c r="B375" s="17"/>
      <c r="C375" s="18"/>
      <c r="E375" s="17"/>
      <c r="F375" s="62"/>
      <c r="G375" s="17"/>
      <c r="I375" s="18"/>
      <c r="K375" s="18"/>
      <c r="M375" s="18"/>
      <c r="N375" s="18"/>
      <c r="O375" s="18"/>
      <c r="P375" s="18"/>
    </row>
    <row r="376" spans="2:16" ht="12.75">
      <c r="B376" s="17"/>
      <c r="C376" s="18"/>
      <c r="E376" s="17"/>
      <c r="F376" s="62"/>
      <c r="G376" s="17"/>
      <c r="I376" s="18"/>
      <c r="K376" s="18"/>
      <c r="M376" s="18"/>
      <c r="N376" s="18"/>
      <c r="O376" s="18"/>
      <c r="P376" s="18"/>
    </row>
    <row r="377" spans="2:16" ht="12.75">
      <c r="B377" s="17"/>
      <c r="C377" s="18"/>
      <c r="E377" s="17"/>
      <c r="F377" s="62"/>
      <c r="G377" s="17"/>
      <c r="I377" s="18"/>
      <c r="K377" s="18"/>
      <c r="M377" s="18"/>
      <c r="N377" s="18"/>
      <c r="O377" s="18"/>
      <c r="P377" s="18"/>
    </row>
    <row r="378" spans="2:16" ht="12.75">
      <c r="B378" s="17"/>
      <c r="C378" s="18"/>
      <c r="E378" s="17"/>
      <c r="F378" s="62"/>
      <c r="G378" s="17"/>
      <c r="I378" s="18"/>
      <c r="K378" s="18"/>
      <c r="M378" s="18"/>
      <c r="N378" s="18"/>
      <c r="O378" s="18"/>
      <c r="P378" s="18"/>
    </row>
    <row r="379" spans="2:16" ht="12.75">
      <c r="B379" s="17"/>
      <c r="C379" s="18"/>
      <c r="E379" s="17"/>
      <c r="F379" s="62"/>
      <c r="G379" s="17"/>
      <c r="I379" s="18"/>
      <c r="K379" s="18"/>
      <c r="M379" s="18"/>
      <c r="N379" s="18"/>
      <c r="O379" s="18"/>
      <c r="P379" s="18"/>
    </row>
    <row r="380" spans="2:16" ht="12.75">
      <c r="B380" s="17"/>
      <c r="C380" s="18"/>
      <c r="E380" s="17"/>
      <c r="F380" s="62"/>
      <c r="G380" s="17"/>
      <c r="I380" s="18"/>
      <c r="K380" s="18"/>
      <c r="M380" s="18"/>
      <c r="N380" s="18"/>
      <c r="O380" s="18"/>
      <c r="P380" s="18"/>
    </row>
    <row r="381" spans="2:16" ht="12.75">
      <c r="B381" s="17"/>
      <c r="C381" s="18"/>
      <c r="E381" s="17"/>
      <c r="F381" s="62"/>
      <c r="G381" s="17"/>
      <c r="I381" s="18"/>
      <c r="K381" s="18"/>
      <c r="M381" s="18"/>
      <c r="N381" s="18"/>
      <c r="O381" s="18"/>
      <c r="P381" s="18"/>
    </row>
    <row r="382" spans="2:16" ht="12.75">
      <c r="B382" s="17"/>
      <c r="C382" s="18"/>
      <c r="E382" s="17"/>
      <c r="F382" s="62"/>
      <c r="G382" s="17"/>
      <c r="I382" s="18"/>
      <c r="K382" s="18"/>
      <c r="M382" s="18"/>
      <c r="N382" s="18"/>
      <c r="O382" s="18"/>
      <c r="P382" s="18"/>
    </row>
    <row r="383" spans="2:16" ht="12.75">
      <c r="B383" s="17"/>
      <c r="C383" s="18"/>
      <c r="E383" s="17"/>
      <c r="F383" s="62"/>
      <c r="G383" s="17"/>
      <c r="I383" s="18"/>
      <c r="K383" s="18"/>
      <c r="M383" s="18"/>
      <c r="N383" s="18"/>
      <c r="O383" s="18"/>
      <c r="P383" s="18"/>
    </row>
    <row r="384" spans="2:16" ht="12.75">
      <c r="B384" s="17"/>
      <c r="C384" s="18"/>
      <c r="E384" s="17"/>
      <c r="F384" s="62"/>
      <c r="G384" s="17"/>
      <c r="I384" s="18"/>
      <c r="K384" s="18"/>
      <c r="M384" s="18"/>
      <c r="N384" s="18"/>
      <c r="O384" s="18"/>
      <c r="P384" s="18"/>
    </row>
    <row r="385" spans="2:16" ht="12.75">
      <c r="B385" s="17"/>
      <c r="C385" s="18"/>
      <c r="E385" s="17"/>
      <c r="F385" s="62"/>
      <c r="G385" s="17"/>
      <c r="I385" s="18"/>
      <c r="K385" s="18"/>
      <c r="M385" s="18"/>
      <c r="N385" s="18"/>
      <c r="O385" s="18"/>
      <c r="P385" s="18"/>
    </row>
    <row r="386" spans="2:16" ht="12.75">
      <c r="B386" s="17"/>
      <c r="C386" s="18"/>
      <c r="E386" s="17"/>
      <c r="F386" s="62"/>
      <c r="G386" s="17"/>
      <c r="I386" s="18"/>
      <c r="K386" s="18"/>
      <c r="M386" s="18"/>
      <c r="N386" s="18"/>
      <c r="O386" s="18"/>
      <c r="P386" s="18"/>
    </row>
    <row r="387" spans="2:16" ht="12.75">
      <c r="B387" s="17"/>
      <c r="C387" s="18"/>
      <c r="E387" s="17"/>
      <c r="F387" s="62"/>
      <c r="G387" s="17"/>
      <c r="I387" s="18"/>
      <c r="K387" s="18"/>
      <c r="M387" s="18"/>
      <c r="N387" s="18"/>
      <c r="O387" s="18"/>
      <c r="P387" s="18"/>
    </row>
    <row r="388" spans="2:16" ht="12.75">
      <c r="B388" s="17"/>
      <c r="C388" s="18"/>
      <c r="E388" s="17"/>
      <c r="F388" s="62"/>
      <c r="G388" s="17"/>
      <c r="I388" s="18"/>
      <c r="K388" s="18"/>
      <c r="M388" s="18"/>
      <c r="N388" s="18"/>
      <c r="O388" s="18"/>
      <c r="P388" s="18"/>
    </row>
    <row r="389" spans="2:16" ht="12.75">
      <c r="B389" s="17"/>
      <c r="C389" s="18"/>
      <c r="E389" s="17"/>
      <c r="F389" s="62"/>
      <c r="G389" s="17"/>
      <c r="I389" s="18"/>
      <c r="K389" s="18"/>
      <c r="M389" s="18"/>
      <c r="N389" s="18"/>
      <c r="O389" s="18"/>
      <c r="P389" s="18"/>
    </row>
    <row r="390" spans="2:16" ht="12.75">
      <c r="B390" s="17"/>
      <c r="C390" s="18"/>
      <c r="E390" s="17"/>
      <c r="F390" s="62"/>
      <c r="G390" s="17"/>
      <c r="I390" s="18"/>
      <c r="K390" s="18"/>
      <c r="M390" s="18"/>
      <c r="N390" s="18"/>
      <c r="O390" s="18"/>
      <c r="P390" s="18"/>
    </row>
    <row r="391" spans="2:16" ht="12.75">
      <c r="B391" s="17"/>
      <c r="C391" s="18"/>
      <c r="E391" s="17"/>
      <c r="F391" s="62"/>
      <c r="G391" s="17"/>
      <c r="I391" s="18"/>
      <c r="K391" s="18"/>
      <c r="M391" s="18"/>
      <c r="N391" s="18"/>
      <c r="O391" s="18"/>
      <c r="P391" s="18"/>
    </row>
    <row r="392" spans="2:16" ht="12.75">
      <c r="B392" s="17"/>
      <c r="C392" s="18"/>
      <c r="E392" s="17"/>
      <c r="F392" s="62"/>
      <c r="G392" s="17"/>
      <c r="I392" s="18"/>
      <c r="K392" s="18"/>
      <c r="M392" s="18"/>
      <c r="N392" s="18"/>
      <c r="O392" s="18"/>
      <c r="P392" s="18"/>
    </row>
    <row r="393" spans="2:16" ht="12.75">
      <c r="B393" s="17"/>
      <c r="C393" s="18"/>
      <c r="E393" s="17"/>
      <c r="F393" s="62"/>
      <c r="G393" s="17"/>
      <c r="I393" s="18"/>
      <c r="K393" s="18"/>
      <c r="M393" s="18"/>
      <c r="N393" s="18"/>
      <c r="O393" s="18"/>
      <c r="P393" s="18"/>
    </row>
    <row r="394" spans="2:16" ht="12.75">
      <c r="B394" s="17"/>
      <c r="C394" s="18"/>
      <c r="E394" s="17"/>
      <c r="F394" s="62"/>
      <c r="G394" s="17"/>
      <c r="I394" s="18"/>
      <c r="K394" s="18"/>
      <c r="M394" s="18"/>
      <c r="N394" s="18"/>
      <c r="O394" s="18"/>
      <c r="P394" s="18"/>
    </row>
    <row r="395" spans="2:16" ht="12.75">
      <c r="B395" s="17"/>
      <c r="C395" s="18"/>
      <c r="E395" s="17"/>
      <c r="F395" s="62"/>
      <c r="G395" s="17"/>
      <c r="I395" s="18"/>
      <c r="K395" s="18"/>
      <c r="M395" s="18"/>
      <c r="N395" s="18"/>
      <c r="O395" s="18"/>
      <c r="P395" s="18"/>
    </row>
    <row r="396" spans="2:16" ht="12.75">
      <c r="B396" s="17"/>
      <c r="C396" s="18"/>
      <c r="E396" s="17"/>
      <c r="F396" s="62"/>
      <c r="G396" s="17"/>
      <c r="I396" s="18"/>
      <c r="K396" s="18"/>
      <c r="M396" s="18"/>
      <c r="N396" s="18"/>
      <c r="O396" s="18"/>
      <c r="P396" s="18"/>
    </row>
    <row r="397" spans="2:16" ht="12.75">
      <c r="B397" s="17"/>
      <c r="C397" s="18"/>
      <c r="E397" s="17"/>
      <c r="F397" s="62"/>
      <c r="G397" s="17"/>
      <c r="I397" s="18"/>
      <c r="K397" s="18"/>
      <c r="M397" s="18"/>
      <c r="N397" s="18"/>
      <c r="O397" s="18"/>
      <c r="P397" s="18"/>
    </row>
    <row r="398" spans="2:16" ht="12.75">
      <c r="B398" s="17"/>
      <c r="C398" s="18"/>
      <c r="E398" s="17"/>
      <c r="F398" s="62"/>
      <c r="G398" s="17"/>
      <c r="I398" s="18"/>
      <c r="K398" s="18"/>
      <c r="M398" s="18"/>
      <c r="N398" s="18"/>
      <c r="O398" s="18"/>
      <c r="P398" s="18"/>
    </row>
    <row r="399" spans="2:16" ht="12.75">
      <c r="B399" s="17"/>
      <c r="C399" s="18"/>
      <c r="E399" s="17"/>
      <c r="F399" s="62"/>
      <c r="G399" s="17"/>
      <c r="I399" s="18"/>
      <c r="K399" s="18"/>
      <c r="M399" s="18"/>
      <c r="N399" s="18"/>
      <c r="O399" s="18"/>
      <c r="P399" s="18"/>
    </row>
    <row r="400" spans="2:16" ht="12.75">
      <c r="B400" s="17"/>
      <c r="C400" s="18"/>
      <c r="E400" s="17"/>
      <c r="F400" s="62"/>
      <c r="G400" s="17"/>
      <c r="I400" s="18"/>
      <c r="K400" s="18"/>
      <c r="M400" s="18"/>
      <c r="N400" s="18"/>
      <c r="O400" s="18"/>
      <c r="P400" s="18"/>
    </row>
    <row r="401" spans="2:16" ht="12.75">
      <c r="B401" s="17"/>
      <c r="C401" s="18"/>
      <c r="E401" s="17"/>
      <c r="F401" s="62"/>
      <c r="G401" s="17"/>
      <c r="I401" s="18"/>
      <c r="K401" s="18"/>
      <c r="M401" s="18"/>
      <c r="N401" s="18"/>
      <c r="O401" s="18"/>
      <c r="P401" s="18"/>
    </row>
    <row r="402" spans="2:16" ht="12.75">
      <c r="B402" s="17"/>
      <c r="C402" s="18"/>
      <c r="E402" s="17"/>
      <c r="F402" s="62"/>
      <c r="G402" s="17"/>
      <c r="I402" s="18"/>
      <c r="K402" s="18"/>
      <c r="M402" s="18"/>
      <c r="N402" s="18"/>
      <c r="O402" s="18"/>
      <c r="P402" s="18"/>
    </row>
    <row r="403" spans="2:16" ht="12.75">
      <c r="B403" s="17"/>
      <c r="C403" s="18"/>
      <c r="E403" s="17"/>
      <c r="F403" s="62"/>
      <c r="G403" s="17"/>
      <c r="I403" s="18"/>
      <c r="K403" s="18"/>
      <c r="M403" s="18"/>
      <c r="N403" s="18"/>
      <c r="O403" s="18"/>
      <c r="P403" s="18"/>
    </row>
    <row r="404" spans="2:16" ht="12.75">
      <c r="B404" s="17"/>
      <c r="C404" s="18"/>
      <c r="E404" s="17"/>
      <c r="F404" s="62"/>
      <c r="G404" s="17"/>
      <c r="I404" s="18"/>
      <c r="K404" s="18"/>
      <c r="M404" s="18"/>
      <c r="N404" s="18"/>
      <c r="O404" s="18"/>
      <c r="P404" s="18"/>
    </row>
    <row r="405" spans="2:16" ht="12.75">
      <c r="B405" s="17"/>
      <c r="C405" s="18"/>
      <c r="E405" s="17"/>
      <c r="F405" s="62"/>
      <c r="G405" s="17"/>
      <c r="I405" s="18"/>
      <c r="K405" s="18"/>
      <c r="M405" s="18"/>
      <c r="N405" s="18"/>
      <c r="O405" s="18"/>
      <c r="P405" s="18"/>
    </row>
    <row r="406" spans="2:16" ht="12.75">
      <c r="B406" s="17"/>
      <c r="C406" s="18"/>
      <c r="E406" s="17"/>
      <c r="F406" s="62"/>
      <c r="G406" s="17"/>
      <c r="I406" s="18"/>
      <c r="K406" s="18"/>
      <c r="M406" s="18"/>
      <c r="N406" s="18"/>
      <c r="O406" s="18"/>
      <c r="P406" s="18"/>
    </row>
    <row r="407" spans="2:16" ht="12.75">
      <c r="B407" s="17"/>
      <c r="C407" s="18"/>
      <c r="E407" s="17"/>
      <c r="F407" s="62"/>
      <c r="G407" s="17"/>
      <c r="I407" s="18"/>
      <c r="K407" s="18"/>
      <c r="M407" s="18"/>
      <c r="N407" s="18"/>
      <c r="O407" s="18"/>
      <c r="P407" s="18"/>
    </row>
    <row r="408" spans="2:16" ht="12.75">
      <c r="B408" s="17"/>
      <c r="C408" s="18"/>
      <c r="E408" s="17"/>
      <c r="F408" s="62"/>
      <c r="G408" s="17"/>
      <c r="I408" s="18"/>
      <c r="K408" s="18"/>
      <c r="M408" s="18"/>
      <c r="N408" s="18"/>
      <c r="O408" s="18"/>
      <c r="P408" s="18"/>
    </row>
    <row r="409" spans="2:16" ht="12.75">
      <c r="B409" s="17"/>
      <c r="C409" s="18"/>
      <c r="E409" s="17"/>
      <c r="F409" s="62"/>
      <c r="G409" s="17"/>
      <c r="I409" s="18"/>
      <c r="K409" s="18"/>
      <c r="M409" s="18"/>
      <c r="N409" s="18"/>
      <c r="O409" s="18"/>
      <c r="P409" s="18"/>
    </row>
    <row r="410" spans="2:16" ht="12.75">
      <c r="B410" s="17"/>
      <c r="C410" s="18"/>
      <c r="E410" s="17"/>
      <c r="F410" s="62"/>
      <c r="G410" s="17"/>
      <c r="I410" s="18"/>
      <c r="K410" s="18"/>
      <c r="M410" s="18"/>
      <c r="N410" s="18"/>
      <c r="O410" s="18"/>
      <c r="P410" s="18"/>
    </row>
    <row r="411" spans="2:16" ht="12.75">
      <c r="B411" s="17"/>
      <c r="C411" s="18"/>
      <c r="E411" s="17"/>
      <c r="F411" s="62"/>
      <c r="G411" s="17"/>
      <c r="I411" s="18"/>
      <c r="K411" s="18"/>
      <c r="M411" s="18"/>
      <c r="N411" s="18"/>
      <c r="O411" s="18"/>
      <c r="P411" s="18"/>
    </row>
    <row r="412" spans="2:16" ht="12.75">
      <c r="B412" s="17"/>
      <c r="C412" s="18"/>
      <c r="E412" s="17"/>
      <c r="F412" s="62"/>
      <c r="G412" s="17"/>
      <c r="I412" s="18"/>
      <c r="K412" s="18"/>
      <c r="M412" s="18"/>
      <c r="N412" s="18"/>
      <c r="O412" s="18"/>
      <c r="P412" s="18"/>
    </row>
    <row r="413" spans="2:16" ht="12.75">
      <c r="B413" s="17"/>
      <c r="C413" s="18"/>
      <c r="E413" s="17"/>
      <c r="F413" s="62"/>
      <c r="G413" s="17"/>
      <c r="I413" s="18"/>
      <c r="K413" s="18"/>
      <c r="M413" s="18"/>
      <c r="N413" s="18"/>
      <c r="O413" s="18"/>
      <c r="P413" s="18"/>
    </row>
    <row r="414" spans="2:16" ht="12.75">
      <c r="B414" s="17"/>
      <c r="C414" s="18"/>
      <c r="E414" s="17"/>
      <c r="F414" s="62"/>
      <c r="G414" s="17"/>
      <c r="I414" s="18"/>
      <c r="K414" s="18"/>
      <c r="M414" s="18"/>
      <c r="N414" s="18"/>
      <c r="O414" s="18"/>
      <c r="P414" s="18"/>
    </row>
    <row r="415" spans="2:16" ht="12.75">
      <c r="B415" s="17"/>
      <c r="C415" s="18"/>
      <c r="E415" s="17"/>
      <c r="F415" s="62"/>
      <c r="G415" s="17"/>
      <c r="I415" s="18"/>
      <c r="K415" s="18"/>
      <c r="M415" s="18"/>
      <c r="N415" s="18"/>
      <c r="O415" s="18"/>
      <c r="P415" s="18"/>
    </row>
    <row r="416" spans="2:16" ht="12.75">
      <c r="B416" s="17"/>
      <c r="C416" s="18"/>
      <c r="E416" s="17"/>
      <c r="F416" s="62"/>
      <c r="G416" s="17"/>
      <c r="I416" s="18"/>
      <c r="K416" s="18"/>
      <c r="M416" s="18"/>
      <c r="N416" s="18"/>
      <c r="O416" s="18"/>
      <c r="P416" s="18"/>
    </row>
    <row r="417" spans="2:16" ht="12.75">
      <c r="B417" s="17"/>
      <c r="C417" s="18"/>
      <c r="E417" s="17"/>
      <c r="F417" s="62"/>
      <c r="G417" s="17"/>
      <c r="I417" s="18"/>
      <c r="K417" s="18"/>
      <c r="M417" s="18"/>
      <c r="N417" s="18"/>
      <c r="O417" s="18"/>
      <c r="P417" s="18"/>
    </row>
    <row r="418" spans="2:16" ht="12.75">
      <c r="B418" s="17"/>
      <c r="C418" s="18"/>
      <c r="E418" s="17"/>
      <c r="F418" s="62"/>
      <c r="G418" s="17"/>
      <c r="I418" s="18"/>
      <c r="K418" s="18"/>
      <c r="M418" s="18"/>
      <c r="N418" s="18"/>
      <c r="O418" s="18"/>
      <c r="P418" s="18"/>
    </row>
    <row r="419" spans="2:16" ht="12.75">
      <c r="B419" s="17"/>
      <c r="C419" s="18"/>
      <c r="E419" s="17"/>
      <c r="F419" s="62"/>
      <c r="G419" s="17"/>
      <c r="I419" s="18"/>
      <c r="K419" s="18"/>
      <c r="M419" s="18"/>
      <c r="N419" s="18"/>
      <c r="O419" s="18"/>
      <c r="P419" s="18"/>
    </row>
    <row r="420" spans="2:16" ht="12.75">
      <c r="B420" s="17"/>
      <c r="C420" s="18"/>
      <c r="E420" s="17"/>
      <c r="F420" s="62"/>
      <c r="G420" s="17"/>
      <c r="I420" s="18"/>
      <c r="K420" s="18"/>
      <c r="M420" s="18"/>
      <c r="N420" s="18"/>
      <c r="O420" s="18"/>
      <c r="P420" s="18"/>
    </row>
    <row r="421" spans="2:16" ht="12.75">
      <c r="B421" s="17"/>
      <c r="C421" s="18"/>
      <c r="E421" s="17"/>
      <c r="F421" s="62"/>
      <c r="G421" s="17"/>
      <c r="I421" s="18"/>
      <c r="K421" s="18"/>
      <c r="M421" s="18"/>
      <c r="N421" s="18"/>
      <c r="O421" s="18"/>
      <c r="P421" s="18"/>
    </row>
    <row r="422" spans="2:16" ht="12.75">
      <c r="B422" s="17"/>
      <c r="C422" s="18"/>
      <c r="E422" s="17"/>
      <c r="F422" s="62"/>
      <c r="G422" s="17"/>
      <c r="I422" s="18"/>
      <c r="K422" s="18"/>
      <c r="M422" s="18"/>
      <c r="N422" s="18"/>
      <c r="O422" s="18"/>
      <c r="P422" s="18"/>
    </row>
    <row r="423" spans="2:16" ht="12.75">
      <c r="B423" s="17"/>
      <c r="C423" s="18"/>
      <c r="E423" s="17"/>
      <c r="F423" s="62"/>
      <c r="G423" s="17"/>
      <c r="I423" s="18"/>
      <c r="K423" s="18"/>
      <c r="M423" s="18"/>
      <c r="N423" s="18"/>
      <c r="O423" s="18"/>
      <c r="P423" s="18"/>
    </row>
    <row r="424" spans="2:16" ht="12.75">
      <c r="B424" s="17"/>
      <c r="C424" s="18"/>
      <c r="E424" s="17"/>
      <c r="F424" s="62"/>
      <c r="G424" s="17"/>
      <c r="I424" s="18"/>
      <c r="K424" s="18"/>
      <c r="M424" s="18"/>
      <c r="N424" s="18"/>
      <c r="O424" s="18"/>
      <c r="P424" s="18"/>
    </row>
    <row r="425" spans="2:16" ht="12.75">
      <c r="B425" s="17"/>
      <c r="C425" s="18"/>
      <c r="E425" s="17"/>
      <c r="F425" s="62"/>
      <c r="G425" s="17"/>
      <c r="I425" s="18"/>
      <c r="K425" s="18"/>
      <c r="M425" s="18"/>
      <c r="N425" s="18"/>
      <c r="O425" s="18"/>
      <c r="P425" s="18"/>
    </row>
    <row r="426" spans="2:16" ht="12.75">
      <c r="B426" s="17"/>
      <c r="C426" s="18"/>
      <c r="E426" s="17"/>
      <c r="F426" s="62"/>
      <c r="G426" s="17"/>
      <c r="I426" s="18"/>
      <c r="K426" s="18"/>
      <c r="M426" s="18"/>
      <c r="N426" s="18"/>
      <c r="O426" s="18"/>
      <c r="P426" s="18"/>
    </row>
    <row r="427" spans="2:16" ht="12.75">
      <c r="B427" s="17"/>
      <c r="C427" s="18"/>
      <c r="E427" s="17"/>
      <c r="F427" s="62"/>
      <c r="G427" s="17"/>
      <c r="I427" s="18"/>
      <c r="K427" s="18"/>
      <c r="M427" s="18"/>
      <c r="N427" s="18"/>
      <c r="O427" s="18"/>
      <c r="P427" s="18"/>
    </row>
    <row r="428" spans="2:16" ht="12.75">
      <c r="B428" s="17"/>
      <c r="C428" s="18"/>
      <c r="E428" s="17"/>
      <c r="F428" s="62"/>
      <c r="G428" s="17"/>
      <c r="I428" s="18"/>
      <c r="K428" s="18"/>
      <c r="M428" s="18"/>
      <c r="N428" s="18"/>
      <c r="O428" s="18"/>
      <c r="P428" s="18"/>
    </row>
    <row r="429" spans="2:16" ht="12.75">
      <c r="B429" s="17"/>
      <c r="C429" s="18"/>
      <c r="E429" s="17"/>
      <c r="F429" s="62"/>
      <c r="G429" s="17"/>
      <c r="I429" s="18"/>
      <c r="K429" s="18"/>
      <c r="M429" s="18"/>
      <c r="N429" s="18"/>
      <c r="O429" s="18"/>
      <c r="P429" s="18"/>
    </row>
    <row r="430" spans="2:16" ht="12.75">
      <c r="B430" s="17"/>
      <c r="C430" s="18"/>
      <c r="E430" s="17"/>
      <c r="F430" s="62"/>
      <c r="G430" s="17"/>
      <c r="I430" s="18"/>
      <c r="K430" s="18"/>
      <c r="M430" s="18"/>
      <c r="N430" s="18"/>
      <c r="O430" s="18"/>
      <c r="P430" s="18"/>
    </row>
    <row r="431" spans="2:16" ht="12.75">
      <c r="B431" s="17"/>
      <c r="C431" s="18"/>
      <c r="E431" s="17"/>
      <c r="F431" s="62"/>
      <c r="G431" s="17"/>
      <c r="I431" s="18"/>
      <c r="K431" s="18"/>
      <c r="M431" s="18"/>
      <c r="N431" s="18"/>
      <c r="O431" s="18"/>
      <c r="P431" s="18"/>
    </row>
    <row r="432" spans="2:16" ht="12.75">
      <c r="B432" s="17"/>
      <c r="C432" s="18"/>
      <c r="E432" s="17"/>
      <c r="F432" s="62"/>
      <c r="G432" s="17"/>
      <c r="I432" s="18"/>
      <c r="K432" s="18"/>
      <c r="M432" s="18"/>
      <c r="N432" s="18"/>
      <c r="O432" s="18"/>
      <c r="P432" s="18"/>
    </row>
    <row r="433" spans="2:16" ht="12.75">
      <c r="B433" s="17"/>
      <c r="C433" s="18"/>
      <c r="E433" s="17"/>
      <c r="F433" s="62"/>
      <c r="G433" s="17"/>
      <c r="I433" s="18"/>
      <c r="K433" s="18"/>
      <c r="M433" s="18"/>
      <c r="N433" s="18"/>
      <c r="O433" s="18"/>
      <c r="P433" s="18"/>
    </row>
    <row r="434" spans="2:16" ht="12.75">
      <c r="B434" s="17"/>
      <c r="C434" s="18"/>
      <c r="E434" s="17"/>
      <c r="F434" s="62"/>
      <c r="G434" s="17"/>
      <c r="I434" s="18"/>
      <c r="K434" s="18"/>
      <c r="M434" s="18"/>
      <c r="N434" s="18"/>
      <c r="O434" s="18"/>
      <c r="P434" s="18"/>
    </row>
    <row r="435" spans="2:16" ht="12.75">
      <c r="B435" s="17"/>
      <c r="C435" s="18"/>
      <c r="E435" s="17"/>
      <c r="F435" s="62"/>
      <c r="G435" s="17"/>
      <c r="I435" s="18"/>
      <c r="K435" s="18"/>
      <c r="M435" s="18"/>
      <c r="N435" s="18"/>
      <c r="O435" s="18"/>
      <c r="P435" s="18"/>
    </row>
    <row r="436" spans="2:16" ht="12.75">
      <c r="B436" s="17"/>
      <c r="C436" s="18"/>
      <c r="E436" s="17"/>
      <c r="F436" s="62"/>
      <c r="G436" s="17"/>
      <c r="I436" s="18"/>
      <c r="K436" s="18"/>
      <c r="M436" s="18"/>
      <c r="N436" s="18"/>
      <c r="O436" s="18"/>
      <c r="P436" s="18"/>
    </row>
    <row r="437" spans="2:16" ht="12.75">
      <c r="B437" s="17"/>
      <c r="C437" s="18"/>
      <c r="E437" s="17"/>
      <c r="F437" s="62"/>
      <c r="G437" s="17"/>
      <c r="I437" s="18"/>
      <c r="K437" s="18"/>
      <c r="M437" s="18"/>
      <c r="N437" s="18"/>
      <c r="O437" s="18"/>
      <c r="P437" s="18"/>
    </row>
    <row r="438" spans="2:16" ht="12.75">
      <c r="B438" s="17"/>
      <c r="C438" s="18"/>
      <c r="E438" s="17"/>
      <c r="F438" s="62"/>
      <c r="G438" s="17"/>
      <c r="I438" s="18"/>
      <c r="K438" s="18"/>
      <c r="M438" s="18"/>
      <c r="N438" s="18"/>
      <c r="O438" s="18"/>
      <c r="P438" s="18"/>
    </row>
    <row r="439" spans="2:16" ht="12.75">
      <c r="B439" s="17"/>
      <c r="C439" s="18"/>
      <c r="E439" s="17"/>
      <c r="F439" s="62"/>
      <c r="G439" s="17"/>
      <c r="I439" s="18"/>
      <c r="K439" s="18"/>
      <c r="M439" s="18"/>
      <c r="N439" s="18"/>
      <c r="O439" s="18"/>
      <c r="P439" s="18"/>
    </row>
    <row r="440" spans="2:16" ht="12.75">
      <c r="B440" s="17"/>
      <c r="C440" s="18"/>
      <c r="E440" s="17"/>
      <c r="F440" s="62"/>
      <c r="G440" s="17"/>
      <c r="I440" s="18"/>
      <c r="K440" s="18"/>
      <c r="M440" s="18"/>
      <c r="N440" s="18"/>
      <c r="O440" s="18"/>
      <c r="P440" s="18"/>
    </row>
    <row r="441" spans="2:16" ht="12.75">
      <c r="B441" s="17"/>
      <c r="C441" s="18"/>
      <c r="E441" s="17"/>
      <c r="F441" s="62"/>
      <c r="G441" s="17"/>
      <c r="I441" s="18"/>
      <c r="K441" s="18"/>
      <c r="M441" s="18"/>
      <c r="N441" s="18"/>
      <c r="O441" s="18"/>
      <c r="P441" s="18"/>
    </row>
    <row r="442" spans="2:16" ht="12.75">
      <c r="B442" s="17"/>
      <c r="C442" s="18"/>
      <c r="E442" s="17"/>
      <c r="F442" s="62"/>
      <c r="G442" s="17"/>
      <c r="I442" s="18"/>
      <c r="K442" s="18"/>
      <c r="M442" s="18"/>
      <c r="N442" s="18"/>
      <c r="O442" s="18"/>
      <c r="P442" s="18"/>
    </row>
    <row r="443" spans="2:16" ht="12.75">
      <c r="B443" s="17"/>
      <c r="C443" s="18"/>
      <c r="E443" s="17"/>
      <c r="F443" s="62"/>
      <c r="G443" s="17"/>
      <c r="I443" s="18"/>
      <c r="K443" s="18"/>
      <c r="M443" s="18"/>
      <c r="N443" s="18"/>
      <c r="O443" s="18"/>
      <c r="P443" s="18"/>
    </row>
    <row r="444" spans="2:16" ht="12.75">
      <c r="B444" s="17"/>
      <c r="C444" s="18"/>
      <c r="E444" s="17"/>
      <c r="F444" s="62"/>
      <c r="G444" s="17"/>
      <c r="I444" s="18"/>
      <c r="K444" s="18"/>
      <c r="M444" s="18"/>
      <c r="N444" s="18"/>
      <c r="O444" s="18"/>
      <c r="P444" s="18"/>
    </row>
    <row r="445" spans="2:16" ht="12.75">
      <c r="B445" s="17"/>
      <c r="C445" s="18"/>
      <c r="E445" s="17"/>
      <c r="F445" s="62"/>
      <c r="G445" s="17"/>
      <c r="I445" s="18"/>
      <c r="K445" s="18"/>
      <c r="M445" s="18"/>
      <c r="N445" s="18"/>
      <c r="O445" s="18"/>
      <c r="P445" s="18"/>
    </row>
    <row r="446" spans="2:16" ht="12.75">
      <c r="B446" s="17"/>
      <c r="C446" s="18"/>
      <c r="E446" s="17"/>
      <c r="F446" s="62"/>
      <c r="G446" s="17"/>
      <c r="I446" s="18"/>
      <c r="K446" s="18"/>
      <c r="M446" s="18"/>
      <c r="N446" s="18"/>
      <c r="O446" s="18"/>
      <c r="P446" s="18"/>
    </row>
    <row r="447" spans="2:16" ht="12.75">
      <c r="B447" s="17"/>
      <c r="C447" s="18"/>
      <c r="E447" s="17"/>
      <c r="F447" s="62"/>
      <c r="G447" s="17"/>
      <c r="I447" s="18"/>
      <c r="K447" s="18"/>
      <c r="M447" s="18"/>
      <c r="N447" s="18"/>
      <c r="O447" s="18"/>
      <c r="P447" s="18"/>
    </row>
    <row r="448" spans="2:16" ht="12.75">
      <c r="B448" s="17"/>
      <c r="C448" s="18"/>
      <c r="E448" s="17"/>
      <c r="F448" s="62"/>
      <c r="G448" s="17"/>
      <c r="I448" s="18"/>
      <c r="K448" s="18"/>
      <c r="M448" s="18"/>
      <c r="N448" s="18"/>
      <c r="O448" s="18"/>
      <c r="P448" s="18"/>
    </row>
    <row r="449" spans="2:16" ht="12.75">
      <c r="B449" s="17"/>
      <c r="C449" s="18"/>
      <c r="E449" s="17"/>
      <c r="F449" s="62"/>
      <c r="G449" s="17"/>
      <c r="I449" s="18"/>
      <c r="K449" s="18"/>
      <c r="M449" s="18"/>
      <c r="N449" s="18"/>
      <c r="O449" s="18"/>
      <c r="P449" s="18"/>
    </row>
    <row r="450" spans="2:16" ht="12.75">
      <c r="B450" s="17"/>
      <c r="C450" s="18"/>
      <c r="E450" s="17"/>
      <c r="F450" s="62"/>
      <c r="G450" s="17"/>
      <c r="I450" s="18"/>
      <c r="K450" s="18"/>
      <c r="M450" s="18"/>
      <c r="N450" s="18"/>
      <c r="O450" s="18"/>
      <c r="P450" s="18"/>
    </row>
    <row r="451" spans="2:16" ht="12.75">
      <c r="B451" s="17"/>
      <c r="C451" s="18"/>
      <c r="E451" s="17"/>
      <c r="F451" s="62"/>
      <c r="G451" s="17"/>
      <c r="I451" s="18"/>
      <c r="K451" s="18"/>
      <c r="M451" s="18"/>
      <c r="N451" s="18"/>
      <c r="O451" s="18"/>
      <c r="P451" s="18"/>
    </row>
    <row r="452" spans="2:16" ht="12.75">
      <c r="B452" s="17"/>
      <c r="C452" s="18"/>
      <c r="E452" s="17"/>
      <c r="F452" s="62"/>
      <c r="G452" s="17"/>
      <c r="I452" s="18"/>
      <c r="K452" s="18"/>
      <c r="M452" s="18"/>
      <c r="N452" s="18"/>
      <c r="O452" s="18"/>
      <c r="P452" s="18"/>
    </row>
    <row r="453" spans="2:16" ht="12.75">
      <c r="B453" s="17"/>
      <c r="C453" s="18"/>
      <c r="E453" s="17"/>
      <c r="F453" s="62"/>
      <c r="G453" s="17"/>
      <c r="I453" s="18"/>
      <c r="K453" s="18"/>
      <c r="M453" s="18"/>
      <c r="N453" s="18"/>
      <c r="O453" s="18"/>
      <c r="P453" s="18"/>
    </row>
    <row r="454" spans="2:16" ht="12.75">
      <c r="B454" s="17"/>
      <c r="C454" s="18"/>
      <c r="E454" s="17"/>
      <c r="F454" s="62"/>
      <c r="G454" s="17"/>
      <c r="I454" s="18"/>
      <c r="K454" s="18"/>
      <c r="M454" s="18"/>
      <c r="N454" s="18"/>
      <c r="O454" s="18"/>
      <c r="P454" s="18"/>
    </row>
    <row r="455" spans="2:16" ht="12.75">
      <c r="B455" s="17"/>
      <c r="C455" s="18"/>
      <c r="E455" s="17"/>
      <c r="F455" s="62"/>
      <c r="G455" s="17"/>
      <c r="I455" s="18"/>
      <c r="K455" s="18"/>
      <c r="M455" s="18"/>
      <c r="N455" s="18"/>
      <c r="O455" s="18"/>
      <c r="P455" s="18"/>
    </row>
    <row r="456" spans="2:16" ht="12.75">
      <c r="B456" s="17"/>
      <c r="C456" s="18"/>
      <c r="E456" s="17"/>
      <c r="F456" s="62"/>
      <c r="G456" s="17"/>
      <c r="I456" s="18"/>
      <c r="K456" s="18"/>
      <c r="M456" s="18"/>
      <c r="N456" s="18"/>
      <c r="O456" s="18"/>
      <c r="P456" s="18"/>
    </row>
    <row r="457" spans="2:16" ht="12.75">
      <c r="B457" s="17"/>
      <c r="C457" s="18"/>
      <c r="E457" s="17"/>
      <c r="F457" s="62"/>
      <c r="G457" s="17"/>
      <c r="I457" s="18"/>
      <c r="K457" s="18"/>
      <c r="M457" s="18"/>
      <c r="N457" s="18"/>
      <c r="O457" s="18"/>
      <c r="P457" s="18"/>
    </row>
    <row r="458" spans="2:16" ht="12.75">
      <c r="B458" s="17"/>
      <c r="C458" s="18"/>
      <c r="E458" s="17"/>
      <c r="F458" s="62"/>
      <c r="G458" s="17"/>
      <c r="I458" s="18"/>
      <c r="K458" s="18"/>
      <c r="M458" s="18"/>
      <c r="N458" s="18"/>
      <c r="O458" s="18"/>
      <c r="P458" s="18"/>
    </row>
    <row r="459" spans="2:16" ht="12.75">
      <c r="B459" s="17"/>
      <c r="C459" s="18"/>
      <c r="E459" s="17"/>
      <c r="F459" s="62"/>
      <c r="G459" s="17"/>
      <c r="I459" s="18"/>
      <c r="K459" s="18"/>
      <c r="M459" s="18"/>
      <c r="N459" s="18"/>
      <c r="O459" s="18"/>
      <c r="P459" s="18"/>
    </row>
    <row r="460" spans="2:16" ht="12.75">
      <c r="B460" s="17"/>
      <c r="C460" s="18"/>
      <c r="E460" s="17"/>
      <c r="F460" s="62"/>
      <c r="G460" s="17"/>
      <c r="I460" s="18"/>
      <c r="K460" s="18"/>
      <c r="M460" s="18"/>
      <c r="N460" s="18"/>
      <c r="O460" s="18"/>
      <c r="P460" s="18"/>
    </row>
    <row r="461" spans="2:16" ht="12.75">
      <c r="B461" s="17"/>
      <c r="C461" s="18"/>
      <c r="E461" s="17"/>
      <c r="F461" s="62"/>
      <c r="G461" s="17"/>
      <c r="I461" s="18"/>
      <c r="K461" s="18"/>
      <c r="M461" s="18"/>
      <c r="N461" s="18"/>
      <c r="O461" s="18"/>
      <c r="P461" s="18"/>
    </row>
    <row r="462" spans="2:16" ht="12.75">
      <c r="B462" s="17"/>
      <c r="C462" s="18"/>
      <c r="E462" s="17"/>
      <c r="F462" s="62"/>
      <c r="G462" s="17"/>
      <c r="I462" s="18"/>
      <c r="K462" s="18"/>
      <c r="M462" s="18"/>
      <c r="N462" s="18"/>
      <c r="O462" s="18"/>
      <c r="P462" s="18"/>
    </row>
    <row r="463" spans="2:16" ht="12.75">
      <c r="B463" s="17"/>
      <c r="C463" s="18"/>
      <c r="E463" s="17"/>
      <c r="F463" s="62"/>
      <c r="G463" s="17"/>
      <c r="I463" s="18"/>
      <c r="K463" s="18"/>
      <c r="M463" s="18"/>
      <c r="N463" s="18"/>
      <c r="O463" s="18"/>
      <c r="P463" s="18"/>
    </row>
    <row r="464" spans="2:16" ht="12.75">
      <c r="B464" s="17"/>
      <c r="C464" s="18"/>
      <c r="E464" s="17"/>
      <c r="F464" s="62"/>
      <c r="G464" s="17"/>
      <c r="I464" s="18"/>
      <c r="K464" s="18"/>
      <c r="M464" s="18"/>
      <c r="N464" s="18"/>
      <c r="O464" s="18"/>
      <c r="P464" s="18"/>
    </row>
    <row r="465" spans="2:16" ht="12.75">
      <c r="B465" s="17"/>
      <c r="C465" s="18"/>
      <c r="E465" s="17"/>
      <c r="F465" s="62"/>
      <c r="G465" s="17"/>
      <c r="I465" s="18"/>
      <c r="K465" s="18"/>
      <c r="M465" s="18"/>
      <c r="N465" s="18"/>
      <c r="O465" s="18"/>
      <c r="P465" s="18"/>
    </row>
    <row r="466" spans="2:16" ht="12.75">
      <c r="B466" s="17"/>
      <c r="C466" s="18"/>
      <c r="E466" s="17"/>
      <c r="F466" s="62"/>
      <c r="G466" s="17"/>
      <c r="I466" s="18"/>
      <c r="K466" s="18"/>
      <c r="M466" s="18"/>
      <c r="N466" s="18"/>
      <c r="O466" s="18"/>
      <c r="P466" s="18"/>
    </row>
    <row r="467" spans="2:16" ht="12.75">
      <c r="B467" s="17"/>
      <c r="C467" s="18"/>
      <c r="E467" s="17"/>
      <c r="F467" s="62"/>
      <c r="G467" s="17"/>
      <c r="I467" s="18"/>
      <c r="K467" s="18"/>
      <c r="M467" s="18"/>
      <c r="N467" s="18"/>
      <c r="O467" s="18"/>
      <c r="P467" s="18"/>
    </row>
    <row r="468" spans="2:16" ht="12.75">
      <c r="B468" s="17"/>
      <c r="C468" s="18"/>
      <c r="E468" s="17"/>
      <c r="F468" s="62"/>
      <c r="G468" s="17"/>
      <c r="I468" s="18"/>
      <c r="K468" s="18"/>
      <c r="M468" s="18"/>
      <c r="N468" s="18"/>
      <c r="O468" s="18"/>
      <c r="P468" s="18"/>
    </row>
    <row r="469" spans="2:16" ht="12.75">
      <c r="B469" s="17"/>
      <c r="C469" s="18"/>
      <c r="E469" s="17"/>
      <c r="F469" s="62"/>
      <c r="G469" s="17"/>
      <c r="I469" s="18"/>
      <c r="K469" s="18"/>
      <c r="M469" s="18"/>
      <c r="N469" s="18"/>
      <c r="O469" s="18"/>
      <c r="P469" s="18"/>
    </row>
    <row r="470" spans="2:16" ht="12.75">
      <c r="B470" s="17"/>
      <c r="C470" s="18"/>
      <c r="E470" s="17"/>
      <c r="F470" s="62"/>
      <c r="G470" s="17"/>
      <c r="I470" s="18"/>
      <c r="K470" s="18"/>
      <c r="M470" s="18"/>
      <c r="N470" s="18"/>
      <c r="O470" s="18"/>
      <c r="P470" s="18"/>
    </row>
    <row r="471" spans="2:16" ht="12.75">
      <c r="B471" s="17"/>
      <c r="C471" s="18"/>
      <c r="E471" s="17"/>
      <c r="F471" s="62"/>
      <c r="G471" s="17"/>
      <c r="I471" s="18"/>
      <c r="K471" s="18"/>
      <c r="M471" s="18"/>
      <c r="N471" s="18"/>
      <c r="O471" s="18"/>
      <c r="P471" s="18"/>
    </row>
    <row r="472" spans="2:16" ht="12.75">
      <c r="B472" s="17"/>
      <c r="C472" s="18"/>
      <c r="E472" s="17"/>
      <c r="F472" s="62"/>
      <c r="G472" s="17"/>
      <c r="I472" s="18"/>
      <c r="K472" s="18"/>
      <c r="M472" s="18"/>
      <c r="N472" s="18"/>
      <c r="O472" s="18"/>
      <c r="P472" s="18"/>
    </row>
    <row r="473" spans="2:16" ht="12.75">
      <c r="B473" s="17"/>
      <c r="C473" s="18"/>
      <c r="E473" s="17"/>
      <c r="F473" s="62"/>
      <c r="G473" s="17"/>
      <c r="I473" s="18"/>
      <c r="K473" s="18"/>
      <c r="M473" s="18"/>
      <c r="N473" s="18"/>
      <c r="O473" s="18"/>
      <c r="P473" s="18"/>
    </row>
    <row r="474" spans="2:16" ht="12.75">
      <c r="B474" s="17"/>
      <c r="C474" s="18"/>
      <c r="E474" s="17"/>
      <c r="F474" s="62"/>
      <c r="G474" s="17"/>
      <c r="I474" s="18"/>
      <c r="K474" s="18"/>
      <c r="M474" s="18"/>
      <c r="N474" s="18"/>
      <c r="O474" s="18"/>
      <c r="P474" s="18"/>
    </row>
    <row r="475" spans="2:16" ht="12.75">
      <c r="B475" s="17"/>
      <c r="C475" s="18"/>
      <c r="E475" s="17"/>
      <c r="F475" s="62"/>
      <c r="G475" s="17"/>
      <c r="I475" s="18"/>
      <c r="K475" s="18"/>
      <c r="M475" s="18"/>
      <c r="N475" s="18"/>
      <c r="O475" s="18"/>
      <c r="P475" s="18"/>
    </row>
    <row r="476" spans="2:16" ht="12.75">
      <c r="B476" s="17"/>
      <c r="C476" s="18"/>
      <c r="E476" s="17"/>
      <c r="F476" s="62"/>
      <c r="G476" s="17"/>
      <c r="I476" s="18"/>
      <c r="K476" s="18"/>
      <c r="M476" s="18"/>
      <c r="N476" s="18"/>
      <c r="O476" s="18"/>
      <c r="P476" s="18"/>
    </row>
    <row r="477" spans="2:16" ht="12.75">
      <c r="B477" s="17"/>
      <c r="C477" s="18"/>
      <c r="E477" s="17"/>
      <c r="F477" s="62"/>
      <c r="G477" s="17"/>
      <c r="I477" s="18"/>
      <c r="K477" s="18"/>
      <c r="M477" s="18"/>
      <c r="N477" s="18"/>
      <c r="O477" s="18"/>
      <c r="P477" s="18"/>
    </row>
    <row r="478" spans="2:16" ht="12.75">
      <c r="B478" s="17"/>
      <c r="C478" s="18"/>
      <c r="E478" s="17"/>
      <c r="F478" s="62"/>
      <c r="G478" s="17"/>
      <c r="I478" s="18"/>
      <c r="K478" s="18"/>
      <c r="M478" s="18"/>
      <c r="N478" s="18"/>
      <c r="O478" s="18"/>
      <c r="P478" s="18"/>
    </row>
    <row r="479" spans="2:16" ht="12.75">
      <c r="B479" s="17"/>
      <c r="C479" s="18"/>
      <c r="E479" s="17"/>
      <c r="F479" s="62"/>
      <c r="G479" s="17"/>
      <c r="I479" s="18"/>
      <c r="K479" s="18"/>
      <c r="M479" s="18"/>
      <c r="N479" s="18"/>
      <c r="O479" s="18"/>
      <c r="P479" s="18"/>
    </row>
    <row r="480" spans="2:16" ht="12.75">
      <c r="B480" s="17"/>
      <c r="C480" s="18"/>
      <c r="E480" s="17"/>
      <c r="F480" s="62"/>
      <c r="G480" s="17"/>
      <c r="I480" s="18"/>
      <c r="K480" s="18"/>
      <c r="M480" s="18"/>
      <c r="N480" s="18"/>
      <c r="O480" s="18"/>
      <c r="P480" s="18"/>
    </row>
    <row r="481" spans="2:16" ht="12.75">
      <c r="B481" s="17"/>
      <c r="C481" s="18"/>
      <c r="E481" s="17"/>
      <c r="F481" s="62"/>
      <c r="G481" s="17"/>
      <c r="I481" s="18"/>
      <c r="K481" s="18"/>
      <c r="M481" s="18"/>
      <c r="N481" s="18"/>
      <c r="O481" s="18"/>
      <c r="P481" s="18"/>
    </row>
    <row r="482" spans="2:16" ht="12.75">
      <c r="B482" s="17"/>
      <c r="C482" s="18"/>
      <c r="E482" s="17"/>
      <c r="F482" s="62"/>
      <c r="G482" s="17"/>
      <c r="I482" s="18"/>
      <c r="K482" s="18"/>
      <c r="M482" s="18"/>
      <c r="N482" s="18"/>
      <c r="O482" s="18"/>
      <c r="P482" s="18"/>
    </row>
    <row r="483" spans="2:16" ht="12.75">
      <c r="B483" s="17"/>
      <c r="C483" s="18"/>
      <c r="E483" s="17"/>
      <c r="F483" s="62"/>
      <c r="G483" s="17"/>
      <c r="I483" s="18"/>
      <c r="K483" s="18"/>
      <c r="M483" s="18"/>
      <c r="N483" s="18"/>
      <c r="O483" s="18"/>
      <c r="P483" s="18"/>
    </row>
    <row r="484" spans="2:16" ht="12.75">
      <c r="B484" s="17"/>
      <c r="C484" s="18"/>
      <c r="E484" s="17"/>
      <c r="F484" s="62"/>
      <c r="G484" s="17"/>
      <c r="I484" s="18"/>
      <c r="K484" s="18"/>
      <c r="M484" s="18"/>
      <c r="N484" s="18"/>
      <c r="O484" s="18"/>
      <c r="P484" s="18"/>
    </row>
    <row r="485" spans="2:16" ht="12.75">
      <c r="B485" s="17"/>
      <c r="C485" s="18"/>
      <c r="E485" s="17"/>
      <c r="F485" s="62"/>
      <c r="G485" s="17"/>
      <c r="I485" s="18"/>
      <c r="K485" s="18"/>
      <c r="M485" s="18"/>
      <c r="N485" s="18"/>
      <c r="O485" s="18"/>
      <c r="P485" s="18"/>
    </row>
    <row r="486" spans="2:16" ht="12.75">
      <c r="B486" s="17"/>
      <c r="C486" s="18"/>
      <c r="E486" s="17"/>
      <c r="F486" s="62"/>
      <c r="G486" s="17"/>
      <c r="I486" s="18"/>
      <c r="K486" s="18"/>
      <c r="M486" s="18"/>
      <c r="N486" s="18"/>
      <c r="O486" s="18"/>
      <c r="P486" s="18"/>
    </row>
    <row r="487" spans="2:16" ht="12.75">
      <c r="B487" s="17"/>
      <c r="C487" s="18"/>
      <c r="E487" s="17"/>
      <c r="F487" s="62"/>
      <c r="G487" s="17"/>
      <c r="I487" s="18"/>
      <c r="K487" s="18"/>
      <c r="M487" s="18"/>
      <c r="N487" s="18"/>
      <c r="O487" s="18"/>
      <c r="P487" s="18"/>
    </row>
    <row r="488" spans="2:16" ht="12.75">
      <c r="B488" s="17"/>
      <c r="C488" s="18"/>
      <c r="E488" s="17"/>
      <c r="F488" s="62"/>
      <c r="G488" s="17"/>
      <c r="I488" s="18"/>
      <c r="K488" s="18"/>
      <c r="M488" s="18"/>
      <c r="N488" s="18"/>
      <c r="O488" s="18"/>
      <c r="P488" s="18"/>
    </row>
    <row r="489" spans="2:16" ht="12.75">
      <c r="B489" s="17"/>
      <c r="C489" s="18"/>
      <c r="E489" s="17"/>
      <c r="F489" s="62"/>
      <c r="G489" s="17"/>
      <c r="I489" s="18"/>
      <c r="K489" s="18"/>
      <c r="M489" s="18"/>
      <c r="N489" s="18"/>
      <c r="O489" s="18"/>
      <c r="P489" s="18"/>
    </row>
    <row r="490" spans="2:16" ht="12.75">
      <c r="B490" s="17"/>
      <c r="C490" s="18"/>
      <c r="E490" s="17"/>
      <c r="F490" s="62"/>
      <c r="G490" s="17"/>
      <c r="I490" s="18"/>
      <c r="K490" s="18"/>
      <c r="M490" s="18"/>
      <c r="N490" s="18"/>
      <c r="O490" s="18"/>
      <c r="P490" s="18"/>
    </row>
    <row r="491" spans="2:16" ht="12.75">
      <c r="B491" s="17"/>
      <c r="C491" s="18"/>
      <c r="E491" s="17"/>
      <c r="F491" s="62"/>
      <c r="G491" s="17"/>
      <c r="I491" s="18"/>
      <c r="K491" s="18"/>
      <c r="M491" s="18"/>
      <c r="N491" s="18"/>
      <c r="O491" s="18"/>
      <c r="P491" s="18"/>
    </row>
    <row r="492" spans="2:16" ht="12.75">
      <c r="B492" s="17"/>
      <c r="C492" s="18"/>
      <c r="E492" s="17"/>
      <c r="F492" s="62"/>
      <c r="G492" s="17"/>
      <c r="I492" s="18"/>
      <c r="K492" s="18"/>
      <c r="M492" s="18"/>
      <c r="N492" s="18"/>
      <c r="O492" s="18"/>
      <c r="P492" s="18"/>
    </row>
    <row r="493" spans="2:16" ht="12.75">
      <c r="B493" s="17"/>
      <c r="C493" s="18"/>
      <c r="E493" s="17"/>
      <c r="F493" s="62"/>
      <c r="G493" s="17"/>
      <c r="I493" s="18"/>
      <c r="K493" s="18"/>
      <c r="M493" s="18"/>
      <c r="N493" s="18"/>
      <c r="O493" s="18"/>
      <c r="P493" s="18"/>
    </row>
    <row r="494" spans="2:16" ht="12.75">
      <c r="B494" s="17"/>
      <c r="C494" s="18"/>
      <c r="E494" s="17"/>
      <c r="F494" s="62"/>
      <c r="G494" s="17"/>
      <c r="I494" s="18"/>
      <c r="K494" s="18"/>
      <c r="M494" s="18"/>
      <c r="N494" s="18"/>
      <c r="O494" s="18"/>
      <c r="P494" s="18"/>
    </row>
    <row r="495" spans="2:16" ht="12.75">
      <c r="B495" s="17"/>
      <c r="C495" s="18"/>
      <c r="E495" s="17"/>
      <c r="F495" s="62"/>
      <c r="G495" s="17"/>
      <c r="I495" s="18"/>
      <c r="K495" s="18"/>
      <c r="M495" s="18"/>
      <c r="N495" s="18"/>
      <c r="O495" s="18"/>
      <c r="P495" s="18"/>
    </row>
    <row r="496" spans="2:16" ht="12.75">
      <c r="B496" s="17"/>
      <c r="C496" s="18"/>
      <c r="E496" s="17"/>
      <c r="F496" s="62"/>
      <c r="G496" s="17"/>
      <c r="I496" s="18"/>
      <c r="K496" s="18"/>
      <c r="M496" s="18"/>
      <c r="N496" s="18"/>
      <c r="O496" s="18"/>
      <c r="P496" s="18"/>
    </row>
    <row r="497" spans="2:16" ht="12.75">
      <c r="B497" s="17"/>
      <c r="C497" s="18"/>
      <c r="E497" s="17"/>
      <c r="F497" s="62"/>
      <c r="G497" s="17"/>
      <c r="I497" s="18"/>
      <c r="K497" s="18"/>
      <c r="M497" s="18"/>
      <c r="N497" s="18"/>
      <c r="O497" s="18"/>
      <c r="P497" s="18"/>
    </row>
    <row r="498" spans="2:16" ht="12.75">
      <c r="B498" s="17"/>
      <c r="C498" s="18"/>
      <c r="E498" s="17"/>
      <c r="F498" s="62"/>
      <c r="G498" s="17"/>
      <c r="I498" s="18"/>
      <c r="K498" s="18"/>
      <c r="M498" s="18"/>
      <c r="N498" s="18"/>
      <c r="O498" s="18"/>
      <c r="P498" s="18"/>
    </row>
    <row r="499" spans="2:16" ht="12.75">
      <c r="B499" s="17"/>
      <c r="C499" s="18"/>
      <c r="E499" s="17"/>
      <c r="F499" s="62"/>
      <c r="G499" s="17"/>
      <c r="I499" s="18"/>
      <c r="K499" s="18"/>
      <c r="M499" s="18"/>
      <c r="N499" s="18"/>
      <c r="O499" s="18"/>
      <c r="P499" s="18"/>
    </row>
    <row r="500" spans="2:16" ht="12.75">
      <c r="B500" s="17"/>
      <c r="C500" s="18"/>
      <c r="E500" s="17"/>
      <c r="F500" s="62"/>
      <c r="G500" s="17"/>
      <c r="I500" s="18"/>
      <c r="K500" s="18"/>
      <c r="M500" s="18"/>
      <c r="N500" s="18"/>
      <c r="O500" s="18"/>
      <c r="P500" s="18"/>
    </row>
    <row r="501" spans="2:16" ht="12.75">
      <c r="B501" s="17"/>
      <c r="C501" s="18"/>
      <c r="E501" s="17"/>
      <c r="F501" s="62"/>
      <c r="G501" s="17"/>
      <c r="I501" s="18"/>
      <c r="K501" s="18"/>
      <c r="M501" s="18"/>
      <c r="N501" s="18"/>
      <c r="O501" s="18"/>
      <c r="P501" s="18"/>
    </row>
    <row r="502" spans="2:16" ht="12.75">
      <c r="B502" s="17"/>
      <c r="C502" s="18"/>
      <c r="E502" s="17"/>
      <c r="F502" s="62"/>
      <c r="G502" s="17"/>
      <c r="I502" s="18"/>
      <c r="K502" s="18"/>
      <c r="M502" s="18"/>
      <c r="N502" s="18"/>
      <c r="O502" s="18"/>
      <c r="P502" s="18"/>
    </row>
    <row r="503" spans="2:16" ht="12.75">
      <c r="B503" s="17"/>
      <c r="C503" s="18"/>
      <c r="E503" s="17"/>
      <c r="F503" s="62"/>
      <c r="G503" s="17"/>
      <c r="I503" s="18"/>
      <c r="K503" s="18"/>
      <c r="M503" s="18"/>
      <c r="N503" s="18"/>
      <c r="O503" s="18"/>
      <c r="P503" s="18"/>
    </row>
    <row r="504" spans="2:16" ht="12.75">
      <c r="B504" s="17"/>
      <c r="C504" s="18"/>
      <c r="E504" s="17"/>
      <c r="F504" s="62"/>
      <c r="G504" s="17"/>
      <c r="I504" s="18"/>
      <c r="K504" s="18"/>
      <c r="M504" s="18"/>
      <c r="N504" s="18"/>
      <c r="O504" s="18"/>
      <c r="P504" s="18"/>
    </row>
    <row r="505" spans="2:16" ht="12.75">
      <c r="B505" s="17"/>
      <c r="C505" s="18"/>
      <c r="E505" s="17"/>
      <c r="F505" s="62"/>
      <c r="G505" s="17"/>
      <c r="I505" s="18"/>
      <c r="K505" s="18"/>
      <c r="M505" s="18"/>
      <c r="N505" s="18"/>
      <c r="O505" s="18"/>
      <c r="P505" s="18"/>
    </row>
    <row r="506" spans="2:16" ht="12.75">
      <c r="B506" s="17"/>
      <c r="C506" s="18"/>
      <c r="E506" s="17"/>
      <c r="F506" s="62"/>
      <c r="G506" s="17"/>
      <c r="I506" s="18"/>
      <c r="K506" s="18"/>
      <c r="M506" s="18"/>
      <c r="N506" s="18"/>
      <c r="O506" s="18"/>
      <c r="P506" s="18"/>
    </row>
    <row r="507" spans="2:16" ht="12.75">
      <c r="B507" s="17"/>
      <c r="C507" s="18"/>
      <c r="E507" s="17"/>
      <c r="F507" s="62"/>
      <c r="G507" s="17"/>
      <c r="I507" s="18"/>
      <c r="K507" s="18"/>
      <c r="M507" s="18"/>
      <c r="N507" s="18"/>
      <c r="O507" s="18"/>
      <c r="P507" s="18"/>
    </row>
    <row r="508" spans="2:16" ht="12.75">
      <c r="B508" s="17"/>
      <c r="C508" s="18"/>
      <c r="E508" s="17"/>
      <c r="F508" s="62"/>
      <c r="G508" s="17"/>
      <c r="I508" s="18"/>
      <c r="K508" s="18"/>
      <c r="M508" s="18"/>
      <c r="N508" s="18"/>
      <c r="O508" s="18"/>
      <c r="P508" s="18"/>
    </row>
    <row r="509" spans="2:16" ht="12.75">
      <c r="B509" s="17"/>
      <c r="C509" s="18"/>
      <c r="E509" s="17"/>
      <c r="F509" s="62"/>
      <c r="G509" s="17"/>
      <c r="I509" s="18"/>
      <c r="K509" s="18"/>
      <c r="M509" s="18"/>
      <c r="N509" s="18"/>
      <c r="O509" s="18"/>
      <c r="P509" s="18"/>
    </row>
    <row r="510" spans="2:16" ht="12.75">
      <c r="B510" s="17"/>
      <c r="C510" s="18"/>
      <c r="E510" s="17"/>
      <c r="F510" s="62"/>
      <c r="G510" s="17"/>
      <c r="I510" s="18"/>
      <c r="K510" s="18"/>
      <c r="M510" s="18"/>
      <c r="N510" s="18"/>
      <c r="O510" s="18"/>
      <c r="P510" s="18"/>
    </row>
    <row r="511" spans="2:16" ht="12.75">
      <c r="B511" s="17"/>
      <c r="C511" s="18"/>
      <c r="E511" s="17"/>
      <c r="F511" s="62"/>
      <c r="G511" s="17"/>
      <c r="I511" s="18"/>
      <c r="K511" s="18"/>
      <c r="M511" s="18"/>
      <c r="N511" s="18"/>
      <c r="O511" s="18"/>
      <c r="P511" s="18"/>
    </row>
    <row r="512" spans="2:16" ht="12.75">
      <c r="B512" s="17"/>
      <c r="C512" s="18"/>
      <c r="E512" s="17"/>
      <c r="F512" s="62"/>
      <c r="G512" s="17"/>
      <c r="I512" s="18"/>
      <c r="K512" s="18"/>
      <c r="M512" s="18"/>
      <c r="N512" s="18"/>
      <c r="O512" s="18"/>
      <c r="P512" s="18"/>
    </row>
    <row r="513" spans="2:16" ht="12.75">
      <c r="B513" s="17"/>
      <c r="C513" s="18"/>
      <c r="E513" s="17"/>
      <c r="F513" s="62"/>
      <c r="G513" s="17"/>
      <c r="I513" s="18"/>
      <c r="K513" s="18"/>
      <c r="M513" s="18"/>
      <c r="N513" s="18"/>
      <c r="O513" s="18"/>
      <c r="P513" s="18"/>
    </row>
    <row r="514" spans="2:16" ht="12.75">
      <c r="B514" s="17"/>
      <c r="C514" s="18"/>
      <c r="E514" s="17"/>
      <c r="F514" s="62"/>
      <c r="G514" s="17"/>
      <c r="I514" s="18"/>
      <c r="K514" s="18"/>
      <c r="M514" s="18"/>
      <c r="N514" s="18"/>
      <c r="O514" s="18"/>
      <c r="P514" s="18"/>
    </row>
    <row r="515" spans="2:16" ht="12.75">
      <c r="B515" s="17"/>
      <c r="C515" s="18"/>
      <c r="E515" s="17"/>
      <c r="F515" s="62"/>
      <c r="G515" s="17"/>
      <c r="I515" s="18"/>
      <c r="K515" s="18"/>
      <c r="M515" s="18"/>
      <c r="N515" s="18"/>
      <c r="O515" s="18"/>
      <c r="P515" s="18"/>
    </row>
    <row r="516" spans="2:16" ht="12.75">
      <c r="B516" s="17"/>
      <c r="C516" s="18"/>
      <c r="E516" s="17"/>
      <c r="F516" s="62"/>
      <c r="G516" s="17"/>
      <c r="I516" s="18"/>
      <c r="K516" s="18"/>
      <c r="M516" s="18"/>
      <c r="N516" s="18"/>
      <c r="O516" s="18"/>
      <c r="P516" s="18"/>
    </row>
    <row r="517" spans="2:16" ht="12.75">
      <c r="B517" s="17"/>
      <c r="C517" s="18"/>
      <c r="E517" s="17"/>
      <c r="F517" s="62"/>
      <c r="G517" s="17"/>
      <c r="I517" s="18"/>
      <c r="K517" s="18"/>
      <c r="M517" s="18"/>
      <c r="N517" s="18"/>
      <c r="O517" s="18"/>
      <c r="P517" s="18"/>
    </row>
    <row r="518" spans="2:16" ht="12.75">
      <c r="B518" s="17"/>
      <c r="C518" s="18"/>
      <c r="E518" s="17"/>
      <c r="F518" s="62"/>
      <c r="G518" s="17"/>
      <c r="I518" s="18"/>
      <c r="K518" s="18"/>
      <c r="M518" s="18"/>
      <c r="N518" s="18"/>
      <c r="O518" s="18"/>
      <c r="P518" s="18"/>
    </row>
    <row r="519" spans="2:16" ht="12.75">
      <c r="B519" s="17"/>
      <c r="C519" s="18"/>
      <c r="E519" s="17"/>
      <c r="F519" s="62"/>
      <c r="G519" s="17"/>
      <c r="I519" s="18"/>
      <c r="K519" s="18"/>
      <c r="M519" s="18"/>
      <c r="N519" s="18"/>
      <c r="O519" s="18"/>
      <c r="P519" s="18"/>
    </row>
    <row r="520" spans="2:16" ht="12.75">
      <c r="B520" s="17"/>
      <c r="C520" s="18"/>
      <c r="E520" s="17"/>
      <c r="F520" s="62"/>
      <c r="G520" s="17"/>
      <c r="I520" s="18"/>
      <c r="K520" s="18"/>
      <c r="M520" s="18"/>
      <c r="N520" s="18"/>
      <c r="O520" s="18"/>
      <c r="P520" s="18"/>
    </row>
    <row r="521" spans="2:16" ht="12.75">
      <c r="B521" s="17"/>
      <c r="C521" s="18"/>
      <c r="E521" s="17"/>
      <c r="F521" s="62"/>
      <c r="G521" s="17"/>
      <c r="I521" s="18"/>
      <c r="K521" s="18"/>
      <c r="M521" s="18"/>
      <c r="N521" s="18"/>
      <c r="O521" s="18"/>
      <c r="P521" s="18"/>
    </row>
    <row r="522" spans="2:16" ht="12.75">
      <c r="B522" s="17"/>
      <c r="C522" s="18"/>
      <c r="E522" s="17"/>
      <c r="F522" s="62"/>
      <c r="G522" s="17"/>
      <c r="I522" s="18"/>
      <c r="K522" s="18"/>
      <c r="M522" s="18"/>
      <c r="N522" s="18"/>
      <c r="O522" s="18"/>
      <c r="P522" s="18"/>
    </row>
    <row r="523" spans="2:16" ht="12.75">
      <c r="B523" s="17"/>
      <c r="C523" s="18"/>
      <c r="E523" s="17"/>
      <c r="F523" s="62"/>
      <c r="G523" s="17"/>
      <c r="I523" s="18"/>
      <c r="K523" s="18"/>
      <c r="M523" s="18"/>
      <c r="N523" s="18"/>
      <c r="O523" s="18"/>
      <c r="P523" s="18"/>
    </row>
    <row r="524" spans="2:16" ht="12.75">
      <c r="B524" s="17"/>
      <c r="C524" s="18"/>
      <c r="E524" s="17"/>
      <c r="F524" s="62"/>
      <c r="G524" s="17"/>
      <c r="I524" s="18"/>
      <c r="K524" s="18"/>
      <c r="M524" s="18"/>
      <c r="N524" s="18"/>
      <c r="O524" s="18"/>
      <c r="P524" s="18"/>
    </row>
    <row r="525" spans="2:16" ht="12.75">
      <c r="B525" s="17"/>
      <c r="C525" s="18"/>
      <c r="E525" s="17"/>
      <c r="F525" s="62"/>
      <c r="G525" s="17"/>
      <c r="I525" s="18"/>
      <c r="K525" s="18"/>
      <c r="M525" s="18"/>
      <c r="N525" s="18"/>
      <c r="O525" s="18"/>
      <c r="P525" s="18"/>
    </row>
    <row r="526" spans="2:16" ht="12.75">
      <c r="B526" s="17"/>
      <c r="C526" s="18"/>
      <c r="E526" s="17"/>
      <c r="F526" s="62"/>
      <c r="G526" s="17"/>
      <c r="I526" s="18"/>
      <c r="K526" s="18"/>
      <c r="M526" s="18"/>
      <c r="N526" s="18"/>
      <c r="O526" s="18"/>
      <c r="P526" s="18"/>
    </row>
    <row r="527" spans="2:16" ht="12.75">
      <c r="B527" s="17"/>
      <c r="C527" s="18"/>
      <c r="E527" s="17"/>
      <c r="F527" s="62"/>
      <c r="G527" s="17"/>
      <c r="I527" s="18"/>
      <c r="K527" s="18"/>
      <c r="M527" s="18"/>
      <c r="N527" s="18"/>
      <c r="O527" s="18"/>
      <c r="P527" s="18"/>
    </row>
    <row r="528" spans="2:16" ht="12.75">
      <c r="B528" s="17"/>
      <c r="C528" s="18"/>
      <c r="E528" s="17"/>
      <c r="F528" s="62"/>
      <c r="G528" s="17"/>
      <c r="I528" s="18"/>
      <c r="K528" s="18"/>
      <c r="M528" s="18"/>
      <c r="N528" s="18"/>
      <c r="O528" s="18"/>
      <c r="P528" s="18"/>
    </row>
    <row r="529" spans="2:16" ht="12.75">
      <c r="B529" s="17"/>
      <c r="C529" s="18"/>
      <c r="E529" s="17"/>
      <c r="F529" s="62"/>
      <c r="G529" s="17"/>
      <c r="I529" s="18"/>
      <c r="K529" s="18"/>
      <c r="M529" s="18"/>
      <c r="N529" s="18"/>
      <c r="O529" s="18"/>
      <c r="P529" s="18"/>
    </row>
    <row r="530" spans="2:16" ht="12.75">
      <c r="B530" s="17"/>
      <c r="C530" s="18"/>
      <c r="E530" s="17"/>
      <c r="F530" s="62"/>
      <c r="G530" s="17"/>
      <c r="I530" s="18"/>
      <c r="K530" s="18"/>
      <c r="M530" s="18"/>
      <c r="N530" s="18"/>
      <c r="O530" s="18"/>
      <c r="P530" s="18"/>
    </row>
    <row r="531" spans="2:16" ht="12.75">
      <c r="B531" s="17"/>
      <c r="C531" s="18"/>
      <c r="E531" s="17"/>
      <c r="F531" s="62"/>
      <c r="G531" s="17"/>
      <c r="I531" s="18"/>
      <c r="K531" s="18"/>
      <c r="M531" s="18"/>
      <c r="N531" s="18"/>
      <c r="O531" s="18"/>
      <c r="P531" s="18"/>
    </row>
    <row r="532" spans="2:16" ht="12.75">
      <c r="B532" s="17"/>
      <c r="C532" s="18"/>
      <c r="E532" s="17"/>
      <c r="F532" s="62"/>
      <c r="G532" s="17"/>
      <c r="I532" s="18"/>
      <c r="K532" s="18"/>
      <c r="M532" s="18"/>
      <c r="N532" s="18"/>
      <c r="O532" s="18"/>
      <c r="P532" s="18"/>
    </row>
    <row r="533" spans="2:16" ht="12.75">
      <c r="B533" s="17"/>
      <c r="C533" s="18"/>
      <c r="E533" s="17"/>
      <c r="F533" s="62"/>
      <c r="G533" s="17"/>
      <c r="I533" s="18"/>
      <c r="K533" s="18"/>
      <c r="M533" s="18"/>
      <c r="N533" s="18"/>
      <c r="O533" s="18"/>
      <c r="P533" s="18"/>
    </row>
    <row r="534" spans="2:16" ht="12.75">
      <c r="B534" s="17"/>
      <c r="C534" s="18"/>
      <c r="E534" s="17"/>
      <c r="F534" s="62"/>
      <c r="G534" s="17"/>
      <c r="I534" s="18"/>
      <c r="K534" s="18"/>
      <c r="M534" s="18"/>
      <c r="N534" s="18"/>
      <c r="O534" s="18"/>
      <c r="P534" s="18"/>
    </row>
    <row r="535" spans="2:16" ht="12.75">
      <c r="B535" s="17"/>
      <c r="C535" s="18"/>
      <c r="E535" s="17"/>
      <c r="F535" s="62"/>
      <c r="G535" s="17"/>
      <c r="I535" s="18"/>
      <c r="K535" s="18"/>
      <c r="M535" s="18"/>
      <c r="N535" s="18"/>
      <c r="O535" s="18"/>
      <c r="P535" s="18"/>
    </row>
    <row r="536" spans="2:16" ht="12.75">
      <c r="B536" s="17"/>
      <c r="C536" s="18"/>
      <c r="E536" s="17"/>
      <c r="F536" s="62"/>
      <c r="G536" s="17"/>
      <c r="I536" s="18"/>
      <c r="K536" s="18"/>
      <c r="M536" s="18"/>
      <c r="N536" s="18"/>
      <c r="O536" s="18"/>
      <c r="P536" s="18"/>
    </row>
    <row r="537" spans="2:16" ht="12.75">
      <c r="B537" s="17"/>
      <c r="C537" s="18"/>
      <c r="E537" s="17"/>
      <c r="F537" s="62"/>
      <c r="G537" s="17"/>
      <c r="I537" s="18"/>
      <c r="K537" s="18"/>
      <c r="M537" s="18"/>
      <c r="N537" s="18"/>
      <c r="O537" s="18"/>
      <c r="P537" s="18"/>
    </row>
    <row r="538" spans="2:16" ht="12.75">
      <c r="B538" s="17"/>
      <c r="C538" s="18"/>
      <c r="E538" s="17"/>
      <c r="F538" s="62"/>
      <c r="G538" s="17"/>
      <c r="I538" s="18"/>
      <c r="K538" s="18"/>
      <c r="M538" s="18"/>
      <c r="N538" s="18"/>
      <c r="O538" s="18"/>
      <c r="P538" s="18"/>
    </row>
    <row r="539" spans="2:16" ht="12.75">
      <c r="B539" s="17"/>
      <c r="C539" s="18"/>
      <c r="E539" s="17"/>
      <c r="F539" s="62"/>
      <c r="G539" s="17"/>
      <c r="I539" s="18"/>
      <c r="K539" s="18"/>
      <c r="M539" s="18"/>
      <c r="N539" s="18"/>
      <c r="O539" s="18"/>
      <c r="P539" s="18"/>
    </row>
    <row r="540" spans="2:16" ht="12.75">
      <c r="B540" s="17"/>
      <c r="C540" s="18"/>
      <c r="E540" s="17"/>
      <c r="F540" s="62"/>
      <c r="G540" s="17"/>
      <c r="I540" s="18"/>
      <c r="K540" s="18"/>
      <c r="M540" s="18"/>
      <c r="N540" s="18"/>
      <c r="O540" s="18"/>
      <c r="P540" s="18"/>
    </row>
    <row r="541" spans="2:16" ht="12.75">
      <c r="B541" s="17"/>
      <c r="C541" s="18"/>
      <c r="E541" s="17"/>
      <c r="F541" s="62"/>
      <c r="G541" s="17"/>
      <c r="I541" s="18"/>
      <c r="K541" s="18"/>
      <c r="M541" s="18"/>
      <c r="N541" s="18"/>
      <c r="O541" s="18"/>
      <c r="P541" s="18"/>
    </row>
    <row r="542" spans="2:16" ht="12.75">
      <c r="B542" s="17"/>
      <c r="C542" s="18"/>
      <c r="E542" s="17"/>
      <c r="F542" s="62"/>
      <c r="G542" s="17"/>
      <c r="I542" s="18"/>
      <c r="K542" s="18"/>
      <c r="M542" s="18"/>
      <c r="N542" s="18"/>
      <c r="O542" s="18"/>
      <c r="P542" s="18"/>
    </row>
    <row r="543" spans="2:16" ht="12.75">
      <c r="B543" s="17"/>
      <c r="C543" s="18"/>
      <c r="E543" s="17"/>
      <c r="F543" s="62"/>
      <c r="G543" s="17"/>
      <c r="I543" s="18"/>
      <c r="K543" s="18"/>
      <c r="M543" s="18"/>
      <c r="N543" s="18"/>
      <c r="O543" s="18"/>
      <c r="P543" s="18"/>
    </row>
    <row r="544" spans="2:16" ht="12.75">
      <c r="B544" s="17"/>
      <c r="C544" s="18"/>
      <c r="E544" s="17"/>
      <c r="F544" s="62"/>
      <c r="G544" s="17"/>
      <c r="I544" s="18"/>
      <c r="K544" s="18"/>
      <c r="M544" s="18"/>
      <c r="N544" s="18"/>
      <c r="O544" s="18"/>
      <c r="P544" s="18"/>
    </row>
    <row r="545" spans="2:16" ht="12.75">
      <c r="B545" s="17"/>
      <c r="C545" s="18"/>
      <c r="E545" s="17"/>
      <c r="F545" s="62"/>
      <c r="G545" s="17"/>
      <c r="I545" s="18"/>
      <c r="K545" s="18"/>
      <c r="M545" s="18"/>
      <c r="N545" s="18"/>
      <c r="O545" s="18"/>
      <c r="P545" s="18"/>
    </row>
    <row r="546" spans="2:16" ht="12.75">
      <c r="B546" s="17"/>
      <c r="C546" s="18"/>
      <c r="E546" s="17"/>
      <c r="F546" s="62"/>
      <c r="G546" s="17"/>
      <c r="I546" s="18"/>
      <c r="K546" s="18"/>
      <c r="M546" s="18"/>
      <c r="N546" s="18"/>
      <c r="O546" s="18"/>
      <c r="P546" s="18"/>
    </row>
    <row r="547" spans="2:16" ht="12.75">
      <c r="B547" s="17"/>
      <c r="C547" s="18"/>
      <c r="E547" s="17"/>
      <c r="F547" s="62"/>
      <c r="G547" s="17"/>
      <c r="I547" s="18"/>
      <c r="K547" s="18"/>
      <c r="M547" s="18"/>
      <c r="N547" s="18"/>
      <c r="O547" s="18"/>
      <c r="P547" s="18"/>
    </row>
    <row r="548" spans="2:16" ht="12.75">
      <c r="B548" s="17"/>
      <c r="C548" s="18"/>
      <c r="E548" s="17"/>
      <c r="F548" s="62"/>
      <c r="G548" s="17"/>
      <c r="I548" s="18"/>
      <c r="K548" s="18"/>
      <c r="M548" s="18"/>
      <c r="N548" s="18"/>
      <c r="O548" s="18"/>
      <c r="P548" s="18"/>
    </row>
    <row r="549" spans="2:16" ht="12.75">
      <c r="B549" s="17"/>
      <c r="C549" s="18"/>
      <c r="E549" s="17"/>
      <c r="F549" s="62"/>
      <c r="G549" s="17"/>
      <c r="I549" s="18"/>
      <c r="K549" s="18"/>
      <c r="M549" s="18"/>
      <c r="N549" s="18"/>
      <c r="O549" s="18"/>
      <c r="P549" s="18"/>
    </row>
    <row r="550" spans="2:16" ht="12.75">
      <c r="B550" s="17"/>
      <c r="C550" s="18"/>
      <c r="E550" s="17"/>
      <c r="F550" s="62"/>
      <c r="G550" s="17"/>
      <c r="I550" s="18"/>
      <c r="K550" s="18"/>
      <c r="M550" s="18"/>
      <c r="N550" s="18"/>
      <c r="O550" s="18"/>
      <c r="P550" s="18"/>
    </row>
    <row r="551" spans="2:16" ht="12.75">
      <c r="B551" s="17"/>
      <c r="C551" s="18"/>
      <c r="E551" s="17"/>
      <c r="F551" s="62"/>
      <c r="G551" s="17"/>
      <c r="I551" s="18"/>
      <c r="K551" s="18"/>
      <c r="M551" s="18"/>
      <c r="N551" s="18"/>
      <c r="O551" s="18"/>
      <c r="P551" s="18"/>
    </row>
    <row r="552" spans="2:16" ht="12.75">
      <c r="B552" s="17"/>
      <c r="C552" s="18"/>
      <c r="E552" s="17"/>
      <c r="F552" s="62"/>
      <c r="G552" s="17"/>
      <c r="I552" s="18"/>
      <c r="K552" s="18"/>
      <c r="M552" s="18"/>
      <c r="N552" s="18"/>
      <c r="O552" s="18"/>
      <c r="P552" s="18"/>
    </row>
    <row r="553" spans="2:16" ht="12.75">
      <c r="B553" s="17"/>
      <c r="C553" s="18"/>
      <c r="E553" s="17"/>
      <c r="F553" s="62"/>
      <c r="G553" s="17"/>
      <c r="I553" s="18"/>
      <c r="K553" s="18"/>
      <c r="M553" s="18"/>
      <c r="N553" s="18"/>
      <c r="O553" s="18"/>
      <c r="P553" s="18"/>
    </row>
    <row r="554" spans="2:16" ht="12.75">
      <c r="B554" s="17"/>
      <c r="C554" s="18"/>
      <c r="E554" s="17"/>
      <c r="F554" s="62"/>
      <c r="G554" s="17"/>
      <c r="I554" s="18"/>
      <c r="K554" s="18"/>
      <c r="M554" s="18"/>
      <c r="N554" s="18"/>
      <c r="O554" s="18"/>
      <c r="P554" s="18"/>
    </row>
    <row r="555" spans="2:16" ht="12.75">
      <c r="B555" s="17"/>
      <c r="C555" s="18"/>
      <c r="E555" s="17"/>
      <c r="F555" s="62"/>
      <c r="G555" s="17"/>
      <c r="I555" s="18"/>
      <c r="K555" s="18"/>
      <c r="M555" s="18"/>
      <c r="N555" s="18"/>
      <c r="O555" s="18"/>
      <c r="P555" s="18"/>
    </row>
    <row r="556" spans="2:16" ht="12.75">
      <c r="B556" s="17"/>
      <c r="C556" s="18"/>
      <c r="E556" s="17"/>
      <c r="F556" s="62"/>
      <c r="G556" s="17"/>
      <c r="I556" s="18"/>
      <c r="K556" s="18"/>
      <c r="M556" s="18"/>
      <c r="N556" s="18"/>
      <c r="O556" s="18"/>
      <c r="P556" s="18"/>
    </row>
    <row r="557" spans="2:16" ht="12.75">
      <c r="B557" s="17"/>
      <c r="C557" s="18"/>
      <c r="E557" s="17"/>
      <c r="F557" s="62"/>
      <c r="G557" s="17"/>
      <c r="I557" s="18"/>
      <c r="K557" s="18"/>
      <c r="M557" s="18"/>
      <c r="N557" s="18"/>
      <c r="O557" s="18"/>
      <c r="P557" s="18"/>
    </row>
    <row r="558" spans="2:16" ht="12.75">
      <c r="B558" s="17"/>
      <c r="C558" s="18"/>
      <c r="E558" s="17"/>
      <c r="F558" s="62"/>
      <c r="G558" s="17"/>
      <c r="I558" s="18"/>
      <c r="K558" s="18"/>
      <c r="M558" s="18"/>
      <c r="N558" s="18"/>
      <c r="O558" s="18"/>
      <c r="P558" s="18"/>
    </row>
    <row r="559" spans="2:16" ht="12.75">
      <c r="B559" s="17"/>
      <c r="C559" s="18"/>
      <c r="E559" s="17"/>
      <c r="F559" s="62"/>
      <c r="G559" s="17"/>
      <c r="I559" s="18"/>
      <c r="K559" s="18"/>
      <c r="M559" s="18"/>
      <c r="N559" s="18"/>
      <c r="O559" s="18"/>
      <c r="P559" s="18"/>
    </row>
    <row r="560" spans="2:16" ht="12.75">
      <c r="B560" s="17"/>
      <c r="C560" s="18"/>
      <c r="E560" s="17"/>
      <c r="F560" s="62"/>
      <c r="G560" s="17"/>
      <c r="I560" s="18"/>
      <c r="K560" s="18"/>
      <c r="M560" s="18"/>
      <c r="N560" s="18"/>
      <c r="O560" s="18"/>
      <c r="P560" s="18"/>
    </row>
    <row r="561" spans="2:16" ht="12.75">
      <c r="B561" s="17"/>
      <c r="C561" s="18"/>
      <c r="E561" s="17"/>
      <c r="F561" s="62"/>
      <c r="G561" s="17"/>
      <c r="I561" s="18"/>
      <c r="K561" s="18"/>
      <c r="M561" s="18"/>
      <c r="N561" s="18"/>
      <c r="O561" s="18"/>
      <c r="P561" s="18"/>
    </row>
    <row r="562" spans="2:16" ht="12.75">
      <c r="B562" s="17"/>
      <c r="C562" s="18"/>
      <c r="E562" s="17"/>
      <c r="F562" s="62"/>
      <c r="G562" s="17"/>
      <c r="I562" s="18"/>
      <c r="K562" s="18"/>
      <c r="M562" s="18"/>
      <c r="N562" s="18"/>
      <c r="O562" s="18"/>
      <c r="P562" s="18"/>
    </row>
    <row r="563" spans="2:16" ht="12.75">
      <c r="B563" s="17"/>
      <c r="C563" s="18"/>
      <c r="E563" s="17"/>
      <c r="F563" s="62"/>
      <c r="G563" s="17"/>
      <c r="I563" s="18"/>
      <c r="K563" s="18"/>
      <c r="M563" s="18"/>
      <c r="N563" s="18"/>
      <c r="O563" s="18"/>
      <c r="P563" s="18"/>
    </row>
    <row r="564" spans="2:16" ht="12.75">
      <c r="B564" s="17"/>
      <c r="C564" s="18"/>
      <c r="E564" s="17"/>
      <c r="F564" s="62"/>
      <c r="G564" s="17"/>
      <c r="I564" s="18"/>
      <c r="K564" s="18"/>
      <c r="M564" s="18"/>
      <c r="N564" s="18"/>
      <c r="O564" s="18"/>
      <c r="P564" s="18"/>
    </row>
    <row r="565" spans="2:16" ht="12.75">
      <c r="B565" s="17"/>
      <c r="C565" s="18"/>
      <c r="E565" s="17"/>
      <c r="F565" s="62"/>
      <c r="G565" s="17"/>
      <c r="I565" s="18"/>
      <c r="K565" s="18"/>
      <c r="M565" s="18"/>
      <c r="N565" s="18"/>
      <c r="O565" s="18"/>
      <c r="P565" s="18"/>
    </row>
    <row r="566" spans="2:16" ht="12.75">
      <c r="B566" s="17"/>
      <c r="C566" s="18"/>
      <c r="E566" s="17"/>
      <c r="F566" s="62"/>
      <c r="G566" s="17"/>
      <c r="I566" s="18"/>
      <c r="K566" s="18"/>
      <c r="M566" s="18"/>
      <c r="N566" s="18"/>
      <c r="O566" s="18"/>
      <c r="P566" s="18"/>
    </row>
    <row r="567" spans="2:16" ht="12.75">
      <c r="B567" s="17"/>
      <c r="C567" s="18"/>
      <c r="E567" s="17"/>
      <c r="F567" s="62"/>
      <c r="G567" s="17"/>
      <c r="I567" s="18"/>
      <c r="K567" s="18"/>
      <c r="M567" s="18"/>
      <c r="N567" s="18"/>
      <c r="O567" s="18"/>
      <c r="P567" s="18"/>
    </row>
    <row r="568" spans="2:16" ht="12.75">
      <c r="B568" s="17"/>
      <c r="C568" s="18"/>
      <c r="E568" s="17"/>
      <c r="F568" s="62"/>
      <c r="G568" s="17"/>
      <c r="I568" s="18"/>
      <c r="K568" s="18"/>
      <c r="M568" s="18"/>
      <c r="N568" s="18"/>
      <c r="O568" s="18"/>
      <c r="P568" s="18"/>
    </row>
    <row r="569" spans="2:16" ht="12.75">
      <c r="B569" s="17"/>
      <c r="C569" s="18"/>
      <c r="E569" s="17"/>
      <c r="F569" s="62"/>
      <c r="G569" s="17"/>
      <c r="I569" s="18"/>
      <c r="K569" s="18"/>
      <c r="M569" s="18"/>
      <c r="N569" s="18"/>
      <c r="O569" s="18"/>
      <c r="P569" s="18"/>
    </row>
    <row r="570" spans="2:16" ht="12.75">
      <c r="B570" s="17"/>
      <c r="C570" s="18"/>
      <c r="E570" s="17"/>
      <c r="F570" s="62"/>
      <c r="G570" s="17"/>
      <c r="I570" s="18"/>
      <c r="K570" s="18"/>
      <c r="M570" s="18"/>
      <c r="N570" s="18"/>
      <c r="O570" s="18"/>
      <c r="P570" s="18"/>
    </row>
    <row r="571" spans="2:16" ht="12.75">
      <c r="B571" s="17"/>
      <c r="C571" s="18"/>
      <c r="E571" s="17"/>
      <c r="F571" s="62"/>
      <c r="G571" s="17"/>
      <c r="I571" s="18"/>
      <c r="K571" s="18"/>
      <c r="M571" s="18"/>
      <c r="N571" s="18"/>
      <c r="O571" s="18"/>
      <c r="P571" s="18"/>
    </row>
    <row r="572" spans="2:16" ht="12.75">
      <c r="B572" s="17"/>
      <c r="C572" s="18"/>
      <c r="E572" s="17"/>
      <c r="F572" s="62"/>
      <c r="G572" s="17"/>
      <c r="I572" s="18"/>
      <c r="K572" s="18"/>
      <c r="M572" s="18"/>
      <c r="N572" s="18"/>
      <c r="O572" s="18"/>
      <c r="P572" s="18"/>
    </row>
    <row r="573" spans="2:16" ht="12.75">
      <c r="B573" s="17"/>
      <c r="C573" s="18"/>
      <c r="E573" s="17"/>
      <c r="F573" s="62"/>
      <c r="G573" s="17"/>
      <c r="I573" s="18"/>
      <c r="K573" s="18"/>
      <c r="M573" s="18"/>
      <c r="N573" s="18"/>
      <c r="O573" s="18"/>
      <c r="P573" s="18"/>
    </row>
    <row r="574" spans="2:16" ht="12.75">
      <c r="B574" s="17"/>
      <c r="C574" s="18"/>
      <c r="E574" s="17"/>
      <c r="F574" s="62"/>
      <c r="G574" s="17"/>
      <c r="I574" s="18"/>
      <c r="K574" s="18"/>
      <c r="M574" s="18"/>
      <c r="N574" s="18"/>
      <c r="O574" s="18"/>
      <c r="P574" s="18"/>
    </row>
    <row r="575" spans="2:16" ht="12.75">
      <c r="B575" s="17"/>
      <c r="C575" s="18"/>
      <c r="E575" s="17"/>
      <c r="F575" s="62"/>
      <c r="G575" s="17"/>
      <c r="I575" s="18"/>
      <c r="K575" s="18"/>
      <c r="M575" s="18"/>
      <c r="N575" s="18"/>
      <c r="O575" s="18"/>
      <c r="P575" s="18"/>
    </row>
    <row r="576" spans="2:16" ht="12.75">
      <c r="B576" s="17"/>
      <c r="C576" s="18"/>
      <c r="E576" s="17"/>
      <c r="F576" s="62"/>
      <c r="G576" s="17"/>
      <c r="I576" s="18"/>
      <c r="K576" s="18"/>
      <c r="M576" s="18"/>
      <c r="N576" s="18"/>
      <c r="O576" s="18"/>
      <c r="P576" s="18"/>
    </row>
    <row r="577" spans="2:16" ht="12.75">
      <c r="B577" s="17"/>
      <c r="C577" s="18"/>
      <c r="E577" s="17"/>
      <c r="F577" s="62"/>
      <c r="G577" s="17"/>
      <c r="I577" s="18"/>
      <c r="K577" s="18"/>
      <c r="M577" s="18"/>
      <c r="N577" s="18"/>
      <c r="O577" s="18"/>
      <c r="P577" s="18"/>
    </row>
    <row r="578" spans="2:16" ht="12.75">
      <c r="B578" s="17"/>
      <c r="C578" s="18"/>
      <c r="E578" s="17"/>
      <c r="F578" s="62"/>
      <c r="G578" s="17"/>
      <c r="I578" s="18"/>
      <c r="K578" s="18"/>
      <c r="M578" s="18"/>
      <c r="N578" s="18"/>
      <c r="O578" s="18"/>
      <c r="P578" s="18"/>
    </row>
    <row r="579" spans="2:16" ht="12.75">
      <c r="B579" s="17"/>
      <c r="C579" s="18"/>
      <c r="E579" s="17"/>
      <c r="F579" s="62"/>
      <c r="G579" s="17"/>
      <c r="I579" s="18"/>
      <c r="K579" s="18"/>
      <c r="M579" s="18"/>
      <c r="N579" s="18"/>
      <c r="O579" s="18"/>
      <c r="P579" s="18"/>
    </row>
    <row r="580" spans="2:16" ht="12.75">
      <c r="B580" s="17"/>
      <c r="C580" s="18"/>
      <c r="E580" s="17"/>
      <c r="F580" s="62"/>
      <c r="G580" s="17"/>
      <c r="I580" s="18"/>
      <c r="K580" s="18"/>
      <c r="M580" s="18"/>
      <c r="N580" s="18"/>
      <c r="O580" s="18"/>
      <c r="P580" s="18"/>
    </row>
    <row r="581" spans="2:16" ht="12.75">
      <c r="B581" s="17"/>
      <c r="C581" s="18"/>
      <c r="E581" s="17"/>
      <c r="F581" s="62"/>
      <c r="G581" s="17"/>
      <c r="I581" s="18"/>
      <c r="K581" s="18"/>
      <c r="M581" s="18"/>
      <c r="N581" s="18"/>
      <c r="O581" s="18"/>
      <c r="P581" s="18"/>
    </row>
    <row r="582" spans="2:16" ht="12.75">
      <c r="B582" s="17"/>
      <c r="C582" s="18"/>
      <c r="E582" s="17"/>
      <c r="F582" s="62"/>
      <c r="G582" s="17"/>
      <c r="I582" s="18"/>
      <c r="K582" s="18"/>
      <c r="M582" s="18"/>
      <c r="N582" s="18"/>
      <c r="O582" s="18"/>
      <c r="P582" s="18"/>
    </row>
    <row r="583" spans="2:16" ht="12.75">
      <c r="B583" s="17"/>
      <c r="C583" s="18"/>
      <c r="E583" s="17"/>
      <c r="F583" s="62"/>
      <c r="G583" s="17"/>
      <c r="I583" s="18"/>
      <c r="K583" s="18"/>
      <c r="M583" s="18"/>
      <c r="N583" s="18"/>
      <c r="O583" s="18"/>
      <c r="P583" s="18"/>
    </row>
    <row r="584" spans="2:16" ht="12.75">
      <c r="B584" s="17"/>
      <c r="C584" s="18"/>
      <c r="E584" s="17"/>
      <c r="F584" s="62"/>
      <c r="G584" s="17"/>
      <c r="I584" s="18"/>
      <c r="K584" s="18"/>
      <c r="M584" s="18"/>
      <c r="N584" s="18"/>
      <c r="O584" s="18"/>
      <c r="P584" s="18"/>
    </row>
    <row r="585" spans="2:16" ht="12.75">
      <c r="B585" s="17"/>
      <c r="C585" s="18"/>
      <c r="E585" s="17"/>
      <c r="F585" s="62"/>
      <c r="G585" s="17"/>
      <c r="I585" s="18"/>
      <c r="K585" s="18"/>
      <c r="M585" s="18"/>
      <c r="N585" s="18"/>
      <c r="O585" s="18"/>
      <c r="P585" s="18"/>
    </row>
    <row r="586" spans="2:16" ht="12.75">
      <c r="B586" s="17"/>
      <c r="C586" s="18"/>
      <c r="E586" s="17"/>
      <c r="F586" s="62"/>
      <c r="G586" s="17"/>
      <c r="I586" s="18"/>
      <c r="K586" s="18"/>
      <c r="M586" s="18"/>
      <c r="N586" s="18"/>
      <c r="O586" s="18"/>
      <c r="P586" s="18"/>
    </row>
    <row r="587" spans="2:16" ht="12.75">
      <c r="B587" s="17"/>
      <c r="C587" s="18"/>
      <c r="E587" s="17"/>
      <c r="F587" s="62"/>
      <c r="G587" s="17"/>
      <c r="I587" s="18"/>
      <c r="K587" s="18"/>
      <c r="M587" s="18"/>
      <c r="N587" s="18"/>
      <c r="O587" s="18"/>
      <c r="P587" s="18"/>
    </row>
    <row r="588" spans="2:16" ht="12.75">
      <c r="B588" s="17"/>
      <c r="C588" s="18"/>
      <c r="E588" s="17"/>
      <c r="F588" s="62"/>
      <c r="G588" s="17"/>
      <c r="I588" s="18"/>
      <c r="K588" s="18"/>
      <c r="M588" s="18"/>
      <c r="N588" s="18"/>
      <c r="O588" s="18"/>
      <c r="P588" s="18"/>
    </row>
    <row r="589" spans="2:16" ht="12.75">
      <c r="B589" s="17"/>
      <c r="C589" s="18"/>
      <c r="E589" s="17"/>
      <c r="F589" s="62"/>
      <c r="G589" s="17"/>
      <c r="I589" s="18"/>
      <c r="K589" s="18"/>
      <c r="M589" s="18"/>
      <c r="N589" s="18"/>
      <c r="O589" s="18"/>
      <c r="P589" s="18"/>
    </row>
    <row r="590" spans="2:16" ht="12.75">
      <c r="B590" s="17"/>
      <c r="C590" s="18"/>
      <c r="E590" s="17"/>
      <c r="F590" s="62"/>
      <c r="G590" s="17"/>
      <c r="I590" s="18"/>
      <c r="K590" s="18"/>
      <c r="M590" s="18"/>
      <c r="N590" s="18"/>
      <c r="O590" s="18"/>
      <c r="P590" s="18"/>
    </row>
    <row r="591" spans="2:16" ht="12.75">
      <c r="B591" s="17"/>
      <c r="C591" s="18"/>
      <c r="E591" s="17"/>
      <c r="F591" s="62"/>
      <c r="G591" s="17"/>
      <c r="I591" s="18"/>
      <c r="K591" s="18"/>
      <c r="M591" s="18"/>
      <c r="N591" s="18"/>
      <c r="O591" s="18"/>
      <c r="P591" s="18"/>
    </row>
    <row r="592" spans="2:16" ht="12.75">
      <c r="B592" s="17"/>
      <c r="C592" s="18"/>
      <c r="E592" s="17"/>
      <c r="F592" s="62"/>
      <c r="G592" s="17"/>
      <c r="I592" s="18"/>
      <c r="K592" s="18"/>
      <c r="M592" s="18"/>
      <c r="N592" s="18"/>
      <c r="O592" s="18"/>
      <c r="P592" s="18"/>
    </row>
    <row r="593" spans="2:16" ht="12.75">
      <c r="B593" s="17"/>
      <c r="C593" s="18"/>
      <c r="E593" s="17"/>
      <c r="F593" s="62"/>
      <c r="G593" s="17"/>
      <c r="I593" s="18"/>
      <c r="K593" s="18"/>
      <c r="M593" s="18"/>
      <c r="N593" s="18"/>
      <c r="O593" s="18"/>
      <c r="P593" s="18"/>
    </row>
    <row r="594" spans="2:16" ht="12.75">
      <c r="B594" s="17"/>
      <c r="C594" s="18"/>
      <c r="E594" s="17"/>
      <c r="F594" s="62"/>
      <c r="G594" s="17"/>
      <c r="I594" s="18"/>
      <c r="K594" s="18"/>
      <c r="M594" s="18"/>
      <c r="N594" s="18"/>
      <c r="O594" s="18"/>
      <c r="P594" s="18"/>
    </row>
    <row r="595" spans="2:16" ht="12.75">
      <c r="B595" s="17"/>
      <c r="C595" s="18"/>
      <c r="E595" s="17"/>
      <c r="F595" s="62"/>
      <c r="G595" s="17"/>
      <c r="I595" s="18"/>
      <c r="K595" s="18"/>
      <c r="M595" s="18"/>
      <c r="N595" s="18"/>
      <c r="O595" s="18"/>
      <c r="P595" s="18"/>
    </row>
    <row r="596" spans="2:16" ht="12.75">
      <c r="B596" s="17"/>
      <c r="C596" s="18"/>
      <c r="E596" s="17"/>
      <c r="F596" s="62"/>
      <c r="G596" s="17"/>
      <c r="I596" s="18"/>
      <c r="K596" s="18"/>
      <c r="M596" s="18"/>
      <c r="N596" s="18"/>
      <c r="O596" s="18"/>
      <c r="P596" s="18"/>
    </row>
    <row r="597" spans="2:16" ht="12.75">
      <c r="B597" s="17"/>
      <c r="C597" s="18"/>
      <c r="E597" s="17"/>
      <c r="F597" s="62"/>
      <c r="G597" s="17"/>
      <c r="I597" s="18"/>
      <c r="K597" s="18"/>
      <c r="M597" s="18"/>
      <c r="N597" s="18"/>
      <c r="O597" s="18"/>
      <c r="P597" s="18"/>
    </row>
    <row r="598" spans="2:16" ht="12.75">
      <c r="B598" s="17"/>
      <c r="C598" s="18"/>
      <c r="E598" s="17"/>
      <c r="F598" s="62"/>
      <c r="G598" s="17"/>
      <c r="I598" s="18"/>
      <c r="K598" s="18"/>
      <c r="M598" s="18"/>
      <c r="N598" s="18"/>
      <c r="O598" s="18"/>
      <c r="P598" s="18"/>
    </row>
    <row r="599" spans="2:16" ht="12.75">
      <c r="B599" s="17"/>
      <c r="C599" s="18"/>
      <c r="E599" s="17"/>
      <c r="F599" s="62"/>
      <c r="G599" s="17"/>
      <c r="I599" s="18"/>
      <c r="K599" s="18"/>
      <c r="M599" s="18"/>
      <c r="N599" s="18"/>
      <c r="O599" s="18"/>
      <c r="P599" s="18"/>
    </row>
    <row r="600" spans="2:16" ht="12.75">
      <c r="B600" s="17"/>
      <c r="C600" s="18"/>
      <c r="E600" s="17"/>
      <c r="F600" s="62"/>
      <c r="G600" s="17"/>
      <c r="I600" s="18"/>
      <c r="K600" s="18"/>
      <c r="M600" s="18"/>
      <c r="N600" s="18"/>
      <c r="O600" s="18"/>
      <c r="P600" s="18"/>
    </row>
    <row r="601" spans="2:16" ht="12.75">
      <c r="B601" s="17"/>
      <c r="C601" s="18"/>
      <c r="E601" s="17"/>
      <c r="F601" s="62"/>
      <c r="G601" s="17"/>
      <c r="I601" s="18"/>
      <c r="K601" s="18"/>
      <c r="M601" s="18"/>
      <c r="N601" s="18"/>
      <c r="O601" s="18"/>
      <c r="P601" s="18"/>
    </row>
    <row r="602" spans="2:16" ht="12.75">
      <c r="B602" s="17"/>
      <c r="C602" s="18"/>
      <c r="E602" s="17"/>
      <c r="F602" s="62"/>
      <c r="G602" s="17"/>
      <c r="I602" s="18"/>
      <c r="K602" s="18"/>
      <c r="M602" s="18"/>
      <c r="N602" s="18"/>
      <c r="O602" s="18"/>
      <c r="P602" s="18"/>
    </row>
    <row r="603" spans="2:16" ht="12.75">
      <c r="B603" s="17"/>
      <c r="C603" s="18"/>
      <c r="E603" s="17"/>
      <c r="F603" s="62"/>
      <c r="G603" s="17"/>
      <c r="I603" s="18"/>
      <c r="K603" s="18"/>
      <c r="M603" s="18"/>
      <c r="N603" s="18"/>
      <c r="O603" s="18"/>
      <c r="P603" s="18"/>
    </row>
    <row r="604" spans="2:16" ht="12.75">
      <c r="B604" s="17"/>
      <c r="C604" s="18"/>
      <c r="E604" s="17"/>
      <c r="F604" s="62"/>
      <c r="G604" s="17"/>
      <c r="I604" s="18"/>
      <c r="K604" s="18"/>
      <c r="M604" s="18"/>
      <c r="N604" s="18"/>
      <c r="O604" s="18"/>
      <c r="P604" s="18"/>
    </row>
    <row r="605" spans="2:16" ht="12.75">
      <c r="B605" s="17"/>
      <c r="C605" s="18"/>
      <c r="E605" s="17"/>
      <c r="F605" s="62"/>
      <c r="G605" s="17"/>
      <c r="I605" s="18"/>
      <c r="K605" s="18"/>
      <c r="M605" s="18"/>
      <c r="N605" s="18"/>
      <c r="O605" s="18"/>
      <c r="P605" s="18"/>
    </row>
    <row r="606" spans="2:16" ht="12.75">
      <c r="B606" s="17"/>
      <c r="C606" s="18"/>
      <c r="E606" s="17"/>
      <c r="F606" s="62"/>
      <c r="G606" s="17"/>
      <c r="I606" s="18"/>
      <c r="K606" s="18"/>
      <c r="M606" s="18"/>
      <c r="N606" s="18"/>
      <c r="O606" s="18"/>
      <c r="P606" s="18"/>
    </row>
    <row r="607" spans="2:16" ht="12.75">
      <c r="B607" s="17"/>
      <c r="C607" s="18"/>
      <c r="E607" s="17"/>
      <c r="F607" s="62"/>
      <c r="G607" s="17"/>
      <c r="I607" s="18"/>
      <c r="K607" s="18"/>
      <c r="M607" s="18"/>
      <c r="N607" s="18"/>
      <c r="O607" s="18"/>
      <c r="P607" s="18"/>
    </row>
    <row r="608" spans="2:16" ht="12.75">
      <c r="B608" s="17"/>
      <c r="C608" s="18"/>
      <c r="E608" s="17"/>
      <c r="F608" s="62"/>
      <c r="G608" s="17"/>
      <c r="I608" s="18"/>
      <c r="K608" s="18"/>
      <c r="M608" s="18"/>
      <c r="N608" s="18"/>
      <c r="O608" s="18"/>
      <c r="P608" s="18"/>
    </row>
    <row r="609" spans="2:16" ht="12.75">
      <c r="B609" s="17"/>
      <c r="C609" s="18"/>
      <c r="E609" s="17"/>
      <c r="F609" s="62"/>
      <c r="G609" s="17"/>
      <c r="I609" s="18"/>
      <c r="K609" s="18"/>
      <c r="M609" s="18"/>
      <c r="N609" s="18"/>
      <c r="O609" s="18"/>
      <c r="P609" s="18"/>
    </row>
    <row r="610" spans="2:16" ht="12.75">
      <c r="B610" s="17"/>
      <c r="C610" s="18"/>
      <c r="E610" s="17"/>
      <c r="F610" s="62"/>
      <c r="G610" s="17"/>
      <c r="I610" s="18"/>
      <c r="K610" s="18"/>
      <c r="M610" s="18"/>
      <c r="N610" s="18"/>
      <c r="O610" s="18"/>
      <c r="P610" s="18"/>
    </row>
    <row r="611" spans="2:16" ht="12.75">
      <c r="B611" s="17"/>
      <c r="C611" s="18"/>
      <c r="E611" s="17"/>
      <c r="F611" s="62"/>
      <c r="G611" s="17"/>
      <c r="I611" s="18"/>
      <c r="K611" s="18"/>
      <c r="M611" s="18"/>
      <c r="N611" s="18"/>
      <c r="O611" s="18"/>
      <c r="P611" s="18"/>
    </row>
    <row r="612" spans="2:16" ht="12.75">
      <c r="B612" s="17"/>
      <c r="C612" s="18"/>
      <c r="E612" s="17"/>
      <c r="F612" s="62"/>
      <c r="G612" s="17"/>
      <c r="I612" s="18"/>
      <c r="K612" s="18"/>
      <c r="M612" s="18"/>
      <c r="N612" s="18"/>
      <c r="O612" s="18"/>
      <c r="P612" s="18"/>
    </row>
    <row r="613" spans="2:16" ht="12.75">
      <c r="B613" s="17"/>
      <c r="C613" s="18"/>
      <c r="E613" s="17"/>
      <c r="F613" s="62"/>
      <c r="G613" s="17"/>
      <c r="I613" s="18"/>
      <c r="K613" s="18"/>
      <c r="M613" s="18"/>
      <c r="N613" s="18"/>
      <c r="O613" s="18"/>
      <c r="P613" s="18"/>
    </row>
    <row r="614" spans="2:16" ht="12.75">
      <c r="B614" s="17"/>
      <c r="C614" s="18"/>
      <c r="E614" s="17"/>
      <c r="F614" s="62"/>
      <c r="G614" s="17"/>
      <c r="I614" s="18"/>
      <c r="K614" s="18"/>
      <c r="M614" s="18"/>
      <c r="N614" s="18"/>
      <c r="O614" s="18"/>
      <c r="P614" s="18"/>
    </row>
    <row r="615" spans="2:16" ht="12.75">
      <c r="B615" s="17"/>
      <c r="C615" s="18"/>
      <c r="E615" s="17"/>
      <c r="F615" s="62"/>
      <c r="G615" s="17"/>
      <c r="I615" s="18"/>
      <c r="K615" s="18"/>
      <c r="M615" s="18"/>
      <c r="N615" s="18"/>
      <c r="O615" s="18"/>
      <c r="P615" s="18"/>
    </row>
    <row r="616" spans="2:16" ht="12.75">
      <c r="B616" s="17"/>
      <c r="C616" s="18"/>
      <c r="E616" s="17"/>
      <c r="F616" s="62"/>
      <c r="G616" s="17"/>
      <c r="I616" s="18"/>
      <c r="K616" s="18"/>
      <c r="M616" s="18"/>
      <c r="N616" s="18"/>
      <c r="O616" s="18"/>
      <c r="P616" s="18"/>
    </row>
    <row r="617" spans="2:16" ht="12.75">
      <c r="B617" s="17"/>
      <c r="C617" s="18"/>
      <c r="E617" s="17"/>
      <c r="F617" s="62"/>
      <c r="G617" s="17"/>
      <c r="I617" s="18"/>
      <c r="K617" s="18"/>
      <c r="M617" s="18"/>
      <c r="N617" s="18"/>
      <c r="O617" s="18"/>
      <c r="P617" s="18"/>
    </row>
    <row r="618" spans="2:16" ht="12.75">
      <c r="B618" s="17"/>
      <c r="C618" s="18"/>
      <c r="E618" s="17"/>
      <c r="F618" s="62"/>
      <c r="G618" s="17"/>
      <c r="I618" s="18"/>
      <c r="K618" s="18"/>
      <c r="M618" s="18"/>
      <c r="N618" s="18"/>
      <c r="O618" s="18"/>
      <c r="P618" s="18"/>
    </row>
    <row r="619" spans="2:16" ht="12.75">
      <c r="B619" s="17"/>
      <c r="C619" s="18"/>
      <c r="E619" s="17"/>
      <c r="F619" s="62"/>
      <c r="G619" s="17"/>
      <c r="I619" s="18"/>
      <c r="K619" s="18"/>
      <c r="M619" s="18"/>
      <c r="N619" s="18"/>
      <c r="O619" s="18"/>
      <c r="P619" s="18"/>
    </row>
    <row r="620" spans="2:16" ht="12.75">
      <c r="B620" s="17"/>
      <c r="C620" s="18"/>
      <c r="E620" s="17"/>
      <c r="F620" s="62"/>
      <c r="G620" s="17"/>
      <c r="I620" s="18"/>
      <c r="K620" s="18"/>
      <c r="M620" s="18"/>
      <c r="N620" s="18"/>
      <c r="O620" s="18"/>
      <c r="P620" s="18"/>
    </row>
    <row r="621" spans="2:16" ht="12.75">
      <c r="B621" s="17"/>
      <c r="C621" s="18"/>
      <c r="E621" s="17"/>
      <c r="F621" s="62"/>
      <c r="G621" s="17"/>
      <c r="I621" s="18"/>
      <c r="K621" s="18"/>
      <c r="M621" s="18"/>
      <c r="N621" s="18"/>
      <c r="O621" s="18"/>
      <c r="P621" s="18"/>
    </row>
    <row r="622" spans="2:16" ht="12.75">
      <c r="B622" s="17"/>
      <c r="C622" s="18"/>
      <c r="E622" s="17"/>
      <c r="F622" s="62"/>
      <c r="G622" s="17"/>
      <c r="I622" s="18"/>
      <c r="K622" s="18"/>
      <c r="M622" s="18"/>
      <c r="N622" s="18"/>
      <c r="O622" s="18"/>
      <c r="P622" s="18"/>
    </row>
    <row r="623" spans="2:16" ht="12.75">
      <c r="B623" s="17"/>
      <c r="C623" s="18"/>
      <c r="E623" s="17"/>
      <c r="F623" s="62"/>
      <c r="G623" s="17"/>
      <c r="I623" s="18"/>
      <c r="K623" s="18"/>
      <c r="M623" s="18"/>
      <c r="N623" s="18"/>
      <c r="O623" s="18"/>
      <c r="P623" s="18"/>
    </row>
    <row r="624" spans="2:16" ht="12.75">
      <c r="B624" s="17"/>
      <c r="C624" s="18"/>
      <c r="E624" s="17"/>
      <c r="F624" s="62"/>
      <c r="G624" s="17"/>
      <c r="I624" s="18"/>
      <c r="K624" s="18"/>
      <c r="M624" s="18"/>
      <c r="N624" s="18"/>
      <c r="O624" s="18"/>
      <c r="P624" s="18"/>
    </row>
    <row r="625" spans="2:16" ht="12.75">
      <c r="B625" s="17"/>
      <c r="C625" s="18"/>
      <c r="E625" s="17"/>
      <c r="F625" s="62"/>
      <c r="G625" s="17"/>
      <c r="I625" s="18"/>
      <c r="K625" s="18"/>
      <c r="M625" s="18"/>
      <c r="N625" s="18"/>
      <c r="O625" s="18"/>
      <c r="P625" s="18"/>
    </row>
    <row r="626" spans="2:16" ht="12.75">
      <c r="B626" s="17"/>
      <c r="C626" s="18"/>
      <c r="E626" s="17"/>
      <c r="F626" s="62"/>
      <c r="G626" s="17"/>
      <c r="I626" s="18"/>
      <c r="K626" s="18"/>
      <c r="M626" s="18"/>
      <c r="N626" s="18"/>
      <c r="O626" s="18"/>
      <c r="P626" s="18"/>
    </row>
    <row r="627" spans="2:16" ht="12.75">
      <c r="B627" s="17"/>
      <c r="C627" s="18"/>
      <c r="E627" s="17"/>
      <c r="F627" s="62"/>
      <c r="G627" s="17"/>
      <c r="I627" s="18"/>
      <c r="K627" s="18"/>
      <c r="M627" s="18"/>
      <c r="N627" s="18"/>
      <c r="O627" s="18"/>
      <c r="P627" s="18"/>
    </row>
    <row r="628" spans="2:16" ht="12.75">
      <c r="B628" s="17"/>
      <c r="C628" s="18"/>
      <c r="E628" s="17"/>
      <c r="F628" s="62"/>
      <c r="G628" s="17"/>
      <c r="I628" s="18"/>
      <c r="K628" s="18"/>
      <c r="M628" s="18"/>
      <c r="N628" s="18"/>
      <c r="O628" s="18"/>
      <c r="P628" s="18"/>
    </row>
    <row r="629" spans="2:16" ht="12.75">
      <c r="B629" s="17"/>
      <c r="C629" s="18"/>
      <c r="E629" s="17"/>
      <c r="F629" s="62"/>
      <c r="G629" s="17"/>
      <c r="I629" s="18"/>
      <c r="K629" s="18"/>
      <c r="M629" s="18"/>
      <c r="N629" s="18"/>
      <c r="O629" s="18"/>
      <c r="P629" s="18"/>
    </row>
    <row r="630" spans="2:16" ht="12.75">
      <c r="B630" s="17"/>
      <c r="C630" s="18"/>
      <c r="E630" s="17"/>
      <c r="F630" s="62"/>
      <c r="G630" s="17"/>
      <c r="I630" s="18"/>
      <c r="K630" s="18"/>
      <c r="M630" s="18"/>
      <c r="N630" s="18"/>
      <c r="O630" s="18"/>
      <c r="P630" s="18"/>
    </row>
    <row r="631" spans="2:16" ht="12.75">
      <c r="B631" s="17"/>
      <c r="C631" s="18"/>
      <c r="E631" s="17"/>
      <c r="F631" s="62"/>
      <c r="G631" s="17"/>
      <c r="I631" s="18"/>
      <c r="K631" s="18"/>
      <c r="M631" s="18"/>
      <c r="N631" s="18"/>
      <c r="O631" s="18"/>
      <c r="P631" s="18"/>
    </row>
    <row r="632" spans="2:16" ht="12.75">
      <c r="B632" s="17"/>
      <c r="C632" s="18"/>
      <c r="E632" s="17"/>
      <c r="F632" s="62"/>
      <c r="G632" s="17"/>
      <c r="I632" s="18"/>
      <c r="K632" s="18"/>
      <c r="M632" s="18"/>
      <c r="N632" s="18"/>
      <c r="O632" s="18"/>
      <c r="P632" s="18"/>
    </row>
    <row r="633" spans="2:16" ht="12.75">
      <c r="B633" s="17"/>
      <c r="C633" s="18"/>
      <c r="E633" s="17"/>
      <c r="F633" s="62"/>
      <c r="G633" s="17"/>
      <c r="I633" s="18"/>
      <c r="K633" s="18"/>
      <c r="M633" s="18"/>
      <c r="N633" s="18"/>
      <c r="O633" s="18"/>
      <c r="P633" s="18"/>
    </row>
    <row r="634" spans="2:16" ht="12.75">
      <c r="B634" s="17"/>
      <c r="C634" s="18"/>
      <c r="E634" s="17"/>
      <c r="F634" s="62"/>
      <c r="G634" s="17"/>
      <c r="I634" s="18"/>
      <c r="K634" s="18"/>
      <c r="M634" s="18"/>
      <c r="N634" s="18"/>
      <c r="O634" s="18"/>
      <c r="P634" s="18"/>
    </row>
    <row r="635" spans="2:16" ht="12.75">
      <c r="B635" s="17"/>
      <c r="C635" s="18"/>
      <c r="E635" s="17"/>
      <c r="F635" s="62"/>
      <c r="G635" s="17"/>
      <c r="I635" s="18"/>
      <c r="K635" s="18"/>
      <c r="M635" s="18"/>
      <c r="N635" s="18"/>
      <c r="O635" s="18"/>
      <c r="P635" s="18"/>
    </row>
    <row r="636" spans="2:16" ht="12.75">
      <c r="B636" s="17"/>
      <c r="C636" s="18"/>
      <c r="E636" s="17"/>
      <c r="F636" s="62"/>
      <c r="G636" s="17"/>
      <c r="I636" s="18"/>
      <c r="K636" s="18"/>
      <c r="M636" s="18"/>
      <c r="N636" s="18"/>
      <c r="O636" s="18"/>
      <c r="P636" s="18"/>
    </row>
    <row r="637" spans="2:16" ht="12.75">
      <c r="B637" s="17"/>
      <c r="C637" s="18"/>
      <c r="E637" s="17"/>
      <c r="F637" s="62"/>
      <c r="G637" s="17"/>
      <c r="I637" s="18"/>
      <c r="K637" s="18"/>
      <c r="M637" s="18"/>
      <c r="N637" s="18"/>
      <c r="O637" s="18"/>
      <c r="P637" s="18"/>
    </row>
    <row r="638" spans="2:16" ht="12.75">
      <c r="B638" s="17"/>
      <c r="C638" s="18"/>
      <c r="E638" s="17"/>
      <c r="F638" s="62"/>
      <c r="G638" s="17"/>
      <c r="I638" s="18"/>
      <c r="K638" s="18"/>
      <c r="M638" s="18"/>
      <c r="N638" s="18"/>
      <c r="O638" s="18"/>
      <c r="P638" s="18"/>
    </row>
    <row r="639" spans="2:16" ht="12.75">
      <c r="B639" s="17"/>
      <c r="C639" s="18"/>
      <c r="E639" s="17"/>
      <c r="F639" s="62"/>
      <c r="G639" s="17"/>
      <c r="I639" s="18"/>
      <c r="K639" s="18"/>
      <c r="M639" s="18"/>
      <c r="N639" s="18"/>
      <c r="O639" s="18"/>
      <c r="P639" s="18"/>
    </row>
    <row r="640" spans="2:16" ht="12.75">
      <c r="B640" s="17"/>
      <c r="C640" s="18"/>
      <c r="E640" s="17"/>
      <c r="F640" s="62"/>
      <c r="G640" s="17"/>
      <c r="I640" s="18"/>
      <c r="K640" s="18"/>
      <c r="M640" s="18"/>
      <c r="N640" s="18"/>
      <c r="O640" s="18"/>
      <c r="P640" s="18"/>
    </row>
    <row r="641" spans="2:16" ht="12.75">
      <c r="B641" s="17"/>
      <c r="C641" s="18"/>
      <c r="E641" s="17"/>
      <c r="F641" s="62"/>
      <c r="G641" s="17"/>
      <c r="I641" s="18"/>
      <c r="K641" s="18"/>
      <c r="M641" s="18"/>
      <c r="N641" s="18"/>
      <c r="O641" s="18"/>
      <c r="P641" s="18"/>
    </row>
    <row r="642" spans="2:16" ht="12.75">
      <c r="B642" s="17"/>
      <c r="C642" s="18"/>
      <c r="E642" s="17"/>
      <c r="F642" s="62"/>
      <c r="G642" s="17"/>
      <c r="I642" s="18"/>
      <c r="K642" s="18"/>
      <c r="M642" s="18"/>
      <c r="N642" s="18"/>
      <c r="O642" s="18"/>
      <c r="P642" s="18"/>
    </row>
    <row r="643" spans="2:16" ht="12.75">
      <c r="B643" s="17"/>
      <c r="C643" s="18"/>
      <c r="E643" s="17"/>
      <c r="F643" s="62"/>
      <c r="G643" s="17"/>
      <c r="I643" s="18"/>
      <c r="K643" s="18"/>
      <c r="M643" s="18"/>
      <c r="N643" s="18"/>
      <c r="O643" s="18"/>
      <c r="P643" s="18"/>
    </row>
    <row r="644" spans="2:16" ht="12.75">
      <c r="B644" s="17"/>
      <c r="C644" s="18"/>
      <c r="E644" s="17"/>
      <c r="F644" s="62"/>
      <c r="G644" s="17"/>
      <c r="I644" s="18"/>
      <c r="K644" s="18"/>
      <c r="M644" s="18"/>
      <c r="N644" s="18"/>
      <c r="O644" s="18"/>
      <c r="P644" s="18"/>
    </row>
    <row r="645" spans="2:16" ht="12.75">
      <c r="B645" s="17"/>
      <c r="C645" s="18"/>
      <c r="E645" s="17"/>
      <c r="F645" s="62"/>
      <c r="G645" s="17"/>
      <c r="I645" s="18"/>
      <c r="K645" s="18"/>
      <c r="M645" s="18"/>
      <c r="N645" s="18"/>
      <c r="O645" s="18"/>
      <c r="P645" s="18"/>
    </row>
    <row r="646" spans="2:16" ht="12.75">
      <c r="B646" s="17"/>
      <c r="C646" s="18"/>
      <c r="E646" s="17"/>
      <c r="F646" s="62"/>
      <c r="G646" s="17"/>
      <c r="I646" s="18"/>
      <c r="K646" s="18"/>
      <c r="M646" s="18"/>
      <c r="N646" s="18"/>
      <c r="O646" s="18"/>
      <c r="P646" s="18"/>
    </row>
    <row r="647" spans="2:16" ht="12.75">
      <c r="B647" s="17"/>
      <c r="C647" s="18"/>
      <c r="E647" s="17"/>
      <c r="F647" s="62"/>
      <c r="G647" s="17"/>
      <c r="I647" s="18"/>
      <c r="K647" s="18"/>
      <c r="M647" s="18"/>
      <c r="N647" s="18"/>
      <c r="O647" s="18"/>
      <c r="P647" s="18"/>
    </row>
    <row r="648" spans="2:16" ht="12.75">
      <c r="B648" s="17"/>
      <c r="C648" s="18"/>
      <c r="E648" s="17"/>
      <c r="F648" s="62"/>
      <c r="G648" s="17"/>
      <c r="I648" s="18"/>
      <c r="K648" s="18"/>
      <c r="M648" s="18"/>
      <c r="N648" s="18"/>
      <c r="O648" s="18"/>
      <c r="P648" s="18"/>
    </row>
    <row r="649" spans="2:16" ht="12.75">
      <c r="B649" s="17"/>
      <c r="C649" s="18"/>
      <c r="E649" s="17"/>
      <c r="F649" s="62"/>
      <c r="G649" s="17"/>
      <c r="I649" s="18"/>
      <c r="K649" s="18"/>
      <c r="M649" s="18"/>
      <c r="N649" s="18"/>
      <c r="O649" s="18"/>
      <c r="P649" s="18"/>
    </row>
    <row r="650" spans="2:16" ht="12.75">
      <c r="B650" s="17"/>
      <c r="C650" s="18"/>
      <c r="E650" s="17"/>
      <c r="F650" s="62"/>
      <c r="G650" s="17"/>
      <c r="I650" s="18"/>
      <c r="K650" s="18"/>
      <c r="M650" s="18"/>
      <c r="N650" s="18"/>
      <c r="O650" s="18"/>
      <c r="P650" s="18"/>
    </row>
    <row r="651" spans="2:16" ht="12.75">
      <c r="B651" s="17"/>
      <c r="C651" s="18"/>
      <c r="E651" s="17"/>
      <c r="F651" s="62"/>
      <c r="G651" s="17"/>
      <c r="I651" s="18"/>
      <c r="K651" s="18"/>
      <c r="M651" s="18"/>
      <c r="N651" s="18"/>
      <c r="O651" s="18"/>
      <c r="P651" s="18"/>
    </row>
    <row r="652" spans="2:16" ht="12.75">
      <c r="B652" s="17"/>
      <c r="C652" s="18"/>
      <c r="E652" s="17"/>
      <c r="F652" s="62"/>
      <c r="G652" s="17"/>
      <c r="I652" s="18"/>
      <c r="K652" s="18"/>
      <c r="M652" s="18"/>
      <c r="N652" s="18"/>
      <c r="O652" s="18"/>
      <c r="P652" s="18"/>
    </row>
    <row r="653" spans="2:16" ht="12.75">
      <c r="B653" s="17"/>
      <c r="C653" s="18"/>
      <c r="E653" s="17"/>
      <c r="F653" s="62"/>
      <c r="G653" s="17"/>
      <c r="I653" s="18"/>
      <c r="K653" s="18"/>
      <c r="M653" s="18"/>
      <c r="N653" s="18"/>
      <c r="O653" s="18"/>
      <c r="P653" s="18"/>
    </row>
    <row r="654" spans="2:16" ht="12.75">
      <c r="B654" s="17"/>
      <c r="C654" s="18"/>
      <c r="E654" s="17"/>
      <c r="F654" s="62"/>
      <c r="G654" s="17"/>
      <c r="I654" s="18"/>
      <c r="K654" s="18"/>
      <c r="M654" s="18"/>
      <c r="N654" s="18"/>
      <c r="O654" s="18"/>
      <c r="P654" s="18"/>
    </row>
    <row r="655" spans="2:16" ht="12.75">
      <c r="B655" s="17"/>
      <c r="C655" s="18"/>
      <c r="E655" s="17"/>
      <c r="F655" s="62"/>
      <c r="G655" s="17"/>
      <c r="I655" s="18"/>
      <c r="K655" s="18"/>
      <c r="M655" s="18"/>
      <c r="N655" s="18"/>
      <c r="O655" s="18"/>
      <c r="P655" s="18"/>
    </row>
    <row r="656" spans="2:16" ht="12.75">
      <c r="B656" s="17"/>
      <c r="C656" s="18"/>
      <c r="E656" s="17"/>
      <c r="F656" s="62"/>
      <c r="G656" s="17"/>
      <c r="I656" s="18"/>
      <c r="K656" s="18"/>
      <c r="M656" s="18"/>
      <c r="N656" s="18"/>
      <c r="O656" s="18"/>
      <c r="P656" s="18"/>
    </row>
    <row r="657" spans="2:16" ht="12.75">
      <c r="B657" s="17"/>
      <c r="C657" s="18"/>
      <c r="E657" s="17"/>
      <c r="F657" s="62"/>
      <c r="G657" s="17"/>
      <c r="I657" s="18"/>
      <c r="K657" s="18"/>
      <c r="M657" s="18"/>
      <c r="N657" s="18"/>
      <c r="O657" s="18"/>
      <c r="P657" s="18"/>
    </row>
    <row r="658" spans="2:16" ht="12.75">
      <c r="B658" s="17"/>
      <c r="C658" s="18"/>
      <c r="E658" s="17"/>
      <c r="F658" s="62"/>
      <c r="G658" s="17"/>
      <c r="I658" s="18"/>
      <c r="K658" s="18"/>
      <c r="M658" s="18"/>
      <c r="N658" s="18"/>
      <c r="O658" s="18"/>
      <c r="P658" s="18"/>
    </row>
    <row r="659" spans="2:16" ht="12.75">
      <c r="B659" s="17"/>
      <c r="C659" s="18"/>
      <c r="E659" s="17"/>
      <c r="F659" s="62"/>
      <c r="G659" s="17"/>
      <c r="I659" s="18"/>
      <c r="K659" s="18"/>
      <c r="M659" s="18"/>
      <c r="N659" s="18"/>
      <c r="O659" s="18"/>
      <c r="P659" s="18"/>
    </row>
    <row r="660" spans="2:16" ht="12.75">
      <c r="B660" s="17"/>
      <c r="C660" s="18"/>
      <c r="E660" s="17"/>
      <c r="F660" s="62"/>
      <c r="G660" s="17"/>
      <c r="I660" s="18"/>
      <c r="K660" s="18"/>
      <c r="M660" s="18"/>
      <c r="N660" s="18"/>
      <c r="O660" s="18"/>
      <c r="P660" s="18"/>
    </row>
    <row r="661" spans="2:16" ht="12.75">
      <c r="B661" s="17"/>
      <c r="C661" s="18"/>
      <c r="E661" s="17"/>
      <c r="F661" s="62"/>
      <c r="G661" s="17"/>
      <c r="I661" s="18"/>
      <c r="K661" s="18"/>
      <c r="M661" s="18"/>
      <c r="N661" s="18"/>
      <c r="O661" s="18"/>
      <c r="P661" s="18"/>
    </row>
    <row r="662" spans="2:16" ht="12.75">
      <c r="B662" s="17"/>
      <c r="C662" s="18"/>
      <c r="E662" s="17"/>
      <c r="F662" s="62"/>
      <c r="G662" s="17"/>
      <c r="I662" s="18"/>
      <c r="K662" s="18"/>
      <c r="M662" s="18"/>
      <c r="N662" s="18"/>
      <c r="O662" s="18"/>
      <c r="P662" s="18"/>
    </row>
    <row r="663" spans="2:16" ht="12.75">
      <c r="B663" s="17"/>
      <c r="C663" s="18"/>
      <c r="E663" s="17"/>
      <c r="F663" s="62"/>
      <c r="G663" s="17"/>
      <c r="I663" s="18"/>
      <c r="K663" s="18"/>
      <c r="M663" s="18"/>
      <c r="N663" s="18"/>
      <c r="O663" s="18"/>
      <c r="P663" s="18"/>
    </row>
    <row r="664" spans="2:16" ht="12.75">
      <c r="B664" s="17"/>
      <c r="C664" s="18"/>
      <c r="E664" s="17"/>
      <c r="F664" s="62"/>
      <c r="G664" s="17"/>
      <c r="I664" s="18"/>
      <c r="K664" s="18"/>
      <c r="M664" s="18"/>
      <c r="N664" s="18"/>
      <c r="O664" s="18"/>
      <c r="P664" s="18"/>
    </row>
    <row r="665" spans="2:16" ht="12.75">
      <c r="B665" s="17"/>
      <c r="C665" s="18"/>
      <c r="E665" s="17"/>
      <c r="F665" s="62"/>
      <c r="G665" s="17"/>
      <c r="I665" s="18"/>
      <c r="K665" s="18"/>
      <c r="M665" s="18"/>
      <c r="N665" s="18"/>
      <c r="O665" s="18"/>
      <c r="P665" s="18"/>
    </row>
    <row r="666" spans="2:16" ht="12.75">
      <c r="B666" s="17"/>
      <c r="C666" s="18"/>
      <c r="E666" s="17"/>
      <c r="F666" s="62"/>
      <c r="G666" s="17"/>
      <c r="I666" s="18"/>
      <c r="K666" s="18"/>
      <c r="M666" s="18"/>
      <c r="N666" s="18"/>
      <c r="O666" s="18"/>
      <c r="P666" s="18"/>
    </row>
    <row r="667" spans="2:16" ht="12.75">
      <c r="B667" s="17"/>
      <c r="C667" s="18"/>
      <c r="E667" s="17"/>
      <c r="F667" s="62"/>
      <c r="G667" s="17"/>
      <c r="I667" s="18"/>
      <c r="K667" s="18"/>
      <c r="M667" s="18"/>
      <c r="N667" s="18"/>
      <c r="O667" s="18"/>
      <c r="P667" s="18"/>
    </row>
    <row r="668" spans="2:16" ht="12.75">
      <c r="B668" s="17"/>
      <c r="C668" s="18"/>
      <c r="E668" s="17"/>
      <c r="F668" s="62"/>
      <c r="G668" s="17"/>
      <c r="I668" s="18"/>
      <c r="K668" s="18"/>
      <c r="M668" s="18"/>
      <c r="N668" s="18"/>
      <c r="O668" s="18"/>
      <c r="P668" s="18"/>
    </row>
    <row r="669" spans="2:16" ht="12.75">
      <c r="B669" s="17"/>
      <c r="C669" s="18"/>
      <c r="E669" s="17"/>
      <c r="F669" s="62"/>
      <c r="G669" s="17"/>
      <c r="I669" s="18"/>
      <c r="K669" s="18"/>
      <c r="M669" s="18"/>
      <c r="N669" s="18"/>
      <c r="O669" s="18"/>
      <c r="P669" s="18"/>
    </row>
    <row r="670" spans="2:16" ht="12.75">
      <c r="B670" s="17"/>
      <c r="C670" s="18"/>
      <c r="E670" s="17"/>
      <c r="F670" s="62"/>
      <c r="G670" s="17"/>
      <c r="I670" s="18"/>
      <c r="K670" s="18"/>
      <c r="M670" s="18"/>
      <c r="N670" s="18"/>
      <c r="O670" s="18"/>
      <c r="P670" s="18"/>
    </row>
    <row r="671" spans="2:16" ht="12.75">
      <c r="B671" s="17"/>
      <c r="C671" s="18"/>
      <c r="E671" s="17"/>
      <c r="F671" s="62"/>
      <c r="G671" s="17"/>
      <c r="I671" s="18"/>
      <c r="K671" s="18"/>
      <c r="M671" s="18"/>
      <c r="N671" s="18"/>
      <c r="O671" s="18"/>
      <c r="P671" s="18"/>
    </row>
    <row r="672" spans="2:16" ht="12.75">
      <c r="B672" s="17"/>
      <c r="C672" s="18"/>
      <c r="E672" s="17"/>
      <c r="F672" s="62"/>
      <c r="G672" s="17"/>
      <c r="I672" s="18"/>
      <c r="K672" s="18"/>
      <c r="M672" s="18"/>
      <c r="N672" s="18"/>
      <c r="O672" s="18"/>
      <c r="P672" s="18"/>
    </row>
    <row r="673" spans="2:16" ht="12.75">
      <c r="B673" s="17"/>
      <c r="C673" s="18"/>
      <c r="E673" s="17"/>
      <c r="F673" s="62"/>
      <c r="G673" s="17"/>
      <c r="I673" s="18"/>
      <c r="K673" s="18"/>
      <c r="M673" s="18"/>
      <c r="N673" s="18"/>
      <c r="O673" s="18"/>
      <c r="P673" s="18"/>
    </row>
    <row r="674" spans="2:16" ht="12.75">
      <c r="B674" s="17"/>
      <c r="C674" s="18"/>
      <c r="E674" s="17"/>
      <c r="F674" s="62"/>
      <c r="G674" s="17"/>
      <c r="I674" s="18"/>
      <c r="K674" s="18"/>
      <c r="M674" s="18"/>
      <c r="N674" s="18"/>
      <c r="O674" s="18"/>
      <c r="P674" s="18"/>
    </row>
    <row r="675" spans="2:16" ht="12.75">
      <c r="B675" s="17"/>
      <c r="C675" s="18"/>
      <c r="E675" s="17"/>
      <c r="F675" s="62"/>
      <c r="G675" s="17"/>
      <c r="I675" s="18"/>
      <c r="K675" s="18"/>
      <c r="M675" s="18"/>
      <c r="N675" s="18"/>
      <c r="O675" s="18"/>
      <c r="P675" s="18"/>
    </row>
    <row r="676" spans="2:16" ht="12.75">
      <c r="B676" s="17"/>
      <c r="C676" s="18"/>
      <c r="E676" s="17"/>
      <c r="F676" s="62"/>
      <c r="G676" s="17"/>
      <c r="I676" s="18"/>
      <c r="K676" s="18"/>
      <c r="M676" s="18"/>
      <c r="N676" s="18"/>
      <c r="O676" s="18"/>
      <c r="P676" s="18"/>
    </row>
    <row r="677" spans="2:16" ht="12.75">
      <c r="B677" s="17"/>
      <c r="C677" s="18"/>
      <c r="E677" s="17"/>
      <c r="F677" s="62"/>
      <c r="G677" s="17"/>
      <c r="I677" s="18"/>
      <c r="K677" s="18"/>
      <c r="M677" s="18"/>
      <c r="N677" s="18"/>
      <c r="O677" s="18"/>
      <c r="P677" s="18"/>
    </row>
    <row r="678" spans="2:16" ht="12.75">
      <c r="B678" s="17"/>
      <c r="C678" s="18"/>
      <c r="E678" s="17"/>
      <c r="F678" s="62"/>
      <c r="G678" s="17"/>
      <c r="I678" s="18"/>
      <c r="K678" s="18"/>
      <c r="M678" s="18"/>
      <c r="N678" s="18"/>
      <c r="O678" s="18"/>
      <c r="P678" s="18"/>
    </row>
    <row r="679" spans="2:16" ht="12.75">
      <c r="B679" s="17"/>
      <c r="C679" s="18"/>
      <c r="E679" s="17"/>
      <c r="F679" s="62"/>
      <c r="G679" s="17"/>
      <c r="I679" s="18"/>
      <c r="K679" s="18"/>
      <c r="M679" s="18"/>
      <c r="N679" s="18"/>
      <c r="O679" s="18"/>
      <c r="P679" s="18"/>
    </row>
    <row r="680" spans="2:16" ht="12.75">
      <c r="B680" s="17"/>
      <c r="C680" s="18"/>
      <c r="E680" s="17"/>
      <c r="F680" s="62"/>
      <c r="G680" s="17"/>
      <c r="I680" s="18"/>
      <c r="K680" s="18"/>
      <c r="M680" s="18"/>
      <c r="N680" s="18"/>
      <c r="O680" s="18"/>
      <c r="P680" s="18"/>
    </row>
    <row r="681" spans="2:16" ht="12.75">
      <c r="B681" s="17"/>
      <c r="C681" s="18"/>
      <c r="E681" s="17"/>
      <c r="F681" s="62"/>
      <c r="G681" s="17"/>
      <c r="I681" s="18"/>
      <c r="K681" s="18"/>
      <c r="M681" s="18"/>
      <c r="N681" s="18"/>
      <c r="O681" s="18"/>
      <c r="P681" s="18"/>
    </row>
    <row r="682" spans="2:16" ht="12.75">
      <c r="B682" s="17"/>
      <c r="C682" s="18"/>
      <c r="E682" s="17"/>
      <c r="F682" s="62"/>
      <c r="G682" s="17"/>
      <c r="I682" s="18"/>
      <c r="K682" s="18"/>
      <c r="M682" s="18"/>
      <c r="N682" s="18"/>
      <c r="O682" s="18"/>
      <c r="P682" s="18"/>
    </row>
    <row r="683" spans="2:16" ht="12.75">
      <c r="B683" s="17"/>
      <c r="C683" s="18"/>
      <c r="E683" s="17"/>
      <c r="F683" s="62"/>
      <c r="G683" s="17"/>
      <c r="I683" s="18"/>
      <c r="K683" s="18"/>
      <c r="M683" s="18"/>
      <c r="N683" s="18"/>
      <c r="O683" s="18"/>
      <c r="P683" s="18"/>
    </row>
    <row r="684" spans="2:16" ht="12.75">
      <c r="B684" s="17"/>
      <c r="C684" s="18"/>
      <c r="E684" s="17"/>
      <c r="F684" s="62"/>
      <c r="G684" s="17"/>
      <c r="I684" s="18"/>
      <c r="K684" s="18"/>
      <c r="M684" s="18"/>
      <c r="N684" s="18"/>
      <c r="O684" s="18"/>
      <c r="P684" s="18"/>
    </row>
    <row r="685" spans="2:16" ht="12.75">
      <c r="B685" s="17"/>
      <c r="C685" s="18"/>
      <c r="E685" s="17"/>
      <c r="F685" s="62"/>
      <c r="G685" s="17"/>
      <c r="I685" s="18"/>
      <c r="K685" s="18"/>
      <c r="M685" s="18"/>
      <c r="N685" s="18"/>
      <c r="O685" s="18"/>
      <c r="P685" s="18"/>
    </row>
    <row r="686" spans="2:16" ht="12.75">
      <c r="B686" s="17"/>
      <c r="C686" s="18"/>
      <c r="E686" s="17"/>
      <c r="F686" s="62"/>
      <c r="G686" s="17"/>
      <c r="I686" s="18"/>
      <c r="K686" s="18"/>
      <c r="M686" s="18"/>
      <c r="N686" s="18"/>
      <c r="O686" s="18"/>
      <c r="P686" s="18"/>
    </row>
    <row r="687" spans="2:16" ht="12.75">
      <c r="B687" s="17"/>
      <c r="C687" s="18"/>
      <c r="E687" s="17"/>
      <c r="F687" s="62"/>
      <c r="G687" s="17"/>
      <c r="I687" s="18"/>
      <c r="K687" s="18"/>
      <c r="M687" s="18"/>
      <c r="N687" s="18"/>
      <c r="O687" s="18"/>
      <c r="P687" s="18"/>
    </row>
    <row r="688" spans="2:16" ht="12.75">
      <c r="B688" s="17"/>
      <c r="C688" s="18"/>
      <c r="E688" s="17"/>
      <c r="F688" s="62"/>
      <c r="G688" s="17"/>
      <c r="I688" s="18"/>
      <c r="K688" s="18"/>
      <c r="M688" s="18"/>
      <c r="N688" s="18"/>
      <c r="O688" s="18"/>
      <c r="P688" s="18"/>
    </row>
    <row r="689" spans="2:16" ht="12.75">
      <c r="B689" s="17"/>
      <c r="C689" s="18"/>
      <c r="E689" s="17"/>
      <c r="F689" s="62"/>
      <c r="G689" s="17"/>
      <c r="I689" s="18"/>
      <c r="K689" s="18"/>
      <c r="M689" s="18"/>
      <c r="N689" s="18"/>
      <c r="O689" s="18"/>
      <c r="P689" s="18"/>
    </row>
    <row r="690" spans="2:16" ht="12.75">
      <c r="B690" s="17"/>
      <c r="C690" s="18"/>
      <c r="E690" s="17"/>
      <c r="F690" s="62"/>
      <c r="G690" s="17"/>
      <c r="I690" s="18"/>
      <c r="K690" s="18"/>
      <c r="M690" s="18"/>
      <c r="N690" s="18"/>
      <c r="O690" s="18"/>
      <c r="P690" s="18"/>
    </row>
    <row r="691" spans="2:16" ht="12.75">
      <c r="B691" s="17"/>
      <c r="C691" s="18"/>
      <c r="E691" s="17"/>
      <c r="F691" s="62"/>
      <c r="G691" s="17"/>
      <c r="I691" s="18"/>
      <c r="K691" s="18"/>
      <c r="M691" s="18"/>
      <c r="N691" s="18"/>
      <c r="O691" s="18"/>
      <c r="P691" s="18"/>
    </row>
    <row r="692" spans="2:16" ht="12.75">
      <c r="B692" s="17"/>
      <c r="C692" s="18"/>
      <c r="E692" s="17"/>
      <c r="F692" s="62"/>
      <c r="G692" s="17"/>
      <c r="I692" s="18"/>
      <c r="K692" s="18"/>
      <c r="M692" s="18"/>
      <c r="N692" s="18"/>
      <c r="O692" s="18"/>
      <c r="P692" s="18"/>
    </row>
    <row r="693" spans="2:16" ht="12.75">
      <c r="B693" s="17"/>
      <c r="C693" s="18"/>
      <c r="E693" s="17"/>
      <c r="F693" s="62"/>
      <c r="G693" s="17"/>
      <c r="I693" s="18"/>
      <c r="K693" s="18"/>
      <c r="M693" s="18"/>
      <c r="N693" s="18"/>
      <c r="O693" s="18"/>
      <c r="P693" s="18"/>
    </row>
    <row r="694" spans="2:16" ht="12.75">
      <c r="B694" s="17"/>
      <c r="C694" s="18"/>
      <c r="E694" s="17"/>
      <c r="F694" s="62"/>
      <c r="G694" s="17"/>
      <c r="I694" s="18"/>
      <c r="K694" s="18"/>
      <c r="M694" s="18"/>
      <c r="N694" s="18"/>
      <c r="O694" s="18"/>
      <c r="P694" s="18"/>
    </row>
    <row r="695" spans="2:16" ht="12.75">
      <c r="B695" s="17"/>
      <c r="C695" s="18"/>
      <c r="E695" s="17"/>
      <c r="F695" s="62"/>
      <c r="G695" s="17"/>
      <c r="I695" s="18"/>
      <c r="K695" s="18"/>
      <c r="M695" s="18"/>
      <c r="N695" s="18"/>
      <c r="O695" s="18"/>
      <c r="P695" s="18"/>
    </row>
    <row r="696" spans="2:16" ht="12.75">
      <c r="B696" s="17"/>
      <c r="C696" s="18"/>
      <c r="E696" s="17"/>
      <c r="F696" s="62"/>
      <c r="G696" s="17"/>
      <c r="I696" s="18"/>
      <c r="K696" s="18"/>
      <c r="M696" s="18"/>
      <c r="N696" s="18"/>
      <c r="O696" s="18"/>
      <c r="P696" s="18"/>
    </row>
    <row r="697" spans="2:16" ht="12.75">
      <c r="B697" s="17"/>
      <c r="C697" s="18"/>
      <c r="E697" s="17"/>
      <c r="F697" s="62"/>
      <c r="G697" s="17"/>
      <c r="I697" s="18"/>
      <c r="K697" s="18"/>
      <c r="M697" s="18"/>
      <c r="N697" s="18"/>
      <c r="O697" s="18"/>
      <c r="P697" s="18"/>
    </row>
    <row r="698" spans="2:16" ht="12.75">
      <c r="B698" s="17"/>
      <c r="C698" s="18"/>
      <c r="E698" s="17"/>
      <c r="F698" s="62"/>
      <c r="G698" s="17"/>
      <c r="I698" s="18"/>
      <c r="K698" s="18"/>
      <c r="M698" s="18"/>
      <c r="N698" s="18"/>
      <c r="O698" s="18"/>
      <c r="P698" s="18"/>
    </row>
    <row r="699" spans="2:16" ht="12.75">
      <c r="B699" s="17"/>
      <c r="C699" s="18"/>
      <c r="E699" s="17"/>
      <c r="F699" s="62"/>
      <c r="G699" s="17"/>
      <c r="I699" s="18"/>
      <c r="K699" s="18"/>
      <c r="M699" s="18"/>
      <c r="N699" s="18"/>
      <c r="O699" s="18"/>
      <c r="P699" s="18"/>
    </row>
    <row r="700" spans="2:16" ht="12.75">
      <c r="B700" s="17"/>
      <c r="C700" s="18"/>
      <c r="E700" s="17"/>
      <c r="F700" s="62"/>
      <c r="G700" s="17"/>
      <c r="I700" s="18"/>
      <c r="K700" s="18"/>
      <c r="M700" s="18"/>
      <c r="N700" s="18"/>
      <c r="O700" s="18"/>
      <c r="P700" s="18"/>
    </row>
    <row r="701" spans="2:16" ht="12.75">
      <c r="B701" s="17"/>
      <c r="C701" s="18"/>
      <c r="E701" s="17"/>
      <c r="F701" s="62"/>
      <c r="G701" s="17"/>
      <c r="I701" s="18"/>
      <c r="K701" s="18"/>
      <c r="M701" s="18"/>
      <c r="N701" s="18"/>
      <c r="O701" s="18"/>
      <c r="P701" s="18"/>
    </row>
    <row r="702" spans="2:16" ht="12.75">
      <c r="B702" s="17"/>
      <c r="C702" s="18"/>
      <c r="E702" s="17"/>
      <c r="F702" s="62"/>
      <c r="G702" s="17"/>
      <c r="I702" s="18"/>
      <c r="K702" s="18"/>
      <c r="M702" s="18"/>
      <c r="N702" s="18"/>
      <c r="O702" s="18"/>
      <c r="P702" s="18"/>
    </row>
    <row r="703" spans="2:16" ht="12.75">
      <c r="B703" s="17"/>
      <c r="C703" s="18"/>
      <c r="E703" s="17"/>
      <c r="F703" s="62"/>
      <c r="G703" s="17"/>
      <c r="I703" s="18"/>
      <c r="K703" s="18"/>
      <c r="M703" s="18"/>
      <c r="N703" s="18"/>
      <c r="O703" s="18"/>
      <c r="P703" s="18"/>
    </row>
    <row r="704" spans="2:16" ht="12.75">
      <c r="B704" s="17"/>
      <c r="C704" s="18"/>
      <c r="E704" s="17"/>
      <c r="F704" s="62"/>
      <c r="G704" s="17"/>
      <c r="I704" s="18"/>
      <c r="K704" s="18"/>
      <c r="M704" s="18"/>
      <c r="N704" s="18"/>
      <c r="O704" s="18"/>
      <c r="P704" s="18"/>
    </row>
    <row r="705" spans="2:16" ht="12.75">
      <c r="B705" s="17"/>
      <c r="C705" s="18"/>
      <c r="E705" s="17"/>
      <c r="F705" s="62"/>
      <c r="G705" s="17"/>
      <c r="I705" s="18"/>
      <c r="K705" s="18"/>
      <c r="M705" s="18"/>
      <c r="N705" s="18"/>
      <c r="O705" s="18"/>
      <c r="P705" s="18"/>
    </row>
    <row r="706" spans="2:16" ht="12.75">
      <c r="B706" s="17"/>
      <c r="C706" s="18"/>
      <c r="E706" s="17"/>
      <c r="F706" s="62"/>
      <c r="G706" s="17"/>
      <c r="I706" s="18"/>
      <c r="K706" s="18"/>
      <c r="M706" s="18"/>
      <c r="N706" s="18"/>
      <c r="O706" s="18"/>
      <c r="P706" s="18"/>
    </row>
    <row r="707" spans="2:16" ht="12.75">
      <c r="B707" s="17"/>
      <c r="C707" s="18"/>
      <c r="E707" s="17"/>
      <c r="F707" s="62"/>
      <c r="G707" s="17"/>
      <c r="I707" s="18"/>
      <c r="K707" s="18"/>
      <c r="M707" s="18"/>
      <c r="N707" s="18"/>
      <c r="O707" s="18"/>
      <c r="P707" s="18"/>
    </row>
    <row r="708" spans="2:16" ht="12.75">
      <c r="B708" s="17"/>
      <c r="C708" s="18"/>
      <c r="E708" s="17"/>
      <c r="F708" s="62"/>
      <c r="G708" s="17"/>
      <c r="I708" s="18"/>
      <c r="K708" s="18"/>
      <c r="M708" s="18"/>
      <c r="N708" s="18"/>
      <c r="O708" s="18"/>
      <c r="P708" s="18"/>
    </row>
    <row r="709" spans="2:16" ht="12.75">
      <c r="B709" s="17"/>
      <c r="C709" s="18"/>
      <c r="E709" s="17"/>
      <c r="F709" s="62"/>
      <c r="G709" s="17"/>
      <c r="I709" s="18"/>
      <c r="K709" s="18"/>
      <c r="M709" s="18"/>
      <c r="N709" s="18"/>
      <c r="O709" s="18"/>
      <c r="P709" s="18"/>
    </row>
    <row r="710" spans="2:16" ht="12.75">
      <c r="B710" s="17"/>
      <c r="C710" s="18"/>
      <c r="E710" s="17"/>
      <c r="F710" s="62"/>
      <c r="G710" s="17"/>
      <c r="I710" s="18"/>
      <c r="K710" s="18"/>
      <c r="M710" s="18"/>
      <c r="N710" s="18"/>
      <c r="O710" s="18"/>
      <c r="P710" s="18"/>
    </row>
    <row r="711" spans="2:16" ht="12.75">
      <c r="B711" s="17"/>
      <c r="C711" s="18"/>
      <c r="E711" s="17"/>
      <c r="F711" s="62"/>
      <c r="G711" s="17"/>
      <c r="I711" s="18"/>
      <c r="K711" s="18"/>
      <c r="M711" s="18"/>
      <c r="N711" s="18"/>
      <c r="O711" s="18"/>
      <c r="P711" s="18"/>
    </row>
    <row r="712" spans="2:16" ht="12.75">
      <c r="B712" s="17"/>
      <c r="C712" s="18"/>
      <c r="E712" s="17"/>
      <c r="F712" s="62"/>
      <c r="G712" s="17"/>
      <c r="I712" s="18"/>
      <c r="K712" s="18"/>
      <c r="M712" s="18"/>
      <c r="N712" s="18"/>
      <c r="O712" s="18"/>
      <c r="P712" s="18"/>
    </row>
    <row r="713" spans="2:16" ht="12.75">
      <c r="B713" s="17"/>
      <c r="C713" s="18"/>
      <c r="E713" s="17"/>
      <c r="F713" s="62"/>
      <c r="G713" s="17"/>
      <c r="I713" s="18"/>
      <c r="K713" s="18"/>
      <c r="M713" s="18"/>
      <c r="N713" s="18"/>
      <c r="O713" s="18"/>
      <c r="P713" s="18"/>
    </row>
    <row r="714" spans="2:16" ht="12.75">
      <c r="B714" s="17"/>
      <c r="C714" s="18"/>
      <c r="E714" s="17"/>
      <c r="F714" s="62"/>
      <c r="G714" s="17"/>
      <c r="I714" s="18"/>
      <c r="K714" s="18"/>
      <c r="M714" s="18"/>
      <c r="N714" s="18"/>
      <c r="O714" s="18"/>
      <c r="P714" s="18"/>
    </row>
    <row r="715" spans="2:16" ht="12.75">
      <c r="B715" s="17"/>
      <c r="C715" s="18"/>
      <c r="E715" s="17"/>
      <c r="F715" s="62"/>
      <c r="G715" s="17"/>
      <c r="I715" s="18"/>
      <c r="K715" s="18"/>
      <c r="M715" s="18"/>
      <c r="N715" s="18"/>
      <c r="O715" s="18"/>
      <c r="P715" s="18"/>
    </row>
    <row r="716" spans="2:16" ht="12.75">
      <c r="B716" s="17"/>
      <c r="C716" s="18"/>
      <c r="E716" s="17"/>
      <c r="F716" s="62"/>
      <c r="G716" s="17"/>
      <c r="I716" s="18"/>
      <c r="K716" s="18"/>
      <c r="M716" s="18"/>
      <c r="N716" s="18"/>
      <c r="O716" s="18"/>
      <c r="P716" s="18"/>
    </row>
    <row r="717" spans="2:16" ht="12.75">
      <c r="B717" s="17"/>
      <c r="C717" s="18"/>
      <c r="E717" s="17"/>
      <c r="F717" s="62"/>
      <c r="G717" s="17"/>
      <c r="I717" s="18"/>
      <c r="K717" s="18"/>
      <c r="M717" s="18"/>
      <c r="N717" s="18"/>
      <c r="O717" s="18"/>
      <c r="P717" s="18"/>
    </row>
    <row r="718" spans="2:16" ht="12.75">
      <c r="B718" s="17"/>
      <c r="C718" s="18"/>
      <c r="E718" s="17"/>
      <c r="F718" s="62"/>
      <c r="G718" s="17"/>
      <c r="I718" s="18"/>
      <c r="K718" s="18"/>
      <c r="M718" s="18"/>
      <c r="N718" s="18"/>
      <c r="O718" s="18"/>
      <c r="P718" s="18"/>
    </row>
    <row r="719" spans="2:16" ht="12.75">
      <c r="B719" s="17"/>
      <c r="C719" s="18"/>
      <c r="E719" s="17"/>
      <c r="F719" s="62"/>
      <c r="G719" s="17"/>
      <c r="I719" s="18"/>
      <c r="K719" s="18"/>
      <c r="M719" s="18"/>
      <c r="N719" s="18"/>
      <c r="O719" s="18"/>
      <c r="P719" s="18"/>
    </row>
    <row r="720" spans="2:16" ht="12.75">
      <c r="B720" s="17"/>
      <c r="C720" s="18"/>
      <c r="E720" s="17"/>
      <c r="F720" s="62"/>
      <c r="G720" s="17"/>
      <c r="I720" s="18"/>
      <c r="K720" s="18"/>
      <c r="M720" s="18"/>
      <c r="N720" s="18"/>
      <c r="O720" s="18"/>
      <c r="P720" s="18"/>
    </row>
    <row r="721" spans="2:16" ht="12.75">
      <c r="B721" s="17"/>
      <c r="C721" s="18"/>
      <c r="E721" s="17"/>
      <c r="F721" s="62"/>
      <c r="G721" s="17"/>
      <c r="I721" s="18"/>
      <c r="K721" s="18"/>
      <c r="M721" s="18"/>
      <c r="N721" s="18"/>
      <c r="O721" s="18"/>
      <c r="P721" s="18"/>
    </row>
    <row r="722" spans="2:16" ht="12.75">
      <c r="B722" s="17"/>
      <c r="C722" s="18"/>
      <c r="E722" s="17"/>
      <c r="F722" s="62"/>
      <c r="G722" s="17"/>
      <c r="I722" s="18"/>
      <c r="K722" s="18"/>
      <c r="M722" s="18"/>
      <c r="N722" s="18"/>
      <c r="O722" s="18"/>
      <c r="P722" s="18"/>
    </row>
    <row r="723" spans="2:16" ht="12.75">
      <c r="B723" s="17"/>
      <c r="C723" s="18"/>
      <c r="E723" s="17"/>
      <c r="F723" s="62"/>
      <c r="G723" s="17"/>
      <c r="I723" s="18"/>
      <c r="K723" s="18"/>
      <c r="M723" s="18"/>
      <c r="N723" s="18"/>
      <c r="O723" s="18"/>
      <c r="P723" s="18"/>
    </row>
    <row r="724" spans="2:16" ht="12.75">
      <c r="B724" s="17"/>
      <c r="C724" s="18"/>
      <c r="E724" s="17"/>
      <c r="F724" s="62"/>
      <c r="G724" s="17"/>
      <c r="I724" s="18"/>
      <c r="K724" s="18"/>
      <c r="M724" s="18"/>
      <c r="N724" s="18"/>
      <c r="O724" s="18"/>
      <c r="P724" s="18"/>
    </row>
    <row r="725" spans="2:16" ht="12.75">
      <c r="B725" s="17"/>
      <c r="C725" s="18"/>
      <c r="E725" s="17"/>
      <c r="F725" s="62"/>
      <c r="G725" s="17"/>
      <c r="I725" s="18"/>
      <c r="K725" s="18"/>
      <c r="M725" s="18"/>
      <c r="N725" s="18"/>
      <c r="O725" s="18"/>
      <c r="P725" s="18"/>
    </row>
    <row r="726" spans="2:16" ht="12.75">
      <c r="B726" s="17"/>
      <c r="C726" s="18"/>
      <c r="E726" s="17"/>
      <c r="F726" s="62"/>
      <c r="G726" s="17"/>
      <c r="I726" s="18"/>
      <c r="K726" s="18"/>
      <c r="M726" s="18"/>
      <c r="N726" s="18"/>
      <c r="O726" s="18"/>
      <c r="P726" s="18"/>
    </row>
    <row r="727" spans="2:16" ht="12.75">
      <c r="B727" s="17"/>
      <c r="C727" s="18"/>
      <c r="E727" s="17"/>
      <c r="F727" s="62"/>
      <c r="G727" s="17"/>
      <c r="I727" s="18"/>
      <c r="K727" s="18"/>
      <c r="M727" s="18"/>
      <c r="N727" s="18"/>
      <c r="O727" s="18"/>
      <c r="P727" s="18"/>
    </row>
    <row r="728" spans="2:16" ht="12.75">
      <c r="B728" s="17"/>
      <c r="C728" s="18"/>
      <c r="E728" s="17"/>
      <c r="F728" s="62"/>
      <c r="G728" s="17"/>
      <c r="I728" s="18"/>
      <c r="K728" s="18"/>
      <c r="M728" s="18"/>
      <c r="N728" s="18"/>
      <c r="O728" s="18"/>
      <c r="P728" s="18"/>
    </row>
    <row r="729" spans="2:16" ht="12.75">
      <c r="B729" s="17"/>
      <c r="C729" s="18"/>
      <c r="E729" s="17"/>
      <c r="F729" s="62"/>
      <c r="G729" s="17"/>
      <c r="I729" s="18"/>
      <c r="K729" s="18"/>
      <c r="M729" s="18"/>
      <c r="N729" s="18"/>
      <c r="O729" s="18"/>
      <c r="P729" s="18"/>
    </row>
    <row r="730" spans="2:16" ht="12.75">
      <c r="B730" s="17"/>
      <c r="C730" s="18"/>
      <c r="E730" s="17"/>
      <c r="F730" s="62"/>
      <c r="G730" s="17"/>
      <c r="I730" s="18"/>
      <c r="K730" s="18"/>
      <c r="M730" s="18"/>
      <c r="N730" s="18"/>
      <c r="O730" s="18"/>
      <c r="P730" s="18"/>
    </row>
    <row r="731" spans="2:16" ht="12.75">
      <c r="B731" s="17"/>
      <c r="C731" s="18"/>
      <c r="E731" s="17"/>
      <c r="F731" s="62"/>
      <c r="G731" s="17"/>
      <c r="I731" s="18"/>
      <c r="K731" s="18"/>
      <c r="M731" s="18"/>
      <c r="N731" s="18"/>
      <c r="O731" s="18"/>
      <c r="P731" s="18"/>
    </row>
    <row r="732" spans="2:16" ht="12.75">
      <c r="B732" s="17"/>
      <c r="C732" s="18"/>
      <c r="E732" s="17"/>
      <c r="F732" s="62"/>
      <c r="G732" s="17"/>
      <c r="I732" s="18"/>
      <c r="K732" s="18"/>
      <c r="M732" s="18"/>
      <c r="N732" s="18"/>
      <c r="O732" s="18"/>
      <c r="P732" s="18"/>
    </row>
    <row r="733" spans="2:16" ht="12.75">
      <c r="B733" s="17"/>
      <c r="C733" s="18"/>
      <c r="E733" s="17"/>
      <c r="F733" s="62"/>
      <c r="G733" s="17"/>
      <c r="I733" s="18"/>
      <c r="K733" s="18"/>
      <c r="M733" s="18"/>
      <c r="N733" s="18"/>
      <c r="O733" s="18"/>
      <c r="P733" s="18"/>
    </row>
    <row r="734" spans="2:16" ht="12.75">
      <c r="B734" s="17"/>
      <c r="C734" s="18"/>
      <c r="E734" s="17"/>
      <c r="F734" s="62"/>
      <c r="G734" s="17"/>
      <c r="I734" s="18"/>
      <c r="K734" s="18"/>
      <c r="M734" s="18"/>
      <c r="N734" s="18"/>
      <c r="O734" s="18"/>
      <c r="P734" s="18"/>
    </row>
    <row r="735" spans="2:16" ht="12.75">
      <c r="B735" s="17"/>
      <c r="C735" s="18"/>
      <c r="E735" s="17"/>
      <c r="F735" s="62"/>
      <c r="G735" s="17"/>
      <c r="I735" s="18"/>
      <c r="K735" s="18"/>
      <c r="M735" s="18"/>
      <c r="N735" s="18"/>
      <c r="O735" s="18"/>
      <c r="P735" s="18"/>
    </row>
    <row r="736" spans="2:16" ht="12.75">
      <c r="B736" s="17"/>
      <c r="C736" s="18"/>
      <c r="E736" s="17"/>
      <c r="F736" s="62"/>
      <c r="G736" s="17"/>
      <c r="I736" s="18"/>
      <c r="K736" s="18"/>
      <c r="M736" s="18"/>
      <c r="N736" s="18"/>
      <c r="O736" s="18"/>
      <c r="P736" s="18"/>
    </row>
    <row r="737" spans="2:16" ht="12.75">
      <c r="B737" s="17"/>
      <c r="C737" s="18"/>
      <c r="E737" s="17"/>
      <c r="F737" s="62"/>
      <c r="G737" s="17"/>
      <c r="I737" s="18"/>
      <c r="K737" s="18"/>
      <c r="M737" s="18"/>
      <c r="N737" s="18"/>
      <c r="O737" s="18"/>
      <c r="P737" s="18"/>
    </row>
    <row r="738" spans="2:16" ht="12.75">
      <c r="B738" s="17"/>
      <c r="C738" s="18"/>
      <c r="E738" s="17"/>
      <c r="F738" s="62"/>
      <c r="G738" s="17"/>
      <c r="I738" s="18"/>
      <c r="K738" s="18"/>
      <c r="M738" s="18"/>
      <c r="N738" s="18"/>
      <c r="O738" s="18"/>
      <c r="P738" s="18"/>
    </row>
    <row r="739" spans="2:16" ht="12.75">
      <c r="B739" s="17"/>
      <c r="C739" s="18"/>
      <c r="E739" s="17"/>
      <c r="F739" s="62"/>
      <c r="G739" s="17"/>
      <c r="I739" s="18"/>
      <c r="K739" s="18"/>
      <c r="M739" s="18"/>
      <c r="N739" s="18"/>
      <c r="O739" s="18"/>
      <c r="P739" s="18"/>
    </row>
    <row r="740" spans="2:16" ht="12.75">
      <c r="B740" s="17"/>
      <c r="C740" s="18"/>
      <c r="E740" s="17"/>
      <c r="F740" s="62"/>
      <c r="G740" s="17"/>
      <c r="I740" s="18"/>
      <c r="K740" s="18"/>
      <c r="M740" s="18"/>
      <c r="N740" s="18"/>
      <c r="O740" s="18"/>
      <c r="P740" s="18"/>
    </row>
    <row r="741" spans="2:16" ht="12.75">
      <c r="B741" s="17"/>
      <c r="C741" s="18"/>
      <c r="E741" s="17"/>
      <c r="F741" s="62"/>
      <c r="G741" s="17"/>
      <c r="I741" s="18"/>
      <c r="K741" s="18"/>
      <c r="M741" s="18"/>
      <c r="N741" s="18"/>
      <c r="O741" s="18"/>
      <c r="P741" s="18"/>
    </row>
    <row r="742" spans="2:16" ht="12.75">
      <c r="B742" s="17"/>
      <c r="C742" s="18"/>
      <c r="E742" s="17"/>
      <c r="F742" s="62"/>
      <c r="G742" s="17"/>
      <c r="I742" s="18"/>
      <c r="K742" s="18"/>
      <c r="M742" s="18"/>
      <c r="N742" s="18"/>
      <c r="O742" s="18"/>
      <c r="P742" s="18"/>
    </row>
    <row r="743" spans="2:16" ht="12.75">
      <c r="B743" s="17"/>
      <c r="C743" s="18"/>
      <c r="E743" s="17"/>
      <c r="F743" s="62"/>
      <c r="G743" s="17"/>
      <c r="I743" s="18"/>
      <c r="K743" s="18"/>
      <c r="M743" s="18"/>
      <c r="N743" s="18"/>
      <c r="O743" s="18"/>
      <c r="P743" s="18"/>
    </row>
    <row r="744" spans="2:16" ht="12.75">
      <c r="B744" s="17"/>
      <c r="C744" s="18"/>
      <c r="E744" s="17"/>
      <c r="F744" s="62"/>
      <c r="G744" s="17"/>
      <c r="I744" s="18"/>
      <c r="K744" s="18"/>
      <c r="M744" s="18"/>
      <c r="N744" s="18"/>
      <c r="O744" s="18"/>
      <c r="P744" s="18"/>
    </row>
    <row r="745" spans="2:16" ht="12.75">
      <c r="B745" s="17"/>
      <c r="C745" s="18"/>
      <c r="E745" s="17"/>
      <c r="F745" s="62"/>
      <c r="G745" s="17"/>
      <c r="I745" s="18"/>
      <c r="K745" s="18"/>
      <c r="M745" s="18"/>
      <c r="N745" s="18"/>
      <c r="O745" s="18"/>
      <c r="P745" s="18"/>
    </row>
    <row r="746" spans="2:16" ht="12.75">
      <c r="B746" s="17"/>
      <c r="C746" s="18"/>
      <c r="E746" s="17"/>
      <c r="F746" s="62"/>
      <c r="G746" s="17"/>
      <c r="I746" s="18"/>
      <c r="K746" s="18"/>
      <c r="M746" s="18"/>
      <c r="N746" s="18"/>
      <c r="O746" s="18"/>
      <c r="P746" s="18"/>
    </row>
    <row r="747" spans="2:16" ht="12.75">
      <c r="B747" s="17"/>
      <c r="C747" s="18"/>
      <c r="E747" s="17"/>
      <c r="F747" s="62"/>
      <c r="G747" s="17"/>
      <c r="I747" s="18"/>
      <c r="K747" s="18"/>
      <c r="M747" s="18"/>
      <c r="N747" s="18"/>
      <c r="O747" s="18"/>
      <c r="P747" s="18"/>
    </row>
    <row r="748" spans="2:16" ht="12.75">
      <c r="B748" s="17"/>
      <c r="C748" s="18"/>
      <c r="E748" s="17"/>
      <c r="F748" s="62"/>
      <c r="G748" s="17"/>
      <c r="I748" s="18"/>
      <c r="K748" s="18"/>
      <c r="M748" s="18"/>
      <c r="N748" s="18"/>
      <c r="O748" s="18"/>
      <c r="P748" s="18"/>
    </row>
    <row r="749" spans="2:16" ht="12.75">
      <c r="B749" s="17"/>
      <c r="C749" s="18"/>
      <c r="E749" s="17"/>
      <c r="F749" s="62"/>
      <c r="G749" s="17"/>
      <c r="I749" s="18"/>
      <c r="K749" s="18"/>
      <c r="M749" s="18"/>
      <c r="N749" s="18"/>
      <c r="O749" s="18"/>
      <c r="P749" s="18"/>
    </row>
    <row r="750" spans="2:16" ht="12.75">
      <c r="B750" s="17"/>
      <c r="C750" s="18"/>
      <c r="E750" s="17"/>
      <c r="F750" s="62"/>
      <c r="G750" s="17"/>
      <c r="I750" s="18"/>
      <c r="K750" s="18"/>
      <c r="M750" s="18"/>
      <c r="N750" s="18"/>
      <c r="O750" s="18"/>
      <c r="P750" s="18"/>
    </row>
    <row r="751" spans="2:16" ht="12.75">
      <c r="B751" s="17"/>
      <c r="C751" s="18"/>
      <c r="E751" s="17"/>
      <c r="F751" s="62"/>
      <c r="G751" s="17"/>
      <c r="I751" s="18"/>
      <c r="K751" s="18"/>
      <c r="M751" s="18"/>
      <c r="N751" s="18"/>
      <c r="O751" s="18"/>
      <c r="P751" s="18"/>
    </row>
    <row r="752" spans="2:16" ht="12.75">
      <c r="B752" s="17"/>
      <c r="C752" s="18"/>
      <c r="E752" s="17"/>
      <c r="F752" s="62"/>
      <c r="G752" s="17"/>
      <c r="I752" s="18"/>
      <c r="K752" s="18"/>
      <c r="M752" s="18"/>
      <c r="N752" s="18"/>
      <c r="O752" s="18"/>
      <c r="P752" s="18"/>
    </row>
    <row r="753" spans="2:16" ht="12.75">
      <c r="B753" s="17"/>
      <c r="C753" s="18"/>
      <c r="E753" s="17"/>
      <c r="F753" s="62"/>
      <c r="G753" s="17"/>
      <c r="I753" s="18"/>
      <c r="K753" s="18"/>
      <c r="M753" s="18"/>
      <c r="N753" s="18"/>
      <c r="O753" s="18"/>
      <c r="P753" s="18"/>
    </row>
    <row r="754" spans="2:16" ht="12.75">
      <c r="B754" s="17"/>
      <c r="C754" s="18"/>
      <c r="E754" s="17"/>
      <c r="F754" s="62"/>
      <c r="G754" s="17"/>
      <c r="I754" s="18"/>
      <c r="K754" s="18"/>
      <c r="M754" s="18"/>
      <c r="N754" s="18"/>
      <c r="O754" s="18"/>
      <c r="P754" s="18"/>
    </row>
    <row r="755" spans="2:16" ht="12.75">
      <c r="B755" s="17"/>
      <c r="C755" s="18"/>
      <c r="E755" s="17"/>
      <c r="F755" s="62"/>
      <c r="G755" s="17"/>
      <c r="I755" s="18"/>
      <c r="K755" s="18"/>
      <c r="M755" s="18"/>
      <c r="N755" s="18"/>
      <c r="O755" s="18"/>
      <c r="P755" s="18"/>
    </row>
    <row r="756" spans="2:16" ht="12.75">
      <c r="B756" s="17"/>
      <c r="C756" s="18"/>
      <c r="E756" s="17"/>
      <c r="F756" s="62"/>
      <c r="G756" s="17"/>
      <c r="I756" s="18"/>
      <c r="K756" s="18"/>
      <c r="M756" s="18"/>
      <c r="N756" s="18"/>
      <c r="O756" s="18"/>
      <c r="P756" s="18"/>
    </row>
    <row r="757" spans="2:16" ht="12.75">
      <c r="B757" s="17"/>
      <c r="C757" s="18"/>
      <c r="E757" s="17"/>
      <c r="F757" s="62"/>
      <c r="G757" s="17"/>
      <c r="I757" s="18"/>
      <c r="K757" s="18"/>
      <c r="M757" s="18"/>
      <c r="N757" s="18"/>
      <c r="O757" s="18"/>
      <c r="P757" s="18"/>
    </row>
    <row r="758" spans="2:16" ht="12.75">
      <c r="B758" s="17"/>
      <c r="C758" s="18"/>
      <c r="E758" s="17"/>
      <c r="F758" s="62"/>
      <c r="G758" s="17"/>
      <c r="I758" s="18"/>
      <c r="K758" s="18"/>
      <c r="M758" s="18"/>
      <c r="N758" s="18"/>
      <c r="O758" s="18"/>
      <c r="P758" s="18"/>
    </row>
    <row r="759" spans="2:16" ht="12.75">
      <c r="B759" s="17"/>
      <c r="C759" s="18"/>
      <c r="E759" s="17"/>
      <c r="F759" s="62"/>
      <c r="G759" s="17"/>
      <c r="I759" s="18"/>
      <c r="K759" s="18"/>
      <c r="M759" s="18"/>
      <c r="N759" s="18"/>
      <c r="O759" s="18"/>
      <c r="P759" s="18"/>
    </row>
    <row r="760" spans="2:16" ht="12.75">
      <c r="B760" s="17"/>
      <c r="C760" s="18"/>
      <c r="E760" s="17"/>
      <c r="F760" s="62"/>
      <c r="G760" s="17"/>
      <c r="I760" s="18"/>
      <c r="K760" s="18"/>
      <c r="M760" s="18"/>
      <c r="N760" s="18"/>
      <c r="O760" s="18"/>
      <c r="P760" s="18"/>
    </row>
    <row r="761" spans="2:16" ht="12.75">
      <c r="B761" s="17"/>
      <c r="C761" s="18"/>
      <c r="E761" s="17"/>
      <c r="F761" s="62"/>
      <c r="G761" s="17"/>
      <c r="I761" s="18"/>
      <c r="K761" s="18"/>
      <c r="M761" s="18"/>
      <c r="N761" s="18"/>
      <c r="O761" s="18"/>
      <c r="P761" s="18"/>
    </row>
    <row r="762" spans="2:16" ht="12.75">
      <c r="B762" s="17"/>
      <c r="C762" s="18"/>
      <c r="E762" s="17"/>
      <c r="F762" s="62"/>
      <c r="G762" s="17"/>
      <c r="I762" s="18"/>
      <c r="K762" s="18"/>
      <c r="M762" s="18"/>
      <c r="N762" s="18"/>
      <c r="O762" s="18"/>
      <c r="P762" s="18"/>
    </row>
    <row r="763" spans="2:16" ht="12.75">
      <c r="B763" s="17"/>
      <c r="C763" s="18"/>
      <c r="E763" s="17"/>
      <c r="F763" s="62"/>
      <c r="G763" s="17"/>
      <c r="I763" s="18"/>
      <c r="K763" s="18"/>
      <c r="M763" s="18"/>
      <c r="N763" s="18"/>
      <c r="O763" s="18"/>
      <c r="P763" s="18"/>
    </row>
    <row r="764" spans="2:16" ht="12.75">
      <c r="B764" s="17"/>
      <c r="C764" s="18"/>
      <c r="E764" s="17"/>
      <c r="F764" s="62"/>
      <c r="G764" s="17"/>
      <c r="I764" s="18"/>
      <c r="K764" s="18"/>
      <c r="M764" s="18"/>
      <c r="N764" s="18"/>
      <c r="O764" s="18"/>
      <c r="P764" s="18"/>
    </row>
    <row r="765" spans="2:16" ht="12.75">
      <c r="B765" s="17"/>
      <c r="C765" s="18"/>
      <c r="E765" s="17"/>
      <c r="F765" s="62"/>
      <c r="G765" s="17"/>
      <c r="I765" s="18"/>
      <c r="K765" s="18"/>
      <c r="M765" s="18"/>
      <c r="N765" s="18"/>
      <c r="O765" s="18"/>
      <c r="P765" s="18"/>
    </row>
    <row r="766" spans="2:16" ht="12.75">
      <c r="B766" s="17"/>
      <c r="C766" s="18"/>
      <c r="E766" s="17"/>
      <c r="F766" s="62"/>
      <c r="G766" s="17"/>
      <c r="I766" s="18"/>
      <c r="K766" s="18"/>
      <c r="M766" s="18"/>
      <c r="N766" s="18"/>
      <c r="O766" s="18"/>
      <c r="P766" s="18"/>
    </row>
    <row r="767" spans="2:16" ht="12.75">
      <c r="B767" s="17"/>
      <c r="C767" s="18"/>
      <c r="E767" s="17"/>
      <c r="F767" s="62"/>
      <c r="G767" s="17"/>
      <c r="I767" s="18"/>
      <c r="K767" s="18"/>
      <c r="M767" s="18"/>
      <c r="N767" s="18"/>
      <c r="O767" s="18"/>
      <c r="P767" s="18"/>
    </row>
    <row r="768" spans="2:16" ht="12.75">
      <c r="B768" s="17"/>
      <c r="C768" s="18"/>
      <c r="E768" s="17"/>
      <c r="F768" s="62"/>
      <c r="G768" s="17"/>
      <c r="I768" s="18"/>
      <c r="K768" s="18"/>
      <c r="M768" s="18"/>
      <c r="N768" s="18"/>
      <c r="O768" s="18"/>
      <c r="P768" s="18"/>
    </row>
    <row r="769" spans="2:16" ht="12.75">
      <c r="B769" s="17"/>
      <c r="C769" s="18"/>
      <c r="E769" s="17"/>
      <c r="F769" s="62"/>
      <c r="G769" s="17"/>
      <c r="I769" s="18"/>
      <c r="K769" s="18"/>
      <c r="M769" s="18"/>
      <c r="N769" s="18"/>
      <c r="O769" s="18"/>
      <c r="P769" s="18"/>
    </row>
    <row r="770" spans="2:16" ht="12.75">
      <c r="B770" s="17"/>
      <c r="C770" s="18"/>
      <c r="E770" s="17"/>
      <c r="F770" s="62"/>
      <c r="G770" s="17"/>
      <c r="I770" s="18"/>
      <c r="K770" s="18"/>
      <c r="M770" s="18"/>
      <c r="N770" s="18"/>
      <c r="O770" s="18"/>
      <c r="P770" s="18"/>
    </row>
    <row r="771" spans="2:16" ht="12.75">
      <c r="B771" s="17"/>
      <c r="C771" s="18"/>
      <c r="E771" s="17"/>
      <c r="F771" s="62"/>
      <c r="G771" s="17"/>
      <c r="I771" s="18"/>
      <c r="K771" s="18"/>
      <c r="M771" s="18"/>
      <c r="N771" s="18"/>
      <c r="O771" s="18"/>
      <c r="P771" s="18"/>
    </row>
    <row r="772" spans="2:16" ht="12.75">
      <c r="B772" s="17"/>
      <c r="C772" s="18"/>
      <c r="E772" s="17"/>
      <c r="F772" s="62"/>
      <c r="G772" s="17"/>
      <c r="I772" s="18"/>
      <c r="K772" s="18"/>
      <c r="M772" s="18"/>
      <c r="N772" s="18"/>
      <c r="O772" s="18"/>
      <c r="P772" s="18"/>
    </row>
    <row r="773" spans="2:16" ht="12.75">
      <c r="B773" s="17"/>
      <c r="C773" s="18"/>
      <c r="E773" s="17"/>
      <c r="F773" s="62"/>
      <c r="G773" s="17"/>
      <c r="I773" s="18"/>
      <c r="K773" s="18"/>
      <c r="M773" s="18"/>
      <c r="N773" s="18"/>
      <c r="O773" s="18"/>
      <c r="P773" s="18"/>
    </row>
    <row r="774" spans="2:16" ht="12.75">
      <c r="B774" s="17"/>
      <c r="C774" s="18"/>
      <c r="E774" s="17"/>
      <c r="F774" s="62"/>
      <c r="G774" s="17"/>
      <c r="I774" s="18"/>
      <c r="K774" s="18"/>
      <c r="M774" s="18"/>
      <c r="N774" s="18"/>
      <c r="O774" s="18"/>
      <c r="P774" s="18"/>
    </row>
    <row r="775" spans="2:16" ht="12.75">
      <c r="B775" s="17"/>
      <c r="C775" s="18"/>
      <c r="E775" s="17"/>
      <c r="F775" s="62"/>
      <c r="G775" s="17"/>
      <c r="I775" s="18"/>
      <c r="K775" s="18"/>
      <c r="M775" s="18"/>
      <c r="N775" s="18"/>
      <c r="O775" s="18"/>
      <c r="P775" s="18"/>
    </row>
    <row r="776" spans="2:16" ht="12.75">
      <c r="B776" s="17"/>
      <c r="C776" s="18"/>
      <c r="E776" s="17"/>
      <c r="F776" s="62"/>
      <c r="G776" s="17"/>
      <c r="I776" s="18"/>
      <c r="K776" s="18"/>
      <c r="M776" s="18"/>
      <c r="N776" s="18"/>
      <c r="O776" s="18"/>
      <c r="P776" s="18"/>
    </row>
    <row r="777" spans="2:16" ht="12.75">
      <c r="B777" s="17"/>
      <c r="C777" s="18"/>
      <c r="E777" s="17"/>
      <c r="F777" s="62"/>
      <c r="G777" s="17"/>
      <c r="I777" s="18"/>
      <c r="K777" s="18"/>
      <c r="M777" s="18"/>
      <c r="N777" s="18"/>
      <c r="O777" s="18"/>
      <c r="P777" s="18"/>
    </row>
    <row r="778" spans="2:16" ht="12.75">
      <c r="B778" s="17"/>
      <c r="C778" s="18"/>
      <c r="E778" s="17"/>
      <c r="F778" s="62"/>
      <c r="G778" s="17"/>
      <c r="I778" s="18"/>
      <c r="K778" s="18"/>
      <c r="M778" s="18"/>
      <c r="N778" s="18"/>
      <c r="O778" s="18"/>
      <c r="P778" s="18"/>
    </row>
    <row r="779" spans="2:16" ht="12.75">
      <c r="B779" s="17"/>
      <c r="C779" s="18"/>
      <c r="E779" s="17"/>
      <c r="F779" s="62"/>
      <c r="G779" s="17"/>
      <c r="I779" s="18"/>
      <c r="K779" s="18"/>
      <c r="M779" s="18"/>
      <c r="N779" s="18"/>
      <c r="O779" s="18"/>
      <c r="P779" s="18"/>
    </row>
    <row r="780" spans="2:16" ht="12.75">
      <c r="B780" s="17"/>
      <c r="C780" s="18"/>
      <c r="E780" s="17"/>
      <c r="F780" s="62"/>
      <c r="G780" s="17"/>
      <c r="I780" s="18"/>
      <c r="K780" s="18"/>
      <c r="M780" s="18"/>
      <c r="N780" s="18"/>
      <c r="O780" s="18"/>
      <c r="P780" s="18"/>
    </row>
    <row r="781" spans="2:16" ht="12.75">
      <c r="B781" s="17"/>
      <c r="C781" s="18"/>
      <c r="E781" s="17"/>
      <c r="F781" s="62"/>
      <c r="G781" s="17"/>
      <c r="I781" s="18"/>
      <c r="K781" s="18"/>
      <c r="M781" s="18"/>
      <c r="N781" s="18"/>
      <c r="O781" s="18"/>
      <c r="P781" s="18"/>
    </row>
    <row r="782" spans="2:16" ht="12.75">
      <c r="B782" s="17"/>
      <c r="C782" s="18"/>
      <c r="E782" s="17"/>
      <c r="F782" s="62"/>
      <c r="G782" s="17"/>
      <c r="I782" s="18"/>
      <c r="K782" s="18"/>
      <c r="M782" s="18"/>
      <c r="N782" s="18"/>
      <c r="O782" s="18"/>
      <c r="P782" s="18"/>
    </row>
    <row r="783" spans="2:16" ht="12.75">
      <c r="B783" s="17"/>
      <c r="C783" s="18"/>
      <c r="E783" s="17"/>
      <c r="F783" s="62"/>
      <c r="G783" s="17"/>
      <c r="I783" s="18"/>
      <c r="K783" s="18"/>
      <c r="M783" s="18"/>
      <c r="N783" s="18"/>
      <c r="O783" s="18"/>
      <c r="P783" s="18"/>
    </row>
    <row r="784" spans="2:16" ht="12.75">
      <c r="B784" s="17"/>
      <c r="C784" s="18"/>
      <c r="E784" s="17"/>
      <c r="F784" s="62"/>
      <c r="G784" s="17"/>
      <c r="I784" s="18"/>
      <c r="K784" s="18"/>
      <c r="M784" s="18"/>
      <c r="N784" s="18"/>
      <c r="O784" s="18"/>
      <c r="P784" s="18"/>
    </row>
    <row r="785" spans="2:16" ht="12.75">
      <c r="B785" s="17"/>
      <c r="C785" s="18"/>
      <c r="E785" s="17"/>
      <c r="F785" s="62"/>
      <c r="G785" s="17"/>
      <c r="I785" s="18"/>
      <c r="K785" s="18"/>
      <c r="M785" s="18"/>
      <c r="N785" s="18"/>
      <c r="O785" s="18"/>
      <c r="P785" s="18"/>
    </row>
    <row r="786" spans="2:16" ht="12.75">
      <c r="B786" s="17"/>
      <c r="C786" s="18"/>
      <c r="E786" s="17"/>
      <c r="F786" s="62"/>
      <c r="G786" s="17"/>
      <c r="I786" s="18"/>
      <c r="K786" s="18"/>
      <c r="M786" s="18"/>
      <c r="N786" s="18"/>
      <c r="O786" s="18"/>
      <c r="P786" s="18"/>
    </row>
    <row r="787" spans="2:16" ht="12.75">
      <c r="B787" s="17"/>
      <c r="C787" s="18"/>
      <c r="E787" s="17"/>
      <c r="F787" s="62"/>
      <c r="G787" s="17"/>
      <c r="I787" s="18"/>
      <c r="K787" s="18"/>
      <c r="M787" s="18"/>
      <c r="N787" s="18"/>
      <c r="O787" s="18"/>
      <c r="P787" s="18"/>
    </row>
    <row r="788" spans="2:16" ht="12.75">
      <c r="B788" s="17"/>
      <c r="C788" s="18"/>
      <c r="E788" s="17"/>
      <c r="F788" s="62"/>
      <c r="G788" s="17"/>
      <c r="I788" s="18"/>
      <c r="K788" s="18"/>
      <c r="M788" s="18"/>
      <c r="N788" s="18"/>
      <c r="O788" s="18"/>
      <c r="P788" s="18"/>
    </row>
    <row r="789" spans="2:16" ht="12.75">
      <c r="B789" s="17"/>
      <c r="C789" s="18"/>
      <c r="E789" s="17"/>
      <c r="F789" s="62"/>
      <c r="G789" s="17"/>
      <c r="I789" s="18"/>
      <c r="K789" s="18"/>
      <c r="M789" s="18"/>
      <c r="N789" s="18"/>
      <c r="O789" s="18"/>
      <c r="P789" s="18"/>
    </row>
    <row r="790" spans="2:16" ht="12.75">
      <c r="B790" s="17"/>
      <c r="C790" s="18"/>
      <c r="E790" s="17"/>
      <c r="F790" s="62"/>
      <c r="G790" s="17"/>
      <c r="I790" s="18"/>
      <c r="K790" s="18"/>
      <c r="M790" s="18"/>
      <c r="N790" s="18"/>
      <c r="O790" s="18"/>
      <c r="P790" s="18"/>
    </row>
    <row r="791" spans="2:16" ht="12.75">
      <c r="B791" s="17"/>
      <c r="C791" s="18"/>
      <c r="E791" s="17"/>
      <c r="F791" s="62"/>
      <c r="G791" s="17"/>
      <c r="I791" s="18"/>
      <c r="K791" s="18"/>
      <c r="M791" s="18"/>
      <c r="N791" s="18"/>
      <c r="O791" s="18"/>
      <c r="P791" s="18"/>
    </row>
    <row r="792" spans="2:16" ht="12.75">
      <c r="B792" s="17"/>
      <c r="C792" s="18"/>
      <c r="E792" s="17"/>
      <c r="F792" s="62"/>
      <c r="G792" s="17"/>
      <c r="I792" s="18"/>
      <c r="K792" s="18"/>
      <c r="M792" s="18"/>
      <c r="N792" s="18"/>
      <c r="O792" s="18"/>
      <c r="P792" s="18"/>
    </row>
    <row r="793" spans="2:16" ht="12.75">
      <c r="B793" s="17"/>
      <c r="C793" s="18"/>
      <c r="E793" s="17"/>
      <c r="F793" s="62"/>
      <c r="G793" s="17"/>
      <c r="I793" s="18"/>
      <c r="K793" s="18"/>
      <c r="M793" s="18"/>
      <c r="N793" s="18"/>
      <c r="O793" s="18"/>
      <c r="P793" s="18"/>
    </row>
    <row r="794" spans="2:16" ht="12.75">
      <c r="B794" s="17"/>
      <c r="C794" s="18"/>
      <c r="E794" s="17"/>
      <c r="F794" s="62"/>
      <c r="G794" s="17"/>
      <c r="I794" s="18"/>
      <c r="K794" s="18"/>
      <c r="M794" s="18"/>
      <c r="N794" s="18"/>
      <c r="O794" s="18"/>
      <c r="P794" s="18"/>
    </row>
    <row r="795" spans="2:16" ht="12.75">
      <c r="B795" s="17"/>
      <c r="C795" s="18"/>
      <c r="E795" s="17"/>
      <c r="F795" s="62"/>
      <c r="G795" s="17"/>
      <c r="I795" s="18"/>
      <c r="K795" s="18"/>
      <c r="M795" s="18"/>
      <c r="N795" s="18"/>
      <c r="O795" s="18"/>
      <c r="P795" s="18"/>
    </row>
    <row r="796" spans="2:16" ht="12.75">
      <c r="B796" s="17"/>
      <c r="C796" s="18"/>
      <c r="E796" s="17"/>
      <c r="F796" s="62"/>
      <c r="G796" s="17"/>
      <c r="I796" s="18"/>
      <c r="K796" s="18"/>
      <c r="M796" s="18"/>
      <c r="N796" s="18"/>
      <c r="O796" s="18"/>
      <c r="P796" s="18"/>
    </row>
    <row r="797" spans="2:16" ht="12.75">
      <c r="B797" s="17"/>
      <c r="C797" s="18"/>
      <c r="E797" s="17"/>
      <c r="F797" s="62"/>
      <c r="G797" s="17"/>
      <c r="I797" s="18"/>
      <c r="K797" s="18"/>
      <c r="M797" s="18"/>
      <c r="N797" s="18"/>
      <c r="O797" s="18"/>
      <c r="P797" s="18"/>
    </row>
    <row r="798" spans="2:16" ht="12.75">
      <c r="B798" s="17"/>
      <c r="C798" s="18"/>
      <c r="E798" s="17"/>
      <c r="F798" s="62"/>
      <c r="G798" s="17"/>
      <c r="I798" s="18"/>
      <c r="K798" s="18"/>
      <c r="M798" s="18"/>
      <c r="N798" s="18"/>
      <c r="O798" s="18"/>
      <c r="P798" s="18"/>
    </row>
    <row r="799" spans="2:16" ht="12.75">
      <c r="B799" s="17"/>
      <c r="C799" s="18"/>
      <c r="E799" s="17"/>
      <c r="F799" s="62"/>
      <c r="G799" s="17"/>
      <c r="I799" s="18"/>
      <c r="K799" s="18"/>
      <c r="M799" s="18"/>
      <c r="N799" s="18"/>
      <c r="O799" s="18"/>
      <c r="P799" s="18"/>
    </row>
    <row r="800" spans="2:16" ht="12.75">
      <c r="B800" s="17"/>
      <c r="C800" s="18"/>
      <c r="E800" s="17"/>
      <c r="F800" s="62"/>
      <c r="G800" s="17"/>
      <c r="I800" s="18"/>
      <c r="K800" s="18"/>
      <c r="M800" s="18"/>
      <c r="N800" s="18"/>
      <c r="O800" s="18"/>
      <c r="P800" s="18"/>
    </row>
    <row r="801" spans="2:16" ht="12.75">
      <c r="B801" s="17"/>
      <c r="C801" s="18"/>
      <c r="E801" s="17"/>
      <c r="F801" s="62"/>
      <c r="G801" s="17"/>
      <c r="I801" s="18"/>
      <c r="K801" s="18"/>
      <c r="M801" s="18"/>
      <c r="N801" s="18"/>
      <c r="O801" s="18"/>
      <c r="P801" s="18"/>
    </row>
    <row r="802" spans="2:16" ht="12.75">
      <c r="B802" s="17"/>
      <c r="C802" s="18"/>
      <c r="E802" s="17"/>
      <c r="F802" s="62"/>
      <c r="G802" s="17"/>
      <c r="I802" s="18"/>
      <c r="K802" s="18"/>
      <c r="M802" s="18"/>
      <c r="N802" s="18"/>
      <c r="O802" s="18"/>
      <c r="P802" s="18"/>
    </row>
    <row r="803" spans="2:16" ht="12.75">
      <c r="B803" s="17"/>
      <c r="C803" s="18"/>
      <c r="E803" s="17"/>
      <c r="F803" s="62"/>
      <c r="G803" s="17"/>
      <c r="I803" s="18"/>
      <c r="K803" s="18"/>
      <c r="M803" s="18"/>
      <c r="N803" s="18"/>
      <c r="O803" s="18"/>
      <c r="P803" s="18"/>
    </row>
    <row r="804" spans="2:16" ht="12.75">
      <c r="B804" s="17"/>
      <c r="C804" s="18"/>
      <c r="E804" s="17"/>
      <c r="F804" s="62"/>
      <c r="G804" s="17"/>
      <c r="I804" s="18"/>
      <c r="K804" s="18"/>
      <c r="M804" s="18"/>
      <c r="N804" s="18"/>
      <c r="O804" s="18"/>
      <c r="P804" s="18"/>
    </row>
    <row r="805" spans="2:16" ht="12.75">
      <c r="B805" s="17"/>
      <c r="C805" s="18"/>
      <c r="E805" s="17"/>
      <c r="F805" s="62"/>
      <c r="G805" s="17"/>
      <c r="I805" s="18"/>
      <c r="K805" s="18"/>
      <c r="M805" s="18"/>
      <c r="N805" s="18"/>
      <c r="O805" s="18"/>
      <c r="P805" s="18"/>
    </row>
    <row r="806" spans="2:16" ht="12.75">
      <c r="B806" s="17"/>
      <c r="C806" s="18"/>
      <c r="E806" s="17"/>
      <c r="F806" s="62"/>
      <c r="G806" s="17"/>
      <c r="I806" s="18"/>
      <c r="K806" s="18"/>
      <c r="M806" s="18"/>
      <c r="N806" s="18"/>
      <c r="O806" s="18"/>
      <c r="P806" s="18"/>
    </row>
    <row r="807" spans="2:16" ht="12.75">
      <c r="B807" s="17"/>
      <c r="C807" s="18"/>
      <c r="E807" s="17"/>
      <c r="F807" s="62"/>
      <c r="G807" s="17"/>
      <c r="I807" s="18"/>
      <c r="K807" s="18"/>
      <c r="M807" s="18"/>
      <c r="N807" s="18"/>
      <c r="O807" s="18"/>
      <c r="P807" s="18"/>
    </row>
    <row r="808" spans="2:16" ht="12.75">
      <c r="B808" s="17"/>
      <c r="C808" s="18"/>
      <c r="E808" s="17"/>
      <c r="F808" s="62"/>
      <c r="G808" s="17"/>
      <c r="I808" s="18"/>
      <c r="K808" s="18"/>
      <c r="M808" s="18"/>
      <c r="N808" s="18"/>
      <c r="O808" s="18"/>
      <c r="P808" s="18"/>
    </row>
    <row r="809" spans="2:16" ht="12.75">
      <c r="B809" s="17"/>
      <c r="C809" s="18"/>
      <c r="E809" s="17"/>
      <c r="F809" s="62"/>
      <c r="G809" s="17"/>
      <c r="I809" s="18"/>
      <c r="K809" s="18"/>
      <c r="M809" s="18"/>
      <c r="N809" s="18"/>
      <c r="O809" s="18"/>
      <c r="P809" s="18"/>
    </row>
    <row r="810" spans="2:16" ht="12.75">
      <c r="B810" s="17"/>
      <c r="C810" s="18"/>
      <c r="E810" s="17"/>
      <c r="F810" s="62"/>
      <c r="G810" s="17"/>
      <c r="I810" s="18"/>
      <c r="K810" s="18"/>
      <c r="M810" s="18"/>
      <c r="N810" s="18"/>
      <c r="O810" s="18"/>
      <c r="P810" s="18"/>
    </row>
    <row r="811" spans="2:16" ht="12.75">
      <c r="B811" s="17"/>
      <c r="C811" s="18"/>
      <c r="E811" s="17"/>
      <c r="F811" s="62"/>
      <c r="G811" s="17"/>
      <c r="I811" s="18"/>
      <c r="K811" s="18"/>
      <c r="M811" s="18"/>
      <c r="N811" s="18"/>
      <c r="O811" s="18"/>
      <c r="P811" s="18"/>
    </row>
    <row r="812" spans="2:16" ht="12.75">
      <c r="B812" s="17"/>
      <c r="C812" s="18"/>
      <c r="E812" s="17"/>
      <c r="F812" s="62"/>
      <c r="G812" s="17"/>
      <c r="I812" s="18"/>
      <c r="K812" s="18"/>
      <c r="M812" s="18"/>
      <c r="N812" s="18"/>
      <c r="O812" s="18"/>
      <c r="P812" s="18"/>
    </row>
    <row r="813" spans="2:16" ht="12.75">
      <c r="B813" s="17"/>
      <c r="C813" s="18"/>
      <c r="E813" s="17"/>
      <c r="F813" s="62"/>
      <c r="G813" s="17"/>
      <c r="I813" s="18"/>
      <c r="K813" s="18"/>
      <c r="M813" s="18"/>
      <c r="N813" s="18"/>
      <c r="O813" s="18"/>
      <c r="P813" s="18"/>
    </row>
    <row r="814" spans="2:16" ht="12.75">
      <c r="B814" s="17"/>
      <c r="C814" s="18"/>
      <c r="E814" s="17"/>
      <c r="F814" s="62"/>
      <c r="G814" s="17"/>
      <c r="I814" s="18"/>
      <c r="K814" s="18"/>
      <c r="M814" s="18"/>
      <c r="N814" s="18"/>
      <c r="O814" s="18"/>
      <c r="P814" s="18"/>
    </row>
    <row r="815" spans="2:16" ht="12.75">
      <c r="B815" s="17"/>
      <c r="C815" s="18"/>
      <c r="E815" s="17"/>
      <c r="F815" s="62"/>
      <c r="G815" s="17"/>
      <c r="I815" s="18"/>
      <c r="K815" s="18"/>
      <c r="M815" s="18"/>
      <c r="N815" s="18"/>
      <c r="O815" s="18"/>
      <c r="P815" s="18"/>
    </row>
    <row r="816" spans="2:16" ht="12.75">
      <c r="B816" s="17"/>
      <c r="C816" s="18"/>
      <c r="E816" s="17"/>
      <c r="F816" s="62"/>
      <c r="G816" s="17"/>
      <c r="I816" s="18"/>
      <c r="K816" s="18"/>
      <c r="M816" s="18"/>
      <c r="N816" s="18"/>
      <c r="O816" s="18"/>
      <c r="P816" s="18"/>
    </row>
    <row r="817" spans="2:16" ht="12.75">
      <c r="B817" s="17"/>
      <c r="C817" s="18"/>
      <c r="E817" s="17"/>
      <c r="F817" s="62"/>
      <c r="G817" s="17"/>
      <c r="I817" s="18"/>
      <c r="K817" s="18"/>
      <c r="M817" s="18"/>
      <c r="N817" s="18"/>
      <c r="O817" s="18"/>
      <c r="P817" s="18"/>
    </row>
    <row r="818" spans="2:16" ht="12.75">
      <c r="B818" s="17"/>
      <c r="C818" s="18"/>
      <c r="E818" s="17"/>
      <c r="F818" s="62"/>
      <c r="G818" s="17"/>
      <c r="I818" s="18"/>
      <c r="K818" s="18"/>
      <c r="M818" s="18"/>
      <c r="N818" s="18"/>
      <c r="O818" s="18"/>
      <c r="P818" s="18"/>
    </row>
    <row r="819" spans="2:16" ht="12.75">
      <c r="B819" s="17"/>
      <c r="C819" s="18"/>
      <c r="E819" s="17"/>
      <c r="F819" s="62"/>
      <c r="G819" s="17"/>
      <c r="I819" s="18"/>
      <c r="K819" s="18"/>
      <c r="M819" s="18"/>
      <c r="N819" s="18"/>
      <c r="O819" s="18"/>
      <c r="P819" s="18"/>
    </row>
    <row r="820" spans="2:16" ht="12.75">
      <c r="B820" s="17"/>
      <c r="C820" s="18"/>
      <c r="E820" s="17"/>
      <c r="F820" s="62"/>
      <c r="G820" s="17"/>
      <c r="I820" s="18"/>
      <c r="K820" s="18"/>
      <c r="M820" s="18"/>
      <c r="N820" s="18"/>
      <c r="O820" s="18"/>
      <c r="P820" s="18"/>
    </row>
    <row r="821" spans="2:16" ht="12.75">
      <c r="B821" s="17"/>
      <c r="C821" s="18"/>
      <c r="E821" s="17"/>
      <c r="F821" s="62"/>
      <c r="G821" s="17"/>
      <c r="I821" s="18"/>
      <c r="K821" s="18"/>
      <c r="M821" s="18"/>
      <c r="N821" s="18"/>
      <c r="O821" s="18"/>
      <c r="P821" s="18"/>
    </row>
    <row r="822" spans="2:16" ht="12.75">
      <c r="B822" s="17"/>
      <c r="C822" s="18"/>
      <c r="E822" s="17"/>
      <c r="F822" s="62"/>
      <c r="G822" s="17"/>
      <c r="I822" s="18"/>
      <c r="K822" s="18"/>
      <c r="M822" s="18"/>
      <c r="N822" s="18"/>
      <c r="O822" s="18"/>
      <c r="P822" s="18"/>
    </row>
    <row r="823" spans="2:16" ht="12.75">
      <c r="B823" s="17"/>
      <c r="C823" s="18"/>
      <c r="E823" s="17"/>
      <c r="F823" s="62"/>
      <c r="G823" s="17"/>
      <c r="I823" s="18"/>
      <c r="K823" s="18"/>
      <c r="M823" s="18"/>
      <c r="N823" s="18"/>
      <c r="O823" s="18"/>
      <c r="P823" s="18"/>
    </row>
    <row r="824" spans="2:16" ht="12.75">
      <c r="B824" s="17"/>
      <c r="C824" s="18"/>
      <c r="E824" s="17"/>
      <c r="F824" s="62"/>
      <c r="G824" s="17"/>
      <c r="I824" s="18"/>
      <c r="K824" s="18"/>
      <c r="M824" s="18"/>
      <c r="N824" s="18"/>
      <c r="O824" s="18"/>
      <c r="P824" s="18"/>
    </row>
    <row r="825" spans="2:16" ht="12.75">
      <c r="B825" s="17"/>
      <c r="C825" s="18"/>
      <c r="E825" s="17"/>
      <c r="F825" s="62"/>
      <c r="G825" s="17"/>
      <c r="I825" s="18"/>
      <c r="K825" s="18"/>
      <c r="M825" s="18"/>
      <c r="N825" s="18"/>
      <c r="O825" s="18"/>
      <c r="P825" s="18"/>
    </row>
    <row r="826" spans="2:16" ht="12.75">
      <c r="B826" s="17"/>
      <c r="C826" s="18"/>
      <c r="E826" s="17"/>
      <c r="F826" s="62"/>
      <c r="G826" s="17"/>
      <c r="I826" s="18"/>
      <c r="K826" s="18"/>
      <c r="M826" s="18"/>
      <c r="N826" s="18"/>
      <c r="O826" s="18"/>
      <c r="P826" s="18"/>
    </row>
    <row r="827" spans="2:16" ht="12.75">
      <c r="B827" s="17"/>
      <c r="C827" s="18"/>
      <c r="E827" s="17"/>
      <c r="F827" s="62"/>
      <c r="G827" s="17"/>
      <c r="I827" s="18"/>
      <c r="K827" s="18"/>
      <c r="M827" s="18"/>
      <c r="N827" s="18"/>
      <c r="O827" s="18"/>
      <c r="P827" s="18"/>
    </row>
    <row r="828" spans="2:16" ht="12.75">
      <c r="B828" s="17"/>
      <c r="C828" s="18"/>
      <c r="E828" s="17"/>
      <c r="F828" s="62"/>
      <c r="G828" s="17"/>
      <c r="I828" s="18"/>
      <c r="K828" s="18"/>
      <c r="M828" s="18"/>
      <c r="N828" s="18"/>
      <c r="O828" s="18"/>
      <c r="P828" s="18"/>
    </row>
    <row r="829" spans="2:16" ht="12.75">
      <c r="B829" s="17"/>
      <c r="C829" s="18"/>
      <c r="E829" s="17"/>
      <c r="F829" s="62"/>
      <c r="G829" s="17"/>
      <c r="I829" s="18"/>
      <c r="K829" s="18"/>
      <c r="M829" s="18"/>
      <c r="N829" s="18"/>
      <c r="O829" s="18"/>
      <c r="P829" s="18"/>
    </row>
    <row r="830" spans="2:16" ht="12.75">
      <c r="B830" s="17"/>
      <c r="C830" s="18"/>
      <c r="E830" s="17"/>
      <c r="F830" s="62"/>
      <c r="G830" s="17"/>
      <c r="I830" s="18"/>
      <c r="K830" s="18"/>
      <c r="M830" s="18"/>
      <c r="N830" s="18"/>
      <c r="O830" s="18"/>
      <c r="P830" s="18"/>
    </row>
    <row r="831" spans="2:16" ht="12.75">
      <c r="B831" s="17"/>
      <c r="C831" s="18"/>
      <c r="E831" s="17"/>
      <c r="F831" s="62"/>
      <c r="G831" s="17"/>
      <c r="I831" s="18"/>
      <c r="K831" s="18"/>
      <c r="M831" s="18"/>
      <c r="N831" s="18"/>
      <c r="O831" s="18"/>
      <c r="P831" s="18"/>
    </row>
    <row r="832" spans="2:16" ht="12.75">
      <c r="B832" s="17"/>
      <c r="C832" s="18"/>
      <c r="E832" s="17"/>
      <c r="F832" s="62"/>
      <c r="G832" s="17"/>
      <c r="I832" s="18"/>
      <c r="K832" s="18"/>
      <c r="M832" s="18"/>
      <c r="N832" s="18"/>
      <c r="O832" s="18"/>
      <c r="P832" s="18"/>
    </row>
    <row r="833" spans="2:16" ht="12.75">
      <c r="B833" s="17"/>
      <c r="C833" s="18"/>
      <c r="E833" s="17"/>
      <c r="F833" s="62"/>
      <c r="G833" s="17"/>
      <c r="I833" s="18"/>
      <c r="K833" s="18"/>
      <c r="M833" s="18"/>
      <c r="N833" s="18"/>
      <c r="O833" s="18"/>
      <c r="P833" s="18"/>
    </row>
    <row r="834" spans="2:16" ht="12.75">
      <c r="B834" s="17"/>
      <c r="C834" s="18"/>
      <c r="E834" s="17"/>
      <c r="F834" s="62"/>
      <c r="G834" s="17"/>
      <c r="I834" s="18"/>
      <c r="K834" s="18"/>
      <c r="M834" s="18"/>
      <c r="N834" s="18"/>
      <c r="O834" s="18"/>
      <c r="P834" s="18"/>
    </row>
    <row r="835" spans="2:16" ht="12.75">
      <c r="B835" s="17"/>
      <c r="C835" s="18"/>
      <c r="E835" s="17"/>
      <c r="F835" s="62"/>
      <c r="G835" s="17"/>
      <c r="I835" s="18"/>
      <c r="K835" s="18"/>
      <c r="M835" s="18"/>
      <c r="N835" s="18"/>
      <c r="O835" s="18"/>
      <c r="P835" s="18"/>
    </row>
    <row r="836" spans="2:16" ht="12.75">
      <c r="B836" s="17"/>
      <c r="C836" s="18"/>
      <c r="E836" s="17"/>
      <c r="F836" s="62"/>
      <c r="G836" s="17"/>
      <c r="I836" s="18"/>
      <c r="K836" s="18"/>
      <c r="M836" s="18"/>
      <c r="N836" s="18"/>
      <c r="O836" s="18"/>
      <c r="P836" s="18"/>
    </row>
    <row r="837" spans="2:16" ht="12.75">
      <c r="B837" s="17"/>
      <c r="C837" s="18"/>
      <c r="E837" s="17"/>
      <c r="F837" s="62"/>
      <c r="G837" s="17"/>
      <c r="I837" s="18"/>
      <c r="K837" s="18"/>
      <c r="M837" s="18"/>
      <c r="N837" s="18"/>
      <c r="O837" s="18"/>
      <c r="P837" s="18"/>
    </row>
    <row r="838" spans="2:16" ht="12.75">
      <c r="B838" s="17"/>
      <c r="C838" s="18"/>
      <c r="E838" s="17"/>
      <c r="F838" s="62"/>
      <c r="G838" s="17"/>
      <c r="I838" s="18"/>
      <c r="K838" s="18"/>
      <c r="M838" s="18"/>
      <c r="N838" s="18"/>
      <c r="O838" s="18"/>
      <c r="P838" s="18"/>
    </row>
    <row r="839" spans="2:16" ht="12.75">
      <c r="B839" s="17"/>
      <c r="C839" s="18"/>
      <c r="E839" s="17"/>
      <c r="F839" s="62"/>
      <c r="G839" s="17"/>
      <c r="I839" s="18"/>
      <c r="K839" s="18"/>
      <c r="M839" s="18"/>
      <c r="N839" s="18"/>
      <c r="O839" s="18"/>
      <c r="P839" s="18"/>
    </row>
    <row r="840" spans="2:16" ht="12.75">
      <c r="B840" s="17"/>
      <c r="C840" s="18"/>
      <c r="E840" s="17"/>
      <c r="F840" s="62"/>
      <c r="G840" s="17"/>
      <c r="I840" s="18"/>
      <c r="K840" s="18"/>
      <c r="M840" s="18"/>
      <c r="N840" s="18"/>
      <c r="O840" s="18"/>
      <c r="P840" s="18"/>
    </row>
    <row r="841" spans="2:16" ht="12.75">
      <c r="B841" s="17"/>
      <c r="C841" s="18"/>
      <c r="E841" s="17"/>
      <c r="F841" s="62"/>
      <c r="G841" s="17"/>
      <c r="I841" s="18"/>
      <c r="K841" s="18"/>
      <c r="M841" s="18"/>
      <c r="N841" s="18"/>
      <c r="O841" s="18"/>
      <c r="P841" s="18"/>
    </row>
    <row r="842" spans="2:16" ht="12.75">
      <c r="B842" s="17"/>
      <c r="C842" s="18"/>
      <c r="E842" s="17"/>
      <c r="F842" s="62"/>
      <c r="G842" s="17"/>
      <c r="I842" s="18"/>
      <c r="K842" s="18"/>
      <c r="M842" s="18"/>
      <c r="N842" s="18"/>
      <c r="O842" s="18"/>
      <c r="P842" s="18"/>
    </row>
    <row r="843" spans="2:16" ht="12.75">
      <c r="B843" s="17"/>
      <c r="C843" s="18"/>
      <c r="E843" s="17"/>
      <c r="F843" s="62"/>
      <c r="G843" s="17"/>
      <c r="I843" s="18"/>
      <c r="K843" s="18"/>
      <c r="M843" s="18"/>
      <c r="N843" s="18"/>
      <c r="O843" s="18"/>
      <c r="P843" s="18"/>
    </row>
    <row r="844" spans="2:16" ht="12.75">
      <c r="B844" s="17"/>
      <c r="C844" s="18"/>
      <c r="E844" s="17"/>
      <c r="F844" s="62"/>
      <c r="G844" s="17"/>
      <c r="I844" s="18"/>
      <c r="K844" s="18"/>
      <c r="M844" s="18"/>
      <c r="N844" s="18"/>
      <c r="O844" s="18"/>
      <c r="P844" s="18"/>
    </row>
    <row r="845" spans="2:16" ht="12.75">
      <c r="B845" s="17"/>
      <c r="C845" s="18"/>
      <c r="E845" s="17"/>
      <c r="F845" s="62"/>
      <c r="G845" s="17"/>
      <c r="I845" s="18"/>
      <c r="K845" s="18"/>
      <c r="M845" s="18"/>
      <c r="N845" s="18"/>
      <c r="O845" s="18"/>
      <c r="P845" s="18"/>
    </row>
    <row r="846" spans="2:16" ht="12.75">
      <c r="B846" s="17"/>
      <c r="C846" s="18"/>
      <c r="E846" s="17"/>
      <c r="F846" s="62"/>
      <c r="G846" s="17"/>
      <c r="I846" s="18"/>
      <c r="K846" s="18"/>
      <c r="M846" s="18"/>
      <c r="N846" s="18"/>
      <c r="O846" s="18"/>
      <c r="P846" s="18"/>
    </row>
    <row r="847" spans="2:16" ht="12.75">
      <c r="B847" s="17"/>
      <c r="C847" s="18"/>
      <c r="E847" s="17"/>
      <c r="F847" s="62"/>
      <c r="G847" s="17"/>
      <c r="I847" s="18"/>
      <c r="K847" s="18"/>
      <c r="M847" s="18"/>
      <c r="N847" s="18"/>
      <c r="O847" s="18"/>
      <c r="P847" s="18"/>
    </row>
    <row r="848" spans="2:16" ht="12.75">
      <c r="B848" s="17"/>
      <c r="C848" s="18"/>
      <c r="E848" s="17"/>
      <c r="F848" s="62"/>
      <c r="G848" s="17"/>
      <c r="I848" s="18"/>
      <c r="K848" s="18"/>
      <c r="M848" s="18"/>
      <c r="N848" s="18"/>
      <c r="O848" s="18"/>
      <c r="P848" s="18"/>
    </row>
    <row r="849" spans="2:16" ht="12.75">
      <c r="B849" s="17"/>
      <c r="C849" s="18"/>
      <c r="E849" s="17"/>
      <c r="F849" s="62"/>
      <c r="G849" s="17"/>
      <c r="I849" s="18"/>
      <c r="K849" s="18"/>
      <c r="M849" s="18"/>
      <c r="N849" s="18"/>
      <c r="O849" s="18"/>
      <c r="P849" s="18"/>
    </row>
    <row r="850" spans="2:16" ht="12.75">
      <c r="B850" s="17"/>
      <c r="C850" s="18"/>
      <c r="E850" s="17"/>
      <c r="F850" s="62"/>
      <c r="G850" s="17"/>
      <c r="I850" s="18"/>
      <c r="K850" s="18"/>
      <c r="M850" s="18"/>
      <c r="N850" s="18"/>
      <c r="O850" s="18"/>
      <c r="P850" s="18"/>
    </row>
    <row r="851" spans="2:16" ht="12.75">
      <c r="B851" s="17"/>
      <c r="C851" s="18"/>
      <c r="E851" s="17"/>
      <c r="F851" s="62"/>
      <c r="G851" s="17"/>
      <c r="I851" s="18"/>
      <c r="K851" s="18"/>
      <c r="M851" s="18"/>
      <c r="N851" s="18"/>
      <c r="O851" s="18"/>
      <c r="P851" s="18"/>
    </row>
    <row r="852" spans="2:16" ht="12.75">
      <c r="B852" s="17"/>
      <c r="C852" s="18"/>
      <c r="E852" s="17"/>
      <c r="F852" s="62"/>
      <c r="G852" s="17"/>
      <c r="I852" s="18"/>
      <c r="K852" s="18"/>
      <c r="M852" s="18"/>
      <c r="N852" s="18"/>
      <c r="O852" s="18"/>
      <c r="P852" s="18"/>
    </row>
    <row r="853" spans="2:16" ht="12.75">
      <c r="B853" s="17"/>
      <c r="C853" s="18"/>
      <c r="E853" s="17"/>
      <c r="F853" s="62"/>
      <c r="G853" s="17"/>
      <c r="I853" s="18"/>
      <c r="K853" s="18"/>
      <c r="M853" s="18"/>
      <c r="N853" s="18"/>
      <c r="O853" s="18"/>
      <c r="P853" s="18"/>
    </row>
    <row r="854" spans="2:16" ht="12.75">
      <c r="B854" s="17"/>
      <c r="C854" s="18"/>
      <c r="E854" s="17"/>
      <c r="F854" s="62"/>
      <c r="G854" s="17"/>
      <c r="I854" s="18"/>
      <c r="K854" s="18"/>
      <c r="M854" s="18"/>
      <c r="N854" s="18"/>
      <c r="O854" s="18"/>
      <c r="P854" s="18"/>
    </row>
    <row r="855" spans="2:16" ht="12.75">
      <c r="B855" s="17"/>
      <c r="C855" s="18"/>
      <c r="E855" s="17"/>
      <c r="F855" s="62"/>
      <c r="G855" s="17"/>
      <c r="I855" s="18"/>
      <c r="K855" s="18"/>
      <c r="M855" s="18"/>
      <c r="N855" s="18"/>
      <c r="O855" s="18"/>
      <c r="P855" s="18"/>
    </row>
    <row r="856" spans="2:16" ht="12.75">
      <c r="B856" s="17"/>
      <c r="C856" s="18"/>
      <c r="E856" s="17"/>
      <c r="F856" s="62"/>
      <c r="G856" s="17"/>
      <c r="I856" s="18"/>
      <c r="K856" s="18"/>
      <c r="M856" s="18"/>
      <c r="N856" s="18"/>
      <c r="O856" s="18"/>
      <c r="P856" s="18"/>
    </row>
    <row r="857" spans="2:16" ht="12.75">
      <c r="B857" s="17"/>
      <c r="C857" s="18"/>
      <c r="E857" s="17"/>
      <c r="F857" s="62"/>
      <c r="G857" s="17"/>
      <c r="I857" s="18"/>
      <c r="K857" s="18"/>
      <c r="M857" s="18"/>
      <c r="N857" s="18"/>
      <c r="O857" s="18"/>
      <c r="P857" s="18"/>
    </row>
    <row r="858" spans="2:16" ht="12.75">
      <c r="B858" s="17"/>
      <c r="C858" s="18"/>
      <c r="E858" s="17"/>
      <c r="F858" s="62"/>
      <c r="G858" s="17"/>
      <c r="I858" s="18"/>
      <c r="K858" s="18"/>
      <c r="M858" s="18"/>
      <c r="N858" s="18"/>
      <c r="O858" s="18"/>
      <c r="P858" s="18"/>
    </row>
    <row r="859" spans="2:16" ht="12.75">
      <c r="B859" s="17"/>
      <c r="C859" s="18"/>
      <c r="E859" s="17"/>
      <c r="F859" s="62"/>
      <c r="G859" s="17"/>
      <c r="I859" s="18"/>
      <c r="K859" s="18"/>
      <c r="M859" s="18"/>
      <c r="N859" s="18"/>
      <c r="O859" s="18"/>
      <c r="P859" s="18"/>
    </row>
    <row r="860" spans="2:16" ht="12.75">
      <c r="B860" s="17"/>
      <c r="C860" s="18"/>
      <c r="E860" s="17"/>
      <c r="F860" s="62"/>
      <c r="G860" s="17"/>
      <c r="I860" s="18"/>
      <c r="K860" s="18"/>
      <c r="M860" s="18"/>
      <c r="N860" s="18"/>
      <c r="O860" s="18"/>
      <c r="P860" s="18"/>
    </row>
    <row r="861" spans="2:16" ht="12.75">
      <c r="B861" s="17"/>
      <c r="C861" s="18"/>
      <c r="E861" s="17"/>
      <c r="F861" s="62"/>
      <c r="G861" s="17"/>
      <c r="I861" s="18"/>
      <c r="K861" s="18"/>
      <c r="M861" s="18"/>
      <c r="N861" s="18"/>
      <c r="O861" s="18"/>
      <c r="P861" s="18"/>
    </row>
    <row r="862" spans="2:16" ht="12.75">
      <c r="B862" s="17"/>
      <c r="C862" s="18"/>
      <c r="E862" s="17"/>
      <c r="F862" s="62"/>
      <c r="G862" s="17"/>
      <c r="I862" s="18"/>
      <c r="K862" s="18"/>
      <c r="M862" s="18"/>
      <c r="N862" s="18"/>
      <c r="O862" s="18"/>
      <c r="P862" s="18"/>
    </row>
    <row r="863" spans="2:16" ht="12.75">
      <c r="B863" s="17"/>
      <c r="C863" s="18"/>
      <c r="E863" s="17"/>
      <c r="F863" s="62"/>
      <c r="G863" s="17"/>
      <c r="I863" s="18"/>
      <c r="K863" s="18"/>
      <c r="M863" s="18"/>
      <c r="N863" s="18"/>
      <c r="O863" s="18"/>
      <c r="P863" s="18"/>
    </row>
    <row r="864" spans="2:16" ht="12.75">
      <c r="B864" s="17"/>
      <c r="C864" s="18"/>
      <c r="E864" s="17"/>
      <c r="F864" s="62"/>
      <c r="G864" s="17"/>
      <c r="I864" s="18"/>
      <c r="K864" s="18"/>
      <c r="M864" s="18"/>
      <c r="N864" s="18"/>
      <c r="O864" s="18"/>
      <c r="P864" s="18"/>
    </row>
    <row r="865" spans="2:16" ht="12.75">
      <c r="B865" s="17"/>
      <c r="C865" s="18"/>
      <c r="E865" s="17"/>
      <c r="F865" s="62"/>
      <c r="G865" s="17"/>
      <c r="I865" s="18"/>
      <c r="K865" s="18"/>
      <c r="M865" s="18"/>
      <c r="N865" s="18"/>
      <c r="O865" s="18"/>
      <c r="P865" s="18"/>
    </row>
    <row r="866" spans="2:16" ht="12.75">
      <c r="B866" s="17"/>
      <c r="C866" s="18"/>
      <c r="E866" s="17"/>
      <c r="F866" s="62"/>
      <c r="G866" s="17"/>
      <c r="I866" s="18"/>
      <c r="K866" s="18"/>
      <c r="M866" s="18"/>
      <c r="N866" s="18"/>
      <c r="O866" s="18"/>
      <c r="P866" s="18"/>
    </row>
    <row r="867" spans="2:16" ht="12.75">
      <c r="B867" s="17"/>
      <c r="C867" s="18"/>
      <c r="E867" s="17"/>
      <c r="F867" s="62"/>
      <c r="G867" s="17"/>
      <c r="I867" s="18"/>
      <c r="K867" s="18"/>
      <c r="M867" s="18"/>
      <c r="N867" s="18"/>
      <c r="O867" s="18"/>
      <c r="P867" s="18"/>
    </row>
    <row r="868" spans="2:16" ht="12.75">
      <c r="B868" s="17"/>
      <c r="C868" s="18"/>
      <c r="E868" s="17"/>
      <c r="F868" s="62"/>
      <c r="G868" s="17"/>
      <c r="I868" s="18"/>
      <c r="K868" s="18"/>
      <c r="M868" s="18"/>
      <c r="N868" s="18"/>
      <c r="O868" s="18"/>
      <c r="P868" s="18"/>
    </row>
    <row r="869" spans="2:16" ht="12.75">
      <c r="B869" s="17"/>
      <c r="C869" s="18"/>
      <c r="E869" s="17"/>
      <c r="F869" s="62"/>
      <c r="G869" s="17"/>
      <c r="I869" s="18"/>
      <c r="K869" s="18"/>
      <c r="M869" s="18"/>
      <c r="N869" s="18"/>
      <c r="O869" s="18"/>
      <c r="P869" s="18"/>
    </row>
    <row r="870" spans="2:16" ht="12.75">
      <c r="B870" s="17"/>
      <c r="C870" s="18"/>
      <c r="E870" s="17"/>
      <c r="F870" s="62"/>
      <c r="G870" s="17"/>
      <c r="I870" s="18"/>
      <c r="K870" s="18"/>
      <c r="M870" s="18"/>
      <c r="N870" s="18"/>
      <c r="O870" s="18"/>
      <c r="P870" s="18"/>
    </row>
    <row r="871" spans="2:16" ht="12.75">
      <c r="B871" s="17"/>
      <c r="C871" s="18"/>
      <c r="E871" s="17"/>
      <c r="F871" s="62"/>
      <c r="G871" s="17"/>
      <c r="I871" s="18"/>
      <c r="K871" s="18"/>
      <c r="M871" s="18"/>
      <c r="N871" s="18"/>
      <c r="O871" s="18"/>
      <c r="P871" s="18"/>
    </row>
    <row r="872" spans="2:16" ht="12.75">
      <c r="B872" s="17"/>
      <c r="C872" s="18"/>
      <c r="E872" s="17"/>
      <c r="F872" s="62"/>
      <c r="G872" s="17"/>
      <c r="I872" s="18"/>
      <c r="K872" s="18"/>
      <c r="M872" s="18"/>
      <c r="N872" s="18"/>
      <c r="O872" s="18"/>
      <c r="P872" s="18"/>
    </row>
    <row r="873" spans="2:16" ht="12.75">
      <c r="B873" s="17"/>
      <c r="C873" s="18"/>
      <c r="E873" s="17"/>
      <c r="F873" s="62"/>
      <c r="G873" s="17"/>
      <c r="I873" s="18"/>
      <c r="K873" s="18"/>
      <c r="M873" s="18"/>
      <c r="N873" s="18"/>
      <c r="O873" s="18"/>
      <c r="P873" s="18"/>
    </row>
    <row r="874" spans="2:16" ht="12.75">
      <c r="B874" s="17"/>
      <c r="C874" s="18"/>
      <c r="E874" s="17"/>
      <c r="F874" s="62"/>
      <c r="G874" s="17"/>
      <c r="I874" s="18"/>
      <c r="K874" s="18"/>
      <c r="M874" s="18"/>
      <c r="N874" s="18"/>
      <c r="O874" s="18"/>
      <c r="P874" s="18"/>
    </row>
    <row r="875" spans="2:16" ht="12.75">
      <c r="B875" s="17"/>
      <c r="C875" s="18"/>
      <c r="E875" s="17"/>
      <c r="F875" s="62"/>
      <c r="G875" s="17"/>
      <c r="I875" s="18"/>
      <c r="K875" s="18"/>
      <c r="M875" s="18"/>
      <c r="N875" s="18"/>
      <c r="O875" s="18"/>
      <c r="P875" s="18"/>
    </row>
    <row r="876" spans="2:16" ht="12.75">
      <c r="B876" s="17"/>
      <c r="C876" s="18"/>
      <c r="E876" s="17"/>
      <c r="F876" s="62"/>
      <c r="G876" s="17"/>
      <c r="I876" s="18"/>
      <c r="K876" s="18"/>
      <c r="M876" s="18"/>
      <c r="N876" s="18"/>
      <c r="O876" s="18"/>
      <c r="P876" s="18"/>
    </row>
    <row r="877" spans="2:16" ht="12.75">
      <c r="B877" s="17"/>
      <c r="C877" s="18"/>
      <c r="E877" s="17"/>
      <c r="F877" s="62"/>
      <c r="G877" s="17"/>
      <c r="I877" s="18"/>
      <c r="K877" s="18"/>
      <c r="M877" s="18"/>
      <c r="N877" s="18"/>
      <c r="O877" s="18"/>
      <c r="P877" s="18"/>
    </row>
    <row r="878" spans="2:16" ht="12.75">
      <c r="B878" s="17"/>
      <c r="C878" s="18"/>
      <c r="E878" s="17"/>
      <c r="F878" s="62"/>
      <c r="G878" s="17"/>
      <c r="I878" s="18"/>
      <c r="K878" s="18"/>
      <c r="M878" s="18"/>
      <c r="N878" s="18"/>
      <c r="O878" s="18"/>
      <c r="P878" s="18"/>
    </row>
    <row r="879" spans="2:16" ht="12.75">
      <c r="B879" s="17"/>
      <c r="C879" s="18"/>
      <c r="E879" s="17"/>
      <c r="F879" s="62"/>
      <c r="G879" s="17"/>
      <c r="I879" s="18"/>
      <c r="K879" s="18"/>
      <c r="M879" s="18"/>
      <c r="N879" s="18"/>
      <c r="O879" s="18"/>
      <c r="P879" s="18"/>
    </row>
    <row r="880" spans="2:16" ht="12.75">
      <c r="B880" s="17"/>
      <c r="C880" s="18"/>
      <c r="E880" s="17"/>
      <c r="F880" s="62"/>
      <c r="G880" s="17"/>
      <c r="I880" s="18"/>
      <c r="K880" s="18"/>
      <c r="M880" s="18"/>
      <c r="N880" s="18"/>
      <c r="O880" s="18"/>
      <c r="P880" s="18"/>
    </row>
    <row r="881" spans="2:16" ht="12.75">
      <c r="B881" s="17"/>
      <c r="C881" s="18"/>
      <c r="E881" s="17"/>
      <c r="F881" s="62"/>
      <c r="G881" s="17"/>
      <c r="I881" s="18"/>
      <c r="K881" s="18"/>
      <c r="M881" s="18"/>
      <c r="N881" s="18"/>
      <c r="O881" s="18"/>
      <c r="P881" s="18"/>
    </row>
    <row r="882" spans="2:16" ht="12.75">
      <c r="B882" s="17"/>
      <c r="C882" s="18"/>
      <c r="E882" s="17"/>
      <c r="F882" s="62"/>
      <c r="G882" s="17"/>
      <c r="I882" s="18"/>
      <c r="K882" s="18"/>
      <c r="M882" s="18"/>
      <c r="N882" s="18"/>
      <c r="O882" s="18"/>
      <c r="P882" s="18"/>
    </row>
    <row r="883" spans="2:16" ht="12.75">
      <c r="B883" s="17"/>
      <c r="C883" s="18"/>
      <c r="E883" s="17"/>
      <c r="F883" s="62"/>
      <c r="G883" s="17"/>
      <c r="I883" s="18"/>
      <c r="K883" s="18"/>
      <c r="M883" s="18"/>
      <c r="N883" s="18"/>
      <c r="O883" s="18"/>
      <c r="P883" s="18"/>
    </row>
    <row r="884" spans="2:16" ht="12.75">
      <c r="B884" s="17"/>
      <c r="C884" s="18"/>
      <c r="E884" s="17"/>
      <c r="F884" s="62"/>
      <c r="G884" s="17"/>
      <c r="I884" s="18"/>
      <c r="K884" s="18"/>
      <c r="M884" s="18"/>
      <c r="N884" s="18"/>
      <c r="O884" s="18"/>
      <c r="P884" s="18"/>
    </row>
    <row r="885" spans="2:16" ht="12.75">
      <c r="B885" s="17"/>
      <c r="C885" s="18"/>
      <c r="E885" s="17"/>
      <c r="F885" s="62"/>
      <c r="G885" s="17"/>
      <c r="I885" s="18"/>
      <c r="K885" s="18"/>
      <c r="M885" s="18"/>
      <c r="N885" s="18"/>
      <c r="O885" s="18"/>
      <c r="P885" s="18"/>
    </row>
    <row r="886" spans="2:16" ht="12.75">
      <c r="B886" s="17"/>
      <c r="C886" s="18"/>
      <c r="E886" s="17"/>
      <c r="F886" s="62"/>
      <c r="G886" s="17"/>
      <c r="I886" s="18"/>
      <c r="K886" s="18"/>
      <c r="M886" s="18"/>
      <c r="N886" s="18"/>
      <c r="O886" s="18"/>
      <c r="P886" s="18"/>
    </row>
    <row r="887" spans="2:16" ht="12.75">
      <c r="B887" s="17"/>
      <c r="C887" s="18"/>
      <c r="E887" s="17"/>
      <c r="F887" s="62"/>
      <c r="G887" s="17"/>
      <c r="I887" s="18"/>
      <c r="K887" s="18"/>
      <c r="M887" s="18"/>
      <c r="N887" s="18"/>
      <c r="O887" s="18"/>
      <c r="P887" s="18"/>
    </row>
    <row r="888" spans="2:16" ht="12.75">
      <c r="B888" s="17"/>
      <c r="C888" s="18"/>
      <c r="E888" s="17"/>
      <c r="F888" s="62"/>
      <c r="G888" s="17"/>
      <c r="I888" s="18"/>
      <c r="K888" s="18"/>
      <c r="M888" s="18"/>
      <c r="N888" s="18"/>
      <c r="O888" s="18"/>
      <c r="P888" s="18"/>
    </row>
    <row r="889" spans="2:16" ht="12.75">
      <c r="B889" s="17"/>
      <c r="C889" s="18"/>
      <c r="E889" s="17"/>
      <c r="F889" s="62"/>
      <c r="G889" s="17"/>
      <c r="I889" s="18"/>
      <c r="K889" s="18"/>
      <c r="M889" s="18"/>
      <c r="N889" s="18"/>
      <c r="O889" s="18"/>
      <c r="P889" s="18"/>
    </row>
    <row r="890" spans="2:16" ht="12.75">
      <c r="B890" s="17"/>
      <c r="C890" s="18"/>
      <c r="E890" s="17"/>
      <c r="F890" s="62"/>
      <c r="G890" s="17"/>
      <c r="I890" s="18"/>
      <c r="K890" s="18"/>
      <c r="M890" s="18"/>
      <c r="N890" s="18"/>
      <c r="O890" s="18"/>
      <c r="P890" s="18"/>
    </row>
    <row r="891" spans="2:16" ht="12.75">
      <c r="B891" s="17"/>
      <c r="C891" s="18"/>
      <c r="E891" s="17"/>
      <c r="F891" s="62"/>
      <c r="G891" s="17"/>
      <c r="I891" s="18"/>
      <c r="K891" s="18"/>
      <c r="M891" s="18"/>
      <c r="N891" s="18"/>
      <c r="O891" s="18"/>
      <c r="P891" s="18"/>
    </row>
    <row r="892" spans="2:16" ht="12.75">
      <c r="B892" s="17"/>
      <c r="C892" s="18"/>
      <c r="E892" s="17"/>
      <c r="F892" s="62"/>
      <c r="G892" s="17"/>
      <c r="I892" s="18"/>
      <c r="K892" s="18"/>
      <c r="M892" s="18"/>
      <c r="N892" s="18"/>
      <c r="O892" s="18"/>
      <c r="P892" s="18"/>
    </row>
    <row r="893" spans="2:16" ht="12.75">
      <c r="B893" s="17"/>
      <c r="C893" s="18"/>
      <c r="E893" s="17"/>
      <c r="F893" s="62"/>
      <c r="G893" s="17"/>
      <c r="I893" s="18"/>
      <c r="K893" s="18"/>
      <c r="M893" s="18"/>
      <c r="N893" s="18"/>
      <c r="O893" s="18"/>
      <c r="P893" s="18"/>
    </row>
    <row r="894" spans="2:16" ht="12.75">
      <c r="B894" s="17"/>
      <c r="C894" s="18"/>
      <c r="E894" s="17"/>
      <c r="F894" s="62"/>
      <c r="G894" s="17"/>
      <c r="I894" s="18"/>
      <c r="K894" s="18"/>
      <c r="M894" s="18"/>
      <c r="N894" s="18"/>
      <c r="O894" s="18"/>
      <c r="P894" s="18"/>
    </row>
    <row r="895" spans="2:16" ht="12.75">
      <c r="B895" s="17"/>
      <c r="C895" s="18"/>
      <c r="E895" s="17"/>
      <c r="F895" s="62"/>
      <c r="G895" s="17"/>
      <c r="I895" s="18"/>
      <c r="K895" s="18"/>
      <c r="M895" s="18"/>
      <c r="N895" s="18"/>
      <c r="O895" s="18"/>
      <c r="P895" s="18"/>
    </row>
    <row r="896" spans="2:16" ht="12.75">
      <c r="B896" s="17"/>
      <c r="C896" s="18"/>
      <c r="E896" s="17"/>
      <c r="F896" s="62"/>
      <c r="G896" s="17"/>
      <c r="I896" s="18"/>
      <c r="K896" s="18"/>
      <c r="M896" s="18"/>
      <c r="N896" s="18"/>
      <c r="O896" s="18"/>
      <c r="P896" s="18"/>
    </row>
    <row r="897" spans="2:16" ht="12.75">
      <c r="B897" s="17"/>
      <c r="C897" s="18"/>
      <c r="E897" s="17"/>
      <c r="F897" s="62"/>
      <c r="G897" s="17"/>
      <c r="I897" s="18"/>
      <c r="K897" s="18"/>
      <c r="M897" s="18"/>
      <c r="N897" s="18"/>
      <c r="O897" s="18"/>
      <c r="P897" s="18"/>
    </row>
    <row r="898" spans="2:16" ht="12.75">
      <c r="B898" s="17"/>
      <c r="C898" s="18"/>
      <c r="E898" s="17"/>
      <c r="F898" s="62"/>
      <c r="G898" s="17"/>
      <c r="I898" s="18"/>
      <c r="K898" s="18"/>
      <c r="M898" s="18"/>
      <c r="N898" s="18"/>
      <c r="O898" s="18"/>
      <c r="P898" s="18"/>
    </row>
    <row r="899" spans="2:16" ht="12.75">
      <c r="B899" s="17"/>
      <c r="C899" s="18"/>
      <c r="E899" s="17"/>
      <c r="F899" s="62"/>
      <c r="G899" s="17"/>
      <c r="I899" s="18"/>
      <c r="K899" s="18"/>
      <c r="M899" s="18"/>
      <c r="N899" s="18"/>
      <c r="O899" s="18"/>
      <c r="P899" s="18"/>
    </row>
    <row r="900" spans="2:16" ht="12.75">
      <c r="B900" s="17"/>
      <c r="C900" s="18"/>
      <c r="E900" s="17"/>
      <c r="F900" s="62"/>
      <c r="G900" s="17"/>
      <c r="I900" s="18"/>
      <c r="K900" s="18"/>
      <c r="M900" s="18"/>
      <c r="N900" s="18"/>
      <c r="O900" s="18"/>
      <c r="P900" s="18"/>
    </row>
    <row r="901" spans="2:16" ht="12.75">
      <c r="B901" s="17"/>
      <c r="C901" s="18"/>
      <c r="E901" s="17"/>
      <c r="F901" s="62"/>
      <c r="G901" s="17"/>
      <c r="I901" s="18"/>
      <c r="K901" s="18"/>
      <c r="M901" s="18"/>
      <c r="N901" s="18"/>
      <c r="O901" s="18"/>
      <c r="P901" s="18"/>
    </row>
    <row r="902" spans="2:16" ht="12.75">
      <c r="B902" s="17"/>
      <c r="C902" s="18"/>
      <c r="E902" s="17"/>
      <c r="F902" s="62"/>
      <c r="G902" s="17"/>
      <c r="I902" s="18"/>
      <c r="K902" s="18"/>
      <c r="M902" s="18"/>
      <c r="N902" s="18"/>
      <c r="O902" s="18"/>
      <c r="P902" s="18"/>
    </row>
    <row r="903" spans="2:16" ht="12.75">
      <c r="B903" s="17"/>
      <c r="C903" s="18"/>
      <c r="E903" s="17"/>
      <c r="F903" s="62"/>
      <c r="G903" s="17"/>
      <c r="I903" s="18"/>
      <c r="K903" s="18"/>
      <c r="M903" s="18"/>
      <c r="N903" s="18"/>
      <c r="O903" s="18"/>
      <c r="P903" s="18"/>
    </row>
    <row r="904" spans="2:16" ht="12.75">
      <c r="B904" s="17"/>
      <c r="C904" s="18"/>
      <c r="E904" s="17"/>
      <c r="F904" s="62"/>
      <c r="G904" s="17"/>
      <c r="I904" s="18"/>
      <c r="K904" s="18"/>
      <c r="M904" s="18"/>
      <c r="N904" s="18"/>
      <c r="O904" s="18"/>
      <c r="P904" s="18"/>
    </row>
    <row r="905" spans="2:16" ht="12.75">
      <c r="B905" s="17"/>
      <c r="C905" s="18"/>
      <c r="E905" s="17"/>
      <c r="F905" s="62"/>
      <c r="G905" s="17"/>
      <c r="I905" s="18"/>
      <c r="K905" s="18"/>
      <c r="M905" s="18"/>
      <c r="N905" s="18"/>
      <c r="O905" s="18"/>
      <c r="P905" s="18"/>
    </row>
    <row r="906" spans="2:16" ht="12.75">
      <c r="B906" s="17"/>
      <c r="C906" s="18"/>
      <c r="E906" s="17"/>
      <c r="F906" s="62"/>
      <c r="G906" s="17"/>
      <c r="I906" s="18"/>
      <c r="K906" s="18"/>
      <c r="M906" s="18"/>
      <c r="N906" s="18"/>
      <c r="O906" s="18"/>
      <c r="P906" s="18"/>
    </row>
    <row r="907" spans="2:16" ht="12.75">
      <c r="B907" s="17"/>
      <c r="C907" s="18"/>
      <c r="E907" s="17"/>
      <c r="F907" s="62"/>
      <c r="G907" s="17"/>
      <c r="I907" s="18"/>
      <c r="K907" s="18"/>
      <c r="M907" s="18"/>
      <c r="N907" s="18"/>
      <c r="O907" s="18"/>
      <c r="P907" s="18"/>
    </row>
    <row r="908" spans="2:16" ht="12.75">
      <c r="B908" s="17"/>
      <c r="C908" s="18"/>
      <c r="E908" s="17"/>
      <c r="F908" s="62"/>
      <c r="G908" s="17"/>
      <c r="I908" s="18"/>
      <c r="K908" s="18"/>
      <c r="M908" s="18"/>
      <c r="N908" s="18"/>
      <c r="O908" s="18"/>
      <c r="P908" s="18"/>
    </row>
    <row r="909" spans="2:16" ht="12.75">
      <c r="B909" s="17"/>
      <c r="C909" s="18"/>
      <c r="E909" s="17"/>
      <c r="F909" s="62"/>
      <c r="G909" s="17"/>
      <c r="I909" s="18"/>
      <c r="K909" s="18"/>
      <c r="M909" s="18"/>
      <c r="N909" s="18"/>
      <c r="O909" s="18"/>
      <c r="P909" s="18"/>
    </row>
    <row r="910" spans="2:16" ht="12.75">
      <c r="B910" s="17"/>
      <c r="C910" s="18"/>
      <c r="E910" s="17"/>
      <c r="F910" s="62"/>
      <c r="G910" s="17"/>
      <c r="I910" s="18"/>
      <c r="K910" s="18"/>
      <c r="M910" s="18"/>
      <c r="N910" s="18"/>
      <c r="O910" s="18"/>
      <c r="P910" s="18"/>
    </row>
    <row r="911" spans="2:16" ht="12.75">
      <c r="B911" s="17"/>
      <c r="C911" s="18"/>
      <c r="E911" s="17"/>
      <c r="F911" s="62"/>
      <c r="G911" s="17"/>
      <c r="I911" s="18"/>
      <c r="K911" s="18"/>
      <c r="M911" s="18"/>
      <c r="N911" s="18"/>
      <c r="O911" s="18"/>
      <c r="P911" s="18"/>
    </row>
    <row r="912" spans="2:16" ht="12.75">
      <c r="B912" s="17"/>
      <c r="C912" s="18"/>
      <c r="E912" s="17"/>
      <c r="F912" s="62"/>
      <c r="G912" s="17"/>
      <c r="I912" s="18"/>
      <c r="K912" s="18"/>
      <c r="M912" s="18"/>
      <c r="N912" s="18"/>
      <c r="O912" s="18"/>
      <c r="P912" s="18"/>
    </row>
    <row r="913" spans="2:16" ht="12.75">
      <c r="B913" s="17"/>
      <c r="C913" s="18"/>
      <c r="E913" s="17"/>
      <c r="F913" s="62"/>
      <c r="G913" s="17"/>
      <c r="I913" s="18"/>
      <c r="K913" s="18"/>
      <c r="M913" s="18"/>
      <c r="N913" s="18"/>
      <c r="O913" s="18"/>
      <c r="P913" s="18"/>
    </row>
    <row r="914" spans="2:16" ht="12.75">
      <c r="B914" s="17"/>
      <c r="C914" s="18"/>
      <c r="E914" s="17"/>
      <c r="F914" s="62"/>
      <c r="G914" s="17"/>
      <c r="I914" s="18"/>
      <c r="K914" s="18"/>
      <c r="M914" s="18"/>
      <c r="N914" s="18"/>
      <c r="O914" s="18"/>
      <c r="P914" s="18"/>
    </row>
    <row r="915" spans="2:16" ht="12.75">
      <c r="B915" s="17"/>
      <c r="C915" s="18"/>
      <c r="E915" s="17"/>
      <c r="F915" s="62"/>
      <c r="G915" s="17"/>
      <c r="I915" s="18"/>
      <c r="K915" s="18"/>
      <c r="M915" s="18"/>
      <c r="N915" s="18"/>
      <c r="O915" s="18"/>
      <c r="P915" s="18"/>
    </row>
    <row r="916" spans="2:16" ht="12.75">
      <c r="B916" s="17"/>
      <c r="C916" s="18"/>
      <c r="E916" s="17"/>
      <c r="F916" s="62"/>
      <c r="G916" s="17"/>
      <c r="I916" s="18"/>
      <c r="K916" s="18"/>
      <c r="M916" s="18"/>
      <c r="N916" s="18"/>
      <c r="O916" s="18"/>
      <c r="P916" s="18"/>
    </row>
    <row r="917" spans="2:16" ht="12.75">
      <c r="B917" s="17"/>
      <c r="C917" s="18"/>
      <c r="E917" s="17"/>
      <c r="F917" s="62"/>
      <c r="G917" s="17"/>
      <c r="I917" s="18"/>
      <c r="K917" s="18"/>
      <c r="M917" s="18"/>
      <c r="N917" s="18"/>
      <c r="O917" s="18"/>
      <c r="P917" s="18"/>
    </row>
    <row r="918" spans="2:16" ht="12.75">
      <c r="B918" s="17"/>
      <c r="C918" s="18"/>
      <c r="E918" s="17"/>
      <c r="F918" s="62"/>
      <c r="G918" s="17"/>
      <c r="I918" s="18"/>
      <c r="K918" s="18"/>
      <c r="M918" s="18"/>
      <c r="N918" s="18"/>
      <c r="O918" s="18"/>
      <c r="P918" s="18"/>
    </row>
    <row r="919" spans="2:16" ht="12.75">
      <c r="B919" s="17"/>
      <c r="C919" s="18"/>
      <c r="E919" s="17"/>
      <c r="F919" s="62"/>
      <c r="G919" s="17"/>
      <c r="I919" s="18"/>
      <c r="K919" s="18"/>
      <c r="M919" s="18"/>
      <c r="N919" s="18"/>
      <c r="O919" s="18"/>
      <c r="P919" s="18"/>
    </row>
    <row r="920" spans="2:16" ht="12.75">
      <c r="B920" s="17"/>
      <c r="C920" s="18"/>
      <c r="E920" s="17"/>
      <c r="F920" s="62"/>
      <c r="G920" s="17"/>
      <c r="I920" s="18"/>
      <c r="K920" s="18"/>
      <c r="M920" s="18"/>
      <c r="N920" s="18"/>
      <c r="O920" s="18"/>
      <c r="P920" s="18"/>
    </row>
    <row r="921" spans="2:16" ht="12.75">
      <c r="B921" s="17"/>
      <c r="C921" s="18"/>
      <c r="E921" s="17"/>
      <c r="F921" s="62"/>
      <c r="G921" s="17"/>
      <c r="I921" s="18"/>
      <c r="K921" s="18"/>
      <c r="M921" s="18"/>
      <c r="N921" s="18"/>
      <c r="O921" s="18"/>
      <c r="P921" s="18"/>
    </row>
    <row r="922" spans="2:16" ht="12.75">
      <c r="B922" s="17"/>
      <c r="C922" s="18"/>
      <c r="E922" s="17"/>
      <c r="F922" s="62"/>
      <c r="G922" s="17"/>
      <c r="I922" s="18"/>
      <c r="K922" s="18"/>
      <c r="M922" s="18"/>
      <c r="N922" s="18"/>
      <c r="O922" s="18"/>
      <c r="P922" s="18"/>
    </row>
    <row r="923" spans="2:16" ht="12.75">
      <c r="B923" s="17"/>
      <c r="C923" s="18"/>
      <c r="E923" s="17"/>
      <c r="F923" s="62"/>
      <c r="G923" s="17"/>
      <c r="I923" s="18"/>
      <c r="K923" s="18"/>
      <c r="M923" s="18"/>
      <c r="N923" s="18"/>
      <c r="O923" s="18"/>
      <c r="P923" s="18"/>
    </row>
    <row r="924" spans="2:16" ht="12.75">
      <c r="B924" s="17"/>
      <c r="C924" s="18"/>
      <c r="E924" s="17"/>
      <c r="F924" s="62"/>
      <c r="G924" s="17"/>
      <c r="I924" s="18"/>
      <c r="K924" s="18"/>
      <c r="M924" s="18"/>
      <c r="N924" s="18"/>
      <c r="O924" s="18"/>
      <c r="P924" s="18"/>
    </row>
    <row r="925" spans="2:16" ht="12.75">
      <c r="B925" s="17"/>
      <c r="C925" s="18"/>
      <c r="E925" s="17"/>
      <c r="F925" s="62"/>
      <c r="G925" s="17"/>
      <c r="I925" s="18"/>
      <c r="K925" s="18"/>
      <c r="M925" s="18"/>
      <c r="N925" s="18"/>
      <c r="O925" s="18"/>
      <c r="P925" s="18"/>
    </row>
    <row r="926" spans="2:16" ht="12.75">
      <c r="B926" s="17"/>
      <c r="C926" s="18"/>
      <c r="E926" s="17"/>
      <c r="F926" s="62"/>
      <c r="G926" s="17"/>
      <c r="I926" s="18"/>
      <c r="K926" s="18"/>
      <c r="M926" s="18"/>
      <c r="N926" s="18"/>
      <c r="O926" s="18"/>
      <c r="P926" s="18"/>
    </row>
    <row r="927" spans="2:16" ht="12.75">
      <c r="B927" s="17"/>
      <c r="C927" s="18"/>
      <c r="E927" s="17"/>
      <c r="F927" s="62"/>
      <c r="G927" s="17"/>
      <c r="I927" s="18"/>
      <c r="K927" s="18"/>
      <c r="M927" s="18"/>
      <c r="N927" s="18"/>
      <c r="O927" s="18"/>
      <c r="P927" s="18"/>
    </row>
    <row r="928" spans="2:16" ht="12.75">
      <c r="B928" s="17"/>
      <c r="C928" s="18"/>
      <c r="E928" s="17"/>
      <c r="F928" s="62"/>
      <c r="G928" s="17"/>
      <c r="I928" s="18"/>
      <c r="K928" s="18"/>
      <c r="M928" s="18"/>
      <c r="N928" s="18"/>
      <c r="O928" s="18"/>
      <c r="P928" s="18"/>
    </row>
    <row r="929" spans="2:16" ht="12.75">
      <c r="B929" s="17"/>
      <c r="C929" s="18"/>
      <c r="E929" s="17"/>
      <c r="F929" s="62"/>
      <c r="G929" s="17"/>
      <c r="I929" s="18"/>
      <c r="K929" s="18"/>
      <c r="M929" s="18"/>
      <c r="N929" s="18"/>
      <c r="O929" s="18"/>
      <c r="P929" s="18"/>
    </row>
    <row r="930" spans="2:16" ht="12.75">
      <c r="B930" s="17"/>
      <c r="C930" s="18"/>
      <c r="E930" s="17"/>
      <c r="F930" s="62"/>
      <c r="G930" s="17"/>
      <c r="I930" s="18"/>
      <c r="K930" s="18"/>
      <c r="M930" s="18"/>
      <c r="N930" s="18"/>
      <c r="O930" s="18"/>
      <c r="P930" s="18"/>
    </row>
    <row r="931" spans="2:16" ht="12.75">
      <c r="B931" s="17"/>
      <c r="C931" s="18"/>
      <c r="E931" s="17"/>
      <c r="F931" s="62"/>
      <c r="G931" s="17"/>
      <c r="I931" s="18"/>
      <c r="K931" s="18"/>
      <c r="M931" s="18"/>
      <c r="N931" s="18"/>
      <c r="O931" s="18"/>
      <c r="P931" s="18"/>
    </row>
    <row r="932" spans="2:16" ht="12.75">
      <c r="B932" s="17"/>
      <c r="C932" s="18"/>
      <c r="E932" s="17"/>
      <c r="F932" s="62"/>
      <c r="G932" s="17"/>
      <c r="I932" s="18"/>
      <c r="K932" s="18"/>
      <c r="M932" s="18"/>
      <c r="N932" s="18"/>
      <c r="O932" s="18"/>
      <c r="P932" s="18"/>
    </row>
    <row r="933" spans="2:16" ht="12.75">
      <c r="B933" s="17"/>
      <c r="C933" s="18"/>
      <c r="E933" s="17"/>
      <c r="F933" s="62"/>
      <c r="G933" s="17"/>
      <c r="I933" s="18"/>
      <c r="K933" s="18"/>
      <c r="M933" s="18"/>
      <c r="N933" s="18"/>
      <c r="O933" s="18"/>
      <c r="P933" s="18"/>
    </row>
    <row r="934" spans="2:16" ht="12.75">
      <c r="B934" s="17"/>
      <c r="C934" s="18"/>
      <c r="E934" s="17"/>
      <c r="F934" s="62"/>
      <c r="G934" s="17"/>
      <c r="I934" s="18"/>
      <c r="K934" s="18"/>
      <c r="M934" s="18"/>
      <c r="N934" s="18"/>
      <c r="O934" s="18"/>
      <c r="P934" s="18"/>
    </row>
    <row r="935" spans="2:16" ht="12.75">
      <c r="B935" s="17"/>
      <c r="C935" s="18"/>
      <c r="E935" s="17"/>
      <c r="F935" s="62"/>
      <c r="G935" s="17"/>
      <c r="I935" s="18"/>
      <c r="K935" s="18"/>
      <c r="M935" s="18"/>
      <c r="N935" s="18"/>
      <c r="O935" s="18"/>
      <c r="P935" s="18"/>
    </row>
    <row r="936" spans="2:16" ht="12.75">
      <c r="B936" s="17"/>
      <c r="C936" s="18"/>
      <c r="E936" s="17"/>
      <c r="F936" s="62"/>
      <c r="G936" s="17"/>
      <c r="I936" s="18"/>
      <c r="K936" s="18"/>
      <c r="M936" s="18"/>
      <c r="N936" s="18"/>
      <c r="O936" s="18"/>
      <c r="P936" s="18"/>
    </row>
    <row r="937" spans="2:16" ht="12.75">
      <c r="B937" s="17"/>
      <c r="C937" s="18"/>
      <c r="E937" s="17"/>
      <c r="F937" s="62"/>
      <c r="G937" s="17"/>
      <c r="I937" s="18"/>
      <c r="K937" s="18"/>
      <c r="M937" s="18"/>
      <c r="N937" s="18"/>
      <c r="O937" s="18"/>
      <c r="P937" s="18"/>
    </row>
    <row r="938" spans="2:16" ht="12.75">
      <c r="B938" s="17"/>
      <c r="C938" s="18"/>
      <c r="E938" s="17"/>
      <c r="F938" s="62"/>
      <c r="G938" s="17"/>
      <c r="I938" s="18"/>
      <c r="K938" s="18"/>
      <c r="M938" s="18"/>
      <c r="N938" s="18"/>
      <c r="O938" s="18"/>
      <c r="P938" s="18"/>
    </row>
    <row r="939" spans="2:16" ht="12.75">
      <c r="B939" s="17"/>
      <c r="C939" s="18"/>
      <c r="E939" s="17"/>
      <c r="F939" s="62"/>
      <c r="G939" s="17"/>
      <c r="I939" s="18"/>
      <c r="K939" s="18"/>
      <c r="M939" s="18"/>
      <c r="N939" s="18"/>
      <c r="O939" s="18"/>
      <c r="P939" s="18"/>
    </row>
    <row r="940" spans="2:16" ht="12.75">
      <c r="B940" s="17"/>
      <c r="C940" s="18"/>
      <c r="E940" s="17"/>
      <c r="F940" s="62"/>
      <c r="G940" s="17"/>
      <c r="I940" s="18"/>
      <c r="K940" s="18"/>
      <c r="M940" s="18"/>
      <c r="N940" s="18"/>
      <c r="O940" s="18"/>
      <c r="P940" s="18"/>
    </row>
    <row r="941" spans="2:16" ht="12.75">
      <c r="B941" s="17"/>
      <c r="C941" s="18"/>
      <c r="E941" s="17"/>
      <c r="F941" s="62"/>
      <c r="G941" s="17"/>
      <c r="I941" s="18"/>
      <c r="K941" s="18"/>
      <c r="M941" s="18"/>
      <c r="N941" s="18"/>
      <c r="O941" s="18"/>
      <c r="P941" s="18"/>
    </row>
    <row r="942" spans="2:16" ht="12.75">
      <c r="B942" s="17"/>
      <c r="C942" s="18"/>
      <c r="E942" s="17"/>
      <c r="F942" s="62"/>
      <c r="G942" s="17"/>
      <c r="I942" s="18"/>
      <c r="K942" s="18"/>
      <c r="M942" s="18"/>
      <c r="N942" s="18"/>
      <c r="O942" s="18"/>
      <c r="P942" s="18"/>
    </row>
  </sheetData>
  <dataValidations count="1">
    <dataValidation type="list" allowBlank="1" showErrorMessage="1" sqref="W3:W7" xr:uid="{128549DF-DEB8-41E5-A313-EBE68F990B12}">
      <formula1>"Open,Inprogress,Closed"</formula1>
    </dataValidation>
  </dataValidations>
  <hyperlinks>
    <hyperlink ref="M6" r:id="rId1" xr:uid="{E79E9888-C005-4F3C-A15C-5920B56216A2}"/>
    <hyperlink ref="M5" r:id="rId2" xr:uid="{9BD982C3-D922-4610-BE72-3A4929585AA9}"/>
    <hyperlink ref="M4" r:id="rId3" xr:uid="{48BA472B-9E7D-467B-9A8A-C27C02A93A88}"/>
    <hyperlink ref="M3" r:id="rId4" xr:uid="{D243234F-70C2-4C8E-BA8C-A11E16C7C9B9}"/>
  </hyperlinks>
  <pageMargins left="0" right="0" top="0" bottom="0" header="0" footer="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7E67B-A735-4F2D-9E30-E2DEAC326C39}">
  <dimension ref="A1:K9"/>
  <sheetViews>
    <sheetView workbookViewId="0">
      <selection activeCell="B3" sqref="B3"/>
    </sheetView>
  </sheetViews>
  <sheetFormatPr defaultRowHeight="12.75"/>
  <cols>
    <col min="2" max="2" width="20.42578125" customWidth="1"/>
    <col min="3" max="3" width="19.85546875" customWidth="1"/>
    <col min="4" max="4" width="24.5703125" customWidth="1"/>
    <col min="5" max="5" width="24.7109375" customWidth="1"/>
    <col min="6" max="6" width="25.28515625" customWidth="1"/>
    <col min="7" max="7" width="16.7109375" customWidth="1"/>
    <col min="8" max="8" width="14.7109375" customWidth="1"/>
    <col min="9" max="9" width="11.7109375" customWidth="1"/>
    <col min="10" max="10" width="13" customWidth="1"/>
    <col min="11" max="11" width="49.85546875" customWidth="1"/>
  </cols>
  <sheetData>
    <row r="1" spans="1:11" ht="27">
      <c r="A1" s="78" t="s">
        <v>196</v>
      </c>
      <c r="B1" s="215" t="s">
        <v>11</v>
      </c>
      <c r="C1" s="83" t="s">
        <v>197</v>
      </c>
      <c r="D1" s="215" t="s">
        <v>199</v>
      </c>
      <c r="E1" s="83" t="s">
        <v>200</v>
      </c>
      <c r="F1" s="83" t="s">
        <v>201</v>
      </c>
      <c r="G1" s="215" t="s">
        <v>202</v>
      </c>
      <c r="H1" s="215" t="s">
        <v>204</v>
      </c>
      <c r="I1" s="215" t="s">
        <v>205</v>
      </c>
      <c r="J1" s="216" t="s">
        <v>206</v>
      </c>
      <c r="K1" s="30" t="s">
        <v>207</v>
      </c>
    </row>
    <row r="2" spans="1:11" ht="77.25" customHeight="1">
      <c r="A2" s="39">
        <v>1</v>
      </c>
      <c r="B2" s="35" t="s">
        <v>37</v>
      </c>
      <c r="C2" s="32">
        <v>42681</v>
      </c>
      <c r="D2" s="32" t="s">
        <v>211</v>
      </c>
      <c r="E2" s="39" t="s">
        <v>892</v>
      </c>
      <c r="F2" s="81" t="s">
        <v>893</v>
      </c>
      <c r="G2" s="39" t="s">
        <v>870</v>
      </c>
      <c r="H2" s="39" t="s">
        <v>754</v>
      </c>
      <c r="I2" s="39" t="s">
        <v>786</v>
      </c>
      <c r="J2" s="39" t="s">
        <v>894</v>
      </c>
      <c r="K2" s="40"/>
    </row>
    <row r="3" spans="1:11" ht="42.75" customHeight="1">
      <c r="A3" s="39"/>
      <c r="B3" s="39"/>
      <c r="C3" s="206"/>
      <c r="D3" s="39"/>
      <c r="E3" s="39"/>
      <c r="F3" s="81"/>
      <c r="G3" s="39"/>
      <c r="H3" s="39"/>
      <c r="I3" s="39"/>
      <c r="J3" s="39"/>
      <c r="K3" s="40"/>
    </row>
    <row r="4" spans="1:11" ht="30.75" customHeight="1">
      <c r="A4" s="39"/>
      <c r="B4" s="39"/>
      <c r="C4" s="206"/>
      <c r="D4" s="39"/>
      <c r="E4" s="39"/>
      <c r="F4" s="39"/>
      <c r="G4" s="39"/>
      <c r="H4" s="39"/>
      <c r="I4" s="39"/>
      <c r="J4" s="39"/>
      <c r="K4" s="40"/>
    </row>
    <row r="5" spans="1:11" ht="33.75" customHeight="1">
      <c r="A5" s="39"/>
      <c r="B5" s="39"/>
      <c r="C5" s="206"/>
      <c r="D5" s="39"/>
      <c r="E5" s="39"/>
      <c r="F5" s="39"/>
      <c r="G5" s="39"/>
      <c r="H5" s="39"/>
      <c r="I5" s="39"/>
      <c r="J5" s="39"/>
      <c r="K5" s="39"/>
    </row>
    <row r="9" spans="1:11">
      <c r="H9" s="39"/>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03519-AE3F-4A0B-99C0-ED017C298581}">
  <dimension ref="A1"/>
  <sheetViews>
    <sheetView workbookViewId="0"/>
  </sheetViews>
  <sheetFormatPr defaultRowHeight="12.75"/>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592F0-F88D-4E7A-8397-5A92C4F26233}">
  <sheetPr>
    <outlinePr summaryBelow="0" summaryRight="0"/>
  </sheetPr>
  <dimension ref="A1:X942"/>
  <sheetViews>
    <sheetView showGridLines="0" workbookViewId="0">
      <pane xSplit="5" ySplit="2" topLeftCell="F3" activePane="bottomRight" state="frozen"/>
      <selection pane="bottomRight" activeCell="B11" sqref="B11"/>
      <selection pane="bottomLeft" activeCell="A3" sqref="A3"/>
      <selection pane="topRight" activeCell="F1" sqref="F1"/>
    </sheetView>
  </sheetViews>
  <sheetFormatPr defaultColWidth="12.5703125" defaultRowHeight="15.75" customHeight="1"/>
  <cols>
    <col min="1" max="1" width="4.28515625" customWidth="1"/>
    <col min="2" max="2" width="19" customWidth="1"/>
    <col min="3" max="3" width="31.85546875" customWidth="1"/>
    <col min="4" max="4" width="27.7109375" customWidth="1"/>
    <col min="5" max="5" width="54.85546875" customWidth="1"/>
    <col min="6" max="6" width="16.42578125" style="63" customWidth="1"/>
    <col min="7" max="7" width="9.7109375" customWidth="1"/>
    <col min="8" max="8" width="11.42578125" customWidth="1"/>
    <col min="9" max="9" width="20.7109375" customWidth="1"/>
    <col min="10" max="10" width="40.140625" customWidth="1"/>
    <col min="11" max="11" width="17.7109375" customWidth="1"/>
    <col min="12" max="12" width="40" customWidth="1"/>
    <col min="13" max="13" width="30.7109375" customWidth="1"/>
    <col min="14" max="15" width="12.5703125" customWidth="1"/>
    <col min="16" max="16" width="15.85546875" customWidth="1"/>
    <col min="17" max="17" width="46.28515625" customWidth="1"/>
    <col min="18" max="18" width="16.5703125" customWidth="1"/>
    <col min="19" max="19" width="29.42578125" customWidth="1"/>
    <col min="20" max="20" width="24.1406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196</v>
      </c>
      <c r="B2" s="1" t="s">
        <v>226</v>
      </c>
      <c r="C2" s="1" t="s">
        <v>199</v>
      </c>
      <c r="D2" s="1" t="s">
        <v>227</v>
      </c>
      <c r="E2" s="75" t="s">
        <v>228</v>
      </c>
      <c r="F2" s="1" t="s">
        <v>229</v>
      </c>
      <c r="G2" s="1" t="s">
        <v>230</v>
      </c>
      <c r="H2" s="1" t="s">
        <v>234</v>
      </c>
      <c r="I2" s="1" t="s">
        <v>235</v>
      </c>
      <c r="J2" s="1" t="s">
        <v>818</v>
      </c>
      <c r="K2" s="1" t="s">
        <v>819</v>
      </c>
      <c r="L2" s="1" t="s">
        <v>238</v>
      </c>
      <c r="M2" s="1" t="s">
        <v>239</v>
      </c>
      <c r="N2" s="1" t="s">
        <v>240</v>
      </c>
      <c r="O2" s="1" t="s">
        <v>242</v>
      </c>
      <c r="P2" s="1" t="s">
        <v>820</v>
      </c>
      <c r="Q2" s="1" t="s">
        <v>243</v>
      </c>
      <c r="R2" s="1" t="s">
        <v>821</v>
      </c>
      <c r="S2" s="78" t="s">
        <v>243</v>
      </c>
      <c r="T2" s="1" t="s">
        <v>245</v>
      </c>
      <c r="U2" s="1" t="s">
        <v>247</v>
      </c>
      <c r="V2" s="1" t="s">
        <v>248</v>
      </c>
      <c r="W2" s="1" t="s">
        <v>205</v>
      </c>
      <c r="X2" s="6" t="s">
        <v>207</v>
      </c>
    </row>
    <row r="3" spans="1:24" ht="324">
      <c r="A3" s="7">
        <v>1</v>
      </c>
      <c r="B3" s="35" t="s">
        <v>895</v>
      </c>
      <c r="C3" s="32" t="s">
        <v>211</v>
      </c>
      <c r="D3" s="73">
        <v>45900</v>
      </c>
      <c r="E3" s="72" t="s">
        <v>889</v>
      </c>
      <c r="F3" s="74">
        <v>1</v>
      </c>
      <c r="G3" s="34">
        <v>1</v>
      </c>
      <c r="H3" s="12" t="s">
        <v>267</v>
      </c>
      <c r="I3" s="41" t="s">
        <v>873</v>
      </c>
      <c r="J3" s="29"/>
      <c r="K3" s="12" t="s">
        <v>710</v>
      </c>
      <c r="L3" s="29"/>
      <c r="M3" s="71" t="s">
        <v>890</v>
      </c>
      <c r="N3" s="57">
        <v>45554</v>
      </c>
      <c r="O3" s="57">
        <v>45555</v>
      </c>
      <c r="P3" s="12" t="s">
        <v>710</v>
      </c>
      <c r="Q3" s="12" t="s">
        <v>25</v>
      </c>
      <c r="R3" s="203" t="s">
        <v>650</v>
      </c>
      <c r="S3" s="8" t="s">
        <v>896</v>
      </c>
      <c r="T3" s="57">
        <v>45555</v>
      </c>
      <c r="U3" s="29" t="s">
        <v>717</v>
      </c>
      <c r="V3" s="29" t="s">
        <v>717</v>
      </c>
      <c r="W3" s="12" t="s">
        <v>786</v>
      </c>
      <c r="X3" s="29" t="s">
        <v>897</v>
      </c>
    </row>
    <row r="4" spans="1:24" ht="73.5" customHeight="1">
      <c r="A4" s="7">
        <v>2</v>
      </c>
      <c r="B4" s="35" t="s">
        <v>895</v>
      </c>
      <c r="C4" s="33" t="s">
        <v>713</v>
      </c>
      <c r="D4" s="16">
        <v>45914</v>
      </c>
      <c r="E4" s="80" t="s">
        <v>898</v>
      </c>
      <c r="F4" s="82">
        <v>3</v>
      </c>
      <c r="G4" s="29">
        <v>3</v>
      </c>
      <c r="H4" s="12" t="s">
        <v>267</v>
      </c>
      <c r="I4" s="41" t="s">
        <v>873</v>
      </c>
      <c r="J4" s="12"/>
      <c r="K4" s="89" t="s">
        <v>552</v>
      </c>
      <c r="L4" s="29"/>
      <c r="M4" s="64" t="s">
        <v>899</v>
      </c>
      <c r="N4" s="57">
        <v>45553</v>
      </c>
      <c r="O4" s="57">
        <v>45554</v>
      </c>
      <c r="P4" s="12" t="s">
        <v>552</v>
      </c>
      <c r="Q4" s="11"/>
      <c r="R4" s="12" t="s">
        <v>650</v>
      </c>
      <c r="S4" s="214"/>
      <c r="T4" s="57"/>
      <c r="U4" s="11" t="s">
        <v>717</v>
      </c>
      <c r="V4" s="11" t="s">
        <v>717</v>
      </c>
      <c r="W4" s="12" t="s">
        <v>786</v>
      </c>
      <c r="X4" s="12"/>
    </row>
    <row r="5" spans="1:24" ht="92.25">
      <c r="A5" s="67">
        <v>3</v>
      </c>
      <c r="B5" s="35" t="s">
        <v>33</v>
      </c>
      <c r="C5" s="55" t="s">
        <v>699</v>
      </c>
      <c r="D5" s="84">
        <v>45689</v>
      </c>
      <c r="E5" s="85" t="s">
        <v>900</v>
      </c>
      <c r="F5" s="86">
        <v>2</v>
      </c>
      <c r="G5" s="87">
        <v>2</v>
      </c>
      <c r="H5" s="31" t="s">
        <v>267</v>
      </c>
      <c r="I5" s="41" t="s">
        <v>873</v>
      </c>
      <c r="J5" s="207"/>
      <c r="K5" s="9" t="s">
        <v>552</v>
      </c>
      <c r="L5" s="45" t="s">
        <v>901</v>
      </c>
      <c r="M5" s="90" t="s">
        <v>902</v>
      </c>
      <c r="N5" s="57">
        <v>45548</v>
      </c>
      <c r="O5" s="57">
        <v>45554</v>
      </c>
      <c r="P5" s="31" t="s">
        <v>552</v>
      </c>
      <c r="Q5" s="92"/>
      <c r="R5" s="31" t="s">
        <v>650</v>
      </c>
      <c r="S5" s="93" t="s">
        <v>903</v>
      </c>
      <c r="T5" s="91"/>
      <c r="U5" s="11" t="s">
        <v>717</v>
      </c>
      <c r="V5" s="11" t="s">
        <v>717</v>
      </c>
      <c r="W5" s="31" t="s">
        <v>786</v>
      </c>
      <c r="X5" s="58"/>
    </row>
    <row r="6" spans="1:24" s="39" customFormat="1" ht="26.25" customHeight="1">
      <c r="A6" s="208">
        <v>5</v>
      </c>
      <c r="B6" s="88" t="s">
        <v>33</v>
      </c>
      <c r="C6" s="209" t="s">
        <v>699</v>
      </c>
      <c r="D6" s="209">
        <v>45690</v>
      </c>
      <c r="E6" s="85" t="s">
        <v>904</v>
      </c>
      <c r="F6" s="86">
        <v>2</v>
      </c>
      <c r="G6" s="46">
        <v>2</v>
      </c>
      <c r="H6" s="31" t="s">
        <v>267</v>
      </c>
      <c r="I6" s="113" t="s">
        <v>873</v>
      </c>
      <c r="J6" s="210"/>
      <c r="K6" s="209" t="s">
        <v>552</v>
      </c>
      <c r="L6" s="211"/>
      <c r="M6" s="90" t="s">
        <v>902</v>
      </c>
      <c r="N6" s="91">
        <v>45548</v>
      </c>
      <c r="O6" s="91">
        <v>45554</v>
      </c>
      <c r="P6" s="31" t="s">
        <v>552</v>
      </c>
      <c r="Q6" s="46"/>
      <c r="R6" s="31" t="s">
        <v>650</v>
      </c>
      <c r="S6" s="46"/>
      <c r="T6" s="46"/>
      <c r="U6" s="11" t="s">
        <v>717</v>
      </c>
      <c r="V6" s="11" t="s">
        <v>717</v>
      </c>
      <c r="W6" s="46" t="s">
        <v>786</v>
      </c>
      <c r="X6" s="46"/>
    </row>
    <row r="7" spans="1:24" ht="35.25">
      <c r="A7" s="107">
        <v>6</v>
      </c>
      <c r="B7" s="29" t="s">
        <v>33</v>
      </c>
      <c r="C7" s="9" t="s">
        <v>713</v>
      </c>
      <c r="D7" s="206">
        <v>24067</v>
      </c>
      <c r="E7" s="81" t="s">
        <v>905</v>
      </c>
      <c r="F7" s="8">
        <v>2</v>
      </c>
      <c r="G7" s="29">
        <v>2</v>
      </c>
      <c r="H7" s="107" t="s">
        <v>267</v>
      </c>
      <c r="I7" s="41" t="s">
        <v>552</v>
      </c>
      <c r="J7" s="107"/>
      <c r="K7" s="209" t="s">
        <v>552</v>
      </c>
      <c r="L7" s="39"/>
      <c r="M7" s="212" t="s">
        <v>906</v>
      </c>
      <c r="N7" s="213">
        <v>45559</v>
      </c>
      <c r="O7" s="213">
        <v>45559</v>
      </c>
      <c r="P7" s="31" t="s">
        <v>552</v>
      </c>
      <c r="Q7" s="39"/>
      <c r="R7" s="39" t="s">
        <v>650</v>
      </c>
      <c r="S7" s="39"/>
      <c r="T7" s="39"/>
      <c r="U7" s="11" t="s">
        <v>717</v>
      </c>
      <c r="V7" s="11" t="s">
        <v>717</v>
      </c>
      <c r="W7" s="39" t="s">
        <v>786</v>
      </c>
      <c r="X7" s="39"/>
    </row>
    <row r="8" spans="1:24" ht="35.25">
      <c r="A8" s="107">
        <v>7</v>
      </c>
      <c r="B8" s="29" t="s">
        <v>33</v>
      </c>
      <c r="C8" s="9" t="s">
        <v>713</v>
      </c>
      <c r="D8" s="206">
        <v>22093</v>
      </c>
      <c r="E8" s="81" t="s">
        <v>907</v>
      </c>
      <c r="F8" s="8">
        <v>2</v>
      </c>
      <c r="G8" s="29">
        <v>2</v>
      </c>
      <c r="H8" s="107" t="s">
        <v>267</v>
      </c>
      <c r="I8" s="41" t="s">
        <v>552</v>
      </c>
      <c r="J8" s="132"/>
      <c r="K8" s="9" t="s">
        <v>552</v>
      </c>
      <c r="L8" s="135"/>
      <c r="M8" s="212" t="s">
        <v>908</v>
      </c>
      <c r="N8" s="213">
        <v>45561</v>
      </c>
      <c r="O8" s="213">
        <v>45561</v>
      </c>
      <c r="P8" s="31" t="s">
        <v>552</v>
      </c>
      <c r="Q8" s="39"/>
      <c r="R8" s="39" t="s">
        <v>650</v>
      </c>
      <c r="S8" s="39"/>
      <c r="T8" s="39"/>
      <c r="U8" s="11" t="s">
        <v>717</v>
      </c>
      <c r="V8" s="11" t="s">
        <v>717</v>
      </c>
      <c r="W8" s="39" t="s">
        <v>786</v>
      </c>
      <c r="X8" s="39"/>
    </row>
    <row r="9" spans="1:24" ht="12.75">
      <c r="A9" s="54"/>
      <c r="B9" s="45"/>
      <c r="C9" s="55"/>
      <c r="D9" s="54"/>
      <c r="E9" s="45"/>
      <c r="F9" s="61"/>
      <c r="G9" s="45"/>
      <c r="H9" s="54"/>
      <c r="I9" s="55"/>
      <c r="J9" s="54"/>
      <c r="K9" s="55"/>
      <c r="M9" s="18"/>
      <c r="N9" s="18"/>
      <c r="O9" s="18"/>
      <c r="P9" s="18"/>
    </row>
    <row r="10" spans="1:24" ht="12.75">
      <c r="A10" s="54"/>
      <c r="B10" s="45"/>
      <c r="C10" s="55"/>
      <c r="D10" s="54"/>
      <c r="E10" s="45"/>
      <c r="F10" s="61"/>
      <c r="G10" s="45"/>
      <c r="H10" s="54"/>
      <c r="I10" s="55"/>
      <c r="J10" s="54"/>
      <c r="K10" s="55"/>
      <c r="M10" s="18"/>
      <c r="N10" s="18"/>
      <c r="O10" s="18"/>
      <c r="P10" s="18"/>
    </row>
    <row r="11" spans="1:24" ht="12.75">
      <c r="A11" s="54"/>
      <c r="B11" s="45"/>
      <c r="C11" s="55"/>
      <c r="D11" s="54"/>
      <c r="E11" s="45"/>
      <c r="F11" s="61"/>
      <c r="G11" s="45"/>
      <c r="H11" s="54"/>
      <c r="I11" s="55"/>
      <c r="J11" s="54"/>
      <c r="K11" s="55"/>
      <c r="M11" s="18"/>
      <c r="N11" s="18"/>
      <c r="O11" s="18"/>
      <c r="P11" s="18"/>
    </row>
    <row r="12" spans="1:24" ht="12.75">
      <c r="B12" s="17"/>
      <c r="C12" s="18"/>
      <c r="E12" s="17"/>
      <c r="F12" s="62"/>
      <c r="G12" s="17"/>
      <c r="I12" s="18"/>
      <c r="K12" s="18"/>
      <c r="M12" s="18"/>
      <c r="N12" s="18"/>
      <c r="O12" s="18"/>
      <c r="P12" s="18"/>
    </row>
    <row r="13" spans="1:24" ht="12.75">
      <c r="B13" s="17"/>
      <c r="C13" s="18"/>
      <c r="E13" s="17"/>
      <c r="F13" s="62"/>
      <c r="G13" s="17"/>
      <c r="I13" s="18"/>
      <c r="K13" s="18"/>
      <c r="M13" s="18"/>
      <c r="N13" s="18"/>
      <c r="O13" s="18"/>
      <c r="P13" s="18"/>
    </row>
    <row r="14" spans="1:24" ht="12.75">
      <c r="B14" s="17"/>
      <c r="C14" s="18"/>
      <c r="E14" s="17"/>
      <c r="F14" s="62"/>
      <c r="G14" s="17"/>
      <c r="I14" s="18"/>
      <c r="K14" s="18"/>
      <c r="M14" s="18"/>
      <c r="N14" s="18"/>
      <c r="O14" s="18"/>
      <c r="P14" s="18"/>
    </row>
    <row r="15" spans="1:24" ht="12.75">
      <c r="B15" s="17"/>
      <c r="C15" s="18"/>
      <c r="E15" s="17"/>
      <c r="F15" s="62"/>
      <c r="G15" s="17"/>
      <c r="I15" s="18"/>
      <c r="K15" s="18"/>
      <c r="M15" s="18"/>
      <c r="N15" s="18"/>
      <c r="O15" s="18"/>
      <c r="P15" s="18"/>
    </row>
    <row r="16" spans="1:24" ht="12.75">
      <c r="B16" s="17"/>
      <c r="C16" s="18"/>
      <c r="E16" s="17"/>
      <c r="F16" s="62"/>
      <c r="G16" s="17"/>
      <c r="I16" s="18"/>
      <c r="K16" s="18"/>
      <c r="M16" s="18"/>
      <c r="N16" s="18"/>
      <c r="O16" s="18"/>
      <c r="P16" s="18"/>
    </row>
    <row r="17" spans="2:16" ht="12.75">
      <c r="B17" s="17"/>
      <c r="C17" s="18"/>
      <c r="E17" s="17"/>
      <c r="F17" s="62"/>
      <c r="G17" s="17"/>
      <c r="I17" s="18"/>
      <c r="K17" s="18"/>
      <c r="M17" s="18"/>
      <c r="N17" s="18"/>
      <c r="O17" s="18"/>
      <c r="P17" s="18"/>
    </row>
    <row r="18" spans="2:16" ht="12.75">
      <c r="B18" s="17"/>
      <c r="C18" s="18"/>
      <c r="E18" s="17"/>
      <c r="F18" s="62"/>
      <c r="G18" s="17"/>
      <c r="I18" s="18"/>
      <c r="K18" s="18"/>
      <c r="M18" s="18"/>
      <c r="N18" s="18"/>
      <c r="O18" s="18"/>
      <c r="P18" s="18"/>
    </row>
    <row r="19" spans="2:16" ht="12.75">
      <c r="B19" s="17"/>
      <c r="C19" s="18"/>
      <c r="E19" s="17"/>
      <c r="F19" s="62"/>
      <c r="G19" s="17"/>
      <c r="I19" s="18"/>
      <c r="K19" s="18"/>
      <c r="M19" s="18"/>
      <c r="N19" s="18"/>
      <c r="O19" s="18"/>
      <c r="P19" s="18"/>
    </row>
    <row r="20" spans="2:16" ht="12.75">
      <c r="B20" s="17"/>
      <c r="C20" s="18"/>
      <c r="E20" s="17"/>
      <c r="F20" s="62"/>
      <c r="G20" s="17"/>
      <c r="I20" s="18"/>
      <c r="K20" s="18"/>
      <c r="M20" s="18"/>
      <c r="N20" s="18"/>
      <c r="O20" s="18"/>
      <c r="P20" s="18"/>
    </row>
    <row r="21" spans="2:16" ht="12.75">
      <c r="B21" s="17"/>
      <c r="C21" s="18"/>
      <c r="E21" s="17"/>
      <c r="F21" s="62"/>
      <c r="G21" s="17"/>
      <c r="I21" s="18"/>
      <c r="K21" s="18"/>
      <c r="M21" s="18"/>
      <c r="N21" s="18"/>
      <c r="O21" s="18"/>
      <c r="P21" s="18"/>
    </row>
    <row r="22" spans="2:16" ht="12.75">
      <c r="B22" s="17"/>
      <c r="C22" s="18"/>
      <c r="E22" s="17"/>
      <c r="F22" s="62"/>
      <c r="G22" s="17"/>
      <c r="I22" s="18"/>
      <c r="K22" s="18"/>
      <c r="M22" s="18"/>
      <c r="N22" s="18"/>
      <c r="O22" s="18"/>
      <c r="P22" s="18"/>
    </row>
    <row r="23" spans="2:16" ht="12.75">
      <c r="B23" s="17"/>
      <c r="C23" s="18"/>
      <c r="E23" s="17"/>
      <c r="F23" s="62"/>
      <c r="G23" s="17"/>
      <c r="I23" s="18"/>
      <c r="K23" s="18"/>
      <c r="M23" s="18"/>
      <c r="N23" s="18"/>
      <c r="O23" s="18"/>
      <c r="P23" s="18"/>
    </row>
    <row r="24" spans="2:16" ht="12.75">
      <c r="B24" s="17"/>
      <c r="C24" s="18"/>
      <c r="E24" s="17"/>
      <c r="F24" s="62"/>
      <c r="G24" s="17"/>
      <c r="I24" s="18"/>
      <c r="K24" s="18"/>
      <c r="M24" s="18"/>
      <c r="N24" s="18"/>
      <c r="O24" s="18"/>
      <c r="P24" s="18"/>
    </row>
    <row r="25" spans="2:16" ht="12.75">
      <c r="B25" s="17"/>
      <c r="C25" s="18"/>
      <c r="E25" s="17"/>
      <c r="F25" s="62"/>
      <c r="G25" s="17"/>
      <c r="I25" s="18"/>
      <c r="K25" s="18"/>
      <c r="M25" s="18"/>
      <c r="N25" s="18"/>
      <c r="O25" s="18"/>
      <c r="P25" s="18"/>
    </row>
    <row r="26" spans="2:16" ht="12.75">
      <c r="B26" s="17"/>
      <c r="C26" s="18"/>
      <c r="E26" s="17"/>
      <c r="F26" s="62"/>
      <c r="G26" s="17"/>
      <c r="I26" s="18"/>
      <c r="K26" s="18"/>
      <c r="M26" s="18"/>
      <c r="N26" s="18"/>
      <c r="O26" s="18"/>
      <c r="P26" s="18"/>
    </row>
    <row r="27" spans="2:16" ht="12.75">
      <c r="B27" s="17"/>
      <c r="C27" s="18"/>
      <c r="E27" s="17"/>
      <c r="F27" s="62"/>
      <c r="G27" s="17"/>
      <c r="I27" s="18"/>
      <c r="K27" s="18"/>
      <c r="M27" s="18"/>
      <c r="N27" s="18"/>
      <c r="O27" s="18"/>
      <c r="P27" s="18"/>
    </row>
    <row r="28" spans="2:16" ht="12.75">
      <c r="B28" s="17"/>
      <c r="C28" s="18"/>
      <c r="E28" s="17"/>
      <c r="F28" s="62"/>
      <c r="G28" s="17"/>
      <c r="I28" s="18"/>
      <c r="K28" s="18"/>
      <c r="M28" s="18"/>
      <c r="N28" s="18"/>
      <c r="O28" s="18"/>
      <c r="P28" s="18"/>
    </row>
    <row r="29" spans="2:16" ht="12.75">
      <c r="B29" s="17"/>
      <c r="C29" s="18"/>
      <c r="E29" s="17"/>
      <c r="F29" s="62"/>
      <c r="G29" s="17"/>
      <c r="I29" s="18"/>
      <c r="K29" s="18"/>
      <c r="M29" s="18"/>
      <c r="N29" s="18"/>
      <c r="O29" s="18"/>
      <c r="P29" s="18"/>
    </row>
    <row r="30" spans="2:16" ht="12.75">
      <c r="B30" s="17"/>
      <c r="C30" s="18"/>
      <c r="E30" s="17"/>
      <c r="F30" s="62"/>
      <c r="G30" s="17"/>
      <c r="I30" s="18"/>
      <c r="K30" s="18"/>
      <c r="M30" s="18"/>
      <c r="N30" s="18"/>
      <c r="O30" s="18"/>
      <c r="P30" s="18"/>
    </row>
    <row r="31" spans="2:16" ht="12.75">
      <c r="B31" s="17"/>
      <c r="C31" s="18"/>
      <c r="E31" s="17"/>
      <c r="F31" s="62"/>
      <c r="G31" s="17"/>
      <c r="I31" s="18"/>
      <c r="K31" s="18"/>
      <c r="M31" s="18"/>
      <c r="N31" s="18"/>
      <c r="O31" s="18"/>
      <c r="P31" s="18"/>
    </row>
    <row r="32" spans="2:16" ht="12.75">
      <c r="B32" s="17"/>
      <c r="C32" s="18"/>
      <c r="E32" s="17"/>
      <c r="F32" s="62"/>
      <c r="G32" s="17"/>
      <c r="I32" s="18"/>
      <c r="K32" s="18"/>
      <c r="M32" s="18"/>
      <c r="N32" s="18"/>
      <c r="O32" s="18"/>
      <c r="P32" s="18"/>
    </row>
    <row r="33" spans="2:16" ht="12.75">
      <c r="B33" s="17"/>
      <c r="C33" s="18"/>
      <c r="E33" s="17"/>
      <c r="F33" s="62"/>
      <c r="G33" s="17"/>
      <c r="I33" s="18"/>
      <c r="K33" s="18"/>
      <c r="M33" s="18"/>
      <c r="N33" s="18"/>
      <c r="O33" s="18"/>
      <c r="P33" s="18"/>
    </row>
    <row r="34" spans="2:16" ht="12.75">
      <c r="B34" s="17"/>
      <c r="C34" s="18"/>
      <c r="E34" s="17"/>
      <c r="F34" s="62"/>
      <c r="G34" s="17"/>
      <c r="I34" s="18"/>
      <c r="K34" s="18"/>
      <c r="M34" s="18"/>
      <c r="N34" s="18"/>
      <c r="O34" s="18"/>
      <c r="P34" s="18"/>
    </row>
    <row r="35" spans="2:16" ht="12.75">
      <c r="B35" s="17"/>
      <c r="C35" s="18"/>
      <c r="E35" s="17"/>
      <c r="F35" s="62"/>
      <c r="G35" s="17"/>
      <c r="I35" s="18"/>
      <c r="K35" s="18"/>
      <c r="M35" s="18"/>
      <c r="N35" s="18"/>
      <c r="O35" s="18"/>
      <c r="P35" s="18"/>
    </row>
    <row r="36" spans="2:16" ht="12.75">
      <c r="B36" s="17"/>
      <c r="C36" s="18"/>
      <c r="E36" s="17"/>
      <c r="F36" s="62"/>
      <c r="G36" s="17"/>
      <c r="I36" s="18"/>
      <c r="K36" s="18"/>
      <c r="M36" s="18"/>
      <c r="N36" s="18"/>
      <c r="O36" s="18"/>
      <c r="P36" s="18"/>
    </row>
    <row r="37" spans="2:16" ht="12.75">
      <c r="B37" s="17"/>
      <c r="C37" s="18"/>
      <c r="E37" s="17"/>
      <c r="F37" s="62"/>
      <c r="G37" s="17"/>
      <c r="I37" s="18"/>
      <c r="K37" s="18"/>
      <c r="M37" s="18"/>
      <c r="N37" s="18"/>
      <c r="O37" s="18"/>
      <c r="P37" s="18"/>
    </row>
    <row r="38" spans="2:16" ht="12.75">
      <c r="B38" s="17"/>
      <c r="C38" s="18"/>
      <c r="E38" s="17"/>
      <c r="F38" s="62"/>
      <c r="G38" s="17"/>
      <c r="I38" s="18"/>
      <c r="K38" s="18"/>
      <c r="M38" s="18"/>
      <c r="N38" s="18"/>
      <c r="O38" s="18"/>
      <c r="P38" s="18"/>
    </row>
    <row r="39" spans="2:16" ht="12.75">
      <c r="B39" s="17"/>
      <c r="C39" s="18"/>
      <c r="E39" s="17"/>
      <c r="F39" s="62"/>
      <c r="G39" s="17"/>
      <c r="I39" s="18"/>
      <c r="K39" s="18"/>
      <c r="M39" s="18"/>
      <c r="N39" s="18"/>
      <c r="O39" s="18"/>
      <c r="P39" s="18"/>
    </row>
    <row r="40" spans="2:16" ht="12.75">
      <c r="B40" s="17"/>
      <c r="C40" s="18"/>
      <c r="E40" s="17"/>
      <c r="F40" s="62"/>
      <c r="G40" s="17"/>
      <c r="I40" s="18"/>
      <c r="K40" s="18"/>
      <c r="M40" s="18"/>
      <c r="N40" s="18"/>
      <c r="O40" s="18"/>
      <c r="P40" s="18"/>
    </row>
    <row r="41" spans="2:16" ht="12.75">
      <c r="B41" s="17"/>
      <c r="C41" s="18"/>
      <c r="E41" s="17"/>
      <c r="F41" s="62"/>
      <c r="G41" s="17"/>
      <c r="I41" s="18"/>
      <c r="K41" s="18"/>
      <c r="M41" s="18"/>
      <c r="N41" s="18"/>
      <c r="O41" s="18"/>
      <c r="P41" s="18"/>
    </row>
    <row r="42" spans="2:16" ht="12.75">
      <c r="B42" s="17"/>
      <c r="C42" s="18"/>
      <c r="E42" s="17"/>
      <c r="F42" s="62"/>
      <c r="G42" s="17"/>
      <c r="I42" s="18"/>
      <c r="K42" s="18"/>
      <c r="M42" s="18"/>
      <c r="N42" s="18"/>
      <c r="O42" s="18"/>
      <c r="P42" s="18"/>
    </row>
    <row r="43" spans="2:16" ht="12.75">
      <c r="B43" s="17"/>
      <c r="C43" s="18"/>
      <c r="E43" s="17"/>
      <c r="F43" s="62"/>
      <c r="G43" s="17"/>
      <c r="I43" s="18"/>
      <c r="K43" s="18"/>
      <c r="M43" s="18"/>
      <c r="N43" s="18"/>
      <c r="O43" s="18"/>
      <c r="P43" s="18"/>
    </row>
    <row r="44" spans="2:16" ht="12.75">
      <c r="B44" s="17"/>
      <c r="C44" s="18"/>
      <c r="E44" s="17"/>
      <c r="F44" s="62"/>
      <c r="G44" s="17"/>
      <c r="I44" s="18"/>
      <c r="K44" s="18"/>
      <c r="M44" s="18"/>
      <c r="N44" s="18"/>
      <c r="O44" s="18"/>
      <c r="P44" s="18"/>
    </row>
    <row r="45" spans="2:16" ht="12.75">
      <c r="B45" s="17"/>
      <c r="C45" s="18"/>
      <c r="E45" s="17"/>
      <c r="F45" s="62"/>
      <c r="G45" s="17"/>
      <c r="I45" s="18"/>
      <c r="K45" s="18"/>
      <c r="M45" s="18"/>
      <c r="N45" s="18"/>
      <c r="O45" s="18"/>
      <c r="P45" s="18"/>
    </row>
    <row r="46" spans="2:16" ht="12.75">
      <c r="B46" s="17"/>
      <c r="C46" s="18"/>
      <c r="E46" s="17"/>
      <c r="F46" s="62"/>
      <c r="G46" s="17"/>
      <c r="I46" s="18"/>
      <c r="K46" s="18"/>
      <c r="M46" s="18"/>
      <c r="N46" s="18"/>
      <c r="O46" s="18"/>
      <c r="P46" s="18"/>
    </row>
    <row r="47" spans="2:16" ht="12.75">
      <c r="B47" s="17"/>
      <c r="C47" s="18"/>
      <c r="E47" s="17"/>
      <c r="F47" s="62"/>
      <c r="G47" s="17"/>
      <c r="I47" s="18"/>
      <c r="K47" s="18"/>
      <c r="M47" s="18"/>
      <c r="N47" s="18"/>
      <c r="O47" s="18"/>
      <c r="P47" s="18"/>
    </row>
    <row r="48" spans="2:16" ht="12.75">
      <c r="B48" s="17"/>
      <c r="C48" s="18"/>
      <c r="E48" s="17"/>
      <c r="F48" s="62"/>
      <c r="G48" s="17"/>
      <c r="I48" s="18"/>
      <c r="K48" s="18"/>
      <c r="M48" s="18"/>
      <c r="N48" s="18"/>
      <c r="O48" s="18"/>
      <c r="P48" s="18"/>
    </row>
    <row r="49" spans="2:16" ht="12.75">
      <c r="B49" s="17"/>
      <c r="C49" s="18"/>
      <c r="E49" s="17"/>
      <c r="F49" s="62"/>
      <c r="G49" s="17"/>
      <c r="I49" s="18"/>
      <c r="K49" s="18"/>
      <c r="M49" s="18"/>
      <c r="N49" s="18"/>
      <c r="O49" s="18"/>
      <c r="P49" s="18"/>
    </row>
    <row r="50" spans="2:16" ht="12.75">
      <c r="B50" s="17"/>
      <c r="C50" s="18"/>
      <c r="E50" s="17"/>
      <c r="F50" s="62"/>
      <c r="G50" s="17"/>
      <c r="I50" s="18"/>
      <c r="K50" s="18"/>
      <c r="M50" s="18"/>
      <c r="N50" s="18"/>
      <c r="O50" s="18"/>
      <c r="P50" s="18"/>
    </row>
    <row r="51" spans="2:16" ht="12.75">
      <c r="B51" s="17"/>
      <c r="C51" s="18"/>
      <c r="E51" s="17"/>
      <c r="F51" s="62"/>
      <c r="G51" s="17"/>
      <c r="I51" s="18"/>
      <c r="K51" s="18"/>
      <c r="M51" s="18"/>
      <c r="N51" s="18"/>
      <c r="O51" s="18"/>
      <c r="P51" s="18"/>
    </row>
    <row r="52" spans="2:16" ht="12.75">
      <c r="B52" s="17"/>
      <c r="C52" s="18"/>
      <c r="E52" s="17"/>
      <c r="F52" s="62"/>
      <c r="G52" s="17"/>
      <c r="I52" s="18"/>
      <c r="K52" s="18"/>
      <c r="M52" s="18"/>
      <c r="N52" s="18"/>
      <c r="O52" s="18"/>
      <c r="P52" s="18"/>
    </row>
    <row r="53" spans="2:16" ht="12.75">
      <c r="B53" s="17"/>
      <c r="C53" s="18"/>
      <c r="E53" s="17"/>
      <c r="F53" s="62"/>
      <c r="G53" s="17"/>
      <c r="I53" s="18"/>
      <c r="K53" s="18"/>
      <c r="M53" s="18"/>
      <c r="N53" s="18"/>
      <c r="O53" s="18"/>
      <c r="P53" s="18"/>
    </row>
    <row r="54" spans="2:16" ht="12.75">
      <c r="B54" s="17"/>
      <c r="C54" s="18"/>
      <c r="E54" s="17"/>
      <c r="F54" s="62"/>
      <c r="G54" s="17"/>
      <c r="I54" s="18"/>
      <c r="K54" s="18"/>
      <c r="M54" s="18"/>
      <c r="N54" s="18"/>
      <c r="O54" s="18"/>
      <c r="P54" s="18"/>
    </row>
    <row r="55" spans="2:16" ht="12.75">
      <c r="B55" s="17"/>
      <c r="C55" s="18"/>
      <c r="E55" s="17"/>
      <c r="F55" s="62"/>
      <c r="G55" s="17"/>
      <c r="I55" s="18"/>
      <c r="K55" s="18"/>
      <c r="M55" s="18"/>
      <c r="N55" s="18"/>
      <c r="O55" s="18"/>
      <c r="P55" s="18"/>
    </row>
    <row r="56" spans="2:16" ht="12.75">
      <c r="B56" s="17"/>
      <c r="C56" s="18"/>
      <c r="E56" s="17"/>
      <c r="F56" s="62"/>
      <c r="G56" s="17"/>
      <c r="I56" s="18"/>
      <c r="K56" s="18"/>
      <c r="M56" s="18"/>
      <c r="N56" s="18"/>
      <c r="O56" s="18"/>
      <c r="P56" s="18"/>
    </row>
    <row r="57" spans="2:16" ht="12.75">
      <c r="B57" s="17"/>
      <c r="C57" s="18"/>
      <c r="E57" s="17"/>
      <c r="F57" s="62"/>
      <c r="G57" s="17"/>
      <c r="I57" s="18"/>
      <c r="K57" s="18"/>
      <c r="M57" s="18"/>
      <c r="N57" s="18"/>
      <c r="O57" s="18"/>
      <c r="P57" s="18"/>
    </row>
    <row r="58" spans="2:16" ht="12.75">
      <c r="B58" s="17"/>
      <c r="C58" s="18"/>
      <c r="E58" s="17"/>
      <c r="F58" s="62"/>
      <c r="G58" s="17"/>
      <c r="I58" s="18"/>
      <c r="K58" s="18"/>
      <c r="M58" s="18"/>
      <c r="N58" s="18"/>
      <c r="O58" s="18"/>
      <c r="P58" s="18"/>
    </row>
    <row r="59" spans="2:16" ht="12.75">
      <c r="B59" s="17"/>
      <c r="C59" s="18"/>
      <c r="E59" s="17"/>
      <c r="F59" s="62"/>
      <c r="G59" s="17"/>
      <c r="I59" s="18"/>
      <c r="K59" s="18"/>
      <c r="M59" s="18"/>
      <c r="N59" s="18"/>
      <c r="O59" s="18"/>
      <c r="P59" s="18"/>
    </row>
    <row r="60" spans="2:16" ht="12.75">
      <c r="B60" s="17"/>
      <c r="C60" s="18"/>
      <c r="E60" s="17"/>
      <c r="F60" s="62"/>
      <c r="G60" s="17"/>
      <c r="I60" s="18"/>
      <c r="K60" s="18"/>
      <c r="M60" s="18"/>
      <c r="N60" s="18"/>
      <c r="O60" s="18"/>
      <c r="P60" s="18"/>
    </row>
    <row r="61" spans="2:16" ht="12.75">
      <c r="B61" s="17"/>
      <c r="C61" s="18"/>
      <c r="E61" s="17"/>
      <c r="F61" s="62"/>
      <c r="G61" s="17"/>
      <c r="I61" s="18"/>
      <c r="K61" s="18"/>
      <c r="M61" s="18"/>
      <c r="N61" s="18"/>
      <c r="O61" s="18"/>
      <c r="P61" s="18"/>
    </row>
    <row r="62" spans="2:16" ht="12.75">
      <c r="B62" s="17"/>
      <c r="C62" s="18"/>
      <c r="E62" s="17"/>
      <c r="F62" s="62"/>
      <c r="G62" s="17"/>
      <c r="I62" s="18"/>
      <c r="K62" s="18"/>
      <c r="M62" s="18"/>
      <c r="N62" s="18"/>
      <c r="O62" s="18"/>
      <c r="P62" s="18"/>
    </row>
    <row r="63" spans="2:16" ht="12.75">
      <c r="B63" s="17"/>
      <c r="C63" s="18"/>
      <c r="E63" s="17"/>
      <c r="F63" s="62"/>
      <c r="G63" s="17"/>
      <c r="I63" s="18"/>
      <c r="K63" s="18"/>
      <c r="M63" s="18"/>
      <c r="N63" s="18"/>
      <c r="O63" s="18"/>
      <c r="P63" s="18"/>
    </row>
    <row r="64" spans="2:16" ht="12.75">
      <c r="B64" s="17"/>
      <c r="C64" s="18"/>
      <c r="E64" s="17"/>
      <c r="F64" s="62"/>
      <c r="G64" s="17"/>
      <c r="I64" s="18"/>
      <c r="K64" s="18"/>
      <c r="M64" s="18"/>
      <c r="N64" s="18"/>
      <c r="O64" s="18"/>
      <c r="P64" s="18"/>
    </row>
    <row r="65" spans="2:16" ht="12.75">
      <c r="B65" s="17"/>
      <c r="C65" s="18"/>
      <c r="E65" s="17"/>
      <c r="F65" s="62"/>
      <c r="G65" s="17"/>
      <c r="I65" s="18"/>
      <c r="K65" s="18"/>
      <c r="M65" s="18"/>
      <c r="N65" s="18"/>
      <c r="O65" s="18"/>
      <c r="P65" s="18"/>
    </row>
    <row r="66" spans="2:16" ht="12.75">
      <c r="B66" s="17"/>
      <c r="C66" s="18"/>
      <c r="E66" s="17"/>
      <c r="F66" s="62"/>
      <c r="G66" s="17"/>
      <c r="I66" s="18"/>
      <c r="K66" s="18"/>
      <c r="M66" s="18"/>
      <c r="N66" s="18"/>
      <c r="O66" s="18"/>
      <c r="P66" s="18"/>
    </row>
    <row r="67" spans="2:16" ht="12.75">
      <c r="B67" s="17"/>
      <c r="C67" s="18"/>
      <c r="E67" s="17"/>
      <c r="F67" s="62"/>
      <c r="G67" s="17"/>
      <c r="I67" s="18"/>
      <c r="K67" s="18"/>
      <c r="M67" s="18"/>
      <c r="N67" s="18"/>
      <c r="O67" s="18"/>
      <c r="P67" s="18"/>
    </row>
    <row r="68" spans="2:16" ht="12.75">
      <c r="B68" s="17"/>
      <c r="C68" s="18"/>
      <c r="E68" s="17"/>
      <c r="F68" s="62"/>
      <c r="G68" s="17"/>
      <c r="I68" s="18"/>
      <c r="K68" s="18"/>
      <c r="M68" s="18"/>
      <c r="N68" s="18"/>
      <c r="O68" s="18"/>
      <c r="P68" s="18"/>
    </row>
    <row r="69" spans="2:16" ht="12.75">
      <c r="B69" s="17"/>
      <c r="C69" s="18"/>
      <c r="E69" s="17"/>
      <c r="F69" s="62"/>
      <c r="G69" s="17"/>
      <c r="I69" s="18"/>
      <c r="K69" s="18"/>
      <c r="M69" s="18"/>
      <c r="N69" s="18"/>
      <c r="O69" s="18"/>
      <c r="P69" s="18"/>
    </row>
    <row r="70" spans="2:16" ht="12.75">
      <c r="B70" s="17"/>
      <c r="C70" s="18"/>
      <c r="E70" s="17"/>
      <c r="F70" s="62"/>
      <c r="G70" s="17"/>
      <c r="I70" s="18"/>
      <c r="K70" s="18"/>
      <c r="M70" s="18"/>
      <c r="N70" s="18"/>
      <c r="O70" s="18"/>
      <c r="P70" s="18"/>
    </row>
    <row r="71" spans="2:16" ht="12.75">
      <c r="B71" s="17"/>
      <c r="C71" s="18"/>
      <c r="E71" s="17"/>
      <c r="F71" s="62"/>
      <c r="G71" s="17"/>
      <c r="I71" s="18"/>
      <c r="K71" s="18"/>
      <c r="M71" s="18"/>
      <c r="N71" s="18"/>
      <c r="O71" s="18"/>
      <c r="P71" s="18"/>
    </row>
    <row r="72" spans="2:16" ht="12.75">
      <c r="B72" s="17"/>
      <c r="C72" s="18"/>
      <c r="E72" s="17"/>
      <c r="F72" s="62"/>
      <c r="G72" s="17"/>
      <c r="I72" s="18"/>
      <c r="K72" s="18"/>
      <c r="M72" s="18"/>
      <c r="N72" s="18"/>
      <c r="O72" s="18"/>
      <c r="P72" s="18"/>
    </row>
    <row r="73" spans="2:16" ht="12.75">
      <c r="B73" s="17"/>
      <c r="C73" s="18"/>
      <c r="E73" s="17"/>
      <c r="F73" s="62"/>
      <c r="G73" s="17"/>
      <c r="I73" s="18"/>
      <c r="K73" s="18"/>
      <c r="M73" s="18"/>
      <c r="N73" s="18"/>
      <c r="O73" s="18"/>
      <c r="P73" s="18"/>
    </row>
    <row r="74" spans="2:16" ht="12.75">
      <c r="B74" s="17"/>
      <c r="C74" s="18"/>
      <c r="E74" s="17"/>
      <c r="F74" s="62"/>
      <c r="G74" s="17"/>
      <c r="I74" s="18"/>
      <c r="K74" s="18"/>
      <c r="M74" s="18"/>
      <c r="N74" s="18"/>
      <c r="O74" s="18"/>
      <c r="P74" s="18"/>
    </row>
    <row r="75" spans="2:16" ht="12.75">
      <c r="B75" s="17"/>
      <c r="C75" s="18"/>
      <c r="E75" s="17"/>
      <c r="F75" s="62"/>
      <c r="G75" s="17"/>
      <c r="I75" s="18"/>
      <c r="K75" s="18"/>
      <c r="M75" s="18"/>
      <c r="N75" s="18"/>
      <c r="O75" s="18"/>
      <c r="P75" s="18"/>
    </row>
    <row r="76" spans="2:16" ht="12.75">
      <c r="B76" s="17"/>
      <c r="C76" s="18"/>
      <c r="E76" s="17"/>
      <c r="F76" s="62"/>
      <c r="G76" s="17"/>
      <c r="I76" s="18"/>
      <c r="K76" s="18"/>
      <c r="M76" s="18"/>
      <c r="N76" s="18"/>
      <c r="O76" s="18"/>
      <c r="P76" s="18"/>
    </row>
    <row r="77" spans="2:16" ht="12.75">
      <c r="B77" s="17"/>
      <c r="C77" s="18"/>
      <c r="E77" s="17"/>
      <c r="F77" s="62"/>
      <c r="G77" s="17"/>
      <c r="I77" s="18"/>
      <c r="K77" s="18"/>
      <c r="M77" s="18"/>
      <c r="N77" s="18"/>
      <c r="O77" s="18"/>
      <c r="P77" s="18"/>
    </row>
    <row r="78" spans="2:16" ht="12.75">
      <c r="B78" s="17"/>
      <c r="C78" s="18"/>
      <c r="E78" s="17"/>
      <c r="F78" s="62"/>
      <c r="G78" s="17"/>
      <c r="I78" s="18"/>
      <c r="K78" s="18"/>
      <c r="M78" s="18"/>
      <c r="N78" s="18"/>
      <c r="O78" s="18"/>
      <c r="P78" s="18"/>
    </row>
    <row r="79" spans="2:16" ht="12.75">
      <c r="B79" s="17"/>
      <c r="C79" s="18"/>
      <c r="E79" s="17"/>
      <c r="F79" s="62"/>
      <c r="G79" s="17"/>
      <c r="I79" s="18"/>
      <c r="K79" s="18"/>
      <c r="M79" s="18"/>
      <c r="N79" s="18"/>
      <c r="O79" s="18"/>
      <c r="P79" s="18"/>
    </row>
    <row r="80" spans="2:16" ht="12.75">
      <c r="B80" s="17"/>
      <c r="C80" s="18"/>
      <c r="E80" s="17"/>
      <c r="F80" s="62"/>
      <c r="G80" s="17"/>
      <c r="I80" s="18"/>
      <c r="K80" s="18"/>
      <c r="M80" s="18"/>
      <c r="N80" s="18"/>
      <c r="O80" s="18"/>
      <c r="P80" s="18"/>
    </row>
    <row r="81" spans="2:16" ht="12.75">
      <c r="B81" s="17"/>
      <c r="C81" s="18"/>
      <c r="E81" s="17"/>
      <c r="F81" s="62"/>
      <c r="G81" s="17"/>
      <c r="I81" s="18"/>
      <c r="K81" s="18"/>
      <c r="M81" s="18"/>
      <c r="N81" s="18"/>
      <c r="O81" s="18"/>
      <c r="P81" s="18"/>
    </row>
    <row r="82" spans="2:16" ht="12.75">
      <c r="B82" s="17"/>
      <c r="C82" s="18"/>
      <c r="E82" s="17"/>
      <c r="F82" s="62"/>
      <c r="G82" s="17"/>
      <c r="I82" s="18"/>
      <c r="K82" s="18"/>
      <c r="M82" s="18"/>
      <c r="N82" s="18"/>
      <c r="O82" s="18"/>
      <c r="P82" s="18"/>
    </row>
    <row r="83" spans="2:16" ht="12.75">
      <c r="B83" s="17"/>
      <c r="C83" s="18"/>
      <c r="E83" s="17"/>
      <c r="F83" s="62"/>
      <c r="G83" s="17"/>
      <c r="I83" s="18"/>
      <c r="K83" s="18"/>
      <c r="M83" s="18"/>
      <c r="N83" s="18"/>
      <c r="O83" s="18"/>
      <c r="P83" s="18"/>
    </row>
    <row r="84" spans="2:16" ht="12.75">
      <c r="B84" s="17"/>
      <c r="C84" s="18"/>
      <c r="E84" s="17"/>
      <c r="F84" s="62"/>
      <c r="G84" s="17"/>
      <c r="I84" s="18"/>
      <c r="K84" s="18"/>
      <c r="M84" s="18"/>
      <c r="N84" s="18"/>
      <c r="O84" s="18"/>
      <c r="P84" s="18"/>
    </row>
    <row r="85" spans="2:16" ht="12.75">
      <c r="B85" s="17"/>
      <c r="C85" s="18"/>
      <c r="E85" s="17"/>
      <c r="F85" s="62"/>
      <c r="G85" s="17"/>
      <c r="I85" s="18"/>
      <c r="K85" s="18"/>
      <c r="M85" s="18"/>
      <c r="N85" s="18"/>
      <c r="O85" s="18"/>
      <c r="P85" s="18"/>
    </row>
    <row r="86" spans="2:16" ht="12.75">
      <c r="B86" s="17"/>
      <c r="C86" s="18"/>
      <c r="E86" s="17"/>
      <c r="F86" s="62"/>
      <c r="G86" s="17"/>
      <c r="I86" s="18"/>
      <c r="K86" s="18"/>
      <c r="M86" s="18"/>
      <c r="N86" s="18"/>
      <c r="O86" s="18"/>
      <c r="P86" s="18"/>
    </row>
    <row r="87" spans="2:16" ht="12.75">
      <c r="B87" s="17"/>
      <c r="C87" s="18"/>
      <c r="E87" s="17"/>
      <c r="F87" s="62"/>
      <c r="G87" s="17"/>
      <c r="I87" s="18"/>
      <c r="K87" s="18"/>
      <c r="M87" s="18"/>
      <c r="N87" s="18"/>
      <c r="O87" s="18"/>
      <c r="P87" s="18"/>
    </row>
    <row r="88" spans="2:16" ht="12.75">
      <c r="B88" s="17"/>
      <c r="C88" s="18"/>
      <c r="E88" s="17"/>
      <c r="F88" s="62"/>
      <c r="G88" s="17"/>
      <c r="I88" s="18"/>
      <c r="K88" s="18"/>
      <c r="M88" s="18"/>
      <c r="N88" s="18"/>
      <c r="O88" s="18"/>
      <c r="P88" s="18"/>
    </row>
    <row r="89" spans="2:16" ht="12.75">
      <c r="B89" s="17"/>
      <c r="C89" s="18"/>
      <c r="E89" s="17"/>
      <c r="F89" s="62"/>
      <c r="G89" s="17"/>
      <c r="I89" s="18"/>
      <c r="K89" s="18"/>
      <c r="M89" s="18"/>
      <c r="N89" s="18"/>
      <c r="O89" s="18"/>
      <c r="P89" s="18"/>
    </row>
    <row r="90" spans="2:16" ht="12.75">
      <c r="B90" s="17"/>
      <c r="C90" s="18"/>
      <c r="E90" s="17"/>
      <c r="F90" s="62"/>
      <c r="G90" s="17"/>
      <c r="I90" s="18"/>
      <c r="K90" s="18"/>
      <c r="M90" s="18"/>
      <c r="N90" s="18"/>
      <c r="O90" s="18"/>
      <c r="P90" s="18"/>
    </row>
    <row r="91" spans="2:16" ht="12.75">
      <c r="B91" s="17"/>
      <c r="C91" s="18"/>
      <c r="E91" s="17"/>
      <c r="F91" s="62"/>
      <c r="G91" s="17"/>
      <c r="I91" s="18"/>
      <c r="K91" s="18"/>
      <c r="M91" s="18"/>
      <c r="N91" s="18"/>
      <c r="O91" s="18"/>
      <c r="P91" s="18"/>
    </row>
    <row r="92" spans="2:16" ht="12.75">
      <c r="B92" s="17"/>
      <c r="C92" s="18"/>
      <c r="E92" s="17"/>
      <c r="F92" s="62"/>
      <c r="G92" s="17"/>
      <c r="I92" s="18"/>
      <c r="K92" s="18"/>
      <c r="M92" s="18"/>
      <c r="N92" s="18"/>
      <c r="O92" s="18"/>
      <c r="P92" s="18"/>
    </row>
    <row r="93" spans="2:16" ht="12.75">
      <c r="B93" s="17"/>
      <c r="C93" s="18"/>
      <c r="E93" s="17"/>
      <c r="F93" s="62"/>
      <c r="G93" s="17"/>
      <c r="I93" s="18"/>
      <c r="K93" s="18"/>
      <c r="M93" s="18"/>
      <c r="N93" s="18"/>
      <c r="O93" s="18"/>
      <c r="P93" s="18"/>
    </row>
    <row r="94" spans="2:16" ht="12.75">
      <c r="B94" s="17"/>
      <c r="C94" s="18"/>
      <c r="E94" s="17"/>
      <c r="F94" s="62"/>
      <c r="G94" s="17"/>
      <c r="I94" s="18"/>
      <c r="K94" s="18"/>
      <c r="M94" s="18"/>
      <c r="N94" s="18"/>
      <c r="O94" s="18"/>
      <c r="P94" s="18"/>
    </row>
    <row r="95" spans="2:16" ht="12.75">
      <c r="B95" s="17"/>
      <c r="C95" s="18"/>
      <c r="E95" s="17"/>
      <c r="F95" s="62"/>
      <c r="G95" s="17"/>
      <c r="I95" s="18"/>
      <c r="K95" s="18"/>
      <c r="M95" s="18"/>
      <c r="N95" s="18"/>
      <c r="O95" s="18"/>
      <c r="P95" s="18"/>
    </row>
    <row r="96" spans="2:16" ht="12.75">
      <c r="B96" s="17"/>
      <c r="C96" s="18"/>
      <c r="E96" s="17"/>
      <c r="F96" s="62"/>
      <c r="G96" s="17"/>
      <c r="I96" s="18"/>
      <c r="K96" s="18"/>
      <c r="M96" s="18"/>
      <c r="N96" s="18"/>
      <c r="O96" s="18"/>
      <c r="P96" s="18"/>
    </row>
    <row r="97" spans="2:16" ht="12.75">
      <c r="B97" s="17"/>
      <c r="C97" s="18"/>
      <c r="E97" s="17"/>
      <c r="F97" s="62"/>
      <c r="G97" s="17"/>
      <c r="I97" s="18"/>
      <c r="K97" s="18"/>
      <c r="M97" s="18"/>
      <c r="N97" s="18"/>
      <c r="O97" s="18"/>
      <c r="P97" s="18"/>
    </row>
    <row r="98" spans="2:16" ht="12.75">
      <c r="B98" s="17"/>
      <c r="C98" s="18"/>
      <c r="E98" s="17"/>
      <c r="F98" s="62"/>
      <c r="G98" s="17"/>
      <c r="I98" s="18"/>
      <c r="K98" s="18"/>
      <c r="M98" s="18"/>
      <c r="N98" s="18"/>
      <c r="O98" s="18"/>
      <c r="P98" s="18"/>
    </row>
    <row r="99" spans="2:16" ht="12.75">
      <c r="B99" s="17"/>
      <c r="C99" s="18"/>
      <c r="E99" s="17"/>
      <c r="F99" s="62"/>
      <c r="G99" s="17"/>
      <c r="I99" s="18"/>
      <c r="K99" s="18"/>
      <c r="M99" s="18"/>
      <c r="N99" s="18"/>
      <c r="O99" s="18"/>
      <c r="P99" s="18"/>
    </row>
    <row r="100" spans="2:16" ht="12.75">
      <c r="B100" s="17"/>
      <c r="C100" s="18"/>
      <c r="E100" s="17"/>
      <c r="F100" s="62"/>
      <c r="G100" s="17"/>
      <c r="I100" s="18"/>
      <c r="K100" s="18"/>
      <c r="M100" s="18"/>
      <c r="N100" s="18"/>
      <c r="O100" s="18"/>
      <c r="P100" s="18"/>
    </row>
    <row r="101" spans="2:16" ht="12.75">
      <c r="B101" s="17"/>
      <c r="C101" s="18"/>
      <c r="E101" s="17"/>
      <c r="F101" s="62"/>
      <c r="G101" s="17"/>
      <c r="I101" s="18"/>
      <c r="K101" s="18"/>
      <c r="M101" s="18"/>
      <c r="N101" s="18"/>
      <c r="O101" s="18"/>
      <c r="P101" s="18"/>
    </row>
    <row r="102" spans="2:16" ht="12.75">
      <c r="B102" s="17"/>
      <c r="C102" s="18"/>
      <c r="E102" s="17"/>
      <c r="F102" s="62"/>
      <c r="G102" s="17"/>
      <c r="I102" s="18"/>
      <c r="K102" s="18"/>
      <c r="M102" s="18"/>
      <c r="N102" s="18"/>
      <c r="O102" s="18"/>
      <c r="P102" s="18"/>
    </row>
    <row r="103" spans="2:16" ht="12.75">
      <c r="B103" s="17"/>
      <c r="C103" s="18"/>
      <c r="E103" s="17"/>
      <c r="F103" s="62"/>
      <c r="G103" s="17"/>
      <c r="I103" s="18"/>
      <c r="K103" s="18"/>
      <c r="M103" s="18"/>
      <c r="N103" s="18"/>
      <c r="O103" s="18"/>
      <c r="P103" s="18"/>
    </row>
    <row r="104" spans="2:16" ht="12.75">
      <c r="B104" s="17"/>
      <c r="C104" s="18"/>
      <c r="E104" s="17"/>
      <c r="F104" s="62"/>
      <c r="G104" s="17"/>
      <c r="I104" s="18"/>
      <c r="K104" s="18"/>
      <c r="M104" s="18"/>
      <c r="N104" s="18"/>
      <c r="O104" s="18"/>
      <c r="P104" s="18"/>
    </row>
    <row r="105" spans="2:16" ht="12.75">
      <c r="B105" s="17"/>
      <c r="C105" s="18"/>
      <c r="E105" s="17"/>
      <c r="F105" s="62"/>
      <c r="G105" s="17"/>
      <c r="I105" s="18"/>
      <c r="K105" s="18"/>
      <c r="M105" s="18"/>
      <c r="N105" s="18"/>
      <c r="O105" s="18"/>
      <c r="P105" s="18"/>
    </row>
    <row r="106" spans="2:16" ht="12.75">
      <c r="B106" s="17"/>
      <c r="C106" s="18"/>
      <c r="E106" s="17"/>
      <c r="F106" s="62"/>
      <c r="G106" s="17"/>
      <c r="I106" s="18"/>
      <c r="K106" s="18"/>
      <c r="M106" s="18"/>
      <c r="N106" s="18"/>
      <c r="O106" s="18"/>
      <c r="P106" s="18"/>
    </row>
    <row r="107" spans="2:16" ht="12.75">
      <c r="B107" s="17"/>
      <c r="C107" s="18"/>
      <c r="E107" s="17"/>
      <c r="F107" s="62"/>
      <c r="G107" s="17"/>
      <c r="I107" s="18"/>
      <c r="K107" s="18"/>
      <c r="M107" s="18"/>
      <c r="N107" s="18"/>
      <c r="O107" s="18"/>
      <c r="P107" s="18"/>
    </row>
    <row r="108" spans="2:16" ht="12.75">
      <c r="B108" s="17"/>
      <c r="C108" s="18"/>
      <c r="E108" s="17"/>
      <c r="F108" s="62"/>
      <c r="G108" s="17"/>
      <c r="I108" s="18"/>
      <c r="K108" s="18"/>
      <c r="M108" s="18"/>
      <c r="N108" s="18"/>
      <c r="O108" s="18"/>
      <c r="P108" s="18"/>
    </row>
    <row r="109" spans="2:16" ht="12.75">
      <c r="B109" s="17"/>
      <c r="C109" s="18"/>
      <c r="E109" s="17"/>
      <c r="F109" s="62"/>
      <c r="G109" s="17"/>
      <c r="I109" s="18"/>
      <c r="K109" s="18"/>
      <c r="M109" s="18"/>
      <c r="N109" s="18"/>
      <c r="O109" s="18"/>
      <c r="P109" s="18"/>
    </row>
    <row r="110" spans="2:16" ht="12.75">
      <c r="B110" s="17"/>
      <c r="C110" s="18"/>
      <c r="E110" s="17"/>
      <c r="F110" s="62"/>
      <c r="G110" s="17"/>
      <c r="I110" s="18"/>
      <c r="K110" s="18"/>
      <c r="M110" s="18"/>
      <c r="N110" s="18"/>
      <c r="O110" s="18"/>
      <c r="P110" s="18"/>
    </row>
    <row r="111" spans="2:16" ht="12.75">
      <c r="B111" s="17"/>
      <c r="C111" s="18"/>
      <c r="E111" s="17"/>
      <c r="F111" s="62"/>
      <c r="G111" s="17"/>
      <c r="I111" s="18"/>
      <c r="K111" s="18"/>
      <c r="M111" s="18"/>
      <c r="N111" s="18"/>
      <c r="O111" s="18"/>
      <c r="P111" s="18"/>
    </row>
    <row r="112" spans="2:16" ht="12.75">
      <c r="B112" s="17"/>
      <c r="C112" s="18"/>
      <c r="E112" s="17"/>
      <c r="F112" s="62"/>
      <c r="G112" s="17"/>
      <c r="I112" s="18"/>
      <c r="K112" s="18"/>
      <c r="M112" s="18"/>
      <c r="N112" s="18"/>
      <c r="O112" s="18"/>
      <c r="P112" s="18"/>
    </row>
    <row r="113" spans="2:16" ht="12.75">
      <c r="B113" s="17"/>
      <c r="C113" s="18"/>
      <c r="E113" s="17"/>
      <c r="F113" s="62"/>
      <c r="G113" s="17"/>
      <c r="I113" s="18"/>
      <c r="K113" s="18"/>
      <c r="M113" s="18"/>
      <c r="N113" s="18"/>
      <c r="O113" s="18"/>
      <c r="P113" s="18"/>
    </row>
    <row r="114" spans="2:16" ht="12.75">
      <c r="B114" s="17"/>
      <c r="C114" s="18"/>
      <c r="E114" s="17"/>
      <c r="F114" s="62"/>
      <c r="G114" s="17"/>
      <c r="I114" s="18"/>
      <c r="K114" s="18"/>
      <c r="M114" s="18"/>
      <c r="N114" s="18"/>
      <c r="O114" s="18"/>
      <c r="P114" s="18"/>
    </row>
    <row r="115" spans="2:16" ht="12.75">
      <c r="B115" s="17"/>
      <c r="C115" s="18"/>
      <c r="E115" s="17"/>
      <c r="F115" s="62"/>
      <c r="G115" s="17"/>
      <c r="I115" s="18"/>
      <c r="K115" s="18"/>
      <c r="M115" s="18"/>
      <c r="N115" s="18"/>
      <c r="O115" s="18"/>
      <c r="P115" s="18"/>
    </row>
    <row r="116" spans="2:16" ht="12.75">
      <c r="B116" s="17"/>
      <c r="C116" s="18"/>
      <c r="E116" s="17"/>
      <c r="F116" s="62"/>
      <c r="G116" s="17"/>
      <c r="I116" s="18"/>
      <c r="K116" s="18"/>
      <c r="M116" s="18"/>
      <c r="N116" s="18"/>
      <c r="O116" s="18"/>
      <c r="P116" s="18"/>
    </row>
    <row r="117" spans="2:16" ht="12.75">
      <c r="B117" s="17"/>
      <c r="C117" s="18"/>
      <c r="E117" s="17"/>
      <c r="F117" s="62"/>
      <c r="G117" s="17"/>
      <c r="I117" s="18"/>
      <c r="K117" s="18"/>
      <c r="M117" s="18"/>
      <c r="N117" s="18"/>
      <c r="O117" s="18"/>
      <c r="P117" s="18"/>
    </row>
    <row r="118" spans="2:16" ht="12.75">
      <c r="B118" s="17"/>
      <c r="C118" s="18"/>
      <c r="E118" s="17"/>
      <c r="F118" s="62"/>
      <c r="G118" s="17"/>
      <c r="I118" s="18"/>
      <c r="K118" s="18"/>
      <c r="M118" s="18"/>
      <c r="N118" s="18"/>
      <c r="O118" s="18"/>
      <c r="P118" s="18"/>
    </row>
    <row r="119" spans="2:16" ht="12.75">
      <c r="B119" s="17"/>
      <c r="C119" s="18"/>
      <c r="E119" s="17"/>
      <c r="F119" s="62"/>
      <c r="G119" s="17"/>
      <c r="I119" s="18"/>
      <c r="K119" s="18"/>
      <c r="M119" s="18"/>
      <c r="N119" s="18"/>
      <c r="O119" s="18"/>
      <c r="P119" s="18"/>
    </row>
    <row r="120" spans="2:16" ht="12.75">
      <c r="B120" s="17"/>
      <c r="C120" s="18"/>
      <c r="E120" s="17"/>
      <c r="F120" s="62"/>
      <c r="G120" s="17"/>
      <c r="I120" s="18"/>
      <c r="K120" s="18"/>
      <c r="M120" s="18"/>
      <c r="N120" s="18"/>
      <c r="O120" s="18"/>
      <c r="P120" s="18"/>
    </row>
    <row r="121" spans="2:16" ht="12.75">
      <c r="B121" s="17"/>
      <c r="C121" s="18"/>
      <c r="E121" s="17"/>
      <c r="F121" s="62"/>
      <c r="G121" s="17"/>
      <c r="I121" s="18"/>
      <c r="K121" s="18"/>
      <c r="M121" s="18"/>
      <c r="N121" s="18"/>
      <c r="O121" s="18"/>
      <c r="P121" s="18"/>
    </row>
    <row r="122" spans="2:16" ht="12.75">
      <c r="B122" s="17"/>
      <c r="C122" s="18"/>
      <c r="E122" s="17"/>
      <c r="F122" s="62"/>
      <c r="G122" s="17"/>
      <c r="I122" s="18"/>
      <c r="K122" s="18"/>
      <c r="M122" s="18"/>
      <c r="N122" s="18"/>
      <c r="O122" s="18"/>
      <c r="P122" s="18"/>
    </row>
    <row r="123" spans="2:16" ht="12.75">
      <c r="B123" s="17"/>
      <c r="C123" s="18"/>
      <c r="E123" s="17"/>
      <c r="F123" s="62"/>
      <c r="G123" s="17"/>
      <c r="I123" s="18"/>
      <c r="K123" s="18"/>
      <c r="M123" s="18"/>
      <c r="N123" s="18"/>
      <c r="O123" s="18"/>
      <c r="P123" s="18"/>
    </row>
    <row r="124" spans="2:16" ht="12.75">
      <c r="B124" s="17"/>
      <c r="C124" s="18"/>
      <c r="E124" s="17"/>
      <c r="F124" s="62"/>
      <c r="G124" s="17"/>
      <c r="I124" s="18"/>
      <c r="K124" s="18"/>
      <c r="M124" s="18"/>
      <c r="N124" s="18"/>
      <c r="O124" s="18"/>
      <c r="P124" s="18"/>
    </row>
    <row r="125" spans="2:16" ht="12.75">
      <c r="B125" s="17"/>
      <c r="C125" s="18"/>
      <c r="E125" s="17"/>
      <c r="F125" s="62"/>
      <c r="G125" s="17"/>
      <c r="I125" s="18"/>
      <c r="K125" s="18"/>
      <c r="M125" s="18"/>
      <c r="N125" s="18"/>
      <c r="O125" s="18"/>
      <c r="P125" s="18"/>
    </row>
    <row r="126" spans="2:16" ht="12.75">
      <c r="B126" s="17"/>
      <c r="C126" s="18"/>
      <c r="E126" s="17"/>
      <c r="F126" s="62"/>
      <c r="G126" s="17"/>
      <c r="I126" s="18"/>
      <c r="K126" s="18"/>
      <c r="M126" s="18"/>
      <c r="N126" s="18"/>
      <c r="O126" s="18"/>
      <c r="P126" s="18"/>
    </row>
    <row r="127" spans="2:16" ht="12.75">
      <c r="B127" s="17"/>
      <c r="C127" s="18"/>
      <c r="E127" s="17"/>
      <c r="F127" s="62"/>
      <c r="G127" s="17"/>
      <c r="I127" s="18"/>
      <c r="K127" s="18"/>
      <c r="M127" s="18"/>
      <c r="N127" s="18"/>
      <c r="O127" s="18"/>
      <c r="P127" s="18"/>
    </row>
    <row r="128" spans="2:16" ht="12.75">
      <c r="B128" s="17"/>
      <c r="C128" s="18"/>
      <c r="E128" s="17"/>
      <c r="F128" s="62"/>
      <c r="G128" s="17"/>
      <c r="I128" s="18"/>
      <c r="K128" s="18"/>
      <c r="M128" s="18"/>
      <c r="N128" s="18"/>
      <c r="O128" s="18"/>
      <c r="P128" s="18"/>
    </row>
    <row r="129" spans="2:16" ht="12.75">
      <c r="B129" s="17"/>
      <c r="C129" s="18"/>
      <c r="E129" s="17"/>
      <c r="F129" s="62"/>
      <c r="G129" s="17"/>
      <c r="I129" s="18"/>
      <c r="K129" s="18"/>
      <c r="M129" s="18"/>
      <c r="N129" s="18"/>
      <c r="O129" s="18"/>
      <c r="P129" s="18"/>
    </row>
    <row r="130" spans="2:16" ht="12.75">
      <c r="B130" s="17"/>
      <c r="C130" s="18"/>
      <c r="E130" s="17"/>
      <c r="F130" s="62"/>
      <c r="G130" s="17"/>
      <c r="I130" s="18"/>
      <c r="K130" s="18"/>
      <c r="M130" s="18"/>
      <c r="N130" s="18"/>
      <c r="O130" s="18"/>
      <c r="P130" s="18"/>
    </row>
    <row r="131" spans="2:16" ht="12.75">
      <c r="B131" s="17"/>
      <c r="C131" s="18"/>
      <c r="E131" s="17"/>
      <c r="F131" s="62"/>
      <c r="G131" s="17"/>
      <c r="I131" s="18"/>
      <c r="K131" s="18"/>
      <c r="M131" s="18"/>
      <c r="N131" s="18"/>
      <c r="O131" s="18"/>
      <c r="P131" s="18"/>
    </row>
    <row r="132" spans="2:16" ht="12.75">
      <c r="B132" s="17"/>
      <c r="C132" s="18"/>
      <c r="E132" s="17"/>
      <c r="F132" s="62"/>
      <c r="G132" s="17"/>
      <c r="I132" s="18"/>
      <c r="K132" s="18"/>
      <c r="M132" s="18"/>
      <c r="N132" s="18"/>
      <c r="O132" s="18"/>
      <c r="P132" s="18"/>
    </row>
    <row r="133" spans="2:16" ht="12.75">
      <c r="B133" s="17"/>
      <c r="C133" s="18"/>
      <c r="E133" s="17"/>
      <c r="F133" s="62"/>
      <c r="G133" s="17"/>
      <c r="I133" s="18"/>
      <c r="K133" s="18"/>
      <c r="M133" s="18"/>
      <c r="N133" s="18"/>
      <c r="O133" s="18"/>
      <c r="P133" s="18"/>
    </row>
    <row r="134" spans="2:16" ht="12.75">
      <c r="B134" s="17"/>
      <c r="C134" s="18"/>
      <c r="E134" s="17"/>
      <c r="F134" s="62"/>
      <c r="G134" s="17"/>
      <c r="I134" s="18"/>
      <c r="K134" s="18"/>
      <c r="M134" s="18"/>
      <c r="N134" s="18"/>
      <c r="O134" s="18"/>
      <c r="P134" s="18"/>
    </row>
    <row r="135" spans="2:16" ht="12.75">
      <c r="B135" s="17"/>
      <c r="C135" s="18"/>
      <c r="E135" s="17"/>
      <c r="F135" s="62"/>
      <c r="G135" s="17"/>
      <c r="I135" s="18"/>
      <c r="K135" s="18"/>
      <c r="M135" s="18"/>
      <c r="N135" s="18"/>
      <c r="O135" s="18"/>
      <c r="P135" s="18"/>
    </row>
    <row r="136" spans="2:16" ht="12.75">
      <c r="B136" s="17"/>
      <c r="C136" s="18"/>
      <c r="E136" s="17"/>
      <c r="F136" s="62"/>
      <c r="G136" s="17"/>
      <c r="I136" s="18"/>
      <c r="K136" s="18"/>
      <c r="M136" s="18"/>
      <c r="N136" s="18"/>
      <c r="O136" s="18"/>
      <c r="P136" s="18"/>
    </row>
    <row r="137" spans="2:16" ht="12.75">
      <c r="B137" s="17"/>
      <c r="C137" s="18"/>
      <c r="E137" s="17"/>
      <c r="F137" s="62"/>
      <c r="G137" s="17"/>
      <c r="I137" s="18"/>
      <c r="K137" s="18"/>
      <c r="M137" s="18"/>
      <c r="N137" s="18"/>
      <c r="O137" s="18"/>
      <c r="P137" s="18"/>
    </row>
    <row r="138" spans="2:16" ht="12.75">
      <c r="B138" s="17"/>
      <c r="C138" s="18"/>
      <c r="E138" s="17"/>
      <c r="F138" s="62"/>
      <c r="G138" s="17"/>
      <c r="I138" s="18"/>
      <c r="K138" s="18"/>
      <c r="M138" s="18"/>
      <c r="N138" s="18"/>
      <c r="O138" s="18"/>
      <c r="P138" s="18"/>
    </row>
    <row r="139" spans="2:16" ht="12.75">
      <c r="B139" s="17"/>
      <c r="C139" s="18"/>
      <c r="E139" s="17"/>
      <c r="F139" s="62"/>
      <c r="G139" s="17"/>
      <c r="I139" s="18"/>
      <c r="K139" s="18"/>
      <c r="M139" s="18"/>
      <c r="N139" s="18"/>
      <c r="O139" s="18"/>
      <c r="P139" s="18"/>
    </row>
    <row r="140" spans="2:16" ht="12.75">
      <c r="B140" s="17"/>
      <c r="C140" s="18"/>
      <c r="E140" s="17"/>
      <c r="F140" s="62"/>
      <c r="G140" s="17"/>
      <c r="I140" s="18"/>
      <c r="K140" s="18"/>
      <c r="M140" s="18"/>
      <c r="N140" s="18"/>
      <c r="O140" s="18"/>
      <c r="P140" s="18"/>
    </row>
    <row r="141" spans="2:16" ht="12.75">
      <c r="B141" s="17"/>
      <c r="C141" s="18"/>
      <c r="E141" s="17"/>
      <c r="F141" s="62"/>
      <c r="G141" s="17"/>
      <c r="I141" s="18"/>
      <c r="K141" s="18"/>
      <c r="M141" s="18"/>
      <c r="N141" s="18"/>
      <c r="O141" s="18"/>
      <c r="P141" s="18"/>
    </row>
    <row r="142" spans="2:16" ht="12.75">
      <c r="B142" s="17"/>
      <c r="C142" s="18"/>
      <c r="E142" s="17"/>
      <c r="F142" s="62"/>
      <c r="G142" s="17"/>
      <c r="I142" s="18"/>
      <c r="K142" s="18"/>
      <c r="M142" s="18"/>
      <c r="N142" s="18"/>
      <c r="O142" s="18"/>
      <c r="P142" s="18"/>
    </row>
    <row r="143" spans="2:16" ht="12.75">
      <c r="B143" s="17"/>
      <c r="C143" s="18"/>
      <c r="E143" s="17"/>
      <c r="F143" s="62"/>
      <c r="G143" s="17"/>
      <c r="I143" s="18"/>
      <c r="K143" s="18"/>
      <c r="M143" s="18"/>
      <c r="N143" s="18"/>
      <c r="O143" s="18"/>
      <c r="P143" s="18"/>
    </row>
    <row r="144" spans="2:16" ht="12.75">
      <c r="B144" s="17"/>
      <c r="C144" s="18"/>
      <c r="E144" s="17"/>
      <c r="F144" s="62"/>
      <c r="G144" s="17"/>
      <c r="I144" s="18"/>
      <c r="K144" s="18"/>
      <c r="M144" s="18"/>
      <c r="N144" s="18"/>
      <c r="O144" s="18"/>
      <c r="P144" s="18"/>
    </row>
    <row r="145" spans="2:16" ht="12.75">
      <c r="B145" s="17"/>
      <c r="C145" s="18"/>
      <c r="E145" s="17"/>
      <c r="F145" s="62"/>
      <c r="G145" s="17"/>
      <c r="I145" s="18"/>
      <c r="K145" s="18"/>
      <c r="M145" s="18"/>
      <c r="N145" s="18"/>
      <c r="O145" s="18"/>
      <c r="P145" s="18"/>
    </row>
    <row r="146" spans="2:16" ht="12.75">
      <c r="B146" s="17"/>
      <c r="C146" s="18"/>
      <c r="E146" s="17"/>
      <c r="F146" s="62"/>
      <c r="G146" s="17"/>
      <c r="I146" s="18"/>
      <c r="K146" s="18"/>
      <c r="M146" s="18"/>
      <c r="N146" s="18"/>
      <c r="O146" s="18"/>
      <c r="P146" s="18"/>
    </row>
    <row r="147" spans="2:16" ht="12.75">
      <c r="B147" s="17"/>
      <c r="C147" s="18"/>
      <c r="E147" s="17"/>
      <c r="F147" s="62"/>
      <c r="G147" s="17"/>
      <c r="I147" s="18"/>
      <c r="K147" s="18"/>
      <c r="M147" s="18"/>
      <c r="N147" s="18"/>
      <c r="O147" s="18"/>
      <c r="P147" s="18"/>
    </row>
    <row r="148" spans="2:16" ht="12.75">
      <c r="B148" s="17"/>
      <c r="C148" s="18"/>
      <c r="E148" s="17"/>
      <c r="F148" s="62"/>
      <c r="G148" s="17"/>
      <c r="I148" s="18"/>
      <c r="K148" s="18"/>
      <c r="M148" s="18"/>
      <c r="N148" s="18"/>
      <c r="O148" s="18"/>
      <c r="P148" s="18"/>
    </row>
    <row r="149" spans="2:16" ht="12.75">
      <c r="B149" s="17"/>
      <c r="C149" s="18"/>
      <c r="E149" s="17"/>
      <c r="F149" s="62"/>
      <c r="G149" s="17"/>
      <c r="I149" s="18"/>
      <c r="K149" s="18"/>
      <c r="M149" s="18"/>
      <c r="N149" s="18"/>
      <c r="O149" s="18"/>
      <c r="P149" s="18"/>
    </row>
    <row r="150" spans="2:16" ht="12.75">
      <c r="B150" s="17"/>
      <c r="C150" s="18"/>
      <c r="E150" s="17"/>
      <c r="F150" s="62"/>
      <c r="G150" s="17"/>
      <c r="I150" s="18"/>
      <c r="K150" s="18"/>
      <c r="M150" s="18"/>
      <c r="N150" s="18"/>
      <c r="O150" s="18"/>
      <c r="P150" s="18"/>
    </row>
    <row r="151" spans="2:16" ht="12.75">
      <c r="B151" s="17"/>
      <c r="C151" s="18"/>
      <c r="E151" s="17"/>
      <c r="F151" s="62"/>
      <c r="G151" s="17"/>
      <c r="I151" s="18"/>
      <c r="K151" s="18"/>
      <c r="M151" s="18"/>
      <c r="N151" s="18"/>
      <c r="O151" s="18"/>
      <c r="P151" s="18"/>
    </row>
    <row r="152" spans="2:16" ht="12.75">
      <c r="B152" s="17"/>
      <c r="C152" s="18"/>
      <c r="E152" s="17"/>
      <c r="F152" s="62"/>
      <c r="G152" s="17"/>
      <c r="I152" s="18"/>
      <c r="K152" s="18"/>
      <c r="M152" s="18"/>
      <c r="N152" s="18"/>
      <c r="O152" s="18"/>
      <c r="P152" s="18"/>
    </row>
    <row r="153" spans="2:16" ht="12.75">
      <c r="B153" s="17"/>
      <c r="C153" s="18"/>
      <c r="E153" s="17"/>
      <c r="F153" s="62"/>
      <c r="G153" s="17"/>
      <c r="I153" s="18"/>
      <c r="K153" s="18"/>
      <c r="M153" s="18"/>
      <c r="N153" s="18"/>
      <c r="O153" s="18"/>
      <c r="P153" s="18"/>
    </row>
    <row r="154" spans="2:16" ht="12.75">
      <c r="B154" s="17"/>
      <c r="C154" s="18"/>
      <c r="E154" s="17"/>
      <c r="F154" s="62"/>
      <c r="G154" s="17"/>
      <c r="I154" s="18"/>
      <c r="K154" s="18"/>
      <c r="M154" s="18"/>
      <c r="N154" s="18"/>
      <c r="O154" s="18"/>
      <c r="P154" s="18"/>
    </row>
    <row r="155" spans="2:16" ht="12.75">
      <c r="B155" s="17"/>
      <c r="C155" s="18"/>
      <c r="E155" s="17"/>
      <c r="F155" s="62"/>
      <c r="G155" s="17"/>
      <c r="I155" s="18"/>
      <c r="K155" s="18"/>
      <c r="M155" s="18"/>
      <c r="N155" s="18"/>
      <c r="O155" s="18"/>
      <c r="P155" s="18"/>
    </row>
    <row r="156" spans="2:16" ht="12.75">
      <c r="B156" s="17"/>
      <c r="C156" s="18"/>
      <c r="E156" s="17"/>
      <c r="F156" s="62"/>
      <c r="G156" s="17"/>
      <c r="I156" s="18"/>
      <c r="K156" s="18"/>
      <c r="M156" s="18"/>
      <c r="N156" s="18"/>
      <c r="O156" s="18"/>
      <c r="P156" s="18"/>
    </row>
    <row r="157" spans="2:16" ht="12.75">
      <c r="B157" s="17"/>
      <c r="C157" s="18"/>
      <c r="E157" s="17"/>
      <c r="F157" s="62"/>
      <c r="G157" s="17"/>
      <c r="I157" s="18"/>
      <c r="K157" s="18"/>
      <c r="M157" s="18"/>
      <c r="N157" s="18"/>
      <c r="O157" s="18"/>
      <c r="P157" s="18"/>
    </row>
    <row r="158" spans="2:16" ht="12.75">
      <c r="B158" s="17"/>
      <c r="C158" s="18"/>
      <c r="E158" s="17"/>
      <c r="F158" s="62"/>
      <c r="G158" s="17"/>
      <c r="I158" s="18"/>
      <c r="K158" s="18"/>
      <c r="M158" s="18"/>
      <c r="N158" s="18"/>
      <c r="O158" s="18"/>
      <c r="P158" s="18"/>
    </row>
    <row r="159" spans="2:16" ht="12.75">
      <c r="B159" s="17"/>
      <c r="C159" s="18"/>
      <c r="E159" s="17"/>
      <c r="F159" s="62"/>
      <c r="G159" s="17"/>
      <c r="I159" s="18"/>
      <c r="K159" s="18"/>
      <c r="M159" s="18"/>
      <c r="N159" s="18"/>
      <c r="O159" s="18"/>
      <c r="P159" s="18"/>
    </row>
    <row r="160" spans="2:16" ht="12.75">
      <c r="B160" s="17"/>
      <c r="C160" s="18"/>
      <c r="E160" s="17"/>
      <c r="F160" s="62"/>
      <c r="G160" s="17"/>
      <c r="I160" s="18"/>
      <c r="K160" s="18"/>
      <c r="M160" s="18"/>
      <c r="N160" s="18"/>
      <c r="O160" s="18"/>
      <c r="P160" s="18"/>
    </row>
    <row r="161" spans="2:16" ht="12.75">
      <c r="B161" s="17"/>
      <c r="C161" s="18"/>
      <c r="E161" s="17"/>
      <c r="F161" s="62"/>
      <c r="G161" s="17"/>
      <c r="I161" s="18"/>
      <c r="K161" s="18"/>
      <c r="M161" s="18"/>
      <c r="N161" s="18"/>
      <c r="O161" s="18"/>
      <c r="P161" s="18"/>
    </row>
    <row r="162" spans="2:16" ht="12.75">
      <c r="B162" s="17"/>
      <c r="C162" s="18"/>
      <c r="E162" s="17"/>
      <c r="F162" s="62"/>
      <c r="G162" s="17"/>
      <c r="I162" s="18"/>
      <c r="K162" s="18"/>
      <c r="M162" s="18"/>
      <c r="N162" s="18"/>
      <c r="O162" s="18"/>
      <c r="P162" s="18"/>
    </row>
    <row r="163" spans="2:16" ht="12.75">
      <c r="B163" s="17"/>
      <c r="C163" s="18"/>
      <c r="E163" s="17"/>
      <c r="F163" s="62"/>
      <c r="G163" s="17"/>
      <c r="I163" s="18"/>
      <c r="K163" s="18"/>
      <c r="M163" s="18"/>
      <c r="N163" s="18"/>
      <c r="O163" s="18"/>
      <c r="P163" s="18"/>
    </row>
    <row r="164" spans="2:16" ht="12.75">
      <c r="B164" s="17"/>
      <c r="C164" s="18"/>
      <c r="E164" s="17"/>
      <c r="F164" s="62"/>
      <c r="G164" s="17"/>
      <c r="I164" s="18"/>
      <c r="K164" s="18"/>
      <c r="M164" s="18"/>
      <c r="N164" s="18"/>
      <c r="O164" s="18"/>
      <c r="P164" s="18"/>
    </row>
    <row r="165" spans="2:16" ht="12.75">
      <c r="B165" s="17"/>
      <c r="C165" s="18"/>
      <c r="E165" s="17"/>
      <c r="F165" s="62"/>
      <c r="G165" s="17"/>
      <c r="I165" s="18"/>
      <c r="K165" s="18"/>
      <c r="M165" s="18"/>
      <c r="N165" s="18"/>
      <c r="O165" s="18"/>
      <c r="P165" s="18"/>
    </row>
    <row r="166" spans="2:16" ht="12.75">
      <c r="B166" s="17"/>
      <c r="C166" s="18"/>
      <c r="E166" s="17"/>
      <c r="F166" s="62"/>
      <c r="G166" s="17"/>
      <c r="I166" s="18"/>
      <c r="K166" s="18"/>
      <c r="M166" s="18"/>
      <c r="N166" s="18"/>
      <c r="O166" s="18"/>
      <c r="P166" s="18"/>
    </row>
    <row r="167" spans="2:16" ht="12.75">
      <c r="B167" s="17"/>
      <c r="C167" s="18"/>
      <c r="E167" s="17"/>
      <c r="F167" s="62"/>
      <c r="G167" s="17"/>
      <c r="I167" s="18"/>
      <c r="K167" s="18"/>
      <c r="M167" s="18"/>
      <c r="N167" s="18"/>
      <c r="O167" s="18"/>
      <c r="P167" s="18"/>
    </row>
    <row r="168" spans="2:16" ht="12.75">
      <c r="B168" s="17"/>
      <c r="C168" s="18"/>
      <c r="E168" s="17"/>
      <c r="F168" s="62"/>
      <c r="G168" s="17"/>
      <c r="I168" s="18"/>
      <c r="K168" s="18"/>
      <c r="M168" s="18"/>
      <c r="N168" s="18"/>
      <c r="O168" s="18"/>
      <c r="P168" s="18"/>
    </row>
    <row r="169" spans="2:16" ht="12.75">
      <c r="B169" s="17"/>
      <c r="C169" s="18"/>
      <c r="E169" s="17"/>
      <c r="F169" s="62"/>
      <c r="G169" s="17"/>
      <c r="I169" s="18"/>
      <c r="K169" s="18"/>
      <c r="M169" s="18"/>
      <c r="N169" s="18"/>
      <c r="O169" s="18"/>
      <c r="P169" s="18"/>
    </row>
    <row r="170" spans="2:16" ht="12.75">
      <c r="B170" s="17"/>
      <c r="C170" s="18"/>
      <c r="E170" s="17"/>
      <c r="F170" s="62"/>
      <c r="G170" s="17"/>
      <c r="I170" s="18"/>
      <c r="K170" s="18"/>
      <c r="M170" s="18"/>
      <c r="N170" s="18"/>
      <c r="O170" s="18"/>
      <c r="P170" s="18"/>
    </row>
    <row r="171" spans="2:16" ht="12.75">
      <c r="B171" s="17"/>
      <c r="C171" s="18"/>
      <c r="E171" s="17"/>
      <c r="F171" s="62"/>
      <c r="G171" s="17"/>
      <c r="I171" s="18"/>
      <c r="K171" s="18"/>
      <c r="M171" s="18"/>
      <c r="N171" s="18"/>
      <c r="O171" s="18"/>
      <c r="P171" s="18"/>
    </row>
    <row r="172" spans="2:16" ht="12.75">
      <c r="B172" s="17"/>
      <c r="C172" s="18"/>
      <c r="E172" s="17"/>
      <c r="F172" s="62"/>
      <c r="G172" s="17"/>
      <c r="I172" s="18"/>
      <c r="K172" s="18"/>
      <c r="M172" s="18"/>
      <c r="N172" s="18"/>
      <c r="O172" s="18"/>
      <c r="P172" s="18"/>
    </row>
    <row r="173" spans="2:16" ht="12.75">
      <c r="B173" s="17"/>
      <c r="C173" s="18"/>
      <c r="E173" s="17"/>
      <c r="F173" s="62"/>
      <c r="G173" s="17"/>
      <c r="I173" s="18"/>
      <c r="K173" s="18"/>
      <c r="M173" s="18"/>
      <c r="N173" s="18"/>
      <c r="O173" s="18"/>
      <c r="P173" s="18"/>
    </row>
    <row r="174" spans="2:16" ht="12.75">
      <c r="B174" s="17"/>
      <c r="C174" s="18"/>
      <c r="E174" s="17"/>
      <c r="F174" s="62"/>
      <c r="G174" s="17"/>
      <c r="I174" s="18"/>
      <c r="K174" s="18"/>
      <c r="M174" s="18"/>
      <c r="N174" s="18"/>
      <c r="O174" s="18"/>
      <c r="P174" s="18"/>
    </row>
    <row r="175" spans="2:16" ht="12.75">
      <c r="B175" s="17"/>
      <c r="C175" s="18"/>
      <c r="E175" s="17"/>
      <c r="F175" s="62"/>
      <c r="G175" s="17"/>
      <c r="I175" s="18"/>
      <c r="K175" s="18"/>
      <c r="M175" s="18"/>
      <c r="N175" s="18"/>
      <c r="O175" s="18"/>
      <c r="P175" s="18"/>
    </row>
    <row r="176" spans="2:16" ht="12.75">
      <c r="B176" s="17"/>
      <c r="C176" s="18"/>
      <c r="E176" s="17"/>
      <c r="F176" s="62"/>
      <c r="G176" s="17"/>
      <c r="I176" s="18"/>
      <c r="K176" s="18"/>
      <c r="M176" s="18"/>
      <c r="N176" s="18"/>
      <c r="O176" s="18"/>
      <c r="P176" s="18"/>
    </row>
    <row r="177" spans="2:16" ht="12.75">
      <c r="B177" s="17"/>
      <c r="C177" s="18"/>
      <c r="E177" s="17"/>
      <c r="F177" s="62"/>
      <c r="G177" s="17"/>
      <c r="I177" s="18"/>
      <c r="K177" s="18"/>
      <c r="M177" s="18"/>
      <c r="N177" s="18"/>
      <c r="O177" s="18"/>
      <c r="P177" s="18"/>
    </row>
    <row r="178" spans="2:16" ht="12.75">
      <c r="B178" s="17"/>
      <c r="C178" s="18"/>
      <c r="E178" s="17"/>
      <c r="F178" s="62"/>
      <c r="G178" s="17"/>
      <c r="I178" s="18"/>
      <c r="K178" s="18"/>
      <c r="M178" s="18"/>
      <c r="N178" s="18"/>
      <c r="O178" s="18"/>
      <c r="P178" s="18"/>
    </row>
    <row r="179" spans="2:16" ht="12.75">
      <c r="B179" s="17"/>
      <c r="C179" s="18"/>
      <c r="E179" s="17"/>
      <c r="F179" s="62"/>
      <c r="G179" s="17"/>
      <c r="I179" s="18"/>
      <c r="K179" s="18"/>
      <c r="M179" s="18"/>
      <c r="N179" s="18"/>
      <c r="O179" s="18"/>
      <c r="P179" s="18"/>
    </row>
    <row r="180" spans="2:16" ht="12.75">
      <c r="B180" s="17"/>
      <c r="C180" s="18"/>
      <c r="E180" s="17"/>
      <c r="F180" s="62"/>
      <c r="G180" s="17"/>
      <c r="I180" s="18"/>
      <c r="K180" s="18"/>
      <c r="M180" s="18"/>
      <c r="N180" s="18"/>
      <c r="O180" s="18"/>
      <c r="P180" s="18"/>
    </row>
    <row r="181" spans="2:16" ht="12.75">
      <c r="B181" s="17"/>
      <c r="C181" s="18"/>
      <c r="E181" s="17"/>
      <c r="F181" s="62"/>
      <c r="G181" s="17"/>
      <c r="I181" s="18"/>
      <c r="K181" s="18"/>
      <c r="M181" s="18"/>
      <c r="N181" s="18"/>
      <c r="O181" s="18"/>
      <c r="P181" s="18"/>
    </row>
    <row r="182" spans="2:16" ht="12.75">
      <c r="B182" s="17"/>
      <c r="C182" s="18"/>
      <c r="E182" s="17"/>
      <c r="F182" s="62"/>
      <c r="G182" s="17"/>
      <c r="I182" s="18"/>
      <c r="K182" s="18"/>
      <c r="M182" s="18"/>
      <c r="N182" s="18"/>
      <c r="O182" s="18"/>
      <c r="P182" s="18"/>
    </row>
    <row r="183" spans="2:16" ht="12.75">
      <c r="B183" s="17"/>
      <c r="C183" s="18"/>
      <c r="E183" s="17"/>
      <c r="F183" s="62"/>
      <c r="G183" s="17"/>
      <c r="I183" s="18"/>
      <c r="K183" s="18"/>
      <c r="M183" s="18"/>
      <c r="N183" s="18"/>
      <c r="O183" s="18"/>
      <c r="P183" s="18"/>
    </row>
    <row r="184" spans="2:16" ht="12.75">
      <c r="B184" s="17"/>
      <c r="C184" s="18"/>
      <c r="E184" s="17"/>
      <c r="F184" s="62"/>
      <c r="G184" s="17"/>
      <c r="I184" s="18"/>
      <c r="K184" s="18"/>
      <c r="M184" s="18"/>
      <c r="N184" s="18"/>
      <c r="O184" s="18"/>
      <c r="P184" s="18"/>
    </row>
    <row r="185" spans="2:16" ht="12.75">
      <c r="B185" s="17"/>
      <c r="C185" s="18"/>
      <c r="E185" s="17"/>
      <c r="F185" s="62"/>
      <c r="G185" s="17"/>
      <c r="I185" s="18"/>
      <c r="K185" s="18"/>
      <c r="M185" s="18"/>
      <c r="N185" s="18"/>
      <c r="O185" s="18"/>
      <c r="P185" s="18"/>
    </row>
    <row r="186" spans="2:16" ht="12.75">
      <c r="B186" s="17"/>
      <c r="C186" s="18"/>
      <c r="E186" s="17"/>
      <c r="F186" s="62"/>
      <c r="G186" s="17"/>
      <c r="I186" s="18"/>
      <c r="K186" s="18"/>
      <c r="M186" s="18"/>
      <c r="N186" s="18"/>
      <c r="O186" s="18"/>
      <c r="P186" s="18"/>
    </row>
    <row r="187" spans="2:16" ht="12.75">
      <c r="B187" s="17"/>
      <c r="C187" s="18"/>
      <c r="E187" s="17"/>
      <c r="F187" s="62"/>
      <c r="G187" s="17"/>
      <c r="I187" s="18"/>
      <c r="K187" s="18"/>
      <c r="M187" s="18"/>
      <c r="N187" s="18"/>
      <c r="O187" s="18"/>
      <c r="P187" s="18"/>
    </row>
    <row r="188" spans="2:16" ht="12.75">
      <c r="B188" s="17"/>
      <c r="C188" s="18"/>
      <c r="E188" s="17"/>
      <c r="F188" s="62"/>
      <c r="G188" s="17"/>
      <c r="I188" s="18"/>
      <c r="K188" s="18"/>
      <c r="M188" s="18"/>
      <c r="N188" s="18"/>
      <c r="O188" s="18"/>
      <c r="P188" s="18"/>
    </row>
    <row r="189" spans="2:16" ht="12.75">
      <c r="B189" s="17"/>
      <c r="C189" s="18"/>
      <c r="E189" s="17"/>
      <c r="F189" s="62"/>
      <c r="G189" s="17"/>
      <c r="I189" s="18"/>
      <c r="K189" s="18"/>
      <c r="M189" s="18"/>
      <c r="N189" s="18"/>
      <c r="O189" s="18"/>
      <c r="P189" s="18"/>
    </row>
    <row r="190" spans="2:16" ht="12.75">
      <c r="B190" s="17"/>
      <c r="C190" s="18"/>
      <c r="E190" s="17"/>
      <c r="F190" s="62"/>
      <c r="G190" s="17"/>
      <c r="I190" s="18"/>
      <c r="K190" s="18"/>
      <c r="M190" s="18"/>
      <c r="N190" s="18"/>
      <c r="O190" s="18"/>
      <c r="P190" s="18"/>
    </row>
    <row r="191" spans="2:16" ht="12.75">
      <c r="B191" s="17"/>
      <c r="C191" s="18"/>
      <c r="E191" s="17"/>
      <c r="F191" s="62"/>
      <c r="G191" s="17"/>
      <c r="I191" s="18"/>
      <c r="K191" s="18"/>
      <c r="M191" s="18"/>
      <c r="N191" s="18"/>
      <c r="O191" s="18"/>
      <c r="P191" s="18"/>
    </row>
    <row r="192" spans="2:16" ht="12.75">
      <c r="B192" s="17"/>
      <c r="C192" s="18"/>
      <c r="E192" s="17"/>
      <c r="F192" s="62"/>
      <c r="G192" s="17"/>
      <c r="I192" s="18"/>
      <c r="K192" s="18"/>
      <c r="M192" s="18"/>
      <c r="N192" s="18"/>
      <c r="O192" s="18"/>
      <c r="P192" s="18"/>
    </row>
    <row r="193" spans="2:16" ht="12.75">
      <c r="B193" s="17"/>
      <c r="C193" s="18"/>
      <c r="E193" s="17"/>
      <c r="F193" s="62"/>
      <c r="G193" s="17"/>
      <c r="I193" s="18"/>
      <c r="K193" s="18"/>
      <c r="M193" s="18"/>
      <c r="N193" s="18"/>
      <c r="O193" s="18"/>
      <c r="P193" s="18"/>
    </row>
    <row r="194" spans="2:16" ht="12.75">
      <c r="B194" s="17"/>
      <c r="C194" s="18"/>
      <c r="E194" s="17"/>
      <c r="F194" s="62"/>
      <c r="G194" s="17"/>
      <c r="I194" s="18"/>
      <c r="K194" s="18"/>
      <c r="M194" s="18"/>
      <c r="N194" s="18"/>
      <c r="O194" s="18"/>
      <c r="P194" s="18"/>
    </row>
    <row r="195" spans="2:16" ht="12.75">
      <c r="B195" s="17"/>
      <c r="C195" s="18"/>
      <c r="E195" s="17"/>
      <c r="F195" s="62"/>
      <c r="G195" s="17"/>
      <c r="I195" s="18"/>
      <c r="K195" s="18"/>
      <c r="M195" s="18"/>
      <c r="N195" s="18"/>
      <c r="O195" s="18"/>
      <c r="P195" s="18"/>
    </row>
    <row r="196" spans="2:16" ht="12.75">
      <c r="B196" s="17"/>
      <c r="C196" s="18"/>
      <c r="E196" s="17"/>
      <c r="F196" s="62"/>
      <c r="G196" s="17"/>
      <c r="I196" s="18"/>
      <c r="K196" s="18"/>
      <c r="M196" s="18"/>
      <c r="N196" s="18"/>
      <c r="O196" s="18"/>
      <c r="P196" s="18"/>
    </row>
    <row r="197" spans="2:16" ht="12.75">
      <c r="B197" s="17"/>
      <c r="C197" s="18"/>
      <c r="E197" s="17"/>
      <c r="F197" s="62"/>
      <c r="G197" s="17"/>
      <c r="I197" s="18"/>
      <c r="K197" s="18"/>
      <c r="M197" s="18"/>
      <c r="N197" s="18"/>
      <c r="O197" s="18"/>
      <c r="P197" s="18"/>
    </row>
    <row r="198" spans="2:16" ht="12.75">
      <c r="B198" s="17"/>
      <c r="C198" s="18"/>
      <c r="E198" s="17"/>
      <c r="F198" s="62"/>
      <c r="G198" s="17"/>
      <c r="I198" s="18"/>
      <c r="K198" s="18"/>
      <c r="M198" s="18"/>
      <c r="N198" s="18"/>
      <c r="O198" s="18"/>
      <c r="P198" s="18"/>
    </row>
    <row r="199" spans="2:16" ht="12.75">
      <c r="B199" s="17"/>
      <c r="C199" s="18"/>
      <c r="E199" s="17"/>
      <c r="F199" s="62"/>
      <c r="G199" s="17"/>
      <c r="I199" s="18"/>
      <c r="K199" s="18"/>
      <c r="M199" s="18"/>
      <c r="N199" s="18"/>
      <c r="O199" s="18"/>
      <c r="P199" s="18"/>
    </row>
    <row r="200" spans="2:16" ht="12.75">
      <c r="B200" s="17"/>
      <c r="C200" s="18"/>
      <c r="E200" s="17"/>
      <c r="F200" s="62"/>
      <c r="G200" s="17"/>
      <c r="I200" s="18"/>
      <c r="K200" s="18"/>
      <c r="M200" s="18"/>
      <c r="N200" s="18"/>
      <c r="O200" s="18"/>
      <c r="P200" s="18"/>
    </row>
    <row r="201" spans="2:16" ht="12.75">
      <c r="B201" s="17"/>
      <c r="C201" s="18"/>
      <c r="E201" s="17"/>
      <c r="F201" s="62"/>
      <c r="G201" s="17"/>
      <c r="I201" s="18"/>
      <c r="K201" s="18"/>
      <c r="M201" s="18"/>
      <c r="N201" s="18"/>
      <c r="O201" s="18"/>
      <c r="P201" s="18"/>
    </row>
    <row r="202" spans="2:16" ht="12.75">
      <c r="B202" s="17"/>
      <c r="C202" s="18"/>
      <c r="E202" s="17"/>
      <c r="F202" s="62"/>
      <c r="G202" s="17"/>
      <c r="I202" s="18"/>
      <c r="K202" s="18"/>
      <c r="M202" s="18"/>
      <c r="N202" s="18"/>
      <c r="O202" s="18"/>
      <c r="P202" s="18"/>
    </row>
    <row r="203" spans="2:16" ht="12.75">
      <c r="B203" s="17"/>
      <c r="C203" s="18"/>
      <c r="E203" s="17"/>
      <c r="F203" s="62"/>
      <c r="G203" s="17"/>
      <c r="I203" s="18"/>
      <c r="K203" s="18"/>
      <c r="M203" s="18"/>
      <c r="N203" s="18"/>
      <c r="O203" s="18"/>
      <c r="P203" s="18"/>
    </row>
    <row r="204" spans="2:16" ht="12.75">
      <c r="B204" s="17"/>
      <c r="C204" s="18"/>
      <c r="E204" s="17"/>
      <c r="F204" s="62"/>
      <c r="G204" s="17"/>
      <c r="I204" s="18"/>
      <c r="K204" s="18"/>
      <c r="M204" s="18"/>
      <c r="N204" s="18"/>
      <c r="O204" s="18"/>
      <c r="P204" s="18"/>
    </row>
    <row r="205" spans="2:16" ht="12.75">
      <c r="B205" s="17"/>
      <c r="C205" s="18"/>
      <c r="E205" s="17"/>
      <c r="F205" s="62"/>
      <c r="G205" s="17"/>
      <c r="I205" s="18"/>
      <c r="K205" s="18"/>
      <c r="M205" s="18"/>
      <c r="N205" s="18"/>
      <c r="O205" s="18"/>
      <c r="P205" s="18"/>
    </row>
    <row r="206" spans="2:16" ht="12.75">
      <c r="B206" s="17"/>
      <c r="C206" s="18"/>
      <c r="E206" s="17"/>
      <c r="F206" s="62"/>
      <c r="G206" s="17"/>
      <c r="I206" s="18"/>
      <c r="K206" s="18"/>
      <c r="M206" s="18"/>
      <c r="N206" s="18"/>
      <c r="O206" s="18"/>
      <c r="P206" s="18"/>
    </row>
    <row r="207" spans="2:16" ht="12.75">
      <c r="B207" s="17"/>
      <c r="C207" s="18"/>
      <c r="E207" s="17"/>
      <c r="F207" s="62"/>
      <c r="G207" s="17"/>
      <c r="I207" s="18"/>
      <c r="K207" s="18"/>
      <c r="M207" s="18"/>
      <c r="N207" s="18"/>
      <c r="O207" s="18"/>
      <c r="P207" s="18"/>
    </row>
    <row r="208" spans="2:16" ht="12.75">
      <c r="B208" s="17"/>
      <c r="C208" s="18"/>
      <c r="E208" s="17"/>
      <c r="F208" s="62"/>
      <c r="G208" s="17"/>
      <c r="I208" s="18"/>
      <c r="K208" s="18"/>
      <c r="M208" s="18"/>
      <c r="N208" s="18"/>
      <c r="O208" s="18"/>
      <c r="P208" s="18"/>
    </row>
    <row r="209" spans="2:16" ht="12.75">
      <c r="B209" s="17"/>
      <c r="C209" s="18"/>
      <c r="E209" s="17"/>
      <c r="F209" s="62"/>
      <c r="G209" s="17"/>
      <c r="I209" s="18"/>
      <c r="K209" s="18"/>
      <c r="M209" s="18"/>
      <c r="N209" s="18"/>
      <c r="O209" s="18"/>
      <c r="P209" s="18"/>
    </row>
    <row r="210" spans="2:16" ht="12.75">
      <c r="B210" s="17"/>
      <c r="C210" s="18"/>
      <c r="E210" s="17"/>
      <c r="F210" s="62"/>
      <c r="G210" s="17"/>
      <c r="I210" s="18"/>
      <c r="K210" s="18"/>
      <c r="M210" s="18"/>
      <c r="N210" s="18"/>
      <c r="O210" s="18"/>
      <c r="P210" s="18"/>
    </row>
    <row r="211" spans="2:16" ht="12.75">
      <c r="B211" s="17"/>
      <c r="C211" s="18"/>
      <c r="E211" s="17"/>
      <c r="F211" s="62"/>
      <c r="G211" s="17"/>
      <c r="I211" s="18"/>
      <c r="K211" s="18"/>
      <c r="M211" s="18"/>
      <c r="N211" s="18"/>
      <c r="O211" s="18"/>
      <c r="P211" s="18"/>
    </row>
    <row r="212" spans="2:16" ht="12.75">
      <c r="B212" s="17"/>
      <c r="C212" s="18"/>
      <c r="E212" s="17"/>
      <c r="F212" s="62"/>
      <c r="G212" s="17"/>
      <c r="I212" s="18"/>
      <c r="K212" s="18"/>
      <c r="M212" s="18"/>
      <c r="N212" s="18"/>
      <c r="O212" s="18"/>
      <c r="P212" s="18"/>
    </row>
    <row r="213" spans="2:16" ht="12.75">
      <c r="B213" s="17"/>
      <c r="C213" s="18"/>
      <c r="E213" s="17"/>
      <c r="F213" s="62"/>
      <c r="G213" s="17"/>
      <c r="I213" s="18"/>
      <c r="K213" s="18"/>
      <c r="M213" s="18"/>
      <c r="N213" s="18"/>
      <c r="O213" s="18"/>
      <c r="P213" s="18"/>
    </row>
    <row r="214" spans="2:16" ht="12.75">
      <c r="B214" s="17"/>
      <c r="C214" s="18"/>
      <c r="E214" s="17"/>
      <c r="F214" s="62"/>
      <c r="G214" s="17"/>
      <c r="I214" s="18"/>
      <c r="K214" s="18"/>
      <c r="M214" s="18"/>
      <c r="N214" s="18"/>
      <c r="O214" s="18"/>
      <c r="P214" s="18"/>
    </row>
    <row r="215" spans="2:16" ht="12.75">
      <c r="B215" s="17"/>
      <c r="C215" s="18"/>
      <c r="E215" s="17"/>
      <c r="F215" s="62"/>
      <c r="G215" s="17"/>
      <c r="I215" s="18"/>
      <c r="K215" s="18"/>
      <c r="M215" s="18"/>
      <c r="N215" s="18"/>
      <c r="O215" s="18"/>
      <c r="P215" s="18"/>
    </row>
    <row r="216" spans="2:16" ht="12.75">
      <c r="B216" s="17"/>
      <c r="C216" s="18"/>
      <c r="E216" s="17"/>
      <c r="F216" s="62"/>
      <c r="G216" s="17"/>
      <c r="I216" s="18"/>
      <c r="K216" s="18"/>
      <c r="M216" s="18"/>
      <c r="N216" s="18"/>
      <c r="O216" s="18"/>
      <c r="P216" s="18"/>
    </row>
    <row r="217" spans="2:16" ht="12.75">
      <c r="B217" s="17"/>
      <c r="C217" s="18"/>
      <c r="E217" s="17"/>
      <c r="F217" s="62"/>
      <c r="G217" s="17"/>
      <c r="I217" s="18"/>
      <c r="K217" s="18"/>
      <c r="M217" s="18"/>
      <c r="N217" s="18"/>
      <c r="O217" s="18"/>
      <c r="P217" s="18"/>
    </row>
    <row r="218" spans="2:16" ht="12.75">
      <c r="B218" s="17"/>
      <c r="C218" s="18"/>
      <c r="E218" s="17"/>
      <c r="F218" s="62"/>
      <c r="G218" s="17"/>
      <c r="I218" s="18"/>
      <c r="K218" s="18"/>
      <c r="M218" s="18"/>
      <c r="N218" s="18"/>
      <c r="O218" s="18"/>
      <c r="P218" s="18"/>
    </row>
    <row r="219" spans="2:16" ht="12.75">
      <c r="B219" s="17"/>
      <c r="C219" s="18"/>
      <c r="E219" s="17"/>
      <c r="F219" s="62"/>
      <c r="G219" s="17"/>
      <c r="I219" s="18"/>
      <c r="K219" s="18"/>
      <c r="M219" s="18"/>
      <c r="N219" s="18"/>
      <c r="O219" s="18"/>
      <c r="P219" s="18"/>
    </row>
    <row r="220" spans="2:16" ht="12.75">
      <c r="B220" s="17"/>
      <c r="C220" s="18"/>
      <c r="E220" s="17"/>
      <c r="F220" s="62"/>
      <c r="G220" s="17"/>
      <c r="I220" s="18"/>
      <c r="K220" s="18"/>
      <c r="M220" s="18"/>
      <c r="N220" s="18"/>
      <c r="O220" s="18"/>
      <c r="P220" s="18"/>
    </row>
    <row r="221" spans="2:16" ht="12.75">
      <c r="B221" s="17"/>
      <c r="C221" s="18"/>
      <c r="E221" s="17"/>
      <c r="F221" s="62"/>
      <c r="G221" s="17"/>
      <c r="I221" s="18"/>
      <c r="K221" s="18"/>
      <c r="M221" s="18"/>
      <c r="N221" s="18"/>
      <c r="O221" s="18"/>
      <c r="P221" s="18"/>
    </row>
    <row r="222" spans="2:16" ht="12.75">
      <c r="B222" s="17"/>
      <c r="C222" s="18"/>
      <c r="E222" s="17"/>
      <c r="F222" s="62"/>
      <c r="G222" s="17"/>
      <c r="I222" s="18"/>
      <c r="K222" s="18"/>
      <c r="M222" s="18"/>
      <c r="N222" s="18"/>
      <c r="O222" s="18"/>
      <c r="P222" s="18"/>
    </row>
    <row r="223" spans="2:16" ht="12.75">
      <c r="B223" s="17"/>
      <c r="C223" s="18"/>
      <c r="E223" s="17"/>
      <c r="F223" s="62"/>
      <c r="G223" s="17"/>
      <c r="I223" s="18"/>
      <c r="K223" s="18"/>
      <c r="M223" s="18"/>
      <c r="N223" s="18"/>
      <c r="O223" s="18"/>
      <c r="P223" s="18"/>
    </row>
    <row r="224" spans="2:16" ht="12.75">
      <c r="B224" s="17"/>
      <c r="C224" s="18"/>
      <c r="E224" s="17"/>
      <c r="F224" s="62"/>
      <c r="G224" s="17"/>
      <c r="I224" s="18"/>
      <c r="K224" s="18"/>
      <c r="M224" s="18"/>
      <c r="N224" s="18"/>
      <c r="O224" s="18"/>
      <c r="P224" s="18"/>
    </row>
    <row r="225" spans="2:16" ht="12.75">
      <c r="B225" s="17"/>
      <c r="C225" s="18"/>
      <c r="E225" s="17"/>
      <c r="F225" s="62"/>
      <c r="G225" s="17"/>
      <c r="I225" s="18"/>
      <c r="K225" s="18"/>
      <c r="M225" s="18"/>
      <c r="N225" s="18"/>
      <c r="O225" s="18"/>
      <c r="P225" s="18"/>
    </row>
    <row r="226" spans="2:16" ht="12.75">
      <c r="B226" s="17"/>
      <c r="C226" s="18"/>
      <c r="E226" s="17"/>
      <c r="F226" s="62"/>
      <c r="G226" s="17"/>
      <c r="I226" s="18"/>
      <c r="K226" s="18"/>
      <c r="M226" s="18"/>
      <c r="N226" s="18"/>
      <c r="O226" s="18"/>
      <c r="P226" s="18"/>
    </row>
    <row r="227" spans="2:16" ht="12.75">
      <c r="B227" s="17"/>
      <c r="C227" s="18"/>
      <c r="E227" s="17"/>
      <c r="F227" s="62"/>
      <c r="G227" s="17"/>
      <c r="I227" s="18"/>
      <c r="K227" s="18"/>
      <c r="M227" s="18"/>
      <c r="N227" s="18"/>
      <c r="O227" s="18"/>
      <c r="P227" s="18"/>
    </row>
    <row r="228" spans="2:16" ht="12.75">
      <c r="B228" s="17"/>
      <c r="C228" s="18"/>
      <c r="E228" s="17"/>
      <c r="F228" s="62"/>
      <c r="G228" s="17"/>
      <c r="I228" s="18"/>
      <c r="K228" s="18"/>
      <c r="M228" s="18"/>
      <c r="N228" s="18"/>
      <c r="O228" s="18"/>
      <c r="P228" s="18"/>
    </row>
    <row r="229" spans="2:16" ht="12.75">
      <c r="B229" s="17"/>
      <c r="C229" s="18"/>
      <c r="E229" s="17"/>
      <c r="F229" s="62"/>
      <c r="G229" s="17"/>
      <c r="I229" s="18"/>
      <c r="K229" s="18"/>
      <c r="M229" s="18"/>
      <c r="N229" s="18"/>
      <c r="O229" s="18"/>
      <c r="P229" s="18"/>
    </row>
    <row r="230" spans="2:16" ht="12.75">
      <c r="B230" s="17"/>
      <c r="C230" s="18"/>
      <c r="E230" s="17"/>
      <c r="F230" s="62"/>
      <c r="G230" s="17"/>
      <c r="I230" s="18"/>
      <c r="K230" s="18"/>
      <c r="M230" s="18"/>
      <c r="N230" s="18"/>
      <c r="O230" s="18"/>
      <c r="P230" s="18"/>
    </row>
    <row r="231" spans="2:16" ht="12.75">
      <c r="B231" s="17"/>
      <c r="C231" s="18"/>
      <c r="E231" s="17"/>
      <c r="F231" s="62"/>
      <c r="G231" s="17"/>
      <c r="I231" s="18"/>
      <c r="K231" s="18"/>
      <c r="M231" s="18"/>
      <c r="N231" s="18"/>
      <c r="O231" s="18"/>
      <c r="P231" s="18"/>
    </row>
    <row r="232" spans="2:16" ht="12.75">
      <c r="B232" s="17"/>
      <c r="C232" s="18"/>
      <c r="E232" s="17"/>
      <c r="F232" s="62"/>
      <c r="G232" s="17"/>
      <c r="I232" s="18"/>
      <c r="K232" s="18"/>
      <c r="M232" s="18"/>
      <c r="N232" s="18"/>
      <c r="O232" s="18"/>
      <c r="P232" s="18"/>
    </row>
    <row r="233" spans="2:16" ht="12.75">
      <c r="B233" s="17"/>
      <c r="C233" s="18"/>
      <c r="E233" s="17"/>
      <c r="F233" s="62"/>
      <c r="G233" s="17"/>
      <c r="I233" s="18"/>
      <c r="K233" s="18"/>
      <c r="M233" s="18"/>
      <c r="N233" s="18"/>
      <c r="O233" s="18"/>
      <c r="P233" s="18"/>
    </row>
    <row r="234" spans="2:16" ht="12.75">
      <c r="B234" s="17"/>
      <c r="C234" s="18"/>
      <c r="E234" s="17"/>
      <c r="F234" s="62"/>
      <c r="G234" s="17"/>
      <c r="I234" s="18"/>
      <c r="K234" s="18"/>
      <c r="M234" s="18"/>
      <c r="N234" s="18"/>
      <c r="O234" s="18"/>
      <c r="P234" s="18"/>
    </row>
    <row r="235" spans="2:16" ht="12.75">
      <c r="B235" s="17"/>
      <c r="C235" s="18"/>
      <c r="E235" s="17"/>
      <c r="F235" s="62"/>
      <c r="G235" s="17"/>
      <c r="I235" s="18"/>
      <c r="K235" s="18"/>
      <c r="M235" s="18"/>
      <c r="N235" s="18"/>
      <c r="O235" s="18"/>
      <c r="P235" s="18"/>
    </row>
    <row r="236" spans="2:16" ht="12.75">
      <c r="B236" s="17"/>
      <c r="C236" s="18"/>
      <c r="E236" s="17"/>
      <c r="F236" s="62"/>
      <c r="G236" s="17"/>
      <c r="I236" s="18"/>
      <c r="K236" s="18"/>
      <c r="M236" s="18"/>
      <c r="N236" s="18"/>
      <c r="O236" s="18"/>
      <c r="P236" s="18"/>
    </row>
    <row r="237" spans="2:16" ht="12.75">
      <c r="B237" s="17"/>
      <c r="C237" s="18"/>
      <c r="E237" s="17"/>
      <c r="F237" s="62"/>
      <c r="G237" s="17"/>
      <c r="I237" s="18"/>
      <c r="K237" s="18"/>
      <c r="M237" s="18"/>
      <c r="N237" s="18"/>
      <c r="O237" s="18"/>
      <c r="P237" s="18"/>
    </row>
    <row r="238" spans="2:16" ht="12.75">
      <c r="B238" s="17"/>
      <c r="C238" s="18"/>
      <c r="E238" s="17"/>
      <c r="F238" s="62"/>
      <c r="G238" s="17"/>
      <c r="I238" s="18"/>
      <c r="K238" s="18"/>
      <c r="M238" s="18"/>
      <c r="N238" s="18"/>
      <c r="O238" s="18"/>
      <c r="P238" s="18"/>
    </row>
    <row r="239" spans="2:16" ht="12.75">
      <c r="B239" s="17"/>
      <c r="C239" s="18"/>
      <c r="E239" s="17"/>
      <c r="F239" s="62"/>
      <c r="G239" s="17"/>
      <c r="I239" s="18"/>
      <c r="K239" s="18"/>
      <c r="M239" s="18"/>
      <c r="N239" s="18"/>
      <c r="O239" s="18"/>
      <c r="P239" s="18"/>
    </row>
    <row r="240" spans="2:16" ht="12.75">
      <c r="B240" s="17"/>
      <c r="C240" s="18"/>
      <c r="E240" s="17"/>
      <c r="F240" s="62"/>
      <c r="G240" s="17"/>
      <c r="I240" s="18"/>
      <c r="K240" s="18"/>
      <c r="M240" s="18"/>
      <c r="N240" s="18"/>
      <c r="O240" s="18"/>
      <c r="P240" s="18"/>
    </row>
    <row r="241" spans="2:16" ht="12.75">
      <c r="B241" s="17"/>
      <c r="C241" s="18"/>
      <c r="E241" s="17"/>
      <c r="F241" s="62"/>
      <c r="G241" s="17"/>
      <c r="I241" s="18"/>
      <c r="K241" s="18"/>
      <c r="M241" s="18"/>
      <c r="N241" s="18"/>
      <c r="O241" s="18"/>
      <c r="P241" s="18"/>
    </row>
    <row r="242" spans="2:16" ht="12.75">
      <c r="B242" s="17"/>
      <c r="C242" s="18"/>
      <c r="E242" s="17"/>
      <c r="F242" s="62"/>
      <c r="G242" s="17"/>
      <c r="I242" s="18"/>
      <c r="K242" s="18"/>
      <c r="M242" s="18"/>
      <c r="N242" s="18"/>
      <c r="O242" s="18"/>
      <c r="P242" s="18"/>
    </row>
    <row r="243" spans="2:16" ht="12.75">
      <c r="B243" s="17"/>
      <c r="C243" s="18"/>
      <c r="E243" s="17"/>
      <c r="F243" s="62"/>
      <c r="G243" s="17"/>
      <c r="I243" s="18"/>
      <c r="K243" s="18"/>
      <c r="M243" s="18"/>
      <c r="N243" s="18"/>
      <c r="O243" s="18"/>
      <c r="P243" s="18"/>
    </row>
    <row r="244" spans="2:16" ht="12.75">
      <c r="B244" s="17"/>
      <c r="C244" s="18"/>
      <c r="E244" s="17"/>
      <c r="F244" s="62"/>
      <c r="G244" s="17"/>
      <c r="I244" s="18"/>
      <c r="K244" s="18"/>
      <c r="M244" s="18"/>
      <c r="N244" s="18"/>
      <c r="O244" s="18"/>
      <c r="P244" s="18"/>
    </row>
    <row r="245" spans="2:16" ht="12.75">
      <c r="B245" s="17"/>
      <c r="C245" s="18"/>
      <c r="E245" s="17"/>
      <c r="F245" s="62"/>
      <c r="G245" s="17"/>
      <c r="I245" s="18"/>
      <c r="K245" s="18"/>
      <c r="M245" s="18"/>
      <c r="N245" s="18"/>
      <c r="O245" s="18"/>
      <c r="P245" s="18"/>
    </row>
    <row r="246" spans="2:16" ht="12.75">
      <c r="B246" s="17"/>
      <c r="C246" s="18"/>
      <c r="E246" s="17"/>
      <c r="F246" s="62"/>
      <c r="G246" s="17"/>
      <c r="I246" s="18"/>
      <c r="K246" s="18"/>
      <c r="M246" s="18"/>
      <c r="N246" s="18"/>
      <c r="O246" s="18"/>
      <c r="P246" s="18"/>
    </row>
    <row r="247" spans="2:16" ht="12.75">
      <c r="B247" s="17"/>
      <c r="C247" s="18"/>
      <c r="E247" s="17"/>
      <c r="F247" s="62"/>
      <c r="G247" s="17"/>
      <c r="I247" s="18"/>
      <c r="K247" s="18"/>
      <c r="M247" s="18"/>
      <c r="N247" s="18"/>
      <c r="O247" s="18"/>
      <c r="P247" s="18"/>
    </row>
    <row r="248" spans="2:16" ht="12.75">
      <c r="B248" s="17"/>
      <c r="C248" s="18"/>
      <c r="E248" s="17"/>
      <c r="F248" s="62"/>
      <c r="G248" s="17"/>
      <c r="I248" s="18"/>
      <c r="K248" s="18"/>
      <c r="M248" s="18"/>
      <c r="N248" s="18"/>
      <c r="O248" s="18"/>
      <c r="P248" s="18"/>
    </row>
    <row r="249" spans="2:16" ht="12.75">
      <c r="B249" s="17"/>
      <c r="C249" s="18"/>
      <c r="E249" s="17"/>
      <c r="F249" s="62"/>
      <c r="G249" s="17"/>
      <c r="I249" s="18"/>
      <c r="K249" s="18"/>
      <c r="M249" s="18"/>
      <c r="N249" s="18"/>
      <c r="O249" s="18"/>
      <c r="P249" s="18"/>
    </row>
    <row r="250" spans="2:16" ht="12.75">
      <c r="B250" s="17"/>
      <c r="C250" s="18"/>
      <c r="E250" s="17"/>
      <c r="F250" s="62"/>
      <c r="G250" s="17"/>
      <c r="I250" s="18"/>
      <c r="K250" s="18"/>
      <c r="M250" s="18"/>
      <c r="N250" s="18"/>
      <c r="O250" s="18"/>
      <c r="P250" s="18"/>
    </row>
    <row r="251" spans="2:16" ht="12.75">
      <c r="B251" s="17"/>
      <c r="C251" s="18"/>
      <c r="E251" s="17"/>
      <c r="F251" s="62"/>
      <c r="G251" s="17"/>
      <c r="I251" s="18"/>
      <c r="K251" s="18"/>
      <c r="M251" s="18"/>
      <c r="N251" s="18"/>
      <c r="O251" s="18"/>
      <c r="P251" s="18"/>
    </row>
    <row r="252" spans="2:16" ht="12.75">
      <c r="B252" s="17"/>
      <c r="C252" s="18"/>
      <c r="E252" s="17"/>
      <c r="F252" s="62"/>
      <c r="G252" s="17"/>
      <c r="I252" s="18"/>
      <c r="K252" s="18"/>
      <c r="M252" s="18"/>
      <c r="N252" s="18"/>
      <c r="O252" s="18"/>
      <c r="P252" s="18"/>
    </row>
    <row r="253" spans="2:16" ht="12.75">
      <c r="B253" s="17"/>
      <c r="C253" s="18"/>
      <c r="E253" s="17"/>
      <c r="F253" s="62"/>
      <c r="G253" s="17"/>
      <c r="I253" s="18"/>
      <c r="K253" s="18"/>
      <c r="M253" s="18"/>
      <c r="N253" s="18"/>
      <c r="O253" s="18"/>
      <c r="P253" s="18"/>
    </row>
    <row r="254" spans="2:16" ht="12.75">
      <c r="B254" s="17"/>
      <c r="C254" s="18"/>
      <c r="E254" s="17"/>
      <c r="F254" s="62"/>
      <c r="G254" s="17"/>
      <c r="I254" s="18"/>
      <c r="K254" s="18"/>
      <c r="M254" s="18"/>
      <c r="N254" s="18"/>
      <c r="O254" s="18"/>
      <c r="P254" s="18"/>
    </row>
    <row r="255" spans="2:16" ht="12.75">
      <c r="B255" s="17"/>
      <c r="C255" s="18"/>
      <c r="E255" s="17"/>
      <c r="F255" s="62"/>
      <c r="G255" s="17"/>
      <c r="I255" s="18"/>
      <c r="K255" s="18"/>
      <c r="M255" s="18"/>
      <c r="N255" s="18"/>
      <c r="O255" s="18"/>
      <c r="P255" s="18"/>
    </row>
    <row r="256" spans="2:16" ht="12.75">
      <c r="B256" s="17"/>
      <c r="C256" s="18"/>
      <c r="E256" s="17"/>
      <c r="F256" s="62"/>
      <c r="G256" s="17"/>
      <c r="I256" s="18"/>
      <c r="K256" s="18"/>
      <c r="M256" s="18"/>
      <c r="N256" s="18"/>
      <c r="O256" s="18"/>
      <c r="P256" s="18"/>
    </row>
    <row r="257" spans="2:16" ht="12.75">
      <c r="B257" s="17"/>
      <c r="C257" s="18"/>
      <c r="E257" s="17"/>
      <c r="F257" s="62"/>
      <c r="G257" s="17"/>
      <c r="I257" s="18"/>
      <c r="K257" s="18"/>
      <c r="M257" s="18"/>
      <c r="N257" s="18"/>
      <c r="O257" s="18"/>
      <c r="P257" s="18"/>
    </row>
    <row r="258" spans="2:16" ht="12.75">
      <c r="B258" s="17"/>
      <c r="C258" s="18"/>
      <c r="E258" s="17"/>
      <c r="F258" s="62"/>
      <c r="G258" s="17"/>
      <c r="I258" s="18"/>
      <c r="K258" s="18"/>
      <c r="M258" s="18"/>
      <c r="N258" s="18"/>
      <c r="O258" s="18"/>
      <c r="P258" s="18"/>
    </row>
    <row r="259" spans="2:16" ht="12.75">
      <c r="B259" s="17"/>
      <c r="C259" s="18"/>
      <c r="E259" s="17"/>
      <c r="F259" s="62"/>
      <c r="G259" s="17"/>
      <c r="I259" s="18"/>
      <c r="K259" s="18"/>
      <c r="M259" s="18"/>
      <c r="N259" s="18"/>
      <c r="O259" s="18"/>
      <c r="P259" s="18"/>
    </row>
    <row r="260" spans="2:16" ht="12.75">
      <c r="B260" s="17"/>
      <c r="C260" s="18"/>
      <c r="E260" s="17"/>
      <c r="F260" s="62"/>
      <c r="G260" s="17"/>
      <c r="I260" s="18"/>
      <c r="K260" s="18"/>
      <c r="M260" s="18"/>
      <c r="N260" s="18"/>
      <c r="O260" s="18"/>
      <c r="P260" s="18"/>
    </row>
    <row r="261" spans="2:16" ht="12.75">
      <c r="B261" s="17"/>
      <c r="C261" s="18"/>
      <c r="E261" s="17"/>
      <c r="F261" s="62"/>
      <c r="G261" s="17"/>
      <c r="I261" s="18"/>
      <c r="K261" s="18"/>
      <c r="M261" s="18"/>
      <c r="N261" s="18"/>
      <c r="O261" s="18"/>
      <c r="P261" s="18"/>
    </row>
    <row r="262" spans="2:16" ht="12.75">
      <c r="B262" s="17"/>
      <c r="C262" s="18"/>
      <c r="E262" s="17"/>
      <c r="F262" s="62"/>
      <c r="G262" s="17"/>
      <c r="I262" s="18"/>
      <c r="K262" s="18"/>
      <c r="M262" s="18"/>
      <c r="N262" s="18"/>
      <c r="O262" s="18"/>
      <c r="P262" s="18"/>
    </row>
    <row r="263" spans="2:16" ht="12.75">
      <c r="B263" s="17"/>
      <c r="C263" s="18"/>
      <c r="E263" s="17"/>
      <c r="F263" s="62"/>
      <c r="G263" s="17"/>
      <c r="I263" s="18"/>
      <c r="K263" s="18"/>
      <c r="M263" s="18"/>
      <c r="N263" s="18"/>
      <c r="O263" s="18"/>
      <c r="P263" s="18"/>
    </row>
    <row r="264" spans="2:16" ht="12.75">
      <c r="B264" s="17"/>
      <c r="C264" s="18"/>
      <c r="E264" s="17"/>
      <c r="F264" s="62"/>
      <c r="G264" s="17"/>
      <c r="I264" s="18"/>
      <c r="K264" s="18"/>
      <c r="M264" s="18"/>
      <c r="N264" s="18"/>
      <c r="O264" s="18"/>
      <c r="P264" s="18"/>
    </row>
    <row r="265" spans="2:16" ht="12.75">
      <c r="B265" s="17"/>
      <c r="C265" s="18"/>
      <c r="E265" s="17"/>
      <c r="F265" s="62"/>
      <c r="G265" s="17"/>
      <c r="I265" s="18"/>
      <c r="K265" s="18"/>
      <c r="M265" s="18"/>
      <c r="N265" s="18"/>
      <c r="O265" s="18"/>
      <c r="P265" s="18"/>
    </row>
    <row r="266" spans="2:16" ht="12.75">
      <c r="B266" s="17"/>
      <c r="C266" s="18"/>
      <c r="E266" s="17"/>
      <c r="F266" s="62"/>
      <c r="G266" s="17"/>
      <c r="I266" s="18"/>
      <c r="K266" s="18"/>
      <c r="M266" s="18"/>
      <c r="N266" s="18"/>
      <c r="O266" s="18"/>
      <c r="P266" s="18"/>
    </row>
    <row r="267" spans="2:16" ht="12.75">
      <c r="B267" s="17"/>
      <c r="C267" s="18"/>
      <c r="E267" s="17"/>
      <c r="F267" s="62"/>
      <c r="G267" s="17"/>
      <c r="I267" s="18"/>
      <c r="K267" s="18"/>
      <c r="M267" s="18"/>
      <c r="N267" s="18"/>
      <c r="O267" s="18"/>
      <c r="P267" s="18"/>
    </row>
    <row r="268" spans="2:16" ht="12.75">
      <c r="B268" s="17"/>
      <c r="C268" s="18"/>
      <c r="E268" s="17"/>
      <c r="F268" s="62"/>
      <c r="G268" s="17"/>
      <c r="I268" s="18"/>
      <c r="K268" s="18"/>
      <c r="M268" s="18"/>
      <c r="N268" s="18"/>
      <c r="O268" s="18"/>
      <c r="P268" s="18"/>
    </row>
    <row r="269" spans="2:16" ht="12.75">
      <c r="B269" s="17"/>
      <c r="C269" s="18"/>
      <c r="E269" s="17"/>
      <c r="F269" s="62"/>
      <c r="G269" s="17"/>
      <c r="I269" s="18"/>
      <c r="K269" s="18"/>
      <c r="M269" s="18"/>
      <c r="N269" s="18"/>
      <c r="O269" s="18"/>
      <c r="P269" s="18"/>
    </row>
    <row r="270" spans="2:16" ht="12.75">
      <c r="B270" s="17"/>
      <c r="C270" s="18"/>
      <c r="E270" s="17"/>
      <c r="F270" s="62"/>
      <c r="G270" s="17"/>
      <c r="I270" s="18"/>
      <c r="K270" s="18"/>
      <c r="M270" s="18"/>
      <c r="N270" s="18"/>
      <c r="O270" s="18"/>
      <c r="P270" s="18"/>
    </row>
    <row r="271" spans="2:16" ht="12.75">
      <c r="B271" s="17"/>
      <c r="C271" s="18"/>
      <c r="E271" s="17"/>
      <c r="F271" s="62"/>
      <c r="G271" s="17"/>
      <c r="I271" s="18"/>
      <c r="K271" s="18"/>
      <c r="M271" s="18"/>
      <c r="N271" s="18"/>
      <c r="O271" s="18"/>
      <c r="P271" s="18"/>
    </row>
    <row r="272" spans="2:16" ht="12.75">
      <c r="B272" s="17"/>
      <c r="C272" s="18"/>
      <c r="E272" s="17"/>
      <c r="F272" s="62"/>
      <c r="G272" s="17"/>
      <c r="I272" s="18"/>
      <c r="K272" s="18"/>
      <c r="M272" s="18"/>
      <c r="N272" s="18"/>
      <c r="O272" s="18"/>
      <c r="P272" s="18"/>
    </row>
    <row r="273" spans="2:16" ht="12.75">
      <c r="B273" s="17"/>
      <c r="C273" s="18"/>
      <c r="E273" s="17"/>
      <c r="F273" s="62"/>
      <c r="G273" s="17"/>
      <c r="I273" s="18"/>
      <c r="K273" s="18"/>
      <c r="M273" s="18"/>
      <c r="N273" s="18"/>
      <c r="O273" s="18"/>
      <c r="P273" s="18"/>
    </row>
    <row r="274" spans="2:16" ht="12.75">
      <c r="B274" s="17"/>
      <c r="C274" s="18"/>
      <c r="E274" s="17"/>
      <c r="F274" s="62"/>
      <c r="G274" s="17"/>
      <c r="I274" s="18"/>
      <c r="K274" s="18"/>
      <c r="M274" s="18"/>
      <c r="N274" s="18"/>
      <c r="O274" s="18"/>
      <c r="P274" s="18"/>
    </row>
    <row r="275" spans="2:16" ht="12.75">
      <c r="B275" s="17"/>
      <c r="C275" s="18"/>
      <c r="E275" s="17"/>
      <c r="F275" s="62"/>
      <c r="G275" s="17"/>
      <c r="I275" s="18"/>
      <c r="K275" s="18"/>
      <c r="M275" s="18"/>
      <c r="N275" s="18"/>
      <c r="O275" s="18"/>
      <c r="P275" s="18"/>
    </row>
    <row r="276" spans="2:16" ht="12.75">
      <c r="B276" s="17"/>
      <c r="C276" s="18"/>
      <c r="E276" s="17"/>
      <c r="F276" s="62"/>
      <c r="G276" s="17"/>
      <c r="I276" s="18"/>
      <c r="K276" s="18"/>
      <c r="M276" s="18"/>
      <c r="N276" s="18"/>
      <c r="O276" s="18"/>
      <c r="P276" s="18"/>
    </row>
    <row r="277" spans="2:16" ht="12.75">
      <c r="B277" s="17"/>
      <c r="C277" s="18"/>
      <c r="E277" s="17"/>
      <c r="F277" s="62"/>
      <c r="G277" s="17"/>
      <c r="I277" s="18"/>
      <c r="K277" s="18"/>
      <c r="M277" s="18"/>
      <c r="N277" s="18"/>
      <c r="O277" s="18"/>
      <c r="P277" s="18"/>
    </row>
    <row r="278" spans="2:16" ht="12.75">
      <c r="B278" s="17"/>
      <c r="C278" s="18"/>
      <c r="E278" s="17"/>
      <c r="F278" s="62"/>
      <c r="G278" s="17"/>
      <c r="I278" s="18"/>
      <c r="K278" s="18"/>
      <c r="M278" s="18"/>
      <c r="N278" s="18"/>
      <c r="O278" s="18"/>
      <c r="P278" s="18"/>
    </row>
    <row r="279" spans="2:16" ht="12.75">
      <c r="B279" s="17"/>
      <c r="C279" s="18"/>
      <c r="E279" s="17"/>
      <c r="F279" s="62"/>
      <c r="G279" s="17"/>
      <c r="I279" s="18"/>
      <c r="K279" s="18"/>
      <c r="M279" s="18"/>
      <c r="N279" s="18"/>
      <c r="O279" s="18"/>
      <c r="P279" s="18"/>
    </row>
    <row r="280" spans="2:16" ht="12.75">
      <c r="B280" s="17"/>
      <c r="C280" s="18"/>
      <c r="E280" s="17"/>
      <c r="F280" s="62"/>
      <c r="G280" s="17"/>
      <c r="I280" s="18"/>
      <c r="K280" s="18"/>
      <c r="M280" s="18"/>
      <c r="N280" s="18"/>
      <c r="O280" s="18"/>
      <c r="P280" s="18"/>
    </row>
    <row r="281" spans="2:16" ht="12.75">
      <c r="B281" s="17"/>
      <c r="C281" s="18"/>
      <c r="E281" s="17"/>
      <c r="F281" s="62"/>
      <c r="G281" s="17"/>
      <c r="I281" s="18"/>
      <c r="K281" s="18"/>
      <c r="M281" s="18"/>
      <c r="N281" s="18"/>
      <c r="O281" s="18"/>
      <c r="P281" s="18"/>
    </row>
    <row r="282" spans="2:16" ht="12.75">
      <c r="B282" s="17"/>
      <c r="C282" s="18"/>
      <c r="E282" s="17"/>
      <c r="F282" s="62"/>
      <c r="G282" s="17"/>
      <c r="I282" s="18"/>
      <c r="K282" s="18"/>
      <c r="M282" s="18"/>
      <c r="N282" s="18"/>
      <c r="O282" s="18"/>
      <c r="P282" s="18"/>
    </row>
    <row r="283" spans="2:16" ht="12.75">
      <c r="B283" s="17"/>
      <c r="C283" s="18"/>
      <c r="E283" s="17"/>
      <c r="F283" s="62"/>
      <c r="G283" s="17"/>
      <c r="I283" s="18"/>
      <c r="K283" s="18"/>
      <c r="M283" s="18"/>
      <c r="N283" s="18"/>
      <c r="O283" s="18"/>
      <c r="P283" s="18"/>
    </row>
    <row r="284" spans="2:16" ht="12.75">
      <c r="B284" s="17"/>
      <c r="C284" s="18"/>
      <c r="E284" s="17"/>
      <c r="F284" s="62"/>
      <c r="G284" s="17"/>
      <c r="I284" s="18"/>
      <c r="K284" s="18"/>
      <c r="M284" s="18"/>
      <c r="N284" s="18"/>
      <c r="O284" s="18"/>
      <c r="P284" s="18"/>
    </row>
    <row r="285" spans="2:16" ht="12.75">
      <c r="B285" s="17"/>
      <c r="C285" s="18"/>
      <c r="E285" s="17"/>
      <c r="F285" s="62"/>
      <c r="G285" s="17"/>
      <c r="I285" s="18"/>
      <c r="K285" s="18"/>
      <c r="M285" s="18"/>
      <c r="N285" s="18"/>
      <c r="O285" s="18"/>
      <c r="P285" s="18"/>
    </row>
    <row r="286" spans="2:16" ht="12.75">
      <c r="B286" s="17"/>
      <c r="C286" s="18"/>
      <c r="E286" s="17"/>
      <c r="F286" s="62"/>
      <c r="G286" s="17"/>
      <c r="I286" s="18"/>
      <c r="K286" s="18"/>
      <c r="M286" s="18"/>
      <c r="N286" s="18"/>
      <c r="O286" s="18"/>
      <c r="P286" s="18"/>
    </row>
    <row r="287" spans="2:16" ht="12.75">
      <c r="B287" s="17"/>
      <c r="C287" s="18"/>
      <c r="E287" s="17"/>
      <c r="F287" s="62"/>
      <c r="G287" s="17"/>
      <c r="I287" s="18"/>
      <c r="K287" s="18"/>
      <c r="M287" s="18"/>
      <c r="N287" s="18"/>
      <c r="O287" s="18"/>
      <c r="P287" s="18"/>
    </row>
    <row r="288" spans="2:16" ht="12.75">
      <c r="B288" s="17"/>
      <c r="C288" s="18"/>
      <c r="E288" s="17"/>
      <c r="F288" s="62"/>
      <c r="G288" s="17"/>
      <c r="I288" s="18"/>
      <c r="K288" s="18"/>
      <c r="M288" s="18"/>
      <c r="N288" s="18"/>
      <c r="O288" s="18"/>
      <c r="P288" s="18"/>
    </row>
    <row r="289" spans="2:16" ht="12.75">
      <c r="B289" s="17"/>
      <c r="C289" s="18"/>
      <c r="E289" s="17"/>
      <c r="F289" s="62"/>
      <c r="G289" s="17"/>
      <c r="I289" s="18"/>
      <c r="K289" s="18"/>
      <c r="M289" s="18"/>
      <c r="N289" s="18"/>
      <c r="O289" s="18"/>
      <c r="P289" s="18"/>
    </row>
    <row r="290" spans="2:16" ht="12.75">
      <c r="B290" s="17"/>
      <c r="C290" s="18"/>
      <c r="E290" s="17"/>
      <c r="F290" s="62"/>
      <c r="G290" s="17"/>
      <c r="I290" s="18"/>
      <c r="K290" s="18"/>
      <c r="M290" s="18"/>
      <c r="N290" s="18"/>
      <c r="O290" s="18"/>
      <c r="P290" s="18"/>
    </row>
    <row r="291" spans="2:16" ht="12.75">
      <c r="B291" s="17"/>
      <c r="C291" s="18"/>
      <c r="E291" s="17"/>
      <c r="F291" s="62"/>
      <c r="G291" s="17"/>
      <c r="I291" s="18"/>
      <c r="K291" s="18"/>
      <c r="M291" s="18"/>
      <c r="N291" s="18"/>
      <c r="O291" s="18"/>
      <c r="P291" s="18"/>
    </row>
    <row r="292" spans="2:16" ht="12.75">
      <c r="B292" s="17"/>
      <c r="C292" s="18"/>
      <c r="E292" s="17"/>
      <c r="F292" s="62"/>
      <c r="G292" s="17"/>
      <c r="I292" s="18"/>
      <c r="K292" s="18"/>
      <c r="M292" s="18"/>
      <c r="N292" s="18"/>
      <c r="O292" s="18"/>
      <c r="P292" s="18"/>
    </row>
    <row r="293" spans="2:16" ht="12.75">
      <c r="B293" s="17"/>
      <c r="C293" s="18"/>
      <c r="E293" s="17"/>
      <c r="F293" s="62"/>
      <c r="G293" s="17"/>
      <c r="I293" s="18"/>
      <c r="K293" s="18"/>
      <c r="M293" s="18"/>
      <c r="N293" s="18"/>
      <c r="O293" s="18"/>
      <c r="P293" s="18"/>
    </row>
    <row r="294" spans="2:16" ht="12.75">
      <c r="B294" s="17"/>
      <c r="C294" s="18"/>
      <c r="E294" s="17"/>
      <c r="F294" s="62"/>
      <c r="G294" s="17"/>
      <c r="I294" s="18"/>
      <c r="K294" s="18"/>
      <c r="M294" s="18"/>
      <c r="N294" s="18"/>
      <c r="O294" s="18"/>
      <c r="P294" s="18"/>
    </row>
    <row r="295" spans="2:16" ht="12.75">
      <c r="B295" s="17"/>
      <c r="C295" s="18"/>
      <c r="E295" s="17"/>
      <c r="F295" s="62"/>
      <c r="G295" s="17"/>
      <c r="I295" s="18"/>
      <c r="K295" s="18"/>
      <c r="M295" s="18"/>
      <c r="N295" s="18"/>
      <c r="O295" s="18"/>
      <c r="P295" s="18"/>
    </row>
    <row r="296" spans="2:16" ht="12.75">
      <c r="B296" s="17"/>
      <c r="C296" s="18"/>
      <c r="E296" s="17"/>
      <c r="F296" s="62"/>
      <c r="G296" s="17"/>
      <c r="I296" s="18"/>
      <c r="K296" s="18"/>
      <c r="M296" s="18"/>
      <c r="N296" s="18"/>
      <c r="O296" s="18"/>
      <c r="P296" s="18"/>
    </row>
    <row r="297" spans="2:16" ht="12.75">
      <c r="B297" s="17"/>
      <c r="C297" s="18"/>
      <c r="E297" s="17"/>
      <c r="F297" s="62"/>
      <c r="G297" s="17"/>
      <c r="I297" s="18"/>
      <c r="K297" s="18"/>
      <c r="M297" s="18"/>
      <c r="N297" s="18"/>
      <c r="O297" s="18"/>
      <c r="P297" s="18"/>
    </row>
    <row r="298" spans="2:16" ht="12.75">
      <c r="B298" s="17"/>
      <c r="C298" s="18"/>
      <c r="E298" s="17"/>
      <c r="F298" s="62"/>
      <c r="G298" s="17"/>
      <c r="I298" s="18"/>
      <c r="K298" s="18"/>
      <c r="M298" s="18"/>
      <c r="N298" s="18"/>
      <c r="O298" s="18"/>
      <c r="P298" s="18"/>
    </row>
    <row r="299" spans="2:16" ht="12.75">
      <c r="B299" s="17"/>
      <c r="C299" s="18"/>
      <c r="E299" s="17"/>
      <c r="F299" s="62"/>
      <c r="G299" s="17"/>
      <c r="I299" s="18"/>
      <c r="K299" s="18"/>
      <c r="M299" s="18"/>
      <c r="N299" s="18"/>
      <c r="O299" s="18"/>
      <c r="P299" s="18"/>
    </row>
    <row r="300" spans="2:16" ht="12.75">
      <c r="B300" s="17"/>
      <c r="C300" s="18"/>
      <c r="E300" s="17"/>
      <c r="F300" s="62"/>
      <c r="G300" s="17"/>
      <c r="I300" s="18"/>
      <c r="K300" s="18"/>
      <c r="M300" s="18"/>
      <c r="N300" s="18"/>
      <c r="O300" s="18"/>
      <c r="P300" s="18"/>
    </row>
    <row r="301" spans="2:16" ht="12.75">
      <c r="B301" s="17"/>
      <c r="C301" s="18"/>
      <c r="E301" s="17"/>
      <c r="F301" s="62"/>
      <c r="G301" s="17"/>
      <c r="I301" s="18"/>
      <c r="K301" s="18"/>
      <c r="M301" s="18"/>
      <c r="N301" s="18"/>
      <c r="O301" s="18"/>
      <c r="P301" s="18"/>
    </row>
    <row r="302" spans="2:16" ht="12.75">
      <c r="B302" s="17"/>
      <c r="C302" s="18"/>
      <c r="E302" s="17"/>
      <c r="F302" s="62"/>
      <c r="G302" s="17"/>
      <c r="I302" s="18"/>
      <c r="K302" s="18"/>
      <c r="M302" s="18"/>
      <c r="N302" s="18"/>
      <c r="O302" s="18"/>
      <c r="P302" s="18"/>
    </row>
    <row r="303" spans="2:16" ht="12.75">
      <c r="B303" s="17"/>
      <c r="C303" s="18"/>
      <c r="E303" s="17"/>
      <c r="F303" s="62"/>
      <c r="G303" s="17"/>
      <c r="I303" s="18"/>
      <c r="K303" s="18"/>
      <c r="M303" s="18"/>
      <c r="N303" s="18"/>
      <c r="O303" s="18"/>
      <c r="P303" s="18"/>
    </row>
    <row r="304" spans="2:16" ht="12.75">
      <c r="B304" s="17"/>
      <c r="C304" s="18"/>
      <c r="E304" s="17"/>
      <c r="F304" s="62"/>
      <c r="G304" s="17"/>
      <c r="I304" s="18"/>
      <c r="K304" s="18"/>
      <c r="M304" s="18"/>
      <c r="N304" s="18"/>
      <c r="O304" s="18"/>
      <c r="P304" s="18"/>
    </row>
    <row r="305" spans="2:16" ht="12.75">
      <c r="B305" s="17"/>
      <c r="C305" s="18"/>
      <c r="E305" s="17"/>
      <c r="F305" s="62"/>
      <c r="G305" s="17"/>
      <c r="I305" s="18"/>
      <c r="K305" s="18"/>
      <c r="M305" s="18"/>
      <c r="N305" s="18"/>
      <c r="O305" s="18"/>
      <c r="P305" s="18"/>
    </row>
    <row r="306" spans="2:16" ht="12.75">
      <c r="B306" s="17"/>
      <c r="C306" s="18"/>
      <c r="E306" s="17"/>
      <c r="F306" s="62"/>
      <c r="G306" s="17"/>
      <c r="I306" s="18"/>
      <c r="K306" s="18"/>
      <c r="M306" s="18"/>
      <c r="N306" s="18"/>
      <c r="O306" s="18"/>
      <c r="P306" s="18"/>
    </row>
    <row r="307" spans="2:16" ht="12.75">
      <c r="B307" s="17"/>
      <c r="C307" s="18"/>
      <c r="E307" s="17"/>
      <c r="F307" s="62"/>
      <c r="G307" s="17"/>
      <c r="I307" s="18"/>
      <c r="K307" s="18"/>
      <c r="M307" s="18"/>
      <c r="N307" s="18"/>
      <c r="O307" s="18"/>
      <c r="P307" s="18"/>
    </row>
    <row r="308" spans="2:16" ht="12.75">
      <c r="B308" s="17"/>
      <c r="C308" s="18"/>
      <c r="E308" s="17"/>
      <c r="F308" s="62"/>
      <c r="G308" s="17"/>
      <c r="I308" s="18"/>
      <c r="K308" s="18"/>
      <c r="M308" s="18"/>
      <c r="N308" s="18"/>
      <c r="O308" s="18"/>
      <c r="P308" s="18"/>
    </row>
    <row r="309" spans="2:16" ht="12.75">
      <c r="B309" s="17"/>
      <c r="C309" s="18"/>
      <c r="E309" s="17"/>
      <c r="F309" s="62"/>
      <c r="G309" s="17"/>
      <c r="I309" s="18"/>
      <c r="K309" s="18"/>
      <c r="M309" s="18"/>
      <c r="N309" s="18"/>
      <c r="O309" s="18"/>
      <c r="P309" s="18"/>
    </row>
    <row r="310" spans="2:16" ht="12.75">
      <c r="B310" s="17"/>
      <c r="C310" s="18"/>
      <c r="E310" s="17"/>
      <c r="F310" s="62"/>
      <c r="G310" s="17"/>
      <c r="I310" s="18"/>
      <c r="K310" s="18"/>
      <c r="M310" s="18"/>
      <c r="N310" s="18"/>
      <c r="O310" s="18"/>
      <c r="P310" s="18"/>
    </row>
    <row r="311" spans="2:16" ht="12.75">
      <c r="B311" s="17"/>
      <c r="C311" s="18"/>
      <c r="E311" s="17"/>
      <c r="F311" s="62"/>
      <c r="G311" s="17"/>
      <c r="I311" s="18"/>
      <c r="K311" s="18"/>
      <c r="M311" s="18"/>
      <c r="N311" s="18"/>
      <c r="O311" s="18"/>
      <c r="P311" s="18"/>
    </row>
    <row r="312" spans="2:16" ht="12.75">
      <c r="B312" s="17"/>
      <c r="C312" s="18"/>
      <c r="E312" s="17"/>
      <c r="F312" s="62"/>
      <c r="G312" s="17"/>
      <c r="I312" s="18"/>
      <c r="K312" s="18"/>
      <c r="M312" s="18"/>
      <c r="N312" s="18"/>
      <c r="O312" s="18"/>
      <c r="P312" s="18"/>
    </row>
    <row r="313" spans="2:16" ht="12.75">
      <c r="B313" s="17"/>
      <c r="C313" s="18"/>
      <c r="E313" s="17"/>
      <c r="F313" s="62"/>
      <c r="G313" s="17"/>
      <c r="I313" s="18"/>
      <c r="K313" s="18"/>
      <c r="M313" s="18"/>
      <c r="N313" s="18"/>
      <c r="O313" s="18"/>
      <c r="P313" s="18"/>
    </row>
    <row r="314" spans="2:16" ht="12.75">
      <c r="B314" s="17"/>
      <c r="C314" s="18"/>
      <c r="E314" s="17"/>
      <c r="F314" s="62"/>
      <c r="G314" s="17"/>
      <c r="I314" s="18"/>
      <c r="K314" s="18"/>
      <c r="M314" s="18"/>
      <c r="N314" s="18"/>
      <c r="O314" s="18"/>
      <c r="P314" s="18"/>
    </row>
    <row r="315" spans="2:16" ht="12.75">
      <c r="B315" s="17"/>
      <c r="C315" s="18"/>
      <c r="E315" s="17"/>
      <c r="F315" s="62"/>
      <c r="G315" s="17"/>
      <c r="I315" s="18"/>
      <c r="K315" s="18"/>
      <c r="M315" s="18"/>
      <c r="N315" s="18"/>
      <c r="O315" s="18"/>
      <c r="P315" s="18"/>
    </row>
    <row r="316" spans="2:16" ht="12.75">
      <c r="B316" s="17"/>
      <c r="C316" s="18"/>
      <c r="E316" s="17"/>
      <c r="F316" s="62"/>
      <c r="G316" s="17"/>
      <c r="I316" s="18"/>
      <c r="K316" s="18"/>
      <c r="M316" s="18"/>
      <c r="N316" s="18"/>
      <c r="O316" s="18"/>
      <c r="P316" s="18"/>
    </row>
    <row r="317" spans="2:16" ht="12.75">
      <c r="B317" s="17"/>
      <c r="C317" s="18"/>
      <c r="E317" s="17"/>
      <c r="F317" s="62"/>
      <c r="G317" s="17"/>
      <c r="I317" s="18"/>
      <c r="K317" s="18"/>
      <c r="M317" s="18"/>
      <c r="N317" s="18"/>
      <c r="O317" s="18"/>
      <c r="P317" s="18"/>
    </row>
    <row r="318" spans="2:16" ht="12.75">
      <c r="B318" s="17"/>
      <c r="C318" s="18"/>
      <c r="E318" s="17"/>
      <c r="F318" s="62"/>
      <c r="G318" s="17"/>
      <c r="I318" s="18"/>
      <c r="K318" s="18"/>
      <c r="M318" s="18"/>
      <c r="N318" s="18"/>
      <c r="O318" s="18"/>
      <c r="P318" s="18"/>
    </row>
    <row r="319" spans="2:16" ht="12.75">
      <c r="B319" s="17"/>
      <c r="C319" s="18"/>
      <c r="E319" s="17"/>
      <c r="F319" s="62"/>
      <c r="G319" s="17"/>
      <c r="I319" s="18"/>
      <c r="K319" s="18"/>
      <c r="M319" s="18"/>
      <c r="N319" s="18"/>
      <c r="O319" s="18"/>
      <c r="P319" s="18"/>
    </row>
    <row r="320" spans="2:16" ht="12.75">
      <c r="B320" s="17"/>
      <c r="C320" s="18"/>
      <c r="E320" s="17"/>
      <c r="F320" s="62"/>
      <c r="G320" s="17"/>
      <c r="I320" s="18"/>
      <c r="K320" s="18"/>
      <c r="M320" s="18"/>
      <c r="N320" s="18"/>
      <c r="O320" s="18"/>
      <c r="P320" s="18"/>
    </row>
    <row r="321" spans="2:16" ht="12.75">
      <c r="B321" s="17"/>
      <c r="C321" s="18"/>
      <c r="E321" s="17"/>
      <c r="F321" s="62"/>
      <c r="G321" s="17"/>
      <c r="I321" s="18"/>
      <c r="K321" s="18"/>
      <c r="M321" s="18"/>
      <c r="N321" s="18"/>
      <c r="O321" s="18"/>
      <c r="P321" s="18"/>
    </row>
    <row r="322" spans="2:16" ht="12.75">
      <c r="B322" s="17"/>
      <c r="C322" s="18"/>
      <c r="E322" s="17"/>
      <c r="F322" s="62"/>
      <c r="G322" s="17"/>
      <c r="I322" s="18"/>
      <c r="K322" s="18"/>
      <c r="M322" s="18"/>
      <c r="N322" s="18"/>
      <c r="O322" s="18"/>
      <c r="P322" s="18"/>
    </row>
    <row r="323" spans="2:16" ht="12.75">
      <c r="B323" s="17"/>
      <c r="C323" s="18"/>
      <c r="E323" s="17"/>
      <c r="F323" s="62"/>
      <c r="G323" s="17"/>
      <c r="I323" s="18"/>
      <c r="K323" s="18"/>
      <c r="M323" s="18"/>
      <c r="N323" s="18"/>
      <c r="O323" s="18"/>
      <c r="P323" s="18"/>
    </row>
    <row r="324" spans="2:16" ht="12.75">
      <c r="B324" s="17"/>
      <c r="C324" s="18"/>
      <c r="E324" s="17"/>
      <c r="F324" s="62"/>
      <c r="G324" s="17"/>
      <c r="I324" s="18"/>
      <c r="K324" s="18"/>
      <c r="M324" s="18"/>
      <c r="N324" s="18"/>
      <c r="O324" s="18"/>
      <c r="P324" s="18"/>
    </row>
    <row r="325" spans="2:16" ht="12.75">
      <c r="B325" s="17"/>
      <c r="C325" s="18"/>
      <c r="E325" s="17"/>
      <c r="F325" s="62"/>
      <c r="G325" s="17"/>
      <c r="I325" s="18"/>
      <c r="K325" s="18"/>
      <c r="M325" s="18"/>
      <c r="N325" s="18"/>
      <c r="O325" s="18"/>
      <c r="P325" s="18"/>
    </row>
    <row r="326" spans="2:16" ht="12.75">
      <c r="B326" s="17"/>
      <c r="C326" s="18"/>
      <c r="E326" s="17"/>
      <c r="F326" s="62"/>
      <c r="G326" s="17"/>
      <c r="I326" s="18"/>
      <c r="K326" s="18"/>
      <c r="M326" s="18"/>
      <c r="N326" s="18"/>
      <c r="O326" s="18"/>
      <c r="P326" s="18"/>
    </row>
    <row r="327" spans="2:16" ht="12.75">
      <c r="B327" s="17"/>
      <c r="C327" s="18"/>
      <c r="E327" s="17"/>
      <c r="F327" s="62"/>
      <c r="G327" s="17"/>
      <c r="I327" s="18"/>
      <c r="K327" s="18"/>
      <c r="M327" s="18"/>
      <c r="N327" s="18"/>
      <c r="O327" s="18"/>
      <c r="P327" s="18"/>
    </row>
    <row r="328" spans="2:16" ht="12.75">
      <c r="B328" s="17"/>
      <c r="C328" s="18"/>
      <c r="E328" s="17"/>
      <c r="F328" s="62"/>
      <c r="G328" s="17"/>
      <c r="I328" s="18"/>
      <c r="K328" s="18"/>
      <c r="M328" s="18"/>
      <c r="N328" s="18"/>
      <c r="O328" s="18"/>
      <c r="P328" s="18"/>
    </row>
    <row r="329" spans="2:16" ht="12.75">
      <c r="B329" s="17"/>
      <c r="C329" s="18"/>
      <c r="E329" s="17"/>
      <c r="F329" s="62"/>
      <c r="G329" s="17"/>
      <c r="I329" s="18"/>
      <c r="K329" s="18"/>
      <c r="M329" s="18"/>
      <c r="N329" s="18"/>
      <c r="O329" s="18"/>
      <c r="P329" s="18"/>
    </row>
    <row r="330" spans="2:16" ht="12.75">
      <c r="B330" s="17"/>
      <c r="C330" s="18"/>
      <c r="E330" s="17"/>
      <c r="F330" s="62"/>
      <c r="G330" s="17"/>
      <c r="I330" s="18"/>
      <c r="K330" s="18"/>
      <c r="M330" s="18"/>
      <c r="N330" s="18"/>
      <c r="O330" s="18"/>
      <c r="P330" s="18"/>
    </row>
    <row r="331" spans="2:16" ht="12.75">
      <c r="B331" s="17"/>
      <c r="C331" s="18"/>
      <c r="E331" s="17"/>
      <c r="F331" s="62"/>
      <c r="G331" s="17"/>
      <c r="I331" s="18"/>
      <c r="K331" s="18"/>
      <c r="M331" s="18"/>
      <c r="N331" s="18"/>
      <c r="O331" s="18"/>
      <c r="P331" s="18"/>
    </row>
    <row r="332" spans="2:16" ht="12.75">
      <c r="B332" s="17"/>
      <c r="C332" s="18"/>
      <c r="E332" s="17"/>
      <c r="F332" s="62"/>
      <c r="G332" s="17"/>
      <c r="I332" s="18"/>
      <c r="K332" s="18"/>
      <c r="M332" s="18"/>
      <c r="N332" s="18"/>
      <c r="O332" s="18"/>
      <c r="P332" s="18"/>
    </row>
    <row r="333" spans="2:16" ht="12.75">
      <c r="B333" s="17"/>
      <c r="C333" s="18"/>
      <c r="E333" s="17"/>
      <c r="F333" s="62"/>
      <c r="G333" s="17"/>
      <c r="I333" s="18"/>
      <c r="K333" s="18"/>
      <c r="M333" s="18"/>
      <c r="N333" s="18"/>
      <c r="O333" s="18"/>
      <c r="P333" s="18"/>
    </row>
    <row r="334" spans="2:16" ht="12.75">
      <c r="B334" s="17"/>
      <c r="C334" s="18"/>
      <c r="E334" s="17"/>
      <c r="F334" s="62"/>
      <c r="G334" s="17"/>
      <c r="I334" s="18"/>
      <c r="K334" s="18"/>
      <c r="M334" s="18"/>
      <c r="N334" s="18"/>
      <c r="O334" s="18"/>
      <c r="P334" s="18"/>
    </row>
    <row r="335" spans="2:16" ht="12.75">
      <c r="B335" s="17"/>
      <c r="C335" s="18"/>
      <c r="E335" s="17"/>
      <c r="F335" s="62"/>
      <c r="G335" s="17"/>
      <c r="I335" s="18"/>
      <c r="K335" s="18"/>
      <c r="M335" s="18"/>
      <c r="N335" s="18"/>
      <c r="O335" s="18"/>
      <c r="P335" s="18"/>
    </row>
    <row r="336" spans="2:16" ht="12.75">
      <c r="B336" s="17"/>
      <c r="C336" s="18"/>
      <c r="E336" s="17"/>
      <c r="F336" s="62"/>
      <c r="G336" s="17"/>
      <c r="I336" s="18"/>
      <c r="K336" s="18"/>
      <c r="M336" s="18"/>
      <c r="N336" s="18"/>
      <c r="O336" s="18"/>
      <c r="P336" s="18"/>
    </row>
    <row r="337" spans="2:16" ht="12.75">
      <c r="B337" s="17"/>
      <c r="C337" s="18"/>
      <c r="E337" s="17"/>
      <c r="F337" s="62"/>
      <c r="G337" s="17"/>
      <c r="I337" s="18"/>
      <c r="K337" s="18"/>
      <c r="M337" s="18"/>
      <c r="N337" s="18"/>
      <c r="O337" s="18"/>
      <c r="P337" s="18"/>
    </row>
    <row r="338" spans="2:16" ht="12.75">
      <c r="B338" s="17"/>
      <c r="C338" s="18"/>
      <c r="E338" s="17"/>
      <c r="F338" s="62"/>
      <c r="G338" s="17"/>
      <c r="I338" s="18"/>
      <c r="K338" s="18"/>
      <c r="M338" s="18"/>
      <c r="N338" s="18"/>
      <c r="O338" s="18"/>
      <c r="P338" s="18"/>
    </row>
    <row r="339" spans="2:16" ht="12.75">
      <c r="B339" s="17"/>
      <c r="C339" s="18"/>
      <c r="E339" s="17"/>
      <c r="F339" s="62"/>
      <c r="G339" s="17"/>
      <c r="I339" s="18"/>
      <c r="K339" s="18"/>
      <c r="M339" s="18"/>
      <c r="N339" s="18"/>
      <c r="O339" s="18"/>
      <c r="P339" s="18"/>
    </row>
    <row r="340" spans="2:16" ht="12.75">
      <c r="B340" s="17"/>
      <c r="C340" s="18"/>
      <c r="E340" s="17"/>
      <c r="F340" s="62"/>
      <c r="G340" s="17"/>
      <c r="I340" s="18"/>
      <c r="K340" s="18"/>
      <c r="M340" s="18"/>
      <c r="N340" s="18"/>
      <c r="O340" s="18"/>
      <c r="P340" s="18"/>
    </row>
    <row r="341" spans="2:16" ht="12.75">
      <c r="B341" s="17"/>
      <c r="C341" s="18"/>
      <c r="E341" s="17"/>
      <c r="F341" s="62"/>
      <c r="G341" s="17"/>
      <c r="I341" s="18"/>
      <c r="K341" s="18"/>
      <c r="M341" s="18"/>
      <c r="N341" s="18"/>
      <c r="O341" s="18"/>
      <c r="P341" s="18"/>
    </row>
    <row r="342" spans="2:16" ht="12.75">
      <c r="B342" s="17"/>
      <c r="C342" s="18"/>
      <c r="E342" s="17"/>
      <c r="F342" s="62"/>
      <c r="G342" s="17"/>
      <c r="I342" s="18"/>
      <c r="K342" s="18"/>
      <c r="M342" s="18"/>
      <c r="N342" s="18"/>
      <c r="O342" s="18"/>
      <c r="P342" s="18"/>
    </row>
    <row r="343" spans="2:16" ht="12.75">
      <c r="B343" s="17"/>
      <c r="C343" s="18"/>
      <c r="E343" s="17"/>
      <c r="F343" s="62"/>
      <c r="G343" s="17"/>
      <c r="I343" s="18"/>
      <c r="K343" s="18"/>
      <c r="M343" s="18"/>
      <c r="N343" s="18"/>
      <c r="O343" s="18"/>
      <c r="P343" s="18"/>
    </row>
    <row r="344" spans="2:16" ht="12.75">
      <c r="B344" s="17"/>
      <c r="C344" s="18"/>
      <c r="E344" s="17"/>
      <c r="F344" s="62"/>
      <c r="G344" s="17"/>
      <c r="I344" s="18"/>
      <c r="K344" s="18"/>
      <c r="M344" s="18"/>
      <c r="N344" s="18"/>
      <c r="O344" s="18"/>
      <c r="P344" s="18"/>
    </row>
    <row r="345" spans="2:16" ht="12.75">
      <c r="B345" s="17"/>
      <c r="C345" s="18"/>
      <c r="E345" s="17"/>
      <c r="F345" s="62"/>
      <c r="G345" s="17"/>
      <c r="I345" s="18"/>
      <c r="K345" s="18"/>
      <c r="M345" s="18"/>
      <c r="N345" s="18"/>
      <c r="O345" s="18"/>
      <c r="P345" s="18"/>
    </row>
    <row r="346" spans="2:16" ht="12.75">
      <c r="B346" s="17"/>
      <c r="C346" s="18"/>
      <c r="E346" s="17"/>
      <c r="F346" s="62"/>
      <c r="G346" s="17"/>
      <c r="I346" s="18"/>
      <c r="K346" s="18"/>
      <c r="M346" s="18"/>
      <c r="N346" s="18"/>
      <c r="O346" s="18"/>
      <c r="P346" s="18"/>
    </row>
    <row r="347" spans="2:16" ht="12.75">
      <c r="B347" s="17"/>
      <c r="C347" s="18"/>
      <c r="E347" s="17"/>
      <c r="F347" s="62"/>
      <c r="G347" s="17"/>
      <c r="I347" s="18"/>
      <c r="K347" s="18"/>
      <c r="M347" s="18"/>
      <c r="N347" s="18"/>
      <c r="O347" s="18"/>
      <c r="P347" s="18"/>
    </row>
    <row r="348" spans="2:16" ht="12.75">
      <c r="B348" s="17"/>
      <c r="C348" s="18"/>
      <c r="E348" s="17"/>
      <c r="F348" s="62"/>
      <c r="G348" s="17"/>
      <c r="I348" s="18"/>
      <c r="K348" s="18"/>
      <c r="M348" s="18"/>
      <c r="N348" s="18"/>
      <c r="O348" s="18"/>
      <c r="P348" s="18"/>
    </row>
    <row r="349" spans="2:16" ht="12.75">
      <c r="B349" s="17"/>
      <c r="C349" s="18"/>
      <c r="E349" s="17"/>
      <c r="F349" s="62"/>
      <c r="G349" s="17"/>
      <c r="I349" s="18"/>
      <c r="K349" s="18"/>
      <c r="M349" s="18"/>
      <c r="N349" s="18"/>
      <c r="O349" s="18"/>
      <c r="P349" s="18"/>
    </row>
    <row r="350" spans="2:16" ht="12.75">
      <c r="B350" s="17"/>
      <c r="C350" s="18"/>
      <c r="E350" s="17"/>
      <c r="F350" s="62"/>
      <c r="G350" s="17"/>
      <c r="I350" s="18"/>
      <c r="K350" s="18"/>
      <c r="M350" s="18"/>
      <c r="N350" s="18"/>
      <c r="O350" s="18"/>
      <c r="P350" s="18"/>
    </row>
    <row r="351" spans="2:16" ht="12.75">
      <c r="B351" s="17"/>
      <c r="C351" s="18"/>
      <c r="E351" s="17"/>
      <c r="F351" s="62"/>
      <c r="G351" s="17"/>
      <c r="I351" s="18"/>
      <c r="K351" s="18"/>
      <c r="M351" s="18"/>
      <c r="N351" s="18"/>
      <c r="O351" s="18"/>
      <c r="P351" s="18"/>
    </row>
    <row r="352" spans="2:16" ht="12.75">
      <c r="B352" s="17"/>
      <c r="C352" s="18"/>
      <c r="E352" s="17"/>
      <c r="F352" s="62"/>
      <c r="G352" s="17"/>
      <c r="I352" s="18"/>
      <c r="K352" s="18"/>
      <c r="M352" s="18"/>
      <c r="N352" s="18"/>
      <c r="O352" s="18"/>
      <c r="P352" s="18"/>
    </row>
    <row r="353" spans="2:16" ht="12.75">
      <c r="B353" s="17"/>
      <c r="C353" s="18"/>
      <c r="E353" s="17"/>
      <c r="F353" s="62"/>
      <c r="G353" s="17"/>
      <c r="I353" s="18"/>
      <c r="K353" s="18"/>
      <c r="M353" s="18"/>
      <c r="N353" s="18"/>
      <c r="O353" s="18"/>
      <c r="P353" s="18"/>
    </row>
    <row r="354" spans="2:16" ht="12.75">
      <c r="B354" s="17"/>
      <c r="C354" s="18"/>
      <c r="E354" s="17"/>
      <c r="F354" s="62"/>
      <c r="G354" s="17"/>
      <c r="I354" s="18"/>
      <c r="K354" s="18"/>
      <c r="M354" s="18"/>
      <c r="N354" s="18"/>
      <c r="O354" s="18"/>
      <c r="P354" s="18"/>
    </row>
    <row r="355" spans="2:16" ht="12.75">
      <c r="B355" s="17"/>
      <c r="C355" s="18"/>
      <c r="E355" s="17"/>
      <c r="F355" s="62"/>
      <c r="G355" s="17"/>
      <c r="I355" s="18"/>
      <c r="K355" s="18"/>
      <c r="M355" s="18"/>
      <c r="N355" s="18"/>
      <c r="O355" s="18"/>
      <c r="P355" s="18"/>
    </row>
    <row r="356" spans="2:16" ht="12.75">
      <c r="B356" s="17"/>
      <c r="C356" s="18"/>
      <c r="E356" s="17"/>
      <c r="F356" s="62"/>
      <c r="G356" s="17"/>
      <c r="I356" s="18"/>
      <c r="K356" s="18"/>
      <c r="M356" s="18"/>
      <c r="N356" s="18"/>
      <c r="O356" s="18"/>
      <c r="P356" s="18"/>
    </row>
    <row r="357" spans="2:16" ht="12.75">
      <c r="B357" s="17"/>
      <c r="C357" s="18"/>
      <c r="E357" s="17"/>
      <c r="F357" s="62"/>
      <c r="G357" s="17"/>
      <c r="I357" s="18"/>
      <c r="K357" s="18"/>
      <c r="M357" s="18"/>
      <c r="N357" s="18"/>
      <c r="O357" s="18"/>
      <c r="P357" s="18"/>
    </row>
    <row r="358" spans="2:16" ht="12.75">
      <c r="B358" s="17"/>
      <c r="C358" s="18"/>
      <c r="E358" s="17"/>
      <c r="F358" s="62"/>
      <c r="G358" s="17"/>
      <c r="I358" s="18"/>
      <c r="K358" s="18"/>
      <c r="M358" s="18"/>
      <c r="N358" s="18"/>
      <c r="O358" s="18"/>
      <c r="P358" s="18"/>
    </row>
    <row r="359" spans="2:16" ht="12.75">
      <c r="B359" s="17"/>
      <c r="C359" s="18"/>
      <c r="E359" s="17"/>
      <c r="F359" s="62"/>
      <c r="G359" s="17"/>
      <c r="I359" s="18"/>
      <c r="K359" s="18"/>
      <c r="M359" s="18"/>
      <c r="N359" s="18"/>
      <c r="O359" s="18"/>
      <c r="P359" s="18"/>
    </row>
    <row r="360" spans="2:16" ht="12.75">
      <c r="B360" s="17"/>
      <c r="C360" s="18"/>
      <c r="E360" s="17"/>
      <c r="F360" s="62"/>
      <c r="G360" s="17"/>
      <c r="I360" s="18"/>
      <c r="K360" s="18"/>
      <c r="M360" s="18"/>
      <c r="N360" s="18"/>
      <c r="O360" s="18"/>
      <c r="P360" s="18"/>
    </row>
    <row r="361" spans="2:16" ht="12.75">
      <c r="B361" s="17"/>
      <c r="C361" s="18"/>
      <c r="E361" s="17"/>
      <c r="F361" s="62"/>
      <c r="G361" s="17"/>
      <c r="I361" s="18"/>
      <c r="K361" s="18"/>
      <c r="M361" s="18"/>
      <c r="N361" s="18"/>
      <c r="O361" s="18"/>
      <c r="P361" s="18"/>
    </row>
    <row r="362" spans="2:16" ht="12.75">
      <c r="B362" s="17"/>
      <c r="C362" s="18"/>
      <c r="E362" s="17"/>
      <c r="F362" s="62"/>
      <c r="G362" s="17"/>
      <c r="I362" s="18"/>
      <c r="K362" s="18"/>
      <c r="M362" s="18"/>
      <c r="N362" s="18"/>
      <c r="O362" s="18"/>
      <c r="P362" s="18"/>
    </row>
    <row r="363" spans="2:16" ht="12.75">
      <c r="B363" s="17"/>
      <c r="C363" s="18"/>
      <c r="E363" s="17"/>
      <c r="F363" s="62"/>
      <c r="G363" s="17"/>
      <c r="I363" s="18"/>
      <c r="K363" s="18"/>
      <c r="M363" s="18"/>
      <c r="N363" s="18"/>
      <c r="O363" s="18"/>
      <c r="P363" s="18"/>
    </row>
    <row r="364" spans="2:16" ht="12.75">
      <c r="B364" s="17"/>
      <c r="C364" s="18"/>
      <c r="E364" s="17"/>
      <c r="F364" s="62"/>
      <c r="G364" s="17"/>
      <c r="I364" s="18"/>
      <c r="K364" s="18"/>
      <c r="M364" s="18"/>
      <c r="N364" s="18"/>
      <c r="O364" s="18"/>
      <c r="P364" s="18"/>
    </row>
    <row r="365" spans="2:16" ht="12.75">
      <c r="B365" s="17"/>
      <c r="C365" s="18"/>
      <c r="E365" s="17"/>
      <c r="F365" s="62"/>
      <c r="G365" s="17"/>
      <c r="I365" s="18"/>
      <c r="K365" s="18"/>
      <c r="M365" s="18"/>
      <c r="N365" s="18"/>
      <c r="O365" s="18"/>
      <c r="P365" s="18"/>
    </row>
    <row r="366" spans="2:16" ht="12.75">
      <c r="B366" s="17"/>
      <c r="C366" s="18"/>
      <c r="E366" s="17"/>
      <c r="F366" s="62"/>
      <c r="G366" s="17"/>
      <c r="I366" s="18"/>
      <c r="K366" s="18"/>
      <c r="M366" s="18"/>
      <c r="N366" s="18"/>
      <c r="O366" s="18"/>
      <c r="P366" s="18"/>
    </row>
    <row r="367" spans="2:16" ht="12.75">
      <c r="B367" s="17"/>
      <c r="C367" s="18"/>
      <c r="E367" s="17"/>
      <c r="F367" s="62"/>
      <c r="G367" s="17"/>
      <c r="I367" s="18"/>
      <c r="K367" s="18"/>
      <c r="M367" s="18"/>
      <c r="N367" s="18"/>
      <c r="O367" s="18"/>
      <c r="P367" s="18"/>
    </row>
    <row r="368" spans="2:16" ht="12.75">
      <c r="B368" s="17"/>
      <c r="C368" s="18"/>
      <c r="E368" s="17"/>
      <c r="F368" s="62"/>
      <c r="G368" s="17"/>
      <c r="I368" s="18"/>
      <c r="K368" s="18"/>
      <c r="M368" s="18"/>
      <c r="N368" s="18"/>
      <c r="O368" s="18"/>
      <c r="P368" s="18"/>
    </row>
    <row r="369" spans="2:16" ht="12.75">
      <c r="B369" s="17"/>
      <c r="C369" s="18"/>
      <c r="E369" s="17"/>
      <c r="F369" s="62"/>
      <c r="G369" s="17"/>
      <c r="I369" s="18"/>
      <c r="K369" s="18"/>
      <c r="M369" s="18"/>
      <c r="N369" s="18"/>
      <c r="O369" s="18"/>
      <c r="P369" s="18"/>
    </row>
    <row r="370" spans="2:16" ht="12.75">
      <c r="B370" s="17"/>
      <c r="C370" s="18"/>
      <c r="E370" s="17"/>
      <c r="F370" s="62"/>
      <c r="G370" s="17"/>
      <c r="I370" s="18"/>
      <c r="K370" s="18"/>
      <c r="M370" s="18"/>
      <c r="N370" s="18"/>
      <c r="O370" s="18"/>
      <c r="P370" s="18"/>
    </row>
    <row r="371" spans="2:16" ht="12.75">
      <c r="B371" s="17"/>
      <c r="C371" s="18"/>
      <c r="E371" s="17"/>
      <c r="F371" s="62"/>
      <c r="G371" s="17"/>
      <c r="I371" s="18"/>
      <c r="K371" s="18"/>
      <c r="M371" s="18"/>
      <c r="N371" s="18"/>
      <c r="O371" s="18"/>
      <c r="P371" s="18"/>
    </row>
    <row r="372" spans="2:16" ht="12.75">
      <c r="B372" s="17"/>
      <c r="C372" s="18"/>
      <c r="E372" s="17"/>
      <c r="F372" s="62"/>
      <c r="G372" s="17"/>
      <c r="I372" s="18"/>
      <c r="K372" s="18"/>
      <c r="M372" s="18"/>
      <c r="N372" s="18"/>
      <c r="O372" s="18"/>
      <c r="P372" s="18"/>
    </row>
    <row r="373" spans="2:16" ht="12.75">
      <c r="B373" s="17"/>
      <c r="C373" s="18"/>
      <c r="E373" s="17"/>
      <c r="F373" s="62"/>
      <c r="G373" s="17"/>
      <c r="I373" s="18"/>
      <c r="K373" s="18"/>
      <c r="M373" s="18"/>
      <c r="N373" s="18"/>
      <c r="O373" s="18"/>
      <c r="P373" s="18"/>
    </row>
    <row r="374" spans="2:16" ht="12.75">
      <c r="B374" s="17"/>
      <c r="C374" s="18"/>
      <c r="E374" s="17"/>
      <c r="F374" s="62"/>
      <c r="G374" s="17"/>
      <c r="I374" s="18"/>
      <c r="K374" s="18"/>
      <c r="M374" s="18"/>
      <c r="N374" s="18"/>
      <c r="O374" s="18"/>
      <c r="P374" s="18"/>
    </row>
    <row r="375" spans="2:16" ht="12.75">
      <c r="B375" s="17"/>
      <c r="C375" s="18"/>
      <c r="E375" s="17"/>
      <c r="F375" s="62"/>
      <c r="G375" s="17"/>
      <c r="I375" s="18"/>
      <c r="K375" s="18"/>
      <c r="M375" s="18"/>
      <c r="N375" s="18"/>
      <c r="O375" s="18"/>
      <c r="P375" s="18"/>
    </row>
    <row r="376" spans="2:16" ht="12.75">
      <c r="B376" s="17"/>
      <c r="C376" s="18"/>
      <c r="E376" s="17"/>
      <c r="F376" s="62"/>
      <c r="G376" s="17"/>
      <c r="I376" s="18"/>
      <c r="K376" s="18"/>
      <c r="M376" s="18"/>
      <c r="N376" s="18"/>
      <c r="O376" s="18"/>
      <c r="P376" s="18"/>
    </row>
    <row r="377" spans="2:16" ht="12.75">
      <c r="B377" s="17"/>
      <c r="C377" s="18"/>
      <c r="E377" s="17"/>
      <c r="F377" s="62"/>
      <c r="G377" s="17"/>
      <c r="I377" s="18"/>
      <c r="K377" s="18"/>
      <c r="M377" s="18"/>
      <c r="N377" s="18"/>
      <c r="O377" s="18"/>
      <c r="P377" s="18"/>
    </row>
    <row r="378" spans="2:16" ht="12.75">
      <c r="B378" s="17"/>
      <c r="C378" s="18"/>
      <c r="E378" s="17"/>
      <c r="F378" s="62"/>
      <c r="G378" s="17"/>
      <c r="I378" s="18"/>
      <c r="K378" s="18"/>
      <c r="M378" s="18"/>
      <c r="N378" s="18"/>
      <c r="O378" s="18"/>
      <c r="P378" s="18"/>
    </row>
    <row r="379" spans="2:16" ht="12.75">
      <c r="B379" s="17"/>
      <c r="C379" s="18"/>
      <c r="E379" s="17"/>
      <c r="F379" s="62"/>
      <c r="G379" s="17"/>
      <c r="I379" s="18"/>
      <c r="K379" s="18"/>
      <c r="M379" s="18"/>
      <c r="N379" s="18"/>
      <c r="O379" s="18"/>
      <c r="P379" s="18"/>
    </row>
    <row r="380" spans="2:16" ht="12.75">
      <c r="B380" s="17"/>
      <c r="C380" s="18"/>
      <c r="E380" s="17"/>
      <c r="F380" s="62"/>
      <c r="G380" s="17"/>
      <c r="I380" s="18"/>
      <c r="K380" s="18"/>
      <c r="M380" s="18"/>
      <c r="N380" s="18"/>
      <c r="O380" s="18"/>
      <c r="P380" s="18"/>
    </row>
    <row r="381" spans="2:16" ht="12.75">
      <c r="B381" s="17"/>
      <c r="C381" s="18"/>
      <c r="E381" s="17"/>
      <c r="F381" s="62"/>
      <c r="G381" s="17"/>
      <c r="I381" s="18"/>
      <c r="K381" s="18"/>
      <c r="M381" s="18"/>
      <c r="N381" s="18"/>
      <c r="O381" s="18"/>
      <c r="P381" s="18"/>
    </row>
    <row r="382" spans="2:16" ht="12.75">
      <c r="B382" s="17"/>
      <c r="C382" s="18"/>
      <c r="E382" s="17"/>
      <c r="F382" s="62"/>
      <c r="G382" s="17"/>
      <c r="I382" s="18"/>
      <c r="K382" s="18"/>
      <c r="M382" s="18"/>
      <c r="N382" s="18"/>
      <c r="O382" s="18"/>
      <c r="P382" s="18"/>
    </row>
    <row r="383" spans="2:16" ht="12.75">
      <c r="B383" s="17"/>
      <c r="C383" s="18"/>
      <c r="E383" s="17"/>
      <c r="F383" s="62"/>
      <c r="G383" s="17"/>
      <c r="I383" s="18"/>
      <c r="K383" s="18"/>
      <c r="M383" s="18"/>
      <c r="N383" s="18"/>
      <c r="O383" s="18"/>
      <c r="P383" s="18"/>
    </row>
    <row r="384" spans="2:16" ht="12.75">
      <c r="B384" s="17"/>
      <c r="C384" s="18"/>
      <c r="E384" s="17"/>
      <c r="F384" s="62"/>
      <c r="G384" s="17"/>
      <c r="I384" s="18"/>
      <c r="K384" s="18"/>
      <c r="M384" s="18"/>
      <c r="N384" s="18"/>
      <c r="O384" s="18"/>
      <c r="P384" s="18"/>
    </row>
    <row r="385" spans="2:16" ht="12.75">
      <c r="B385" s="17"/>
      <c r="C385" s="18"/>
      <c r="E385" s="17"/>
      <c r="F385" s="62"/>
      <c r="G385" s="17"/>
      <c r="I385" s="18"/>
      <c r="K385" s="18"/>
      <c r="M385" s="18"/>
      <c r="N385" s="18"/>
      <c r="O385" s="18"/>
      <c r="P385" s="18"/>
    </row>
    <row r="386" spans="2:16" ht="12.75">
      <c r="B386" s="17"/>
      <c r="C386" s="18"/>
      <c r="E386" s="17"/>
      <c r="F386" s="62"/>
      <c r="G386" s="17"/>
      <c r="I386" s="18"/>
      <c r="K386" s="18"/>
      <c r="M386" s="18"/>
      <c r="N386" s="18"/>
      <c r="O386" s="18"/>
      <c r="P386" s="18"/>
    </row>
    <row r="387" spans="2:16" ht="12.75">
      <c r="B387" s="17"/>
      <c r="C387" s="18"/>
      <c r="E387" s="17"/>
      <c r="F387" s="62"/>
      <c r="G387" s="17"/>
      <c r="I387" s="18"/>
      <c r="K387" s="18"/>
      <c r="M387" s="18"/>
      <c r="N387" s="18"/>
      <c r="O387" s="18"/>
      <c r="P387" s="18"/>
    </row>
    <row r="388" spans="2:16" ht="12.75">
      <c r="B388" s="17"/>
      <c r="C388" s="18"/>
      <c r="E388" s="17"/>
      <c r="F388" s="62"/>
      <c r="G388" s="17"/>
      <c r="I388" s="18"/>
      <c r="K388" s="18"/>
      <c r="M388" s="18"/>
      <c r="N388" s="18"/>
      <c r="O388" s="18"/>
      <c r="P388" s="18"/>
    </row>
    <row r="389" spans="2:16" ht="12.75">
      <c r="B389" s="17"/>
      <c r="C389" s="18"/>
      <c r="E389" s="17"/>
      <c r="F389" s="62"/>
      <c r="G389" s="17"/>
      <c r="I389" s="18"/>
      <c r="K389" s="18"/>
      <c r="M389" s="18"/>
      <c r="N389" s="18"/>
      <c r="O389" s="18"/>
      <c r="P389" s="18"/>
    </row>
    <row r="390" spans="2:16" ht="12.75">
      <c r="B390" s="17"/>
      <c r="C390" s="18"/>
      <c r="E390" s="17"/>
      <c r="F390" s="62"/>
      <c r="G390" s="17"/>
      <c r="I390" s="18"/>
      <c r="K390" s="18"/>
      <c r="M390" s="18"/>
      <c r="N390" s="18"/>
      <c r="O390" s="18"/>
      <c r="P390" s="18"/>
    </row>
    <row r="391" spans="2:16" ht="12.75">
      <c r="B391" s="17"/>
      <c r="C391" s="18"/>
      <c r="E391" s="17"/>
      <c r="F391" s="62"/>
      <c r="G391" s="17"/>
      <c r="I391" s="18"/>
      <c r="K391" s="18"/>
      <c r="M391" s="18"/>
      <c r="N391" s="18"/>
      <c r="O391" s="18"/>
      <c r="P391" s="18"/>
    </row>
    <row r="392" spans="2:16" ht="12.75">
      <c r="B392" s="17"/>
      <c r="C392" s="18"/>
      <c r="E392" s="17"/>
      <c r="F392" s="62"/>
      <c r="G392" s="17"/>
      <c r="I392" s="18"/>
      <c r="K392" s="18"/>
      <c r="M392" s="18"/>
      <c r="N392" s="18"/>
      <c r="O392" s="18"/>
      <c r="P392" s="18"/>
    </row>
    <row r="393" spans="2:16" ht="12.75">
      <c r="B393" s="17"/>
      <c r="C393" s="18"/>
      <c r="E393" s="17"/>
      <c r="F393" s="62"/>
      <c r="G393" s="17"/>
      <c r="I393" s="18"/>
      <c r="K393" s="18"/>
      <c r="M393" s="18"/>
      <c r="N393" s="18"/>
      <c r="O393" s="18"/>
      <c r="P393" s="18"/>
    </row>
    <row r="394" spans="2:16" ht="12.75">
      <c r="B394" s="17"/>
      <c r="C394" s="18"/>
      <c r="E394" s="17"/>
      <c r="F394" s="62"/>
      <c r="G394" s="17"/>
      <c r="I394" s="18"/>
      <c r="K394" s="18"/>
      <c r="M394" s="18"/>
      <c r="N394" s="18"/>
      <c r="O394" s="18"/>
      <c r="P394" s="18"/>
    </row>
    <row r="395" spans="2:16" ht="12.75">
      <c r="B395" s="17"/>
      <c r="C395" s="18"/>
      <c r="E395" s="17"/>
      <c r="F395" s="62"/>
      <c r="G395" s="17"/>
      <c r="I395" s="18"/>
      <c r="K395" s="18"/>
      <c r="M395" s="18"/>
      <c r="N395" s="18"/>
      <c r="O395" s="18"/>
      <c r="P395" s="18"/>
    </row>
    <row r="396" spans="2:16" ht="12.75">
      <c r="B396" s="17"/>
      <c r="C396" s="18"/>
      <c r="E396" s="17"/>
      <c r="F396" s="62"/>
      <c r="G396" s="17"/>
      <c r="I396" s="18"/>
      <c r="K396" s="18"/>
      <c r="M396" s="18"/>
      <c r="N396" s="18"/>
      <c r="O396" s="18"/>
      <c r="P396" s="18"/>
    </row>
    <row r="397" spans="2:16" ht="12.75">
      <c r="B397" s="17"/>
      <c r="C397" s="18"/>
      <c r="E397" s="17"/>
      <c r="F397" s="62"/>
      <c r="G397" s="17"/>
      <c r="I397" s="18"/>
      <c r="K397" s="18"/>
      <c r="M397" s="18"/>
      <c r="N397" s="18"/>
      <c r="O397" s="18"/>
      <c r="P397" s="18"/>
    </row>
    <row r="398" spans="2:16" ht="12.75">
      <c r="B398" s="17"/>
      <c r="C398" s="18"/>
      <c r="E398" s="17"/>
      <c r="F398" s="62"/>
      <c r="G398" s="17"/>
      <c r="I398" s="18"/>
      <c r="K398" s="18"/>
      <c r="M398" s="18"/>
      <c r="N398" s="18"/>
      <c r="O398" s="18"/>
      <c r="P398" s="18"/>
    </row>
    <row r="399" spans="2:16" ht="12.75">
      <c r="B399" s="17"/>
      <c r="C399" s="18"/>
      <c r="E399" s="17"/>
      <c r="F399" s="62"/>
      <c r="G399" s="17"/>
      <c r="I399" s="18"/>
      <c r="K399" s="18"/>
      <c r="M399" s="18"/>
      <c r="N399" s="18"/>
      <c r="O399" s="18"/>
      <c r="P399" s="18"/>
    </row>
    <row r="400" spans="2:16" ht="12.75">
      <c r="B400" s="17"/>
      <c r="C400" s="18"/>
      <c r="E400" s="17"/>
      <c r="F400" s="62"/>
      <c r="G400" s="17"/>
      <c r="I400" s="18"/>
      <c r="K400" s="18"/>
      <c r="M400" s="18"/>
      <c r="N400" s="18"/>
      <c r="O400" s="18"/>
      <c r="P400" s="18"/>
    </row>
    <row r="401" spans="2:16" ht="12.75">
      <c r="B401" s="17"/>
      <c r="C401" s="18"/>
      <c r="E401" s="17"/>
      <c r="F401" s="62"/>
      <c r="G401" s="17"/>
      <c r="I401" s="18"/>
      <c r="K401" s="18"/>
      <c r="M401" s="18"/>
      <c r="N401" s="18"/>
      <c r="O401" s="18"/>
      <c r="P401" s="18"/>
    </row>
    <row r="402" spans="2:16" ht="12.75">
      <c r="B402" s="17"/>
      <c r="C402" s="18"/>
      <c r="E402" s="17"/>
      <c r="F402" s="62"/>
      <c r="G402" s="17"/>
      <c r="I402" s="18"/>
      <c r="K402" s="18"/>
      <c r="M402" s="18"/>
      <c r="N402" s="18"/>
      <c r="O402" s="18"/>
      <c r="P402" s="18"/>
    </row>
    <row r="403" spans="2:16" ht="12.75">
      <c r="B403" s="17"/>
      <c r="C403" s="18"/>
      <c r="E403" s="17"/>
      <c r="F403" s="62"/>
      <c r="G403" s="17"/>
      <c r="I403" s="18"/>
      <c r="K403" s="18"/>
      <c r="M403" s="18"/>
      <c r="N403" s="18"/>
      <c r="O403" s="18"/>
      <c r="P403" s="18"/>
    </row>
    <row r="404" spans="2:16" ht="12.75">
      <c r="B404" s="17"/>
      <c r="C404" s="18"/>
      <c r="E404" s="17"/>
      <c r="F404" s="62"/>
      <c r="G404" s="17"/>
      <c r="I404" s="18"/>
      <c r="K404" s="18"/>
      <c r="M404" s="18"/>
      <c r="N404" s="18"/>
      <c r="O404" s="18"/>
      <c r="P404" s="18"/>
    </row>
    <row r="405" spans="2:16" ht="12.75">
      <c r="B405" s="17"/>
      <c r="C405" s="18"/>
      <c r="E405" s="17"/>
      <c r="F405" s="62"/>
      <c r="G405" s="17"/>
      <c r="I405" s="18"/>
      <c r="K405" s="18"/>
      <c r="M405" s="18"/>
      <c r="N405" s="18"/>
      <c r="O405" s="18"/>
      <c r="P405" s="18"/>
    </row>
    <row r="406" spans="2:16" ht="12.75">
      <c r="B406" s="17"/>
      <c r="C406" s="18"/>
      <c r="E406" s="17"/>
      <c r="F406" s="62"/>
      <c r="G406" s="17"/>
      <c r="I406" s="18"/>
      <c r="K406" s="18"/>
      <c r="M406" s="18"/>
      <c r="N406" s="18"/>
      <c r="O406" s="18"/>
      <c r="P406" s="18"/>
    </row>
    <row r="407" spans="2:16" ht="12.75">
      <c r="B407" s="17"/>
      <c r="C407" s="18"/>
      <c r="E407" s="17"/>
      <c r="F407" s="62"/>
      <c r="G407" s="17"/>
      <c r="I407" s="18"/>
      <c r="K407" s="18"/>
      <c r="M407" s="18"/>
      <c r="N407" s="18"/>
      <c r="O407" s="18"/>
      <c r="P407" s="18"/>
    </row>
    <row r="408" spans="2:16" ht="12.75">
      <c r="B408" s="17"/>
      <c r="C408" s="18"/>
      <c r="E408" s="17"/>
      <c r="F408" s="62"/>
      <c r="G408" s="17"/>
      <c r="I408" s="18"/>
      <c r="K408" s="18"/>
      <c r="M408" s="18"/>
      <c r="N408" s="18"/>
      <c r="O408" s="18"/>
      <c r="P408" s="18"/>
    </row>
    <row r="409" spans="2:16" ht="12.75">
      <c r="B409" s="17"/>
      <c r="C409" s="18"/>
      <c r="E409" s="17"/>
      <c r="F409" s="62"/>
      <c r="G409" s="17"/>
      <c r="I409" s="18"/>
      <c r="K409" s="18"/>
      <c r="M409" s="18"/>
      <c r="N409" s="18"/>
      <c r="O409" s="18"/>
      <c r="P409" s="18"/>
    </row>
    <row r="410" spans="2:16" ht="12.75">
      <c r="B410" s="17"/>
      <c r="C410" s="18"/>
      <c r="E410" s="17"/>
      <c r="F410" s="62"/>
      <c r="G410" s="17"/>
      <c r="I410" s="18"/>
      <c r="K410" s="18"/>
      <c r="M410" s="18"/>
      <c r="N410" s="18"/>
      <c r="O410" s="18"/>
      <c r="P410" s="18"/>
    </row>
    <row r="411" spans="2:16" ht="12.75">
      <c r="B411" s="17"/>
      <c r="C411" s="18"/>
      <c r="E411" s="17"/>
      <c r="F411" s="62"/>
      <c r="G411" s="17"/>
      <c r="I411" s="18"/>
      <c r="K411" s="18"/>
      <c r="M411" s="18"/>
      <c r="N411" s="18"/>
      <c r="O411" s="18"/>
      <c r="P411" s="18"/>
    </row>
    <row r="412" spans="2:16" ht="12.75">
      <c r="B412" s="17"/>
      <c r="C412" s="18"/>
      <c r="E412" s="17"/>
      <c r="F412" s="62"/>
      <c r="G412" s="17"/>
      <c r="I412" s="18"/>
      <c r="K412" s="18"/>
      <c r="M412" s="18"/>
      <c r="N412" s="18"/>
      <c r="O412" s="18"/>
      <c r="P412" s="18"/>
    </row>
    <row r="413" spans="2:16" ht="12.75">
      <c r="B413" s="17"/>
      <c r="C413" s="18"/>
      <c r="E413" s="17"/>
      <c r="F413" s="62"/>
      <c r="G413" s="17"/>
      <c r="I413" s="18"/>
      <c r="K413" s="18"/>
      <c r="M413" s="18"/>
      <c r="N413" s="18"/>
      <c r="O413" s="18"/>
      <c r="P413" s="18"/>
    </row>
    <row r="414" spans="2:16" ht="12.75">
      <c r="B414" s="17"/>
      <c r="C414" s="18"/>
      <c r="E414" s="17"/>
      <c r="F414" s="62"/>
      <c r="G414" s="17"/>
      <c r="I414" s="18"/>
      <c r="K414" s="18"/>
      <c r="M414" s="18"/>
      <c r="N414" s="18"/>
      <c r="O414" s="18"/>
      <c r="P414" s="18"/>
    </row>
    <row r="415" spans="2:16" ht="12.75">
      <c r="B415" s="17"/>
      <c r="C415" s="18"/>
      <c r="E415" s="17"/>
      <c r="F415" s="62"/>
      <c r="G415" s="17"/>
      <c r="I415" s="18"/>
      <c r="K415" s="18"/>
      <c r="M415" s="18"/>
      <c r="N415" s="18"/>
      <c r="O415" s="18"/>
      <c r="P415" s="18"/>
    </row>
    <row r="416" spans="2:16" ht="12.75">
      <c r="B416" s="17"/>
      <c r="C416" s="18"/>
      <c r="E416" s="17"/>
      <c r="F416" s="62"/>
      <c r="G416" s="17"/>
      <c r="I416" s="18"/>
      <c r="K416" s="18"/>
      <c r="M416" s="18"/>
      <c r="N416" s="18"/>
      <c r="O416" s="18"/>
      <c r="P416" s="18"/>
    </row>
    <row r="417" spans="2:16" ht="12.75">
      <c r="B417" s="17"/>
      <c r="C417" s="18"/>
      <c r="E417" s="17"/>
      <c r="F417" s="62"/>
      <c r="G417" s="17"/>
      <c r="I417" s="18"/>
      <c r="K417" s="18"/>
      <c r="M417" s="18"/>
      <c r="N417" s="18"/>
      <c r="O417" s="18"/>
      <c r="P417" s="18"/>
    </row>
    <row r="418" spans="2:16" ht="12.75">
      <c r="B418" s="17"/>
      <c r="C418" s="18"/>
      <c r="E418" s="17"/>
      <c r="F418" s="62"/>
      <c r="G418" s="17"/>
      <c r="I418" s="18"/>
      <c r="K418" s="18"/>
      <c r="M418" s="18"/>
      <c r="N418" s="18"/>
      <c r="O418" s="18"/>
      <c r="P418" s="18"/>
    </row>
    <row r="419" spans="2:16" ht="12.75">
      <c r="B419" s="17"/>
      <c r="C419" s="18"/>
      <c r="E419" s="17"/>
      <c r="F419" s="62"/>
      <c r="G419" s="17"/>
      <c r="I419" s="18"/>
      <c r="K419" s="18"/>
      <c r="M419" s="18"/>
      <c r="N419" s="18"/>
      <c r="O419" s="18"/>
      <c r="P419" s="18"/>
    </row>
    <row r="420" spans="2:16" ht="12.75">
      <c r="B420" s="17"/>
      <c r="C420" s="18"/>
      <c r="E420" s="17"/>
      <c r="F420" s="62"/>
      <c r="G420" s="17"/>
      <c r="I420" s="18"/>
      <c r="K420" s="18"/>
      <c r="M420" s="18"/>
      <c r="N420" s="18"/>
      <c r="O420" s="18"/>
      <c r="P420" s="18"/>
    </row>
    <row r="421" spans="2:16" ht="12.75">
      <c r="B421" s="17"/>
      <c r="C421" s="18"/>
      <c r="E421" s="17"/>
      <c r="F421" s="62"/>
      <c r="G421" s="17"/>
      <c r="I421" s="18"/>
      <c r="K421" s="18"/>
      <c r="M421" s="18"/>
      <c r="N421" s="18"/>
      <c r="O421" s="18"/>
      <c r="P421" s="18"/>
    </row>
    <row r="422" spans="2:16" ht="12.75">
      <c r="B422" s="17"/>
      <c r="C422" s="18"/>
      <c r="E422" s="17"/>
      <c r="F422" s="62"/>
      <c r="G422" s="17"/>
      <c r="I422" s="18"/>
      <c r="K422" s="18"/>
      <c r="M422" s="18"/>
      <c r="N422" s="18"/>
      <c r="O422" s="18"/>
      <c r="P422" s="18"/>
    </row>
    <row r="423" spans="2:16" ht="12.75">
      <c r="B423" s="17"/>
      <c r="C423" s="18"/>
      <c r="E423" s="17"/>
      <c r="F423" s="62"/>
      <c r="G423" s="17"/>
      <c r="I423" s="18"/>
      <c r="K423" s="18"/>
      <c r="M423" s="18"/>
      <c r="N423" s="18"/>
      <c r="O423" s="18"/>
      <c r="P423" s="18"/>
    </row>
    <row r="424" spans="2:16" ht="12.75">
      <c r="B424" s="17"/>
      <c r="C424" s="18"/>
      <c r="E424" s="17"/>
      <c r="F424" s="62"/>
      <c r="G424" s="17"/>
      <c r="I424" s="18"/>
      <c r="K424" s="18"/>
      <c r="M424" s="18"/>
      <c r="N424" s="18"/>
      <c r="O424" s="18"/>
      <c r="P424" s="18"/>
    </row>
    <row r="425" spans="2:16" ht="12.75">
      <c r="B425" s="17"/>
      <c r="C425" s="18"/>
      <c r="E425" s="17"/>
      <c r="F425" s="62"/>
      <c r="G425" s="17"/>
      <c r="I425" s="18"/>
      <c r="K425" s="18"/>
      <c r="M425" s="18"/>
      <c r="N425" s="18"/>
      <c r="O425" s="18"/>
      <c r="P425" s="18"/>
    </row>
    <row r="426" spans="2:16" ht="12.75">
      <c r="B426" s="17"/>
      <c r="C426" s="18"/>
      <c r="E426" s="17"/>
      <c r="F426" s="62"/>
      <c r="G426" s="17"/>
      <c r="I426" s="18"/>
      <c r="K426" s="18"/>
      <c r="M426" s="18"/>
      <c r="N426" s="18"/>
      <c r="O426" s="18"/>
      <c r="P426" s="18"/>
    </row>
    <row r="427" spans="2:16" ht="12.75">
      <c r="B427" s="17"/>
      <c r="C427" s="18"/>
      <c r="E427" s="17"/>
      <c r="F427" s="62"/>
      <c r="G427" s="17"/>
      <c r="I427" s="18"/>
      <c r="K427" s="18"/>
      <c r="M427" s="18"/>
      <c r="N427" s="18"/>
      <c r="O427" s="18"/>
      <c r="P427" s="18"/>
    </row>
    <row r="428" spans="2:16" ht="12.75">
      <c r="B428" s="17"/>
      <c r="C428" s="18"/>
      <c r="E428" s="17"/>
      <c r="F428" s="62"/>
      <c r="G428" s="17"/>
      <c r="I428" s="18"/>
      <c r="K428" s="18"/>
      <c r="M428" s="18"/>
      <c r="N428" s="18"/>
      <c r="O428" s="18"/>
      <c r="P428" s="18"/>
    </row>
    <row r="429" spans="2:16" ht="12.75">
      <c r="B429" s="17"/>
      <c r="C429" s="18"/>
      <c r="E429" s="17"/>
      <c r="F429" s="62"/>
      <c r="G429" s="17"/>
      <c r="I429" s="18"/>
      <c r="K429" s="18"/>
      <c r="M429" s="18"/>
      <c r="N429" s="18"/>
      <c r="O429" s="18"/>
      <c r="P429" s="18"/>
    </row>
    <row r="430" spans="2:16" ht="12.75">
      <c r="B430" s="17"/>
      <c r="C430" s="18"/>
      <c r="E430" s="17"/>
      <c r="F430" s="62"/>
      <c r="G430" s="17"/>
      <c r="I430" s="18"/>
      <c r="K430" s="18"/>
      <c r="M430" s="18"/>
      <c r="N430" s="18"/>
      <c r="O430" s="18"/>
      <c r="P430" s="18"/>
    </row>
    <row r="431" spans="2:16" ht="12.75">
      <c r="B431" s="17"/>
      <c r="C431" s="18"/>
      <c r="E431" s="17"/>
      <c r="F431" s="62"/>
      <c r="G431" s="17"/>
      <c r="I431" s="18"/>
      <c r="K431" s="18"/>
      <c r="M431" s="18"/>
      <c r="N431" s="18"/>
      <c r="O431" s="18"/>
      <c r="P431" s="18"/>
    </row>
    <row r="432" spans="2:16" ht="12.75">
      <c r="B432" s="17"/>
      <c r="C432" s="18"/>
      <c r="E432" s="17"/>
      <c r="F432" s="62"/>
      <c r="G432" s="17"/>
      <c r="I432" s="18"/>
      <c r="K432" s="18"/>
      <c r="M432" s="18"/>
      <c r="N432" s="18"/>
      <c r="O432" s="18"/>
      <c r="P432" s="18"/>
    </row>
    <row r="433" spans="2:16" ht="12.75">
      <c r="B433" s="17"/>
      <c r="C433" s="18"/>
      <c r="E433" s="17"/>
      <c r="F433" s="62"/>
      <c r="G433" s="17"/>
      <c r="I433" s="18"/>
      <c r="K433" s="18"/>
      <c r="M433" s="18"/>
      <c r="N433" s="18"/>
      <c r="O433" s="18"/>
      <c r="P433" s="18"/>
    </row>
    <row r="434" spans="2:16" ht="12.75">
      <c r="B434" s="17"/>
      <c r="C434" s="18"/>
      <c r="E434" s="17"/>
      <c r="F434" s="62"/>
      <c r="G434" s="17"/>
      <c r="I434" s="18"/>
      <c r="K434" s="18"/>
      <c r="M434" s="18"/>
      <c r="N434" s="18"/>
      <c r="O434" s="18"/>
      <c r="P434" s="18"/>
    </row>
    <row r="435" spans="2:16" ht="12.75">
      <c r="B435" s="17"/>
      <c r="C435" s="18"/>
      <c r="E435" s="17"/>
      <c r="F435" s="62"/>
      <c r="G435" s="17"/>
      <c r="I435" s="18"/>
      <c r="K435" s="18"/>
      <c r="M435" s="18"/>
      <c r="N435" s="18"/>
      <c r="O435" s="18"/>
      <c r="P435" s="18"/>
    </row>
    <row r="436" spans="2:16" ht="12.75">
      <c r="B436" s="17"/>
      <c r="C436" s="18"/>
      <c r="E436" s="17"/>
      <c r="F436" s="62"/>
      <c r="G436" s="17"/>
      <c r="I436" s="18"/>
      <c r="K436" s="18"/>
      <c r="M436" s="18"/>
      <c r="N436" s="18"/>
      <c r="O436" s="18"/>
      <c r="P436" s="18"/>
    </row>
    <row r="437" spans="2:16" ht="12.75">
      <c r="B437" s="17"/>
      <c r="C437" s="18"/>
      <c r="E437" s="17"/>
      <c r="F437" s="62"/>
      <c r="G437" s="17"/>
      <c r="I437" s="18"/>
      <c r="K437" s="18"/>
      <c r="M437" s="18"/>
      <c r="N437" s="18"/>
      <c r="O437" s="18"/>
      <c r="P437" s="18"/>
    </row>
    <row r="438" spans="2:16" ht="12.75">
      <c r="B438" s="17"/>
      <c r="C438" s="18"/>
      <c r="E438" s="17"/>
      <c r="F438" s="62"/>
      <c r="G438" s="17"/>
      <c r="I438" s="18"/>
      <c r="K438" s="18"/>
      <c r="M438" s="18"/>
      <c r="N438" s="18"/>
      <c r="O438" s="18"/>
      <c r="P438" s="18"/>
    </row>
    <row r="439" spans="2:16" ht="12.75">
      <c r="B439" s="17"/>
      <c r="C439" s="18"/>
      <c r="E439" s="17"/>
      <c r="F439" s="62"/>
      <c r="G439" s="17"/>
      <c r="I439" s="18"/>
      <c r="K439" s="18"/>
      <c r="M439" s="18"/>
      <c r="N439" s="18"/>
      <c r="O439" s="18"/>
      <c r="P439" s="18"/>
    </row>
    <row r="440" spans="2:16" ht="12.75">
      <c r="B440" s="17"/>
      <c r="C440" s="18"/>
      <c r="E440" s="17"/>
      <c r="F440" s="62"/>
      <c r="G440" s="17"/>
      <c r="I440" s="18"/>
      <c r="K440" s="18"/>
      <c r="M440" s="18"/>
      <c r="N440" s="18"/>
      <c r="O440" s="18"/>
      <c r="P440" s="18"/>
    </row>
    <row r="441" spans="2:16" ht="12.75">
      <c r="B441" s="17"/>
      <c r="C441" s="18"/>
      <c r="E441" s="17"/>
      <c r="F441" s="62"/>
      <c r="G441" s="17"/>
      <c r="I441" s="18"/>
      <c r="K441" s="18"/>
      <c r="M441" s="18"/>
      <c r="N441" s="18"/>
      <c r="O441" s="18"/>
      <c r="P441" s="18"/>
    </row>
    <row r="442" spans="2:16" ht="12.75">
      <c r="B442" s="17"/>
      <c r="C442" s="18"/>
      <c r="E442" s="17"/>
      <c r="F442" s="62"/>
      <c r="G442" s="17"/>
      <c r="I442" s="18"/>
      <c r="K442" s="18"/>
      <c r="M442" s="18"/>
      <c r="N442" s="18"/>
      <c r="O442" s="18"/>
      <c r="P442" s="18"/>
    </row>
    <row r="443" spans="2:16" ht="12.75">
      <c r="B443" s="17"/>
      <c r="C443" s="18"/>
      <c r="E443" s="17"/>
      <c r="F443" s="62"/>
      <c r="G443" s="17"/>
      <c r="I443" s="18"/>
      <c r="K443" s="18"/>
      <c r="M443" s="18"/>
      <c r="N443" s="18"/>
      <c r="O443" s="18"/>
      <c r="P443" s="18"/>
    </row>
    <row r="444" spans="2:16" ht="12.75">
      <c r="B444" s="17"/>
      <c r="C444" s="18"/>
      <c r="E444" s="17"/>
      <c r="F444" s="62"/>
      <c r="G444" s="17"/>
      <c r="I444" s="18"/>
      <c r="K444" s="18"/>
      <c r="M444" s="18"/>
      <c r="N444" s="18"/>
      <c r="O444" s="18"/>
      <c r="P444" s="18"/>
    </row>
    <row r="445" spans="2:16" ht="12.75">
      <c r="B445" s="17"/>
      <c r="C445" s="18"/>
      <c r="E445" s="17"/>
      <c r="F445" s="62"/>
      <c r="G445" s="17"/>
      <c r="I445" s="18"/>
      <c r="K445" s="18"/>
      <c r="M445" s="18"/>
      <c r="N445" s="18"/>
      <c r="O445" s="18"/>
      <c r="P445" s="18"/>
    </row>
    <row r="446" spans="2:16" ht="12.75">
      <c r="B446" s="17"/>
      <c r="C446" s="18"/>
      <c r="E446" s="17"/>
      <c r="F446" s="62"/>
      <c r="G446" s="17"/>
      <c r="I446" s="18"/>
      <c r="K446" s="18"/>
      <c r="M446" s="18"/>
      <c r="N446" s="18"/>
      <c r="O446" s="18"/>
      <c r="P446" s="18"/>
    </row>
    <row r="447" spans="2:16" ht="12.75">
      <c r="B447" s="17"/>
      <c r="C447" s="18"/>
      <c r="E447" s="17"/>
      <c r="F447" s="62"/>
      <c r="G447" s="17"/>
      <c r="I447" s="18"/>
      <c r="K447" s="18"/>
      <c r="M447" s="18"/>
      <c r="N447" s="18"/>
      <c r="O447" s="18"/>
      <c r="P447" s="18"/>
    </row>
    <row r="448" spans="2:16" ht="12.75">
      <c r="B448" s="17"/>
      <c r="C448" s="18"/>
      <c r="E448" s="17"/>
      <c r="F448" s="62"/>
      <c r="G448" s="17"/>
      <c r="I448" s="18"/>
      <c r="K448" s="18"/>
      <c r="M448" s="18"/>
      <c r="N448" s="18"/>
      <c r="O448" s="18"/>
      <c r="P448" s="18"/>
    </row>
    <row r="449" spans="2:16" ht="12.75">
      <c r="B449" s="17"/>
      <c r="C449" s="18"/>
      <c r="E449" s="17"/>
      <c r="F449" s="62"/>
      <c r="G449" s="17"/>
      <c r="I449" s="18"/>
      <c r="K449" s="18"/>
      <c r="M449" s="18"/>
      <c r="N449" s="18"/>
      <c r="O449" s="18"/>
      <c r="P449" s="18"/>
    </row>
    <row r="450" spans="2:16" ht="12.75">
      <c r="B450" s="17"/>
      <c r="C450" s="18"/>
      <c r="E450" s="17"/>
      <c r="F450" s="62"/>
      <c r="G450" s="17"/>
      <c r="I450" s="18"/>
      <c r="K450" s="18"/>
      <c r="M450" s="18"/>
      <c r="N450" s="18"/>
      <c r="O450" s="18"/>
      <c r="P450" s="18"/>
    </row>
    <row r="451" spans="2:16" ht="12.75">
      <c r="B451" s="17"/>
      <c r="C451" s="18"/>
      <c r="E451" s="17"/>
      <c r="F451" s="62"/>
      <c r="G451" s="17"/>
      <c r="I451" s="18"/>
      <c r="K451" s="18"/>
      <c r="M451" s="18"/>
      <c r="N451" s="18"/>
      <c r="O451" s="18"/>
      <c r="P451" s="18"/>
    </row>
    <row r="452" spans="2:16" ht="12.75">
      <c r="B452" s="17"/>
      <c r="C452" s="18"/>
      <c r="E452" s="17"/>
      <c r="F452" s="62"/>
      <c r="G452" s="17"/>
      <c r="I452" s="18"/>
      <c r="K452" s="18"/>
      <c r="M452" s="18"/>
      <c r="N452" s="18"/>
      <c r="O452" s="18"/>
      <c r="P452" s="18"/>
    </row>
    <row r="453" spans="2:16" ht="12.75">
      <c r="B453" s="17"/>
      <c r="C453" s="18"/>
      <c r="E453" s="17"/>
      <c r="F453" s="62"/>
      <c r="G453" s="17"/>
      <c r="I453" s="18"/>
      <c r="K453" s="18"/>
      <c r="M453" s="18"/>
      <c r="N453" s="18"/>
      <c r="O453" s="18"/>
      <c r="P453" s="18"/>
    </row>
    <row r="454" spans="2:16" ht="12.75">
      <c r="B454" s="17"/>
      <c r="C454" s="18"/>
      <c r="E454" s="17"/>
      <c r="F454" s="62"/>
      <c r="G454" s="17"/>
      <c r="I454" s="18"/>
      <c r="K454" s="18"/>
      <c r="M454" s="18"/>
      <c r="N454" s="18"/>
      <c r="O454" s="18"/>
      <c r="P454" s="18"/>
    </row>
    <row r="455" spans="2:16" ht="12.75">
      <c r="B455" s="17"/>
      <c r="C455" s="18"/>
      <c r="E455" s="17"/>
      <c r="F455" s="62"/>
      <c r="G455" s="17"/>
      <c r="I455" s="18"/>
      <c r="K455" s="18"/>
      <c r="M455" s="18"/>
      <c r="N455" s="18"/>
      <c r="O455" s="18"/>
      <c r="P455" s="18"/>
    </row>
    <row r="456" spans="2:16" ht="12.75">
      <c r="B456" s="17"/>
      <c r="C456" s="18"/>
      <c r="E456" s="17"/>
      <c r="F456" s="62"/>
      <c r="G456" s="17"/>
      <c r="I456" s="18"/>
      <c r="K456" s="18"/>
      <c r="M456" s="18"/>
      <c r="N456" s="18"/>
      <c r="O456" s="18"/>
      <c r="P456" s="18"/>
    </row>
    <row r="457" spans="2:16" ht="12.75">
      <c r="B457" s="17"/>
      <c r="C457" s="18"/>
      <c r="E457" s="17"/>
      <c r="F457" s="62"/>
      <c r="G457" s="17"/>
      <c r="I457" s="18"/>
      <c r="K457" s="18"/>
      <c r="M457" s="18"/>
      <c r="N457" s="18"/>
      <c r="O457" s="18"/>
      <c r="P457" s="18"/>
    </row>
    <row r="458" spans="2:16" ht="12.75">
      <c r="B458" s="17"/>
      <c r="C458" s="18"/>
      <c r="E458" s="17"/>
      <c r="F458" s="62"/>
      <c r="G458" s="17"/>
      <c r="I458" s="18"/>
      <c r="K458" s="18"/>
      <c r="M458" s="18"/>
      <c r="N458" s="18"/>
      <c r="O458" s="18"/>
      <c r="P458" s="18"/>
    </row>
    <row r="459" spans="2:16" ht="12.75">
      <c r="B459" s="17"/>
      <c r="C459" s="18"/>
      <c r="E459" s="17"/>
      <c r="F459" s="62"/>
      <c r="G459" s="17"/>
      <c r="I459" s="18"/>
      <c r="K459" s="18"/>
      <c r="M459" s="18"/>
      <c r="N459" s="18"/>
      <c r="O459" s="18"/>
      <c r="P459" s="18"/>
    </row>
    <row r="460" spans="2:16" ht="12.75">
      <c r="B460" s="17"/>
      <c r="C460" s="18"/>
      <c r="E460" s="17"/>
      <c r="F460" s="62"/>
      <c r="G460" s="17"/>
      <c r="I460" s="18"/>
      <c r="K460" s="18"/>
      <c r="M460" s="18"/>
      <c r="N460" s="18"/>
      <c r="O460" s="18"/>
      <c r="P460" s="18"/>
    </row>
    <row r="461" spans="2:16" ht="12.75">
      <c r="B461" s="17"/>
      <c r="C461" s="18"/>
      <c r="E461" s="17"/>
      <c r="F461" s="62"/>
      <c r="G461" s="17"/>
      <c r="I461" s="18"/>
      <c r="K461" s="18"/>
      <c r="M461" s="18"/>
      <c r="N461" s="18"/>
      <c r="O461" s="18"/>
      <c r="P461" s="18"/>
    </row>
    <row r="462" spans="2:16" ht="12.75">
      <c r="B462" s="17"/>
      <c r="C462" s="18"/>
      <c r="E462" s="17"/>
      <c r="F462" s="62"/>
      <c r="G462" s="17"/>
      <c r="I462" s="18"/>
      <c r="K462" s="18"/>
      <c r="M462" s="18"/>
      <c r="N462" s="18"/>
      <c r="O462" s="18"/>
      <c r="P462" s="18"/>
    </row>
    <row r="463" spans="2:16" ht="12.75">
      <c r="B463" s="17"/>
      <c r="C463" s="18"/>
      <c r="E463" s="17"/>
      <c r="F463" s="62"/>
      <c r="G463" s="17"/>
      <c r="I463" s="18"/>
      <c r="K463" s="18"/>
      <c r="M463" s="18"/>
      <c r="N463" s="18"/>
      <c r="O463" s="18"/>
      <c r="P463" s="18"/>
    </row>
    <row r="464" spans="2:16" ht="12.75">
      <c r="B464" s="17"/>
      <c r="C464" s="18"/>
      <c r="E464" s="17"/>
      <c r="F464" s="62"/>
      <c r="G464" s="17"/>
      <c r="I464" s="18"/>
      <c r="K464" s="18"/>
      <c r="M464" s="18"/>
      <c r="N464" s="18"/>
      <c r="O464" s="18"/>
      <c r="P464" s="18"/>
    </row>
    <row r="465" spans="2:16" ht="12.75">
      <c r="B465" s="17"/>
      <c r="C465" s="18"/>
      <c r="E465" s="17"/>
      <c r="F465" s="62"/>
      <c r="G465" s="17"/>
      <c r="I465" s="18"/>
      <c r="K465" s="18"/>
      <c r="M465" s="18"/>
      <c r="N465" s="18"/>
      <c r="O465" s="18"/>
      <c r="P465" s="18"/>
    </row>
    <row r="466" spans="2:16" ht="12.75">
      <c r="B466" s="17"/>
      <c r="C466" s="18"/>
      <c r="E466" s="17"/>
      <c r="F466" s="62"/>
      <c r="G466" s="17"/>
      <c r="I466" s="18"/>
      <c r="K466" s="18"/>
      <c r="M466" s="18"/>
      <c r="N466" s="18"/>
      <c r="O466" s="18"/>
      <c r="P466" s="18"/>
    </row>
    <row r="467" spans="2:16" ht="12.75">
      <c r="B467" s="17"/>
      <c r="C467" s="18"/>
      <c r="E467" s="17"/>
      <c r="F467" s="62"/>
      <c r="G467" s="17"/>
      <c r="I467" s="18"/>
      <c r="K467" s="18"/>
      <c r="M467" s="18"/>
      <c r="N467" s="18"/>
      <c r="O467" s="18"/>
      <c r="P467" s="18"/>
    </row>
    <row r="468" spans="2:16" ht="12.75">
      <c r="B468" s="17"/>
      <c r="C468" s="18"/>
      <c r="E468" s="17"/>
      <c r="F468" s="62"/>
      <c r="G468" s="17"/>
      <c r="I468" s="18"/>
      <c r="K468" s="18"/>
      <c r="M468" s="18"/>
      <c r="N468" s="18"/>
      <c r="O468" s="18"/>
      <c r="P468" s="18"/>
    </row>
    <row r="469" spans="2:16" ht="12.75">
      <c r="B469" s="17"/>
      <c r="C469" s="18"/>
      <c r="E469" s="17"/>
      <c r="F469" s="62"/>
      <c r="G469" s="17"/>
      <c r="I469" s="18"/>
      <c r="K469" s="18"/>
      <c r="M469" s="18"/>
      <c r="N469" s="18"/>
      <c r="O469" s="18"/>
      <c r="P469" s="18"/>
    </row>
    <row r="470" spans="2:16" ht="12.75">
      <c r="B470" s="17"/>
      <c r="C470" s="18"/>
      <c r="E470" s="17"/>
      <c r="F470" s="62"/>
      <c r="G470" s="17"/>
      <c r="I470" s="18"/>
      <c r="K470" s="18"/>
      <c r="M470" s="18"/>
      <c r="N470" s="18"/>
      <c r="O470" s="18"/>
      <c r="P470" s="18"/>
    </row>
    <row r="471" spans="2:16" ht="12.75">
      <c r="B471" s="17"/>
      <c r="C471" s="18"/>
      <c r="E471" s="17"/>
      <c r="F471" s="62"/>
      <c r="G471" s="17"/>
      <c r="I471" s="18"/>
      <c r="K471" s="18"/>
      <c r="M471" s="18"/>
      <c r="N471" s="18"/>
      <c r="O471" s="18"/>
      <c r="P471" s="18"/>
    </row>
    <row r="472" spans="2:16" ht="12.75">
      <c r="B472" s="17"/>
      <c r="C472" s="18"/>
      <c r="E472" s="17"/>
      <c r="F472" s="62"/>
      <c r="G472" s="17"/>
      <c r="I472" s="18"/>
      <c r="K472" s="18"/>
      <c r="M472" s="18"/>
      <c r="N472" s="18"/>
      <c r="O472" s="18"/>
      <c r="P472" s="18"/>
    </row>
    <row r="473" spans="2:16" ht="12.75">
      <c r="B473" s="17"/>
      <c r="C473" s="18"/>
      <c r="E473" s="17"/>
      <c r="F473" s="62"/>
      <c r="G473" s="17"/>
      <c r="I473" s="18"/>
      <c r="K473" s="18"/>
      <c r="M473" s="18"/>
      <c r="N473" s="18"/>
      <c r="O473" s="18"/>
      <c r="P473" s="18"/>
    </row>
    <row r="474" spans="2:16" ht="12.75">
      <c r="B474" s="17"/>
      <c r="C474" s="18"/>
      <c r="E474" s="17"/>
      <c r="F474" s="62"/>
      <c r="G474" s="17"/>
      <c r="I474" s="18"/>
      <c r="K474" s="18"/>
      <c r="M474" s="18"/>
      <c r="N474" s="18"/>
      <c r="O474" s="18"/>
      <c r="P474" s="18"/>
    </row>
    <row r="475" spans="2:16" ht="12.75">
      <c r="B475" s="17"/>
      <c r="C475" s="18"/>
      <c r="E475" s="17"/>
      <c r="F475" s="62"/>
      <c r="G475" s="17"/>
      <c r="I475" s="18"/>
      <c r="K475" s="18"/>
      <c r="M475" s="18"/>
      <c r="N475" s="18"/>
      <c r="O475" s="18"/>
      <c r="P475" s="18"/>
    </row>
    <row r="476" spans="2:16" ht="12.75">
      <c r="B476" s="17"/>
      <c r="C476" s="18"/>
      <c r="E476" s="17"/>
      <c r="F476" s="62"/>
      <c r="G476" s="17"/>
      <c r="I476" s="18"/>
      <c r="K476" s="18"/>
      <c r="M476" s="18"/>
      <c r="N476" s="18"/>
      <c r="O476" s="18"/>
      <c r="P476" s="18"/>
    </row>
    <row r="477" spans="2:16" ht="12.75">
      <c r="B477" s="17"/>
      <c r="C477" s="18"/>
      <c r="E477" s="17"/>
      <c r="F477" s="62"/>
      <c r="G477" s="17"/>
      <c r="I477" s="18"/>
      <c r="K477" s="18"/>
      <c r="M477" s="18"/>
      <c r="N477" s="18"/>
      <c r="O477" s="18"/>
      <c r="P477" s="18"/>
    </row>
    <row r="478" spans="2:16" ht="12.75">
      <c r="B478" s="17"/>
      <c r="C478" s="18"/>
      <c r="E478" s="17"/>
      <c r="F478" s="62"/>
      <c r="G478" s="17"/>
      <c r="I478" s="18"/>
      <c r="K478" s="18"/>
      <c r="M478" s="18"/>
      <c r="N478" s="18"/>
      <c r="O478" s="18"/>
      <c r="P478" s="18"/>
    </row>
    <row r="479" spans="2:16" ht="12.75">
      <c r="B479" s="17"/>
      <c r="C479" s="18"/>
      <c r="E479" s="17"/>
      <c r="F479" s="62"/>
      <c r="G479" s="17"/>
      <c r="I479" s="18"/>
      <c r="K479" s="18"/>
      <c r="M479" s="18"/>
      <c r="N479" s="18"/>
      <c r="O479" s="18"/>
      <c r="P479" s="18"/>
    </row>
    <row r="480" spans="2:16" ht="12.75">
      <c r="B480" s="17"/>
      <c r="C480" s="18"/>
      <c r="E480" s="17"/>
      <c r="F480" s="62"/>
      <c r="G480" s="17"/>
      <c r="I480" s="18"/>
      <c r="K480" s="18"/>
      <c r="M480" s="18"/>
      <c r="N480" s="18"/>
      <c r="O480" s="18"/>
      <c r="P480" s="18"/>
    </row>
    <row r="481" spans="2:16" ht="12.75">
      <c r="B481" s="17"/>
      <c r="C481" s="18"/>
      <c r="E481" s="17"/>
      <c r="F481" s="62"/>
      <c r="G481" s="17"/>
      <c r="I481" s="18"/>
      <c r="K481" s="18"/>
      <c r="M481" s="18"/>
      <c r="N481" s="18"/>
      <c r="O481" s="18"/>
      <c r="P481" s="18"/>
    </row>
    <row r="482" spans="2:16" ht="12.75">
      <c r="B482" s="17"/>
      <c r="C482" s="18"/>
      <c r="E482" s="17"/>
      <c r="F482" s="62"/>
      <c r="G482" s="17"/>
      <c r="I482" s="18"/>
      <c r="K482" s="18"/>
      <c r="M482" s="18"/>
      <c r="N482" s="18"/>
      <c r="O482" s="18"/>
      <c r="P482" s="18"/>
    </row>
    <row r="483" spans="2:16" ht="12.75">
      <c r="B483" s="17"/>
      <c r="C483" s="18"/>
      <c r="E483" s="17"/>
      <c r="F483" s="62"/>
      <c r="G483" s="17"/>
      <c r="I483" s="18"/>
      <c r="K483" s="18"/>
      <c r="M483" s="18"/>
      <c r="N483" s="18"/>
      <c r="O483" s="18"/>
      <c r="P483" s="18"/>
    </row>
    <row r="484" spans="2:16" ht="12.75">
      <c r="B484" s="17"/>
      <c r="C484" s="18"/>
      <c r="E484" s="17"/>
      <c r="F484" s="62"/>
      <c r="G484" s="17"/>
      <c r="I484" s="18"/>
      <c r="K484" s="18"/>
      <c r="M484" s="18"/>
      <c r="N484" s="18"/>
      <c r="O484" s="18"/>
      <c r="P484" s="18"/>
    </row>
    <row r="485" spans="2:16" ht="12.75">
      <c r="B485" s="17"/>
      <c r="C485" s="18"/>
      <c r="E485" s="17"/>
      <c r="F485" s="62"/>
      <c r="G485" s="17"/>
      <c r="I485" s="18"/>
      <c r="K485" s="18"/>
      <c r="M485" s="18"/>
      <c r="N485" s="18"/>
      <c r="O485" s="18"/>
      <c r="P485" s="18"/>
    </row>
    <row r="486" spans="2:16" ht="12.75">
      <c r="B486" s="17"/>
      <c r="C486" s="18"/>
      <c r="E486" s="17"/>
      <c r="F486" s="62"/>
      <c r="G486" s="17"/>
      <c r="I486" s="18"/>
      <c r="K486" s="18"/>
      <c r="M486" s="18"/>
      <c r="N486" s="18"/>
      <c r="O486" s="18"/>
      <c r="P486" s="18"/>
    </row>
    <row r="487" spans="2:16" ht="12.75">
      <c r="B487" s="17"/>
      <c r="C487" s="18"/>
      <c r="E487" s="17"/>
      <c r="F487" s="62"/>
      <c r="G487" s="17"/>
      <c r="I487" s="18"/>
      <c r="K487" s="18"/>
      <c r="M487" s="18"/>
      <c r="N487" s="18"/>
      <c r="O487" s="18"/>
      <c r="P487" s="18"/>
    </row>
    <row r="488" spans="2:16" ht="12.75">
      <c r="B488" s="17"/>
      <c r="C488" s="18"/>
      <c r="E488" s="17"/>
      <c r="F488" s="62"/>
      <c r="G488" s="17"/>
      <c r="I488" s="18"/>
      <c r="K488" s="18"/>
      <c r="M488" s="18"/>
      <c r="N488" s="18"/>
      <c r="O488" s="18"/>
      <c r="P488" s="18"/>
    </row>
    <row r="489" spans="2:16" ht="12.75">
      <c r="B489" s="17"/>
      <c r="C489" s="18"/>
      <c r="E489" s="17"/>
      <c r="F489" s="62"/>
      <c r="G489" s="17"/>
      <c r="I489" s="18"/>
      <c r="K489" s="18"/>
      <c r="M489" s="18"/>
      <c r="N489" s="18"/>
      <c r="O489" s="18"/>
      <c r="P489" s="18"/>
    </row>
    <row r="490" spans="2:16" ht="12.75">
      <c r="B490" s="17"/>
      <c r="C490" s="18"/>
      <c r="E490" s="17"/>
      <c r="F490" s="62"/>
      <c r="G490" s="17"/>
      <c r="I490" s="18"/>
      <c r="K490" s="18"/>
      <c r="M490" s="18"/>
      <c r="N490" s="18"/>
      <c r="O490" s="18"/>
      <c r="P490" s="18"/>
    </row>
    <row r="491" spans="2:16" ht="12.75">
      <c r="B491" s="17"/>
      <c r="C491" s="18"/>
      <c r="E491" s="17"/>
      <c r="F491" s="62"/>
      <c r="G491" s="17"/>
      <c r="I491" s="18"/>
      <c r="K491" s="18"/>
      <c r="M491" s="18"/>
      <c r="N491" s="18"/>
      <c r="O491" s="18"/>
      <c r="P491" s="18"/>
    </row>
    <row r="492" spans="2:16" ht="12.75">
      <c r="B492" s="17"/>
      <c r="C492" s="18"/>
      <c r="E492" s="17"/>
      <c r="F492" s="62"/>
      <c r="G492" s="17"/>
      <c r="I492" s="18"/>
      <c r="K492" s="18"/>
      <c r="M492" s="18"/>
      <c r="N492" s="18"/>
      <c r="O492" s="18"/>
      <c r="P492" s="18"/>
    </row>
    <row r="493" spans="2:16" ht="12.75">
      <c r="B493" s="17"/>
      <c r="C493" s="18"/>
      <c r="E493" s="17"/>
      <c r="F493" s="62"/>
      <c r="G493" s="17"/>
      <c r="I493" s="18"/>
      <c r="K493" s="18"/>
      <c r="M493" s="18"/>
      <c r="N493" s="18"/>
      <c r="O493" s="18"/>
      <c r="P493" s="18"/>
    </row>
    <row r="494" spans="2:16" ht="12.75">
      <c r="B494" s="17"/>
      <c r="C494" s="18"/>
      <c r="E494" s="17"/>
      <c r="F494" s="62"/>
      <c r="G494" s="17"/>
      <c r="I494" s="18"/>
      <c r="K494" s="18"/>
      <c r="M494" s="18"/>
      <c r="N494" s="18"/>
      <c r="O494" s="18"/>
      <c r="P494" s="18"/>
    </row>
    <row r="495" spans="2:16" ht="12.75">
      <c r="B495" s="17"/>
      <c r="C495" s="18"/>
      <c r="E495" s="17"/>
      <c r="F495" s="62"/>
      <c r="G495" s="17"/>
      <c r="I495" s="18"/>
      <c r="K495" s="18"/>
      <c r="M495" s="18"/>
      <c r="N495" s="18"/>
      <c r="O495" s="18"/>
      <c r="P495" s="18"/>
    </row>
    <row r="496" spans="2:16" ht="12.75">
      <c r="B496" s="17"/>
      <c r="C496" s="18"/>
      <c r="E496" s="17"/>
      <c r="F496" s="62"/>
      <c r="G496" s="17"/>
      <c r="I496" s="18"/>
      <c r="K496" s="18"/>
      <c r="M496" s="18"/>
      <c r="N496" s="18"/>
      <c r="O496" s="18"/>
      <c r="P496" s="18"/>
    </row>
    <row r="497" spans="2:16" ht="12.75">
      <c r="B497" s="17"/>
      <c r="C497" s="18"/>
      <c r="E497" s="17"/>
      <c r="F497" s="62"/>
      <c r="G497" s="17"/>
      <c r="I497" s="18"/>
      <c r="K497" s="18"/>
      <c r="M497" s="18"/>
      <c r="N497" s="18"/>
      <c r="O497" s="18"/>
      <c r="P497" s="18"/>
    </row>
    <row r="498" spans="2:16" ht="12.75">
      <c r="B498" s="17"/>
      <c r="C498" s="18"/>
      <c r="E498" s="17"/>
      <c r="F498" s="62"/>
      <c r="G498" s="17"/>
      <c r="I498" s="18"/>
      <c r="K498" s="18"/>
      <c r="M498" s="18"/>
      <c r="N498" s="18"/>
      <c r="O498" s="18"/>
      <c r="P498" s="18"/>
    </row>
    <row r="499" spans="2:16" ht="12.75">
      <c r="B499" s="17"/>
      <c r="C499" s="18"/>
      <c r="E499" s="17"/>
      <c r="F499" s="62"/>
      <c r="G499" s="17"/>
      <c r="I499" s="18"/>
      <c r="K499" s="18"/>
      <c r="M499" s="18"/>
      <c r="N499" s="18"/>
      <c r="O499" s="18"/>
      <c r="P499" s="18"/>
    </row>
    <row r="500" spans="2:16" ht="12.75">
      <c r="B500" s="17"/>
      <c r="C500" s="18"/>
      <c r="E500" s="17"/>
      <c r="F500" s="62"/>
      <c r="G500" s="17"/>
      <c r="I500" s="18"/>
      <c r="K500" s="18"/>
      <c r="M500" s="18"/>
      <c r="N500" s="18"/>
      <c r="O500" s="18"/>
      <c r="P500" s="18"/>
    </row>
    <row r="501" spans="2:16" ht="12.75">
      <c r="B501" s="17"/>
      <c r="C501" s="18"/>
      <c r="E501" s="17"/>
      <c r="F501" s="62"/>
      <c r="G501" s="17"/>
      <c r="I501" s="18"/>
      <c r="K501" s="18"/>
      <c r="M501" s="18"/>
      <c r="N501" s="18"/>
      <c r="O501" s="18"/>
      <c r="P501" s="18"/>
    </row>
    <row r="502" spans="2:16" ht="12.75">
      <c r="B502" s="17"/>
      <c r="C502" s="18"/>
      <c r="E502" s="17"/>
      <c r="F502" s="62"/>
      <c r="G502" s="17"/>
      <c r="I502" s="18"/>
      <c r="K502" s="18"/>
      <c r="M502" s="18"/>
      <c r="N502" s="18"/>
      <c r="O502" s="18"/>
      <c r="P502" s="18"/>
    </row>
    <row r="503" spans="2:16" ht="12.75">
      <c r="B503" s="17"/>
      <c r="C503" s="18"/>
      <c r="E503" s="17"/>
      <c r="F503" s="62"/>
      <c r="G503" s="17"/>
      <c r="I503" s="18"/>
      <c r="K503" s="18"/>
      <c r="M503" s="18"/>
      <c r="N503" s="18"/>
      <c r="O503" s="18"/>
      <c r="P503" s="18"/>
    </row>
    <row r="504" spans="2:16" ht="12.75">
      <c r="B504" s="17"/>
      <c r="C504" s="18"/>
      <c r="E504" s="17"/>
      <c r="F504" s="62"/>
      <c r="G504" s="17"/>
      <c r="I504" s="18"/>
      <c r="K504" s="18"/>
      <c r="M504" s="18"/>
      <c r="N504" s="18"/>
      <c r="O504" s="18"/>
      <c r="P504" s="18"/>
    </row>
    <row r="505" spans="2:16" ht="12.75">
      <c r="B505" s="17"/>
      <c r="C505" s="18"/>
      <c r="E505" s="17"/>
      <c r="F505" s="62"/>
      <c r="G505" s="17"/>
      <c r="I505" s="18"/>
      <c r="K505" s="18"/>
      <c r="M505" s="18"/>
      <c r="N505" s="18"/>
      <c r="O505" s="18"/>
      <c r="P505" s="18"/>
    </row>
    <row r="506" spans="2:16" ht="12.75">
      <c r="B506" s="17"/>
      <c r="C506" s="18"/>
      <c r="E506" s="17"/>
      <c r="F506" s="62"/>
      <c r="G506" s="17"/>
      <c r="I506" s="18"/>
      <c r="K506" s="18"/>
      <c r="M506" s="18"/>
      <c r="N506" s="18"/>
      <c r="O506" s="18"/>
      <c r="P506" s="18"/>
    </row>
    <row r="507" spans="2:16" ht="12.75">
      <c r="B507" s="17"/>
      <c r="C507" s="18"/>
      <c r="E507" s="17"/>
      <c r="F507" s="62"/>
      <c r="G507" s="17"/>
      <c r="I507" s="18"/>
      <c r="K507" s="18"/>
      <c r="M507" s="18"/>
      <c r="N507" s="18"/>
      <c r="O507" s="18"/>
      <c r="P507" s="18"/>
    </row>
    <row r="508" spans="2:16" ht="12.75">
      <c r="B508" s="17"/>
      <c r="C508" s="18"/>
      <c r="E508" s="17"/>
      <c r="F508" s="62"/>
      <c r="G508" s="17"/>
      <c r="I508" s="18"/>
      <c r="K508" s="18"/>
      <c r="M508" s="18"/>
      <c r="N508" s="18"/>
      <c r="O508" s="18"/>
      <c r="P508" s="18"/>
    </row>
    <row r="509" spans="2:16" ht="12.75">
      <c r="B509" s="17"/>
      <c r="C509" s="18"/>
      <c r="E509" s="17"/>
      <c r="F509" s="62"/>
      <c r="G509" s="17"/>
      <c r="I509" s="18"/>
      <c r="K509" s="18"/>
      <c r="M509" s="18"/>
      <c r="N509" s="18"/>
      <c r="O509" s="18"/>
      <c r="P509" s="18"/>
    </row>
    <row r="510" spans="2:16" ht="12.75">
      <c r="B510" s="17"/>
      <c r="C510" s="18"/>
      <c r="E510" s="17"/>
      <c r="F510" s="62"/>
      <c r="G510" s="17"/>
      <c r="I510" s="18"/>
      <c r="K510" s="18"/>
      <c r="M510" s="18"/>
      <c r="N510" s="18"/>
      <c r="O510" s="18"/>
      <c r="P510" s="18"/>
    </row>
    <row r="511" spans="2:16" ht="12.75">
      <c r="B511" s="17"/>
      <c r="C511" s="18"/>
      <c r="E511" s="17"/>
      <c r="F511" s="62"/>
      <c r="G511" s="17"/>
      <c r="I511" s="18"/>
      <c r="K511" s="18"/>
      <c r="M511" s="18"/>
      <c r="N511" s="18"/>
      <c r="O511" s="18"/>
      <c r="P511" s="18"/>
    </row>
    <row r="512" spans="2:16" ht="12.75">
      <c r="B512" s="17"/>
      <c r="C512" s="18"/>
      <c r="E512" s="17"/>
      <c r="F512" s="62"/>
      <c r="G512" s="17"/>
      <c r="I512" s="18"/>
      <c r="K512" s="18"/>
      <c r="M512" s="18"/>
      <c r="N512" s="18"/>
      <c r="O512" s="18"/>
      <c r="P512" s="18"/>
    </row>
    <row r="513" spans="2:16" ht="12.75">
      <c r="B513" s="17"/>
      <c r="C513" s="18"/>
      <c r="E513" s="17"/>
      <c r="F513" s="62"/>
      <c r="G513" s="17"/>
      <c r="I513" s="18"/>
      <c r="K513" s="18"/>
      <c r="M513" s="18"/>
      <c r="N513" s="18"/>
      <c r="O513" s="18"/>
      <c r="P513" s="18"/>
    </row>
    <row r="514" spans="2:16" ht="12.75">
      <c r="B514" s="17"/>
      <c r="C514" s="18"/>
      <c r="E514" s="17"/>
      <c r="F514" s="62"/>
      <c r="G514" s="17"/>
      <c r="I514" s="18"/>
      <c r="K514" s="18"/>
      <c r="M514" s="18"/>
      <c r="N514" s="18"/>
      <c r="O514" s="18"/>
      <c r="P514" s="18"/>
    </row>
    <row r="515" spans="2:16" ht="12.75">
      <c r="B515" s="17"/>
      <c r="C515" s="18"/>
      <c r="E515" s="17"/>
      <c r="F515" s="62"/>
      <c r="G515" s="17"/>
      <c r="I515" s="18"/>
      <c r="K515" s="18"/>
      <c r="M515" s="18"/>
      <c r="N515" s="18"/>
      <c r="O515" s="18"/>
      <c r="P515" s="18"/>
    </row>
    <row r="516" spans="2:16" ht="12.75">
      <c r="B516" s="17"/>
      <c r="C516" s="18"/>
      <c r="E516" s="17"/>
      <c r="F516" s="62"/>
      <c r="G516" s="17"/>
      <c r="I516" s="18"/>
      <c r="K516" s="18"/>
      <c r="M516" s="18"/>
      <c r="N516" s="18"/>
      <c r="O516" s="18"/>
      <c r="P516" s="18"/>
    </row>
    <row r="517" spans="2:16" ht="12.75">
      <c r="B517" s="17"/>
      <c r="C517" s="18"/>
      <c r="E517" s="17"/>
      <c r="F517" s="62"/>
      <c r="G517" s="17"/>
      <c r="I517" s="18"/>
      <c r="K517" s="18"/>
      <c r="M517" s="18"/>
      <c r="N517" s="18"/>
      <c r="O517" s="18"/>
      <c r="P517" s="18"/>
    </row>
    <row r="518" spans="2:16" ht="12.75">
      <c r="B518" s="17"/>
      <c r="C518" s="18"/>
      <c r="E518" s="17"/>
      <c r="F518" s="62"/>
      <c r="G518" s="17"/>
      <c r="I518" s="18"/>
      <c r="K518" s="18"/>
      <c r="M518" s="18"/>
      <c r="N518" s="18"/>
      <c r="O518" s="18"/>
      <c r="P518" s="18"/>
    </row>
    <row r="519" spans="2:16" ht="12.75">
      <c r="B519" s="17"/>
      <c r="C519" s="18"/>
      <c r="E519" s="17"/>
      <c r="F519" s="62"/>
      <c r="G519" s="17"/>
      <c r="I519" s="18"/>
      <c r="K519" s="18"/>
      <c r="M519" s="18"/>
      <c r="N519" s="18"/>
      <c r="O519" s="18"/>
      <c r="P519" s="18"/>
    </row>
    <row r="520" spans="2:16" ht="12.75">
      <c r="B520" s="17"/>
      <c r="C520" s="18"/>
      <c r="E520" s="17"/>
      <c r="F520" s="62"/>
      <c r="G520" s="17"/>
      <c r="I520" s="18"/>
      <c r="K520" s="18"/>
      <c r="M520" s="18"/>
      <c r="N520" s="18"/>
      <c r="O520" s="18"/>
      <c r="P520" s="18"/>
    </row>
    <row r="521" spans="2:16" ht="12.75">
      <c r="B521" s="17"/>
      <c r="C521" s="18"/>
      <c r="E521" s="17"/>
      <c r="F521" s="62"/>
      <c r="G521" s="17"/>
      <c r="I521" s="18"/>
      <c r="K521" s="18"/>
      <c r="M521" s="18"/>
      <c r="N521" s="18"/>
      <c r="O521" s="18"/>
      <c r="P521" s="18"/>
    </row>
    <row r="522" spans="2:16" ht="12.75">
      <c r="B522" s="17"/>
      <c r="C522" s="18"/>
      <c r="E522" s="17"/>
      <c r="F522" s="62"/>
      <c r="G522" s="17"/>
      <c r="I522" s="18"/>
      <c r="K522" s="18"/>
      <c r="M522" s="18"/>
      <c r="N522" s="18"/>
      <c r="O522" s="18"/>
      <c r="P522" s="18"/>
    </row>
    <row r="523" spans="2:16" ht="12.75">
      <c r="B523" s="17"/>
      <c r="C523" s="18"/>
      <c r="E523" s="17"/>
      <c r="F523" s="62"/>
      <c r="G523" s="17"/>
      <c r="I523" s="18"/>
      <c r="K523" s="18"/>
      <c r="M523" s="18"/>
      <c r="N523" s="18"/>
      <c r="O523" s="18"/>
      <c r="P523" s="18"/>
    </row>
    <row r="524" spans="2:16" ht="12.75">
      <c r="B524" s="17"/>
      <c r="C524" s="18"/>
      <c r="E524" s="17"/>
      <c r="F524" s="62"/>
      <c r="G524" s="17"/>
      <c r="I524" s="18"/>
      <c r="K524" s="18"/>
      <c r="M524" s="18"/>
      <c r="N524" s="18"/>
      <c r="O524" s="18"/>
      <c r="P524" s="18"/>
    </row>
    <row r="525" spans="2:16" ht="12.75">
      <c r="B525" s="17"/>
      <c r="C525" s="18"/>
      <c r="E525" s="17"/>
      <c r="F525" s="62"/>
      <c r="G525" s="17"/>
      <c r="I525" s="18"/>
      <c r="K525" s="18"/>
      <c r="M525" s="18"/>
      <c r="N525" s="18"/>
      <c r="O525" s="18"/>
      <c r="P525" s="18"/>
    </row>
    <row r="526" spans="2:16" ht="12.75">
      <c r="B526" s="17"/>
      <c r="C526" s="18"/>
      <c r="E526" s="17"/>
      <c r="F526" s="62"/>
      <c r="G526" s="17"/>
      <c r="I526" s="18"/>
      <c r="K526" s="18"/>
      <c r="M526" s="18"/>
      <c r="N526" s="18"/>
      <c r="O526" s="18"/>
      <c r="P526" s="18"/>
    </row>
    <row r="527" spans="2:16" ht="12.75">
      <c r="B527" s="17"/>
      <c r="C527" s="18"/>
      <c r="E527" s="17"/>
      <c r="F527" s="62"/>
      <c r="G527" s="17"/>
      <c r="I527" s="18"/>
      <c r="K527" s="18"/>
      <c r="M527" s="18"/>
      <c r="N527" s="18"/>
      <c r="O527" s="18"/>
      <c r="P527" s="18"/>
    </row>
    <row r="528" spans="2:16" ht="12.75">
      <c r="B528" s="17"/>
      <c r="C528" s="18"/>
      <c r="E528" s="17"/>
      <c r="F528" s="62"/>
      <c r="G528" s="17"/>
      <c r="I528" s="18"/>
      <c r="K528" s="18"/>
      <c r="M528" s="18"/>
      <c r="N528" s="18"/>
      <c r="O528" s="18"/>
      <c r="P528" s="18"/>
    </row>
    <row r="529" spans="2:16" ht="12.75">
      <c r="B529" s="17"/>
      <c r="C529" s="18"/>
      <c r="E529" s="17"/>
      <c r="F529" s="62"/>
      <c r="G529" s="17"/>
      <c r="I529" s="18"/>
      <c r="K529" s="18"/>
      <c r="M529" s="18"/>
      <c r="N529" s="18"/>
      <c r="O529" s="18"/>
      <c r="P529" s="18"/>
    </row>
    <row r="530" spans="2:16" ht="12.75">
      <c r="B530" s="17"/>
      <c r="C530" s="18"/>
      <c r="E530" s="17"/>
      <c r="F530" s="62"/>
      <c r="G530" s="17"/>
      <c r="I530" s="18"/>
      <c r="K530" s="18"/>
      <c r="M530" s="18"/>
      <c r="N530" s="18"/>
      <c r="O530" s="18"/>
      <c r="P530" s="18"/>
    </row>
    <row r="531" spans="2:16" ht="12.75">
      <c r="B531" s="17"/>
      <c r="C531" s="18"/>
      <c r="E531" s="17"/>
      <c r="F531" s="62"/>
      <c r="G531" s="17"/>
      <c r="I531" s="18"/>
      <c r="K531" s="18"/>
      <c r="M531" s="18"/>
      <c r="N531" s="18"/>
      <c r="O531" s="18"/>
      <c r="P531" s="18"/>
    </row>
    <row r="532" spans="2:16" ht="12.75">
      <c r="B532" s="17"/>
      <c r="C532" s="18"/>
      <c r="E532" s="17"/>
      <c r="F532" s="62"/>
      <c r="G532" s="17"/>
      <c r="I532" s="18"/>
      <c r="K532" s="18"/>
      <c r="M532" s="18"/>
      <c r="N532" s="18"/>
      <c r="O532" s="18"/>
      <c r="P532" s="18"/>
    </row>
    <row r="533" spans="2:16" ht="12.75">
      <c r="B533" s="17"/>
      <c r="C533" s="18"/>
      <c r="E533" s="17"/>
      <c r="F533" s="62"/>
      <c r="G533" s="17"/>
      <c r="I533" s="18"/>
      <c r="K533" s="18"/>
      <c r="M533" s="18"/>
      <c r="N533" s="18"/>
      <c r="O533" s="18"/>
      <c r="P533" s="18"/>
    </row>
    <row r="534" spans="2:16" ht="12.75">
      <c r="B534" s="17"/>
      <c r="C534" s="18"/>
      <c r="E534" s="17"/>
      <c r="F534" s="62"/>
      <c r="G534" s="17"/>
      <c r="I534" s="18"/>
      <c r="K534" s="18"/>
      <c r="M534" s="18"/>
      <c r="N534" s="18"/>
      <c r="O534" s="18"/>
      <c r="P534" s="18"/>
    </row>
    <row r="535" spans="2:16" ht="12.75">
      <c r="B535" s="17"/>
      <c r="C535" s="18"/>
      <c r="E535" s="17"/>
      <c r="F535" s="62"/>
      <c r="G535" s="17"/>
      <c r="I535" s="18"/>
      <c r="K535" s="18"/>
      <c r="M535" s="18"/>
      <c r="N535" s="18"/>
      <c r="O535" s="18"/>
      <c r="P535" s="18"/>
    </row>
    <row r="536" spans="2:16" ht="12.75">
      <c r="B536" s="17"/>
      <c r="C536" s="18"/>
      <c r="E536" s="17"/>
      <c r="F536" s="62"/>
      <c r="G536" s="17"/>
      <c r="I536" s="18"/>
      <c r="K536" s="18"/>
      <c r="M536" s="18"/>
      <c r="N536" s="18"/>
      <c r="O536" s="18"/>
      <c r="P536" s="18"/>
    </row>
    <row r="537" spans="2:16" ht="12.75">
      <c r="B537" s="17"/>
      <c r="C537" s="18"/>
      <c r="E537" s="17"/>
      <c r="F537" s="62"/>
      <c r="G537" s="17"/>
      <c r="I537" s="18"/>
      <c r="K537" s="18"/>
      <c r="M537" s="18"/>
      <c r="N537" s="18"/>
      <c r="O537" s="18"/>
      <c r="P537" s="18"/>
    </row>
    <row r="538" spans="2:16" ht="12.75">
      <c r="B538" s="17"/>
      <c r="C538" s="18"/>
      <c r="E538" s="17"/>
      <c r="F538" s="62"/>
      <c r="G538" s="17"/>
      <c r="I538" s="18"/>
      <c r="K538" s="18"/>
      <c r="M538" s="18"/>
      <c r="N538" s="18"/>
      <c r="O538" s="18"/>
      <c r="P538" s="18"/>
    </row>
    <row r="539" spans="2:16" ht="12.75">
      <c r="B539" s="17"/>
      <c r="C539" s="18"/>
      <c r="E539" s="17"/>
      <c r="F539" s="62"/>
      <c r="G539" s="17"/>
      <c r="I539" s="18"/>
      <c r="K539" s="18"/>
      <c r="M539" s="18"/>
      <c r="N539" s="18"/>
      <c r="O539" s="18"/>
      <c r="P539" s="18"/>
    </row>
    <row r="540" spans="2:16" ht="12.75">
      <c r="B540" s="17"/>
      <c r="C540" s="18"/>
      <c r="E540" s="17"/>
      <c r="F540" s="62"/>
      <c r="G540" s="17"/>
      <c r="I540" s="18"/>
      <c r="K540" s="18"/>
      <c r="M540" s="18"/>
      <c r="N540" s="18"/>
      <c r="O540" s="18"/>
      <c r="P540" s="18"/>
    </row>
    <row r="541" spans="2:16" ht="12.75">
      <c r="B541" s="17"/>
      <c r="C541" s="18"/>
      <c r="E541" s="17"/>
      <c r="F541" s="62"/>
      <c r="G541" s="17"/>
      <c r="I541" s="18"/>
      <c r="K541" s="18"/>
      <c r="M541" s="18"/>
      <c r="N541" s="18"/>
      <c r="O541" s="18"/>
      <c r="P541" s="18"/>
    </row>
    <row r="542" spans="2:16" ht="12.75">
      <c r="B542" s="17"/>
      <c r="C542" s="18"/>
      <c r="E542" s="17"/>
      <c r="F542" s="62"/>
      <c r="G542" s="17"/>
      <c r="I542" s="18"/>
      <c r="K542" s="18"/>
      <c r="M542" s="18"/>
      <c r="N542" s="18"/>
      <c r="O542" s="18"/>
      <c r="P542" s="18"/>
    </row>
    <row r="543" spans="2:16" ht="12.75">
      <c r="B543" s="17"/>
      <c r="C543" s="18"/>
      <c r="E543" s="17"/>
      <c r="F543" s="62"/>
      <c r="G543" s="17"/>
      <c r="I543" s="18"/>
      <c r="K543" s="18"/>
      <c r="M543" s="18"/>
      <c r="N543" s="18"/>
      <c r="O543" s="18"/>
      <c r="P543" s="18"/>
    </row>
    <row r="544" spans="2:16" ht="12.75">
      <c r="B544" s="17"/>
      <c r="C544" s="18"/>
      <c r="E544" s="17"/>
      <c r="F544" s="62"/>
      <c r="G544" s="17"/>
      <c r="I544" s="18"/>
      <c r="K544" s="18"/>
      <c r="M544" s="18"/>
      <c r="N544" s="18"/>
      <c r="O544" s="18"/>
      <c r="P544" s="18"/>
    </row>
    <row r="545" spans="2:16" ht="12.75">
      <c r="B545" s="17"/>
      <c r="C545" s="18"/>
      <c r="E545" s="17"/>
      <c r="F545" s="62"/>
      <c r="G545" s="17"/>
      <c r="I545" s="18"/>
      <c r="K545" s="18"/>
      <c r="M545" s="18"/>
      <c r="N545" s="18"/>
      <c r="O545" s="18"/>
      <c r="P545" s="18"/>
    </row>
    <row r="546" spans="2:16" ht="12.75">
      <c r="B546" s="17"/>
      <c r="C546" s="18"/>
      <c r="E546" s="17"/>
      <c r="F546" s="62"/>
      <c r="G546" s="17"/>
      <c r="I546" s="18"/>
      <c r="K546" s="18"/>
      <c r="M546" s="18"/>
      <c r="N546" s="18"/>
      <c r="O546" s="18"/>
      <c r="P546" s="18"/>
    </row>
    <row r="547" spans="2:16" ht="12.75">
      <c r="B547" s="17"/>
      <c r="C547" s="18"/>
      <c r="E547" s="17"/>
      <c r="F547" s="62"/>
      <c r="G547" s="17"/>
      <c r="I547" s="18"/>
      <c r="K547" s="18"/>
      <c r="M547" s="18"/>
      <c r="N547" s="18"/>
      <c r="O547" s="18"/>
      <c r="P547" s="18"/>
    </row>
    <row r="548" spans="2:16" ht="12.75">
      <c r="B548" s="17"/>
      <c r="C548" s="18"/>
      <c r="E548" s="17"/>
      <c r="F548" s="62"/>
      <c r="G548" s="17"/>
      <c r="I548" s="18"/>
      <c r="K548" s="18"/>
      <c r="M548" s="18"/>
      <c r="N548" s="18"/>
      <c r="O548" s="18"/>
      <c r="P548" s="18"/>
    </row>
    <row r="549" spans="2:16" ht="12.75">
      <c r="B549" s="17"/>
      <c r="C549" s="18"/>
      <c r="E549" s="17"/>
      <c r="F549" s="62"/>
      <c r="G549" s="17"/>
      <c r="I549" s="18"/>
      <c r="K549" s="18"/>
      <c r="M549" s="18"/>
      <c r="N549" s="18"/>
      <c r="O549" s="18"/>
      <c r="P549" s="18"/>
    </row>
    <row r="550" spans="2:16" ht="12.75">
      <c r="B550" s="17"/>
      <c r="C550" s="18"/>
      <c r="E550" s="17"/>
      <c r="F550" s="62"/>
      <c r="G550" s="17"/>
      <c r="I550" s="18"/>
      <c r="K550" s="18"/>
      <c r="M550" s="18"/>
      <c r="N550" s="18"/>
      <c r="O550" s="18"/>
      <c r="P550" s="18"/>
    </row>
    <row r="551" spans="2:16" ht="12.75">
      <c r="B551" s="17"/>
      <c r="C551" s="18"/>
      <c r="E551" s="17"/>
      <c r="F551" s="62"/>
      <c r="G551" s="17"/>
      <c r="I551" s="18"/>
      <c r="K551" s="18"/>
      <c r="M551" s="18"/>
      <c r="N551" s="18"/>
      <c r="O551" s="18"/>
      <c r="P551" s="18"/>
    </row>
    <row r="552" spans="2:16" ht="12.75">
      <c r="B552" s="17"/>
      <c r="C552" s="18"/>
      <c r="E552" s="17"/>
      <c r="F552" s="62"/>
      <c r="G552" s="17"/>
      <c r="I552" s="18"/>
      <c r="K552" s="18"/>
      <c r="M552" s="18"/>
      <c r="N552" s="18"/>
      <c r="O552" s="18"/>
      <c r="P552" s="18"/>
    </row>
    <row r="553" spans="2:16" ht="12.75">
      <c r="B553" s="17"/>
      <c r="C553" s="18"/>
      <c r="E553" s="17"/>
      <c r="F553" s="62"/>
      <c r="G553" s="17"/>
      <c r="I553" s="18"/>
      <c r="K553" s="18"/>
      <c r="M553" s="18"/>
      <c r="N553" s="18"/>
      <c r="O553" s="18"/>
      <c r="P553" s="18"/>
    </row>
    <row r="554" spans="2:16" ht="12.75">
      <c r="B554" s="17"/>
      <c r="C554" s="18"/>
      <c r="E554" s="17"/>
      <c r="F554" s="62"/>
      <c r="G554" s="17"/>
      <c r="I554" s="18"/>
      <c r="K554" s="18"/>
      <c r="M554" s="18"/>
      <c r="N554" s="18"/>
      <c r="O554" s="18"/>
      <c r="P554" s="18"/>
    </row>
    <row r="555" spans="2:16" ht="12.75">
      <c r="B555" s="17"/>
      <c r="C555" s="18"/>
      <c r="E555" s="17"/>
      <c r="F555" s="62"/>
      <c r="G555" s="17"/>
      <c r="I555" s="18"/>
      <c r="K555" s="18"/>
      <c r="M555" s="18"/>
      <c r="N555" s="18"/>
      <c r="O555" s="18"/>
      <c r="P555" s="18"/>
    </row>
    <row r="556" spans="2:16" ht="12.75">
      <c r="B556" s="17"/>
      <c r="C556" s="18"/>
      <c r="E556" s="17"/>
      <c r="F556" s="62"/>
      <c r="G556" s="17"/>
      <c r="I556" s="18"/>
      <c r="K556" s="18"/>
      <c r="M556" s="18"/>
      <c r="N556" s="18"/>
      <c r="O556" s="18"/>
      <c r="P556" s="18"/>
    </row>
    <row r="557" spans="2:16" ht="12.75">
      <c r="B557" s="17"/>
      <c r="C557" s="18"/>
      <c r="E557" s="17"/>
      <c r="F557" s="62"/>
      <c r="G557" s="17"/>
      <c r="I557" s="18"/>
      <c r="K557" s="18"/>
      <c r="M557" s="18"/>
      <c r="N557" s="18"/>
      <c r="O557" s="18"/>
      <c r="P557" s="18"/>
    </row>
    <row r="558" spans="2:16" ht="12.75">
      <c r="B558" s="17"/>
      <c r="C558" s="18"/>
      <c r="E558" s="17"/>
      <c r="F558" s="62"/>
      <c r="G558" s="17"/>
      <c r="I558" s="18"/>
      <c r="K558" s="18"/>
      <c r="M558" s="18"/>
      <c r="N558" s="18"/>
      <c r="O558" s="18"/>
      <c r="P558" s="18"/>
    </row>
    <row r="559" spans="2:16" ht="12.75">
      <c r="B559" s="17"/>
      <c r="C559" s="18"/>
      <c r="E559" s="17"/>
      <c r="F559" s="62"/>
      <c r="G559" s="17"/>
      <c r="I559" s="18"/>
      <c r="K559" s="18"/>
      <c r="M559" s="18"/>
      <c r="N559" s="18"/>
      <c r="O559" s="18"/>
      <c r="P559" s="18"/>
    </row>
    <row r="560" spans="2:16" ht="12.75">
      <c r="B560" s="17"/>
      <c r="C560" s="18"/>
      <c r="E560" s="17"/>
      <c r="F560" s="62"/>
      <c r="G560" s="17"/>
      <c r="I560" s="18"/>
      <c r="K560" s="18"/>
      <c r="M560" s="18"/>
      <c r="N560" s="18"/>
      <c r="O560" s="18"/>
      <c r="P560" s="18"/>
    </row>
    <row r="561" spans="2:16" ht="12.75">
      <c r="B561" s="17"/>
      <c r="C561" s="18"/>
      <c r="E561" s="17"/>
      <c r="F561" s="62"/>
      <c r="G561" s="17"/>
      <c r="I561" s="18"/>
      <c r="K561" s="18"/>
      <c r="M561" s="18"/>
      <c r="N561" s="18"/>
      <c r="O561" s="18"/>
      <c r="P561" s="18"/>
    </row>
    <row r="562" spans="2:16" ht="12.75">
      <c r="B562" s="17"/>
      <c r="C562" s="18"/>
      <c r="E562" s="17"/>
      <c r="F562" s="62"/>
      <c r="G562" s="17"/>
      <c r="I562" s="18"/>
      <c r="K562" s="18"/>
      <c r="M562" s="18"/>
      <c r="N562" s="18"/>
      <c r="O562" s="18"/>
      <c r="P562" s="18"/>
    </row>
    <row r="563" spans="2:16" ht="12.75">
      <c r="B563" s="17"/>
      <c r="C563" s="18"/>
      <c r="E563" s="17"/>
      <c r="F563" s="62"/>
      <c r="G563" s="17"/>
      <c r="I563" s="18"/>
      <c r="K563" s="18"/>
      <c r="M563" s="18"/>
      <c r="N563" s="18"/>
      <c r="O563" s="18"/>
      <c r="P563" s="18"/>
    </row>
    <row r="564" spans="2:16" ht="12.75">
      <c r="B564" s="17"/>
      <c r="C564" s="18"/>
      <c r="E564" s="17"/>
      <c r="F564" s="62"/>
      <c r="G564" s="17"/>
      <c r="I564" s="18"/>
      <c r="K564" s="18"/>
      <c r="M564" s="18"/>
      <c r="N564" s="18"/>
      <c r="O564" s="18"/>
      <c r="P564" s="18"/>
    </row>
    <row r="565" spans="2:16" ht="12.75">
      <c r="B565" s="17"/>
      <c r="C565" s="18"/>
      <c r="E565" s="17"/>
      <c r="F565" s="62"/>
      <c r="G565" s="17"/>
      <c r="I565" s="18"/>
      <c r="K565" s="18"/>
      <c r="M565" s="18"/>
      <c r="N565" s="18"/>
      <c r="O565" s="18"/>
      <c r="P565" s="18"/>
    </row>
    <row r="566" spans="2:16" ht="12.75">
      <c r="B566" s="17"/>
      <c r="C566" s="18"/>
      <c r="E566" s="17"/>
      <c r="F566" s="62"/>
      <c r="G566" s="17"/>
      <c r="I566" s="18"/>
      <c r="K566" s="18"/>
      <c r="M566" s="18"/>
      <c r="N566" s="18"/>
      <c r="O566" s="18"/>
      <c r="P566" s="18"/>
    </row>
    <row r="567" spans="2:16" ht="12.75">
      <c r="B567" s="17"/>
      <c r="C567" s="18"/>
      <c r="E567" s="17"/>
      <c r="F567" s="62"/>
      <c r="G567" s="17"/>
      <c r="I567" s="18"/>
      <c r="K567" s="18"/>
      <c r="M567" s="18"/>
      <c r="N567" s="18"/>
      <c r="O567" s="18"/>
      <c r="P567" s="18"/>
    </row>
    <row r="568" spans="2:16" ht="12.75">
      <c r="B568" s="17"/>
      <c r="C568" s="18"/>
      <c r="E568" s="17"/>
      <c r="F568" s="62"/>
      <c r="G568" s="17"/>
      <c r="I568" s="18"/>
      <c r="K568" s="18"/>
      <c r="M568" s="18"/>
      <c r="N568" s="18"/>
      <c r="O568" s="18"/>
      <c r="P568" s="18"/>
    </row>
    <row r="569" spans="2:16" ht="12.75">
      <c r="B569" s="17"/>
      <c r="C569" s="18"/>
      <c r="E569" s="17"/>
      <c r="F569" s="62"/>
      <c r="G569" s="17"/>
      <c r="I569" s="18"/>
      <c r="K569" s="18"/>
      <c r="M569" s="18"/>
      <c r="N569" s="18"/>
      <c r="O569" s="18"/>
      <c r="P569" s="18"/>
    </row>
    <row r="570" spans="2:16" ht="12.75">
      <c r="B570" s="17"/>
      <c r="C570" s="18"/>
      <c r="E570" s="17"/>
      <c r="F570" s="62"/>
      <c r="G570" s="17"/>
      <c r="I570" s="18"/>
      <c r="K570" s="18"/>
      <c r="M570" s="18"/>
      <c r="N570" s="18"/>
      <c r="O570" s="18"/>
      <c r="P570" s="18"/>
    </row>
    <row r="571" spans="2:16" ht="12.75">
      <c r="B571" s="17"/>
      <c r="C571" s="18"/>
      <c r="E571" s="17"/>
      <c r="F571" s="62"/>
      <c r="G571" s="17"/>
      <c r="I571" s="18"/>
      <c r="K571" s="18"/>
      <c r="M571" s="18"/>
      <c r="N571" s="18"/>
      <c r="O571" s="18"/>
      <c r="P571" s="18"/>
    </row>
    <row r="572" spans="2:16" ht="12.75">
      <c r="B572" s="17"/>
      <c r="C572" s="18"/>
      <c r="E572" s="17"/>
      <c r="F572" s="62"/>
      <c r="G572" s="17"/>
      <c r="I572" s="18"/>
      <c r="K572" s="18"/>
      <c r="M572" s="18"/>
      <c r="N572" s="18"/>
      <c r="O572" s="18"/>
      <c r="P572" s="18"/>
    </row>
    <row r="573" spans="2:16" ht="12.75">
      <c r="B573" s="17"/>
      <c r="C573" s="18"/>
      <c r="E573" s="17"/>
      <c r="F573" s="62"/>
      <c r="G573" s="17"/>
      <c r="I573" s="18"/>
      <c r="K573" s="18"/>
      <c r="M573" s="18"/>
      <c r="N573" s="18"/>
      <c r="O573" s="18"/>
      <c r="P573" s="18"/>
    </row>
    <row r="574" spans="2:16" ht="12.75">
      <c r="B574" s="17"/>
      <c r="C574" s="18"/>
      <c r="E574" s="17"/>
      <c r="F574" s="62"/>
      <c r="G574" s="17"/>
      <c r="I574" s="18"/>
      <c r="K574" s="18"/>
      <c r="M574" s="18"/>
      <c r="N574" s="18"/>
      <c r="O574" s="18"/>
      <c r="P574" s="18"/>
    </row>
    <row r="575" spans="2:16" ht="12.75">
      <c r="B575" s="17"/>
      <c r="C575" s="18"/>
      <c r="E575" s="17"/>
      <c r="F575" s="62"/>
      <c r="G575" s="17"/>
      <c r="I575" s="18"/>
      <c r="K575" s="18"/>
      <c r="M575" s="18"/>
      <c r="N575" s="18"/>
      <c r="O575" s="18"/>
      <c r="P575" s="18"/>
    </row>
    <row r="576" spans="2:16" ht="12.75">
      <c r="B576" s="17"/>
      <c r="C576" s="18"/>
      <c r="E576" s="17"/>
      <c r="F576" s="62"/>
      <c r="G576" s="17"/>
      <c r="I576" s="18"/>
      <c r="K576" s="18"/>
      <c r="M576" s="18"/>
      <c r="N576" s="18"/>
      <c r="O576" s="18"/>
      <c r="P576" s="18"/>
    </row>
    <row r="577" spans="2:16" ht="12.75">
      <c r="B577" s="17"/>
      <c r="C577" s="18"/>
      <c r="E577" s="17"/>
      <c r="F577" s="62"/>
      <c r="G577" s="17"/>
      <c r="I577" s="18"/>
      <c r="K577" s="18"/>
      <c r="M577" s="18"/>
      <c r="N577" s="18"/>
      <c r="O577" s="18"/>
      <c r="P577" s="18"/>
    </row>
    <row r="578" spans="2:16" ht="12.75">
      <c r="B578" s="17"/>
      <c r="C578" s="18"/>
      <c r="E578" s="17"/>
      <c r="F578" s="62"/>
      <c r="G578" s="17"/>
      <c r="I578" s="18"/>
      <c r="K578" s="18"/>
      <c r="M578" s="18"/>
      <c r="N578" s="18"/>
      <c r="O578" s="18"/>
      <c r="P578" s="18"/>
    </row>
    <row r="579" spans="2:16" ht="12.75">
      <c r="B579" s="17"/>
      <c r="C579" s="18"/>
      <c r="E579" s="17"/>
      <c r="F579" s="62"/>
      <c r="G579" s="17"/>
      <c r="I579" s="18"/>
      <c r="K579" s="18"/>
      <c r="M579" s="18"/>
      <c r="N579" s="18"/>
      <c r="O579" s="18"/>
      <c r="P579" s="18"/>
    </row>
    <row r="580" spans="2:16" ht="12.75">
      <c r="B580" s="17"/>
      <c r="C580" s="18"/>
      <c r="E580" s="17"/>
      <c r="F580" s="62"/>
      <c r="G580" s="17"/>
      <c r="I580" s="18"/>
      <c r="K580" s="18"/>
      <c r="M580" s="18"/>
      <c r="N580" s="18"/>
      <c r="O580" s="18"/>
      <c r="P580" s="18"/>
    </row>
    <row r="581" spans="2:16" ht="12.75">
      <c r="B581" s="17"/>
      <c r="C581" s="18"/>
      <c r="E581" s="17"/>
      <c r="F581" s="62"/>
      <c r="G581" s="17"/>
      <c r="I581" s="18"/>
      <c r="K581" s="18"/>
      <c r="M581" s="18"/>
      <c r="N581" s="18"/>
      <c r="O581" s="18"/>
      <c r="P581" s="18"/>
    </row>
    <row r="582" spans="2:16" ht="12.75">
      <c r="B582" s="17"/>
      <c r="C582" s="18"/>
      <c r="E582" s="17"/>
      <c r="F582" s="62"/>
      <c r="G582" s="17"/>
      <c r="I582" s="18"/>
      <c r="K582" s="18"/>
      <c r="M582" s="18"/>
      <c r="N582" s="18"/>
      <c r="O582" s="18"/>
      <c r="P582" s="18"/>
    </row>
    <row r="583" spans="2:16" ht="12.75">
      <c r="B583" s="17"/>
      <c r="C583" s="18"/>
      <c r="E583" s="17"/>
      <c r="F583" s="62"/>
      <c r="G583" s="17"/>
      <c r="I583" s="18"/>
      <c r="K583" s="18"/>
      <c r="M583" s="18"/>
      <c r="N583" s="18"/>
      <c r="O583" s="18"/>
      <c r="P583" s="18"/>
    </row>
    <row r="584" spans="2:16" ht="12.75">
      <c r="B584" s="17"/>
      <c r="C584" s="18"/>
      <c r="E584" s="17"/>
      <c r="F584" s="62"/>
      <c r="G584" s="17"/>
      <c r="I584" s="18"/>
      <c r="K584" s="18"/>
      <c r="M584" s="18"/>
      <c r="N584" s="18"/>
      <c r="O584" s="18"/>
      <c r="P584" s="18"/>
    </row>
    <row r="585" spans="2:16" ht="12.75">
      <c r="B585" s="17"/>
      <c r="C585" s="18"/>
      <c r="E585" s="17"/>
      <c r="F585" s="62"/>
      <c r="G585" s="17"/>
      <c r="I585" s="18"/>
      <c r="K585" s="18"/>
      <c r="M585" s="18"/>
      <c r="N585" s="18"/>
      <c r="O585" s="18"/>
      <c r="P585" s="18"/>
    </row>
    <row r="586" spans="2:16" ht="12.75">
      <c r="B586" s="17"/>
      <c r="C586" s="18"/>
      <c r="E586" s="17"/>
      <c r="F586" s="62"/>
      <c r="G586" s="17"/>
      <c r="I586" s="18"/>
      <c r="K586" s="18"/>
      <c r="M586" s="18"/>
      <c r="N586" s="18"/>
      <c r="O586" s="18"/>
      <c r="P586" s="18"/>
    </row>
    <row r="587" spans="2:16" ht="12.75">
      <c r="B587" s="17"/>
      <c r="C587" s="18"/>
      <c r="E587" s="17"/>
      <c r="F587" s="62"/>
      <c r="G587" s="17"/>
      <c r="I587" s="18"/>
      <c r="K587" s="18"/>
      <c r="M587" s="18"/>
      <c r="N587" s="18"/>
      <c r="O587" s="18"/>
      <c r="P587" s="18"/>
    </row>
    <row r="588" spans="2:16" ht="12.75">
      <c r="B588" s="17"/>
      <c r="C588" s="18"/>
      <c r="E588" s="17"/>
      <c r="F588" s="62"/>
      <c r="G588" s="17"/>
      <c r="I588" s="18"/>
      <c r="K588" s="18"/>
      <c r="M588" s="18"/>
      <c r="N588" s="18"/>
      <c r="O588" s="18"/>
      <c r="P588" s="18"/>
    </row>
    <row r="589" spans="2:16" ht="12.75">
      <c r="B589" s="17"/>
      <c r="C589" s="18"/>
      <c r="E589" s="17"/>
      <c r="F589" s="62"/>
      <c r="G589" s="17"/>
      <c r="I589" s="18"/>
      <c r="K589" s="18"/>
      <c r="M589" s="18"/>
      <c r="N589" s="18"/>
      <c r="O589" s="18"/>
      <c r="P589" s="18"/>
    </row>
    <row r="590" spans="2:16" ht="12.75">
      <c r="B590" s="17"/>
      <c r="C590" s="18"/>
      <c r="E590" s="17"/>
      <c r="F590" s="62"/>
      <c r="G590" s="17"/>
      <c r="I590" s="18"/>
      <c r="K590" s="18"/>
      <c r="M590" s="18"/>
      <c r="N590" s="18"/>
      <c r="O590" s="18"/>
      <c r="P590" s="18"/>
    </row>
    <row r="591" spans="2:16" ht="12.75">
      <c r="B591" s="17"/>
      <c r="C591" s="18"/>
      <c r="E591" s="17"/>
      <c r="F591" s="62"/>
      <c r="G591" s="17"/>
      <c r="I591" s="18"/>
      <c r="K591" s="18"/>
      <c r="M591" s="18"/>
      <c r="N591" s="18"/>
      <c r="O591" s="18"/>
      <c r="P591" s="18"/>
    </row>
    <row r="592" spans="2:16" ht="12.75">
      <c r="B592" s="17"/>
      <c r="C592" s="18"/>
      <c r="E592" s="17"/>
      <c r="F592" s="62"/>
      <c r="G592" s="17"/>
      <c r="I592" s="18"/>
      <c r="K592" s="18"/>
      <c r="M592" s="18"/>
      <c r="N592" s="18"/>
      <c r="O592" s="18"/>
      <c r="P592" s="18"/>
    </row>
    <row r="593" spans="2:16" ht="12.75">
      <c r="B593" s="17"/>
      <c r="C593" s="18"/>
      <c r="E593" s="17"/>
      <c r="F593" s="62"/>
      <c r="G593" s="17"/>
      <c r="I593" s="18"/>
      <c r="K593" s="18"/>
      <c r="M593" s="18"/>
      <c r="N593" s="18"/>
      <c r="O593" s="18"/>
      <c r="P593" s="18"/>
    </row>
    <row r="594" spans="2:16" ht="12.75">
      <c r="B594" s="17"/>
      <c r="C594" s="18"/>
      <c r="E594" s="17"/>
      <c r="F594" s="62"/>
      <c r="G594" s="17"/>
      <c r="I594" s="18"/>
      <c r="K594" s="18"/>
      <c r="M594" s="18"/>
      <c r="N594" s="18"/>
      <c r="O594" s="18"/>
      <c r="P594" s="18"/>
    </row>
    <row r="595" spans="2:16" ht="12.75">
      <c r="B595" s="17"/>
      <c r="C595" s="18"/>
      <c r="E595" s="17"/>
      <c r="F595" s="62"/>
      <c r="G595" s="17"/>
      <c r="I595" s="18"/>
      <c r="K595" s="18"/>
      <c r="M595" s="18"/>
      <c r="N595" s="18"/>
      <c r="O595" s="18"/>
      <c r="P595" s="18"/>
    </row>
    <row r="596" spans="2:16" ht="12.75">
      <c r="B596" s="17"/>
      <c r="C596" s="18"/>
      <c r="E596" s="17"/>
      <c r="F596" s="62"/>
      <c r="G596" s="17"/>
      <c r="I596" s="18"/>
      <c r="K596" s="18"/>
      <c r="M596" s="18"/>
      <c r="N596" s="18"/>
      <c r="O596" s="18"/>
      <c r="P596" s="18"/>
    </row>
    <row r="597" spans="2:16" ht="12.75">
      <c r="B597" s="17"/>
      <c r="C597" s="18"/>
      <c r="E597" s="17"/>
      <c r="F597" s="62"/>
      <c r="G597" s="17"/>
      <c r="I597" s="18"/>
      <c r="K597" s="18"/>
      <c r="M597" s="18"/>
      <c r="N597" s="18"/>
      <c r="O597" s="18"/>
      <c r="P597" s="18"/>
    </row>
    <row r="598" spans="2:16" ht="12.75">
      <c r="B598" s="17"/>
      <c r="C598" s="18"/>
      <c r="E598" s="17"/>
      <c r="F598" s="62"/>
      <c r="G598" s="17"/>
      <c r="I598" s="18"/>
      <c r="K598" s="18"/>
      <c r="M598" s="18"/>
      <c r="N598" s="18"/>
      <c r="O598" s="18"/>
      <c r="P598" s="18"/>
    </row>
    <row r="599" spans="2:16" ht="12.75">
      <c r="B599" s="17"/>
      <c r="C599" s="18"/>
      <c r="E599" s="17"/>
      <c r="F599" s="62"/>
      <c r="G599" s="17"/>
      <c r="I599" s="18"/>
      <c r="K599" s="18"/>
      <c r="M599" s="18"/>
      <c r="N599" s="18"/>
      <c r="O599" s="18"/>
      <c r="P599" s="18"/>
    </row>
    <row r="600" spans="2:16" ht="12.75">
      <c r="B600" s="17"/>
      <c r="C600" s="18"/>
      <c r="E600" s="17"/>
      <c r="F600" s="62"/>
      <c r="G600" s="17"/>
      <c r="I600" s="18"/>
      <c r="K600" s="18"/>
      <c r="M600" s="18"/>
      <c r="N600" s="18"/>
      <c r="O600" s="18"/>
      <c r="P600" s="18"/>
    </row>
    <row r="601" spans="2:16" ht="12.75">
      <c r="B601" s="17"/>
      <c r="C601" s="18"/>
      <c r="E601" s="17"/>
      <c r="F601" s="62"/>
      <c r="G601" s="17"/>
      <c r="I601" s="18"/>
      <c r="K601" s="18"/>
      <c r="M601" s="18"/>
      <c r="N601" s="18"/>
      <c r="O601" s="18"/>
      <c r="P601" s="18"/>
    </row>
    <row r="602" spans="2:16" ht="12.75">
      <c r="B602" s="17"/>
      <c r="C602" s="18"/>
      <c r="E602" s="17"/>
      <c r="F602" s="62"/>
      <c r="G602" s="17"/>
      <c r="I602" s="18"/>
      <c r="K602" s="18"/>
      <c r="M602" s="18"/>
      <c r="N602" s="18"/>
      <c r="O602" s="18"/>
      <c r="P602" s="18"/>
    </row>
    <row r="603" spans="2:16" ht="12.75">
      <c r="B603" s="17"/>
      <c r="C603" s="18"/>
      <c r="E603" s="17"/>
      <c r="F603" s="62"/>
      <c r="G603" s="17"/>
      <c r="I603" s="18"/>
      <c r="K603" s="18"/>
      <c r="M603" s="18"/>
      <c r="N603" s="18"/>
      <c r="O603" s="18"/>
      <c r="P603" s="18"/>
    </row>
    <row r="604" spans="2:16" ht="12.75">
      <c r="B604" s="17"/>
      <c r="C604" s="18"/>
      <c r="E604" s="17"/>
      <c r="F604" s="62"/>
      <c r="G604" s="17"/>
      <c r="I604" s="18"/>
      <c r="K604" s="18"/>
      <c r="M604" s="18"/>
      <c r="N604" s="18"/>
      <c r="O604" s="18"/>
      <c r="P604" s="18"/>
    </row>
    <row r="605" spans="2:16" ht="12.75">
      <c r="B605" s="17"/>
      <c r="C605" s="18"/>
      <c r="E605" s="17"/>
      <c r="F605" s="62"/>
      <c r="G605" s="17"/>
      <c r="I605" s="18"/>
      <c r="K605" s="18"/>
      <c r="M605" s="18"/>
      <c r="N605" s="18"/>
      <c r="O605" s="18"/>
      <c r="P605" s="18"/>
    </row>
    <row r="606" spans="2:16" ht="12.75">
      <c r="B606" s="17"/>
      <c r="C606" s="18"/>
      <c r="E606" s="17"/>
      <c r="F606" s="62"/>
      <c r="G606" s="17"/>
      <c r="I606" s="18"/>
      <c r="K606" s="18"/>
      <c r="M606" s="18"/>
      <c r="N606" s="18"/>
      <c r="O606" s="18"/>
      <c r="P606" s="18"/>
    </row>
    <row r="607" spans="2:16" ht="12.75">
      <c r="B607" s="17"/>
      <c r="C607" s="18"/>
      <c r="E607" s="17"/>
      <c r="F607" s="62"/>
      <c r="G607" s="17"/>
      <c r="I607" s="18"/>
      <c r="K607" s="18"/>
      <c r="M607" s="18"/>
      <c r="N607" s="18"/>
      <c r="O607" s="18"/>
      <c r="P607" s="18"/>
    </row>
    <row r="608" spans="2:16" ht="12.75">
      <c r="B608" s="17"/>
      <c r="C608" s="18"/>
      <c r="E608" s="17"/>
      <c r="F608" s="62"/>
      <c r="G608" s="17"/>
      <c r="I608" s="18"/>
      <c r="K608" s="18"/>
      <c r="M608" s="18"/>
      <c r="N608" s="18"/>
      <c r="O608" s="18"/>
      <c r="P608" s="18"/>
    </row>
    <row r="609" spans="2:16" ht="12.75">
      <c r="B609" s="17"/>
      <c r="C609" s="18"/>
      <c r="E609" s="17"/>
      <c r="F609" s="62"/>
      <c r="G609" s="17"/>
      <c r="I609" s="18"/>
      <c r="K609" s="18"/>
      <c r="M609" s="18"/>
      <c r="N609" s="18"/>
      <c r="O609" s="18"/>
      <c r="P609" s="18"/>
    </row>
    <row r="610" spans="2:16" ht="12.75">
      <c r="B610" s="17"/>
      <c r="C610" s="18"/>
      <c r="E610" s="17"/>
      <c r="F610" s="62"/>
      <c r="G610" s="17"/>
      <c r="I610" s="18"/>
      <c r="K610" s="18"/>
      <c r="M610" s="18"/>
      <c r="N610" s="18"/>
      <c r="O610" s="18"/>
      <c r="P610" s="18"/>
    </row>
    <row r="611" spans="2:16" ht="12.75">
      <c r="B611" s="17"/>
      <c r="C611" s="18"/>
      <c r="E611" s="17"/>
      <c r="F611" s="62"/>
      <c r="G611" s="17"/>
      <c r="I611" s="18"/>
      <c r="K611" s="18"/>
      <c r="M611" s="18"/>
      <c r="N611" s="18"/>
      <c r="O611" s="18"/>
      <c r="P611" s="18"/>
    </row>
    <row r="612" spans="2:16" ht="12.75">
      <c r="B612" s="17"/>
      <c r="C612" s="18"/>
      <c r="E612" s="17"/>
      <c r="F612" s="62"/>
      <c r="G612" s="17"/>
      <c r="I612" s="18"/>
      <c r="K612" s="18"/>
      <c r="M612" s="18"/>
      <c r="N612" s="18"/>
      <c r="O612" s="18"/>
      <c r="P612" s="18"/>
    </row>
    <row r="613" spans="2:16" ht="12.75">
      <c r="B613" s="17"/>
      <c r="C613" s="18"/>
      <c r="E613" s="17"/>
      <c r="F613" s="62"/>
      <c r="G613" s="17"/>
      <c r="I613" s="18"/>
      <c r="K613" s="18"/>
      <c r="M613" s="18"/>
      <c r="N613" s="18"/>
      <c r="O613" s="18"/>
      <c r="P613" s="18"/>
    </row>
    <row r="614" spans="2:16" ht="12.75">
      <c r="B614" s="17"/>
      <c r="C614" s="18"/>
      <c r="E614" s="17"/>
      <c r="F614" s="62"/>
      <c r="G614" s="17"/>
      <c r="I614" s="18"/>
      <c r="K614" s="18"/>
      <c r="M614" s="18"/>
      <c r="N614" s="18"/>
      <c r="O614" s="18"/>
      <c r="P614" s="18"/>
    </row>
    <row r="615" spans="2:16" ht="12.75">
      <c r="B615" s="17"/>
      <c r="C615" s="18"/>
      <c r="E615" s="17"/>
      <c r="F615" s="62"/>
      <c r="G615" s="17"/>
      <c r="I615" s="18"/>
      <c r="K615" s="18"/>
      <c r="M615" s="18"/>
      <c r="N615" s="18"/>
      <c r="O615" s="18"/>
      <c r="P615" s="18"/>
    </row>
    <row r="616" spans="2:16" ht="12.75">
      <c r="B616" s="17"/>
      <c r="C616" s="18"/>
      <c r="E616" s="17"/>
      <c r="F616" s="62"/>
      <c r="G616" s="17"/>
      <c r="I616" s="18"/>
      <c r="K616" s="18"/>
      <c r="M616" s="18"/>
      <c r="N616" s="18"/>
      <c r="O616" s="18"/>
      <c r="P616" s="18"/>
    </row>
    <row r="617" spans="2:16" ht="12.75">
      <c r="B617" s="17"/>
      <c r="C617" s="18"/>
      <c r="E617" s="17"/>
      <c r="F617" s="62"/>
      <c r="G617" s="17"/>
      <c r="I617" s="18"/>
      <c r="K617" s="18"/>
      <c r="M617" s="18"/>
      <c r="N617" s="18"/>
      <c r="O617" s="18"/>
      <c r="P617" s="18"/>
    </row>
    <row r="618" spans="2:16" ht="12.75">
      <c r="B618" s="17"/>
      <c r="C618" s="18"/>
      <c r="E618" s="17"/>
      <c r="F618" s="62"/>
      <c r="G618" s="17"/>
      <c r="I618" s="18"/>
      <c r="K618" s="18"/>
      <c r="M618" s="18"/>
      <c r="N618" s="18"/>
      <c r="O618" s="18"/>
      <c r="P618" s="18"/>
    </row>
    <row r="619" spans="2:16" ht="12.75">
      <c r="B619" s="17"/>
      <c r="C619" s="18"/>
      <c r="E619" s="17"/>
      <c r="F619" s="62"/>
      <c r="G619" s="17"/>
      <c r="I619" s="18"/>
      <c r="K619" s="18"/>
      <c r="M619" s="18"/>
      <c r="N619" s="18"/>
      <c r="O619" s="18"/>
      <c r="P619" s="18"/>
    </row>
    <row r="620" spans="2:16" ht="12.75">
      <c r="B620" s="17"/>
      <c r="C620" s="18"/>
      <c r="E620" s="17"/>
      <c r="F620" s="62"/>
      <c r="G620" s="17"/>
      <c r="I620" s="18"/>
      <c r="K620" s="18"/>
      <c r="M620" s="18"/>
      <c r="N620" s="18"/>
      <c r="O620" s="18"/>
      <c r="P620" s="18"/>
    </row>
    <row r="621" spans="2:16" ht="12.75">
      <c r="B621" s="17"/>
      <c r="C621" s="18"/>
      <c r="E621" s="17"/>
      <c r="F621" s="62"/>
      <c r="G621" s="17"/>
      <c r="I621" s="18"/>
      <c r="K621" s="18"/>
      <c r="M621" s="18"/>
      <c r="N621" s="18"/>
      <c r="O621" s="18"/>
      <c r="P621" s="18"/>
    </row>
    <row r="622" spans="2:16" ht="12.75">
      <c r="B622" s="17"/>
      <c r="C622" s="18"/>
      <c r="E622" s="17"/>
      <c r="F622" s="62"/>
      <c r="G622" s="17"/>
      <c r="I622" s="18"/>
      <c r="K622" s="18"/>
      <c r="M622" s="18"/>
      <c r="N622" s="18"/>
      <c r="O622" s="18"/>
      <c r="P622" s="18"/>
    </row>
    <row r="623" spans="2:16" ht="12.75">
      <c r="B623" s="17"/>
      <c r="C623" s="18"/>
      <c r="E623" s="17"/>
      <c r="F623" s="62"/>
      <c r="G623" s="17"/>
      <c r="I623" s="18"/>
      <c r="K623" s="18"/>
      <c r="M623" s="18"/>
      <c r="N623" s="18"/>
      <c r="O623" s="18"/>
      <c r="P623" s="18"/>
    </row>
    <row r="624" spans="2:16" ht="12.75">
      <c r="B624" s="17"/>
      <c r="C624" s="18"/>
      <c r="E624" s="17"/>
      <c r="F624" s="62"/>
      <c r="G624" s="17"/>
      <c r="I624" s="18"/>
      <c r="K624" s="18"/>
      <c r="M624" s="18"/>
      <c r="N624" s="18"/>
      <c r="O624" s="18"/>
      <c r="P624" s="18"/>
    </row>
    <row r="625" spans="2:16" ht="12.75">
      <c r="B625" s="17"/>
      <c r="C625" s="18"/>
      <c r="E625" s="17"/>
      <c r="F625" s="62"/>
      <c r="G625" s="17"/>
      <c r="I625" s="18"/>
      <c r="K625" s="18"/>
      <c r="M625" s="18"/>
      <c r="N625" s="18"/>
      <c r="O625" s="18"/>
      <c r="P625" s="18"/>
    </row>
    <row r="626" spans="2:16" ht="12.75">
      <c r="B626" s="17"/>
      <c r="C626" s="18"/>
      <c r="E626" s="17"/>
      <c r="F626" s="62"/>
      <c r="G626" s="17"/>
      <c r="I626" s="18"/>
      <c r="K626" s="18"/>
      <c r="M626" s="18"/>
      <c r="N626" s="18"/>
      <c r="O626" s="18"/>
      <c r="P626" s="18"/>
    </row>
    <row r="627" spans="2:16" ht="12.75">
      <c r="B627" s="17"/>
      <c r="C627" s="18"/>
      <c r="E627" s="17"/>
      <c r="F627" s="62"/>
      <c r="G627" s="17"/>
      <c r="I627" s="18"/>
      <c r="K627" s="18"/>
      <c r="M627" s="18"/>
      <c r="N627" s="18"/>
      <c r="O627" s="18"/>
      <c r="P627" s="18"/>
    </row>
    <row r="628" spans="2:16" ht="12.75">
      <c r="B628" s="17"/>
      <c r="C628" s="18"/>
      <c r="E628" s="17"/>
      <c r="F628" s="62"/>
      <c r="G628" s="17"/>
      <c r="I628" s="18"/>
      <c r="K628" s="18"/>
      <c r="M628" s="18"/>
      <c r="N628" s="18"/>
      <c r="O628" s="18"/>
      <c r="P628" s="18"/>
    </row>
    <row r="629" spans="2:16" ht="12.75">
      <c r="B629" s="17"/>
      <c r="C629" s="18"/>
      <c r="E629" s="17"/>
      <c r="F629" s="62"/>
      <c r="G629" s="17"/>
      <c r="I629" s="18"/>
      <c r="K629" s="18"/>
      <c r="M629" s="18"/>
      <c r="N629" s="18"/>
      <c r="O629" s="18"/>
      <c r="P629" s="18"/>
    </row>
    <row r="630" spans="2:16" ht="12.75">
      <c r="B630" s="17"/>
      <c r="C630" s="18"/>
      <c r="E630" s="17"/>
      <c r="F630" s="62"/>
      <c r="G630" s="17"/>
      <c r="I630" s="18"/>
      <c r="K630" s="18"/>
      <c r="M630" s="18"/>
      <c r="N630" s="18"/>
      <c r="O630" s="18"/>
      <c r="P630" s="18"/>
    </row>
    <row r="631" spans="2:16" ht="12.75">
      <c r="B631" s="17"/>
      <c r="C631" s="18"/>
      <c r="E631" s="17"/>
      <c r="F631" s="62"/>
      <c r="G631" s="17"/>
      <c r="I631" s="18"/>
      <c r="K631" s="18"/>
      <c r="M631" s="18"/>
      <c r="N631" s="18"/>
      <c r="O631" s="18"/>
      <c r="P631" s="18"/>
    </row>
    <row r="632" spans="2:16" ht="12.75">
      <c r="B632" s="17"/>
      <c r="C632" s="18"/>
      <c r="E632" s="17"/>
      <c r="F632" s="62"/>
      <c r="G632" s="17"/>
      <c r="I632" s="18"/>
      <c r="K632" s="18"/>
      <c r="M632" s="18"/>
      <c r="N632" s="18"/>
      <c r="O632" s="18"/>
      <c r="P632" s="18"/>
    </row>
    <row r="633" spans="2:16" ht="12.75">
      <c r="B633" s="17"/>
      <c r="C633" s="18"/>
      <c r="E633" s="17"/>
      <c r="F633" s="62"/>
      <c r="G633" s="17"/>
      <c r="I633" s="18"/>
      <c r="K633" s="18"/>
      <c r="M633" s="18"/>
      <c r="N633" s="18"/>
      <c r="O633" s="18"/>
      <c r="P633" s="18"/>
    </row>
    <row r="634" spans="2:16" ht="12.75">
      <c r="B634" s="17"/>
      <c r="C634" s="18"/>
      <c r="E634" s="17"/>
      <c r="F634" s="62"/>
      <c r="G634" s="17"/>
      <c r="I634" s="18"/>
      <c r="K634" s="18"/>
      <c r="M634" s="18"/>
      <c r="N634" s="18"/>
      <c r="O634" s="18"/>
      <c r="P634" s="18"/>
    </row>
    <row r="635" spans="2:16" ht="12.75">
      <c r="B635" s="17"/>
      <c r="C635" s="18"/>
      <c r="E635" s="17"/>
      <c r="F635" s="62"/>
      <c r="G635" s="17"/>
      <c r="I635" s="18"/>
      <c r="K635" s="18"/>
      <c r="M635" s="18"/>
      <c r="N635" s="18"/>
      <c r="O635" s="18"/>
      <c r="P635" s="18"/>
    </row>
    <row r="636" spans="2:16" ht="12.75">
      <c r="B636" s="17"/>
      <c r="C636" s="18"/>
      <c r="E636" s="17"/>
      <c r="F636" s="62"/>
      <c r="G636" s="17"/>
      <c r="I636" s="18"/>
      <c r="K636" s="18"/>
      <c r="M636" s="18"/>
      <c r="N636" s="18"/>
      <c r="O636" s="18"/>
      <c r="P636" s="18"/>
    </row>
    <row r="637" spans="2:16" ht="12.75">
      <c r="B637" s="17"/>
      <c r="C637" s="18"/>
      <c r="E637" s="17"/>
      <c r="F637" s="62"/>
      <c r="G637" s="17"/>
      <c r="I637" s="18"/>
      <c r="K637" s="18"/>
      <c r="M637" s="18"/>
      <c r="N637" s="18"/>
      <c r="O637" s="18"/>
      <c r="P637" s="18"/>
    </row>
    <row r="638" spans="2:16" ht="12.75">
      <c r="B638" s="17"/>
      <c r="C638" s="18"/>
      <c r="E638" s="17"/>
      <c r="F638" s="62"/>
      <c r="G638" s="17"/>
      <c r="I638" s="18"/>
      <c r="K638" s="18"/>
      <c r="M638" s="18"/>
      <c r="N638" s="18"/>
      <c r="O638" s="18"/>
      <c r="P638" s="18"/>
    </row>
    <row r="639" spans="2:16" ht="12.75">
      <c r="B639" s="17"/>
      <c r="C639" s="18"/>
      <c r="E639" s="17"/>
      <c r="F639" s="62"/>
      <c r="G639" s="17"/>
      <c r="I639" s="18"/>
      <c r="K639" s="18"/>
      <c r="M639" s="18"/>
      <c r="N639" s="18"/>
      <c r="O639" s="18"/>
      <c r="P639" s="18"/>
    </row>
    <row r="640" spans="2:16" ht="12.75">
      <c r="B640" s="17"/>
      <c r="C640" s="18"/>
      <c r="E640" s="17"/>
      <c r="F640" s="62"/>
      <c r="G640" s="17"/>
      <c r="I640" s="18"/>
      <c r="K640" s="18"/>
      <c r="M640" s="18"/>
      <c r="N640" s="18"/>
      <c r="O640" s="18"/>
      <c r="P640" s="18"/>
    </row>
    <row r="641" spans="2:16" ht="12.75">
      <c r="B641" s="17"/>
      <c r="C641" s="18"/>
      <c r="E641" s="17"/>
      <c r="F641" s="62"/>
      <c r="G641" s="17"/>
      <c r="I641" s="18"/>
      <c r="K641" s="18"/>
      <c r="M641" s="18"/>
      <c r="N641" s="18"/>
      <c r="O641" s="18"/>
      <c r="P641" s="18"/>
    </row>
    <row r="642" spans="2:16" ht="12.75">
      <c r="B642" s="17"/>
      <c r="C642" s="18"/>
      <c r="E642" s="17"/>
      <c r="F642" s="62"/>
      <c r="G642" s="17"/>
      <c r="I642" s="18"/>
      <c r="K642" s="18"/>
      <c r="M642" s="18"/>
      <c r="N642" s="18"/>
      <c r="O642" s="18"/>
      <c r="P642" s="18"/>
    </row>
    <row r="643" spans="2:16" ht="12.75">
      <c r="B643" s="17"/>
      <c r="C643" s="18"/>
      <c r="E643" s="17"/>
      <c r="F643" s="62"/>
      <c r="G643" s="17"/>
      <c r="I643" s="18"/>
      <c r="K643" s="18"/>
      <c r="M643" s="18"/>
      <c r="N643" s="18"/>
      <c r="O643" s="18"/>
      <c r="P643" s="18"/>
    </row>
    <row r="644" spans="2:16" ht="12.75">
      <c r="B644" s="17"/>
      <c r="C644" s="18"/>
      <c r="E644" s="17"/>
      <c r="F644" s="62"/>
      <c r="G644" s="17"/>
      <c r="I644" s="18"/>
      <c r="K644" s="18"/>
      <c r="M644" s="18"/>
      <c r="N644" s="18"/>
      <c r="O644" s="18"/>
      <c r="P644" s="18"/>
    </row>
    <row r="645" spans="2:16" ht="12.75">
      <c r="B645" s="17"/>
      <c r="C645" s="18"/>
      <c r="E645" s="17"/>
      <c r="F645" s="62"/>
      <c r="G645" s="17"/>
      <c r="I645" s="18"/>
      <c r="K645" s="18"/>
      <c r="M645" s="18"/>
      <c r="N645" s="18"/>
      <c r="O645" s="18"/>
      <c r="P645" s="18"/>
    </row>
    <row r="646" spans="2:16" ht="12.75">
      <c r="B646" s="17"/>
      <c r="C646" s="18"/>
      <c r="E646" s="17"/>
      <c r="F646" s="62"/>
      <c r="G646" s="17"/>
      <c r="I646" s="18"/>
      <c r="K646" s="18"/>
      <c r="M646" s="18"/>
      <c r="N646" s="18"/>
      <c r="O646" s="18"/>
      <c r="P646" s="18"/>
    </row>
    <row r="647" spans="2:16" ht="12.75">
      <c r="B647" s="17"/>
      <c r="C647" s="18"/>
      <c r="E647" s="17"/>
      <c r="F647" s="62"/>
      <c r="G647" s="17"/>
      <c r="I647" s="18"/>
      <c r="K647" s="18"/>
      <c r="M647" s="18"/>
      <c r="N647" s="18"/>
      <c r="O647" s="18"/>
      <c r="P647" s="18"/>
    </row>
    <row r="648" spans="2:16" ht="12.75">
      <c r="B648" s="17"/>
      <c r="C648" s="18"/>
      <c r="E648" s="17"/>
      <c r="F648" s="62"/>
      <c r="G648" s="17"/>
      <c r="I648" s="18"/>
      <c r="K648" s="18"/>
      <c r="M648" s="18"/>
      <c r="N648" s="18"/>
      <c r="O648" s="18"/>
      <c r="P648" s="18"/>
    </row>
    <row r="649" spans="2:16" ht="12.75">
      <c r="B649" s="17"/>
      <c r="C649" s="18"/>
      <c r="E649" s="17"/>
      <c r="F649" s="62"/>
      <c r="G649" s="17"/>
      <c r="I649" s="18"/>
      <c r="K649" s="18"/>
      <c r="M649" s="18"/>
      <c r="N649" s="18"/>
      <c r="O649" s="18"/>
      <c r="P649" s="18"/>
    </row>
    <row r="650" spans="2:16" ht="12.75">
      <c r="B650" s="17"/>
      <c r="C650" s="18"/>
      <c r="E650" s="17"/>
      <c r="F650" s="62"/>
      <c r="G650" s="17"/>
      <c r="I650" s="18"/>
      <c r="K650" s="18"/>
      <c r="M650" s="18"/>
      <c r="N650" s="18"/>
      <c r="O650" s="18"/>
      <c r="P650" s="18"/>
    </row>
    <row r="651" spans="2:16" ht="12.75">
      <c r="B651" s="17"/>
      <c r="C651" s="18"/>
      <c r="E651" s="17"/>
      <c r="F651" s="62"/>
      <c r="G651" s="17"/>
      <c r="I651" s="18"/>
      <c r="K651" s="18"/>
      <c r="M651" s="18"/>
      <c r="N651" s="18"/>
      <c r="O651" s="18"/>
      <c r="P651" s="18"/>
    </row>
    <row r="652" spans="2:16" ht="12.75">
      <c r="B652" s="17"/>
      <c r="C652" s="18"/>
      <c r="E652" s="17"/>
      <c r="F652" s="62"/>
      <c r="G652" s="17"/>
      <c r="I652" s="18"/>
      <c r="K652" s="18"/>
      <c r="M652" s="18"/>
      <c r="N652" s="18"/>
      <c r="O652" s="18"/>
      <c r="P652" s="18"/>
    </row>
    <row r="653" spans="2:16" ht="12.75">
      <c r="B653" s="17"/>
      <c r="C653" s="18"/>
      <c r="E653" s="17"/>
      <c r="F653" s="62"/>
      <c r="G653" s="17"/>
      <c r="I653" s="18"/>
      <c r="K653" s="18"/>
      <c r="M653" s="18"/>
      <c r="N653" s="18"/>
      <c r="O653" s="18"/>
      <c r="P653" s="18"/>
    </row>
    <row r="654" spans="2:16" ht="12.75">
      <c r="B654" s="17"/>
      <c r="C654" s="18"/>
      <c r="E654" s="17"/>
      <c r="F654" s="62"/>
      <c r="G654" s="17"/>
      <c r="I654" s="18"/>
      <c r="K654" s="18"/>
      <c r="M654" s="18"/>
      <c r="N654" s="18"/>
      <c r="O654" s="18"/>
      <c r="P654" s="18"/>
    </row>
    <row r="655" spans="2:16" ht="12.75">
      <c r="B655" s="17"/>
      <c r="C655" s="18"/>
      <c r="E655" s="17"/>
      <c r="F655" s="62"/>
      <c r="G655" s="17"/>
      <c r="I655" s="18"/>
      <c r="K655" s="18"/>
      <c r="M655" s="18"/>
      <c r="N655" s="18"/>
      <c r="O655" s="18"/>
      <c r="P655" s="18"/>
    </row>
    <row r="656" spans="2:16" ht="12.75">
      <c r="B656" s="17"/>
      <c r="C656" s="18"/>
      <c r="E656" s="17"/>
      <c r="F656" s="62"/>
      <c r="G656" s="17"/>
      <c r="I656" s="18"/>
      <c r="K656" s="18"/>
      <c r="M656" s="18"/>
      <c r="N656" s="18"/>
      <c r="O656" s="18"/>
      <c r="P656" s="18"/>
    </row>
    <row r="657" spans="2:16" ht="12.75">
      <c r="B657" s="17"/>
      <c r="C657" s="18"/>
      <c r="E657" s="17"/>
      <c r="F657" s="62"/>
      <c r="G657" s="17"/>
      <c r="I657" s="18"/>
      <c r="K657" s="18"/>
      <c r="M657" s="18"/>
      <c r="N657" s="18"/>
      <c r="O657" s="18"/>
      <c r="P657" s="18"/>
    </row>
    <row r="658" spans="2:16" ht="12.75">
      <c r="B658" s="17"/>
      <c r="C658" s="18"/>
      <c r="E658" s="17"/>
      <c r="F658" s="62"/>
      <c r="G658" s="17"/>
      <c r="I658" s="18"/>
      <c r="K658" s="18"/>
      <c r="M658" s="18"/>
      <c r="N658" s="18"/>
      <c r="O658" s="18"/>
      <c r="P658" s="18"/>
    </row>
    <row r="659" spans="2:16" ht="12.75">
      <c r="B659" s="17"/>
      <c r="C659" s="18"/>
      <c r="E659" s="17"/>
      <c r="F659" s="62"/>
      <c r="G659" s="17"/>
      <c r="I659" s="18"/>
      <c r="K659" s="18"/>
      <c r="M659" s="18"/>
      <c r="N659" s="18"/>
      <c r="O659" s="18"/>
      <c r="P659" s="18"/>
    </row>
    <row r="660" spans="2:16" ht="12.75">
      <c r="B660" s="17"/>
      <c r="C660" s="18"/>
      <c r="E660" s="17"/>
      <c r="F660" s="62"/>
      <c r="G660" s="17"/>
      <c r="I660" s="18"/>
      <c r="K660" s="18"/>
      <c r="M660" s="18"/>
      <c r="N660" s="18"/>
      <c r="O660" s="18"/>
      <c r="P660" s="18"/>
    </row>
    <row r="661" spans="2:16" ht="12.75">
      <c r="B661" s="17"/>
      <c r="C661" s="18"/>
      <c r="E661" s="17"/>
      <c r="F661" s="62"/>
      <c r="G661" s="17"/>
      <c r="I661" s="18"/>
      <c r="K661" s="18"/>
      <c r="M661" s="18"/>
      <c r="N661" s="18"/>
      <c r="O661" s="18"/>
      <c r="P661" s="18"/>
    </row>
    <row r="662" spans="2:16" ht="12.75">
      <c r="B662" s="17"/>
      <c r="C662" s="18"/>
      <c r="E662" s="17"/>
      <c r="F662" s="62"/>
      <c r="G662" s="17"/>
      <c r="I662" s="18"/>
      <c r="K662" s="18"/>
      <c r="M662" s="18"/>
      <c r="N662" s="18"/>
      <c r="O662" s="18"/>
      <c r="P662" s="18"/>
    </row>
    <row r="663" spans="2:16" ht="12.75">
      <c r="B663" s="17"/>
      <c r="C663" s="18"/>
      <c r="E663" s="17"/>
      <c r="F663" s="62"/>
      <c r="G663" s="17"/>
      <c r="I663" s="18"/>
      <c r="K663" s="18"/>
      <c r="M663" s="18"/>
      <c r="N663" s="18"/>
      <c r="O663" s="18"/>
      <c r="P663" s="18"/>
    </row>
    <row r="664" spans="2:16" ht="12.75">
      <c r="B664" s="17"/>
      <c r="C664" s="18"/>
      <c r="E664" s="17"/>
      <c r="F664" s="62"/>
      <c r="G664" s="17"/>
      <c r="I664" s="18"/>
      <c r="K664" s="18"/>
      <c r="M664" s="18"/>
      <c r="N664" s="18"/>
      <c r="O664" s="18"/>
      <c r="P664" s="18"/>
    </row>
    <row r="665" spans="2:16" ht="12.75">
      <c r="B665" s="17"/>
      <c r="C665" s="18"/>
      <c r="E665" s="17"/>
      <c r="F665" s="62"/>
      <c r="G665" s="17"/>
      <c r="I665" s="18"/>
      <c r="K665" s="18"/>
      <c r="M665" s="18"/>
      <c r="N665" s="18"/>
      <c r="O665" s="18"/>
      <c r="P665" s="18"/>
    </row>
    <row r="666" spans="2:16" ht="12.75">
      <c r="B666" s="17"/>
      <c r="C666" s="18"/>
      <c r="E666" s="17"/>
      <c r="F666" s="62"/>
      <c r="G666" s="17"/>
      <c r="I666" s="18"/>
      <c r="K666" s="18"/>
      <c r="M666" s="18"/>
      <c r="N666" s="18"/>
      <c r="O666" s="18"/>
      <c r="P666" s="18"/>
    </row>
    <row r="667" spans="2:16" ht="12.75">
      <c r="B667" s="17"/>
      <c r="C667" s="18"/>
      <c r="E667" s="17"/>
      <c r="F667" s="62"/>
      <c r="G667" s="17"/>
      <c r="I667" s="18"/>
      <c r="K667" s="18"/>
      <c r="M667" s="18"/>
      <c r="N667" s="18"/>
      <c r="O667" s="18"/>
      <c r="P667" s="18"/>
    </row>
    <row r="668" spans="2:16" ht="12.75">
      <c r="B668" s="17"/>
      <c r="C668" s="18"/>
      <c r="E668" s="17"/>
      <c r="F668" s="62"/>
      <c r="G668" s="17"/>
      <c r="I668" s="18"/>
      <c r="K668" s="18"/>
      <c r="M668" s="18"/>
      <c r="N668" s="18"/>
      <c r="O668" s="18"/>
      <c r="P668" s="18"/>
    </row>
    <row r="669" spans="2:16" ht="12.75">
      <c r="B669" s="17"/>
      <c r="C669" s="18"/>
      <c r="E669" s="17"/>
      <c r="F669" s="62"/>
      <c r="G669" s="17"/>
      <c r="I669" s="18"/>
      <c r="K669" s="18"/>
      <c r="M669" s="18"/>
      <c r="N669" s="18"/>
      <c r="O669" s="18"/>
      <c r="P669" s="18"/>
    </row>
    <row r="670" spans="2:16" ht="12.75">
      <c r="B670" s="17"/>
      <c r="C670" s="18"/>
      <c r="E670" s="17"/>
      <c r="F670" s="62"/>
      <c r="G670" s="17"/>
      <c r="I670" s="18"/>
      <c r="K670" s="18"/>
      <c r="M670" s="18"/>
      <c r="N670" s="18"/>
      <c r="O670" s="18"/>
      <c r="P670" s="18"/>
    </row>
    <row r="671" spans="2:16" ht="12.75">
      <c r="B671" s="17"/>
      <c r="C671" s="18"/>
      <c r="E671" s="17"/>
      <c r="F671" s="62"/>
      <c r="G671" s="17"/>
      <c r="I671" s="18"/>
      <c r="K671" s="18"/>
      <c r="M671" s="18"/>
      <c r="N671" s="18"/>
      <c r="O671" s="18"/>
      <c r="P671" s="18"/>
    </row>
    <row r="672" spans="2:16" ht="12.75">
      <c r="B672" s="17"/>
      <c r="C672" s="18"/>
      <c r="E672" s="17"/>
      <c r="F672" s="62"/>
      <c r="G672" s="17"/>
      <c r="I672" s="18"/>
      <c r="K672" s="18"/>
      <c r="M672" s="18"/>
      <c r="N672" s="18"/>
      <c r="O672" s="18"/>
      <c r="P672" s="18"/>
    </row>
    <row r="673" spans="2:16" ht="12.75">
      <c r="B673" s="17"/>
      <c r="C673" s="18"/>
      <c r="E673" s="17"/>
      <c r="F673" s="62"/>
      <c r="G673" s="17"/>
      <c r="I673" s="18"/>
      <c r="K673" s="18"/>
      <c r="M673" s="18"/>
      <c r="N673" s="18"/>
      <c r="O673" s="18"/>
      <c r="P673" s="18"/>
    </row>
    <row r="674" spans="2:16" ht="12.75">
      <c r="B674" s="17"/>
      <c r="C674" s="18"/>
      <c r="E674" s="17"/>
      <c r="F674" s="62"/>
      <c r="G674" s="17"/>
      <c r="I674" s="18"/>
      <c r="K674" s="18"/>
      <c r="M674" s="18"/>
      <c r="N674" s="18"/>
      <c r="O674" s="18"/>
      <c r="P674" s="18"/>
    </row>
    <row r="675" spans="2:16" ht="12.75">
      <c r="B675" s="17"/>
      <c r="C675" s="18"/>
      <c r="E675" s="17"/>
      <c r="F675" s="62"/>
      <c r="G675" s="17"/>
      <c r="I675" s="18"/>
      <c r="K675" s="18"/>
      <c r="M675" s="18"/>
      <c r="N675" s="18"/>
      <c r="O675" s="18"/>
      <c r="P675" s="18"/>
    </row>
    <row r="676" spans="2:16" ht="12.75">
      <c r="B676" s="17"/>
      <c r="C676" s="18"/>
      <c r="E676" s="17"/>
      <c r="F676" s="62"/>
      <c r="G676" s="17"/>
      <c r="I676" s="18"/>
      <c r="K676" s="18"/>
      <c r="M676" s="18"/>
      <c r="N676" s="18"/>
      <c r="O676" s="18"/>
      <c r="P676" s="18"/>
    </row>
    <row r="677" spans="2:16" ht="12.75">
      <c r="B677" s="17"/>
      <c r="C677" s="18"/>
      <c r="E677" s="17"/>
      <c r="F677" s="62"/>
      <c r="G677" s="17"/>
      <c r="I677" s="18"/>
      <c r="K677" s="18"/>
      <c r="M677" s="18"/>
      <c r="N677" s="18"/>
      <c r="O677" s="18"/>
      <c r="P677" s="18"/>
    </row>
    <row r="678" spans="2:16" ht="12.75">
      <c r="B678" s="17"/>
      <c r="C678" s="18"/>
      <c r="E678" s="17"/>
      <c r="F678" s="62"/>
      <c r="G678" s="17"/>
      <c r="I678" s="18"/>
      <c r="K678" s="18"/>
      <c r="M678" s="18"/>
      <c r="N678" s="18"/>
      <c r="O678" s="18"/>
      <c r="P678" s="18"/>
    </row>
    <row r="679" spans="2:16" ht="12.75">
      <c r="B679" s="17"/>
      <c r="C679" s="18"/>
      <c r="E679" s="17"/>
      <c r="F679" s="62"/>
      <c r="G679" s="17"/>
      <c r="I679" s="18"/>
      <c r="K679" s="18"/>
      <c r="M679" s="18"/>
      <c r="N679" s="18"/>
      <c r="O679" s="18"/>
      <c r="P679" s="18"/>
    </row>
    <row r="680" spans="2:16" ht="12.75">
      <c r="B680" s="17"/>
      <c r="C680" s="18"/>
      <c r="E680" s="17"/>
      <c r="F680" s="62"/>
      <c r="G680" s="17"/>
      <c r="I680" s="18"/>
      <c r="K680" s="18"/>
      <c r="M680" s="18"/>
      <c r="N680" s="18"/>
      <c r="O680" s="18"/>
      <c r="P680" s="18"/>
    </row>
    <row r="681" spans="2:16" ht="12.75">
      <c r="B681" s="17"/>
      <c r="C681" s="18"/>
      <c r="E681" s="17"/>
      <c r="F681" s="62"/>
      <c r="G681" s="17"/>
      <c r="I681" s="18"/>
      <c r="K681" s="18"/>
      <c r="M681" s="18"/>
      <c r="N681" s="18"/>
      <c r="O681" s="18"/>
      <c r="P681" s="18"/>
    </row>
    <row r="682" spans="2:16" ht="12.75">
      <c r="B682" s="17"/>
      <c r="C682" s="18"/>
      <c r="E682" s="17"/>
      <c r="F682" s="62"/>
      <c r="G682" s="17"/>
      <c r="I682" s="18"/>
      <c r="K682" s="18"/>
      <c r="M682" s="18"/>
      <c r="N682" s="18"/>
      <c r="O682" s="18"/>
      <c r="P682" s="18"/>
    </row>
    <row r="683" spans="2:16" ht="12.75">
      <c r="B683" s="17"/>
      <c r="C683" s="18"/>
      <c r="E683" s="17"/>
      <c r="F683" s="62"/>
      <c r="G683" s="17"/>
      <c r="I683" s="18"/>
      <c r="K683" s="18"/>
      <c r="M683" s="18"/>
      <c r="N683" s="18"/>
      <c r="O683" s="18"/>
      <c r="P683" s="18"/>
    </row>
    <row r="684" spans="2:16" ht="12.75">
      <c r="B684" s="17"/>
      <c r="C684" s="18"/>
      <c r="E684" s="17"/>
      <c r="F684" s="62"/>
      <c r="G684" s="17"/>
      <c r="I684" s="18"/>
      <c r="K684" s="18"/>
      <c r="M684" s="18"/>
      <c r="N684" s="18"/>
      <c r="O684" s="18"/>
      <c r="P684" s="18"/>
    </row>
    <row r="685" spans="2:16" ht="12.75">
      <c r="B685" s="17"/>
      <c r="C685" s="18"/>
      <c r="E685" s="17"/>
      <c r="F685" s="62"/>
      <c r="G685" s="17"/>
      <c r="I685" s="18"/>
      <c r="K685" s="18"/>
      <c r="M685" s="18"/>
      <c r="N685" s="18"/>
      <c r="O685" s="18"/>
      <c r="P685" s="18"/>
    </row>
    <row r="686" spans="2:16" ht="12.75">
      <c r="B686" s="17"/>
      <c r="C686" s="18"/>
      <c r="E686" s="17"/>
      <c r="F686" s="62"/>
      <c r="G686" s="17"/>
      <c r="I686" s="18"/>
      <c r="K686" s="18"/>
      <c r="M686" s="18"/>
      <c r="N686" s="18"/>
      <c r="O686" s="18"/>
      <c r="P686" s="18"/>
    </row>
    <row r="687" spans="2:16" ht="12.75">
      <c r="B687" s="17"/>
      <c r="C687" s="18"/>
      <c r="E687" s="17"/>
      <c r="F687" s="62"/>
      <c r="G687" s="17"/>
      <c r="I687" s="18"/>
      <c r="K687" s="18"/>
      <c r="M687" s="18"/>
      <c r="N687" s="18"/>
      <c r="O687" s="18"/>
      <c r="P687" s="18"/>
    </row>
    <row r="688" spans="2:16" ht="12.75">
      <c r="B688" s="17"/>
      <c r="C688" s="18"/>
      <c r="E688" s="17"/>
      <c r="F688" s="62"/>
      <c r="G688" s="17"/>
      <c r="I688" s="18"/>
      <c r="K688" s="18"/>
      <c r="M688" s="18"/>
      <c r="N688" s="18"/>
      <c r="O688" s="18"/>
      <c r="P688" s="18"/>
    </row>
    <row r="689" spans="2:16" ht="12.75">
      <c r="B689" s="17"/>
      <c r="C689" s="18"/>
      <c r="E689" s="17"/>
      <c r="F689" s="62"/>
      <c r="G689" s="17"/>
      <c r="I689" s="18"/>
      <c r="K689" s="18"/>
      <c r="M689" s="18"/>
      <c r="N689" s="18"/>
      <c r="O689" s="18"/>
      <c r="P689" s="18"/>
    </row>
    <row r="690" spans="2:16" ht="12.75">
      <c r="B690" s="17"/>
      <c r="C690" s="18"/>
      <c r="E690" s="17"/>
      <c r="F690" s="62"/>
      <c r="G690" s="17"/>
      <c r="I690" s="18"/>
      <c r="K690" s="18"/>
      <c r="M690" s="18"/>
      <c r="N690" s="18"/>
      <c r="O690" s="18"/>
      <c r="P690" s="18"/>
    </row>
    <row r="691" spans="2:16" ht="12.75">
      <c r="B691" s="17"/>
      <c r="C691" s="18"/>
      <c r="E691" s="17"/>
      <c r="F691" s="62"/>
      <c r="G691" s="17"/>
      <c r="I691" s="18"/>
      <c r="K691" s="18"/>
      <c r="M691" s="18"/>
      <c r="N691" s="18"/>
      <c r="O691" s="18"/>
      <c r="P691" s="18"/>
    </row>
    <row r="692" spans="2:16" ht="12.75">
      <c r="B692" s="17"/>
      <c r="C692" s="18"/>
      <c r="E692" s="17"/>
      <c r="F692" s="62"/>
      <c r="G692" s="17"/>
      <c r="I692" s="18"/>
      <c r="K692" s="18"/>
      <c r="M692" s="18"/>
      <c r="N692" s="18"/>
      <c r="O692" s="18"/>
      <c r="P692" s="18"/>
    </row>
    <row r="693" spans="2:16" ht="12.75">
      <c r="B693" s="17"/>
      <c r="C693" s="18"/>
      <c r="E693" s="17"/>
      <c r="F693" s="62"/>
      <c r="G693" s="17"/>
      <c r="I693" s="18"/>
      <c r="K693" s="18"/>
      <c r="M693" s="18"/>
      <c r="N693" s="18"/>
      <c r="O693" s="18"/>
      <c r="P693" s="18"/>
    </row>
    <row r="694" spans="2:16" ht="12.75">
      <c r="B694" s="17"/>
      <c r="C694" s="18"/>
      <c r="E694" s="17"/>
      <c r="F694" s="62"/>
      <c r="G694" s="17"/>
      <c r="I694" s="18"/>
      <c r="K694" s="18"/>
      <c r="M694" s="18"/>
      <c r="N694" s="18"/>
      <c r="O694" s="18"/>
      <c r="P694" s="18"/>
    </row>
    <row r="695" spans="2:16" ht="12.75">
      <c r="B695" s="17"/>
      <c r="C695" s="18"/>
      <c r="E695" s="17"/>
      <c r="F695" s="62"/>
      <c r="G695" s="17"/>
      <c r="I695" s="18"/>
      <c r="K695" s="18"/>
      <c r="M695" s="18"/>
      <c r="N695" s="18"/>
      <c r="O695" s="18"/>
      <c r="P695" s="18"/>
    </row>
    <row r="696" spans="2:16" ht="12.75">
      <c r="B696" s="17"/>
      <c r="C696" s="18"/>
      <c r="E696" s="17"/>
      <c r="F696" s="62"/>
      <c r="G696" s="17"/>
      <c r="I696" s="18"/>
      <c r="K696" s="18"/>
      <c r="M696" s="18"/>
      <c r="N696" s="18"/>
      <c r="O696" s="18"/>
      <c r="P696" s="18"/>
    </row>
    <row r="697" spans="2:16" ht="12.75">
      <c r="B697" s="17"/>
      <c r="C697" s="18"/>
      <c r="E697" s="17"/>
      <c r="F697" s="62"/>
      <c r="G697" s="17"/>
      <c r="I697" s="18"/>
      <c r="K697" s="18"/>
      <c r="M697" s="18"/>
      <c r="N697" s="18"/>
      <c r="O697" s="18"/>
      <c r="P697" s="18"/>
    </row>
    <row r="698" spans="2:16" ht="12.75">
      <c r="B698" s="17"/>
      <c r="C698" s="18"/>
      <c r="E698" s="17"/>
      <c r="F698" s="62"/>
      <c r="G698" s="17"/>
      <c r="I698" s="18"/>
      <c r="K698" s="18"/>
      <c r="M698" s="18"/>
      <c r="N698" s="18"/>
      <c r="O698" s="18"/>
      <c r="P698" s="18"/>
    </row>
    <row r="699" spans="2:16" ht="12.75">
      <c r="B699" s="17"/>
      <c r="C699" s="18"/>
      <c r="E699" s="17"/>
      <c r="F699" s="62"/>
      <c r="G699" s="17"/>
      <c r="I699" s="18"/>
      <c r="K699" s="18"/>
      <c r="M699" s="18"/>
      <c r="N699" s="18"/>
      <c r="O699" s="18"/>
      <c r="P699" s="18"/>
    </row>
    <row r="700" spans="2:16" ht="12.75">
      <c r="B700" s="17"/>
      <c r="C700" s="18"/>
      <c r="E700" s="17"/>
      <c r="F700" s="62"/>
      <c r="G700" s="17"/>
      <c r="I700" s="18"/>
      <c r="K700" s="18"/>
      <c r="M700" s="18"/>
      <c r="N700" s="18"/>
      <c r="O700" s="18"/>
      <c r="P700" s="18"/>
    </row>
    <row r="701" spans="2:16" ht="12.75">
      <c r="B701" s="17"/>
      <c r="C701" s="18"/>
      <c r="E701" s="17"/>
      <c r="F701" s="62"/>
      <c r="G701" s="17"/>
      <c r="I701" s="18"/>
      <c r="K701" s="18"/>
      <c r="M701" s="18"/>
      <c r="N701" s="18"/>
      <c r="O701" s="18"/>
      <c r="P701" s="18"/>
    </row>
    <row r="702" spans="2:16" ht="12.75">
      <c r="B702" s="17"/>
      <c r="C702" s="18"/>
      <c r="E702" s="17"/>
      <c r="F702" s="62"/>
      <c r="G702" s="17"/>
      <c r="I702" s="18"/>
      <c r="K702" s="18"/>
      <c r="M702" s="18"/>
      <c r="N702" s="18"/>
      <c r="O702" s="18"/>
      <c r="P702" s="18"/>
    </row>
    <row r="703" spans="2:16" ht="12.75">
      <c r="B703" s="17"/>
      <c r="C703" s="18"/>
      <c r="E703" s="17"/>
      <c r="F703" s="62"/>
      <c r="G703" s="17"/>
      <c r="I703" s="18"/>
      <c r="K703" s="18"/>
      <c r="M703" s="18"/>
      <c r="N703" s="18"/>
      <c r="O703" s="18"/>
      <c r="P703" s="18"/>
    </row>
    <row r="704" spans="2:16" ht="12.75">
      <c r="B704" s="17"/>
      <c r="C704" s="18"/>
      <c r="E704" s="17"/>
      <c r="F704" s="62"/>
      <c r="G704" s="17"/>
      <c r="I704" s="18"/>
      <c r="K704" s="18"/>
      <c r="M704" s="18"/>
      <c r="N704" s="18"/>
      <c r="O704" s="18"/>
      <c r="P704" s="18"/>
    </row>
    <row r="705" spans="2:16" ht="12.75">
      <c r="B705" s="17"/>
      <c r="C705" s="18"/>
      <c r="E705" s="17"/>
      <c r="F705" s="62"/>
      <c r="G705" s="17"/>
      <c r="I705" s="18"/>
      <c r="K705" s="18"/>
      <c r="M705" s="18"/>
      <c r="N705" s="18"/>
      <c r="O705" s="18"/>
      <c r="P705" s="18"/>
    </row>
    <row r="706" spans="2:16" ht="12.75">
      <c r="B706" s="17"/>
      <c r="C706" s="18"/>
      <c r="E706" s="17"/>
      <c r="F706" s="62"/>
      <c r="G706" s="17"/>
      <c r="I706" s="18"/>
      <c r="K706" s="18"/>
      <c r="M706" s="18"/>
      <c r="N706" s="18"/>
      <c r="O706" s="18"/>
      <c r="P706" s="18"/>
    </row>
    <row r="707" spans="2:16" ht="12.75">
      <c r="B707" s="17"/>
      <c r="C707" s="18"/>
      <c r="E707" s="17"/>
      <c r="F707" s="62"/>
      <c r="G707" s="17"/>
      <c r="I707" s="18"/>
      <c r="K707" s="18"/>
      <c r="M707" s="18"/>
      <c r="N707" s="18"/>
      <c r="O707" s="18"/>
      <c r="P707" s="18"/>
    </row>
    <row r="708" spans="2:16" ht="12.75">
      <c r="B708" s="17"/>
      <c r="C708" s="18"/>
      <c r="E708" s="17"/>
      <c r="F708" s="62"/>
      <c r="G708" s="17"/>
      <c r="I708" s="18"/>
      <c r="K708" s="18"/>
      <c r="M708" s="18"/>
      <c r="N708" s="18"/>
      <c r="O708" s="18"/>
      <c r="P708" s="18"/>
    </row>
    <row r="709" spans="2:16" ht="12.75">
      <c r="B709" s="17"/>
      <c r="C709" s="18"/>
      <c r="E709" s="17"/>
      <c r="F709" s="62"/>
      <c r="G709" s="17"/>
      <c r="I709" s="18"/>
      <c r="K709" s="18"/>
      <c r="M709" s="18"/>
      <c r="N709" s="18"/>
      <c r="O709" s="18"/>
      <c r="P709" s="18"/>
    </row>
    <row r="710" spans="2:16" ht="12.75">
      <c r="B710" s="17"/>
      <c r="C710" s="18"/>
      <c r="E710" s="17"/>
      <c r="F710" s="62"/>
      <c r="G710" s="17"/>
      <c r="I710" s="18"/>
      <c r="K710" s="18"/>
      <c r="M710" s="18"/>
      <c r="N710" s="18"/>
      <c r="O710" s="18"/>
      <c r="P710" s="18"/>
    </row>
    <row r="711" spans="2:16" ht="12.75">
      <c r="B711" s="17"/>
      <c r="C711" s="18"/>
      <c r="E711" s="17"/>
      <c r="F711" s="62"/>
      <c r="G711" s="17"/>
      <c r="I711" s="18"/>
      <c r="K711" s="18"/>
      <c r="M711" s="18"/>
      <c r="N711" s="18"/>
      <c r="O711" s="18"/>
      <c r="P711" s="18"/>
    </row>
    <row r="712" spans="2:16" ht="12.75">
      <c r="B712" s="17"/>
      <c r="C712" s="18"/>
      <c r="E712" s="17"/>
      <c r="F712" s="62"/>
      <c r="G712" s="17"/>
      <c r="I712" s="18"/>
      <c r="K712" s="18"/>
      <c r="M712" s="18"/>
      <c r="N712" s="18"/>
      <c r="O712" s="18"/>
      <c r="P712" s="18"/>
    </row>
    <row r="713" spans="2:16" ht="12.75">
      <c r="B713" s="17"/>
      <c r="C713" s="18"/>
      <c r="E713" s="17"/>
      <c r="F713" s="62"/>
      <c r="G713" s="17"/>
      <c r="I713" s="18"/>
      <c r="K713" s="18"/>
      <c r="M713" s="18"/>
      <c r="N713" s="18"/>
      <c r="O713" s="18"/>
      <c r="P713" s="18"/>
    </row>
    <row r="714" spans="2:16" ht="12.75">
      <c r="B714" s="17"/>
      <c r="C714" s="18"/>
      <c r="E714" s="17"/>
      <c r="F714" s="62"/>
      <c r="G714" s="17"/>
      <c r="I714" s="18"/>
      <c r="K714" s="18"/>
      <c r="M714" s="18"/>
      <c r="N714" s="18"/>
      <c r="O714" s="18"/>
      <c r="P714" s="18"/>
    </row>
    <row r="715" spans="2:16" ht="12.75">
      <c r="B715" s="17"/>
      <c r="C715" s="18"/>
      <c r="E715" s="17"/>
      <c r="F715" s="62"/>
      <c r="G715" s="17"/>
      <c r="I715" s="18"/>
      <c r="K715" s="18"/>
      <c r="M715" s="18"/>
      <c r="N715" s="18"/>
      <c r="O715" s="18"/>
      <c r="P715" s="18"/>
    </row>
    <row r="716" spans="2:16" ht="12.75">
      <c r="B716" s="17"/>
      <c r="C716" s="18"/>
      <c r="E716" s="17"/>
      <c r="F716" s="62"/>
      <c r="G716" s="17"/>
      <c r="I716" s="18"/>
      <c r="K716" s="18"/>
      <c r="M716" s="18"/>
      <c r="N716" s="18"/>
      <c r="O716" s="18"/>
      <c r="P716" s="18"/>
    </row>
    <row r="717" spans="2:16" ht="12.75">
      <c r="B717" s="17"/>
      <c r="C717" s="18"/>
      <c r="E717" s="17"/>
      <c r="F717" s="62"/>
      <c r="G717" s="17"/>
      <c r="I717" s="18"/>
      <c r="K717" s="18"/>
      <c r="M717" s="18"/>
      <c r="N717" s="18"/>
      <c r="O717" s="18"/>
      <c r="P717" s="18"/>
    </row>
    <row r="718" spans="2:16" ht="12.75">
      <c r="B718" s="17"/>
      <c r="C718" s="18"/>
      <c r="E718" s="17"/>
      <c r="F718" s="62"/>
      <c r="G718" s="17"/>
      <c r="I718" s="18"/>
      <c r="K718" s="18"/>
      <c r="M718" s="18"/>
      <c r="N718" s="18"/>
      <c r="O718" s="18"/>
      <c r="P718" s="18"/>
    </row>
    <row r="719" spans="2:16" ht="12.75">
      <c r="B719" s="17"/>
      <c r="C719" s="18"/>
      <c r="E719" s="17"/>
      <c r="F719" s="62"/>
      <c r="G719" s="17"/>
      <c r="I719" s="18"/>
      <c r="K719" s="18"/>
      <c r="M719" s="18"/>
      <c r="N719" s="18"/>
      <c r="O719" s="18"/>
      <c r="P719" s="18"/>
    </row>
    <row r="720" spans="2:16" ht="12.75">
      <c r="B720" s="17"/>
      <c r="C720" s="18"/>
      <c r="E720" s="17"/>
      <c r="F720" s="62"/>
      <c r="G720" s="17"/>
      <c r="I720" s="18"/>
      <c r="K720" s="18"/>
      <c r="M720" s="18"/>
      <c r="N720" s="18"/>
      <c r="O720" s="18"/>
      <c r="P720" s="18"/>
    </row>
    <row r="721" spans="2:16" ht="12.75">
      <c r="B721" s="17"/>
      <c r="C721" s="18"/>
      <c r="E721" s="17"/>
      <c r="F721" s="62"/>
      <c r="G721" s="17"/>
      <c r="I721" s="18"/>
      <c r="K721" s="18"/>
      <c r="M721" s="18"/>
      <c r="N721" s="18"/>
      <c r="O721" s="18"/>
      <c r="P721" s="18"/>
    </row>
    <row r="722" spans="2:16" ht="12.75">
      <c r="B722" s="17"/>
      <c r="C722" s="18"/>
      <c r="E722" s="17"/>
      <c r="F722" s="62"/>
      <c r="G722" s="17"/>
      <c r="I722" s="18"/>
      <c r="K722" s="18"/>
      <c r="M722" s="18"/>
      <c r="N722" s="18"/>
      <c r="O722" s="18"/>
      <c r="P722" s="18"/>
    </row>
    <row r="723" spans="2:16" ht="12.75">
      <c r="B723" s="17"/>
      <c r="C723" s="18"/>
      <c r="E723" s="17"/>
      <c r="F723" s="62"/>
      <c r="G723" s="17"/>
      <c r="I723" s="18"/>
      <c r="K723" s="18"/>
      <c r="M723" s="18"/>
      <c r="N723" s="18"/>
      <c r="O723" s="18"/>
      <c r="P723" s="18"/>
    </row>
    <row r="724" spans="2:16" ht="12.75">
      <c r="B724" s="17"/>
      <c r="C724" s="18"/>
      <c r="E724" s="17"/>
      <c r="F724" s="62"/>
      <c r="G724" s="17"/>
      <c r="I724" s="18"/>
      <c r="K724" s="18"/>
      <c r="M724" s="18"/>
      <c r="N724" s="18"/>
      <c r="O724" s="18"/>
      <c r="P724" s="18"/>
    </row>
    <row r="725" spans="2:16" ht="12.75">
      <c r="B725" s="17"/>
      <c r="C725" s="18"/>
      <c r="E725" s="17"/>
      <c r="F725" s="62"/>
      <c r="G725" s="17"/>
      <c r="I725" s="18"/>
      <c r="K725" s="18"/>
      <c r="M725" s="18"/>
      <c r="N725" s="18"/>
      <c r="O725" s="18"/>
      <c r="P725" s="18"/>
    </row>
    <row r="726" spans="2:16" ht="12.75">
      <c r="B726" s="17"/>
      <c r="C726" s="18"/>
      <c r="E726" s="17"/>
      <c r="F726" s="62"/>
      <c r="G726" s="17"/>
      <c r="I726" s="18"/>
      <c r="K726" s="18"/>
      <c r="M726" s="18"/>
      <c r="N726" s="18"/>
      <c r="O726" s="18"/>
      <c r="P726" s="18"/>
    </row>
    <row r="727" spans="2:16" ht="12.75">
      <c r="B727" s="17"/>
      <c r="C727" s="18"/>
      <c r="E727" s="17"/>
      <c r="F727" s="62"/>
      <c r="G727" s="17"/>
      <c r="I727" s="18"/>
      <c r="K727" s="18"/>
      <c r="M727" s="18"/>
      <c r="N727" s="18"/>
      <c r="O727" s="18"/>
      <c r="P727" s="18"/>
    </row>
    <row r="728" spans="2:16" ht="12.75">
      <c r="B728" s="17"/>
      <c r="C728" s="18"/>
      <c r="E728" s="17"/>
      <c r="F728" s="62"/>
      <c r="G728" s="17"/>
      <c r="I728" s="18"/>
      <c r="K728" s="18"/>
      <c r="M728" s="18"/>
      <c r="N728" s="18"/>
      <c r="O728" s="18"/>
      <c r="P728" s="18"/>
    </row>
    <row r="729" spans="2:16" ht="12.75">
      <c r="B729" s="17"/>
      <c r="C729" s="18"/>
      <c r="E729" s="17"/>
      <c r="F729" s="62"/>
      <c r="G729" s="17"/>
      <c r="I729" s="18"/>
      <c r="K729" s="18"/>
      <c r="M729" s="18"/>
      <c r="N729" s="18"/>
      <c r="O729" s="18"/>
      <c r="P729" s="18"/>
    </row>
    <row r="730" spans="2:16" ht="12.75">
      <c r="B730" s="17"/>
      <c r="C730" s="18"/>
      <c r="E730" s="17"/>
      <c r="F730" s="62"/>
      <c r="G730" s="17"/>
      <c r="I730" s="18"/>
      <c r="K730" s="18"/>
      <c r="M730" s="18"/>
      <c r="N730" s="18"/>
      <c r="O730" s="18"/>
      <c r="P730" s="18"/>
    </row>
    <row r="731" spans="2:16" ht="12.75">
      <c r="B731" s="17"/>
      <c r="C731" s="18"/>
      <c r="E731" s="17"/>
      <c r="F731" s="62"/>
      <c r="G731" s="17"/>
      <c r="I731" s="18"/>
      <c r="K731" s="18"/>
      <c r="M731" s="18"/>
      <c r="N731" s="18"/>
      <c r="O731" s="18"/>
      <c r="P731" s="18"/>
    </row>
    <row r="732" spans="2:16" ht="12.75">
      <c r="B732" s="17"/>
      <c r="C732" s="18"/>
      <c r="E732" s="17"/>
      <c r="F732" s="62"/>
      <c r="G732" s="17"/>
      <c r="I732" s="18"/>
      <c r="K732" s="18"/>
      <c r="M732" s="18"/>
      <c r="N732" s="18"/>
      <c r="O732" s="18"/>
      <c r="P732" s="18"/>
    </row>
    <row r="733" spans="2:16" ht="12.75">
      <c r="B733" s="17"/>
      <c r="C733" s="18"/>
      <c r="E733" s="17"/>
      <c r="F733" s="62"/>
      <c r="G733" s="17"/>
      <c r="I733" s="18"/>
      <c r="K733" s="18"/>
      <c r="M733" s="18"/>
      <c r="N733" s="18"/>
      <c r="O733" s="18"/>
      <c r="P733" s="18"/>
    </row>
    <row r="734" spans="2:16" ht="12.75">
      <c r="B734" s="17"/>
      <c r="C734" s="18"/>
      <c r="E734" s="17"/>
      <c r="F734" s="62"/>
      <c r="G734" s="17"/>
      <c r="I734" s="18"/>
      <c r="K734" s="18"/>
      <c r="M734" s="18"/>
      <c r="N734" s="18"/>
      <c r="O734" s="18"/>
      <c r="P734" s="18"/>
    </row>
    <row r="735" spans="2:16" ht="12.75">
      <c r="B735" s="17"/>
      <c r="C735" s="18"/>
      <c r="E735" s="17"/>
      <c r="F735" s="62"/>
      <c r="G735" s="17"/>
      <c r="I735" s="18"/>
      <c r="K735" s="18"/>
      <c r="M735" s="18"/>
      <c r="N735" s="18"/>
      <c r="O735" s="18"/>
      <c r="P735" s="18"/>
    </row>
    <row r="736" spans="2:16" ht="12.75">
      <c r="B736" s="17"/>
      <c r="C736" s="18"/>
      <c r="E736" s="17"/>
      <c r="F736" s="62"/>
      <c r="G736" s="17"/>
      <c r="I736" s="18"/>
      <c r="K736" s="18"/>
      <c r="M736" s="18"/>
      <c r="N736" s="18"/>
      <c r="O736" s="18"/>
      <c r="P736" s="18"/>
    </row>
    <row r="737" spans="2:16" ht="12.75">
      <c r="B737" s="17"/>
      <c r="C737" s="18"/>
      <c r="E737" s="17"/>
      <c r="F737" s="62"/>
      <c r="G737" s="17"/>
      <c r="I737" s="18"/>
      <c r="K737" s="18"/>
      <c r="M737" s="18"/>
      <c r="N737" s="18"/>
      <c r="O737" s="18"/>
      <c r="P737" s="18"/>
    </row>
    <row r="738" spans="2:16" ht="12.75">
      <c r="B738" s="17"/>
      <c r="C738" s="18"/>
      <c r="E738" s="17"/>
      <c r="F738" s="62"/>
      <c r="G738" s="17"/>
      <c r="I738" s="18"/>
      <c r="K738" s="18"/>
      <c r="M738" s="18"/>
      <c r="N738" s="18"/>
      <c r="O738" s="18"/>
      <c r="P738" s="18"/>
    </row>
    <row r="739" spans="2:16" ht="12.75">
      <c r="B739" s="17"/>
      <c r="C739" s="18"/>
      <c r="E739" s="17"/>
      <c r="F739" s="62"/>
      <c r="G739" s="17"/>
      <c r="I739" s="18"/>
      <c r="K739" s="18"/>
      <c r="M739" s="18"/>
      <c r="N739" s="18"/>
      <c r="O739" s="18"/>
      <c r="P739" s="18"/>
    </row>
    <row r="740" spans="2:16" ht="12.75">
      <c r="B740" s="17"/>
      <c r="C740" s="18"/>
      <c r="E740" s="17"/>
      <c r="F740" s="62"/>
      <c r="G740" s="17"/>
      <c r="I740" s="18"/>
      <c r="K740" s="18"/>
      <c r="M740" s="18"/>
      <c r="N740" s="18"/>
      <c r="O740" s="18"/>
      <c r="P740" s="18"/>
    </row>
    <row r="741" spans="2:16" ht="12.75">
      <c r="B741" s="17"/>
      <c r="C741" s="18"/>
      <c r="E741" s="17"/>
      <c r="F741" s="62"/>
      <c r="G741" s="17"/>
      <c r="I741" s="18"/>
      <c r="K741" s="18"/>
      <c r="M741" s="18"/>
      <c r="N741" s="18"/>
      <c r="O741" s="18"/>
      <c r="P741" s="18"/>
    </row>
    <row r="742" spans="2:16" ht="12.75">
      <c r="B742" s="17"/>
      <c r="C742" s="18"/>
      <c r="E742" s="17"/>
      <c r="F742" s="62"/>
      <c r="G742" s="17"/>
      <c r="I742" s="18"/>
      <c r="K742" s="18"/>
      <c r="M742" s="18"/>
      <c r="N742" s="18"/>
      <c r="O742" s="18"/>
      <c r="P742" s="18"/>
    </row>
    <row r="743" spans="2:16" ht="12.75">
      <c r="B743" s="17"/>
      <c r="C743" s="18"/>
      <c r="E743" s="17"/>
      <c r="F743" s="62"/>
      <c r="G743" s="17"/>
      <c r="I743" s="18"/>
      <c r="K743" s="18"/>
      <c r="M743" s="18"/>
      <c r="N743" s="18"/>
      <c r="O743" s="18"/>
      <c r="P743" s="18"/>
    </row>
    <row r="744" spans="2:16" ht="12.75">
      <c r="B744" s="17"/>
      <c r="C744" s="18"/>
      <c r="E744" s="17"/>
      <c r="F744" s="62"/>
      <c r="G744" s="17"/>
      <c r="I744" s="18"/>
      <c r="K744" s="18"/>
      <c r="M744" s="18"/>
      <c r="N744" s="18"/>
      <c r="O744" s="18"/>
      <c r="P744" s="18"/>
    </row>
    <row r="745" spans="2:16" ht="12.75">
      <c r="B745" s="17"/>
      <c r="C745" s="18"/>
      <c r="E745" s="17"/>
      <c r="F745" s="62"/>
      <c r="G745" s="17"/>
      <c r="I745" s="18"/>
      <c r="K745" s="18"/>
      <c r="M745" s="18"/>
      <c r="N745" s="18"/>
      <c r="O745" s="18"/>
      <c r="P745" s="18"/>
    </row>
    <row r="746" spans="2:16" ht="12.75">
      <c r="B746" s="17"/>
      <c r="C746" s="18"/>
      <c r="E746" s="17"/>
      <c r="F746" s="62"/>
      <c r="G746" s="17"/>
      <c r="I746" s="18"/>
      <c r="K746" s="18"/>
      <c r="M746" s="18"/>
      <c r="N746" s="18"/>
      <c r="O746" s="18"/>
      <c r="P746" s="18"/>
    </row>
    <row r="747" spans="2:16" ht="12.75">
      <c r="B747" s="17"/>
      <c r="C747" s="18"/>
      <c r="E747" s="17"/>
      <c r="F747" s="62"/>
      <c r="G747" s="17"/>
      <c r="I747" s="18"/>
      <c r="K747" s="18"/>
      <c r="M747" s="18"/>
      <c r="N747" s="18"/>
      <c r="O747" s="18"/>
      <c r="P747" s="18"/>
    </row>
    <row r="748" spans="2:16" ht="12.75">
      <c r="B748" s="17"/>
      <c r="C748" s="18"/>
      <c r="E748" s="17"/>
      <c r="F748" s="62"/>
      <c r="G748" s="17"/>
      <c r="I748" s="18"/>
      <c r="K748" s="18"/>
      <c r="M748" s="18"/>
      <c r="N748" s="18"/>
      <c r="O748" s="18"/>
      <c r="P748" s="18"/>
    </row>
    <row r="749" spans="2:16" ht="12.75">
      <c r="B749" s="17"/>
      <c r="C749" s="18"/>
      <c r="E749" s="17"/>
      <c r="F749" s="62"/>
      <c r="G749" s="17"/>
      <c r="I749" s="18"/>
      <c r="K749" s="18"/>
      <c r="M749" s="18"/>
      <c r="N749" s="18"/>
      <c r="O749" s="18"/>
      <c r="P749" s="18"/>
    </row>
    <row r="750" spans="2:16" ht="12.75">
      <c r="B750" s="17"/>
      <c r="C750" s="18"/>
      <c r="E750" s="17"/>
      <c r="F750" s="62"/>
      <c r="G750" s="17"/>
      <c r="I750" s="18"/>
      <c r="K750" s="18"/>
      <c r="M750" s="18"/>
      <c r="N750" s="18"/>
      <c r="O750" s="18"/>
      <c r="P750" s="18"/>
    </row>
    <row r="751" spans="2:16" ht="12.75">
      <c r="B751" s="17"/>
      <c r="C751" s="18"/>
      <c r="E751" s="17"/>
      <c r="F751" s="62"/>
      <c r="G751" s="17"/>
      <c r="I751" s="18"/>
      <c r="K751" s="18"/>
      <c r="M751" s="18"/>
      <c r="N751" s="18"/>
      <c r="O751" s="18"/>
      <c r="P751" s="18"/>
    </row>
    <row r="752" spans="2:16" ht="12.75">
      <c r="B752" s="17"/>
      <c r="C752" s="18"/>
      <c r="E752" s="17"/>
      <c r="F752" s="62"/>
      <c r="G752" s="17"/>
      <c r="I752" s="18"/>
      <c r="K752" s="18"/>
      <c r="M752" s="18"/>
      <c r="N752" s="18"/>
      <c r="O752" s="18"/>
      <c r="P752" s="18"/>
    </row>
    <row r="753" spans="2:16" ht="12.75">
      <c r="B753" s="17"/>
      <c r="C753" s="18"/>
      <c r="E753" s="17"/>
      <c r="F753" s="62"/>
      <c r="G753" s="17"/>
      <c r="I753" s="18"/>
      <c r="K753" s="18"/>
      <c r="M753" s="18"/>
      <c r="N753" s="18"/>
      <c r="O753" s="18"/>
      <c r="P753" s="18"/>
    </row>
    <row r="754" spans="2:16" ht="12.75">
      <c r="B754" s="17"/>
      <c r="C754" s="18"/>
      <c r="E754" s="17"/>
      <c r="F754" s="62"/>
      <c r="G754" s="17"/>
      <c r="I754" s="18"/>
      <c r="K754" s="18"/>
      <c r="M754" s="18"/>
      <c r="N754" s="18"/>
      <c r="O754" s="18"/>
      <c r="P754" s="18"/>
    </row>
    <row r="755" spans="2:16" ht="12.75">
      <c r="B755" s="17"/>
      <c r="C755" s="18"/>
      <c r="E755" s="17"/>
      <c r="F755" s="62"/>
      <c r="G755" s="17"/>
      <c r="I755" s="18"/>
      <c r="K755" s="18"/>
      <c r="M755" s="18"/>
      <c r="N755" s="18"/>
      <c r="O755" s="18"/>
      <c r="P755" s="18"/>
    </row>
    <row r="756" spans="2:16" ht="12.75">
      <c r="B756" s="17"/>
      <c r="C756" s="18"/>
      <c r="E756" s="17"/>
      <c r="F756" s="62"/>
      <c r="G756" s="17"/>
      <c r="I756" s="18"/>
      <c r="K756" s="18"/>
      <c r="M756" s="18"/>
      <c r="N756" s="18"/>
      <c r="O756" s="18"/>
      <c r="P756" s="18"/>
    </row>
    <row r="757" spans="2:16" ht="12.75">
      <c r="B757" s="17"/>
      <c r="C757" s="18"/>
      <c r="E757" s="17"/>
      <c r="F757" s="62"/>
      <c r="G757" s="17"/>
      <c r="I757" s="18"/>
      <c r="K757" s="18"/>
      <c r="M757" s="18"/>
      <c r="N757" s="18"/>
      <c r="O757" s="18"/>
      <c r="P757" s="18"/>
    </row>
    <row r="758" spans="2:16" ht="12.75">
      <c r="B758" s="17"/>
      <c r="C758" s="18"/>
      <c r="E758" s="17"/>
      <c r="F758" s="62"/>
      <c r="G758" s="17"/>
      <c r="I758" s="18"/>
      <c r="K758" s="18"/>
      <c r="M758" s="18"/>
      <c r="N758" s="18"/>
      <c r="O758" s="18"/>
      <c r="P758" s="18"/>
    </row>
    <row r="759" spans="2:16" ht="12.75">
      <c r="B759" s="17"/>
      <c r="C759" s="18"/>
      <c r="E759" s="17"/>
      <c r="F759" s="62"/>
      <c r="G759" s="17"/>
      <c r="I759" s="18"/>
      <c r="K759" s="18"/>
      <c r="M759" s="18"/>
      <c r="N759" s="18"/>
      <c r="O759" s="18"/>
      <c r="P759" s="18"/>
    </row>
    <row r="760" spans="2:16" ht="12.75">
      <c r="B760" s="17"/>
      <c r="C760" s="18"/>
      <c r="E760" s="17"/>
      <c r="F760" s="62"/>
      <c r="G760" s="17"/>
      <c r="I760" s="18"/>
      <c r="K760" s="18"/>
      <c r="M760" s="18"/>
      <c r="N760" s="18"/>
      <c r="O760" s="18"/>
      <c r="P760" s="18"/>
    </row>
    <row r="761" spans="2:16" ht="12.75">
      <c r="B761" s="17"/>
      <c r="C761" s="18"/>
      <c r="E761" s="17"/>
      <c r="F761" s="62"/>
      <c r="G761" s="17"/>
      <c r="I761" s="18"/>
      <c r="K761" s="18"/>
      <c r="M761" s="18"/>
      <c r="N761" s="18"/>
      <c r="O761" s="18"/>
      <c r="P761" s="18"/>
    </row>
    <row r="762" spans="2:16" ht="12.75">
      <c r="B762" s="17"/>
      <c r="C762" s="18"/>
      <c r="E762" s="17"/>
      <c r="F762" s="62"/>
      <c r="G762" s="17"/>
      <c r="I762" s="18"/>
      <c r="K762" s="18"/>
      <c r="M762" s="18"/>
      <c r="N762" s="18"/>
      <c r="O762" s="18"/>
      <c r="P762" s="18"/>
    </row>
    <row r="763" spans="2:16" ht="12.75">
      <c r="B763" s="17"/>
      <c r="C763" s="18"/>
      <c r="E763" s="17"/>
      <c r="F763" s="62"/>
      <c r="G763" s="17"/>
      <c r="I763" s="18"/>
      <c r="K763" s="18"/>
      <c r="M763" s="18"/>
      <c r="N763" s="18"/>
      <c r="O763" s="18"/>
      <c r="P763" s="18"/>
    </row>
    <row r="764" spans="2:16" ht="12.75">
      <c r="B764" s="17"/>
      <c r="C764" s="18"/>
      <c r="E764" s="17"/>
      <c r="F764" s="62"/>
      <c r="G764" s="17"/>
      <c r="I764" s="18"/>
      <c r="K764" s="18"/>
      <c r="M764" s="18"/>
      <c r="N764" s="18"/>
      <c r="O764" s="18"/>
      <c r="P764" s="18"/>
    </row>
    <row r="765" spans="2:16" ht="12.75">
      <c r="B765" s="17"/>
      <c r="C765" s="18"/>
      <c r="E765" s="17"/>
      <c r="F765" s="62"/>
      <c r="G765" s="17"/>
      <c r="I765" s="18"/>
      <c r="K765" s="18"/>
      <c r="M765" s="18"/>
      <c r="N765" s="18"/>
      <c r="O765" s="18"/>
      <c r="P765" s="18"/>
    </row>
    <row r="766" spans="2:16" ht="12.75">
      <c r="B766" s="17"/>
      <c r="C766" s="18"/>
      <c r="E766" s="17"/>
      <c r="F766" s="62"/>
      <c r="G766" s="17"/>
      <c r="I766" s="18"/>
      <c r="K766" s="18"/>
      <c r="M766" s="18"/>
      <c r="N766" s="18"/>
      <c r="O766" s="18"/>
      <c r="P766" s="18"/>
    </row>
    <row r="767" spans="2:16" ht="12.75">
      <c r="B767" s="17"/>
      <c r="C767" s="18"/>
      <c r="E767" s="17"/>
      <c r="F767" s="62"/>
      <c r="G767" s="17"/>
      <c r="I767" s="18"/>
      <c r="K767" s="18"/>
      <c r="M767" s="18"/>
      <c r="N767" s="18"/>
      <c r="O767" s="18"/>
      <c r="P767" s="18"/>
    </row>
    <row r="768" spans="2:16" ht="12.75">
      <c r="B768" s="17"/>
      <c r="C768" s="18"/>
      <c r="E768" s="17"/>
      <c r="F768" s="62"/>
      <c r="G768" s="17"/>
      <c r="I768" s="18"/>
      <c r="K768" s="18"/>
      <c r="M768" s="18"/>
      <c r="N768" s="18"/>
      <c r="O768" s="18"/>
      <c r="P768" s="18"/>
    </row>
    <row r="769" spans="2:16" ht="12.75">
      <c r="B769" s="17"/>
      <c r="C769" s="18"/>
      <c r="E769" s="17"/>
      <c r="F769" s="62"/>
      <c r="G769" s="17"/>
      <c r="I769" s="18"/>
      <c r="K769" s="18"/>
      <c r="M769" s="18"/>
      <c r="N769" s="18"/>
      <c r="O769" s="18"/>
      <c r="P769" s="18"/>
    </row>
    <row r="770" spans="2:16" ht="12.75">
      <c r="B770" s="17"/>
      <c r="C770" s="18"/>
      <c r="E770" s="17"/>
      <c r="F770" s="62"/>
      <c r="G770" s="17"/>
      <c r="I770" s="18"/>
      <c r="K770" s="18"/>
      <c r="M770" s="18"/>
      <c r="N770" s="18"/>
      <c r="O770" s="18"/>
      <c r="P770" s="18"/>
    </row>
    <row r="771" spans="2:16" ht="12.75">
      <c r="B771" s="17"/>
      <c r="C771" s="18"/>
      <c r="E771" s="17"/>
      <c r="F771" s="62"/>
      <c r="G771" s="17"/>
      <c r="I771" s="18"/>
      <c r="K771" s="18"/>
      <c r="M771" s="18"/>
      <c r="N771" s="18"/>
      <c r="O771" s="18"/>
      <c r="P771" s="18"/>
    </row>
    <row r="772" spans="2:16" ht="12.75">
      <c r="B772" s="17"/>
      <c r="C772" s="18"/>
      <c r="E772" s="17"/>
      <c r="F772" s="62"/>
      <c r="G772" s="17"/>
      <c r="I772" s="18"/>
      <c r="K772" s="18"/>
      <c r="M772" s="18"/>
      <c r="N772" s="18"/>
      <c r="O772" s="18"/>
      <c r="P772" s="18"/>
    </row>
    <row r="773" spans="2:16" ht="12.75">
      <c r="B773" s="17"/>
      <c r="C773" s="18"/>
      <c r="E773" s="17"/>
      <c r="F773" s="62"/>
      <c r="G773" s="17"/>
      <c r="I773" s="18"/>
      <c r="K773" s="18"/>
      <c r="M773" s="18"/>
      <c r="N773" s="18"/>
      <c r="O773" s="18"/>
      <c r="P773" s="18"/>
    </row>
    <row r="774" spans="2:16" ht="12.75">
      <c r="B774" s="17"/>
      <c r="C774" s="18"/>
      <c r="E774" s="17"/>
      <c r="F774" s="62"/>
      <c r="G774" s="17"/>
      <c r="I774" s="18"/>
      <c r="K774" s="18"/>
      <c r="M774" s="18"/>
      <c r="N774" s="18"/>
      <c r="O774" s="18"/>
      <c r="P774" s="18"/>
    </row>
    <row r="775" spans="2:16" ht="12.75">
      <c r="B775" s="17"/>
      <c r="C775" s="18"/>
      <c r="E775" s="17"/>
      <c r="F775" s="62"/>
      <c r="G775" s="17"/>
      <c r="I775" s="18"/>
      <c r="K775" s="18"/>
      <c r="M775" s="18"/>
      <c r="N775" s="18"/>
      <c r="O775" s="18"/>
      <c r="P775" s="18"/>
    </row>
    <row r="776" spans="2:16" ht="12.75">
      <c r="B776" s="17"/>
      <c r="C776" s="18"/>
      <c r="E776" s="17"/>
      <c r="F776" s="62"/>
      <c r="G776" s="17"/>
      <c r="I776" s="18"/>
      <c r="K776" s="18"/>
      <c r="M776" s="18"/>
      <c r="N776" s="18"/>
      <c r="O776" s="18"/>
      <c r="P776" s="18"/>
    </row>
    <row r="777" spans="2:16" ht="12.75">
      <c r="B777" s="17"/>
      <c r="C777" s="18"/>
      <c r="E777" s="17"/>
      <c r="F777" s="62"/>
      <c r="G777" s="17"/>
      <c r="I777" s="18"/>
      <c r="K777" s="18"/>
      <c r="M777" s="18"/>
      <c r="N777" s="18"/>
      <c r="O777" s="18"/>
      <c r="P777" s="18"/>
    </row>
    <row r="778" spans="2:16" ht="12.75">
      <c r="B778" s="17"/>
      <c r="C778" s="18"/>
      <c r="E778" s="17"/>
      <c r="F778" s="62"/>
      <c r="G778" s="17"/>
      <c r="I778" s="18"/>
      <c r="K778" s="18"/>
      <c r="M778" s="18"/>
      <c r="N778" s="18"/>
      <c r="O778" s="18"/>
      <c r="P778" s="18"/>
    </row>
    <row r="779" spans="2:16" ht="12.75">
      <c r="B779" s="17"/>
      <c r="C779" s="18"/>
      <c r="E779" s="17"/>
      <c r="F779" s="62"/>
      <c r="G779" s="17"/>
      <c r="I779" s="18"/>
      <c r="K779" s="18"/>
      <c r="M779" s="18"/>
      <c r="N779" s="18"/>
      <c r="O779" s="18"/>
      <c r="P779" s="18"/>
    </row>
    <row r="780" spans="2:16" ht="12.75">
      <c r="B780" s="17"/>
      <c r="C780" s="18"/>
      <c r="E780" s="17"/>
      <c r="F780" s="62"/>
      <c r="G780" s="17"/>
      <c r="I780" s="18"/>
      <c r="K780" s="18"/>
      <c r="M780" s="18"/>
      <c r="N780" s="18"/>
      <c r="O780" s="18"/>
      <c r="P780" s="18"/>
    </row>
    <row r="781" spans="2:16" ht="12.75">
      <c r="B781" s="17"/>
      <c r="C781" s="18"/>
      <c r="E781" s="17"/>
      <c r="F781" s="62"/>
      <c r="G781" s="17"/>
      <c r="I781" s="18"/>
      <c r="K781" s="18"/>
      <c r="M781" s="18"/>
      <c r="N781" s="18"/>
      <c r="O781" s="18"/>
      <c r="P781" s="18"/>
    </row>
    <row r="782" spans="2:16" ht="12.75">
      <c r="B782" s="17"/>
      <c r="C782" s="18"/>
      <c r="E782" s="17"/>
      <c r="F782" s="62"/>
      <c r="G782" s="17"/>
      <c r="I782" s="18"/>
      <c r="K782" s="18"/>
      <c r="M782" s="18"/>
      <c r="N782" s="18"/>
      <c r="O782" s="18"/>
      <c r="P782" s="18"/>
    </row>
    <row r="783" spans="2:16" ht="12.75">
      <c r="B783" s="17"/>
      <c r="C783" s="18"/>
      <c r="E783" s="17"/>
      <c r="F783" s="62"/>
      <c r="G783" s="17"/>
      <c r="I783" s="18"/>
      <c r="K783" s="18"/>
      <c r="M783" s="18"/>
      <c r="N783" s="18"/>
      <c r="O783" s="18"/>
      <c r="P783" s="18"/>
    </row>
    <row r="784" spans="2:16" ht="12.75">
      <c r="B784" s="17"/>
      <c r="C784" s="18"/>
      <c r="E784" s="17"/>
      <c r="F784" s="62"/>
      <c r="G784" s="17"/>
      <c r="I784" s="18"/>
      <c r="K784" s="18"/>
      <c r="M784" s="18"/>
      <c r="N784" s="18"/>
      <c r="O784" s="18"/>
      <c r="P784" s="18"/>
    </row>
    <row r="785" spans="2:16" ht="12.75">
      <c r="B785" s="17"/>
      <c r="C785" s="18"/>
      <c r="E785" s="17"/>
      <c r="F785" s="62"/>
      <c r="G785" s="17"/>
      <c r="I785" s="18"/>
      <c r="K785" s="18"/>
      <c r="M785" s="18"/>
      <c r="N785" s="18"/>
      <c r="O785" s="18"/>
      <c r="P785" s="18"/>
    </row>
    <row r="786" spans="2:16" ht="12.75">
      <c r="B786" s="17"/>
      <c r="C786" s="18"/>
      <c r="E786" s="17"/>
      <c r="F786" s="62"/>
      <c r="G786" s="17"/>
      <c r="I786" s="18"/>
      <c r="K786" s="18"/>
      <c r="M786" s="18"/>
      <c r="N786" s="18"/>
      <c r="O786" s="18"/>
      <c r="P786" s="18"/>
    </row>
    <row r="787" spans="2:16" ht="12.75">
      <c r="B787" s="17"/>
      <c r="C787" s="18"/>
      <c r="E787" s="17"/>
      <c r="F787" s="62"/>
      <c r="G787" s="17"/>
      <c r="I787" s="18"/>
      <c r="K787" s="18"/>
      <c r="M787" s="18"/>
      <c r="N787" s="18"/>
      <c r="O787" s="18"/>
      <c r="P787" s="18"/>
    </row>
    <row r="788" spans="2:16" ht="12.75">
      <c r="B788" s="17"/>
      <c r="C788" s="18"/>
      <c r="E788" s="17"/>
      <c r="F788" s="62"/>
      <c r="G788" s="17"/>
      <c r="I788" s="18"/>
      <c r="K788" s="18"/>
      <c r="M788" s="18"/>
      <c r="N788" s="18"/>
      <c r="O788" s="18"/>
      <c r="P788" s="18"/>
    </row>
    <row r="789" spans="2:16" ht="12.75">
      <c r="B789" s="17"/>
      <c r="C789" s="18"/>
      <c r="E789" s="17"/>
      <c r="F789" s="62"/>
      <c r="G789" s="17"/>
      <c r="I789" s="18"/>
      <c r="K789" s="18"/>
      <c r="M789" s="18"/>
      <c r="N789" s="18"/>
      <c r="O789" s="18"/>
      <c r="P789" s="18"/>
    </row>
    <row r="790" spans="2:16" ht="12.75">
      <c r="B790" s="17"/>
      <c r="C790" s="18"/>
      <c r="E790" s="17"/>
      <c r="F790" s="62"/>
      <c r="G790" s="17"/>
      <c r="I790" s="18"/>
      <c r="K790" s="18"/>
      <c r="M790" s="18"/>
      <c r="N790" s="18"/>
      <c r="O790" s="18"/>
      <c r="P790" s="18"/>
    </row>
    <row r="791" spans="2:16" ht="12.75">
      <c r="B791" s="17"/>
      <c r="C791" s="18"/>
      <c r="E791" s="17"/>
      <c r="F791" s="62"/>
      <c r="G791" s="17"/>
      <c r="I791" s="18"/>
      <c r="K791" s="18"/>
      <c r="M791" s="18"/>
      <c r="N791" s="18"/>
      <c r="O791" s="18"/>
      <c r="P791" s="18"/>
    </row>
    <row r="792" spans="2:16" ht="12.75">
      <c r="B792" s="17"/>
      <c r="C792" s="18"/>
      <c r="E792" s="17"/>
      <c r="F792" s="62"/>
      <c r="G792" s="17"/>
      <c r="I792" s="18"/>
      <c r="K792" s="18"/>
      <c r="M792" s="18"/>
      <c r="N792" s="18"/>
      <c r="O792" s="18"/>
      <c r="P792" s="18"/>
    </row>
    <row r="793" spans="2:16" ht="12.75">
      <c r="B793" s="17"/>
      <c r="C793" s="18"/>
      <c r="E793" s="17"/>
      <c r="F793" s="62"/>
      <c r="G793" s="17"/>
      <c r="I793" s="18"/>
      <c r="K793" s="18"/>
      <c r="M793" s="18"/>
      <c r="N793" s="18"/>
      <c r="O793" s="18"/>
      <c r="P793" s="18"/>
    </row>
    <row r="794" spans="2:16" ht="12.75">
      <c r="B794" s="17"/>
      <c r="C794" s="18"/>
      <c r="E794" s="17"/>
      <c r="F794" s="62"/>
      <c r="G794" s="17"/>
      <c r="I794" s="18"/>
      <c r="K794" s="18"/>
      <c r="M794" s="18"/>
      <c r="N794" s="18"/>
      <c r="O794" s="18"/>
      <c r="P794" s="18"/>
    </row>
    <row r="795" spans="2:16" ht="12.75">
      <c r="B795" s="17"/>
      <c r="C795" s="18"/>
      <c r="E795" s="17"/>
      <c r="F795" s="62"/>
      <c r="G795" s="17"/>
      <c r="I795" s="18"/>
      <c r="K795" s="18"/>
      <c r="M795" s="18"/>
      <c r="N795" s="18"/>
      <c r="O795" s="18"/>
      <c r="P795" s="18"/>
    </row>
    <row r="796" spans="2:16" ht="12.75">
      <c r="B796" s="17"/>
      <c r="C796" s="18"/>
      <c r="E796" s="17"/>
      <c r="F796" s="62"/>
      <c r="G796" s="17"/>
      <c r="I796" s="18"/>
      <c r="K796" s="18"/>
      <c r="M796" s="18"/>
      <c r="N796" s="18"/>
      <c r="O796" s="18"/>
      <c r="P796" s="18"/>
    </row>
    <row r="797" spans="2:16" ht="12.75">
      <c r="B797" s="17"/>
      <c r="C797" s="18"/>
      <c r="E797" s="17"/>
      <c r="F797" s="62"/>
      <c r="G797" s="17"/>
      <c r="I797" s="18"/>
      <c r="K797" s="18"/>
      <c r="M797" s="18"/>
      <c r="N797" s="18"/>
      <c r="O797" s="18"/>
      <c r="P797" s="18"/>
    </row>
    <row r="798" spans="2:16" ht="12.75">
      <c r="B798" s="17"/>
      <c r="C798" s="18"/>
      <c r="E798" s="17"/>
      <c r="F798" s="62"/>
      <c r="G798" s="17"/>
      <c r="I798" s="18"/>
      <c r="K798" s="18"/>
      <c r="M798" s="18"/>
      <c r="N798" s="18"/>
      <c r="O798" s="18"/>
      <c r="P798" s="18"/>
    </row>
    <row r="799" spans="2:16" ht="12.75">
      <c r="B799" s="17"/>
      <c r="C799" s="18"/>
      <c r="E799" s="17"/>
      <c r="F799" s="62"/>
      <c r="G799" s="17"/>
      <c r="I799" s="18"/>
      <c r="K799" s="18"/>
      <c r="M799" s="18"/>
      <c r="N799" s="18"/>
      <c r="O799" s="18"/>
      <c r="P799" s="18"/>
    </row>
    <row r="800" spans="2:16" ht="12.75">
      <c r="B800" s="17"/>
      <c r="C800" s="18"/>
      <c r="E800" s="17"/>
      <c r="F800" s="62"/>
      <c r="G800" s="17"/>
      <c r="I800" s="18"/>
      <c r="K800" s="18"/>
      <c r="M800" s="18"/>
      <c r="N800" s="18"/>
      <c r="O800" s="18"/>
      <c r="P800" s="18"/>
    </row>
    <row r="801" spans="2:16" ht="12.75">
      <c r="B801" s="17"/>
      <c r="C801" s="18"/>
      <c r="E801" s="17"/>
      <c r="F801" s="62"/>
      <c r="G801" s="17"/>
      <c r="I801" s="18"/>
      <c r="K801" s="18"/>
      <c r="M801" s="18"/>
      <c r="N801" s="18"/>
      <c r="O801" s="18"/>
      <c r="P801" s="18"/>
    </row>
    <row r="802" spans="2:16" ht="12.75">
      <c r="B802" s="17"/>
      <c r="C802" s="18"/>
      <c r="E802" s="17"/>
      <c r="F802" s="62"/>
      <c r="G802" s="17"/>
      <c r="I802" s="18"/>
      <c r="K802" s="18"/>
      <c r="M802" s="18"/>
      <c r="N802" s="18"/>
      <c r="O802" s="18"/>
      <c r="P802" s="18"/>
    </row>
    <row r="803" spans="2:16" ht="12.75">
      <c r="B803" s="17"/>
      <c r="C803" s="18"/>
      <c r="E803" s="17"/>
      <c r="F803" s="62"/>
      <c r="G803" s="17"/>
      <c r="I803" s="18"/>
      <c r="K803" s="18"/>
      <c r="M803" s="18"/>
      <c r="N803" s="18"/>
      <c r="O803" s="18"/>
      <c r="P803" s="18"/>
    </row>
    <row r="804" spans="2:16" ht="12.75">
      <c r="B804" s="17"/>
      <c r="C804" s="18"/>
      <c r="E804" s="17"/>
      <c r="F804" s="62"/>
      <c r="G804" s="17"/>
      <c r="I804" s="18"/>
      <c r="K804" s="18"/>
      <c r="M804" s="18"/>
      <c r="N804" s="18"/>
      <c r="O804" s="18"/>
      <c r="P804" s="18"/>
    </row>
    <row r="805" spans="2:16" ht="12.75">
      <c r="B805" s="17"/>
      <c r="C805" s="18"/>
      <c r="E805" s="17"/>
      <c r="F805" s="62"/>
      <c r="G805" s="17"/>
      <c r="I805" s="18"/>
      <c r="K805" s="18"/>
      <c r="M805" s="18"/>
      <c r="N805" s="18"/>
      <c r="O805" s="18"/>
      <c r="P805" s="18"/>
    </row>
    <row r="806" spans="2:16" ht="12.75">
      <c r="B806" s="17"/>
      <c r="C806" s="18"/>
      <c r="E806" s="17"/>
      <c r="F806" s="62"/>
      <c r="G806" s="17"/>
      <c r="I806" s="18"/>
      <c r="K806" s="18"/>
      <c r="M806" s="18"/>
      <c r="N806" s="18"/>
      <c r="O806" s="18"/>
      <c r="P806" s="18"/>
    </row>
    <row r="807" spans="2:16" ht="12.75">
      <c r="B807" s="17"/>
      <c r="C807" s="18"/>
      <c r="E807" s="17"/>
      <c r="F807" s="62"/>
      <c r="G807" s="17"/>
      <c r="I807" s="18"/>
      <c r="K807" s="18"/>
      <c r="M807" s="18"/>
      <c r="N807" s="18"/>
      <c r="O807" s="18"/>
      <c r="P807" s="18"/>
    </row>
    <row r="808" spans="2:16" ht="12.75">
      <c r="B808" s="17"/>
      <c r="C808" s="18"/>
      <c r="E808" s="17"/>
      <c r="F808" s="62"/>
      <c r="G808" s="17"/>
      <c r="I808" s="18"/>
      <c r="K808" s="18"/>
      <c r="M808" s="18"/>
      <c r="N808" s="18"/>
      <c r="O808" s="18"/>
      <c r="P808" s="18"/>
    </row>
    <row r="809" spans="2:16" ht="12.75">
      <c r="B809" s="17"/>
      <c r="C809" s="18"/>
      <c r="E809" s="17"/>
      <c r="F809" s="62"/>
      <c r="G809" s="17"/>
      <c r="I809" s="18"/>
      <c r="K809" s="18"/>
      <c r="M809" s="18"/>
      <c r="N809" s="18"/>
      <c r="O809" s="18"/>
      <c r="P809" s="18"/>
    </row>
    <row r="810" spans="2:16" ht="12.75">
      <c r="B810" s="17"/>
      <c r="C810" s="18"/>
      <c r="E810" s="17"/>
      <c r="F810" s="62"/>
      <c r="G810" s="17"/>
      <c r="I810" s="18"/>
      <c r="K810" s="18"/>
      <c r="M810" s="18"/>
      <c r="N810" s="18"/>
      <c r="O810" s="18"/>
      <c r="P810" s="18"/>
    </row>
    <row r="811" spans="2:16" ht="12.75">
      <c r="B811" s="17"/>
      <c r="C811" s="18"/>
      <c r="E811" s="17"/>
      <c r="F811" s="62"/>
      <c r="G811" s="17"/>
      <c r="I811" s="18"/>
      <c r="K811" s="18"/>
      <c r="M811" s="18"/>
      <c r="N811" s="18"/>
      <c r="O811" s="18"/>
      <c r="P811" s="18"/>
    </row>
    <row r="812" spans="2:16" ht="12.75">
      <c r="B812" s="17"/>
      <c r="C812" s="18"/>
      <c r="E812" s="17"/>
      <c r="F812" s="62"/>
      <c r="G812" s="17"/>
      <c r="I812" s="18"/>
      <c r="K812" s="18"/>
      <c r="M812" s="18"/>
      <c r="N812" s="18"/>
      <c r="O812" s="18"/>
      <c r="P812" s="18"/>
    </row>
    <row r="813" spans="2:16" ht="12.75">
      <c r="B813" s="17"/>
      <c r="C813" s="18"/>
      <c r="E813" s="17"/>
      <c r="F813" s="62"/>
      <c r="G813" s="17"/>
      <c r="I813" s="18"/>
      <c r="K813" s="18"/>
      <c r="M813" s="18"/>
      <c r="N813" s="18"/>
      <c r="O813" s="18"/>
      <c r="P813" s="18"/>
    </row>
    <row r="814" spans="2:16" ht="12.75">
      <c r="B814" s="17"/>
      <c r="C814" s="18"/>
      <c r="E814" s="17"/>
      <c r="F814" s="62"/>
      <c r="G814" s="17"/>
      <c r="I814" s="18"/>
      <c r="K814" s="18"/>
      <c r="M814" s="18"/>
      <c r="N814" s="18"/>
      <c r="O814" s="18"/>
      <c r="P814" s="18"/>
    </row>
    <row r="815" spans="2:16" ht="12.75">
      <c r="B815" s="17"/>
      <c r="C815" s="18"/>
      <c r="E815" s="17"/>
      <c r="F815" s="62"/>
      <c r="G815" s="17"/>
      <c r="I815" s="18"/>
      <c r="K815" s="18"/>
      <c r="M815" s="18"/>
      <c r="N815" s="18"/>
      <c r="O815" s="18"/>
      <c r="P815" s="18"/>
    </row>
    <row r="816" spans="2:16" ht="12.75">
      <c r="B816" s="17"/>
      <c r="C816" s="18"/>
      <c r="E816" s="17"/>
      <c r="F816" s="62"/>
      <c r="G816" s="17"/>
      <c r="I816" s="18"/>
      <c r="K816" s="18"/>
      <c r="M816" s="18"/>
      <c r="N816" s="18"/>
      <c r="O816" s="18"/>
      <c r="P816" s="18"/>
    </row>
    <row r="817" spans="2:16" ht="12.75">
      <c r="B817" s="17"/>
      <c r="C817" s="18"/>
      <c r="E817" s="17"/>
      <c r="F817" s="62"/>
      <c r="G817" s="17"/>
      <c r="I817" s="18"/>
      <c r="K817" s="18"/>
      <c r="M817" s="18"/>
      <c r="N817" s="18"/>
      <c r="O817" s="18"/>
      <c r="P817" s="18"/>
    </row>
    <row r="818" spans="2:16" ht="12.75">
      <c r="B818" s="17"/>
      <c r="C818" s="18"/>
      <c r="E818" s="17"/>
      <c r="F818" s="62"/>
      <c r="G818" s="17"/>
      <c r="I818" s="18"/>
      <c r="K818" s="18"/>
      <c r="M818" s="18"/>
      <c r="N818" s="18"/>
      <c r="O818" s="18"/>
      <c r="P818" s="18"/>
    </row>
    <row r="819" spans="2:16" ht="12.75">
      <c r="B819" s="17"/>
      <c r="C819" s="18"/>
      <c r="E819" s="17"/>
      <c r="F819" s="62"/>
      <c r="G819" s="17"/>
      <c r="I819" s="18"/>
      <c r="K819" s="18"/>
      <c r="M819" s="18"/>
      <c r="N819" s="18"/>
      <c r="O819" s="18"/>
      <c r="P819" s="18"/>
    </row>
    <row r="820" spans="2:16" ht="12.75">
      <c r="B820" s="17"/>
      <c r="C820" s="18"/>
      <c r="E820" s="17"/>
      <c r="F820" s="62"/>
      <c r="G820" s="17"/>
      <c r="I820" s="18"/>
      <c r="K820" s="18"/>
      <c r="M820" s="18"/>
      <c r="N820" s="18"/>
      <c r="O820" s="18"/>
      <c r="P820" s="18"/>
    </row>
    <row r="821" spans="2:16" ht="12.75">
      <c r="B821" s="17"/>
      <c r="C821" s="18"/>
      <c r="E821" s="17"/>
      <c r="F821" s="62"/>
      <c r="G821" s="17"/>
      <c r="I821" s="18"/>
      <c r="K821" s="18"/>
      <c r="M821" s="18"/>
      <c r="N821" s="18"/>
      <c r="O821" s="18"/>
      <c r="P821" s="18"/>
    </row>
    <row r="822" spans="2:16" ht="12.75">
      <c r="B822" s="17"/>
      <c r="C822" s="18"/>
      <c r="E822" s="17"/>
      <c r="F822" s="62"/>
      <c r="G822" s="17"/>
      <c r="I822" s="18"/>
      <c r="K822" s="18"/>
      <c r="M822" s="18"/>
      <c r="N822" s="18"/>
      <c r="O822" s="18"/>
      <c r="P822" s="18"/>
    </row>
    <row r="823" spans="2:16" ht="12.75">
      <c r="B823" s="17"/>
      <c r="C823" s="18"/>
      <c r="E823" s="17"/>
      <c r="F823" s="62"/>
      <c r="G823" s="17"/>
      <c r="I823" s="18"/>
      <c r="K823" s="18"/>
      <c r="M823" s="18"/>
      <c r="N823" s="18"/>
      <c r="O823" s="18"/>
      <c r="P823" s="18"/>
    </row>
    <row r="824" spans="2:16" ht="12.75">
      <c r="B824" s="17"/>
      <c r="C824" s="18"/>
      <c r="E824" s="17"/>
      <c r="F824" s="62"/>
      <c r="G824" s="17"/>
      <c r="I824" s="18"/>
      <c r="K824" s="18"/>
      <c r="M824" s="18"/>
      <c r="N824" s="18"/>
      <c r="O824" s="18"/>
      <c r="P824" s="18"/>
    </row>
    <row r="825" spans="2:16" ht="12.75">
      <c r="B825" s="17"/>
      <c r="C825" s="18"/>
      <c r="E825" s="17"/>
      <c r="F825" s="62"/>
      <c r="G825" s="17"/>
      <c r="I825" s="18"/>
      <c r="K825" s="18"/>
      <c r="M825" s="18"/>
      <c r="N825" s="18"/>
      <c r="O825" s="18"/>
      <c r="P825" s="18"/>
    </row>
    <row r="826" spans="2:16" ht="12.75">
      <c r="B826" s="17"/>
      <c r="C826" s="18"/>
      <c r="E826" s="17"/>
      <c r="F826" s="62"/>
      <c r="G826" s="17"/>
      <c r="I826" s="18"/>
      <c r="K826" s="18"/>
      <c r="M826" s="18"/>
      <c r="N826" s="18"/>
      <c r="O826" s="18"/>
      <c r="P826" s="18"/>
    </row>
    <row r="827" spans="2:16" ht="12.75">
      <c r="B827" s="17"/>
      <c r="C827" s="18"/>
      <c r="E827" s="17"/>
      <c r="F827" s="62"/>
      <c r="G827" s="17"/>
      <c r="I827" s="18"/>
      <c r="K827" s="18"/>
      <c r="M827" s="18"/>
      <c r="N827" s="18"/>
      <c r="O827" s="18"/>
      <c r="P827" s="18"/>
    </row>
    <row r="828" spans="2:16" ht="12.75">
      <c r="B828" s="17"/>
      <c r="C828" s="18"/>
      <c r="E828" s="17"/>
      <c r="F828" s="62"/>
      <c r="G828" s="17"/>
      <c r="I828" s="18"/>
      <c r="K828" s="18"/>
      <c r="M828" s="18"/>
      <c r="N828" s="18"/>
      <c r="O828" s="18"/>
      <c r="P828" s="18"/>
    </row>
    <row r="829" spans="2:16" ht="12.75">
      <c r="B829" s="17"/>
      <c r="C829" s="18"/>
      <c r="E829" s="17"/>
      <c r="F829" s="62"/>
      <c r="G829" s="17"/>
      <c r="I829" s="18"/>
      <c r="K829" s="18"/>
      <c r="M829" s="18"/>
      <c r="N829" s="18"/>
      <c r="O829" s="18"/>
      <c r="P829" s="18"/>
    </row>
    <row r="830" spans="2:16" ht="12.75">
      <c r="B830" s="17"/>
      <c r="C830" s="18"/>
      <c r="E830" s="17"/>
      <c r="F830" s="62"/>
      <c r="G830" s="17"/>
      <c r="I830" s="18"/>
      <c r="K830" s="18"/>
      <c r="M830" s="18"/>
      <c r="N830" s="18"/>
      <c r="O830" s="18"/>
      <c r="P830" s="18"/>
    </row>
    <row r="831" spans="2:16" ht="12.75">
      <c r="B831" s="17"/>
      <c r="C831" s="18"/>
      <c r="E831" s="17"/>
      <c r="F831" s="62"/>
      <c r="G831" s="17"/>
      <c r="I831" s="18"/>
      <c r="K831" s="18"/>
      <c r="M831" s="18"/>
      <c r="N831" s="18"/>
      <c r="O831" s="18"/>
      <c r="P831" s="18"/>
    </row>
    <row r="832" spans="2:16" ht="12.75">
      <c r="B832" s="17"/>
      <c r="C832" s="18"/>
      <c r="E832" s="17"/>
      <c r="F832" s="62"/>
      <c r="G832" s="17"/>
      <c r="I832" s="18"/>
      <c r="K832" s="18"/>
      <c r="M832" s="18"/>
      <c r="N832" s="18"/>
      <c r="O832" s="18"/>
      <c r="P832" s="18"/>
    </row>
    <row r="833" spans="2:16" ht="12.75">
      <c r="B833" s="17"/>
      <c r="C833" s="18"/>
      <c r="E833" s="17"/>
      <c r="F833" s="62"/>
      <c r="G833" s="17"/>
      <c r="I833" s="18"/>
      <c r="K833" s="18"/>
      <c r="M833" s="18"/>
      <c r="N833" s="18"/>
      <c r="O833" s="18"/>
      <c r="P833" s="18"/>
    </row>
    <row r="834" spans="2:16" ht="12.75">
      <c r="B834" s="17"/>
      <c r="C834" s="18"/>
      <c r="E834" s="17"/>
      <c r="F834" s="62"/>
      <c r="G834" s="17"/>
      <c r="I834" s="18"/>
      <c r="K834" s="18"/>
      <c r="M834" s="18"/>
      <c r="N834" s="18"/>
      <c r="O834" s="18"/>
      <c r="P834" s="18"/>
    </row>
    <row r="835" spans="2:16" ht="12.75">
      <c r="B835" s="17"/>
      <c r="C835" s="18"/>
      <c r="E835" s="17"/>
      <c r="F835" s="62"/>
      <c r="G835" s="17"/>
      <c r="I835" s="18"/>
      <c r="K835" s="18"/>
      <c r="M835" s="18"/>
      <c r="N835" s="18"/>
      <c r="O835" s="18"/>
      <c r="P835" s="18"/>
    </row>
    <row r="836" spans="2:16" ht="12.75">
      <c r="B836" s="17"/>
      <c r="C836" s="18"/>
      <c r="E836" s="17"/>
      <c r="F836" s="62"/>
      <c r="G836" s="17"/>
      <c r="I836" s="18"/>
      <c r="K836" s="18"/>
      <c r="M836" s="18"/>
      <c r="N836" s="18"/>
      <c r="O836" s="18"/>
      <c r="P836" s="18"/>
    </row>
    <row r="837" spans="2:16" ht="12.75">
      <c r="B837" s="17"/>
      <c r="C837" s="18"/>
      <c r="E837" s="17"/>
      <c r="F837" s="62"/>
      <c r="G837" s="17"/>
      <c r="I837" s="18"/>
      <c r="K837" s="18"/>
      <c r="M837" s="18"/>
      <c r="N837" s="18"/>
      <c r="O837" s="18"/>
      <c r="P837" s="18"/>
    </row>
    <row r="838" spans="2:16" ht="12.75">
      <c r="B838" s="17"/>
      <c r="C838" s="18"/>
      <c r="E838" s="17"/>
      <c r="F838" s="62"/>
      <c r="G838" s="17"/>
      <c r="I838" s="18"/>
      <c r="K838" s="18"/>
      <c r="M838" s="18"/>
      <c r="N838" s="18"/>
      <c r="O838" s="18"/>
      <c r="P838" s="18"/>
    </row>
    <row r="839" spans="2:16" ht="12.75">
      <c r="B839" s="17"/>
      <c r="C839" s="18"/>
      <c r="E839" s="17"/>
      <c r="F839" s="62"/>
      <c r="G839" s="17"/>
      <c r="I839" s="18"/>
      <c r="K839" s="18"/>
      <c r="M839" s="18"/>
      <c r="N839" s="18"/>
      <c r="O839" s="18"/>
      <c r="P839" s="18"/>
    </row>
    <row r="840" spans="2:16" ht="12.75">
      <c r="B840" s="17"/>
      <c r="C840" s="18"/>
      <c r="E840" s="17"/>
      <c r="F840" s="62"/>
      <c r="G840" s="17"/>
      <c r="I840" s="18"/>
      <c r="K840" s="18"/>
      <c r="M840" s="18"/>
      <c r="N840" s="18"/>
      <c r="O840" s="18"/>
      <c r="P840" s="18"/>
    </row>
    <row r="841" spans="2:16" ht="12.75">
      <c r="B841" s="17"/>
      <c r="C841" s="18"/>
      <c r="E841" s="17"/>
      <c r="F841" s="62"/>
      <c r="G841" s="17"/>
      <c r="I841" s="18"/>
      <c r="K841" s="18"/>
      <c r="M841" s="18"/>
      <c r="N841" s="18"/>
      <c r="O841" s="18"/>
      <c r="P841" s="18"/>
    </row>
    <row r="842" spans="2:16" ht="12.75">
      <c r="B842" s="17"/>
      <c r="C842" s="18"/>
      <c r="E842" s="17"/>
      <c r="F842" s="62"/>
      <c r="G842" s="17"/>
      <c r="I842" s="18"/>
      <c r="K842" s="18"/>
      <c r="M842" s="18"/>
      <c r="N842" s="18"/>
      <c r="O842" s="18"/>
      <c r="P842" s="18"/>
    </row>
    <row r="843" spans="2:16" ht="12.75">
      <c r="B843" s="17"/>
      <c r="C843" s="18"/>
      <c r="E843" s="17"/>
      <c r="F843" s="62"/>
      <c r="G843" s="17"/>
      <c r="I843" s="18"/>
      <c r="K843" s="18"/>
      <c r="M843" s="18"/>
      <c r="N843" s="18"/>
      <c r="O843" s="18"/>
      <c r="P843" s="18"/>
    </row>
    <row r="844" spans="2:16" ht="12.75">
      <c r="B844" s="17"/>
      <c r="C844" s="18"/>
      <c r="E844" s="17"/>
      <c r="F844" s="62"/>
      <c r="G844" s="17"/>
      <c r="I844" s="18"/>
      <c r="K844" s="18"/>
      <c r="M844" s="18"/>
      <c r="N844" s="18"/>
      <c r="O844" s="18"/>
      <c r="P844" s="18"/>
    </row>
    <row r="845" spans="2:16" ht="12.75">
      <c r="B845" s="17"/>
      <c r="C845" s="18"/>
      <c r="E845" s="17"/>
      <c r="F845" s="62"/>
      <c r="G845" s="17"/>
      <c r="I845" s="18"/>
      <c r="K845" s="18"/>
      <c r="M845" s="18"/>
      <c r="N845" s="18"/>
      <c r="O845" s="18"/>
      <c r="P845" s="18"/>
    </row>
    <row r="846" spans="2:16" ht="12.75">
      <c r="B846" s="17"/>
      <c r="C846" s="18"/>
      <c r="E846" s="17"/>
      <c r="F846" s="62"/>
      <c r="G846" s="17"/>
      <c r="I846" s="18"/>
      <c r="K846" s="18"/>
      <c r="M846" s="18"/>
      <c r="N846" s="18"/>
      <c r="O846" s="18"/>
      <c r="P846" s="18"/>
    </row>
    <row r="847" spans="2:16" ht="12.75">
      <c r="B847" s="17"/>
      <c r="C847" s="18"/>
      <c r="E847" s="17"/>
      <c r="F847" s="62"/>
      <c r="G847" s="17"/>
      <c r="I847" s="18"/>
      <c r="K847" s="18"/>
      <c r="M847" s="18"/>
      <c r="N847" s="18"/>
      <c r="O847" s="18"/>
      <c r="P847" s="18"/>
    </row>
    <row r="848" spans="2:16" ht="12.75">
      <c r="B848" s="17"/>
      <c r="C848" s="18"/>
      <c r="E848" s="17"/>
      <c r="F848" s="62"/>
      <c r="G848" s="17"/>
      <c r="I848" s="18"/>
      <c r="K848" s="18"/>
      <c r="M848" s="18"/>
      <c r="N848" s="18"/>
      <c r="O848" s="18"/>
      <c r="P848" s="18"/>
    </row>
    <row r="849" spans="2:16" ht="12.75">
      <c r="B849" s="17"/>
      <c r="C849" s="18"/>
      <c r="E849" s="17"/>
      <c r="F849" s="62"/>
      <c r="G849" s="17"/>
      <c r="I849" s="18"/>
      <c r="K849" s="18"/>
      <c r="M849" s="18"/>
      <c r="N849" s="18"/>
      <c r="O849" s="18"/>
      <c r="P849" s="18"/>
    </row>
    <row r="850" spans="2:16" ht="12.75">
      <c r="B850" s="17"/>
      <c r="C850" s="18"/>
      <c r="E850" s="17"/>
      <c r="F850" s="62"/>
      <c r="G850" s="17"/>
      <c r="I850" s="18"/>
      <c r="K850" s="18"/>
      <c r="M850" s="18"/>
      <c r="N850" s="18"/>
      <c r="O850" s="18"/>
      <c r="P850" s="18"/>
    </row>
    <row r="851" spans="2:16" ht="12.75">
      <c r="B851" s="17"/>
      <c r="C851" s="18"/>
      <c r="E851" s="17"/>
      <c r="F851" s="62"/>
      <c r="G851" s="17"/>
      <c r="I851" s="18"/>
      <c r="K851" s="18"/>
      <c r="M851" s="18"/>
      <c r="N851" s="18"/>
      <c r="O851" s="18"/>
      <c r="P851" s="18"/>
    </row>
    <row r="852" spans="2:16" ht="12.75">
      <c r="B852" s="17"/>
      <c r="C852" s="18"/>
      <c r="E852" s="17"/>
      <c r="F852" s="62"/>
      <c r="G852" s="17"/>
      <c r="I852" s="18"/>
      <c r="K852" s="18"/>
      <c r="M852" s="18"/>
      <c r="N852" s="18"/>
      <c r="O852" s="18"/>
      <c r="P852" s="18"/>
    </row>
    <row r="853" spans="2:16" ht="12.75">
      <c r="B853" s="17"/>
      <c r="C853" s="18"/>
      <c r="E853" s="17"/>
      <c r="F853" s="62"/>
      <c r="G853" s="17"/>
      <c r="I853" s="18"/>
      <c r="K853" s="18"/>
      <c r="M853" s="18"/>
      <c r="N853" s="18"/>
      <c r="O853" s="18"/>
      <c r="P853" s="18"/>
    </row>
    <row r="854" spans="2:16" ht="12.75">
      <c r="B854" s="17"/>
      <c r="C854" s="18"/>
      <c r="E854" s="17"/>
      <c r="F854" s="62"/>
      <c r="G854" s="17"/>
      <c r="I854" s="18"/>
      <c r="K854" s="18"/>
      <c r="M854" s="18"/>
      <c r="N854" s="18"/>
      <c r="O854" s="18"/>
      <c r="P854" s="18"/>
    </row>
    <row r="855" spans="2:16" ht="12.75">
      <c r="B855" s="17"/>
      <c r="C855" s="18"/>
      <c r="E855" s="17"/>
      <c r="F855" s="62"/>
      <c r="G855" s="17"/>
      <c r="I855" s="18"/>
      <c r="K855" s="18"/>
      <c r="M855" s="18"/>
      <c r="N855" s="18"/>
      <c r="O855" s="18"/>
      <c r="P855" s="18"/>
    </row>
    <row r="856" spans="2:16" ht="12.75">
      <c r="B856" s="17"/>
      <c r="C856" s="18"/>
      <c r="E856" s="17"/>
      <c r="F856" s="62"/>
      <c r="G856" s="17"/>
      <c r="I856" s="18"/>
      <c r="K856" s="18"/>
      <c r="M856" s="18"/>
      <c r="N856" s="18"/>
      <c r="O856" s="18"/>
      <c r="P856" s="18"/>
    </row>
    <row r="857" spans="2:16" ht="12.75">
      <c r="B857" s="17"/>
      <c r="C857" s="18"/>
      <c r="E857" s="17"/>
      <c r="F857" s="62"/>
      <c r="G857" s="17"/>
      <c r="I857" s="18"/>
      <c r="K857" s="18"/>
      <c r="M857" s="18"/>
      <c r="N857" s="18"/>
      <c r="O857" s="18"/>
      <c r="P857" s="18"/>
    </row>
    <row r="858" spans="2:16" ht="12.75">
      <c r="B858" s="17"/>
      <c r="C858" s="18"/>
      <c r="E858" s="17"/>
      <c r="F858" s="62"/>
      <c r="G858" s="17"/>
      <c r="I858" s="18"/>
      <c r="K858" s="18"/>
      <c r="M858" s="18"/>
      <c r="N858" s="18"/>
      <c r="O858" s="18"/>
      <c r="P858" s="18"/>
    </row>
    <row r="859" spans="2:16" ht="12.75">
      <c r="B859" s="17"/>
      <c r="C859" s="18"/>
      <c r="E859" s="17"/>
      <c r="F859" s="62"/>
      <c r="G859" s="17"/>
      <c r="I859" s="18"/>
      <c r="K859" s="18"/>
      <c r="M859" s="18"/>
      <c r="N859" s="18"/>
      <c r="O859" s="18"/>
      <c r="P859" s="18"/>
    </row>
    <row r="860" spans="2:16" ht="12.75">
      <c r="B860" s="17"/>
      <c r="C860" s="18"/>
      <c r="E860" s="17"/>
      <c r="F860" s="62"/>
      <c r="G860" s="17"/>
      <c r="I860" s="18"/>
      <c r="K860" s="18"/>
      <c r="M860" s="18"/>
      <c r="N860" s="18"/>
      <c r="O860" s="18"/>
      <c r="P860" s="18"/>
    </row>
    <row r="861" spans="2:16" ht="12.75">
      <c r="B861" s="17"/>
      <c r="C861" s="18"/>
      <c r="E861" s="17"/>
      <c r="F861" s="62"/>
      <c r="G861" s="17"/>
      <c r="I861" s="18"/>
      <c r="K861" s="18"/>
      <c r="M861" s="18"/>
      <c r="N861" s="18"/>
      <c r="O861" s="18"/>
      <c r="P861" s="18"/>
    </row>
    <row r="862" spans="2:16" ht="12.75">
      <c r="B862" s="17"/>
      <c r="C862" s="18"/>
      <c r="E862" s="17"/>
      <c r="F862" s="62"/>
      <c r="G862" s="17"/>
      <c r="I862" s="18"/>
      <c r="K862" s="18"/>
      <c r="M862" s="18"/>
      <c r="N862" s="18"/>
      <c r="O862" s="18"/>
      <c r="P862" s="18"/>
    </row>
    <row r="863" spans="2:16" ht="12.75">
      <c r="B863" s="17"/>
      <c r="C863" s="18"/>
      <c r="E863" s="17"/>
      <c r="F863" s="62"/>
      <c r="G863" s="17"/>
      <c r="I863" s="18"/>
      <c r="K863" s="18"/>
      <c r="M863" s="18"/>
      <c r="N863" s="18"/>
      <c r="O863" s="18"/>
      <c r="P863" s="18"/>
    </row>
    <row r="864" spans="2:16" ht="12.75">
      <c r="B864" s="17"/>
      <c r="C864" s="18"/>
      <c r="E864" s="17"/>
      <c r="F864" s="62"/>
      <c r="G864" s="17"/>
      <c r="I864" s="18"/>
      <c r="K864" s="18"/>
      <c r="M864" s="18"/>
      <c r="N864" s="18"/>
      <c r="O864" s="18"/>
      <c r="P864" s="18"/>
    </row>
    <row r="865" spans="2:16" ht="12.75">
      <c r="B865" s="17"/>
      <c r="C865" s="18"/>
      <c r="E865" s="17"/>
      <c r="F865" s="62"/>
      <c r="G865" s="17"/>
      <c r="I865" s="18"/>
      <c r="K865" s="18"/>
      <c r="M865" s="18"/>
      <c r="N865" s="18"/>
      <c r="O865" s="18"/>
      <c r="P865" s="18"/>
    </row>
    <row r="866" spans="2:16" ht="12.75">
      <c r="B866" s="17"/>
      <c r="C866" s="18"/>
      <c r="E866" s="17"/>
      <c r="F866" s="62"/>
      <c r="G866" s="17"/>
      <c r="I866" s="18"/>
      <c r="K866" s="18"/>
      <c r="M866" s="18"/>
      <c r="N866" s="18"/>
      <c r="O866" s="18"/>
      <c r="P866" s="18"/>
    </row>
    <row r="867" spans="2:16" ht="12.75">
      <c r="B867" s="17"/>
      <c r="C867" s="18"/>
      <c r="E867" s="17"/>
      <c r="F867" s="62"/>
      <c r="G867" s="17"/>
      <c r="I867" s="18"/>
      <c r="K867" s="18"/>
      <c r="M867" s="18"/>
      <c r="N867" s="18"/>
      <c r="O867" s="18"/>
      <c r="P867" s="18"/>
    </row>
    <row r="868" spans="2:16" ht="12.75">
      <c r="B868" s="17"/>
      <c r="C868" s="18"/>
      <c r="E868" s="17"/>
      <c r="F868" s="62"/>
      <c r="G868" s="17"/>
      <c r="I868" s="18"/>
      <c r="K868" s="18"/>
      <c r="M868" s="18"/>
      <c r="N868" s="18"/>
      <c r="O868" s="18"/>
      <c r="P868" s="18"/>
    </row>
    <row r="869" spans="2:16" ht="12.75">
      <c r="B869" s="17"/>
      <c r="C869" s="18"/>
      <c r="E869" s="17"/>
      <c r="F869" s="62"/>
      <c r="G869" s="17"/>
      <c r="I869" s="18"/>
      <c r="K869" s="18"/>
      <c r="M869" s="18"/>
      <c r="N869" s="18"/>
      <c r="O869" s="18"/>
      <c r="P869" s="18"/>
    </row>
    <row r="870" spans="2:16" ht="12.75">
      <c r="B870" s="17"/>
      <c r="C870" s="18"/>
      <c r="E870" s="17"/>
      <c r="F870" s="62"/>
      <c r="G870" s="17"/>
      <c r="I870" s="18"/>
      <c r="K870" s="18"/>
      <c r="M870" s="18"/>
      <c r="N870" s="18"/>
      <c r="O870" s="18"/>
      <c r="P870" s="18"/>
    </row>
    <row r="871" spans="2:16" ht="12.75">
      <c r="B871" s="17"/>
      <c r="C871" s="18"/>
      <c r="E871" s="17"/>
      <c r="F871" s="62"/>
      <c r="G871" s="17"/>
      <c r="I871" s="18"/>
      <c r="K871" s="18"/>
      <c r="M871" s="18"/>
      <c r="N871" s="18"/>
      <c r="O871" s="18"/>
      <c r="P871" s="18"/>
    </row>
    <row r="872" spans="2:16" ht="12.75">
      <c r="B872" s="17"/>
      <c r="C872" s="18"/>
      <c r="E872" s="17"/>
      <c r="F872" s="62"/>
      <c r="G872" s="17"/>
      <c r="I872" s="18"/>
      <c r="K872" s="18"/>
      <c r="M872" s="18"/>
      <c r="N872" s="18"/>
      <c r="O872" s="18"/>
      <c r="P872" s="18"/>
    </row>
    <row r="873" spans="2:16" ht="12.75">
      <c r="B873" s="17"/>
      <c r="C873" s="18"/>
      <c r="E873" s="17"/>
      <c r="F873" s="62"/>
      <c r="G873" s="17"/>
      <c r="I873" s="18"/>
      <c r="K873" s="18"/>
      <c r="M873" s="18"/>
      <c r="N873" s="18"/>
      <c r="O873" s="18"/>
      <c r="P873" s="18"/>
    </row>
    <row r="874" spans="2:16" ht="12.75">
      <c r="B874" s="17"/>
      <c r="C874" s="18"/>
      <c r="E874" s="17"/>
      <c r="F874" s="62"/>
      <c r="G874" s="17"/>
      <c r="I874" s="18"/>
      <c r="K874" s="18"/>
      <c r="M874" s="18"/>
      <c r="N874" s="18"/>
      <c r="O874" s="18"/>
      <c r="P874" s="18"/>
    </row>
    <row r="875" spans="2:16" ht="12.75">
      <c r="B875" s="17"/>
      <c r="C875" s="18"/>
      <c r="E875" s="17"/>
      <c r="F875" s="62"/>
      <c r="G875" s="17"/>
      <c r="I875" s="18"/>
      <c r="K875" s="18"/>
      <c r="M875" s="18"/>
      <c r="N875" s="18"/>
      <c r="O875" s="18"/>
      <c r="P875" s="18"/>
    </row>
    <row r="876" spans="2:16" ht="12.75">
      <c r="B876" s="17"/>
      <c r="C876" s="18"/>
      <c r="E876" s="17"/>
      <c r="F876" s="62"/>
      <c r="G876" s="17"/>
      <c r="I876" s="18"/>
      <c r="K876" s="18"/>
      <c r="M876" s="18"/>
      <c r="N876" s="18"/>
      <c r="O876" s="18"/>
      <c r="P876" s="18"/>
    </row>
    <row r="877" spans="2:16" ht="12.75">
      <c r="B877" s="17"/>
      <c r="C877" s="18"/>
      <c r="E877" s="17"/>
      <c r="F877" s="62"/>
      <c r="G877" s="17"/>
      <c r="I877" s="18"/>
      <c r="K877" s="18"/>
      <c r="M877" s="18"/>
      <c r="N877" s="18"/>
      <c r="O877" s="18"/>
      <c r="P877" s="18"/>
    </row>
    <row r="878" spans="2:16" ht="12.75">
      <c r="B878" s="17"/>
      <c r="C878" s="18"/>
      <c r="E878" s="17"/>
      <c r="F878" s="62"/>
      <c r="G878" s="17"/>
      <c r="I878" s="18"/>
      <c r="K878" s="18"/>
      <c r="M878" s="18"/>
      <c r="N878" s="18"/>
      <c r="O878" s="18"/>
      <c r="P878" s="18"/>
    </row>
    <row r="879" spans="2:16" ht="12.75">
      <c r="B879" s="17"/>
      <c r="C879" s="18"/>
      <c r="E879" s="17"/>
      <c r="F879" s="62"/>
      <c r="G879" s="17"/>
      <c r="I879" s="18"/>
      <c r="K879" s="18"/>
      <c r="M879" s="18"/>
      <c r="N879" s="18"/>
      <c r="O879" s="18"/>
      <c r="P879" s="18"/>
    </row>
    <row r="880" spans="2:16" ht="12.75">
      <c r="B880" s="17"/>
      <c r="C880" s="18"/>
      <c r="E880" s="17"/>
      <c r="F880" s="62"/>
      <c r="G880" s="17"/>
      <c r="I880" s="18"/>
      <c r="K880" s="18"/>
      <c r="M880" s="18"/>
      <c r="N880" s="18"/>
      <c r="O880" s="18"/>
      <c r="P880" s="18"/>
    </row>
    <row r="881" spans="2:16" ht="12.75">
      <c r="B881" s="17"/>
      <c r="C881" s="18"/>
      <c r="E881" s="17"/>
      <c r="F881" s="62"/>
      <c r="G881" s="17"/>
      <c r="I881" s="18"/>
      <c r="K881" s="18"/>
      <c r="M881" s="18"/>
      <c r="N881" s="18"/>
      <c r="O881" s="18"/>
      <c r="P881" s="18"/>
    </row>
    <row r="882" spans="2:16" ht="12.75">
      <c r="B882" s="17"/>
      <c r="C882" s="18"/>
      <c r="E882" s="17"/>
      <c r="F882" s="62"/>
      <c r="G882" s="17"/>
      <c r="I882" s="18"/>
      <c r="K882" s="18"/>
      <c r="M882" s="18"/>
      <c r="N882" s="18"/>
      <c r="O882" s="18"/>
      <c r="P882" s="18"/>
    </row>
    <row r="883" spans="2:16" ht="12.75">
      <c r="B883" s="17"/>
      <c r="C883" s="18"/>
      <c r="E883" s="17"/>
      <c r="F883" s="62"/>
      <c r="G883" s="17"/>
      <c r="I883" s="18"/>
      <c r="K883" s="18"/>
      <c r="M883" s="18"/>
      <c r="N883" s="18"/>
      <c r="O883" s="18"/>
      <c r="P883" s="18"/>
    </row>
    <row r="884" spans="2:16" ht="12.75">
      <c r="B884" s="17"/>
      <c r="C884" s="18"/>
      <c r="E884" s="17"/>
      <c r="F884" s="62"/>
      <c r="G884" s="17"/>
      <c r="I884" s="18"/>
      <c r="K884" s="18"/>
      <c r="M884" s="18"/>
      <c r="N884" s="18"/>
      <c r="O884" s="18"/>
      <c r="P884" s="18"/>
    </row>
    <row r="885" spans="2:16" ht="12.75">
      <c r="B885" s="17"/>
      <c r="C885" s="18"/>
      <c r="E885" s="17"/>
      <c r="F885" s="62"/>
      <c r="G885" s="17"/>
      <c r="I885" s="18"/>
      <c r="K885" s="18"/>
      <c r="M885" s="18"/>
      <c r="N885" s="18"/>
      <c r="O885" s="18"/>
      <c r="P885" s="18"/>
    </row>
    <row r="886" spans="2:16" ht="12.75">
      <c r="B886" s="17"/>
      <c r="C886" s="18"/>
      <c r="E886" s="17"/>
      <c r="F886" s="62"/>
      <c r="G886" s="17"/>
      <c r="I886" s="18"/>
      <c r="K886" s="18"/>
      <c r="M886" s="18"/>
      <c r="N886" s="18"/>
      <c r="O886" s="18"/>
      <c r="P886" s="18"/>
    </row>
    <row r="887" spans="2:16" ht="12.75">
      <c r="B887" s="17"/>
      <c r="C887" s="18"/>
      <c r="E887" s="17"/>
      <c r="F887" s="62"/>
      <c r="G887" s="17"/>
      <c r="I887" s="18"/>
      <c r="K887" s="18"/>
      <c r="M887" s="18"/>
      <c r="N887" s="18"/>
      <c r="O887" s="18"/>
      <c r="P887" s="18"/>
    </row>
    <row r="888" spans="2:16" ht="12.75">
      <c r="B888" s="17"/>
      <c r="C888" s="18"/>
      <c r="E888" s="17"/>
      <c r="F888" s="62"/>
      <c r="G888" s="17"/>
      <c r="I888" s="18"/>
      <c r="K888" s="18"/>
      <c r="M888" s="18"/>
      <c r="N888" s="18"/>
      <c r="O888" s="18"/>
      <c r="P888" s="18"/>
    </row>
    <row r="889" spans="2:16" ht="12.75">
      <c r="B889" s="17"/>
      <c r="C889" s="18"/>
      <c r="E889" s="17"/>
      <c r="F889" s="62"/>
      <c r="G889" s="17"/>
      <c r="I889" s="18"/>
      <c r="K889" s="18"/>
      <c r="M889" s="18"/>
      <c r="N889" s="18"/>
      <c r="O889" s="18"/>
      <c r="P889" s="18"/>
    </row>
    <row r="890" spans="2:16" ht="12.75">
      <c r="B890" s="17"/>
      <c r="C890" s="18"/>
      <c r="E890" s="17"/>
      <c r="F890" s="62"/>
      <c r="G890" s="17"/>
      <c r="I890" s="18"/>
      <c r="K890" s="18"/>
      <c r="M890" s="18"/>
      <c r="N890" s="18"/>
      <c r="O890" s="18"/>
      <c r="P890" s="18"/>
    </row>
    <row r="891" spans="2:16" ht="12.75">
      <c r="B891" s="17"/>
      <c r="C891" s="18"/>
      <c r="E891" s="17"/>
      <c r="F891" s="62"/>
      <c r="G891" s="17"/>
      <c r="I891" s="18"/>
      <c r="K891" s="18"/>
      <c r="M891" s="18"/>
      <c r="N891" s="18"/>
      <c r="O891" s="18"/>
      <c r="P891" s="18"/>
    </row>
    <row r="892" spans="2:16" ht="12.75">
      <c r="B892" s="17"/>
      <c r="C892" s="18"/>
      <c r="E892" s="17"/>
      <c r="F892" s="62"/>
      <c r="G892" s="17"/>
      <c r="I892" s="18"/>
      <c r="K892" s="18"/>
      <c r="M892" s="18"/>
      <c r="N892" s="18"/>
      <c r="O892" s="18"/>
      <c r="P892" s="18"/>
    </row>
    <row r="893" spans="2:16" ht="12.75">
      <c r="B893" s="17"/>
      <c r="C893" s="18"/>
      <c r="E893" s="17"/>
      <c r="F893" s="62"/>
      <c r="G893" s="17"/>
      <c r="I893" s="18"/>
      <c r="K893" s="18"/>
      <c r="M893" s="18"/>
      <c r="N893" s="18"/>
      <c r="O893" s="18"/>
      <c r="P893" s="18"/>
    </row>
    <row r="894" spans="2:16" ht="12.75">
      <c r="B894" s="17"/>
      <c r="C894" s="18"/>
      <c r="E894" s="17"/>
      <c r="F894" s="62"/>
      <c r="G894" s="17"/>
      <c r="I894" s="18"/>
      <c r="K894" s="18"/>
      <c r="M894" s="18"/>
      <c r="N894" s="18"/>
      <c r="O894" s="18"/>
      <c r="P894" s="18"/>
    </row>
    <row r="895" spans="2:16" ht="12.75">
      <c r="B895" s="17"/>
      <c r="C895" s="18"/>
      <c r="E895" s="17"/>
      <c r="F895" s="62"/>
      <c r="G895" s="17"/>
      <c r="I895" s="18"/>
      <c r="K895" s="18"/>
      <c r="M895" s="18"/>
      <c r="N895" s="18"/>
      <c r="O895" s="18"/>
      <c r="P895" s="18"/>
    </row>
    <row r="896" spans="2:16" ht="12.75">
      <c r="B896" s="17"/>
      <c r="C896" s="18"/>
      <c r="E896" s="17"/>
      <c r="F896" s="62"/>
      <c r="G896" s="17"/>
      <c r="I896" s="18"/>
      <c r="K896" s="18"/>
      <c r="M896" s="18"/>
      <c r="N896" s="18"/>
      <c r="O896" s="18"/>
      <c r="P896" s="18"/>
    </row>
    <row r="897" spans="2:16" ht="12.75">
      <c r="B897" s="17"/>
      <c r="C897" s="18"/>
      <c r="E897" s="17"/>
      <c r="F897" s="62"/>
      <c r="G897" s="17"/>
      <c r="I897" s="18"/>
      <c r="K897" s="18"/>
      <c r="M897" s="18"/>
      <c r="N897" s="18"/>
      <c r="O897" s="18"/>
      <c r="P897" s="18"/>
    </row>
    <row r="898" spans="2:16" ht="12.75">
      <c r="B898" s="17"/>
      <c r="C898" s="18"/>
      <c r="E898" s="17"/>
      <c r="F898" s="62"/>
      <c r="G898" s="17"/>
      <c r="I898" s="18"/>
      <c r="K898" s="18"/>
      <c r="M898" s="18"/>
      <c r="N898" s="18"/>
      <c r="O898" s="18"/>
      <c r="P898" s="18"/>
    </row>
    <row r="899" spans="2:16" ht="12.75">
      <c r="B899" s="17"/>
      <c r="C899" s="18"/>
      <c r="E899" s="17"/>
      <c r="F899" s="62"/>
      <c r="G899" s="17"/>
      <c r="I899" s="18"/>
      <c r="K899" s="18"/>
      <c r="M899" s="18"/>
      <c r="N899" s="18"/>
      <c r="O899" s="18"/>
      <c r="P899" s="18"/>
    </row>
    <row r="900" spans="2:16" ht="12.75">
      <c r="B900" s="17"/>
      <c r="C900" s="18"/>
      <c r="E900" s="17"/>
      <c r="F900" s="62"/>
      <c r="G900" s="17"/>
      <c r="I900" s="18"/>
      <c r="K900" s="18"/>
      <c r="M900" s="18"/>
      <c r="N900" s="18"/>
      <c r="O900" s="18"/>
      <c r="P900" s="18"/>
    </row>
    <row r="901" spans="2:16" ht="12.75">
      <c r="B901" s="17"/>
      <c r="C901" s="18"/>
      <c r="E901" s="17"/>
      <c r="F901" s="62"/>
      <c r="G901" s="17"/>
      <c r="I901" s="18"/>
      <c r="K901" s="18"/>
      <c r="M901" s="18"/>
      <c r="N901" s="18"/>
      <c r="O901" s="18"/>
      <c r="P901" s="18"/>
    </row>
    <row r="902" spans="2:16" ht="12.75">
      <c r="B902" s="17"/>
      <c r="C902" s="18"/>
      <c r="E902" s="17"/>
      <c r="F902" s="62"/>
      <c r="G902" s="17"/>
      <c r="I902" s="18"/>
      <c r="K902" s="18"/>
      <c r="M902" s="18"/>
      <c r="N902" s="18"/>
      <c r="O902" s="18"/>
      <c r="P902" s="18"/>
    </row>
    <row r="903" spans="2:16" ht="12.75">
      <c r="B903" s="17"/>
      <c r="C903" s="18"/>
      <c r="E903" s="17"/>
      <c r="F903" s="62"/>
      <c r="G903" s="17"/>
      <c r="I903" s="18"/>
      <c r="K903" s="18"/>
      <c r="M903" s="18"/>
      <c r="N903" s="18"/>
      <c r="O903" s="18"/>
      <c r="P903" s="18"/>
    </row>
    <row r="904" spans="2:16" ht="12.75">
      <c r="B904" s="17"/>
      <c r="C904" s="18"/>
      <c r="E904" s="17"/>
      <c r="F904" s="62"/>
      <c r="G904" s="17"/>
      <c r="I904" s="18"/>
      <c r="K904" s="18"/>
      <c r="M904" s="18"/>
      <c r="N904" s="18"/>
      <c r="O904" s="18"/>
      <c r="P904" s="18"/>
    </row>
    <row r="905" spans="2:16" ht="12.75">
      <c r="B905" s="17"/>
      <c r="C905" s="18"/>
      <c r="E905" s="17"/>
      <c r="F905" s="62"/>
      <c r="G905" s="17"/>
      <c r="I905" s="18"/>
      <c r="K905" s="18"/>
      <c r="M905" s="18"/>
      <c r="N905" s="18"/>
      <c r="O905" s="18"/>
      <c r="P905" s="18"/>
    </row>
    <row r="906" spans="2:16" ht="12.75">
      <c r="B906" s="17"/>
      <c r="C906" s="18"/>
      <c r="E906" s="17"/>
      <c r="F906" s="62"/>
      <c r="G906" s="17"/>
      <c r="I906" s="18"/>
      <c r="K906" s="18"/>
      <c r="M906" s="18"/>
      <c r="N906" s="18"/>
      <c r="O906" s="18"/>
      <c r="P906" s="18"/>
    </row>
    <row r="907" spans="2:16" ht="12.75">
      <c r="B907" s="17"/>
      <c r="C907" s="18"/>
      <c r="E907" s="17"/>
      <c r="F907" s="62"/>
      <c r="G907" s="17"/>
      <c r="I907" s="18"/>
      <c r="K907" s="18"/>
      <c r="M907" s="18"/>
      <c r="N907" s="18"/>
      <c r="O907" s="18"/>
      <c r="P907" s="18"/>
    </row>
    <row r="908" spans="2:16" ht="12.75">
      <c r="B908" s="17"/>
      <c r="C908" s="18"/>
      <c r="E908" s="17"/>
      <c r="F908" s="62"/>
      <c r="G908" s="17"/>
      <c r="I908" s="18"/>
      <c r="K908" s="18"/>
      <c r="M908" s="18"/>
      <c r="N908" s="18"/>
      <c r="O908" s="18"/>
      <c r="P908" s="18"/>
    </row>
    <row r="909" spans="2:16" ht="12.75">
      <c r="B909" s="17"/>
      <c r="C909" s="18"/>
      <c r="E909" s="17"/>
      <c r="F909" s="62"/>
      <c r="G909" s="17"/>
      <c r="I909" s="18"/>
      <c r="K909" s="18"/>
      <c r="M909" s="18"/>
      <c r="N909" s="18"/>
      <c r="O909" s="18"/>
      <c r="P909" s="18"/>
    </row>
    <row r="910" spans="2:16" ht="12.75">
      <c r="B910" s="17"/>
      <c r="C910" s="18"/>
      <c r="E910" s="17"/>
      <c r="F910" s="62"/>
      <c r="G910" s="17"/>
      <c r="I910" s="18"/>
      <c r="K910" s="18"/>
      <c r="M910" s="18"/>
      <c r="N910" s="18"/>
      <c r="O910" s="18"/>
      <c r="P910" s="18"/>
    </row>
    <row r="911" spans="2:16" ht="12.75">
      <c r="B911" s="17"/>
      <c r="C911" s="18"/>
      <c r="E911" s="17"/>
      <c r="F911" s="62"/>
      <c r="G911" s="17"/>
      <c r="I911" s="18"/>
      <c r="K911" s="18"/>
      <c r="M911" s="18"/>
      <c r="N911" s="18"/>
      <c r="O911" s="18"/>
      <c r="P911" s="18"/>
    </row>
    <row r="912" spans="2:16" ht="12.75">
      <c r="B912" s="17"/>
      <c r="C912" s="18"/>
      <c r="E912" s="17"/>
      <c r="F912" s="62"/>
      <c r="G912" s="17"/>
      <c r="I912" s="18"/>
      <c r="K912" s="18"/>
      <c r="M912" s="18"/>
      <c r="N912" s="18"/>
      <c r="O912" s="18"/>
      <c r="P912" s="18"/>
    </row>
    <row r="913" spans="2:16" ht="12.75">
      <c r="B913" s="17"/>
      <c r="C913" s="18"/>
      <c r="E913" s="17"/>
      <c r="F913" s="62"/>
      <c r="G913" s="17"/>
      <c r="I913" s="18"/>
      <c r="K913" s="18"/>
      <c r="M913" s="18"/>
      <c r="N913" s="18"/>
      <c r="O913" s="18"/>
      <c r="P913" s="18"/>
    </row>
    <row r="914" spans="2:16" ht="12.75">
      <c r="B914" s="17"/>
      <c r="C914" s="18"/>
      <c r="E914" s="17"/>
      <c r="F914" s="62"/>
      <c r="G914" s="17"/>
      <c r="I914" s="18"/>
      <c r="K914" s="18"/>
      <c r="M914" s="18"/>
      <c r="N914" s="18"/>
      <c r="O914" s="18"/>
      <c r="P914" s="18"/>
    </row>
    <row r="915" spans="2:16" ht="12.75">
      <c r="B915" s="17"/>
      <c r="C915" s="18"/>
      <c r="E915" s="17"/>
      <c r="F915" s="62"/>
      <c r="G915" s="17"/>
      <c r="I915" s="18"/>
      <c r="K915" s="18"/>
      <c r="M915" s="18"/>
      <c r="N915" s="18"/>
      <c r="O915" s="18"/>
      <c r="P915" s="18"/>
    </row>
    <row r="916" spans="2:16" ht="12.75">
      <c r="B916" s="17"/>
      <c r="C916" s="18"/>
      <c r="E916" s="17"/>
      <c r="F916" s="62"/>
      <c r="G916" s="17"/>
      <c r="I916" s="18"/>
      <c r="K916" s="18"/>
      <c r="M916" s="18"/>
      <c r="N916" s="18"/>
      <c r="O916" s="18"/>
      <c r="P916" s="18"/>
    </row>
    <row r="917" spans="2:16" ht="12.75">
      <c r="B917" s="17"/>
      <c r="C917" s="18"/>
      <c r="E917" s="17"/>
      <c r="F917" s="62"/>
      <c r="G917" s="17"/>
      <c r="I917" s="18"/>
      <c r="K917" s="18"/>
      <c r="M917" s="18"/>
      <c r="N917" s="18"/>
      <c r="O917" s="18"/>
      <c r="P917" s="18"/>
    </row>
    <row r="918" spans="2:16" ht="12.75">
      <c r="B918" s="17"/>
      <c r="C918" s="18"/>
      <c r="E918" s="17"/>
      <c r="F918" s="62"/>
      <c r="G918" s="17"/>
      <c r="I918" s="18"/>
      <c r="K918" s="18"/>
      <c r="M918" s="18"/>
      <c r="N918" s="18"/>
      <c r="O918" s="18"/>
      <c r="P918" s="18"/>
    </row>
    <row r="919" spans="2:16" ht="12.75">
      <c r="B919" s="17"/>
      <c r="C919" s="18"/>
      <c r="E919" s="17"/>
      <c r="F919" s="62"/>
      <c r="G919" s="17"/>
      <c r="I919" s="18"/>
      <c r="K919" s="18"/>
      <c r="M919" s="18"/>
      <c r="N919" s="18"/>
      <c r="O919" s="18"/>
      <c r="P919" s="18"/>
    </row>
    <row r="920" spans="2:16" ht="12.75">
      <c r="B920" s="17"/>
      <c r="C920" s="18"/>
      <c r="E920" s="17"/>
      <c r="F920" s="62"/>
      <c r="G920" s="17"/>
      <c r="I920" s="18"/>
      <c r="K920" s="18"/>
      <c r="M920" s="18"/>
      <c r="N920" s="18"/>
      <c r="O920" s="18"/>
      <c r="P920" s="18"/>
    </row>
    <row r="921" spans="2:16" ht="12.75">
      <c r="B921" s="17"/>
      <c r="C921" s="18"/>
      <c r="E921" s="17"/>
      <c r="F921" s="62"/>
      <c r="G921" s="17"/>
      <c r="I921" s="18"/>
      <c r="K921" s="18"/>
      <c r="M921" s="18"/>
      <c r="N921" s="18"/>
      <c r="O921" s="18"/>
      <c r="P921" s="18"/>
    </row>
    <row r="922" spans="2:16" ht="12.75">
      <c r="B922" s="17"/>
      <c r="C922" s="18"/>
      <c r="E922" s="17"/>
      <c r="F922" s="62"/>
      <c r="G922" s="17"/>
      <c r="I922" s="18"/>
      <c r="K922" s="18"/>
      <c r="M922" s="18"/>
      <c r="N922" s="18"/>
      <c r="O922" s="18"/>
      <c r="P922" s="18"/>
    </row>
    <row r="923" spans="2:16" ht="12.75">
      <c r="B923" s="17"/>
      <c r="C923" s="18"/>
      <c r="E923" s="17"/>
      <c r="F923" s="62"/>
      <c r="G923" s="17"/>
      <c r="I923" s="18"/>
      <c r="K923" s="18"/>
      <c r="M923" s="18"/>
      <c r="N923" s="18"/>
      <c r="O923" s="18"/>
      <c r="P923" s="18"/>
    </row>
    <row r="924" spans="2:16" ht="12.75">
      <c r="B924" s="17"/>
      <c r="C924" s="18"/>
      <c r="E924" s="17"/>
      <c r="F924" s="62"/>
      <c r="G924" s="17"/>
      <c r="I924" s="18"/>
      <c r="K924" s="18"/>
      <c r="M924" s="18"/>
      <c r="N924" s="18"/>
      <c r="O924" s="18"/>
      <c r="P924" s="18"/>
    </row>
    <row r="925" spans="2:16" ht="12.75">
      <c r="B925" s="17"/>
      <c r="C925" s="18"/>
      <c r="E925" s="17"/>
      <c r="F925" s="62"/>
      <c r="G925" s="17"/>
      <c r="I925" s="18"/>
      <c r="K925" s="18"/>
      <c r="M925" s="18"/>
      <c r="N925" s="18"/>
      <c r="O925" s="18"/>
      <c r="P925" s="18"/>
    </row>
    <row r="926" spans="2:16" ht="12.75">
      <c r="B926" s="17"/>
      <c r="C926" s="18"/>
      <c r="E926" s="17"/>
      <c r="F926" s="62"/>
      <c r="G926" s="17"/>
      <c r="I926" s="18"/>
      <c r="K926" s="18"/>
      <c r="M926" s="18"/>
      <c r="N926" s="18"/>
      <c r="O926" s="18"/>
      <c r="P926" s="18"/>
    </row>
    <row r="927" spans="2:16" ht="12.75">
      <c r="B927" s="17"/>
      <c r="C927" s="18"/>
      <c r="E927" s="17"/>
      <c r="F927" s="62"/>
      <c r="G927" s="17"/>
      <c r="I927" s="18"/>
      <c r="K927" s="18"/>
      <c r="M927" s="18"/>
      <c r="N927" s="18"/>
      <c r="O927" s="18"/>
      <c r="P927" s="18"/>
    </row>
    <row r="928" spans="2:16" ht="12.75">
      <c r="B928" s="17"/>
      <c r="C928" s="18"/>
      <c r="E928" s="17"/>
      <c r="F928" s="62"/>
      <c r="G928" s="17"/>
      <c r="I928" s="18"/>
      <c r="K928" s="18"/>
      <c r="M928" s="18"/>
      <c r="N928" s="18"/>
      <c r="O928" s="18"/>
      <c r="P928" s="18"/>
    </row>
    <row r="929" spans="2:16" ht="12.75">
      <c r="B929" s="17"/>
      <c r="C929" s="18"/>
      <c r="E929" s="17"/>
      <c r="F929" s="62"/>
      <c r="G929" s="17"/>
      <c r="I929" s="18"/>
      <c r="K929" s="18"/>
      <c r="M929" s="18"/>
      <c r="N929" s="18"/>
      <c r="O929" s="18"/>
      <c r="P929" s="18"/>
    </row>
    <row r="930" spans="2:16" ht="12.75">
      <c r="B930" s="17"/>
      <c r="C930" s="18"/>
      <c r="E930" s="17"/>
      <c r="F930" s="62"/>
      <c r="G930" s="17"/>
      <c r="I930" s="18"/>
      <c r="K930" s="18"/>
      <c r="M930" s="18"/>
      <c r="N930" s="18"/>
      <c r="O930" s="18"/>
      <c r="P930" s="18"/>
    </row>
    <row r="931" spans="2:16" ht="12.75">
      <c r="B931" s="17"/>
      <c r="C931" s="18"/>
      <c r="E931" s="17"/>
      <c r="F931" s="62"/>
      <c r="G931" s="17"/>
      <c r="I931" s="18"/>
      <c r="K931" s="18"/>
      <c r="M931" s="18"/>
      <c r="N931" s="18"/>
      <c r="O931" s="18"/>
      <c r="P931" s="18"/>
    </row>
    <row r="932" spans="2:16" ht="12.75">
      <c r="B932" s="17"/>
      <c r="C932" s="18"/>
      <c r="E932" s="17"/>
      <c r="F932" s="62"/>
      <c r="G932" s="17"/>
      <c r="I932" s="18"/>
      <c r="K932" s="18"/>
      <c r="M932" s="18"/>
      <c r="N932" s="18"/>
      <c r="O932" s="18"/>
      <c r="P932" s="18"/>
    </row>
    <row r="933" spans="2:16" ht="12.75">
      <c r="B933" s="17"/>
      <c r="C933" s="18"/>
      <c r="E933" s="17"/>
      <c r="F933" s="62"/>
      <c r="G933" s="17"/>
      <c r="I933" s="18"/>
      <c r="K933" s="18"/>
      <c r="M933" s="18"/>
      <c r="N933" s="18"/>
      <c r="O933" s="18"/>
      <c r="P933" s="18"/>
    </row>
    <row r="934" spans="2:16" ht="12.75">
      <c r="B934" s="17"/>
      <c r="C934" s="18"/>
      <c r="E934" s="17"/>
      <c r="F934" s="62"/>
      <c r="G934" s="17"/>
      <c r="I934" s="18"/>
      <c r="K934" s="18"/>
      <c r="M934" s="18"/>
      <c r="N934" s="18"/>
      <c r="O934" s="18"/>
      <c r="P934" s="18"/>
    </row>
    <row r="935" spans="2:16" ht="12.75">
      <c r="B935" s="17"/>
      <c r="C935" s="18"/>
      <c r="E935" s="17"/>
      <c r="F935" s="62"/>
      <c r="G935" s="17"/>
      <c r="I935" s="18"/>
      <c r="K935" s="18"/>
      <c r="M935" s="18"/>
      <c r="N935" s="18"/>
      <c r="O935" s="18"/>
      <c r="P935" s="18"/>
    </row>
    <row r="936" spans="2:16" ht="12.75">
      <c r="B936" s="17"/>
      <c r="C936" s="18"/>
      <c r="E936" s="17"/>
      <c r="F936" s="62"/>
      <c r="G936" s="17"/>
      <c r="I936" s="18"/>
      <c r="K936" s="18"/>
      <c r="M936" s="18"/>
      <c r="N936" s="18"/>
      <c r="O936" s="18"/>
      <c r="P936" s="18"/>
    </row>
    <row r="937" spans="2:16" ht="12.75">
      <c r="B937" s="17"/>
      <c r="C937" s="18"/>
      <c r="E937" s="17"/>
      <c r="F937" s="62"/>
      <c r="G937" s="17"/>
      <c r="I937" s="18"/>
      <c r="K937" s="18"/>
      <c r="M937" s="18"/>
      <c r="N937" s="18"/>
      <c r="O937" s="18"/>
      <c r="P937" s="18"/>
    </row>
    <row r="938" spans="2:16" ht="12.75">
      <c r="B938" s="17"/>
      <c r="C938" s="18"/>
      <c r="E938" s="17"/>
      <c r="F938" s="62"/>
      <c r="G938" s="17"/>
      <c r="I938" s="18"/>
      <c r="K938" s="18"/>
      <c r="M938" s="18"/>
      <c r="N938" s="18"/>
      <c r="O938" s="18"/>
      <c r="P938" s="18"/>
    </row>
    <row r="939" spans="2:16" ht="12.75">
      <c r="B939" s="17"/>
      <c r="C939" s="18"/>
      <c r="E939" s="17"/>
      <c r="F939" s="62"/>
      <c r="G939" s="17"/>
      <c r="I939" s="18"/>
      <c r="K939" s="18"/>
      <c r="M939" s="18"/>
      <c r="N939" s="18"/>
      <c r="O939" s="18"/>
      <c r="P939" s="18"/>
    </row>
    <row r="940" spans="2:16" ht="12.75">
      <c r="B940" s="17"/>
      <c r="C940" s="18"/>
      <c r="E940" s="17"/>
      <c r="F940" s="62"/>
      <c r="G940" s="17"/>
      <c r="I940" s="18"/>
      <c r="K940" s="18"/>
      <c r="M940" s="18"/>
      <c r="N940" s="18"/>
      <c r="O940" s="18"/>
      <c r="P940" s="18"/>
    </row>
    <row r="941" spans="2:16" ht="12.75">
      <c r="B941" s="17"/>
      <c r="C941" s="18"/>
      <c r="E941" s="17"/>
      <c r="F941" s="62"/>
      <c r="G941" s="17"/>
      <c r="I941" s="18"/>
      <c r="K941" s="18"/>
      <c r="M941" s="18"/>
      <c r="N941" s="18"/>
      <c r="O941" s="18"/>
      <c r="P941" s="18"/>
    </row>
    <row r="942" spans="2:16" ht="12.75">
      <c r="B942" s="17"/>
      <c r="C942" s="18"/>
      <c r="E942" s="17"/>
      <c r="F942" s="62"/>
      <c r="G942" s="17"/>
      <c r="I942" s="18"/>
      <c r="K942" s="18"/>
      <c r="M942" s="18"/>
      <c r="N942" s="18"/>
      <c r="O942" s="18"/>
      <c r="P942" s="18"/>
    </row>
  </sheetData>
  <dataValidations count="1">
    <dataValidation type="list" allowBlank="1" showErrorMessage="1" sqref="W3:W5" xr:uid="{53CC0EAB-A29B-47AA-B1AD-69CEAC992608}">
      <formula1>"Open,Inprogress,Closed"</formula1>
    </dataValidation>
  </dataValidations>
  <hyperlinks>
    <hyperlink ref="M3" r:id="rId1" xr:uid="{7F120661-2A27-4AAA-AFBE-761E363AA6A0}"/>
    <hyperlink ref="M5" r:id="rId2" xr:uid="{81D179DB-CFFA-42AE-ADF9-79016C422FF2}"/>
    <hyperlink ref="M4" r:id="rId3" xr:uid="{A0AFB4AF-2DC0-4B32-91BD-682D3A38DC0F}"/>
    <hyperlink ref="M6" r:id="rId4" xr:uid="{B589A35B-3457-443E-A7A6-FD0379365002}"/>
    <hyperlink ref="M7" r:id="rId5" xr:uid="{A072D5AC-6CDA-4CDA-86C0-3C7D268CB652}"/>
    <hyperlink ref="M8" r:id="rId6" xr:uid="{BD691BC3-1ECF-49B7-97F8-D17AF2F23742}"/>
  </hyperlinks>
  <pageMargins left="0" right="0" top="0" bottom="0" header="0" footer="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FD9B6-78EB-441C-80BF-4F19B5205C51}">
  <dimension ref="A1:K5"/>
  <sheetViews>
    <sheetView topLeftCell="A2" workbookViewId="0">
      <selection activeCell="C5" sqref="C5"/>
    </sheetView>
  </sheetViews>
  <sheetFormatPr defaultRowHeight="12.75"/>
  <cols>
    <col min="2" max="2" width="20.42578125" customWidth="1"/>
    <col min="3" max="3" width="19.85546875" customWidth="1"/>
    <col min="4" max="4" width="24.5703125" customWidth="1"/>
    <col min="5" max="5" width="24.7109375" customWidth="1"/>
    <col min="6" max="6" width="25.28515625" customWidth="1"/>
    <col min="7" max="7" width="16.7109375" customWidth="1"/>
    <col min="8" max="8" width="14.7109375" customWidth="1"/>
    <col min="9" max="9" width="11.7109375" customWidth="1"/>
    <col min="10" max="10" width="13" customWidth="1"/>
    <col min="11" max="11" width="49.85546875" customWidth="1"/>
  </cols>
  <sheetData>
    <row r="1" spans="1:11" ht="40.5">
      <c r="A1" s="1" t="s">
        <v>196</v>
      </c>
      <c r="B1" s="19" t="s">
        <v>11</v>
      </c>
      <c r="C1" s="20" t="s">
        <v>197</v>
      </c>
      <c r="D1" s="19" t="s">
        <v>199</v>
      </c>
      <c r="E1" s="20" t="s">
        <v>200</v>
      </c>
      <c r="F1" s="83" t="s">
        <v>201</v>
      </c>
      <c r="G1" s="19" t="s">
        <v>202</v>
      </c>
      <c r="H1" s="19" t="s">
        <v>204</v>
      </c>
      <c r="I1" s="19" t="s">
        <v>205</v>
      </c>
      <c r="J1" s="21" t="s">
        <v>206</v>
      </c>
      <c r="K1" s="30" t="s">
        <v>207</v>
      </c>
    </row>
    <row r="2" spans="1:11" ht="77.25" customHeight="1">
      <c r="A2">
        <v>1</v>
      </c>
      <c r="B2" t="s">
        <v>33</v>
      </c>
      <c r="C2" s="63">
        <v>24067</v>
      </c>
      <c r="D2" t="s">
        <v>713</v>
      </c>
      <c r="E2" t="s">
        <v>909</v>
      </c>
      <c r="F2" s="85" t="s">
        <v>905</v>
      </c>
      <c r="G2" t="s">
        <v>870</v>
      </c>
      <c r="H2" t="s">
        <v>910</v>
      </c>
      <c r="I2" t="s">
        <v>786</v>
      </c>
      <c r="J2" t="s">
        <v>911</v>
      </c>
      <c r="K2" s="40" t="s">
        <v>912</v>
      </c>
    </row>
    <row r="3" spans="1:11" ht="81.75" customHeight="1">
      <c r="A3">
        <v>2</v>
      </c>
      <c r="B3" t="s">
        <v>33</v>
      </c>
      <c r="C3" s="63">
        <v>22093</v>
      </c>
      <c r="D3" t="s">
        <v>713</v>
      </c>
      <c r="E3" t="s">
        <v>909</v>
      </c>
      <c r="F3" s="81" t="s">
        <v>907</v>
      </c>
      <c r="G3" t="s">
        <v>913</v>
      </c>
      <c r="H3" t="s">
        <v>910</v>
      </c>
      <c r="I3" t="s">
        <v>786</v>
      </c>
      <c r="J3" t="s">
        <v>911</v>
      </c>
      <c r="K3" s="40" t="s">
        <v>914</v>
      </c>
    </row>
    <row r="4" spans="1:11" ht="46.5">
      <c r="A4">
        <v>3</v>
      </c>
      <c r="B4" t="s">
        <v>33</v>
      </c>
      <c r="C4" s="63">
        <v>45900</v>
      </c>
      <c r="D4" t="s">
        <v>915</v>
      </c>
      <c r="E4" t="s">
        <v>916</v>
      </c>
      <c r="F4" t="s">
        <v>917</v>
      </c>
      <c r="G4" t="s">
        <v>870</v>
      </c>
      <c r="H4" t="s">
        <v>910</v>
      </c>
      <c r="I4" t="s">
        <v>786</v>
      </c>
      <c r="J4" t="s">
        <v>911</v>
      </c>
      <c r="K4" s="40" t="s">
        <v>918</v>
      </c>
    </row>
    <row r="5" spans="1:11" ht="33.75" customHeight="1">
      <c r="A5">
        <v>4</v>
      </c>
      <c r="B5" t="s">
        <v>919</v>
      </c>
      <c r="C5" s="63">
        <v>45689</v>
      </c>
      <c r="D5" t="s">
        <v>699</v>
      </c>
      <c r="E5" t="s">
        <v>916</v>
      </c>
      <c r="F5" t="s">
        <v>920</v>
      </c>
      <c r="G5" t="s">
        <v>870</v>
      </c>
      <c r="H5" t="s">
        <v>910</v>
      </c>
      <c r="I5" t="s">
        <v>786</v>
      </c>
      <c r="J5" t="s">
        <v>921</v>
      </c>
      <c r="K5" s="39" t="s">
        <v>922</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8C3D-A920-45F0-BEC4-3B3F4A46F9DB}">
  <sheetPr>
    <outlinePr summaryBelow="0" summaryRight="0"/>
  </sheetPr>
  <dimension ref="A1:X944"/>
  <sheetViews>
    <sheetView showGridLines="0" workbookViewId="0">
      <pane xSplit="5" ySplit="2" topLeftCell="F11" activePane="bottomRight" state="frozen"/>
      <selection pane="bottomRight" activeCell="C11" sqref="C11"/>
      <selection pane="bottomLeft" activeCell="A3" sqref="A3"/>
      <selection pane="topRight" activeCell="F1" sqref="F1"/>
    </sheetView>
  </sheetViews>
  <sheetFormatPr defaultColWidth="12.5703125" defaultRowHeight="15.75" customHeight="1"/>
  <cols>
    <col min="1" max="1" width="4.28515625" customWidth="1"/>
    <col min="2" max="2" width="19" customWidth="1"/>
    <col min="3" max="3" width="31.85546875" customWidth="1"/>
    <col min="4" max="4" width="27.7109375" customWidth="1"/>
    <col min="5" max="5" width="50.85546875" customWidth="1"/>
    <col min="6" max="6" width="16.42578125" style="63" customWidth="1"/>
    <col min="7" max="7" width="9.7109375" customWidth="1"/>
    <col min="8" max="8" width="17.5703125" customWidth="1"/>
    <col min="9" max="9" width="20.7109375" customWidth="1"/>
    <col min="10" max="10" width="40.140625" customWidth="1"/>
    <col min="11" max="11" width="17.7109375" customWidth="1"/>
    <col min="12" max="12" width="40" customWidth="1"/>
    <col min="13" max="13" width="17" customWidth="1"/>
    <col min="14" max="15" width="12.5703125" customWidth="1"/>
    <col min="16" max="16" width="15.85546875" customWidth="1"/>
    <col min="17" max="17" width="46.28515625" customWidth="1"/>
    <col min="18" max="18" width="16.5703125" customWidth="1"/>
    <col min="19" max="19" width="29.42578125" customWidth="1"/>
    <col min="20" max="20" width="24.140625" customWidth="1"/>
    <col min="21" max="21" width="48.140625" customWidth="1"/>
    <col min="22" max="22" width="41.28515625" customWidth="1"/>
    <col min="23" max="23" width="21.42578125" customWidth="1"/>
    <col min="24" max="24" width="42" customWidth="1"/>
  </cols>
  <sheetData>
    <row r="1" spans="1:24" ht="12.75">
      <c r="A1" s="3"/>
      <c r="B1" s="3"/>
      <c r="C1" s="3"/>
      <c r="D1" s="3"/>
      <c r="E1" s="3"/>
      <c r="F1" s="3"/>
      <c r="G1" s="3"/>
      <c r="H1" s="3"/>
      <c r="I1" s="3"/>
      <c r="J1" s="3"/>
      <c r="K1" s="3"/>
      <c r="L1" s="3"/>
      <c r="M1" s="3"/>
      <c r="N1" s="3"/>
      <c r="O1" s="3"/>
      <c r="P1" s="3"/>
      <c r="Q1" s="3"/>
      <c r="R1" s="3"/>
      <c r="S1" s="3"/>
      <c r="T1" s="3"/>
      <c r="U1" s="3"/>
      <c r="V1" s="3"/>
      <c r="W1" s="3"/>
      <c r="X1" s="4"/>
    </row>
    <row r="2" spans="1:24" ht="27">
      <c r="A2" s="1" t="s">
        <v>196</v>
      </c>
      <c r="B2" s="1" t="s">
        <v>226</v>
      </c>
      <c r="C2" s="1" t="s">
        <v>199</v>
      </c>
      <c r="D2" s="1" t="s">
        <v>227</v>
      </c>
      <c r="E2" s="75" t="s">
        <v>228</v>
      </c>
      <c r="F2" s="1" t="s">
        <v>229</v>
      </c>
      <c r="G2" s="1" t="s">
        <v>230</v>
      </c>
      <c r="H2" s="1" t="s">
        <v>234</v>
      </c>
      <c r="I2" s="1" t="s">
        <v>235</v>
      </c>
      <c r="J2" s="1" t="s">
        <v>818</v>
      </c>
      <c r="K2" s="1" t="s">
        <v>819</v>
      </c>
      <c r="L2" s="1" t="s">
        <v>238</v>
      </c>
      <c r="M2" s="1" t="s">
        <v>239</v>
      </c>
      <c r="N2" s="1" t="s">
        <v>240</v>
      </c>
      <c r="O2" s="1" t="s">
        <v>242</v>
      </c>
      <c r="P2" s="1" t="s">
        <v>820</v>
      </c>
      <c r="Q2" s="1" t="s">
        <v>243</v>
      </c>
      <c r="R2" s="1" t="s">
        <v>821</v>
      </c>
      <c r="S2" s="1" t="s">
        <v>243</v>
      </c>
      <c r="T2" s="1" t="s">
        <v>245</v>
      </c>
      <c r="U2" s="1" t="s">
        <v>247</v>
      </c>
      <c r="V2" s="1" t="s">
        <v>248</v>
      </c>
      <c r="W2" s="1" t="s">
        <v>205</v>
      </c>
      <c r="X2" s="6" t="s">
        <v>207</v>
      </c>
    </row>
    <row r="3" spans="1:24" ht="58.5">
      <c r="A3" s="7">
        <v>1</v>
      </c>
      <c r="B3" s="35" t="s">
        <v>923</v>
      </c>
      <c r="C3" s="32" t="s">
        <v>211</v>
      </c>
      <c r="D3" s="73">
        <v>45337</v>
      </c>
      <c r="E3" s="72" t="s">
        <v>924</v>
      </c>
      <c r="F3" s="74">
        <v>8</v>
      </c>
      <c r="G3" s="34">
        <v>8</v>
      </c>
      <c r="H3" s="12" t="s">
        <v>267</v>
      </c>
      <c r="I3" s="41" t="s">
        <v>925</v>
      </c>
      <c r="J3" s="29" t="s">
        <v>25</v>
      </c>
      <c r="K3" s="12" t="s">
        <v>926</v>
      </c>
      <c r="L3" s="29" t="s">
        <v>25</v>
      </c>
      <c r="M3" s="71" t="s">
        <v>927</v>
      </c>
      <c r="N3" s="57">
        <v>45538</v>
      </c>
      <c r="O3" s="57">
        <v>45540</v>
      </c>
      <c r="P3" s="12" t="s">
        <v>710</v>
      </c>
      <c r="Q3" s="12" t="s">
        <v>25</v>
      </c>
      <c r="R3" s="12" t="s">
        <v>650</v>
      </c>
      <c r="S3" s="12" t="s">
        <v>25</v>
      </c>
      <c r="T3" s="57">
        <v>45540</v>
      </c>
      <c r="U3" s="29" t="s">
        <v>717</v>
      </c>
      <c r="V3" s="29" t="s">
        <v>717</v>
      </c>
      <c r="W3" s="12" t="s">
        <v>786</v>
      </c>
      <c r="X3" s="12"/>
    </row>
    <row r="4" spans="1:24" ht="58.5">
      <c r="A4" s="7">
        <v>2</v>
      </c>
      <c r="B4" s="35" t="s">
        <v>923</v>
      </c>
      <c r="C4" s="32" t="s">
        <v>211</v>
      </c>
      <c r="D4" s="73">
        <v>45900</v>
      </c>
      <c r="E4" s="72" t="s">
        <v>889</v>
      </c>
      <c r="F4" s="74">
        <v>5</v>
      </c>
      <c r="G4" s="11">
        <v>5</v>
      </c>
      <c r="H4" s="12" t="s">
        <v>267</v>
      </c>
      <c r="I4" s="41" t="s">
        <v>925</v>
      </c>
      <c r="J4" s="12" t="s">
        <v>25</v>
      </c>
      <c r="K4" s="12" t="s">
        <v>926</v>
      </c>
      <c r="L4" s="29" t="s">
        <v>25</v>
      </c>
      <c r="M4" s="71" t="s">
        <v>928</v>
      </c>
      <c r="N4" s="57">
        <v>45545</v>
      </c>
      <c r="O4" s="57">
        <v>45576</v>
      </c>
      <c r="P4" s="12" t="s">
        <v>710</v>
      </c>
      <c r="Q4" s="12" t="s">
        <v>25</v>
      </c>
      <c r="R4" s="12" t="s">
        <v>650</v>
      </c>
      <c r="S4" s="12" t="s">
        <v>25</v>
      </c>
      <c r="T4" s="57">
        <v>45546</v>
      </c>
      <c r="U4" s="29" t="s">
        <v>717</v>
      </c>
      <c r="V4" s="29" t="s">
        <v>717</v>
      </c>
      <c r="W4" s="12" t="s">
        <v>786</v>
      </c>
      <c r="X4" s="12"/>
    </row>
    <row r="5" spans="1:24" ht="27" customHeight="1">
      <c r="A5" s="7">
        <v>3</v>
      </c>
      <c r="B5" s="35" t="s">
        <v>923</v>
      </c>
      <c r="C5" s="33" t="s">
        <v>713</v>
      </c>
      <c r="D5" s="16" t="s">
        <v>593</v>
      </c>
      <c r="E5" s="50" t="s">
        <v>929</v>
      </c>
      <c r="F5" s="60"/>
      <c r="G5" s="11"/>
      <c r="H5" s="12"/>
      <c r="I5" s="51"/>
      <c r="J5" s="15"/>
      <c r="K5" s="28"/>
      <c r="L5" s="15"/>
      <c r="M5" s="90"/>
      <c r="N5" s="57"/>
      <c r="O5" s="57"/>
      <c r="P5" s="12"/>
      <c r="Q5" s="2"/>
      <c r="R5" s="2"/>
      <c r="S5" s="29"/>
      <c r="T5" s="57"/>
      <c r="U5" s="2"/>
      <c r="V5" s="2"/>
      <c r="W5" s="12"/>
      <c r="X5" s="29" t="s">
        <v>930</v>
      </c>
    </row>
    <row r="6" spans="1:24" ht="23.25">
      <c r="A6" s="7"/>
      <c r="B6" s="35" t="s">
        <v>923</v>
      </c>
      <c r="C6" s="55" t="s">
        <v>699</v>
      </c>
      <c r="D6" s="84">
        <v>45689</v>
      </c>
      <c r="E6" s="85" t="s">
        <v>900</v>
      </c>
      <c r="F6" s="8">
        <v>3</v>
      </c>
      <c r="G6" s="29"/>
      <c r="H6" s="12" t="s">
        <v>267</v>
      </c>
      <c r="I6" s="41" t="s">
        <v>925</v>
      </c>
      <c r="J6" s="12" t="s">
        <v>25</v>
      </c>
      <c r="K6" s="32"/>
      <c r="L6" s="106" t="s">
        <v>25</v>
      </c>
      <c r="M6" s="49"/>
      <c r="N6" s="205"/>
      <c r="O6" s="57"/>
      <c r="P6" s="12"/>
      <c r="Q6" s="11"/>
      <c r="R6" s="11"/>
      <c r="S6" s="11"/>
      <c r="T6" s="57"/>
      <c r="U6" s="11"/>
      <c r="V6" s="11"/>
      <c r="W6" s="12"/>
      <c r="X6" s="29" t="s">
        <v>931</v>
      </c>
    </row>
    <row r="7" spans="1:24" ht="23.25">
      <c r="A7" s="67">
        <v>4</v>
      </c>
      <c r="B7" s="29" t="s">
        <v>29</v>
      </c>
      <c r="C7" s="9" t="s">
        <v>699</v>
      </c>
      <c r="D7" s="9">
        <v>45690</v>
      </c>
      <c r="E7" s="81" t="s">
        <v>904</v>
      </c>
      <c r="F7" s="8">
        <v>3</v>
      </c>
      <c r="G7" s="53"/>
      <c r="H7" s="12" t="s">
        <v>267</v>
      </c>
      <c r="I7" s="41" t="s">
        <v>925</v>
      </c>
      <c r="J7" s="29" t="s">
        <v>25</v>
      </c>
      <c r="K7" s="32"/>
      <c r="L7" s="29" t="s">
        <v>25</v>
      </c>
      <c r="M7" s="69"/>
      <c r="N7" s="57"/>
      <c r="O7" s="57"/>
      <c r="P7" s="12"/>
      <c r="Q7" s="2"/>
      <c r="R7" s="11"/>
      <c r="S7" s="11"/>
      <c r="T7" s="57"/>
      <c r="U7" s="11"/>
      <c r="V7" s="11"/>
      <c r="W7" s="12"/>
      <c r="X7" s="29" t="s">
        <v>931</v>
      </c>
    </row>
    <row r="8" spans="1:24" ht="12.75">
      <c r="A8" s="68"/>
      <c r="B8" s="35"/>
      <c r="C8" s="33"/>
      <c r="D8" s="9"/>
      <c r="E8" s="52"/>
      <c r="F8" s="8"/>
      <c r="G8" s="29"/>
      <c r="H8" s="12"/>
      <c r="I8" s="12"/>
      <c r="J8" s="12"/>
      <c r="K8" s="10"/>
      <c r="L8" s="15"/>
      <c r="M8" s="66"/>
      <c r="N8" s="57"/>
      <c r="O8" s="57"/>
      <c r="P8" s="12"/>
      <c r="Q8" s="11"/>
      <c r="R8" s="11"/>
      <c r="S8" s="11"/>
      <c r="T8" s="57"/>
      <c r="U8" s="11"/>
      <c r="V8" s="11"/>
      <c r="W8" s="12"/>
      <c r="X8" s="11"/>
    </row>
    <row r="9" spans="1:24" ht="12.75">
      <c r="A9" s="54"/>
      <c r="B9" s="35"/>
      <c r="C9" s="55"/>
      <c r="D9" s="54"/>
      <c r="E9" s="45"/>
      <c r="F9" s="61"/>
      <c r="G9" s="45"/>
      <c r="H9" s="54"/>
      <c r="I9" s="55"/>
      <c r="J9" s="54"/>
      <c r="K9" s="55"/>
      <c r="M9" s="18"/>
      <c r="N9" s="18"/>
      <c r="O9" s="18"/>
      <c r="P9" s="18"/>
    </row>
    <row r="10" spans="1:24" ht="12.75">
      <c r="A10" s="54"/>
      <c r="B10" s="45"/>
      <c r="C10" s="55"/>
      <c r="D10" s="54"/>
      <c r="E10" s="45"/>
      <c r="F10" s="61"/>
      <c r="G10" s="45"/>
      <c r="H10" s="54"/>
      <c r="I10" s="55"/>
      <c r="J10" s="54"/>
      <c r="K10" s="55"/>
      <c r="M10" s="18"/>
      <c r="N10" s="18"/>
      <c r="O10" s="18"/>
      <c r="P10" s="18"/>
    </row>
    <row r="11" spans="1:24" ht="12.75">
      <c r="A11" s="54"/>
      <c r="B11" s="45"/>
      <c r="C11" s="55"/>
      <c r="D11" s="54"/>
      <c r="E11" s="45"/>
      <c r="F11" s="61"/>
      <c r="G11" s="45"/>
      <c r="H11" s="54"/>
      <c r="I11" s="55"/>
      <c r="J11" s="54"/>
      <c r="K11" s="55"/>
      <c r="M11" s="18"/>
      <c r="N11" s="18"/>
      <c r="O11" s="18"/>
      <c r="P11" s="18"/>
    </row>
    <row r="12" spans="1:24" ht="12.75">
      <c r="A12" s="54"/>
      <c r="B12" s="45"/>
      <c r="C12" s="55"/>
      <c r="D12" s="54"/>
      <c r="E12" s="45"/>
      <c r="F12" s="61"/>
      <c r="G12" s="45"/>
      <c r="H12" s="54"/>
      <c r="I12" s="55"/>
      <c r="J12" s="54"/>
      <c r="K12" s="55"/>
      <c r="M12" s="18"/>
      <c r="N12" s="18"/>
      <c r="O12" s="18"/>
      <c r="P12" s="18"/>
    </row>
    <row r="13" spans="1:24" ht="12.75">
      <c r="A13" s="54"/>
      <c r="B13" s="45"/>
      <c r="C13" s="55"/>
      <c r="D13" s="54"/>
      <c r="E13" s="45"/>
      <c r="F13" s="61"/>
      <c r="G13" s="45"/>
      <c r="H13" s="54"/>
      <c r="I13" s="55"/>
      <c r="J13" s="54"/>
      <c r="K13" s="55"/>
      <c r="M13" s="18"/>
      <c r="N13" s="18"/>
      <c r="O13" s="18"/>
      <c r="P13" s="18"/>
    </row>
    <row r="14" spans="1:24" ht="12.75">
      <c r="B14" s="17"/>
      <c r="C14" s="18"/>
      <c r="E14" s="17"/>
      <c r="F14" s="62"/>
      <c r="G14" s="17"/>
      <c r="I14" s="18"/>
      <c r="K14" s="18"/>
      <c r="M14" s="18"/>
      <c r="N14" s="18"/>
      <c r="O14" s="18"/>
      <c r="P14" s="18"/>
    </row>
    <row r="15" spans="1:24" ht="12.75">
      <c r="B15" s="17"/>
      <c r="C15" s="18"/>
      <c r="E15" s="17"/>
      <c r="F15" s="62"/>
      <c r="G15" s="17"/>
      <c r="I15" s="18"/>
      <c r="K15" s="18"/>
      <c r="M15" s="18"/>
      <c r="N15" s="18"/>
      <c r="O15" s="18"/>
      <c r="P15" s="18"/>
    </row>
    <row r="16" spans="1:24" ht="12.75">
      <c r="B16" s="17"/>
      <c r="C16" s="18"/>
      <c r="E16" s="17"/>
      <c r="F16" s="62"/>
      <c r="G16" s="17"/>
      <c r="I16" s="18"/>
      <c r="K16" s="18"/>
      <c r="M16" s="18"/>
      <c r="N16" s="18"/>
      <c r="O16" s="18"/>
      <c r="P16" s="18"/>
    </row>
    <row r="17" spans="2:16" ht="12.75">
      <c r="B17" s="17"/>
      <c r="C17" s="18"/>
      <c r="E17" s="17"/>
      <c r="F17" s="62"/>
      <c r="G17" s="17"/>
      <c r="I17" s="18"/>
      <c r="K17" s="18"/>
      <c r="M17" s="18"/>
      <c r="N17" s="18"/>
      <c r="O17" s="18"/>
      <c r="P17" s="18"/>
    </row>
    <row r="18" spans="2:16" ht="12.75">
      <c r="B18" s="17"/>
      <c r="C18" s="18"/>
      <c r="E18" s="17"/>
      <c r="F18" s="62"/>
      <c r="G18" s="17"/>
      <c r="I18" s="18"/>
      <c r="K18" s="18"/>
      <c r="M18" s="18"/>
      <c r="N18" s="18"/>
      <c r="O18" s="18"/>
      <c r="P18" s="18"/>
    </row>
    <row r="19" spans="2:16" ht="12.75">
      <c r="B19" s="17"/>
      <c r="C19" s="18"/>
      <c r="E19" s="17"/>
      <c r="F19" s="62"/>
      <c r="G19" s="17"/>
      <c r="I19" s="18"/>
      <c r="K19" s="18"/>
      <c r="M19" s="18"/>
      <c r="N19" s="18"/>
      <c r="O19" s="18"/>
      <c r="P19" s="18"/>
    </row>
    <row r="20" spans="2:16" ht="12.75">
      <c r="B20" s="17"/>
      <c r="C20" s="18"/>
      <c r="E20" s="17"/>
      <c r="F20" s="62"/>
      <c r="G20" s="17"/>
      <c r="I20" s="18"/>
      <c r="K20" s="18"/>
      <c r="M20" s="18"/>
      <c r="N20" s="18"/>
      <c r="O20" s="18"/>
      <c r="P20" s="18"/>
    </row>
    <row r="21" spans="2:16" ht="12.75">
      <c r="B21" s="17"/>
      <c r="C21" s="18"/>
      <c r="E21" s="17"/>
      <c r="F21" s="62"/>
      <c r="G21" s="17"/>
      <c r="I21" s="18"/>
      <c r="K21" s="18"/>
      <c r="M21" s="18"/>
      <c r="N21" s="18"/>
      <c r="O21" s="18"/>
      <c r="P21" s="18"/>
    </row>
    <row r="22" spans="2:16" ht="12.75">
      <c r="B22" s="17"/>
      <c r="C22" s="18"/>
      <c r="E22" s="17"/>
      <c r="F22" s="62"/>
      <c r="G22" s="17"/>
      <c r="I22" s="18"/>
      <c r="K22" s="18"/>
      <c r="M22" s="18"/>
      <c r="N22" s="18"/>
      <c r="O22" s="18"/>
      <c r="P22" s="18"/>
    </row>
    <row r="23" spans="2:16" ht="12.75">
      <c r="B23" s="17"/>
      <c r="C23" s="18"/>
      <c r="E23" s="17"/>
      <c r="F23" s="62"/>
      <c r="G23" s="17"/>
      <c r="I23" s="18"/>
      <c r="K23" s="18"/>
      <c r="M23" s="18"/>
      <c r="N23" s="18"/>
      <c r="O23" s="18"/>
      <c r="P23" s="18"/>
    </row>
    <row r="24" spans="2:16" ht="12.75">
      <c r="B24" s="17"/>
      <c r="C24" s="18"/>
      <c r="E24" s="17"/>
      <c r="F24" s="62"/>
      <c r="G24" s="17"/>
      <c r="I24" s="18"/>
      <c r="K24" s="18"/>
      <c r="M24" s="18"/>
      <c r="N24" s="18"/>
      <c r="O24" s="18"/>
      <c r="P24" s="18"/>
    </row>
    <row r="25" spans="2:16" ht="12.75">
      <c r="B25" s="17"/>
      <c r="C25" s="18"/>
      <c r="E25" s="17"/>
      <c r="F25" s="62"/>
      <c r="G25" s="17"/>
      <c r="I25" s="18"/>
      <c r="K25" s="18"/>
      <c r="M25" s="18"/>
      <c r="N25" s="18"/>
      <c r="O25" s="18"/>
      <c r="P25" s="18"/>
    </row>
    <row r="26" spans="2:16" ht="12.75">
      <c r="B26" s="17"/>
      <c r="C26" s="18"/>
      <c r="E26" s="17"/>
      <c r="F26" s="62"/>
      <c r="G26" s="17"/>
      <c r="I26" s="18"/>
      <c r="K26" s="18"/>
      <c r="M26" s="18"/>
      <c r="N26" s="18"/>
      <c r="O26" s="18"/>
      <c r="P26" s="18"/>
    </row>
    <row r="27" spans="2:16" ht="12.75">
      <c r="B27" s="17"/>
      <c r="C27" s="18"/>
      <c r="E27" s="17"/>
      <c r="F27" s="62"/>
      <c r="G27" s="17"/>
      <c r="I27" s="18"/>
      <c r="K27" s="18"/>
      <c r="M27" s="18"/>
      <c r="N27" s="18"/>
      <c r="O27" s="18"/>
      <c r="P27" s="18"/>
    </row>
    <row r="28" spans="2:16" ht="12.75">
      <c r="B28" s="17"/>
      <c r="C28" s="18"/>
      <c r="E28" s="17"/>
      <c r="F28" s="62"/>
      <c r="G28" s="17"/>
      <c r="I28" s="18"/>
      <c r="K28" s="18"/>
      <c r="M28" s="18"/>
      <c r="N28" s="18"/>
      <c r="O28" s="18"/>
      <c r="P28" s="18"/>
    </row>
    <row r="29" spans="2:16" ht="12.75">
      <c r="B29" s="17"/>
      <c r="C29" s="18"/>
      <c r="E29" s="17"/>
      <c r="F29" s="62"/>
      <c r="G29" s="17"/>
      <c r="I29" s="18"/>
      <c r="K29" s="18"/>
      <c r="M29" s="18"/>
      <c r="N29" s="18"/>
      <c r="O29" s="18"/>
      <c r="P29" s="18"/>
    </row>
    <row r="30" spans="2:16" ht="12.75">
      <c r="B30" s="17"/>
      <c r="C30" s="18"/>
      <c r="E30" s="17"/>
      <c r="F30" s="62"/>
      <c r="G30" s="17"/>
      <c r="I30" s="18"/>
      <c r="K30" s="18"/>
      <c r="M30" s="18"/>
      <c r="N30" s="18"/>
      <c r="O30" s="18"/>
      <c r="P30" s="18"/>
    </row>
    <row r="31" spans="2:16" ht="12.75">
      <c r="B31" s="17"/>
      <c r="C31" s="18"/>
      <c r="E31" s="17"/>
      <c r="F31" s="62"/>
      <c r="G31" s="17"/>
      <c r="I31" s="18"/>
      <c r="K31" s="18"/>
      <c r="M31" s="18"/>
      <c r="N31" s="18"/>
      <c r="O31" s="18"/>
      <c r="P31" s="18"/>
    </row>
    <row r="32" spans="2:16" ht="12.75">
      <c r="B32" s="17"/>
      <c r="C32" s="18"/>
      <c r="E32" s="17"/>
      <c r="F32" s="62"/>
      <c r="G32" s="17"/>
      <c r="I32" s="18"/>
      <c r="K32" s="18"/>
      <c r="M32" s="18"/>
      <c r="N32" s="18"/>
      <c r="O32" s="18"/>
      <c r="P32" s="18"/>
    </row>
    <row r="33" spans="2:16" ht="12.75">
      <c r="B33" s="17"/>
      <c r="C33" s="18"/>
      <c r="E33" s="17"/>
      <c r="F33" s="62"/>
      <c r="G33" s="17"/>
      <c r="I33" s="18"/>
      <c r="K33" s="18"/>
      <c r="M33" s="18"/>
      <c r="N33" s="18"/>
      <c r="O33" s="18"/>
      <c r="P33" s="18"/>
    </row>
    <row r="34" spans="2:16" ht="12.75">
      <c r="B34" s="17"/>
      <c r="C34" s="18"/>
      <c r="E34" s="17"/>
      <c r="F34" s="62"/>
      <c r="G34" s="17"/>
      <c r="I34" s="18"/>
      <c r="K34" s="18"/>
      <c r="M34" s="18"/>
      <c r="N34" s="18"/>
      <c r="O34" s="18"/>
      <c r="P34" s="18"/>
    </row>
    <row r="35" spans="2:16" ht="12.75">
      <c r="B35" s="17"/>
      <c r="C35" s="18"/>
      <c r="E35" s="17"/>
      <c r="F35" s="62"/>
      <c r="G35" s="17"/>
      <c r="I35" s="18"/>
      <c r="K35" s="18"/>
      <c r="M35" s="18"/>
      <c r="N35" s="18"/>
      <c r="O35" s="18"/>
      <c r="P35" s="18"/>
    </row>
    <row r="36" spans="2:16" ht="12.75">
      <c r="B36" s="17"/>
      <c r="C36" s="18"/>
      <c r="E36" s="17"/>
      <c r="F36" s="62"/>
      <c r="G36" s="17"/>
      <c r="I36" s="18"/>
      <c r="K36" s="18"/>
      <c r="M36" s="18"/>
      <c r="N36" s="18"/>
      <c r="O36" s="18"/>
      <c r="P36" s="18"/>
    </row>
    <row r="37" spans="2:16" ht="12.75">
      <c r="B37" s="17"/>
      <c r="C37" s="18"/>
      <c r="E37" s="17"/>
      <c r="F37" s="62"/>
      <c r="G37" s="17"/>
      <c r="I37" s="18"/>
      <c r="K37" s="18"/>
      <c r="M37" s="18"/>
      <c r="N37" s="18"/>
      <c r="O37" s="18"/>
      <c r="P37" s="18"/>
    </row>
    <row r="38" spans="2:16" ht="12.75">
      <c r="B38" s="17"/>
      <c r="C38" s="18"/>
      <c r="E38" s="17"/>
      <c r="F38" s="62"/>
      <c r="G38" s="17"/>
      <c r="I38" s="18"/>
      <c r="K38" s="18"/>
      <c r="M38" s="18"/>
      <c r="N38" s="18"/>
      <c r="O38" s="18"/>
      <c r="P38" s="18"/>
    </row>
    <row r="39" spans="2:16" ht="12.75">
      <c r="B39" s="17"/>
      <c r="C39" s="18"/>
      <c r="E39" s="17"/>
      <c r="F39" s="62"/>
      <c r="G39" s="17"/>
      <c r="I39" s="18"/>
      <c r="K39" s="18"/>
      <c r="M39" s="18"/>
      <c r="N39" s="18"/>
      <c r="O39" s="18"/>
      <c r="P39" s="18"/>
    </row>
    <row r="40" spans="2:16" ht="12.75">
      <c r="B40" s="17"/>
      <c r="C40" s="18"/>
      <c r="E40" s="17"/>
      <c r="F40" s="62"/>
      <c r="G40" s="17"/>
      <c r="I40" s="18"/>
      <c r="K40" s="18"/>
      <c r="M40" s="18"/>
      <c r="N40" s="18"/>
      <c r="O40" s="18"/>
      <c r="P40" s="18"/>
    </row>
    <row r="41" spans="2:16" ht="12.75">
      <c r="B41" s="17"/>
      <c r="C41" s="18"/>
      <c r="E41" s="17"/>
      <c r="F41" s="62"/>
      <c r="G41" s="17"/>
      <c r="I41" s="18"/>
      <c r="K41" s="18"/>
      <c r="M41" s="18"/>
      <c r="N41" s="18"/>
      <c r="O41" s="18"/>
      <c r="P41" s="18"/>
    </row>
    <row r="42" spans="2:16" ht="12.75">
      <c r="B42" s="17"/>
      <c r="C42" s="18"/>
      <c r="E42" s="17"/>
      <c r="F42" s="62"/>
      <c r="G42" s="17"/>
      <c r="I42" s="18"/>
      <c r="K42" s="18"/>
      <c r="M42" s="18"/>
      <c r="N42" s="18"/>
      <c r="O42" s="18"/>
      <c r="P42" s="18"/>
    </row>
    <row r="43" spans="2:16" ht="12.75">
      <c r="B43" s="17"/>
      <c r="C43" s="18"/>
      <c r="E43" s="17"/>
      <c r="F43" s="62"/>
      <c r="G43" s="17"/>
      <c r="I43" s="18"/>
      <c r="K43" s="18"/>
      <c r="M43" s="18"/>
      <c r="N43" s="18"/>
      <c r="O43" s="18"/>
      <c r="P43" s="18"/>
    </row>
    <row r="44" spans="2:16" ht="12.75">
      <c r="B44" s="17"/>
      <c r="C44" s="18"/>
      <c r="E44" s="17"/>
      <c r="F44" s="62"/>
      <c r="G44" s="17"/>
      <c r="I44" s="18"/>
      <c r="K44" s="18"/>
      <c r="M44" s="18"/>
      <c r="N44" s="18"/>
      <c r="O44" s="18"/>
      <c r="P44" s="18"/>
    </row>
    <row r="45" spans="2:16" ht="12.75">
      <c r="B45" s="17"/>
      <c r="C45" s="18"/>
      <c r="E45" s="17"/>
      <c r="F45" s="62"/>
      <c r="G45" s="17"/>
      <c r="I45" s="18"/>
      <c r="K45" s="18"/>
      <c r="M45" s="18"/>
      <c r="N45" s="18"/>
      <c r="O45" s="18"/>
      <c r="P45" s="18"/>
    </row>
    <row r="46" spans="2:16" ht="12.75">
      <c r="B46" s="17"/>
      <c r="C46" s="18"/>
      <c r="E46" s="17"/>
      <c r="F46" s="62"/>
      <c r="G46" s="17"/>
      <c r="I46" s="18"/>
      <c r="K46" s="18"/>
      <c r="M46" s="18"/>
      <c r="N46" s="18"/>
      <c r="O46" s="18"/>
      <c r="P46" s="18"/>
    </row>
    <row r="47" spans="2:16" ht="12.75">
      <c r="B47" s="17"/>
      <c r="C47" s="18"/>
      <c r="E47" s="17"/>
      <c r="F47" s="62"/>
      <c r="G47" s="17"/>
      <c r="I47" s="18"/>
      <c r="K47" s="18"/>
      <c r="M47" s="18"/>
      <c r="N47" s="18"/>
      <c r="O47" s="18"/>
      <c r="P47" s="18"/>
    </row>
    <row r="48" spans="2:16" ht="12.75">
      <c r="B48" s="17"/>
      <c r="C48" s="18"/>
      <c r="E48" s="17"/>
      <c r="F48" s="62"/>
      <c r="G48" s="17"/>
      <c r="I48" s="18"/>
      <c r="K48" s="18"/>
      <c r="M48" s="18"/>
      <c r="N48" s="18"/>
      <c r="O48" s="18"/>
      <c r="P48" s="18"/>
    </row>
    <row r="49" spans="2:16" ht="12.75">
      <c r="B49" s="17"/>
      <c r="C49" s="18"/>
      <c r="E49" s="17"/>
      <c r="F49" s="62"/>
      <c r="G49" s="17"/>
      <c r="I49" s="18"/>
      <c r="K49" s="18"/>
      <c r="M49" s="18"/>
      <c r="N49" s="18"/>
      <c r="O49" s="18"/>
      <c r="P49" s="18"/>
    </row>
    <row r="50" spans="2:16" ht="12.75">
      <c r="B50" s="17"/>
      <c r="C50" s="18"/>
      <c r="E50" s="17"/>
      <c r="F50" s="62"/>
      <c r="G50" s="17"/>
      <c r="I50" s="18"/>
      <c r="K50" s="18"/>
      <c r="M50" s="18"/>
      <c r="N50" s="18"/>
      <c r="O50" s="18"/>
      <c r="P50" s="18"/>
    </row>
    <row r="51" spans="2:16" ht="12.75">
      <c r="B51" s="17"/>
      <c r="C51" s="18"/>
      <c r="E51" s="17"/>
      <c r="F51" s="62"/>
      <c r="G51" s="17"/>
      <c r="I51" s="18"/>
      <c r="K51" s="18"/>
      <c r="M51" s="18"/>
      <c r="N51" s="18"/>
      <c r="O51" s="18"/>
      <c r="P51" s="18"/>
    </row>
    <row r="52" spans="2:16" ht="12.75">
      <c r="B52" s="17"/>
      <c r="C52" s="18"/>
      <c r="E52" s="17"/>
      <c r="F52" s="62"/>
      <c r="G52" s="17"/>
      <c r="I52" s="18"/>
      <c r="K52" s="18"/>
      <c r="M52" s="18"/>
      <c r="N52" s="18"/>
      <c r="O52" s="18"/>
      <c r="P52" s="18"/>
    </row>
    <row r="53" spans="2:16" ht="12.75">
      <c r="B53" s="17"/>
      <c r="C53" s="18"/>
      <c r="E53" s="17"/>
      <c r="F53" s="62"/>
      <c r="G53" s="17"/>
      <c r="I53" s="18"/>
      <c r="K53" s="18"/>
      <c r="M53" s="18"/>
      <c r="N53" s="18"/>
      <c r="O53" s="18"/>
      <c r="P53" s="18"/>
    </row>
    <row r="54" spans="2:16" ht="12.75">
      <c r="B54" s="17"/>
      <c r="C54" s="18"/>
      <c r="E54" s="17"/>
      <c r="F54" s="62"/>
      <c r="G54" s="17"/>
      <c r="I54" s="18"/>
      <c r="K54" s="18"/>
      <c r="M54" s="18"/>
      <c r="N54" s="18"/>
      <c r="O54" s="18"/>
      <c r="P54" s="18"/>
    </row>
    <row r="55" spans="2:16" ht="12.75">
      <c r="B55" s="17"/>
      <c r="C55" s="18"/>
      <c r="E55" s="17"/>
      <c r="F55" s="62"/>
      <c r="G55" s="17"/>
      <c r="I55" s="18"/>
      <c r="K55" s="18"/>
      <c r="M55" s="18"/>
      <c r="N55" s="18"/>
      <c r="O55" s="18"/>
      <c r="P55" s="18"/>
    </row>
    <row r="56" spans="2:16" ht="12.75">
      <c r="B56" s="17"/>
      <c r="C56" s="18"/>
      <c r="E56" s="17"/>
      <c r="F56" s="62"/>
      <c r="G56" s="17"/>
      <c r="I56" s="18"/>
      <c r="K56" s="18"/>
      <c r="M56" s="18"/>
      <c r="N56" s="18"/>
      <c r="O56" s="18"/>
      <c r="P56" s="18"/>
    </row>
    <row r="57" spans="2:16" ht="12.75">
      <c r="B57" s="17"/>
      <c r="C57" s="18"/>
      <c r="E57" s="17"/>
      <c r="F57" s="62"/>
      <c r="G57" s="17"/>
      <c r="I57" s="18"/>
      <c r="K57" s="18"/>
      <c r="M57" s="18"/>
      <c r="N57" s="18"/>
      <c r="O57" s="18"/>
      <c r="P57" s="18"/>
    </row>
    <row r="58" spans="2:16" ht="12.75">
      <c r="B58" s="17"/>
      <c r="C58" s="18"/>
      <c r="E58" s="17"/>
      <c r="F58" s="62"/>
      <c r="G58" s="17"/>
      <c r="I58" s="18"/>
      <c r="K58" s="18"/>
      <c r="M58" s="18"/>
      <c r="N58" s="18"/>
      <c r="O58" s="18"/>
      <c r="P58" s="18"/>
    </row>
    <row r="59" spans="2:16" ht="12.75">
      <c r="B59" s="17"/>
      <c r="C59" s="18"/>
      <c r="E59" s="17"/>
      <c r="F59" s="62"/>
      <c r="G59" s="17"/>
      <c r="I59" s="18"/>
      <c r="K59" s="18"/>
      <c r="M59" s="18"/>
      <c r="N59" s="18"/>
      <c r="O59" s="18"/>
      <c r="P59" s="18"/>
    </row>
    <row r="60" spans="2:16" ht="12.75">
      <c r="B60" s="17"/>
      <c r="C60" s="18"/>
      <c r="E60" s="17"/>
      <c r="F60" s="62"/>
      <c r="G60" s="17"/>
      <c r="I60" s="18"/>
      <c r="K60" s="18"/>
      <c r="M60" s="18"/>
      <c r="N60" s="18"/>
      <c r="O60" s="18"/>
      <c r="P60" s="18"/>
    </row>
    <row r="61" spans="2:16" ht="12.75">
      <c r="B61" s="17"/>
      <c r="C61" s="18"/>
      <c r="E61" s="17"/>
      <c r="F61" s="62"/>
      <c r="G61" s="17"/>
      <c r="I61" s="18"/>
      <c r="K61" s="18"/>
      <c r="M61" s="18"/>
      <c r="N61" s="18"/>
      <c r="O61" s="18"/>
      <c r="P61" s="18"/>
    </row>
    <row r="62" spans="2:16" ht="12.75">
      <c r="B62" s="17"/>
      <c r="C62" s="18"/>
      <c r="E62" s="17"/>
      <c r="F62" s="62"/>
      <c r="G62" s="17"/>
      <c r="I62" s="18"/>
      <c r="K62" s="18"/>
      <c r="M62" s="18"/>
      <c r="N62" s="18"/>
      <c r="O62" s="18"/>
      <c r="P62" s="18"/>
    </row>
    <row r="63" spans="2:16" ht="12.75">
      <c r="B63" s="17"/>
      <c r="C63" s="18"/>
      <c r="E63" s="17"/>
      <c r="F63" s="62"/>
      <c r="G63" s="17"/>
      <c r="I63" s="18"/>
      <c r="K63" s="18"/>
      <c r="M63" s="18"/>
      <c r="N63" s="18"/>
      <c r="O63" s="18"/>
      <c r="P63" s="18"/>
    </row>
    <row r="64" spans="2:16" ht="12.75">
      <c r="B64" s="17"/>
      <c r="C64" s="18"/>
      <c r="E64" s="17"/>
      <c r="F64" s="62"/>
      <c r="G64" s="17"/>
      <c r="I64" s="18"/>
      <c r="K64" s="18"/>
      <c r="M64" s="18"/>
      <c r="N64" s="18"/>
      <c r="O64" s="18"/>
      <c r="P64" s="18"/>
    </row>
    <row r="65" spans="2:16" ht="12.75">
      <c r="B65" s="17"/>
      <c r="C65" s="18"/>
      <c r="E65" s="17"/>
      <c r="F65" s="62"/>
      <c r="G65" s="17"/>
      <c r="I65" s="18"/>
      <c r="K65" s="18"/>
      <c r="M65" s="18"/>
      <c r="N65" s="18"/>
      <c r="O65" s="18"/>
      <c r="P65" s="18"/>
    </row>
    <row r="66" spans="2:16" ht="12.75">
      <c r="B66" s="17"/>
      <c r="C66" s="18"/>
      <c r="E66" s="17"/>
      <c r="F66" s="62"/>
      <c r="G66" s="17"/>
      <c r="I66" s="18"/>
      <c r="K66" s="18"/>
      <c r="M66" s="18"/>
      <c r="N66" s="18"/>
      <c r="O66" s="18"/>
      <c r="P66" s="18"/>
    </row>
    <row r="67" spans="2:16" ht="12.75">
      <c r="B67" s="17"/>
      <c r="C67" s="18"/>
      <c r="E67" s="17"/>
      <c r="F67" s="62"/>
      <c r="G67" s="17"/>
      <c r="I67" s="18"/>
      <c r="K67" s="18"/>
      <c r="M67" s="18"/>
      <c r="N67" s="18"/>
      <c r="O67" s="18"/>
      <c r="P67" s="18"/>
    </row>
    <row r="68" spans="2:16" ht="12.75">
      <c r="B68" s="17"/>
      <c r="C68" s="18"/>
      <c r="E68" s="17"/>
      <c r="F68" s="62"/>
      <c r="G68" s="17"/>
      <c r="I68" s="18"/>
      <c r="K68" s="18"/>
      <c r="M68" s="18"/>
      <c r="N68" s="18"/>
      <c r="O68" s="18"/>
      <c r="P68" s="18"/>
    </row>
    <row r="69" spans="2:16" ht="12.75">
      <c r="B69" s="17"/>
      <c r="C69" s="18"/>
      <c r="E69" s="17"/>
      <c r="F69" s="62"/>
      <c r="G69" s="17"/>
      <c r="I69" s="18"/>
      <c r="K69" s="18"/>
      <c r="M69" s="18"/>
      <c r="N69" s="18"/>
      <c r="O69" s="18"/>
      <c r="P69" s="18"/>
    </row>
    <row r="70" spans="2:16" ht="12.75">
      <c r="B70" s="17"/>
      <c r="C70" s="18"/>
      <c r="E70" s="17"/>
      <c r="F70" s="62"/>
      <c r="G70" s="17"/>
      <c r="I70" s="18"/>
      <c r="K70" s="18"/>
      <c r="M70" s="18"/>
      <c r="N70" s="18"/>
      <c r="O70" s="18"/>
      <c r="P70" s="18"/>
    </row>
    <row r="71" spans="2:16" ht="12.75">
      <c r="B71" s="17"/>
      <c r="C71" s="18"/>
      <c r="E71" s="17"/>
      <c r="F71" s="62"/>
      <c r="G71" s="17"/>
      <c r="I71" s="18"/>
      <c r="K71" s="18"/>
      <c r="M71" s="18"/>
      <c r="N71" s="18"/>
      <c r="O71" s="18"/>
      <c r="P71" s="18"/>
    </row>
    <row r="72" spans="2:16" ht="12.75">
      <c r="B72" s="17"/>
      <c r="C72" s="18"/>
      <c r="E72" s="17"/>
      <c r="F72" s="62"/>
      <c r="G72" s="17"/>
      <c r="I72" s="18"/>
      <c r="K72" s="18"/>
      <c r="M72" s="18"/>
      <c r="N72" s="18"/>
      <c r="O72" s="18"/>
      <c r="P72" s="18"/>
    </row>
    <row r="73" spans="2:16" ht="12.75">
      <c r="B73" s="17"/>
      <c r="C73" s="18"/>
      <c r="E73" s="17"/>
      <c r="F73" s="62"/>
      <c r="G73" s="17"/>
      <c r="I73" s="18"/>
      <c r="K73" s="18"/>
      <c r="M73" s="18"/>
      <c r="N73" s="18"/>
      <c r="O73" s="18"/>
      <c r="P73" s="18"/>
    </row>
    <row r="74" spans="2:16" ht="12.75">
      <c r="B74" s="17"/>
      <c r="C74" s="18"/>
      <c r="E74" s="17"/>
      <c r="F74" s="62"/>
      <c r="G74" s="17"/>
      <c r="I74" s="18"/>
      <c r="K74" s="18"/>
      <c r="M74" s="18"/>
      <c r="N74" s="18"/>
      <c r="O74" s="18"/>
      <c r="P74" s="18"/>
    </row>
    <row r="75" spans="2:16" ht="12.75">
      <c r="B75" s="17"/>
      <c r="C75" s="18"/>
      <c r="E75" s="17"/>
      <c r="F75" s="62"/>
      <c r="G75" s="17"/>
      <c r="I75" s="18"/>
      <c r="K75" s="18"/>
      <c r="M75" s="18"/>
      <c r="N75" s="18"/>
      <c r="O75" s="18"/>
      <c r="P75" s="18"/>
    </row>
    <row r="76" spans="2:16" ht="12.75">
      <c r="B76" s="17"/>
      <c r="C76" s="18"/>
      <c r="E76" s="17"/>
      <c r="F76" s="62"/>
      <c r="G76" s="17"/>
      <c r="I76" s="18"/>
      <c r="K76" s="18"/>
      <c r="M76" s="18"/>
      <c r="N76" s="18"/>
      <c r="O76" s="18"/>
      <c r="P76" s="18"/>
    </row>
    <row r="77" spans="2:16" ht="12.75">
      <c r="B77" s="17"/>
      <c r="C77" s="18"/>
      <c r="E77" s="17"/>
      <c r="F77" s="62"/>
      <c r="G77" s="17"/>
      <c r="I77" s="18"/>
      <c r="K77" s="18"/>
      <c r="M77" s="18"/>
      <c r="N77" s="18"/>
      <c r="O77" s="18"/>
      <c r="P77" s="18"/>
    </row>
    <row r="78" spans="2:16" ht="12.75">
      <c r="B78" s="17"/>
      <c r="C78" s="18"/>
      <c r="E78" s="17"/>
      <c r="F78" s="62"/>
      <c r="G78" s="17"/>
      <c r="I78" s="18"/>
      <c r="K78" s="18"/>
      <c r="M78" s="18"/>
      <c r="N78" s="18"/>
      <c r="O78" s="18"/>
      <c r="P78" s="18"/>
    </row>
    <row r="79" spans="2:16" ht="12.75">
      <c r="B79" s="17"/>
      <c r="C79" s="18"/>
      <c r="E79" s="17"/>
      <c r="F79" s="62"/>
      <c r="G79" s="17"/>
      <c r="I79" s="18"/>
      <c r="K79" s="18"/>
      <c r="M79" s="18"/>
      <c r="N79" s="18"/>
      <c r="O79" s="18"/>
      <c r="P79" s="18"/>
    </row>
    <row r="80" spans="2:16" ht="12.75">
      <c r="B80" s="17"/>
      <c r="C80" s="18"/>
      <c r="E80" s="17"/>
      <c r="F80" s="62"/>
      <c r="G80" s="17"/>
      <c r="I80" s="18"/>
      <c r="K80" s="18"/>
      <c r="M80" s="18"/>
      <c r="N80" s="18"/>
      <c r="O80" s="18"/>
      <c r="P80" s="18"/>
    </row>
    <row r="81" spans="2:16" ht="12.75">
      <c r="B81" s="17"/>
      <c r="C81" s="18"/>
      <c r="E81" s="17"/>
      <c r="F81" s="62"/>
      <c r="G81" s="17"/>
      <c r="I81" s="18"/>
      <c r="K81" s="18"/>
      <c r="M81" s="18"/>
      <c r="N81" s="18"/>
      <c r="O81" s="18"/>
      <c r="P81" s="18"/>
    </row>
    <row r="82" spans="2:16" ht="12.75">
      <c r="B82" s="17"/>
      <c r="C82" s="18"/>
      <c r="E82" s="17"/>
      <c r="F82" s="62"/>
      <c r="G82" s="17"/>
      <c r="I82" s="18"/>
      <c r="K82" s="18"/>
      <c r="M82" s="18"/>
      <c r="N82" s="18"/>
      <c r="O82" s="18"/>
      <c r="P82" s="18"/>
    </row>
    <row r="83" spans="2:16" ht="12.75">
      <c r="B83" s="17"/>
      <c r="C83" s="18"/>
      <c r="E83" s="17"/>
      <c r="F83" s="62"/>
      <c r="G83" s="17"/>
      <c r="I83" s="18"/>
      <c r="K83" s="18"/>
      <c r="M83" s="18"/>
      <c r="N83" s="18"/>
      <c r="O83" s="18"/>
      <c r="P83" s="18"/>
    </row>
    <row r="84" spans="2:16" ht="12.75">
      <c r="B84" s="17"/>
      <c r="C84" s="18"/>
      <c r="E84" s="17"/>
      <c r="F84" s="62"/>
      <c r="G84" s="17"/>
      <c r="I84" s="18"/>
      <c r="K84" s="18"/>
      <c r="M84" s="18"/>
      <c r="N84" s="18"/>
      <c r="O84" s="18"/>
      <c r="P84" s="18"/>
    </row>
    <row r="85" spans="2:16" ht="12.75">
      <c r="B85" s="17"/>
      <c r="C85" s="18"/>
      <c r="E85" s="17"/>
      <c r="F85" s="62"/>
      <c r="G85" s="17"/>
      <c r="I85" s="18"/>
      <c r="K85" s="18"/>
      <c r="M85" s="18"/>
      <c r="N85" s="18"/>
      <c r="O85" s="18"/>
      <c r="P85" s="18"/>
    </row>
    <row r="86" spans="2:16" ht="12.75">
      <c r="B86" s="17"/>
      <c r="C86" s="18"/>
      <c r="E86" s="17"/>
      <c r="F86" s="62"/>
      <c r="G86" s="17"/>
      <c r="I86" s="18"/>
      <c r="K86" s="18"/>
      <c r="M86" s="18"/>
      <c r="N86" s="18"/>
      <c r="O86" s="18"/>
      <c r="P86" s="18"/>
    </row>
    <row r="87" spans="2:16" ht="12.75">
      <c r="B87" s="17"/>
      <c r="C87" s="18"/>
      <c r="E87" s="17"/>
      <c r="F87" s="62"/>
      <c r="G87" s="17"/>
      <c r="I87" s="18"/>
      <c r="K87" s="18"/>
      <c r="M87" s="18"/>
      <c r="N87" s="18"/>
      <c r="O87" s="18"/>
      <c r="P87" s="18"/>
    </row>
    <row r="88" spans="2:16" ht="12.75">
      <c r="B88" s="17"/>
      <c r="C88" s="18"/>
      <c r="E88" s="17"/>
      <c r="F88" s="62"/>
      <c r="G88" s="17"/>
      <c r="I88" s="18"/>
      <c r="K88" s="18"/>
      <c r="M88" s="18"/>
      <c r="N88" s="18"/>
      <c r="O88" s="18"/>
      <c r="P88" s="18"/>
    </row>
    <row r="89" spans="2:16" ht="12.75">
      <c r="B89" s="17"/>
      <c r="C89" s="18"/>
      <c r="E89" s="17"/>
      <c r="F89" s="62"/>
      <c r="G89" s="17"/>
      <c r="I89" s="18"/>
      <c r="K89" s="18"/>
      <c r="M89" s="18"/>
      <c r="N89" s="18"/>
      <c r="O89" s="18"/>
      <c r="P89" s="18"/>
    </row>
    <row r="90" spans="2:16" ht="12.75">
      <c r="B90" s="17"/>
      <c r="C90" s="18"/>
      <c r="E90" s="17"/>
      <c r="F90" s="62"/>
      <c r="G90" s="17"/>
      <c r="I90" s="18"/>
      <c r="K90" s="18"/>
      <c r="M90" s="18"/>
      <c r="N90" s="18"/>
      <c r="O90" s="18"/>
      <c r="P90" s="18"/>
    </row>
    <row r="91" spans="2:16" ht="12.75">
      <c r="B91" s="17"/>
      <c r="C91" s="18"/>
      <c r="E91" s="17"/>
      <c r="F91" s="62"/>
      <c r="G91" s="17"/>
      <c r="I91" s="18"/>
      <c r="K91" s="18"/>
      <c r="M91" s="18"/>
      <c r="N91" s="18"/>
      <c r="O91" s="18"/>
      <c r="P91" s="18"/>
    </row>
    <row r="92" spans="2:16" ht="12.75">
      <c r="B92" s="17"/>
      <c r="C92" s="18"/>
      <c r="E92" s="17"/>
      <c r="F92" s="62"/>
      <c r="G92" s="17"/>
      <c r="I92" s="18"/>
      <c r="K92" s="18"/>
      <c r="M92" s="18"/>
      <c r="N92" s="18"/>
      <c r="O92" s="18"/>
      <c r="P92" s="18"/>
    </row>
    <row r="93" spans="2:16" ht="12.75">
      <c r="B93" s="17"/>
      <c r="C93" s="18"/>
      <c r="E93" s="17"/>
      <c r="F93" s="62"/>
      <c r="G93" s="17"/>
      <c r="I93" s="18"/>
      <c r="K93" s="18"/>
      <c r="M93" s="18"/>
      <c r="N93" s="18"/>
      <c r="O93" s="18"/>
      <c r="P93" s="18"/>
    </row>
    <row r="94" spans="2:16" ht="12.75">
      <c r="B94" s="17"/>
      <c r="C94" s="18"/>
      <c r="E94" s="17"/>
      <c r="F94" s="62"/>
      <c r="G94" s="17"/>
      <c r="I94" s="18"/>
      <c r="K94" s="18"/>
      <c r="M94" s="18"/>
      <c r="N94" s="18"/>
      <c r="O94" s="18"/>
      <c r="P94" s="18"/>
    </row>
    <row r="95" spans="2:16" ht="12.75">
      <c r="B95" s="17"/>
      <c r="C95" s="18"/>
      <c r="E95" s="17"/>
      <c r="F95" s="62"/>
      <c r="G95" s="17"/>
      <c r="I95" s="18"/>
      <c r="K95" s="18"/>
      <c r="M95" s="18"/>
      <c r="N95" s="18"/>
      <c r="O95" s="18"/>
      <c r="P95" s="18"/>
    </row>
    <row r="96" spans="2:16" ht="12.75">
      <c r="B96" s="17"/>
      <c r="C96" s="18"/>
      <c r="E96" s="17"/>
      <c r="F96" s="62"/>
      <c r="G96" s="17"/>
      <c r="I96" s="18"/>
      <c r="K96" s="18"/>
      <c r="M96" s="18"/>
      <c r="N96" s="18"/>
      <c r="O96" s="18"/>
      <c r="P96" s="18"/>
    </row>
    <row r="97" spans="2:16" ht="12.75">
      <c r="B97" s="17"/>
      <c r="C97" s="18"/>
      <c r="E97" s="17"/>
      <c r="F97" s="62"/>
      <c r="G97" s="17"/>
      <c r="I97" s="18"/>
      <c r="K97" s="18"/>
      <c r="M97" s="18"/>
      <c r="N97" s="18"/>
      <c r="O97" s="18"/>
      <c r="P97" s="18"/>
    </row>
    <row r="98" spans="2:16" ht="12.75">
      <c r="B98" s="17"/>
      <c r="C98" s="18"/>
      <c r="E98" s="17"/>
      <c r="F98" s="62"/>
      <c r="G98" s="17"/>
      <c r="I98" s="18"/>
      <c r="K98" s="18"/>
      <c r="M98" s="18"/>
      <c r="N98" s="18"/>
      <c r="O98" s="18"/>
      <c r="P98" s="18"/>
    </row>
    <row r="99" spans="2:16" ht="12.75">
      <c r="B99" s="17"/>
      <c r="C99" s="18"/>
      <c r="E99" s="17"/>
      <c r="F99" s="62"/>
      <c r="G99" s="17"/>
      <c r="I99" s="18"/>
      <c r="K99" s="18"/>
      <c r="M99" s="18"/>
      <c r="N99" s="18"/>
      <c r="O99" s="18"/>
      <c r="P99" s="18"/>
    </row>
    <row r="100" spans="2:16" ht="12.75">
      <c r="B100" s="17"/>
      <c r="C100" s="18"/>
      <c r="E100" s="17"/>
      <c r="F100" s="62"/>
      <c r="G100" s="17"/>
      <c r="I100" s="18"/>
      <c r="K100" s="18"/>
      <c r="M100" s="18"/>
      <c r="N100" s="18"/>
      <c r="O100" s="18"/>
      <c r="P100" s="18"/>
    </row>
    <row r="101" spans="2:16" ht="12.75">
      <c r="B101" s="17"/>
      <c r="C101" s="18"/>
      <c r="E101" s="17"/>
      <c r="F101" s="62"/>
      <c r="G101" s="17"/>
      <c r="I101" s="18"/>
      <c r="K101" s="18"/>
      <c r="M101" s="18"/>
      <c r="N101" s="18"/>
      <c r="O101" s="18"/>
      <c r="P101" s="18"/>
    </row>
    <row r="102" spans="2:16" ht="12.75">
      <c r="B102" s="17"/>
      <c r="C102" s="18"/>
      <c r="E102" s="17"/>
      <c r="F102" s="62"/>
      <c r="G102" s="17"/>
      <c r="I102" s="18"/>
      <c r="K102" s="18"/>
      <c r="M102" s="18"/>
      <c r="N102" s="18"/>
      <c r="O102" s="18"/>
      <c r="P102" s="18"/>
    </row>
    <row r="103" spans="2:16" ht="12.75">
      <c r="B103" s="17"/>
      <c r="C103" s="18"/>
      <c r="E103" s="17"/>
      <c r="F103" s="62"/>
      <c r="G103" s="17"/>
      <c r="I103" s="18"/>
      <c r="K103" s="18"/>
      <c r="M103" s="18"/>
      <c r="N103" s="18"/>
      <c r="O103" s="18"/>
      <c r="P103" s="18"/>
    </row>
    <row r="104" spans="2:16" ht="12.75">
      <c r="B104" s="17"/>
      <c r="C104" s="18"/>
      <c r="E104" s="17"/>
      <c r="F104" s="62"/>
      <c r="G104" s="17"/>
      <c r="I104" s="18"/>
      <c r="K104" s="18"/>
      <c r="M104" s="18"/>
      <c r="N104" s="18"/>
      <c r="O104" s="18"/>
      <c r="P104" s="18"/>
    </row>
    <row r="105" spans="2:16" ht="12.75">
      <c r="B105" s="17"/>
      <c r="C105" s="18"/>
      <c r="E105" s="17"/>
      <c r="F105" s="62"/>
      <c r="G105" s="17"/>
      <c r="I105" s="18"/>
      <c r="K105" s="18"/>
      <c r="M105" s="18"/>
      <c r="N105" s="18"/>
      <c r="O105" s="18"/>
      <c r="P105" s="18"/>
    </row>
    <row r="106" spans="2:16" ht="12.75">
      <c r="B106" s="17"/>
      <c r="C106" s="18"/>
      <c r="E106" s="17"/>
      <c r="F106" s="62"/>
      <c r="G106" s="17"/>
      <c r="I106" s="18"/>
      <c r="K106" s="18"/>
      <c r="M106" s="18"/>
      <c r="N106" s="18"/>
      <c r="O106" s="18"/>
      <c r="P106" s="18"/>
    </row>
    <row r="107" spans="2:16" ht="12.75">
      <c r="B107" s="17"/>
      <c r="C107" s="18"/>
      <c r="E107" s="17"/>
      <c r="F107" s="62"/>
      <c r="G107" s="17"/>
      <c r="I107" s="18"/>
      <c r="K107" s="18"/>
      <c r="M107" s="18"/>
      <c r="N107" s="18"/>
      <c r="O107" s="18"/>
      <c r="P107" s="18"/>
    </row>
    <row r="108" spans="2:16" ht="12.75">
      <c r="B108" s="17"/>
      <c r="C108" s="18"/>
      <c r="E108" s="17"/>
      <c r="F108" s="62"/>
      <c r="G108" s="17"/>
      <c r="I108" s="18"/>
      <c r="K108" s="18"/>
      <c r="M108" s="18"/>
      <c r="N108" s="18"/>
      <c r="O108" s="18"/>
      <c r="P108" s="18"/>
    </row>
    <row r="109" spans="2:16" ht="12.75">
      <c r="B109" s="17"/>
      <c r="C109" s="18"/>
      <c r="E109" s="17"/>
      <c r="F109" s="62"/>
      <c r="G109" s="17"/>
      <c r="I109" s="18"/>
      <c r="K109" s="18"/>
      <c r="M109" s="18"/>
      <c r="N109" s="18"/>
      <c r="O109" s="18"/>
      <c r="P109" s="18"/>
    </row>
    <row r="110" spans="2:16" ht="12.75">
      <c r="B110" s="17"/>
      <c r="C110" s="18"/>
      <c r="E110" s="17"/>
      <c r="F110" s="62"/>
      <c r="G110" s="17"/>
      <c r="I110" s="18"/>
      <c r="K110" s="18"/>
      <c r="M110" s="18"/>
      <c r="N110" s="18"/>
      <c r="O110" s="18"/>
      <c r="P110" s="18"/>
    </row>
    <row r="111" spans="2:16" ht="12.75">
      <c r="B111" s="17"/>
      <c r="C111" s="18"/>
      <c r="E111" s="17"/>
      <c r="F111" s="62"/>
      <c r="G111" s="17"/>
      <c r="I111" s="18"/>
      <c r="K111" s="18"/>
      <c r="M111" s="18"/>
      <c r="N111" s="18"/>
      <c r="O111" s="18"/>
      <c r="P111" s="18"/>
    </row>
    <row r="112" spans="2:16" ht="12.75">
      <c r="B112" s="17"/>
      <c r="C112" s="18"/>
      <c r="E112" s="17"/>
      <c r="F112" s="62"/>
      <c r="G112" s="17"/>
      <c r="I112" s="18"/>
      <c r="K112" s="18"/>
      <c r="M112" s="18"/>
      <c r="N112" s="18"/>
      <c r="O112" s="18"/>
      <c r="P112" s="18"/>
    </row>
    <row r="113" spans="2:16" ht="12.75">
      <c r="B113" s="17"/>
      <c r="C113" s="18"/>
      <c r="E113" s="17"/>
      <c r="F113" s="62"/>
      <c r="G113" s="17"/>
      <c r="I113" s="18"/>
      <c r="K113" s="18"/>
      <c r="M113" s="18"/>
      <c r="N113" s="18"/>
      <c r="O113" s="18"/>
      <c r="P113" s="18"/>
    </row>
    <row r="114" spans="2:16" ht="12.75">
      <c r="B114" s="17"/>
      <c r="C114" s="18"/>
      <c r="E114" s="17"/>
      <c r="F114" s="62"/>
      <c r="G114" s="17"/>
      <c r="I114" s="18"/>
      <c r="K114" s="18"/>
      <c r="M114" s="18"/>
      <c r="N114" s="18"/>
      <c r="O114" s="18"/>
      <c r="P114" s="18"/>
    </row>
    <row r="115" spans="2:16" ht="12.75">
      <c r="B115" s="17"/>
      <c r="C115" s="18"/>
      <c r="E115" s="17"/>
      <c r="F115" s="62"/>
      <c r="G115" s="17"/>
      <c r="I115" s="18"/>
      <c r="K115" s="18"/>
      <c r="M115" s="18"/>
      <c r="N115" s="18"/>
      <c r="O115" s="18"/>
      <c r="P115" s="18"/>
    </row>
    <row r="116" spans="2:16" ht="12.75">
      <c r="B116" s="17"/>
      <c r="C116" s="18"/>
      <c r="E116" s="17"/>
      <c r="F116" s="62"/>
      <c r="G116" s="17"/>
      <c r="I116" s="18"/>
      <c r="K116" s="18"/>
      <c r="M116" s="18"/>
      <c r="N116" s="18"/>
      <c r="O116" s="18"/>
      <c r="P116" s="18"/>
    </row>
    <row r="117" spans="2:16" ht="12.75">
      <c r="B117" s="17"/>
      <c r="C117" s="18"/>
      <c r="E117" s="17"/>
      <c r="F117" s="62"/>
      <c r="G117" s="17"/>
      <c r="I117" s="18"/>
      <c r="K117" s="18"/>
      <c r="M117" s="18"/>
      <c r="N117" s="18"/>
      <c r="O117" s="18"/>
      <c r="P117" s="18"/>
    </row>
    <row r="118" spans="2:16" ht="12.75">
      <c r="B118" s="17"/>
      <c r="C118" s="18"/>
      <c r="E118" s="17"/>
      <c r="F118" s="62"/>
      <c r="G118" s="17"/>
      <c r="I118" s="18"/>
      <c r="K118" s="18"/>
      <c r="M118" s="18"/>
      <c r="N118" s="18"/>
      <c r="O118" s="18"/>
      <c r="P118" s="18"/>
    </row>
    <row r="119" spans="2:16" ht="12.75">
      <c r="B119" s="17"/>
      <c r="C119" s="18"/>
      <c r="E119" s="17"/>
      <c r="F119" s="62"/>
      <c r="G119" s="17"/>
      <c r="I119" s="18"/>
      <c r="K119" s="18"/>
      <c r="M119" s="18"/>
      <c r="N119" s="18"/>
      <c r="O119" s="18"/>
      <c r="P119" s="18"/>
    </row>
    <row r="120" spans="2:16" ht="12.75">
      <c r="B120" s="17"/>
      <c r="C120" s="18"/>
      <c r="E120" s="17"/>
      <c r="F120" s="62"/>
      <c r="G120" s="17"/>
      <c r="I120" s="18"/>
      <c r="K120" s="18"/>
      <c r="M120" s="18"/>
      <c r="N120" s="18"/>
      <c r="O120" s="18"/>
      <c r="P120" s="18"/>
    </row>
    <row r="121" spans="2:16" ht="12.75">
      <c r="B121" s="17"/>
      <c r="C121" s="18"/>
      <c r="E121" s="17"/>
      <c r="F121" s="62"/>
      <c r="G121" s="17"/>
      <c r="I121" s="18"/>
      <c r="K121" s="18"/>
      <c r="M121" s="18"/>
      <c r="N121" s="18"/>
      <c r="O121" s="18"/>
      <c r="P121" s="18"/>
    </row>
    <row r="122" spans="2:16" ht="12.75">
      <c r="B122" s="17"/>
      <c r="C122" s="18"/>
      <c r="E122" s="17"/>
      <c r="F122" s="62"/>
      <c r="G122" s="17"/>
      <c r="I122" s="18"/>
      <c r="K122" s="18"/>
      <c r="M122" s="18"/>
      <c r="N122" s="18"/>
      <c r="O122" s="18"/>
      <c r="P122" s="18"/>
    </row>
    <row r="123" spans="2:16" ht="12.75">
      <c r="B123" s="17"/>
      <c r="C123" s="18"/>
      <c r="E123" s="17"/>
      <c r="F123" s="62"/>
      <c r="G123" s="17"/>
      <c r="I123" s="18"/>
      <c r="K123" s="18"/>
      <c r="M123" s="18"/>
      <c r="N123" s="18"/>
      <c r="O123" s="18"/>
      <c r="P123" s="18"/>
    </row>
    <row r="124" spans="2:16" ht="12.75">
      <c r="B124" s="17"/>
      <c r="C124" s="18"/>
      <c r="E124" s="17"/>
      <c r="F124" s="62"/>
      <c r="G124" s="17"/>
      <c r="I124" s="18"/>
      <c r="K124" s="18"/>
      <c r="M124" s="18"/>
      <c r="N124" s="18"/>
      <c r="O124" s="18"/>
      <c r="P124" s="18"/>
    </row>
    <row r="125" spans="2:16" ht="12.75">
      <c r="B125" s="17"/>
      <c r="C125" s="18"/>
      <c r="E125" s="17"/>
      <c r="F125" s="62"/>
      <c r="G125" s="17"/>
      <c r="I125" s="18"/>
      <c r="K125" s="18"/>
      <c r="M125" s="18"/>
      <c r="N125" s="18"/>
      <c r="O125" s="18"/>
      <c r="P125" s="18"/>
    </row>
    <row r="126" spans="2:16" ht="12.75">
      <c r="B126" s="17"/>
      <c r="C126" s="18"/>
      <c r="E126" s="17"/>
      <c r="F126" s="62"/>
      <c r="G126" s="17"/>
      <c r="I126" s="18"/>
      <c r="K126" s="18"/>
      <c r="M126" s="18"/>
      <c r="N126" s="18"/>
      <c r="O126" s="18"/>
      <c r="P126" s="18"/>
    </row>
    <row r="127" spans="2:16" ht="12.75">
      <c r="B127" s="17"/>
      <c r="C127" s="18"/>
      <c r="E127" s="17"/>
      <c r="F127" s="62"/>
      <c r="G127" s="17"/>
      <c r="I127" s="18"/>
      <c r="K127" s="18"/>
      <c r="M127" s="18"/>
      <c r="N127" s="18"/>
      <c r="O127" s="18"/>
      <c r="P127" s="18"/>
    </row>
    <row r="128" spans="2:16" ht="12.75">
      <c r="B128" s="17"/>
      <c r="C128" s="18"/>
      <c r="E128" s="17"/>
      <c r="F128" s="62"/>
      <c r="G128" s="17"/>
      <c r="I128" s="18"/>
      <c r="K128" s="18"/>
      <c r="M128" s="18"/>
      <c r="N128" s="18"/>
      <c r="O128" s="18"/>
      <c r="P128" s="18"/>
    </row>
    <row r="129" spans="2:16" ht="12.75">
      <c r="B129" s="17"/>
      <c r="C129" s="18"/>
      <c r="E129" s="17"/>
      <c r="F129" s="62"/>
      <c r="G129" s="17"/>
      <c r="I129" s="18"/>
      <c r="K129" s="18"/>
      <c r="M129" s="18"/>
      <c r="N129" s="18"/>
      <c r="O129" s="18"/>
      <c r="P129" s="18"/>
    </row>
    <row r="130" spans="2:16" ht="12.75">
      <c r="B130" s="17"/>
      <c r="C130" s="18"/>
      <c r="E130" s="17"/>
      <c r="F130" s="62"/>
      <c r="G130" s="17"/>
      <c r="I130" s="18"/>
      <c r="K130" s="18"/>
      <c r="M130" s="18"/>
      <c r="N130" s="18"/>
      <c r="O130" s="18"/>
      <c r="P130" s="18"/>
    </row>
    <row r="131" spans="2:16" ht="12.75">
      <c r="B131" s="17"/>
      <c r="C131" s="18"/>
      <c r="E131" s="17"/>
      <c r="F131" s="62"/>
      <c r="G131" s="17"/>
      <c r="I131" s="18"/>
      <c r="K131" s="18"/>
      <c r="M131" s="18"/>
      <c r="N131" s="18"/>
      <c r="O131" s="18"/>
      <c r="P131" s="18"/>
    </row>
    <row r="132" spans="2:16" ht="12.75">
      <c r="B132" s="17"/>
      <c r="C132" s="18"/>
      <c r="E132" s="17"/>
      <c r="F132" s="62"/>
      <c r="G132" s="17"/>
      <c r="I132" s="18"/>
      <c r="K132" s="18"/>
      <c r="M132" s="18"/>
      <c r="N132" s="18"/>
      <c r="O132" s="18"/>
      <c r="P132" s="18"/>
    </row>
    <row r="133" spans="2:16" ht="12.75">
      <c r="B133" s="17"/>
      <c r="C133" s="18"/>
      <c r="E133" s="17"/>
      <c r="F133" s="62"/>
      <c r="G133" s="17"/>
      <c r="I133" s="18"/>
      <c r="K133" s="18"/>
      <c r="M133" s="18"/>
      <c r="N133" s="18"/>
      <c r="O133" s="18"/>
      <c r="P133" s="18"/>
    </row>
    <row r="134" spans="2:16" ht="12.75">
      <c r="B134" s="17"/>
      <c r="C134" s="18"/>
      <c r="E134" s="17"/>
      <c r="F134" s="62"/>
      <c r="G134" s="17"/>
      <c r="I134" s="18"/>
      <c r="K134" s="18"/>
      <c r="M134" s="18"/>
      <c r="N134" s="18"/>
      <c r="O134" s="18"/>
      <c r="P134" s="18"/>
    </row>
    <row r="135" spans="2:16" ht="12.75">
      <c r="B135" s="17"/>
      <c r="C135" s="18"/>
      <c r="E135" s="17"/>
      <c r="F135" s="62"/>
      <c r="G135" s="17"/>
      <c r="I135" s="18"/>
      <c r="K135" s="18"/>
      <c r="M135" s="18"/>
      <c r="N135" s="18"/>
      <c r="O135" s="18"/>
      <c r="P135" s="18"/>
    </row>
    <row r="136" spans="2:16" ht="12.75">
      <c r="B136" s="17"/>
      <c r="C136" s="18"/>
      <c r="E136" s="17"/>
      <c r="F136" s="62"/>
      <c r="G136" s="17"/>
      <c r="I136" s="18"/>
      <c r="K136" s="18"/>
      <c r="M136" s="18"/>
      <c r="N136" s="18"/>
      <c r="O136" s="18"/>
      <c r="P136" s="18"/>
    </row>
    <row r="137" spans="2:16" ht="12.75">
      <c r="B137" s="17"/>
      <c r="C137" s="18"/>
      <c r="E137" s="17"/>
      <c r="F137" s="62"/>
      <c r="G137" s="17"/>
      <c r="I137" s="18"/>
      <c r="K137" s="18"/>
      <c r="M137" s="18"/>
      <c r="N137" s="18"/>
      <c r="O137" s="18"/>
      <c r="P137" s="18"/>
    </row>
    <row r="138" spans="2:16" ht="12.75">
      <c r="B138" s="17"/>
      <c r="C138" s="18"/>
      <c r="E138" s="17"/>
      <c r="F138" s="62"/>
      <c r="G138" s="17"/>
      <c r="I138" s="18"/>
      <c r="K138" s="18"/>
      <c r="M138" s="18"/>
      <c r="N138" s="18"/>
      <c r="O138" s="18"/>
      <c r="P138" s="18"/>
    </row>
    <row r="139" spans="2:16" ht="12.75">
      <c r="B139" s="17"/>
      <c r="C139" s="18"/>
      <c r="E139" s="17"/>
      <c r="F139" s="62"/>
      <c r="G139" s="17"/>
      <c r="I139" s="18"/>
      <c r="K139" s="18"/>
      <c r="M139" s="18"/>
      <c r="N139" s="18"/>
      <c r="O139" s="18"/>
      <c r="P139" s="18"/>
    </row>
    <row r="140" spans="2:16" ht="12.75">
      <c r="B140" s="17"/>
      <c r="C140" s="18"/>
      <c r="E140" s="17"/>
      <c r="F140" s="62"/>
      <c r="G140" s="17"/>
      <c r="I140" s="18"/>
      <c r="K140" s="18"/>
      <c r="M140" s="18"/>
      <c r="N140" s="18"/>
      <c r="O140" s="18"/>
      <c r="P140" s="18"/>
    </row>
    <row r="141" spans="2:16" ht="12.75">
      <c r="B141" s="17"/>
      <c r="C141" s="18"/>
      <c r="E141" s="17"/>
      <c r="F141" s="62"/>
      <c r="G141" s="17"/>
      <c r="I141" s="18"/>
      <c r="K141" s="18"/>
      <c r="M141" s="18"/>
      <c r="N141" s="18"/>
      <c r="O141" s="18"/>
      <c r="P141" s="18"/>
    </row>
    <row r="142" spans="2:16" ht="12.75">
      <c r="B142" s="17"/>
      <c r="C142" s="18"/>
      <c r="E142" s="17"/>
      <c r="F142" s="62"/>
      <c r="G142" s="17"/>
      <c r="I142" s="18"/>
      <c r="K142" s="18"/>
      <c r="M142" s="18"/>
      <c r="N142" s="18"/>
      <c r="O142" s="18"/>
      <c r="P142" s="18"/>
    </row>
    <row r="143" spans="2:16" ht="12.75">
      <c r="B143" s="17"/>
      <c r="C143" s="18"/>
      <c r="E143" s="17"/>
      <c r="F143" s="62"/>
      <c r="G143" s="17"/>
      <c r="I143" s="18"/>
      <c r="K143" s="18"/>
      <c r="M143" s="18"/>
      <c r="N143" s="18"/>
      <c r="O143" s="18"/>
      <c r="P143" s="18"/>
    </row>
    <row r="144" spans="2:16" ht="12.75">
      <c r="B144" s="17"/>
      <c r="C144" s="18"/>
      <c r="E144" s="17"/>
      <c r="F144" s="62"/>
      <c r="G144" s="17"/>
      <c r="I144" s="18"/>
      <c r="K144" s="18"/>
      <c r="M144" s="18"/>
      <c r="N144" s="18"/>
      <c r="O144" s="18"/>
      <c r="P144" s="18"/>
    </row>
    <row r="145" spans="2:16" ht="12.75">
      <c r="B145" s="17"/>
      <c r="C145" s="18"/>
      <c r="E145" s="17"/>
      <c r="F145" s="62"/>
      <c r="G145" s="17"/>
      <c r="I145" s="18"/>
      <c r="K145" s="18"/>
      <c r="M145" s="18"/>
      <c r="N145" s="18"/>
      <c r="O145" s="18"/>
      <c r="P145" s="18"/>
    </row>
    <row r="146" spans="2:16" ht="12.75">
      <c r="B146" s="17"/>
      <c r="C146" s="18"/>
      <c r="E146" s="17"/>
      <c r="F146" s="62"/>
      <c r="G146" s="17"/>
      <c r="I146" s="18"/>
      <c r="K146" s="18"/>
      <c r="M146" s="18"/>
      <c r="N146" s="18"/>
      <c r="O146" s="18"/>
      <c r="P146" s="18"/>
    </row>
    <row r="147" spans="2:16" ht="12.75">
      <c r="B147" s="17"/>
      <c r="C147" s="18"/>
      <c r="E147" s="17"/>
      <c r="F147" s="62"/>
      <c r="G147" s="17"/>
      <c r="I147" s="18"/>
      <c r="K147" s="18"/>
      <c r="M147" s="18"/>
      <c r="N147" s="18"/>
      <c r="O147" s="18"/>
      <c r="P147" s="18"/>
    </row>
    <row r="148" spans="2:16" ht="12.75">
      <c r="B148" s="17"/>
      <c r="C148" s="18"/>
      <c r="E148" s="17"/>
      <c r="F148" s="62"/>
      <c r="G148" s="17"/>
      <c r="I148" s="18"/>
      <c r="K148" s="18"/>
      <c r="M148" s="18"/>
      <c r="N148" s="18"/>
      <c r="O148" s="18"/>
      <c r="P148" s="18"/>
    </row>
    <row r="149" spans="2:16" ht="12.75">
      <c r="B149" s="17"/>
      <c r="C149" s="18"/>
      <c r="E149" s="17"/>
      <c r="F149" s="62"/>
      <c r="G149" s="17"/>
      <c r="I149" s="18"/>
      <c r="K149" s="18"/>
      <c r="M149" s="18"/>
      <c r="N149" s="18"/>
      <c r="O149" s="18"/>
      <c r="P149" s="18"/>
    </row>
    <row r="150" spans="2:16" ht="12.75">
      <c r="B150" s="17"/>
      <c r="C150" s="18"/>
      <c r="E150" s="17"/>
      <c r="F150" s="62"/>
      <c r="G150" s="17"/>
      <c r="I150" s="18"/>
      <c r="K150" s="18"/>
      <c r="M150" s="18"/>
      <c r="N150" s="18"/>
      <c r="O150" s="18"/>
      <c r="P150" s="18"/>
    </row>
    <row r="151" spans="2:16" ht="12.75">
      <c r="B151" s="17"/>
      <c r="C151" s="18"/>
      <c r="E151" s="17"/>
      <c r="F151" s="62"/>
      <c r="G151" s="17"/>
      <c r="I151" s="18"/>
      <c r="K151" s="18"/>
      <c r="M151" s="18"/>
      <c r="N151" s="18"/>
      <c r="O151" s="18"/>
      <c r="P151" s="18"/>
    </row>
    <row r="152" spans="2:16" ht="12.75">
      <c r="B152" s="17"/>
      <c r="C152" s="18"/>
      <c r="E152" s="17"/>
      <c r="F152" s="62"/>
      <c r="G152" s="17"/>
      <c r="I152" s="18"/>
      <c r="K152" s="18"/>
      <c r="M152" s="18"/>
      <c r="N152" s="18"/>
      <c r="O152" s="18"/>
      <c r="P152" s="18"/>
    </row>
    <row r="153" spans="2:16" ht="12.75">
      <c r="B153" s="17"/>
      <c r="C153" s="18"/>
      <c r="E153" s="17"/>
      <c r="F153" s="62"/>
      <c r="G153" s="17"/>
      <c r="I153" s="18"/>
      <c r="K153" s="18"/>
      <c r="M153" s="18"/>
      <c r="N153" s="18"/>
      <c r="O153" s="18"/>
      <c r="P153" s="18"/>
    </row>
    <row r="154" spans="2:16" ht="12.75">
      <c r="B154" s="17"/>
      <c r="C154" s="18"/>
      <c r="E154" s="17"/>
      <c r="F154" s="62"/>
      <c r="G154" s="17"/>
      <c r="I154" s="18"/>
      <c r="K154" s="18"/>
      <c r="M154" s="18"/>
      <c r="N154" s="18"/>
      <c r="O154" s="18"/>
      <c r="P154" s="18"/>
    </row>
    <row r="155" spans="2:16" ht="12.75">
      <c r="B155" s="17"/>
      <c r="C155" s="18"/>
      <c r="E155" s="17"/>
      <c r="F155" s="62"/>
      <c r="G155" s="17"/>
      <c r="I155" s="18"/>
      <c r="K155" s="18"/>
      <c r="M155" s="18"/>
      <c r="N155" s="18"/>
      <c r="O155" s="18"/>
      <c r="P155" s="18"/>
    </row>
    <row r="156" spans="2:16" ht="12.75">
      <c r="B156" s="17"/>
      <c r="C156" s="18"/>
      <c r="E156" s="17"/>
      <c r="F156" s="62"/>
      <c r="G156" s="17"/>
      <c r="I156" s="18"/>
      <c r="K156" s="18"/>
      <c r="M156" s="18"/>
      <c r="N156" s="18"/>
      <c r="O156" s="18"/>
      <c r="P156" s="18"/>
    </row>
    <row r="157" spans="2:16" ht="12.75">
      <c r="B157" s="17"/>
      <c r="C157" s="18"/>
      <c r="E157" s="17"/>
      <c r="F157" s="62"/>
      <c r="G157" s="17"/>
      <c r="I157" s="18"/>
      <c r="K157" s="18"/>
      <c r="M157" s="18"/>
      <c r="N157" s="18"/>
      <c r="O157" s="18"/>
      <c r="P157" s="18"/>
    </row>
    <row r="158" spans="2:16" ht="12.75">
      <c r="B158" s="17"/>
      <c r="C158" s="18"/>
      <c r="E158" s="17"/>
      <c r="F158" s="62"/>
      <c r="G158" s="17"/>
      <c r="I158" s="18"/>
      <c r="K158" s="18"/>
      <c r="M158" s="18"/>
      <c r="N158" s="18"/>
      <c r="O158" s="18"/>
      <c r="P158" s="18"/>
    </row>
    <row r="159" spans="2:16" ht="12.75">
      <c r="B159" s="17"/>
      <c r="C159" s="18"/>
      <c r="E159" s="17"/>
      <c r="F159" s="62"/>
      <c r="G159" s="17"/>
      <c r="I159" s="18"/>
      <c r="K159" s="18"/>
      <c r="M159" s="18"/>
      <c r="N159" s="18"/>
      <c r="O159" s="18"/>
      <c r="P159" s="18"/>
    </row>
    <row r="160" spans="2:16" ht="12.75">
      <c r="B160" s="17"/>
      <c r="C160" s="18"/>
      <c r="E160" s="17"/>
      <c r="F160" s="62"/>
      <c r="G160" s="17"/>
      <c r="I160" s="18"/>
      <c r="K160" s="18"/>
      <c r="M160" s="18"/>
      <c r="N160" s="18"/>
      <c r="O160" s="18"/>
      <c r="P160" s="18"/>
    </row>
    <row r="161" spans="2:16" ht="12.75">
      <c r="B161" s="17"/>
      <c r="C161" s="18"/>
      <c r="E161" s="17"/>
      <c r="F161" s="62"/>
      <c r="G161" s="17"/>
      <c r="I161" s="18"/>
      <c r="K161" s="18"/>
      <c r="M161" s="18"/>
      <c r="N161" s="18"/>
      <c r="O161" s="18"/>
      <c r="P161" s="18"/>
    </row>
    <row r="162" spans="2:16" ht="12.75">
      <c r="B162" s="17"/>
      <c r="C162" s="18"/>
      <c r="E162" s="17"/>
      <c r="F162" s="62"/>
      <c r="G162" s="17"/>
      <c r="I162" s="18"/>
      <c r="K162" s="18"/>
      <c r="M162" s="18"/>
      <c r="N162" s="18"/>
      <c r="O162" s="18"/>
      <c r="P162" s="18"/>
    </row>
    <row r="163" spans="2:16" ht="12.75">
      <c r="B163" s="17"/>
      <c r="C163" s="18"/>
      <c r="E163" s="17"/>
      <c r="F163" s="62"/>
      <c r="G163" s="17"/>
      <c r="I163" s="18"/>
      <c r="K163" s="18"/>
      <c r="M163" s="18"/>
      <c r="N163" s="18"/>
      <c r="O163" s="18"/>
      <c r="P163" s="18"/>
    </row>
    <row r="164" spans="2:16" ht="12.75">
      <c r="B164" s="17"/>
      <c r="C164" s="18"/>
      <c r="E164" s="17"/>
      <c r="F164" s="62"/>
      <c r="G164" s="17"/>
      <c r="I164" s="18"/>
      <c r="K164" s="18"/>
      <c r="M164" s="18"/>
      <c r="N164" s="18"/>
      <c r="O164" s="18"/>
      <c r="P164" s="18"/>
    </row>
    <row r="165" spans="2:16" ht="12.75">
      <c r="B165" s="17"/>
      <c r="C165" s="18"/>
      <c r="E165" s="17"/>
      <c r="F165" s="62"/>
      <c r="G165" s="17"/>
      <c r="I165" s="18"/>
      <c r="K165" s="18"/>
      <c r="M165" s="18"/>
      <c r="N165" s="18"/>
      <c r="O165" s="18"/>
      <c r="P165" s="18"/>
    </row>
    <row r="166" spans="2:16" ht="12.75">
      <c r="B166" s="17"/>
      <c r="C166" s="18"/>
      <c r="E166" s="17"/>
      <c r="F166" s="62"/>
      <c r="G166" s="17"/>
      <c r="I166" s="18"/>
      <c r="K166" s="18"/>
      <c r="M166" s="18"/>
      <c r="N166" s="18"/>
      <c r="O166" s="18"/>
      <c r="P166" s="18"/>
    </row>
    <row r="167" spans="2:16" ht="12.75">
      <c r="B167" s="17"/>
      <c r="C167" s="18"/>
      <c r="E167" s="17"/>
      <c r="F167" s="62"/>
      <c r="G167" s="17"/>
      <c r="I167" s="18"/>
      <c r="K167" s="18"/>
      <c r="M167" s="18"/>
      <c r="N167" s="18"/>
      <c r="O167" s="18"/>
      <c r="P167" s="18"/>
    </row>
    <row r="168" spans="2:16" ht="12.75">
      <c r="B168" s="17"/>
      <c r="C168" s="18"/>
      <c r="E168" s="17"/>
      <c r="F168" s="62"/>
      <c r="G168" s="17"/>
      <c r="I168" s="18"/>
      <c r="K168" s="18"/>
      <c r="M168" s="18"/>
      <c r="N168" s="18"/>
      <c r="O168" s="18"/>
      <c r="P168" s="18"/>
    </row>
    <row r="169" spans="2:16" ht="12.75">
      <c r="B169" s="17"/>
      <c r="C169" s="18"/>
      <c r="E169" s="17"/>
      <c r="F169" s="62"/>
      <c r="G169" s="17"/>
      <c r="I169" s="18"/>
      <c r="K169" s="18"/>
      <c r="M169" s="18"/>
      <c r="N169" s="18"/>
      <c r="O169" s="18"/>
      <c r="P169" s="18"/>
    </row>
    <row r="170" spans="2:16" ht="12.75">
      <c r="B170" s="17"/>
      <c r="C170" s="18"/>
      <c r="E170" s="17"/>
      <c r="F170" s="62"/>
      <c r="G170" s="17"/>
      <c r="I170" s="18"/>
      <c r="K170" s="18"/>
      <c r="M170" s="18"/>
      <c r="N170" s="18"/>
      <c r="O170" s="18"/>
      <c r="P170" s="18"/>
    </row>
    <row r="171" spans="2:16" ht="12.75">
      <c r="B171" s="17"/>
      <c r="C171" s="18"/>
      <c r="E171" s="17"/>
      <c r="F171" s="62"/>
      <c r="G171" s="17"/>
      <c r="I171" s="18"/>
      <c r="K171" s="18"/>
      <c r="M171" s="18"/>
      <c r="N171" s="18"/>
      <c r="O171" s="18"/>
      <c r="P171" s="18"/>
    </row>
    <row r="172" spans="2:16" ht="12.75">
      <c r="B172" s="17"/>
      <c r="C172" s="18"/>
      <c r="E172" s="17"/>
      <c r="F172" s="62"/>
      <c r="G172" s="17"/>
      <c r="I172" s="18"/>
      <c r="K172" s="18"/>
      <c r="M172" s="18"/>
      <c r="N172" s="18"/>
      <c r="O172" s="18"/>
      <c r="P172" s="18"/>
    </row>
    <row r="173" spans="2:16" ht="12.75">
      <c r="B173" s="17"/>
      <c r="C173" s="18"/>
      <c r="E173" s="17"/>
      <c r="F173" s="62"/>
      <c r="G173" s="17"/>
      <c r="I173" s="18"/>
      <c r="K173" s="18"/>
      <c r="M173" s="18"/>
      <c r="N173" s="18"/>
      <c r="O173" s="18"/>
      <c r="P173" s="18"/>
    </row>
    <row r="174" spans="2:16" ht="12.75">
      <c r="B174" s="17"/>
      <c r="C174" s="18"/>
      <c r="E174" s="17"/>
      <c r="F174" s="62"/>
      <c r="G174" s="17"/>
      <c r="I174" s="18"/>
      <c r="K174" s="18"/>
      <c r="M174" s="18"/>
      <c r="N174" s="18"/>
      <c r="O174" s="18"/>
      <c r="P174" s="18"/>
    </row>
    <row r="175" spans="2:16" ht="12.75">
      <c r="B175" s="17"/>
      <c r="C175" s="18"/>
      <c r="E175" s="17"/>
      <c r="F175" s="62"/>
      <c r="G175" s="17"/>
      <c r="I175" s="18"/>
      <c r="K175" s="18"/>
      <c r="M175" s="18"/>
      <c r="N175" s="18"/>
      <c r="O175" s="18"/>
      <c r="P175" s="18"/>
    </row>
    <row r="176" spans="2:16" ht="12.75">
      <c r="B176" s="17"/>
      <c r="C176" s="18"/>
      <c r="E176" s="17"/>
      <c r="F176" s="62"/>
      <c r="G176" s="17"/>
      <c r="I176" s="18"/>
      <c r="K176" s="18"/>
      <c r="M176" s="18"/>
      <c r="N176" s="18"/>
      <c r="O176" s="18"/>
      <c r="P176" s="18"/>
    </row>
    <row r="177" spans="2:16" ht="12.75">
      <c r="B177" s="17"/>
      <c r="C177" s="18"/>
      <c r="E177" s="17"/>
      <c r="F177" s="62"/>
      <c r="G177" s="17"/>
      <c r="I177" s="18"/>
      <c r="K177" s="18"/>
      <c r="M177" s="18"/>
      <c r="N177" s="18"/>
      <c r="O177" s="18"/>
      <c r="P177" s="18"/>
    </row>
    <row r="178" spans="2:16" ht="12.75">
      <c r="B178" s="17"/>
      <c r="C178" s="18"/>
      <c r="E178" s="17"/>
      <c r="F178" s="62"/>
      <c r="G178" s="17"/>
      <c r="I178" s="18"/>
      <c r="K178" s="18"/>
      <c r="M178" s="18"/>
      <c r="N178" s="18"/>
      <c r="O178" s="18"/>
      <c r="P178" s="18"/>
    </row>
    <row r="179" spans="2:16" ht="12.75">
      <c r="B179" s="17"/>
      <c r="C179" s="18"/>
      <c r="E179" s="17"/>
      <c r="F179" s="62"/>
      <c r="G179" s="17"/>
      <c r="I179" s="18"/>
      <c r="K179" s="18"/>
      <c r="M179" s="18"/>
      <c r="N179" s="18"/>
      <c r="O179" s="18"/>
      <c r="P179" s="18"/>
    </row>
    <row r="180" spans="2:16" ht="12.75">
      <c r="B180" s="17"/>
      <c r="C180" s="18"/>
      <c r="E180" s="17"/>
      <c r="F180" s="62"/>
      <c r="G180" s="17"/>
      <c r="I180" s="18"/>
      <c r="K180" s="18"/>
      <c r="M180" s="18"/>
      <c r="N180" s="18"/>
      <c r="O180" s="18"/>
      <c r="P180" s="18"/>
    </row>
    <row r="181" spans="2:16" ht="12.75">
      <c r="B181" s="17"/>
      <c r="C181" s="18"/>
      <c r="E181" s="17"/>
      <c r="F181" s="62"/>
      <c r="G181" s="17"/>
      <c r="I181" s="18"/>
      <c r="K181" s="18"/>
      <c r="M181" s="18"/>
      <c r="N181" s="18"/>
      <c r="O181" s="18"/>
      <c r="P181" s="18"/>
    </row>
    <row r="182" spans="2:16" ht="12.75">
      <c r="B182" s="17"/>
      <c r="C182" s="18"/>
      <c r="E182" s="17"/>
      <c r="F182" s="62"/>
      <c r="G182" s="17"/>
      <c r="I182" s="18"/>
      <c r="K182" s="18"/>
      <c r="M182" s="18"/>
      <c r="N182" s="18"/>
      <c r="O182" s="18"/>
      <c r="P182" s="18"/>
    </row>
    <row r="183" spans="2:16" ht="12.75">
      <c r="B183" s="17"/>
      <c r="C183" s="18"/>
      <c r="E183" s="17"/>
      <c r="F183" s="62"/>
      <c r="G183" s="17"/>
      <c r="I183" s="18"/>
      <c r="K183" s="18"/>
      <c r="M183" s="18"/>
      <c r="N183" s="18"/>
      <c r="O183" s="18"/>
      <c r="P183" s="18"/>
    </row>
    <row r="184" spans="2:16" ht="12.75">
      <c r="B184" s="17"/>
      <c r="C184" s="18"/>
      <c r="E184" s="17"/>
      <c r="F184" s="62"/>
      <c r="G184" s="17"/>
      <c r="I184" s="18"/>
      <c r="K184" s="18"/>
      <c r="M184" s="18"/>
      <c r="N184" s="18"/>
      <c r="O184" s="18"/>
      <c r="P184" s="18"/>
    </row>
    <row r="185" spans="2:16" ht="12.75">
      <c r="B185" s="17"/>
      <c r="C185" s="18"/>
      <c r="E185" s="17"/>
      <c r="F185" s="62"/>
      <c r="G185" s="17"/>
      <c r="I185" s="18"/>
      <c r="K185" s="18"/>
      <c r="M185" s="18"/>
      <c r="N185" s="18"/>
      <c r="O185" s="18"/>
      <c r="P185" s="18"/>
    </row>
    <row r="186" spans="2:16" ht="12.75">
      <c r="B186" s="17"/>
      <c r="C186" s="18"/>
      <c r="E186" s="17"/>
      <c r="F186" s="62"/>
      <c r="G186" s="17"/>
      <c r="I186" s="18"/>
      <c r="K186" s="18"/>
      <c r="M186" s="18"/>
      <c r="N186" s="18"/>
      <c r="O186" s="18"/>
      <c r="P186" s="18"/>
    </row>
    <row r="187" spans="2:16" ht="12.75">
      <c r="B187" s="17"/>
      <c r="C187" s="18"/>
      <c r="E187" s="17"/>
      <c r="F187" s="62"/>
      <c r="G187" s="17"/>
      <c r="I187" s="18"/>
      <c r="K187" s="18"/>
      <c r="M187" s="18"/>
      <c r="N187" s="18"/>
      <c r="O187" s="18"/>
      <c r="P187" s="18"/>
    </row>
    <row r="188" spans="2:16" ht="12.75">
      <c r="B188" s="17"/>
      <c r="C188" s="18"/>
      <c r="E188" s="17"/>
      <c r="F188" s="62"/>
      <c r="G188" s="17"/>
      <c r="I188" s="18"/>
      <c r="K188" s="18"/>
      <c r="M188" s="18"/>
      <c r="N188" s="18"/>
      <c r="O188" s="18"/>
      <c r="P188" s="18"/>
    </row>
    <row r="189" spans="2:16" ht="12.75">
      <c r="B189" s="17"/>
      <c r="C189" s="18"/>
      <c r="E189" s="17"/>
      <c r="F189" s="62"/>
      <c r="G189" s="17"/>
      <c r="I189" s="18"/>
      <c r="K189" s="18"/>
      <c r="M189" s="18"/>
      <c r="N189" s="18"/>
      <c r="O189" s="18"/>
      <c r="P189" s="18"/>
    </row>
    <row r="190" spans="2:16" ht="12.75">
      <c r="B190" s="17"/>
      <c r="C190" s="18"/>
      <c r="E190" s="17"/>
      <c r="F190" s="62"/>
      <c r="G190" s="17"/>
      <c r="I190" s="18"/>
      <c r="K190" s="18"/>
      <c r="M190" s="18"/>
      <c r="N190" s="18"/>
      <c r="O190" s="18"/>
      <c r="P190" s="18"/>
    </row>
    <row r="191" spans="2:16" ht="12.75">
      <c r="B191" s="17"/>
      <c r="C191" s="18"/>
      <c r="E191" s="17"/>
      <c r="F191" s="62"/>
      <c r="G191" s="17"/>
      <c r="I191" s="18"/>
      <c r="K191" s="18"/>
      <c r="M191" s="18"/>
      <c r="N191" s="18"/>
      <c r="O191" s="18"/>
      <c r="P191" s="18"/>
    </row>
    <row r="192" spans="2:16" ht="12.75">
      <c r="B192" s="17"/>
      <c r="C192" s="18"/>
      <c r="E192" s="17"/>
      <c r="F192" s="62"/>
      <c r="G192" s="17"/>
      <c r="I192" s="18"/>
      <c r="K192" s="18"/>
      <c r="M192" s="18"/>
      <c r="N192" s="18"/>
      <c r="O192" s="18"/>
      <c r="P192" s="18"/>
    </row>
    <row r="193" spans="2:16" ht="12.75">
      <c r="B193" s="17"/>
      <c r="C193" s="18"/>
      <c r="E193" s="17"/>
      <c r="F193" s="62"/>
      <c r="G193" s="17"/>
      <c r="I193" s="18"/>
      <c r="K193" s="18"/>
      <c r="M193" s="18"/>
      <c r="N193" s="18"/>
      <c r="O193" s="18"/>
      <c r="P193" s="18"/>
    </row>
    <row r="194" spans="2:16" ht="12.75">
      <c r="B194" s="17"/>
      <c r="C194" s="18"/>
      <c r="E194" s="17"/>
      <c r="F194" s="62"/>
      <c r="G194" s="17"/>
      <c r="I194" s="18"/>
      <c r="K194" s="18"/>
      <c r="M194" s="18"/>
      <c r="N194" s="18"/>
      <c r="O194" s="18"/>
      <c r="P194" s="18"/>
    </row>
    <row r="195" spans="2:16" ht="12.75">
      <c r="B195" s="17"/>
      <c r="C195" s="18"/>
      <c r="E195" s="17"/>
      <c r="F195" s="62"/>
      <c r="G195" s="17"/>
      <c r="I195" s="18"/>
      <c r="K195" s="18"/>
      <c r="M195" s="18"/>
      <c r="N195" s="18"/>
      <c r="O195" s="18"/>
      <c r="P195" s="18"/>
    </row>
    <row r="196" spans="2:16" ht="12.75">
      <c r="B196" s="17"/>
      <c r="C196" s="18"/>
      <c r="E196" s="17"/>
      <c r="F196" s="62"/>
      <c r="G196" s="17"/>
      <c r="I196" s="18"/>
      <c r="K196" s="18"/>
      <c r="M196" s="18"/>
      <c r="N196" s="18"/>
      <c r="O196" s="18"/>
      <c r="P196" s="18"/>
    </row>
    <row r="197" spans="2:16" ht="12.75">
      <c r="B197" s="17"/>
      <c r="C197" s="18"/>
      <c r="E197" s="17"/>
      <c r="F197" s="62"/>
      <c r="G197" s="17"/>
      <c r="I197" s="18"/>
      <c r="K197" s="18"/>
      <c r="M197" s="18"/>
      <c r="N197" s="18"/>
      <c r="O197" s="18"/>
      <c r="P197" s="18"/>
    </row>
    <row r="198" spans="2:16" ht="12.75">
      <c r="B198" s="17"/>
      <c r="C198" s="18"/>
      <c r="E198" s="17"/>
      <c r="F198" s="62"/>
      <c r="G198" s="17"/>
      <c r="I198" s="18"/>
      <c r="K198" s="18"/>
      <c r="M198" s="18"/>
      <c r="N198" s="18"/>
      <c r="O198" s="18"/>
      <c r="P198" s="18"/>
    </row>
    <row r="199" spans="2:16" ht="12.75">
      <c r="B199" s="17"/>
      <c r="C199" s="18"/>
      <c r="E199" s="17"/>
      <c r="F199" s="62"/>
      <c r="G199" s="17"/>
      <c r="I199" s="18"/>
      <c r="K199" s="18"/>
      <c r="M199" s="18"/>
      <c r="N199" s="18"/>
      <c r="O199" s="18"/>
      <c r="P199" s="18"/>
    </row>
    <row r="200" spans="2:16" ht="12.75">
      <c r="B200" s="17"/>
      <c r="C200" s="18"/>
      <c r="E200" s="17"/>
      <c r="F200" s="62"/>
      <c r="G200" s="17"/>
      <c r="I200" s="18"/>
      <c r="K200" s="18"/>
      <c r="M200" s="18"/>
      <c r="N200" s="18"/>
      <c r="O200" s="18"/>
      <c r="P200" s="18"/>
    </row>
    <row r="201" spans="2:16" ht="12.75">
      <c r="B201" s="17"/>
      <c r="C201" s="18"/>
      <c r="E201" s="17"/>
      <c r="F201" s="62"/>
      <c r="G201" s="17"/>
      <c r="I201" s="18"/>
      <c r="K201" s="18"/>
      <c r="M201" s="18"/>
      <c r="N201" s="18"/>
      <c r="O201" s="18"/>
      <c r="P201" s="18"/>
    </row>
    <row r="202" spans="2:16" ht="12.75">
      <c r="B202" s="17"/>
      <c r="C202" s="18"/>
      <c r="E202" s="17"/>
      <c r="F202" s="62"/>
      <c r="G202" s="17"/>
      <c r="I202" s="18"/>
      <c r="K202" s="18"/>
      <c r="M202" s="18"/>
      <c r="N202" s="18"/>
      <c r="O202" s="18"/>
      <c r="P202" s="18"/>
    </row>
    <row r="203" spans="2:16" ht="12.75">
      <c r="B203" s="17"/>
      <c r="C203" s="18"/>
      <c r="E203" s="17"/>
      <c r="F203" s="62"/>
      <c r="G203" s="17"/>
      <c r="I203" s="18"/>
      <c r="K203" s="18"/>
      <c r="M203" s="18"/>
      <c r="N203" s="18"/>
      <c r="O203" s="18"/>
      <c r="P203" s="18"/>
    </row>
    <row r="204" spans="2:16" ht="12.75">
      <c r="B204" s="17"/>
      <c r="C204" s="18"/>
      <c r="E204" s="17"/>
      <c r="F204" s="62"/>
      <c r="G204" s="17"/>
      <c r="I204" s="18"/>
      <c r="K204" s="18"/>
      <c r="M204" s="18"/>
      <c r="N204" s="18"/>
      <c r="O204" s="18"/>
      <c r="P204" s="18"/>
    </row>
    <row r="205" spans="2:16" ht="12.75">
      <c r="B205" s="17"/>
      <c r="C205" s="18"/>
      <c r="E205" s="17"/>
      <c r="F205" s="62"/>
      <c r="G205" s="17"/>
      <c r="I205" s="18"/>
      <c r="K205" s="18"/>
      <c r="M205" s="18"/>
      <c r="N205" s="18"/>
      <c r="O205" s="18"/>
      <c r="P205" s="18"/>
    </row>
    <row r="206" spans="2:16" ht="12.75">
      <c r="B206" s="17"/>
      <c r="C206" s="18"/>
      <c r="E206" s="17"/>
      <c r="F206" s="62"/>
      <c r="G206" s="17"/>
      <c r="I206" s="18"/>
      <c r="K206" s="18"/>
      <c r="M206" s="18"/>
      <c r="N206" s="18"/>
      <c r="O206" s="18"/>
      <c r="P206" s="18"/>
    </row>
    <row r="207" spans="2:16" ht="12.75">
      <c r="B207" s="17"/>
      <c r="C207" s="18"/>
      <c r="E207" s="17"/>
      <c r="F207" s="62"/>
      <c r="G207" s="17"/>
      <c r="I207" s="18"/>
      <c r="K207" s="18"/>
      <c r="M207" s="18"/>
      <c r="N207" s="18"/>
      <c r="O207" s="18"/>
      <c r="P207" s="18"/>
    </row>
    <row r="208" spans="2:16" ht="12.75">
      <c r="B208" s="17"/>
      <c r="C208" s="18"/>
      <c r="E208" s="17"/>
      <c r="F208" s="62"/>
      <c r="G208" s="17"/>
      <c r="I208" s="18"/>
      <c r="K208" s="18"/>
      <c r="M208" s="18"/>
      <c r="N208" s="18"/>
      <c r="O208" s="18"/>
      <c r="P208" s="18"/>
    </row>
    <row r="209" spans="2:16" ht="12.75">
      <c r="B209" s="17"/>
      <c r="C209" s="18"/>
      <c r="E209" s="17"/>
      <c r="F209" s="62"/>
      <c r="G209" s="17"/>
      <c r="I209" s="18"/>
      <c r="K209" s="18"/>
      <c r="M209" s="18"/>
      <c r="N209" s="18"/>
      <c r="O209" s="18"/>
      <c r="P209" s="18"/>
    </row>
    <row r="210" spans="2:16" ht="12.75">
      <c r="B210" s="17"/>
      <c r="C210" s="18"/>
      <c r="E210" s="17"/>
      <c r="F210" s="62"/>
      <c r="G210" s="17"/>
      <c r="I210" s="18"/>
      <c r="K210" s="18"/>
      <c r="M210" s="18"/>
      <c r="N210" s="18"/>
      <c r="O210" s="18"/>
      <c r="P210" s="18"/>
    </row>
    <row r="211" spans="2:16" ht="12.75">
      <c r="B211" s="17"/>
      <c r="C211" s="18"/>
      <c r="E211" s="17"/>
      <c r="F211" s="62"/>
      <c r="G211" s="17"/>
      <c r="I211" s="18"/>
      <c r="K211" s="18"/>
      <c r="M211" s="18"/>
      <c r="N211" s="18"/>
      <c r="O211" s="18"/>
      <c r="P211" s="18"/>
    </row>
    <row r="212" spans="2:16" ht="12.75">
      <c r="B212" s="17"/>
      <c r="C212" s="18"/>
      <c r="E212" s="17"/>
      <c r="F212" s="62"/>
      <c r="G212" s="17"/>
      <c r="I212" s="18"/>
      <c r="K212" s="18"/>
      <c r="M212" s="18"/>
      <c r="N212" s="18"/>
      <c r="O212" s="18"/>
      <c r="P212" s="18"/>
    </row>
    <row r="213" spans="2:16" ht="12.75">
      <c r="B213" s="17"/>
      <c r="C213" s="18"/>
      <c r="E213" s="17"/>
      <c r="F213" s="62"/>
      <c r="G213" s="17"/>
      <c r="I213" s="18"/>
      <c r="K213" s="18"/>
      <c r="M213" s="18"/>
      <c r="N213" s="18"/>
      <c r="O213" s="18"/>
      <c r="P213" s="18"/>
    </row>
    <row r="214" spans="2:16" ht="12.75">
      <c r="B214" s="17"/>
      <c r="C214" s="18"/>
      <c r="E214" s="17"/>
      <c r="F214" s="62"/>
      <c r="G214" s="17"/>
      <c r="I214" s="18"/>
      <c r="K214" s="18"/>
      <c r="M214" s="18"/>
      <c r="N214" s="18"/>
      <c r="O214" s="18"/>
      <c r="P214" s="18"/>
    </row>
    <row r="215" spans="2:16" ht="12.75">
      <c r="B215" s="17"/>
      <c r="C215" s="18"/>
      <c r="E215" s="17"/>
      <c r="F215" s="62"/>
      <c r="G215" s="17"/>
      <c r="I215" s="18"/>
      <c r="K215" s="18"/>
      <c r="M215" s="18"/>
      <c r="N215" s="18"/>
      <c r="O215" s="18"/>
      <c r="P215" s="18"/>
    </row>
    <row r="216" spans="2:16" ht="12.75">
      <c r="B216" s="17"/>
      <c r="C216" s="18"/>
      <c r="E216" s="17"/>
      <c r="F216" s="62"/>
      <c r="G216" s="17"/>
      <c r="I216" s="18"/>
      <c r="K216" s="18"/>
      <c r="M216" s="18"/>
      <c r="N216" s="18"/>
      <c r="O216" s="18"/>
      <c r="P216" s="18"/>
    </row>
    <row r="217" spans="2:16" ht="12.75">
      <c r="B217" s="17"/>
      <c r="C217" s="18"/>
      <c r="E217" s="17"/>
      <c r="F217" s="62"/>
      <c r="G217" s="17"/>
      <c r="I217" s="18"/>
      <c r="K217" s="18"/>
      <c r="M217" s="18"/>
      <c r="N217" s="18"/>
      <c r="O217" s="18"/>
      <c r="P217" s="18"/>
    </row>
    <row r="218" spans="2:16" ht="12.75">
      <c r="B218" s="17"/>
      <c r="C218" s="18"/>
      <c r="E218" s="17"/>
      <c r="F218" s="62"/>
      <c r="G218" s="17"/>
      <c r="I218" s="18"/>
      <c r="K218" s="18"/>
      <c r="M218" s="18"/>
      <c r="N218" s="18"/>
      <c r="O218" s="18"/>
      <c r="P218" s="18"/>
    </row>
    <row r="219" spans="2:16" ht="12.75">
      <c r="B219" s="17"/>
      <c r="C219" s="18"/>
      <c r="E219" s="17"/>
      <c r="F219" s="62"/>
      <c r="G219" s="17"/>
      <c r="I219" s="18"/>
      <c r="K219" s="18"/>
      <c r="M219" s="18"/>
      <c r="N219" s="18"/>
      <c r="O219" s="18"/>
      <c r="P219" s="18"/>
    </row>
    <row r="220" spans="2:16" ht="12.75">
      <c r="B220" s="17"/>
      <c r="C220" s="18"/>
      <c r="E220" s="17"/>
      <c r="F220" s="62"/>
      <c r="G220" s="17"/>
      <c r="I220" s="18"/>
      <c r="K220" s="18"/>
      <c r="M220" s="18"/>
      <c r="N220" s="18"/>
      <c r="O220" s="18"/>
      <c r="P220" s="18"/>
    </row>
    <row r="221" spans="2:16" ht="12.75">
      <c r="B221" s="17"/>
      <c r="C221" s="18"/>
      <c r="E221" s="17"/>
      <c r="F221" s="62"/>
      <c r="G221" s="17"/>
      <c r="I221" s="18"/>
      <c r="K221" s="18"/>
      <c r="M221" s="18"/>
      <c r="N221" s="18"/>
      <c r="O221" s="18"/>
      <c r="P221" s="18"/>
    </row>
    <row r="222" spans="2:16" ht="12.75">
      <c r="B222" s="17"/>
      <c r="C222" s="18"/>
      <c r="E222" s="17"/>
      <c r="F222" s="62"/>
      <c r="G222" s="17"/>
      <c r="I222" s="18"/>
      <c r="K222" s="18"/>
      <c r="M222" s="18"/>
      <c r="N222" s="18"/>
      <c r="O222" s="18"/>
      <c r="P222" s="18"/>
    </row>
    <row r="223" spans="2:16" ht="12.75">
      <c r="B223" s="17"/>
      <c r="C223" s="18"/>
      <c r="E223" s="17"/>
      <c r="F223" s="62"/>
      <c r="G223" s="17"/>
      <c r="I223" s="18"/>
      <c r="K223" s="18"/>
      <c r="M223" s="18"/>
      <c r="N223" s="18"/>
      <c r="O223" s="18"/>
      <c r="P223" s="18"/>
    </row>
    <row r="224" spans="2:16" ht="12.75">
      <c r="B224" s="17"/>
      <c r="C224" s="18"/>
      <c r="E224" s="17"/>
      <c r="F224" s="62"/>
      <c r="G224" s="17"/>
      <c r="I224" s="18"/>
      <c r="K224" s="18"/>
      <c r="M224" s="18"/>
      <c r="N224" s="18"/>
      <c r="O224" s="18"/>
      <c r="P224" s="18"/>
    </row>
    <row r="225" spans="2:16" ht="12.75">
      <c r="B225" s="17"/>
      <c r="C225" s="18"/>
      <c r="E225" s="17"/>
      <c r="F225" s="62"/>
      <c r="G225" s="17"/>
      <c r="I225" s="18"/>
      <c r="K225" s="18"/>
      <c r="M225" s="18"/>
      <c r="N225" s="18"/>
      <c r="O225" s="18"/>
      <c r="P225" s="18"/>
    </row>
    <row r="226" spans="2:16" ht="12.75">
      <c r="B226" s="17"/>
      <c r="C226" s="18"/>
      <c r="E226" s="17"/>
      <c r="F226" s="62"/>
      <c r="G226" s="17"/>
      <c r="I226" s="18"/>
      <c r="K226" s="18"/>
      <c r="M226" s="18"/>
      <c r="N226" s="18"/>
      <c r="O226" s="18"/>
      <c r="P226" s="18"/>
    </row>
    <row r="227" spans="2:16" ht="12.75">
      <c r="B227" s="17"/>
      <c r="C227" s="18"/>
      <c r="E227" s="17"/>
      <c r="F227" s="62"/>
      <c r="G227" s="17"/>
      <c r="I227" s="18"/>
      <c r="K227" s="18"/>
      <c r="M227" s="18"/>
      <c r="N227" s="18"/>
      <c r="O227" s="18"/>
      <c r="P227" s="18"/>
    </row>
    <row r="228" spans="2:16" ht="12.75">
      <c r="B228" s="17"/>
      <c r="C228" s="18"/>
      <c r="E228" s="17"/>
      <c r="F228" s="62"/>
      <c r="G228" s="17"/>
      <c r="I228" s="18"/>
      <c r="K228" s="18"/>
      <c r="M228" s="18"/>
      <c r="N228" s="18"/>
      <c r="O228" s="18"/>
      <c r="P228" s="18"/>
    </row>
    <row r="229" spans="2:16" ht="12.75">
      <c r="B229" s="17"/>
      <c r="C229" s="18"/>
      <c r="E229" s="17"/>
      <c r="F229" s="62"/>
      <c r="G229" s="17"/>
      <c r="I229" s="18"/>
      <c r="K229" s="18"/>
      <c r="M229" s="18"/>
      <c r="N229" s="18"/>
      <c r="O229" s="18"/>
      <c r="P229" s="18"/>
    </row>
    <row r="230" spans="2:16" ht="12.75">
      <c r="B230" s="17"/>
      <c r="C230" s="18"/>
      <c r="E230" s="17"/>
      <c r="F230" s="62"/>
      <c r="G230" s="17"/>
      <c r="I230" s="18"/>
      <c r="K230" s="18"/>
      <c r="M230" s="18"/>
      <c r="N230" s="18"/>
      <c r="O230" s="18"/>
      <c r="P230" s="18"/>
    </row>
    <row r="231" spans="2:16" ht="12.75">
      <c r="B231" s="17"/>
      <c r="C231" s="18"/>
      <c r="E231" s="17"/>
      <c r="F231" s="62"/>
      <c r="G231" s="17"/>
      <c r="I231" s="18"/>
      <c r="K231" s="18"/>
      <c r="M231" s="18"/>
      <c r="N231" s="18"/>
      <c r="O231" s="18"/>
      <c r="P231" s="18"/>
    </row>
    <row r="232" spans="2:16" ht="12.75">
      <c r="B232" s="17"/>
      <c r="C232" s="18"/>
      <c r="E232" s="17"/>
      <c r="F232" s="62"/>
      <c r="G232" s="17"/>
      <c r="I232" s="18"/>
      <c r="K232" s="18"/>
      <c r="M232" s="18"/>
      <c r="N232" s="18"/>
      <c r="O232" s="18"/>
      <c r="P232" s="18"/>
    </row>
    <row r="233" spans="2:16" ht="12.75">
      <c r="B233" s="17"/>
      <c r="C233" s="18"/>
      <c r="E233" s="17"/>
      <c r="F233" s="62"/>
      <c r="G233" s="17"/>
      <c r="I233" s="18"/>
      <c r="K233" s="18"/>
      <c r="M233" s="18"/>
      <c r="N233" s="18"/>
      <c r="O233" s="18"/>
      <c r="P233" s="18"/>
    </row>
    <row r="234" spans="2:16" ht="12.75">
      <c r="B234" s="17"/>
      <c r="C234" s="18"/>
      <c r="E234" s="17"/>
      <c r="F234" s="62"/>
      <c r="G234" s="17"/>
      <c r="I234" s="18"/>
      <c r="K234" s="18"/>
      <c r="M234" s="18"/>
      <c r="N234" s="18"/>
      <c r="O234" s="18"/>
      <c r="P234" s="18"/>
    </row>
    <row r="235" spans="2:16" ht="12.75">
      <c r="B235" s="17"/>
      <c r="C235" s="18"/>
      <c r="E235" s="17"/>
      <c r="F235" s="62"/>
      <c r="G235" s="17"/>
      <c r="I235" s="18"/>
      <c r="K235" s="18"/>
      <c r="M235" s="18"/>
      <c r="N235" s="18"/>
      <c r="O235" s="18"/>
      <c r="P235" s="18"/>
    </row>
    <row r="236" spans="2:16" ht="12.75">
      <c r="B236" s="17"/>
      <c r="C236" s="18"/>
      <c r="E236" s="17"/>
      <c r="F236" s="62"/>
      <c r="G236" s="17"/>
      <c r="I236" s="18"/>
      <c r="K236" s="18"/>
      <c r="M236" s="18"/>
      <c r="N236" s="18"/>
      <c r="O236" s="18"/>
      <c r="P236" s="18"/>
    </row>
    <row r="237" spans="2:16" ht="12.75">
      <c r="B237" s="17"/>
      <c r="C237" s="18"/>
      <c r="E237" s="17"/>
      <c r="F237" s="62"/>
      <c r="G237" s="17"/>
      <c r="I237" s="18"/>
      <c r="K237" s="18"/>
      <c r="M237" s="18"/>
      <c r="N237" s="18"/>
      <c r="O237" s="18"/>
      <c r="P237" s="18"/>
    </row>
    <row r="238" spans="2:16" ht="12.75">
      <c r="B238" s="17"/>
      <c r="C238" s="18"/>
      <c r="E238" s="17"/>
      <c r="F238" s="62"/>
      <c r="G238" s="17"/>
      <c r="I238" s="18"/>
      <c r="K238" s="18"/>
      <c r="M238" s="18"/>
      <c r="N238" s="18"/>
      <c r="O238" s="18"/>
      <c r="P238" s="18"/>
    </row>
    <row r="239" spans="2:16" ht="12.75">
      <c r="B239" s="17"/>
      <c r="C239" s="18"/>
      <c r="E239" s="17"/>
      <c r="F239" s="62"/>
      <c r="G239" s="17"/>
      <c r="I239" s="18"/>
      <c r="K239" s="18"/>
      <c r="M239" s="18"/>
      <c r="N239" s="18"/>
      <c r="O239" s="18"/>
      <c r="P239" s="18"/>
    </row>
    <row r="240" spans="2:16" ht="12.75">
      <c r="B240" s="17"/>
      <c r="C240" s="18"/>
      <c r="E240" s="17"/>
      <c r="F240" s="62"/>
      <c r="G240" s="17"/>
      <c r="I240" s="18"/>
      <c r="K240" s="18"/>
      <c r="M240" s="18"/>
      <c r="N240" s="18"/>
      <c r="O240" s="18"/>
      <c r="P240" s="18"/>
    </row>
    <row r="241" spans="2:16" ht="12.75">
      <c r="B241" s="17"/>
      <c r="C241" s="18"/>
      <c r="E241" s="17"/>
      <c r="F241" s="62"/>
      <c r="G241" s="17"/>
      <c r="I241" s="18"/>
      <c r="K241" s="18"/>
      <c r="M241" s="18"/>
      <c r="N241" s="18"/>
      <c r="O241" s="18"/>
      <c r="P241" s="18"/>
    </row>
    <row r="242" spans="2:16" ht="12.75">
      <c r="B242" s="17"/>
      <c r="C242" s="18"/>
      <c r="E242" s="17"/>
      <c r="F242" s="62"/>
      <c r="G242" s="17"/>
      <c r="I242" s="18"/>
      <c r="K242" s="18"/>
      <c r="M242" s="18"/>
      <c r="N242" s="18"/>
      <c r="O242" s="18"/>
      <c r="P242" s="18"/>
    </row>
    <row r="243" spans="2:16" ht="12.75">
      <c r="B243" s="17"/>
      <c r="C243" s="18"/>
      <c r="E243" s="17"/>
      <c r="F243" s="62"/>
      <c r="G243" s="17"/>
      <c r="I243" s="18"/>
      <c r="K243" s="18"/>
      <c r="M243" s="18"/>
      <c r="N243" s="18"/>
      <c r="O243" s="18"/>
      <c r="P243" s="18"/>
    </row>
    <row r="244" spans="2:16" ht="12.75">
      <c r="B244" s="17"/>
      <c r="C244" s="18"/>
      <c r="E244" s="17"/>
      <c r="F244" s="62"/>
      <c r="G244" s="17"/>
      <c r="I244" s="18"/>
      <c r="K244" s="18"/>
      <c r="M244" s="18"/>
      <c r="N244" s="18"/>
      <c r="O244" s="18"/>
      <c r="P244" s="18"/>
    </row>
    <row r="245" spans="2:16" ht="12.75">
      <c r="B245" s="17"/>
      <c r="C245" s="18"/>
      <c r="E245" s="17"/>
      <c r="F245" s="62"/>
      <c r="G245" s="17"/>
      <c r="I245" s="18"/>
      <c r="K245" s="18"/>
      <c r="M245" s="18"/>
      <c r="N245" s="18"/>
      <c r="O245" s="18"/>
      <c r="P245" s="18"/>
    </row>
    <row r="246" spans="2:16" ht="12.75">
      <c r="B246" s="17"/>
      <c r="C246" s="18"/>
      <c r="E246" s="17"/>
      <c r="F246" s="62"/>
      <c r="G246" s="17"/>
      <c r="I246" s="18"/>
      <c r="K246" s="18"/>
      <c r="M246" s="18"/>
      <c r="N246" s="18"/>
      <c r="O246" s="18"/>
      <c r="P246" s="18"/>
    </row>
    <row r="247" spans="2:16" ht="12.75">
      <c r="B247" s="17"/>
      <c r="C247" s="18"/>
      <c r="E247" s="17"/>
      <c r="F247" s="62"/>
      <c r="G247" s="17"/>
      <c r="I247" s="18"/>
      <c r="K247" s="18"/>
      <c r="M247" s="18"/>
      <c r="N247" s="18"/>
      <c r="O247" s="18"/>
      <c r="P247" s="18"/>
    </row>
    <row r="248" spans="2:16" ht="12.75">
      <c r="B248" s="17"/>
      <c r="C248" s="18"/>
      <c r="E248" s="17"/>
      <c r="F248" s="62"/>
      <c r="G248" s="17"/>
      <c r="I248" s="18"/>
      <c r="K248" s="18"/>
      <c r="M248" s="18"/>
      <c r="N248" s="18"/>
      <c r="O248" s="18"/>
      <c r="P248" s="18"/>
    </row>
    <row r="249" spans="2:16" ht="12.75">
      <c r="B249" s="17"/>
      <c r="C249" s="18"/>
      <c r="E249" s="17"/>
      <c r="F249" s="62"/>
      <c r="G249" s="17"/>
      <c r="I249" s="18"/>
      <c r="K249" s="18"/>
      <c r="M249" s="18"/>
      <c r="N249" s="18"/>
      <c r="O249" s="18"/>
      <c r="P249" s="18"/>
    </row>
    <row r="250" spans="2:16" ht="12.75">
      <c r="B250" s="17"/>
      <c r="C250" s="18"/>
      <c r="E250" s="17"/>
      <c r="F250" s="62"/>
      <c r="G250" s="17"/>
      <c r="I250" s="18"/>
      <c r="K250" s="18"/>
      <c r="M250" s="18"/>
      <c r="N250" s="18"/>
      <c r="O250" s="18"/>
      <c r="P250" s="18"/>
    </row>
    <row r="251" spans="2:16" ht="12.75">
      <c r="B251" s="17"/>
      <c r="C251" s="18"/>
      <c r="E251" s="17"/>
      <c r="F251" s="62"/>
      <c r="G251" s="17"/>
      <c r="I251" s="18"/>
      <c r="K251" s="18"/>
      <c r="M251" s="18"/>
      <c r="N251" s="18"/>
      <c r="O251" s="18"/>
      <c r="P251" s="18"/>
    </row>
    <row r="252" spans="2:16" ht="12.75">
      <c r="B252" s="17"/>
      <c r="C252" s="18"/>
      <c r="E252" s="17"/>
      <c r="F252" s="62"/>
      <c r="G252" s="17"/>
      <c r="I252" s="18"/>
      <c r="K252" s="18"/>
      <c r="M252" s="18"/>
      <c r="N252" s="18"/>
      <c r="O252" s="18"/>
      <c r="P252" s="18"/>
    </row>
    <row r="253" spans="2:16" ht="12.75">
      <c r="B253" s="17"/>
      <c r="C253" s="18"/>
      <c r="E253" s="17"/>
      <c r="F253" s="62"/>
      <c r="G253" s="17"/>
      <c r="I253" s="18"/>
      <c r="K253" s="18"/>
      <c r="M253" s="18"/>
      <c r="N253" s="18"/>
      <c r="O253" s="18"/>
      <c r="P253" s="18"/>
    </row>
    <row r="254" spans="2:16" ht="12.75">
      <c r="B254" s="17"/>
      <c r="C254" s="18"/>
      <c r="E254" s="17"/>
      <c r="F254" s="62"/>
      <c r="G254" s="17"/>
      <c r="I254" s="18"/>
      <c r="K254" s="18"/>
      <c r="M254" s="18"/>
      <c r="N254" s="18"/>
      <c r="O254" s="18"/>
      <c r="P254" s="18"/>
    </row>
    <row r="255" spans="2:16" ht="12.75">
      <c r="B255" s="17"/>
      <c r="C255" s="18"/>
      <c r="E255" s="17"/>
      <c r="F255" s="62"/>
      <c r="G255" s="17"/>
      <c r="I255" s="18"/>
      <c r="K255" s="18"/>
      <c r="M255" s="18"/>
      <c r="N255" s="18"/>
      <c r="O255" s="18"/>
      <c r="P255" s="18"/>
    </row>
    <row r="256" spans="2:16" ht="12.75">
      <c r="B256" s="17"/>
      <c r="C256" s="18"/>
      <c r="E256" s="17"/>
      <c r="F256" s="62"/>
      <c r="G256" s="17"/>
      <c r="I256" s="18"/>
      <c r="K256" s="18"/>
      <c r="M256" s="18"/>
      <c r="N256" s="18"/>
      <c r="O256" s="18"/>
      <c r="P256" s="18"/>
    </row>
    <row r="257" spans="2:16" ht="12.75">
      <c r="B257" s="17"/>
      <c r="C257" s="18"/>
      <c r="E257" s="17"/>
      <c r="F257" s="62"/>
      <c r="G257" s="17"/>
      <c r="I257" s="18"/>
      <c r="K257" s="18"/>
      <c r="M257" s="18"/>
      <c r="N257" s="18"/>
      <c r="O257" s="18"/>
      <c r="P257" s="18"/>
    </row>
    <row r="258" spans="2:16" ht="12.75">
      <c r="B258" s="17"/>
      <c r="C258" s="18"/>
      <c r="E258" s="17"/>
      <c r="F258" s="62"/>
      <c r="G258" s="17"/>
      <c r="I258" s="18"/>
      <c r="K258" s="18"/>
      <c r="M258" s="18"/>
      <c r="N258" s="18"/>
      <c r="O258" s="18"/>
      <c r="P258" s="18"/>
    </row>
    <row r="259" spans="2:16" ht="12.75">
      <c r="B259" s="17"/>
      <c r="C259" s="18"/>
      <c r="E259" s="17"/>
      <c r="F259" s="62"/>
      <c r="G259" s="17"/>
      <c r="I259" s="18"/>
      <c r="K259" s="18"/>
      <c r="M259" s="18"/>
      <c r="N259" s="18"/>
      <c r="O259" s="18"/>
      <c r="P259" s="18"/>
    </row>
    <row r="260" spans="2:16" ht="12.75">
      <c r="B260" s="17"/>
      <c r="C260" s="18"/>
      <c r="E260" s="17"/>
      <c r="F260" s="62"/>
      <c r="G260" s="17"/>
      <c r="I260" s="18"/>
      <c r="K260" s="18"/>
      <c r="M260" s="18"/>
      <c r="N260" s="18"/>
      <c r="O260" s="18"/>
      <c r="P260" s="18"/>
    </row>
    <row r="261" spans="2:16" ht="12.75">
      <c r="B261" s="17"/>
      <c r="C261" s="18"/>
      <c r="E261" s="17"/>
      <c r="F261" s="62"/>
      <c r="G261" s="17"/>
      <c r="I261" s="18"/>
      <c r="K261" s="18"/>
      <c r="M261" s="18"/>
      <c r="N261" s="18"/>
      <c r="O261" s="18"/>
      <c r="P261" s="18"/>
    </row>
    <row r="262" spans="2:16" ht="12.75">
      <c r="B262" s="17"/>
      <c r="C262" s="18"/>
      <c r="E262" s="17"/>
      <c r="F262" s="62"/>
      <c r="G262" s="17"/>
      <c r="I262" s="18"/>
      <c r="K262" s="18"/>
      <c r="M262" s="18"/>
      <c r="N262" s="18"/>
      <c r="O262" s="18"/>
      <c r="P262" s="18"/>
    </row>
    <row r="263" spans="2:16" ht="12.75">
      <c r="B263" s="17"/>
      <c r="C263" s="18"/>
      <c r="E263" s="17"/>
      <c r="F263" s="62"/>
      <c r="G263" s="17"/>
      <c r="I263" s="18"/>
      <c r="K263" s="18"/>
      <c r="M263" s="18"/>
      <c r="N263" s="18"/>
      <c r="O263" s="18"/>
      <c r="P263" s="18"/>
    </row>
    <row r="264" spans="2:16" ht="12.75">
      <c r="B264" s="17"/>
      <c r="C264" s="18"/>
      <c r="E264" s="17"/>
      <c r="F264" s="62"/>
      <c r="G264" s="17"/>
      <c r="I264" s="18"/>
      <c r="K264" s="18"/>
      <c r="M264" s="18"/>
      <c r="N264" s="18"/>
      <c r="O264" s="18"/>
      <c r="P264" s="18"/>
    </row>
    <row r="265" spans="2:16" ht="12.75">
      <c r="B265" s="17"/>
      <c r="C265" s="18"/>
      <c r="E265" s="17"/>
      <c r="F265" s="62"/>
      <c r="G265" s="17"/>
      <c r="I265" s="18"/>
      <c r="K265" s="18"/>
      <c r="M265" s="18"/>
      <c r="N265" s="18"/>
      <c r="O265" s="18"/>
      <c r="P265" s="18"/>
    </row>
    <row r="266" spans="2:16" ht="12.75">
      <c r="B266" s="17"/>
      <c r="C266" s="18"/>
      <c r="E266" s="17"/>
      <c r="F266" s="62"/>
      <c r="G266" s="17"/>
      <c r="I266" s="18"/>
      <c r="K266" s="18"/>
      <c r="M266" s="18"/>
      <c r="N266" s="18"/>
      <c r="O266" s="18"/>
      <c r="P266" s="18"/>
    </row>
    <row r="267" spans="2:16" ht="12.75">
      <c r="B267" s="17"/>
      <c r="C267" s="18"/>
      <c r="E267" s="17"/>
      <c r="F267" s="62"/>
      <c r="G267" s="17"/>
      <c r="I267" s="18"/>
      <c r="K267" s="18"/>
      <c r="M267" s="18"/>
      <c r="N267" s="18"/>
      <c r="O267" s="18"/>
      <c r="P267" s="18"/>
    </row>
    <row r="268" spans="2:16" ht="12.75">
      <c r="B268" s="17"/>
      <c r="C268" s="18"/>
      <c r="E268" s="17"/>
      <c r="F268" s="62"/>
      <c r="G268" s="17"/>
      <c r="I268" s="18"/>
      <c r="K268" s="18"/>
      <c r="M268" s="18"/>
      <c r="N268" s="18"/>
      <c r="O268" s="18"/>
      <c r="P268" s="18"/>
    </row>
    <row r="269" spans="2:16" ht="12.75">
      <c r="B269" s="17"/>
      <c r="C269" s="18"/>
      <c r="E269" s="17"/>
      <c r="F269" s="62"/>
      <c r="G269" s="17"/>
      <c r="I269" s="18"/>
      <c r="K269" s="18"/>
      <c r="M269" s="18"/>
      <c r="N269" s="18"/>
      <c r="O269" s="18"/>
      <c r="P269" s="18"/>
    </row>
    <row r="270" spans="2:16" ht="12.75">
      <c r="B270" s="17"/>
      <c r="C270" s="18"/>
      <c r="E270" s="17"/>
      <c r="F270" s="62"/>
      <c r="G270" s="17"/>
      <c r="I270" s="18"/>
      <c r="K270" s="18"/>
      <c r="M270" s="18"/>
      <c r="N270" s="18"/>
      <c r="O270" s="18"/>
      <c r="P270" s="18"/>
    </row>
    <row r="271" spans="2:16" ht="12.75">
      <c r="B271" s="17"/>
      <c r="C271" s="18"/>
      <c r="E271" s="17"/>
      <c r="F271" s="62"/>
      <c r="G271" s="17"/>
      <c r="I271" s="18"/>
      <c r="K271" s="18"/>
      <c r="M271" s="18"/>
      <c r="N271" s="18"/>
      <c r="O271" s="18"/>
      <c r="P271" s="18"/>
    </row>
    <row r="272" spans="2:16" ht="12.75">
      <c r="B272" s="17"/>
      <c r="C272" s="18"/>
      <c r="E272" s="17"/>
      <c r="F272" s="62"/>
      <c r="G272" s="17"/>
      <c r="I272" s="18"/>
      <c r="K272" s="18"/>
      <c r="M272" s="18"/>
      <c r="N272" s="18"/>
      <c r="O272" s="18"/>
      <c r="P272" s="18"/>
    </row>
    <row r="273" spans="2:16" ht="12.75">
      <c r="B273" s="17"/>
      <c r="C273" s="18"/>
      <c r="E273" s="17"/>
      <c r="F273" s="62"/>
      <c r="G273" s="17"/>
      <c r="I273" s="18"/>
      <c r="K273" s="18"/>
      <c r="M273" s="18"/>
      <c r="N273" s="18"/>
      <c r="O273" s="18"/>
      <c r="P273" s="18"/>
    </row>
    <row r="274" spans="2:16" ht="12.75">
      <c r="B274" s="17"/>
      <c r="C274" s="18"/>
      <c r="E274" s="17"/>
      <c r="F274" s="62"/>
      <c r="G274" s="17"/>
      <c r="I274" s="18"/>
      <c r="K274" s="18"/>
      <c r="M274" s="18"/>
      <c r="N274" s="18"/>
      <c r="O274" s="18"/>
      <c r="P274" s="18"/>
    </row>
    <row r="275" spans="2:16" ht="12.75">
      <c r="B275" s="17"/>
      <c r="C275" s="18"/>
      <c r="E275" s="17"/>
      <c r="F275" s="62"/>
      <c r="G275" s="17"/>
      <c r="I275" s="18"/>
      <c r="K275" s="18"/>
      <c r="M275" s="18"/>
      <c r="N275" s="18"/>
      <c r="O275" s="18"/>
      <c r="P275" s="18"/>
    </row>
    <row r="276" spans="2:16" ht="12.75">
      <c r="B276" s="17"/>
      <c r="C276" s="18"/>
      <c r="E276" s="17"/>
      <c r="F276" s="62"/>
      <c r="G276" s="17"/>
      <c r="I276" s="18"/>
      <c r="K276" s="18"/>
      <c r="M276" s="18"/>
      <c r="N276" s="18"/>
      <c r="O276" s="18"/>
      <c r="P276" s="18"/>
    </row>
    <row r="277" spans="2:16" ht="12.75">
      <c r="B277" s="17"/>
      <c r="C277" s="18"/>
      <c r="E277" s="17"/>
      <c r="F277" s="62"/>
      <c r="G277" s="17"/>
      <c r="I277" s="18"/>
      <c r="K277" s="18"/>
      <c r="M277" s="18"/>
      <c r="N277" s="18"/>
      <c r="O277" s="18"/>
      <c r="P277" s="18"/>
    </row>
    <row r="278" spans="2:16" ht="12.75">
      <c r="B278" s="17"/>
      <c r="C278" s="18"/>
      <c r="E278" s="17"/>
      <c r="F278" s="62"/>
      <c r="G278" s="17"/>
      <c r="I278" s="18"/>
      <c r="K278" s="18"/>
      <c r="M278" s="18"/>
      <c r="N278" s="18"/>
      <c r="O278" s="18"/>
      <c r="P278" s="18"/>
    </row>
    <row r="279" spans="2:16" ht="12.75">
      <c r="B279" s="17"/>
      <c r="C279" s="18"/>
      <c r="E279" s="17"/>
      <c r="F279" s="62"/>
      <c r="G279" s="17"/>
      <c r="I279" s="18"/>
      <c r="K279" s="18"/>
      <c r="M279" s="18"/>
      <c r="N279" s="18"/>
      <c r="O279" s="18"/>
      <c r="P279" s="18"/>
    </row>
    <row r="280" spans="2:16" ht="12.75">
      <c r="B280" s="17"/>
      <c r="C280" s="18"/>
      <c r="E280" s="17"/>
      <c r="F280" s="62"/>
      <c r="G280" s="17"/>
      <c r="I280" s="18"/>
      <c r="K280" s="18"/>
      <c r="M280" s="18"/>
      <c r="N280" s="18"/>
      <c r="O280" s="18"/>
      <c r="P280" s="18"/>
    </row>
    <row r="281" spans="2:16" ht="12.75">
      <c r="B281" s="17"/>
      <c r="C281" s="18"/>
      <c r="E281" s="17"/>
      <c r="F281" s="62"/>
      <c r="G281" s="17"/>
      <c r="I281" s="18"/>
      <c r="K281" s="18"/>
      <c r="M281" s="18"/>
      <c r="N281" s="18"/>
      <c r="O281" s="18"/>
      <c r="P281" s="18"/>
    </row>
    <row r="282" spans="2:16" ht="12.75">
      <c r="B282" s="17"/>
      <c r="C282" s="18"/>
      <c r="E282" s="17"/>
      <c r="F282" s="62"/>
      <c r="G282" s="17"/>
      <c r="I282" s="18"/>
      <c r="K282" s="18"/>
      <c r="M282" s="18"/>
      <c r="N282" s="18"/>
      <c r="O282" s="18"/>
      <c r="P282" s="18"/>
    </row>
    <row r="283" spans="2:16" ht="12.75">
      <c r="B283" s="17"/>
      <c r="C283" s="18"/>
      <c r="E283" s="17"/>
      <c r="F283" s="62"/>
      <c r="G283" s="17"/>
      <c r="I283" s="18"/>
      <c r="K283" s="18"/>
      <c r="M283" s="18"/>
      <c r="N283" s="18"/>
      <c r="O283" s="18"/>
      <c r="P283" s="18"/>
    </row>
    <row r="284" spans="2:16" ht="12.75">
      <c r="B284" s="17"/>
      <c r="C284" s="18"/>
      <c r="E284" s="17"/>
      <c r="F284" s="62"/>
      <c r="G284" s="17"/>
      <c r="I284" s="18"/>
      <c r="K284" s="18"/>
      <c r="M284" s="18"/>
      <c r="N284" s="18"/>
      <c r="O284" s="18"/>
      <c r="P284" s="18"/>
    </row>
    <row r="285" spans="2:16" ht="12.75">
      <c r="B285" s="17"/>
      <c r="C285" s="18"/>
      <c r="E285" s="17"/>
      <c r="F285" s="62"/>
      <c r="G285" s="17"/>
      <c r="I285" s="18"/>
      <c r="K285" s="18"/>
      <c r="M285" s="18"/>
      <c r="N285" s="18"/>
      <c r="O285" s="18"/>
      <c r="P285" s="18"/>
    </row>
    <row r="286" spans="2:16" ht="12.75">
      <c r="B286" s="17"/>
      <c r="C286" s="18"/>
      <c r="E286" s="17"/>
      <c r="F286" s="62"/>
      <c r="G286" s="17"/>
      <c r="I286" s="18"/>
      <c r="K286" s="18"/>
      <c r="M286" s="18"/>
      <c r="N286" s="18"/>
      <c r="O286" s="18"/>
      <c r="P286" s="18"/>
    </row>
    <row r="287" spans="2:16" ht="12.75">
      <c r="B287" s="17"/>
      <c r="C287" s="18"/>
      <c r="E287" s="17"/>
      <c r="F287" s="62"/>
      <c r="G287" s="17"/>
      <c r="I287" s="18"/>
      <c r="K287" s="18"/>
      <c r="M287" s="18"/>
      <c r="N287" s="18"/>
      <c r="O287" s="18"/>
      <c r="P287" s="18"/>
    </row>
    <row r="288" spans="2:16" ht="12.75">
      <c r="B288" s="17"/>
      <c r="C288" s="18"/>
      <c r="E288" s="17"/>
      <c r="F288" s="62"/>
      <c r="G288" s="17"/>
      <c r="I288" s="18"/>
      <c r="K288" s="18"/>
      <c r="M288" s="18"/>
      <c r="N288" s="18"/>
      <c r="O288" s="18"/>
      <c r="P288" s="18"/>
    </row>
    <row r="289" spans="2:16" ht="12.75">
      <c r="B289" s="17"/>
      <c r="C289" s="18"/>
      <c r="E289" s="17"/>
      <c r="F289" s="62"/>
      <c r="G289" s="17"/>
      <c r="I289" s="18"/>
      <c r="K289" s="18"/>
      <c r="M289" s="18"/>
      <c r="N289" s="18"/>
      <c r="O289" s="18"/>
      <c r="P289" s="18"/>
    </row>
    <row r="290" spans="2:16" ht="12.75">
      <c r="B290" s="17"/>
      <c r="C290" s="18"/>
      <c r="E290" s="17"/>
      <c r="F290" s="62"/>
      <c r="G290" s="17"/>
      <c r="I290" s="18"/>
      <c r="K290" s="18"/>
      <c r="M290" s="18"/>
      <c r="N290" s="18"/>
      <c r="O290" s="18"/>
      <c r="P290" s="18"/>
    </row>
    <row r="291" spans="2:16" ht="12.75">
      <c r="B291" s="17"/>
      <c r="C291" s="18"/>
      <c r="E291" s="17"/>
      <c r="F291" s="62"/>
      <c r="G291" s="17"/>
      <c r="I291" s="18"/>
      <c r="K291" s="18"/>
      <c r="M291" s="18"/>
      <c r="N291" s="18"/>
      <c r="O291" s="18"/>
      <c r="P291" s="18"/>
    </row>
    <row r="292" spans="2:16" ht="12.75">
      <c r="B292" s="17"/>
      <c r="C292" s="18"/>
      <c r="E292" s="17"/>
      <c r="F292" s="62"/>
      <c r="G292" s="17"/>
      <c r="I292" s="18"/>
      <c r="K292" s="18"/>
      <c r="M292" s="18"/>
      <c r="N292" s="18"/>
      <c r="O292" s="18"/>
      <c r="P292" s="18"/>
    </row>
    <row r="293" spans="2:16" ht="12.75">
      <c r="B293" s="17"/>
      <c r="C293" s="18"/>
      <c r="E293" s="17"/>
      <c r="F293" s="62"/>
      <c r="G293" s="17"/>
      <c r="I293" s="18"/>
      <c r="K293" s="18"/>
      <c r="M293" s="18"/>
      <c r="N293" s="18"/>
      <c r="O293" s="18"/>
      <c r="P293" s="18"/>
    </row>
    <row r="294" spans="2:16" ht="12.75">
      <c r="B294" s="17"/>
      <c r="C294" s="18"/>
      <c r="E294" s="17"/>
      <c r="F294" s="62"/>
      <c r="G294" s="17"/>
      <c r="I294" s="18"/>
      <c r="K294" s="18"/>
      <c r="M294" s="18"/>
      <c r="N294" s="18"/>
      <c r="O294" s="18"/>
      <c r="P294" s="18"/>
    </row>
    <row r="295" spans="2:16" ht="12.75">
      <c r="B295" s="17"/>
      <c r="C295" s="18"/>
      <c r="E295" s="17"/>
      <c r="F295" s="62"/>
      <c r="G295" s="17"/>
      <c r="I295" s="18"/>
      <c r="K295" s="18"/>
      <c r="M295" s="18"/>
      <c r="N295" s="18"/>
      <c r="O295" s="18"/>
      <c r="P295" s="18"/>
    </row>
    <row r="296" spans="2:16" ht="12.75">
      <c r="B296" s="17"/>
      <c r="C296" s="18"/>
      <c r="E296" s="17"/>
      <c r="F296" s="62"/>
      <c r="G296" s="17"/>
      <c r="I296" s="18"/>
      <c r="K296" s="18"/>
      <c r="M296" s="18"/>
      <c r="N296" s="18"/>
      <c r="O296" s="18"/>
      <c r="P296" s="18"/>
    </row>
    <row r="297" spans="2:16" ht="12.75">
      <c r="B297" s="17"/>
      <c r="C297" s="18"/>
      <c r="E297" s="17"/>
      <c r="F297" s="62"/>
      <c r="G297" s="17"/>
      <c r="I297" s="18"/>
      <c r="K297" s="18"/>
      <c r="M297" s="18"/>
      <c r="N297" s="18"/>
      <c r="O297" s="18"/>
      <c r="P297" s="18"/>
    </row>
    <row r="298" spans="2:16" ht="12.75">
      <c r="B298" s="17"/>
      <c r="C298" s="18"/>
      <c r="E298" s="17"/>
      <c r="F298" s="62"/>
      <c r="G298" s="17"/>
      <c r="I298" s="18"/>
      <c r="K298" s="18"/>
      <c r="M298" s="18"/>
      <c r="N298" s="18"/>
      <c r="O298" s="18"/>
      <c r="P298" s="18"/>
    </row>
    <row r="299" spans="2:16" ht="12.75">
      <c r="B299" s="17"/>
      <c r="C299" s="18"/>
      <c r="E299" s="17"/>
      <c r="F299" s="62"/>
      <c r="G299" s="17"/>
      <c r="I299" s="18"/>
      <c r="K299" s="18"/>
      <c r="M299" s="18"/>
      <c r="N299" s="18"/>
      <c r="O299" s="18"/>
      <c r="P299" s="18"/>
    </row>
    <row r="300" spans="2:16" ht="12.75">
      <c r="B300" s="17"/>
      <c r="C300" s="18"/>
      <c r="E300" s="17"/>
      <c r="F300" s="62"/>
      <c r="G300" s="17"/>
      <c r="I300" s="18"/>
      <c r="K300" s="18"/>
      <c r="M300" s="18"/>
      <c r="N300" s="18"/>
      <c r="O300" s="18"/>
      <c r="P300" s="18"/>
    </row>
    <row r="301" spans="2:16" ht="12.75">
      <c r="B301" s="17"/>
      <c r="C301" s="18"/>
      <c r="E301" s="17"/>
      <c r="F301" s="62"/>
      <c r="G301" s="17"/>
      <c r="I301" s="18"/>
      <c r="K301" s="18"/>
      <c r="M301" s="18"/>
      <c r="N301" s="18"/>
      <c r="O301" s="18"/>
      <c r="P301" s="18"/>
    </row>
    <row r="302" spans="2:16" ht="12.75">
      <c r="B302" s="17"/>
      <c r="C302" s="18"/>
      <c r="E302" s="17"/>
      <c r="F302" s="62"/>
      <c r="G302" s="17"/>
      <c r="I302" s="18"/>
      <c r="K302" s="18"/>
      <c r="M302" s="18"/>
      <c r="N302" s="18"/>
      <c r="O302" s="18"/>
      <c r="P302" s="18"/>
    </row>
    <row r="303" spans="2:16" ht="12.75">
      <c r="B303" s="17"/>
      <c r="C303" s="18"/>
      <c r="E303" s="17"/>
      <c r="F303" s="62"/>
      <c r="G303" s="17"/>
      <c r="I303" s="18"/>
      <c r="K303" s="18"/>
      <c r="M303" s="18"/>
      <c r="N303" s="18"/>
      <c r="O303" s="18"/>
      <c r="P303" s="18"/>
    </row>
    <row r="304" spans="2:16" ht="12.75">
      <c r="B304" s="17"/>
      <c r="C304" s="18"/>
      <c r="E304" s="17"/>
      <c r="F304" s="62"/>
      <c r="G304" s="17"/>
      <c r="I304" s="18"/>
      <c r="K304" s="18"/>
      <c r="M304" s="18"/>
      <c r="N304" s="18"/>
      <c r="O304" s="18"/>
      <c r="P304" s="18"/>
    </row>
    <row r="305" spans="2:16" ht="12.75">
      <c r="B305" s="17"/>
      <c r="C305" s="18"/>
      <c r="E305" s="17"/>
      <c r="F305" s="62"/>
      <c r="G305" s="17"/>
      <c r="I305" s="18"/>
      <c r="K305" s="18"/>
      <c r="M305" s="18"/>
      <c r="N305" s="18"/>
      <c r="O305" s="18"/>
      <c r="P305" s="18"/>
    </row>
    <row r="306" spans="2:16" ht="12.75">
      <c r="B306" s="17"/>
      <c r="C306" s="18"/>
      <c r="E306" s="17"/>
      <c r="F306" s="62"/>
      <c r="G306" s="17"/>
      <c r="I306" s="18"/>
      <c r="K306" s="18"/>
      <c r="M306" s="18"/>
      <c r="N306" s="18"/>
      <c r="O306" s="18"/>
      <c r="P306" s="18"/>
    </row>
    <row r="307" spans="2:16" ht="12.75">
      <c r="B307" s="17"/>
      <c r="C307" s="18"/>
      <c r="E307" s="17"/>
      <c r="F307" s="62"/>
      <c r="G307" s="17"/>
      <c r="I307" s="18"/>
      <c r="K307" s="18"/>
      <c r="M307" s="18"/>
      <c r="N307" s="18"/>
      <c r="O307" s="18"/>
      <c r="P307" s="18"/>
    </row>
    <row r="308" spans="2:16" ht="12.75">
      <c r="B308" s="17"/>
      <c r="C308" s="18"/>
      <c r="E308" s="17"/>
      <c r="F308" s="62"/>
      <c r="G308" s="17"/>
      <c r="I308" s="18"/>
      <c r="K308" s="18"/>
      <c r="M308" s="18"/>
      <c r="N308" s="18"/>
      <c r="O308" s="18"/>
      <c r="P308" s="18"/>
    </row>
    <row r="309" spans="2:16" ht="12.75">
      <c r="B309" s="17"/>
      <c r="C309" s="18"/>
      <c r="E309" s="17"/>
      <c r="F309" s="62"/>
      <c r="G309" s="17"/>
      <c r="I309" s="18"/>
      <c r="K309" s="18"/>
      <c r="M309" s="18"/>
      <c r="N309" s="18"/>
      <c r="O309" s="18"/>
      <c r="P309" s="18"/>
    </row>
    <row r="310" spans="2:16" ht="12.75">
      <c r="B310" s="17"/>
      <c r="C310" s="18"/>
      <c r="E310" s="17"/>
      <c r="F310" s="62"/>
      <c r="G310" s="17"/>
      <c r="I310" s="18"/>
      <c r="K310" s="18"/>
      <c r="M310" s="18"/>
      <c r="N310" s="18"/>
      <c r="O310" s="18"/>
      <c r="P310" s="18"/>
    </row>
    <row r="311" spans="2:16" ht="12.75">
      <c r="B311" s="17"/>
      <c r="C311" s="18"/>
      <c r="E311" s="17"/>
      <c r="F311" s="62"/>
      <c r="G311" s="17"/>
      <c r="I311" s="18"/>
      <c r="K311" s="18"/>
      <c r="M311" s="18"/>
      <c r="N311" s="18"/>
      <c r="O311" s="18"/>
      <c r="P311" s="18"/>
    </row>
    <row r="312" spans="2:16" ht="12.75">
      <c r="B312" s="17"/>
      <c r="C312" s="18"/>
      <c r="E312" s="17"/>
      <c r="F312" s="62"/>
      <c r="G312" s="17"/>
      <c r="I312" s="18"/>
      <c r="K312" s="18"/>
      <c r="M312" s="18"/>
      <c r="N312" s="18"/>
      <c r="O312" s="18"/>
      <c r="P312" s="18"/>
    </row>
    <row r="313" spans="2:16" ht="12.75">
      <c r="B313" s="17"/>
      <c r="C313" s="18"/>
      <c r="E313" s="17"/>
      <c r="F313" s="62"/>
      <c r="G313" s="17"/>
      <c r="I313" s="18"/>
      <c r="K313" s="18"/>
      <c r="M313" s="18"/>
      <c r="N313" s="18"/>
      <c r="O313" s="18"/>
      <c r="P313" s="18"/>
    </row>
    <row r="314" spans="2:16" ht="12.75">
      <c r="B314" s="17"/>
      <c r="C314" s="18"/>
      <c r="E314" s="17"/>
      <c r="F314" s="62"/>
      <c r="G314" s="17"/>
      <c r="I314" s="18"/>
      <c r="K314" s="18"/>
      <c r="M314" s="18"/>
      <c r="N314" s="18"/>
      <c r="O314" s="18"/>
      <c r="P314" s="18"/>
    </row>
    <row r="315" spans="2:16" ht="12.75">
      <c r="B315" s="17"/>
      <c r="C315" s="18"/>
      <c r="E315" s="17"/>
      <c r="F315" s="62"/>
      <c r="G315" s="17"/>
      <c r="I315" s="18"/>
      <c r="K315" s="18"/>
      <c r="M315" s="18"/>
      <c r="N315" s="18"/>
      <c r="O315" s="18"/>
      <c r="P315" s="18"/>
    </row>
    <row r="316" spans="2:16" ht="12.75">
      <c r="B316" s="17"/>
      <c r="C316" s="18"/>
      <c r="E316" s="17"/>
      <c r="F316" s="62"/>
      <c r="G316" s="17"/>
      <c r="I316" s="18"/>
      <c r="K316" s="18"/>
      <c r="M316" s="18"/>
      <c r="N316" s="18"/>
      <c r="O316" s="18"/>
      <c r="P316" s="18"/>
    </row>
    <row r="317" spans="2:16" ht="12.75">
      <c r="B317" s="17"/>
      <c r="C317" s="18"/>
      <c r="E317" s="17"/>
      <c r="F317" s="62"/>
      <c r="G317" s="17"/>
      <c r="I317" s="18"/>
      <c r="K317" s="18"/>
      <c r="M317" s="18"/>
      <c r="N317" s="18"/>
      <c r="O317" s="18"/>
      <c r="P317" s="18"/>
    </row>
    <row r="318" spans="2:16" ht="12.75">
      <c r="B318" s="17"/>
      <c r="C318" s="18"/>
      <c r="E318" s="17"/>
      <c r="F318" s="62"/>
      <c r="G318" s="17"/>
      <c r="I318" s="18"/>
      <c r="K318" s="18"/>
      <c r="M318" s="18"/>
      <c r="N318" s="18"/>
      <c r="O318" s="18"/>
      <c r="P318" s="18"/>
    </row>
    <row r="319" spans="2:16" ht="12.75">
      <c r="B319" s="17"/>
      <c r="C319" s="18"/>
      <c r="E319" s="17"/>
      <c r="F319" s="62"/>
      <c r="G319" s="17"/>
      <c r="I319" s="18"/>
      <c r="K319" s="18"/>
      <c r="M319" s="18"/>
      <c r="N319" s="18"/>
      <c r="O319" s="18"/>
      <c r="P319" s="18"/>
    </row>
    <row r="320" spans="2:16" ht="12.75">
      <c r="B320" s="17"/>
      <c r="C320" s="18"/>
      <c r="E320" s="17"/>
      <c r="F320" s="62"/>
      <c r="G320" s="17"/>
      <c r="I320" s="18"/>
      <c r="K320" s="18"/>
      <c r="M320" s="18"/>
      <c r="N320" s="18"/>
      <c r="O320" s="18"/>
      <c r="P320" s="18"/>
    </row>
    <row r="321" spans="2:16" ht="12.75">
      <c r="B321" s="17"/>
      <c r="C321" s="18"/>
      <c r="E321" s="17"/>
      <c r="F321" s="62"/>
      <c r="G321" s="17"/>
      <c r="I321" s="18"/>
      <c r="K321" s="18"/>
      <c r="M321" s="18"/>
      <c r="N321" s="18"/>
      <c r="O321" s="18"/>
      <c r="P321" s="18"/>
    </row>
    <row r="322" spans="2:16" ht="12.75">
      <c r="B322" s="17"/>
      <c r="C322" s="18"/>
      <c r="E322" s="17"/>
      <c r="F322" s="62"/>
      <c r="G322" s="17"/>
      <c r="I322" s="18"/>
      <c r="K322" s="18"/>
      <c r="M322" s="18"/>
      <c r="N322" s="18"/>
      <c r="O322" s="18"/>
      <c r="P322" s="18"/>
    </row>
    <row r="323" spans="2:16" ht="12.75">
      <c r="B323" s="17"/>
      <c r="C323" s="18"/>
      <c r="E323" s="17"/>
      <c r="F323" s="62"/>
      <c r="G323" s="17"/>
      <c r="I323" s="18"/>
      <c r="K323" s="18"/>
      <c r="M323" s="18"/>
      <c r="N323" s="18"/>
      <c r="O323" s="18"/>
      <c r="P323" s="18"/>
    </row>
    <row r="324" spans="2:16" ht="12.75">
      <c r="B324" s="17"/>
      <c r="C324" s="18"/>
      <c r="E324" s="17"/>
      <c r="F324" s="62"/>
      <c r="G324" s="17"/>
      <c r="I324" s="18"/>
      <c r="K324" s="18"/>
      <c r="M324" s="18"/>
      <c r="N324" s="18"/>
      <c r="O324" s="18"/>
      <c r="P324" s="18"/>
    </row>
    <row r="325" spans="2:16" ht="12.75">
      <c r="B325" s="17"/>
      <c r="C325" s="18"/>
      <c r="E325" s="17"/>
      <c r="F325" s="62"/>
      <c r="G325" s="17"/>
      <c r="I325" s="18"/>
      <c r="K325" s="18"/>
      <c r="M325" s="18"/>
      <c r="N325" s="18"/>
      <c r="O325" s="18"/>
      <c r="P325" s="18"/>
    </row>
    <row r="326" spans="2:16" ht="12.75">
      <c r="B326" s="17"/>
      <c r="C326" s="18"/>
      <c r="E326" s="17"/>
      <c r="F326" s="62"/>
      <c r="G326" s="17"/>
      <c r="I326" s="18"/>
      <c r="K326" s="18"/>
      <c r="M326" s="18"/>
      <c r="N326" s="18"/>
      <c r="O326" s="18"/>
      <c r="P326" s="18"/>
    </row>
    <row r="327" spans="2:16" ht="12.75">
      <c r="B327" s="17"/>
      <c r="C327" s="18"/>
      <c r="E327" s="17"/>
      <c r="F327" s="62"/>
      <c r="G327" s="17"/>
      <c r="I327" s="18"/>
      <c r="K327" s="18"/>
      <c r="M327" s="18"/>
      <c r="N327" s="18"/>
      <c r="O327" s="18"/>
      <c r="P327" s="18"/>
    </row>
    <row r="328" spans="2:16" ht="12.75">
      <c r="B328" s="17"/>
      <c r="C328" s="18"/>
      <c r="E328" s="17"/>
      <c r="F328" s="62"/>
      <c r="G328" s="17"/>
      <c r="I328" s="18"/>
      <c r="K328" s="18"/>
      <c r="M328" s="18"/>
      <c r="N328" s="18"/>
      <c r="O328" s="18"/>
      <c r="P328" s="18"/>
    </row>
    <row r="329" spans="2:16" ht="12.75">
      <c r="B329" s="17"/>
      <c r="C329" s="18"/>
      <c r="E329" s="17"/>
      <c r="F329" s="62"/>
      <c r="G329" s="17"/>
      <c r="I329" s="18"/>
      <c r="K329" s="18"/>
      <c r="M329" s="18"/>
      <c r="N329" s="18"/>
      <c r="O329" s="18"/>
      <c r="P329" s="18"/>
    </row>
    <row r="330" spans="2:16" ht="12.75">
      <c r="B330" s="17"/>
      <c r="C330" s="18"/>
      <c r="E330" s="17"/>
      <c r="F330" s="62"/>
      <c r="G330" s="17"/>
      <c r="I330" s="18"/>
      <c r="K330" s="18"/>
      <c r="M330" s="18"/>
      <c r="N330" s="18"/>
      <c r="O330" s="18"/>
      <c r="P330" s="18"/>
    </row>
    <row r="331" spans="2:16" ht="12.75">
      <c r="B331" s="17"/>
      <c r="C331" s="18"/>
      <c r="E331" s="17"/>
      <c r="F331" s="62"/>
      <c r="G331" s="17"/>
      <c r="I331" s="18"/>
      <c r="K331" s="18"/>
      <c r="M331" s="18"/>
      <c r="N331" s="18"/>
      <c r="O331" s="18"/>
      <c r="P331" s="18"/>
    </row>
    <row r="332" spans="2:16" ht="12.75">
      <c r="B332" s="17"/>
      <c r="C332" s="18"/>
      <c r="E332" s="17"/>
      <c r="F332" s="62"/>
      <c r="G332" s="17"/>
      <c r="I332" s="18"/>
      <c r="K332" s="18"/>
      <c r="M332" s="18"/>
      <c r="N332" s="18"/>
      <c r="O332" s="18"/>
      <c r="P332" s="18"/>
    </row>
    <row r="333" spans="2:16" ht="12.75">
      <c r="B333" s="17"/>
      <c r="C333" s="18"/>
      <c r="E333" s="17"/>
      <c r="F333" s="62"/>
      <c r="G333" s="17"/>
      <c r="I333" s="18"/>
      <c r="K333" s="18"/>
      <c r="M333" s="18"/>
      <c r="N333" s="18"/>
      <c r="O333" s="18"/>
      <c r="P333" s="18"/>
    </row>
    <row r="334" spans="2:16" ht="12.75">
      <c r="B334" s="17"/>
      <c r="C334" s="18"/>
      <c r="E334" s="17"/>
      <c r="F334" s="62"/>
      <c r="G334" s="17"/>
      <c r="I334" s="18"/>
      <c r="K334" s="18"/>
      <c r="M334" s="18"/>
      <c r="N334" s="18"/>
      <c r="O334" s="18"/>
      <c r="P334" s="18"/>
    </row>
    <row r="335" spans="2:16" ht="12.75">
      <c r="B335" s="17"/>
      <c r="C335" s="18"/>
      <c r="E335" s="17"/>
      <c r="F335" s="62"/>
      <c r="G335" s="17"/>
      <c r="I335" s="18"/>
      <c r="K335" s="18"/>
      <c r="M335" s="18"/>
      <c r="N335" s="18"/>
      <c r="O335" s="18"/>
      <c r="P335" s="18"/>
    </row>
    <row r="336" spans="2:16" ht="12.75">
      <c r="B336" s="17"/>
      <c r="C336" s="18"/>
      <c r="E336" s="17"/>
      <c r="F336" s="62"/>
      <c r="G336" s="17"/>
      <c r="I336" s="18"/>
      <c r="K336" s="18"/>
      <c r="M336" s="18"/>
      <c r="N336" s="18"/>
      <c r="O336" s="18"/>
      <c r="P336" s="18"/>
    </row>
    <row r="337" spans="2:16" ht="12.75">
      <c r="B337" s="17"/>
      <c r="C337" s="18"/>
      <c r="E337" s="17"/>
      <c r="F337" s="62"/>
      <c r="G337" s="17"/>
      <c r="I337" s="18"/>
      <c r="K337" s="18"/>
      <c r="M337" s="18"/>
      <c r="N337" s="18"/>
      <c r="O337" s="18"/>
      <c r="P337" s="18"/>
    </row>
    <row r="338" spans="2:16" ht="12.75">
      <c r="B338" s="17"/>
      <c r="C338" s="18"/>
      <c r="E338" s="17"/>
      <c r="F338" s="62"/>
      <c r="G338" s="17"/>
      <c r="I338" s="18"/>
      <c r="K338" s="18"/>
      <c r="M338" s="18"/>
      <c r="N338" s="18"/>
      <c r="O338" s="18"/>
      <c r="P338" s="18"/>
    </row>
    <row r="339" spans="2:16" ht="12.75">
      <c r="B339" s="17"/>
      <c r="C339" s="18"/>
      <c r="E339" s="17"/>
      <c r="F339" s="62"/>
      <c r="G339" s="17"/>
      <c r="I339" s="18"/>
      <c r="K339" s="18"/>
      <c r="M339" s="18"/>
      <c r="N339" s="18"/>
      <c r="O339" s="18"/>
      <c r="P339" s="18"/>
    </row>
    <row r="340" spans="2:16" ht="12.75">
      <c r="B340" s="17"/>
      <c r="C340" s="18"/>
      <c r="E340" s="17"/>
      <c r="F340" s="62"/>
      <c r="G340" s="17"/>
      <c r="I340" s="18"/>
      <c r="K340" s="18"/>
      <c r="M340" s="18"/>
      <c r="N340" s="18"/>
      <c r="O340" s="18"/>
      <c r="P340" s="18"/>
    </row>
    <row r="341" spans="2:16" ht="12.75">
      <c r="B341" s="17"/>
      <c r="C341" s="18"/>
      <c r="E341" s="17"/>
      <c r="F341" s="62"/>
      <c r="G341" s="17"/>
      <c r="I341" s="18"/>
      <c r="K341" s="18"/>
      <c r="M341" s="18"/>
      <c r="N341" s="18"/>
      <c r="O341" s="18"/>
      <c r="P341" s="18"/>
    </row>
    <row r="342" spans="2:16" ht="12.75">
      <c r="B342" s="17"/>
      <c r="C342" s="18"/>
      <c r="E342" s="17"/>
      <c r="F342" s="62"/>
      <c r="G342" s="17"/>
      <c r="I342" s="18"/>
      <c r="K342" s="18"/>
      <c r="M342" s="18"/>
      <c r="N342" s="18"/>
      <c r="O342" s="18"/>
      <c r="P342" s="18"/>
    </row>
    <row r="343" spans="2:16" ht="12.75">
      <c r="B343" s="17"/>
      <c r="C343" s="18"/>
      <c r="E343" s="17"/>
      <c r="F343" s="62"/>
      <c r="G343" s="17"/>
      <c r="I343" s="18"/>
      <c r="K343" s="18"/>
      <c r="M343" s="18"/>
      <c r="N343" s="18"/>
      <c r="O343" s="18"/>
      <c r="P343" s="18"/>
    </row>
    <row r="344" spans="2:16" ht="12.75">
      <c r="B344" s="17"/>
      <c r="C344" s="18"/>
      <c r="E344" s="17"/>
      <c r="F344" s="62"/>
      <c r="G344" s="17"/>
      <c r="I344" s="18"/>
      <c r="K344" s="18"/>
      <c r="M344" s="18"/>
      <c r="N344" s="18"/>
      <c r="O344" s="18"/>
      <c r="P344" s="18"/>
    </row>
    <row r="345" spans="2:16" ht="12.75">
      <c r="B345" s="17"/>
      <c r="C345" s="18"/>
      <c r="E345" s="17"/>
      <c r="F345" s="62"/>
      <c r="G345" s="17"/>
      <c r="I345" s="18"/>
      <c r="K345" s="18"/>
      <c r="M345" s="18"/>
      <c r="N345" s="18"/>
      <c r="O345" s="18"/>
      <c r="P345" s="18"/>
    </row>
    <row r="346" spans="2:16" ht="12.75">
      <c r="B346" s="17"/>
      <c r="C346" s="18"/>
      <c r="E346" s="17"/>
      <c r="F346" s="62"/>
      <c r="G346" s="17"/>
      <c r="I346" s="18"/>
      <c r="K346" s="18"/>
      <c r="M346" s="18"/>
      <c r="N346" s="18"/>
      <c r="O346" s="18"/>
      <c r="P346" s="18"/>
    </row>
    <row r="347" spans="2:16" ht="12.75">
      <c r="B347" s="17"/>
      <c r="C347" s="18"/>
      <c r="E347" s="17"/>
      <c r="F347" s="62"/>
      <c r="G347" s="17"/>
      <c r="I347" s="18"/>
      <c r="K347" s="18"/>
      <c r="M347" s="18"/>
      <c r="N347" s="18"/>
      <c r="O347" s="18"/>
      <c r="P347" s="18"/>
    </row>
    <row r="348" spans="2:16" ht="12.75">
      <c r="B348" s="17"/>
      <c r="C348" s="18"/>
      <c r="E348" s="17"/>
      <c r="F348" s="62"/>
      <c r="G348" s="17"/>
      <c r="I348" s="18"/>
      <c r="K348" s="18"/>
      <c r="M348" s="18"/>
      <c r="N348" s="18"/>
      <c r="O348" s="18"/>
      <c r="P348" s="18"/>
    </row>
    <row r="349" spans="2:16" ht="12.75">
      <c r="B349" s="17"/>
      <c r="C349" s="18"/>
      <c r="E349" s="17"/>
      <c r="F349" s="62"/>
      <c r="G349" s="17"/>
      <c r="I349" s="18"/>
      <c r="K349" s="18"/>
      <c r="M349" s="18"/>
      <c r="N349" s="18"/>
      <c r="O349" s="18"/>
      <c r="P349" s="18"/>
    </row>
    <row r="350" spans="2:16" ht="12.75">
      <c r="B350" s="17"/>
      <c r="C350" s="18"/>
      <c r="E350" s="17"/>
      <c r="F350" s="62"/>
      <c r="G350" s="17"/>
      <c r="I350" s="18"/>
      <c r="K350" s="18"/>
      <c r="M350" s="18"/>
      <c r="N350" s="18"/>
      <c r="O350" s="18"/>
      <c r="P350" s="18"/>
    </row>
    <row r="351" spans="2:16" ht="12.75">
      <c r="B351" s="17"/>
      <c r="C351" s="18"/>
      <c r="E351" s="17"/>
      <c r="F351" s="62"/>
      <c r="G351" s="17"/>
      <c r="I351" s="18"/>
      <c r="K351" s="18"/>
      <c r="M351" s="18"/>
      <c r="N351" s="18"/>
      <c r="O351" s="18"/>
      <c r="P351" s="18"/>
    </row>
    <row r="352" spans="2:16" ht="12.75">
      <c r="B352" s="17"/>
      <c r="C352" s="18"/>
      <c r="E352" s="17"/>
      <c r="F352" s="62"/>
      <c r="G352" s="17"/>
      <c r="I352" s="18"/>
      <c r="K352" s="18"/>
      <c r="M352" s="18"/>
      <c r="N352" s="18"/>
      <c r="O352" s="18"/>
      <c r="P352" s="18"/>
    </row>
    <row r="353" spans="2:16" ht="12.75">
      <c r="B353" s="17"/>
      <c r="C353" s="18"/>
      <c r="E353" s="17"/>
      <c r="F353" s="62"/>
      <c r="G353" s="17"/>
      <c r="I353" s="18"/>
      <c r="K353" s="18"/>
      <c r="M353" s="18"/>
      <c r="N353" s="18"/>
      <c r="O353" s="18"/>
      <c r="P353" s="18"/>
    </row>
    <row r="354" spans="2:16" ht="12.75">
      <c r="B354" s="17"/>
      <c r="C354" s="18"/>
      <c r="E354" s="17"/>
      <c r="F354" s="62"/>
      <c r="G354" s="17"/>
      <c r="I354" s="18"/>
      <c r="K354" s="18"/>
      <c r="M354" s="18"/>
      <c r="N354" s="18"/>
      <c r="O354" s="18"/>
      <c r="P354" s="18"/>
    </row>
    <row r="355" spans="2:16" ht="12.75">
      <c r="B355" s="17"/>
      <c r="C355" s="18"/>
      <c r="E355" s="17"/>
      <c r="F355" s="62"/>
      <c r="G355" s="17"/>
      <c r="I355" s="18"/>
      <c r="K355" s="18"/>
      <c r="M355" s="18"/>
      <c r="N355" s="18"/>
      <c r="O355" s="18"/>
      <c r="P355" s="18"/>
    </row>
    <row r="356" spans="2:16" ht="12.75">
      <c r="B356" s="17"/>
      <c r="C356" s="18"/>
      <c r="E356" s="17"/>
      <c r="F356" s="62"/>
      <c r="G356" s="17"/>
      <c r="I356" s="18"/>
      <c r="K356" s="18"/>
      <c r="M356" s="18"/>
      <c r="N356" s="18"/>
      <c r="O356" s="18"/>
      <c r="P356" s="18"/>
    </row>
    <row r="357" spans="2:16" ht="12.75">
      <c r="B357" s="17"/>
      <c r="C357" s="18"/>
      <c r="E357" s="17"/>
      <c r="F357" s="62"/>
      <c r="G357" s="17"/>
      <c r="I357" s="18"/>
      <c r="K357" s="18"/>
      <c r="M357" s="18"/>
      <c r="N357" s="18"/>
      <c r="O357" s="18"/>
      <c r="P357" s="18"/>
    </row>
    <row r="358" spans="2:16" ht="12.75">
      <c r="B358" s="17"/>
      <c r="C358" s="18"/>
      <c r="E358" s="17"/>
      <c r="F358" s="62"/>
      <c r="G358" s="17"/>
      <c r="I358" s="18"/>
      <c r="K358" s="18"/>
      <c r="M358" s="18"/>
      <c r="N358" s="18"/>
      <c r="O358" s="18"/>
      <c r="P358" s="18"/>
    </row>
    <row r="359" spans="2:16" ht="12.75">
      <c r="B359" s="17"/>
      <c r="C359" s="18"/>
      <c r="E359" s="17"/>
      <c r="F359" s="62"/>
      <c r="G359" s="17"/>
      <c r="I359" s="18"/>
      <c r="K359" s="18"/>
      <c r="M359" s="18"/>
      <c r="N359" s="18"/>
      <c r="O359" s="18"/>
      <c r="P359" s="18"/>
    </row>
    <row r="360" spans="2:16" ht="12.75">
      <c r="B360" s="17"/>
      <c r="C360" s="18"/>
      <c r="E360" s="17"/>
      <c r="F360" s="62"/>
      <c r="G360" s="17"/>
      <c r="I360" s="18"/>
      <c r="K360" s="18"/>
      <c r="M360" s="18"/>
      <c r="N360" s="18"/>
      <c r="O360" s="18"/>
      <c r="P360" s="18"/>
    </row>
    <row r="361" spans="2:16" ht="12.75">
      <c r="B361" s="17"/>
      <c r="C361" s="18"/>
      <c r="E361" s="17"/>
      <c r="F361" s="62"/>
      <c r="G361" s="17"/>
      <c r="I361" s="18"/>
      <c r="K361" s="18"/>
      <c r="M361" s="18"/>
      <c r="N361" s="18"/>
      <c r="O361" s="18"/>
      <c r="P361" s="18"/>
    </row>
    <row r="362" spans="2:16" ht="12.75">
      <c r="B362" s="17"/>
      <c r="C362" s="18"/>
      <c r="E362" s="17"/>
      <c r="F362" s="62"/>
      <c r="G362" s="17"/>
      <c r="I362" s="18"/>
      <c r="K362" s="18"/>
      <c r="M362" s="18"/>
      <c r="N362" s="18"/>
      <c r="O362" s="18"/>
      <c r="P362" s="18"/>
    </row>
    <row r="363" spans="2:16" ht="12.75">
      <c r="B363" s="17"/>
      <c r="C363" s="18"/>
      <c r="E363" s="17"/>
      <c r="F363" s="62"/>
      <c r="G363" s="17"/>
      <c r="I363" s="18"/>
      <c r="K363" s="18"/>
      <c r="M363" s="18"/>
      <c r="N363" s="18"/>
      <c r="O363" s="18"/>
      <c r="P363" s="18"/>
    </row>
    <row r="364" spans="2:16" ht="12.75">
      <c r="B364" s="17"/>
      <c r="C364" s="18"/>
      <c r="E364" s="17"/>
      <c r="F364" s="62"/>
      <c r="G364" s="17"/>
      <c r="I364" s="18"/>
      <c r="K364" s="18"/>
      <c r="M364" s="18"/>
      <c r="N364" s="18"/>
      <c r="O364" s="18"/>
      <c r="P364" s="18"/>
    </row>
    <row r="365" spans="2:16" ht="12.75">
      <c r="B365" s="17"/>
      <c r="C365" s="18"/>
      <c r="E365" s="17"/>
      <c r="F365" s="62"/>
      <c r="G365" s="17"/>
      <c r="I365" s="18"/>
      <c r="K365" s="18"/>
      <c r="M365" s="18"/>
      <c r="N365" s="18"/>
      <c r="O365" s="18"/>
      <c r="P365" s="18"/>
    </row>
    <row r="366" spans="2:16" ht="12.75">
      <c r="B366" s="17"/>
      <c r="C366" s="18"/>
      <c r="E366" s="17"/>
      <c r="F366" s="62"/>
      <c r="G366" s="17"/>
      <c r="I366" s="18"/>
      <c r="K366" s="18"/>
      <c r="M366" s="18"/>
      <c r="N366" s="18"/>
      <c r="O366" s="18"/>
      <c r="P366" s="18"/>
    </row>
    <row r="367" spans="2:16" ht="12.75">
      <c r="B367" s="17"/>
      <c r="C367" s="18"/>
      <c r="E367" s="17"/>
      <c r="F367" s="62"/>
      <c r="G367" s="17"/>
      <c r="I367" s="18"/>
      <c r="K367" s="18"/>
      <c r="M367" s="18"/>
      <c r="N367" s="18"/>
      <c r="O367" s="18"/>
      <c r="P367" s="18"/>
    </row>
    <row r="368" spans="2:16" ht="12.75">
      <c r="B368" s="17"/>
      <c r="C368" s="18"/>
      <c r="E368" s="17"/>
      <c r="F368" s="62"/>
      <c r="G368" s="17"/>
      <c r="I368" s="18"/>
      <c r="K368" s="18"/>
      <c r="M368" s="18"/>
      <c r="N368" s="18"/>
      <c r="O368" s="18"/>
      <c r="P368" s="18"/>
    </row>
    <row r="369" spans="2:16" ht="12.75">
      <c r="B369" s="17"/>
      <c r="C369" s="18"/>
      <c r="E369" s="17"/>
      <c r="F369" s="62"/>
      <c r="G369" s="17"/>
      <c r="I369" s="18"/>
      <c r="K369" s="18"/>
      <c r="M369" s="18"/>
      <c r="N369" s="18"/>
      <c r="O369" s="18"/>
      <c r="P369" s="18"/>
    </row>
    <row r="370" spans="2:16" ht="12.75">
      <c r="B370" s="17"/>
      <c r="C370" s="18"/>
      <c r="E370" s="17"/>
      <c r="F370" s="62"/>
      <c r="G370" s="17"/>
      <c r="I370" s="18"/>
      <c r="K370" s="18"/>
      <c r="M370" s="18"/>
      <c r="N370" s="18"/>
      <c r="O370" s="18"/>
      <c r="P370" s="18"/>
    </row>
    <row r="371" spans="2:16" ht="12.75">
      <c r="B371" s="17"/>
      <c r="C371" s="18"/>
      <c r="E371" s="17"/>
      <c r="F371" s="62"/>
      <c r="G371" s="17"/>
      <c r="I371" s="18"/>
      <c r="K371" s="18"/>
      <c r="M371" s="18"/>
      <c r="N371" s="18"/>
      <c r="O371" s="18"/>
      <c r="P371" s="18"/>
    </row>
    <row r="372" spans="2:16" ht="12.75">
      <c r="B372" s="17"/>
      <c r="C372" s="18"/>
      <c r="E372" s="17"/>
      <c r="F372" s="62"/>
      <c r="G372" s="17"/>
      <c r="I372" s="18"/>
      <c r="K372" s="18"/>
      <c r="M372" s="18"/>
      <c r="N372" s="18"/>
      <c r="O372" s="18"/>
      <c r="P372" s="18"/>
    </row>
    <row r="373" spans="2:16" ht="12.75">
      <c r="B373" s="17"/>
      <c r="C373" s="18"/>
      <c r="E373" s="17"/>
      <c r="F373" s="62"/>
      <c r="G373" s="17"/>
      <c r="I373" s="18"/>
      <c r="K373" s="18"/>
      <c r="M373" s="18"/>
      <c r="N373" s="18"/>
      <c r="O373" s="18"/>
      <c r="P373" s="18"/>
    </row>
    <row r="374" spans="2:16" ht="12.75">
      <c r="B374" s="17"/>
      <c r="C374" s="18"/>
      <c r="E374" s="17"/>
      <c r="F374" s="62"/>
      <c r="G374" s="17"/>
      <c r="I374" s="18"/>
      <c r="K374" s="18"/>
      <c r="M374" s="18"/>
      <c r="N374" s="18"/>
      <c r="O374" s="18"/>
      <c r="P374" s="18"/>
    </row>
    <row r="375" spans="2:16" ht="12.75">
      <c r="B375" s="17"/>
      <c r="C375" s="18"/>
      <c r="E375" s="17"/>
      <c r="F375" s="62"/>
      <c r="G375" s="17"/>
      <c r="I375" s="18"/>
      <c r="K375" s="18"/>
      <c r="M375" s="18"/>
      <c r="N375" s="18"/>
      <c r="O375" s="18"/>
      <c r="P375" s="18"/>
    </row>
    <row r="376" spans="2:16" ht="12.75">
      <c r="B376" s="17"/>
      <c r="C376" s="18"/>
      <c r="E376" s="17"/>
      <c r="F376" s="62"/>
      <c r="G376" s="17"/>
      <c r="I376" s="18"/>
      <c r="K376" s="18"/>
      <c r="M376" s="18"/>
      <c r="N376" s="18"/>
      <c r="O376" s="18"/>
      <c r="P376" s="18"/>
    </row>
    <row r="377" spans="2:16" ht="12.75">
      <c r="B377" s="17"/>
      <c r="C377" s="18"/>
      <c r="E377" s="17"/>
      <c r="F377" s="62"/>
      <c r="G377" s="17"/>
      <c r="I377" s="18"/>
      <c r="K377" s="18"/>
      <c r="M377" s="18"/>
      <c r="N377" s="18"/>
      <c r="O377" s="18"/>
      <c r="P377" s="18"/>
    </row>
    <row r="378" spans="2:16" ht="12.75">
      <c r="B378" s="17"/>
      <c r="C378" s="18"/>
      <c r="E378" s="17"/>
      <c r="F378" s="62"/>
      <c r="G378" s="17"/>
      <c r="I378" s="18"/>
      <c r="K378" s="18"/>
      <c r="M378" s="18"/>
      <c r="N378" s="18"/>
      <c r="O378" s="18"/>
      <c r="P378" s="18"/>
    </row>
    <row r="379" spans="2:16" ht="12.75">
      <c r="B379" s="17"/>
      <c r="C379" s="18"/>
      <c r="E379" s="17"/>
      <c r="F379" s="62"/>
      <c r="G379" s="17"/>
      <c r="I379" s="18"/>
      <c r="K379" s="18"/>
      <c r="M379" s="18"/>
      <c r="N379" s="18"/>
      <c r="O379" s="18"/>
      <c r="P379" s="18"/>
    </row>
    <row r="380" spans="2:16" ht="12.75">
      <c r="B380" s="17"/>
      <c r="C380" s="18"/>
      <c r="E380" s="17"/>
      <c r="F380" s="62"/>
      <c r="G380" s="17"/>
      <c r="I380" s="18"/>
      <c r="K380" s="18"/>
      <c r="M380" s="18"/>
      <c r="N380" s="18"/>
      <c r="O380" s="18"/>
      <c r="P380" s="18"/>
    </row>
    <row r="381" spans="2:16" ht="12.75">
      <c r="B381" s="17"/>
      <c r="C381" s="18"/>
      <c r="E381" s="17"/>
      <c r="F381" s="62"/>
      <c r="G381" s="17"/>
      <c r="I381" s="18"/>
      <c r="K381" s="18"/>
      <c r="M381" s="18"/>
      <c r="N381" s="18"/>
      <c r="O381" s="18"/>
      <c r="P381" s="18"/>
    </row>
    <row r="382" spans="2:16" ht="12.75">
      <c r="B382" s="17"/>
      <c r="C382" s="18"/>
      <c r="E382" s="17"/>
      <c r="F382" s="62"/>
      <c r="G382" s="17"/>
      <c r="I382" s="18"/>
      <c r="K382" s="18"/>
      <c r="M382" s="18"/>
      <c r="N382" s="18"/>
      <c r="O382" s="18"/>
      <c r="P382" s="18"/>
    </row>
    <row r="383" spans="2:16" ht="12.75">
      <c r="B383" s="17"/>
      <c r="C383" s="18"/>
      <c r="E383" s="17"/>
      <c r="F383" s="62"/>
      <c r="G383" s="17"/>
      <c r="I383" s="18"/>
      <c r="K383" s="18"/>
      <c r="M383" s="18"/>
      <c r="N383" s="18"/>
      <c r="O383" s="18"/>
      <c r="P383" s="18"/>
    </row>
    <row r="384" spans="2:16" ht="12.75">
      <c r="B384" s="17"/>
      <c r="C384" s="18"/>
      <c r="E384" s="17"/>
      <c r="F384" s="62"/>
      <c r="G384" s="17"/>
      <c r="I384" s="18"/>
      <c r="K384" s="18"/>
      <c r="M384" s="18"/>
      <c r="N384" s="18"/>
      <c r="O384" s="18"/>
      <c r="P384" s="18"/>
    </row>
    <row r="385" spans="2:16" ht="12.75">
      <c r="B385" s="17"/>
      <c r="C385" s="18"/>
      <c r="E385" s="17"/>
      <c r="F385" s="62"/>
      <c r="G385" s="17"/>
      <c r="I385" s="18"/>
      <c r="K385" s="18"/>
      <c r="M385" s="18"/>
      <c r="N385" s="18"/>
      <c r="O385" s="18"/>
      <c r="P385" s="18"/>
    </row>
    <row r="386" spans="2:16" ht="12.75">
      <c r="B386" s="17"/>
      <c r="C386" s="18"/>
      <c r="E386" s="17"/>
      <c r="F386" s="62"/>
      <c r="G386" s="17"/>
      <c r="I386" s="18"/>
      <c r="K386" s="18"/>
      <c r="M386" s="18"/>
      <c r="N386" s="18"/>
      <c r="O386" s="18"/>
      <c r="P386" s="18"/>
    </row>
    <row r="387" spans="2:16" ht="12.75">
      <c r="B387" s="17"/>
      <c r="C387" s="18"/>
      <c r="E387" s="17"/>
      <c r="F387" s="62"/>
      <c r="G387" s="17"/>
      <c r="I387" s="18"/>
      <c r="K387" s="18"/>
      <c r="M387" s="18"/>
      <c r="N387" s="18"/>
      <c r="O387" s="18"/>
      <c r="P387" s="18"/>
    </row>
    <row r="388" spans="2:16" ht="12.75">
      <c r="B388" s="17"/>
      <c r="C388" s="18"/>
      <c r="E388" s="17"/>
      <c r="F388" s="62"/>
      <c r="G388" s="17"/>
      <c r="I388" s="18"/>
      <c r="K388" s="18"/>
      <c r="M388" s="18"/>
      <c r="N388" s="18"/>
      <c r="O388" s="18"/>
      <c r="P388" s="18"/>
    </row>
    <row r="389" spans="2:16" ht="12.75">
      <c r="B389" s="17"/>
      <c r="C389" s="18"/>
      <c r="E389" s="17"/>
      <c r="F389" s="62"/>
      <c r="G389" s="17"/>
      <c r="I389" s="18"/>
      <c r="K389" s="18"/>
      <c r="M389" s="18"/>
      <c r="N389" s="18"/>
      <c r="O389" s="18"/>
      <c r="P389" s="18"/>
    </row>
    <row r="390" spans="2:16" ht="12.75">
      <c r="B390" s="17"/>
      <c r="C390" s="18"/>
      <c r="E390" s="17"/>
      <c r="F390" s="62"/>
      <c r="G390" s="17"/>
      <c r="I390" s="18"/>
      <c r="K390" s="18"/>
      <c r="M390" s="18"/>
      <c r="N390" s="18"/>
      <c r="O390" s="18"/>
      <c r="P390" s="18"/>
    </row>
    <row r="391" spans="2:16" ht="12.75">
      <c r="B391" s="17"/>
      <c r="C391" s="18"/>
      <c r="E391" s="17"/>
      <c r="F391" s="62"/>
      <c r="G391" s="17"/>
      <c r="I391" s="18"/>
      <c r="K391" s="18"/>
      <c r="M391" s="18"/>
      <c r="N391" s="18"/>
      <c r="O391" s="18"/>
      <c r="P391" s="18"/>
    </row>
    <row r="392" spans="2:16" ht="12.75">
      <c r="B392" s="17"/>
      <c r="C392" s="18"/>
      <c r="E392" s="17"/>
      <c r="F392" s="62"/>
      <c r="G392" s="17"/>
      <c r="I392" s="18"/>
      <c r="K392" s="18"/>
      <c r="M392" s="18"/>
      <c r="N392" s="18"/>
      <c r="O392" s="18"/>
      <c r="P392" s="18"/>
    </row>
    <row r="393" spans="2:16" ht="12.75">
      <c r="B393" s="17"/>
      <c r="C393" s="18"/>
      <c r="E393" s="17"/>
      <c r="F393" s="62"/>
      <c r="G393" s="17"/>
      <c r="I393" s="18"/>
      <c r="K393" s="18"/>
      <c r="M393" s="18"/>
      <c r="N393" s="18"/>
      <c r="O393" s="18"/>
      <c r="P393" s="18"/>
    </row>
    <row r="394" spans="2:16" ht="12.75">
      <c r="B394" s="17"/>
      <c r="C394" s="18"/>
      <c r="E394" s="17"/>
      <c r="F394" s="62"/>
      <c r="G394" s="17"/>
      <c r="I394" s="18"/>
      <c r="K394" s="18"/>
      <c r="M394" s="18"/>
      <c r="N394" s="18"/>
      <c r="O394" s="18"/>
      <c r="P394" s="18"/>
    </row>
    <row r="395" spans="2:16" ht="12.75">
      <c r="B395" s="17"/>
      <c r="C395" s="18"/>
      <c r="E395" s="17"/>
      <c r="F395" s="62"/>
      <c r="G395" s="17"/>
      <c r="I395" s="18"/>
      <c r="K395" s="18"/>
      <c r="M395" s="18"/>
      <c r="N395" s="18"/>
      <c r="O395" s="18"/>
      <c r="P395" s="18"/>
    </row>
    <row r="396" spans="2:16" ht="12.75">
      <c r="B396" s="17"/>
      <c r="C396" s="18"/>
      <c r="E396" s="17"/>
      <c r="F396" s="62"/>
      <c r="G396" s="17"/>
      <c r="I396" s="18"/>
      <c r="K396" s="18"/>
      <c r="M396" s="18"/>
      <c r="N396" s="18"/>
      <c r="O396" s="18"/>
      <c r="P396" s="18"/>
    </row>
    <row r="397" spans="2:16" ht="12.75">
      <c r="B397" s="17"/>
      <c r="C397" s="18"/>
      <c r="E397" s="17"/>
      <c r="F397" s="62"/>
      <c r="G397" s="17"/>
      <c r="I397" s="18"/>
      <c r="K397" s="18"/>
      <c r="M397" s="18"/>
      <c r="N397" s="18"/>
      <c r="O397" s="18"/>
      <c r="P397" s="18"/>
    </row>
    <row r="398" spans="2:16" ht="12.75">
      <c r="B398" s="17"/>
      <c r="C398" s="18"/>
      <c r="E398" s="17"/>
      <c r="F398" s="62"/>
      <c r="G398" s="17"/>
      <c r="I398" s="18"/>
      <c r="K398" s="18"/>
      <c r="M398" s="18"/>
      <c r="N398" s="18"/>
      <c r="O398" s="18"/>
      <c r="P398" s="18"/>
    </row>
    <row r="399" spans="2:16" ht="12.75">
      <c r="B399" s="17"/>
      <c r="C399" s="18"/>
      <c r="E399" s="17"/>
      <c r="F399" s="62"/>
      <c r="G399" s="17"/>
      <c r="I399" s="18"/>
      <c r="K399" s="18"/>
      <c r="M399" s="18"/>
      <c r="N399" s="18"/>
      <c r="O399" s="18"/>
      <c r="P399" s="18"/>
    </row>
    <row r="400" spans="2:16" ht="12.75">
      <c r="B400" s="17"/>
      <c r="C400" s="18"/>
      <c r="E400" s="17"/>
      <c r="F400" s="62"/>
      <c r="G400" s="17"/>
      <c r="I400" s="18"/>
      <c r="K400" s="18"/>
      <c r="M400" s="18"/>
      <c r="N400" s="18"/>
      <c r="O400" s="18"/>
      <c r="P400" s="18"/>
    </row>
    <row r="401" spans="2:16" ht="12.75">
      <c r="B401" s="17"/>
      <c r="C401" s="18"/>
      <c r="E401" s="17"/>
      <c r="F401" s="62"/>
      <c r="G401" s="17"/>
      <c r="I401" s="18"/>
      <c r="K401" s="18"/>
      <c r="M401" s="18"/>
      <c r="N401" s="18"/>
      <c r="O401" s="18"/>
      <c r="P401" s="18"/>
    </row>
    <row r="402" spans="2:16" ht="12.75">
      <c r="B402" s="17"/>
      <c r="C402" s="18"/>
      <c r="E402" s="17"/>
      <c r="F402" s="62"/>
      <c r="G402" s="17"/>
      <c r="I402" s="18"/>
      <c r="K402" s="18"/>
      <c r="M402" s="18"/>
      <c r="N402" s="18"/>
      <c r="O402" s="18"/>
      <c r="P402" s="18"/>
    </row>
    <row r="403" spans="2:16" ht="12.75">
      <c r="B403" s="17"/>
      <c r="C403" s="18"/>
      <c r="E403" s="17"/>
      <c r="F403" s="62"/>
      <c r="G403" s="17"/>
      <c r="I403" s="18"/>
      <c r="K403" s="18"/>
      <c r="M403" s="18"/>
      <c r="N403" s="18"/>
      <c r="O403" s="18"/>
      <c r="P403" s="18"/>
    </row>
    <row r="404" spans="2:16" ht="12.75">
      <c r="B404" s="17"/>
      <c r="C404" s="18"/>
      <c r="E404" s="17"/>
      <c r="F404" s="62"/>
      <c r="G404" s="17"/>
      <c r="I404" s="18"/>
      <c r="K404" s="18"/>
      <c r="M404" s="18"/>
      <c r="N404" s="18"/>
      <c r="O404" s="18"/>
      <c r="P404" s="18"/>
    </row>
    <row r="405" spans="2:16" ht="12.75">
      <c r="B405" s="17"/>
      <c r="C405" s="18"/>
      <c r="E405" s="17"/>
      <c r="F405" s="62"/>
      <c r="G405" s="17"/>
      <c r="I405" s="18"/>
      <c r="K405" s="18"/>
      <c r="M405" s="18"/>
      <c r="N405" s="18"/>
      <c r="O405" s="18"/>
      <c r="P405" s="18"/>
    </row>
    <row r="406" spans="2:16" ht="12.75">
      <c r="B406" s="17"/>
      <c r="C406" s="18"/>
      <c r="E406" s="17"/>
      <c r="F406" s="62"/>
      <c r="G406" s="17"/>
      <c r="I406" s="18"/>
      <c r="K406" s="18"/>
      <c r="M406" s="18"/>
      <c r="N406" s="18"/>
      <c r="O406" s="18"/>
      <c r="P406" s="18"/>
    </row>
    <row r="407" spans="2:16" ht="12.75">
      <c r="B407" s="17"/>
      <c r="C407" s="18"/>
      <c r="E407" s="17"/>
      <c r="F407" s="62"/>
      <c r="G407" s="17"/>
      <c r="I407" s="18"/>
      <c r="K407" s="18"/>
      <c r="M407" s="18"/>
      <c r="N407" s="18"/>
      <c r="O407" s="18"/>
      <c r="P407" s="18"/>
    </row>
    <row r="408" spans="2:16" ht="12.75">
      <c r="B408" s="17"/>
      <c r="C408" s="18"/>
      <c r="E408" s="17"/>
      <c r="F408" s="62"/>
      <c r="G408" s="17"/>
      <c r="I408" s="18"/>
      <c r="K408" s="18"/>
      <c r="M408" s="18"/>
      <c r="N408" s="18"/>
      <c r="O408" s="18"/>
      <c r="P408" s="18"/>
    </row>
    <row r="409" spans="2:16" ht="12.75">
      <c r="B409" s="17"/>
      <c r="C409" s="18"/>
      <c r="E409" s="17"/>
      <c r="F409" s="62"/>
      <c r="G409" s="17"/>
      <c r="I409" s="18"/>
      <c r="K409" s="18"/>
      <c r="M409" s="18"/>
      <c r="N409" s="18"/>
      <c r="O409" s="18"/>
      <c r="P409" s="18"/>
    </row>
    <row r="410" spans="2:16" ht="12.75">
      <c r="B410" s="17"/>
      <c r="C410" s="18"/>
      <c r="E410" s="17"/>
      <c r="F410" s="62"/>
      <c r="G410" s="17"/>
      <c r="I410" s="18"/>
      <c r="K410" s="18"/>
      <c r="M410" s="18"/>
      <c r="N410" s="18"/>
      <c r="O410" s="18"/>
      <c r="P410" s="18"/>
    </row>
    <row r="411" spans="2:16" ht="12.75">
      <c r="B411" s="17"/>
      <c r="C411" s="18"/>
      <c r="E411" s="17"/>
      <c r="F411" s="62"/>
      <c r="G411" s="17"/>
      <c r="I411" s="18"/>
      <c r="K411" s="18"/>
      <c r="M411" s="18"/>
      <c r="N411" s="18"/>
      <c r="O411" s="18"/>
      <c r="P411" s="18"/>
    </row>
    <row r="412" spans="2:16" ht="12.75">
      <c r="B412" s="17"/>
      <c r="C412" s="18"/>
      <c r="E412" s="17"/>
      <c r="F412" s="62"/>
      <c r="G412" s="17"/>
      <c r="I412" s="18"/>
      <c r="K412" s="18"/>
      <c r="M412" s="18"/>
      <c r="N412" s="18"/>
      <c r="O412" s="18"/>
      <c r="P412" s="18"/>
    </row>
    <row r="413" spans="2:16" ht="12.75">
      <c r="B413" s="17"/>
      <c r="C413" s="18"/>
      <c r="E413" s="17"/>
      <c r="F413" s="62"/>
      <c r="G413" s="17"/>
      <c r="I413" s="18"/>
      <c r="K413" s="18"/>
      <c r="M413" s="18"/>
      <c r="N413" s="18"/>
      <c r="O413" s="18"/>
      <c r="P413" s="18"/>
    </row>
    <row r="414" spans="2:16" ht="12.75">
      <c r="B414" s="17"/>
      <c r="C414" s="18"/>
      <c r="E414" s="17"/>
      <c r="F414" s="62"/>
      <c r="G414" s="17"/>
      <c r="I414" s="18"/>
      <c r="K414" s="18"/>
      <c r="M414" s="18"/>
      <c r="N414" s="18"/>
      <c r="O414" s="18"/>
      <c r="P414" s="18"/>
    </row>
    <row r="415" spans="2:16" ht="12.75">
      <c r="B415" s="17"/>
      <c r="C415" s="18"/>
      <c r="E415" s="17"/>
      <c r="F415" s="62"/>
      <c r="G415" s="17"/>
      <c r="I415" s="18"/>
      <c r="K415" s="18"/>
      <c r="M415" s="18"/>
      <c r="N415" s="18"/>
      <c r="O415" s="18"/>
      <c r="P415" s="18"/>
    </row>
    <row r="416" spans="2:16" ht="12.75">
      <c r="B416" s="17"/>
      <c r="C416" s="18"/>
      <c r="E416" s="17"/>
      <c r="F416" s="62"/>
      <c r="G416" s="17"/>
      <c r="I416" s="18"/>
      <c r="K416" s="18"/>
      <c r="M416" s="18"/>
      <c r="N416" s="18"/>
      <c r="O416" s="18"/>
      <c r="P416" s="18"/>
    </row>
    <row r="417" spans="2:16" ht="12.75">
      <c r="B417" s="17"/>
      <c r="C417" s="18"/>
      <c r="E417" s="17"/>
      <c r="F417" s="62"/>
      <c r="G417" s="17"/>
      <c r="I417" s="18"/>
      <c r="K417" s="18"/>
      <c r="M417" s="18"/>
      <c r="N417" s="18"/>
      <c r="O417" s="18"/>
      <c r="P417" s="18"/>
    </row>
    <row r="418" spans="2:16" ht="12.75">
      <c r="B418" s="17"/>
      <c r="C418" s="18"/>
      <c r="E418" s="17"/>
      <c r="F418" s="62"/>
      <c r="G418" s="17"/>
      <c r="I418" s="18"/>
      <c r="K418" s="18"/>
      <c r="M418" s="18"/>
      <c r="N418" s="18"/>
      <c r="O418" s="18"/>
      <c r="P418" s="18"/>
    </row>
    <row r="419" spans="2:16" ht="12.75">
      <c r="B419" s="17"/>
      <c r="C419" s="18"/>
      <c r="E419" s="17"/>
      <c r="F419" s="62"/>
      <c r="G419" s="17"/>
      <c r="I419" s="18"/>
      <c r="K419" s="18"/>
      <c r="M419" s="18"/>
      <c r="N419" s="18"/>
      <c r="O419" s="18"/>
      <c r="P419" s="18"/>
    </row>
    <row r="420" spans="2:16" ht="12.75">
      <c r="B420" s="17"/>
      <c r="C420" s="18"/>
      <c r="E420" s="17"/>
      <c r="F420" s="62"/>
      <c r="G420" s="17"/>
      <c r="I420" s="18"/>
      <c r="K420" s="18"/>
      <c r="M420" s="18"/>
      <c r="N420" s="18"/>
      <c r="O420" s="18"/>
      <c r="P420" s="18"/>
    </row>
    <row r="421" spans="2:16" ht="12.75">
      <c r="B421" s="17"/>
      <c r="C421" s="18"/>
      <c r="E421" s="17"/>
      <c r="F421" s="62"/>
      <c r="G421" s="17"/>
      <c r="I421" s="18"/>
      <c r="K421" s="18"/>
      <c r="M421" s="18"/>
      <c r="N421" s="18"/>
      <c r="O421" s="18"/>
      <c r="P421" s="18"/>
    </row>
    <row r="422" spans="2:16" ht="12.75">
      <c r="B422" s="17"/>
      <c r="C422" s="18"/>
      <c r="E422" s="17"/>
      <c r="F422" s="62"/>
      <c r="G422" s="17"/>
      <c r="I422" s="18"/>
      <c r="K422" s="18"/>
      <c r="M422" s="18"/>
      <c r="N422" s="18"/>
      <c r="O422" s="18"/>
      <c r="P422" s="18"/>
    </row>
    <row r="423" spans="2:16" ht="12.75">
      <c r="B423" s="17"/>
      <c r="C423" s="18"/>
      <c r="E423" s="17"/>
      <c r="F423" s="62"/>
      <c r="G423" s="17"/>
      <c r="I423" s="18"/>
      <c r="K423" s="18"/>
      <c r="M423" s="18"/>
      <c r="N423" s="18"/>
      <c r="O423" s="18"/>
      <c r="P423" s="18"/>
    </row>
    <row r="424" spans="2:16" ht="12.75">
      <c r="B424" s="17"/>
      <c r="C424" s="18"/>
      <c r="E424" s="17"/>
      <c r="F424" s="62"/>
      <c r="G424" s="17"/>
      <c r="I424" s="18"/>
      <c r="K424" s="18"/>
      <c r="M424" s="18"/>
      <c r="N424" s="18"/>
      <c r="O424" s="18"/>
      <c r="P424" s="18"/>
    </row>
    <row r="425" spans="2:16" ht="12.75">
      <c r="B425" s="17"/>
      <c r="C425" s="18"/>
      <c r="E425" s="17"/>
      <c r="F425" s="62"/>
      <c r="G425" s="17"/>
      <c r="I425" s="18"/>
      <c r="K425" s="18"/>
      <c r="M425" s="18"/>
      <c r="N425" s="18"/>
      <c r="O425" s="18"/>
      <c r="P425" s="18"/>
    </row>
    <row r="426" spans="2:16" ht="12.75">
      <c r="B426" s="17"/>
      <c r="C426" s="18"/>
      <c r="E426" s="17"/>
      <c r="F426" s="62"/>
      <c r="G426" s="17"/>
      <c r="I426" s="18"/>
      <c r="K426" s="18"/>
      <c r="M426" s="18"/>
      <c r="N426" s="18"/>
      <c r="O426" s="18"/>
      <c r="P426" s="18"/>
    </row>
    <row r="427" spans="2:16" ht="12.75">
      <c r="B427" s="17"/>
      <c r="C427" s="18"/>
      <c r="E427" s="17"/>
      <c r="F427" s="62"/>
      <c r="G427" s="17"/>
      <c r="I427" s="18"/>
      <c r="K427" s="18"/>
      <c r="M427" s="18"/>
      <c r="N427" s="18"/>
      <c r="O427" s="18"/>
      <c r="P427" s="18"/>
    </row>
    <row r="428" spans="2:16" ht="12.75">
      <c r="B428" s="17"/>
      <c r="C428" s="18"/>
      <c r="E428" s="17"/>
      <c r="F428" s="62"/>
      <c r="G428" s="17"/>
      <c r="I428" s="18"/>
      <c r="K428" s="18"/>
      <c r="M428" s="18"/>
      <c r="N428" s="18"/>
      <c r="O428" s="18"/>
      <c r="P428" s="18"/>
    </row>
    <row r="429" spans="2:16" ht="12.75">
      <c r="B429" s="17"/>
      <c r="C429" s="18"/>
      <c r="E429" s="17"/>
      <c r="F429" s="62"/>
      <c r="G429" s="17"/>
      <c r="I429" s="18"/>
      <c r="K429" s="18"/>
      <c r="M429" s="18"/>
      <c r="N429" s="18"/>
      <c r="O429" s="18"/>
      <c r="P429" s="18"/>
    </row>
    <row r="430" spans="2:16" ht="12.75">
      <c r="B430" s="17"/>
      <c r="C430" s="18"/>
      <c r="E430" s="17"/>
      <c r="F430" s="62"/>
      <c r="G430" s="17"/>
      <c r="I430" s="18"/>
      <c r="K430" s="18"/>
      <c r="M430" s="18"/>
      <c r="N430" s="18"/>
      <c r="O430" s="18"/>
      <c r="P430" s="18"/>
    </row>
    <row r="431" spans="2:16" ht="12.75">
      <c r="B431" s="17"/>
      <c r="C431" s="18"/>
      <c r="E431" s="17"/>
      <c r="F431" s="62"/>
      <c r="G431" s="17"/>
      <c r="I431" s="18"/>
      <c r="K431" s="18"/>
      <c r="M431" s="18"/>
      <c r="N431" s="18"/>
      <c r="O431" s="18"/>
      <c r="P431" s="18"/>
    </row>
    <row r="432" spans="2:16" ht="12.75">
      <c r="B432" s="17"/>
      <c r="C432" s="18"/>
      <c r="E432" s="17"/>
      <c r="F432" s="62"/>
      <c r="G432" s="17"/>
      <c r="I432" s="18"/>
      <c r="K432" s="18"/>
      <c r="M432" s="18"/>
      <c r="N432" s="18"/>
      <c r="O432" s="18"/>
      <c r="P432" s="18"/>
    </row>
    <row r="433" spans="2:16" ht="12.75">
      <c r="B433" s="17"/>
      <c r="C433" s="18"/>
      <c r="E433" s="17"/>
      <c r="F433" s="62"/>
      <c r="G433" s="17"/>
      <c r="I433" s="18"/>
      <c r="K433" s="18"/>
      <c r="M433" s="18"/>
      <c r="N433" s="18"/>
      <c r="O433" s="18"/>
      <c r="P433" s="18"/>
    </row>
    <row r="434" spans="2:16" ht="12.75">
      <c r="B434" s="17"/>
      <c r="C434" s="18"/>
      <c r="E434" s="17"/>
      <c r="F434" s="62"/>
      <c r="G434" s="17"/>
      <c r="I434" s="18"/>
      <c r="K434" s="18"/>
      <c r="M434" s="18"/>
      <c r="N434" s="18"/>
      <c r="O434" s="18"/>
      <c r="P434" s="18"/>
    </row>
    <row r="435" spans="2:16" ht="12.75">
      <c r="B435" s="17"/>
      <c r="C435" s="18"/>
      <c r="E435" s="17"/>
      <c r="F435" s="62"/>
      <c r="G435" s="17"/>
      <c r="I435" s="18"/>
      <c r="K435" s="18"/>
      <c r="M435" s="18"/>
      <c r="N435" s="18"/>
      <c r="O435" s="18"/>
      <c r="P435" s="18"/>
    </row>
    <row r="436" spans="2:16" ht="12.75">
      <c r="B436" s="17"/>
      <c r="C436" s="18"/>
      <c r="E436" s="17"/>
      <c r="F436" s="62"/>
      <c r="G436" s="17"/>
      <c r="I436" s="18"/>
      <c r="K436" s="18"/>
      <c r="M436" s="18"/>
      <c r="N436" s="18"/>
      <c r="O436" s="18"/>
      <c r="P436" s="18"/>
    </row>
    <row r="437" spans="2:16" ht="12.75">
      <c r="B437" s="17"/>
      <c r="C437" s="18"/>
      <c r="E437" s="17"/>
      <c r="F437" s="62"/>
      <c r="G437" s="17"/>
      <c r="I437" s="18"/>
      <c r="K437" s="18"/>
      <c r="M437" s="18"/>
      <c r="N437" s="18"/>
      <c r="O437" s="18"/>
      <c r="P437" s="18"/>
    </row>
    <row r="438" spans="2:16" ht="12.75">
      <c r="B438" s="17"/>
      <c r="C438" s="18"/>
      <c r="E438" s="17"/>
      <c r="F438" s="62"/>
      <c r="G438" s="17"/>
      <c r="I438" s="18"/>
      <c r="K438" s="18"/>
      <c r="M438" s="18"/>
      <c r="N438" s="18"/>
      <c r="O438" s="18"/>
      <c r="P438" s="18"/>
    </row>
    <row r="439" spans="2:16" ht="12.75">
      <c r="B439" s="17"/>
      <c r="C439" s="18"/>
      <c r="E439" s="17"/>
      <c r="F439" s="62"/>
      <c r="G439" s="17"/>
      <c r="I439" s="18"/>
      <c r="K439" s="18"/>
      <c r="M439" s="18"/>
      <c r="N439" s="18"/>
      <c r="O439" s="18"/>
      <c r="P439" s="18"/>
    </row>
    <row r="440" spans="2:16" ht="12.75">
      <c r="B440" s="17"/>
      <c r="C440" s="18"/>
      <c r="E440" s="17"/>
      <c r="F440" s="62"/>
      <c r="G440" s="17"/>
      <c r="I440" s="18"/>
      <c r="K440" s="18"/>
      <c r="M440" s="18"/>
      <c r="N440" s="18"/>
      <c r="O440" s="18"/>
      <c r="P440" s="18"/>
    </row>
    <row r="441" spans="2:16" ht="12.75">
      <c r="B441" s="17"/>
      <c r="C441" s="18"/>
      <c r="E441" s="17"/>
      <c r="F441" s="62"/>
      <c r="G441" s="17"/>
      <c r="I441" s="18"/>
      <c r="K441" s="18"/>
      <c r="M441" s="18"/>
      <c r="N441" s="18"/>
      <c r="O441" s="18"/>
      <c r="P441" s="18"/>
    </row>
    <row r="442" spans="2:16" ht="12.75">
      <c r="B442" s="17"/>
      <c r="C442" s="18"/>
      <c r="E442" s="17"/>
      <c r="F442" s="62"/>
      <c r="G442" s="17"/>
      <c r="I442" s="18"/>
      <c r="K442" s="18"/>
      <c r="M442" s="18"/>
      <c r="N442" s="18"/>
      <c r="O442" s="18"/>
      <c r="P442" s="18"/>
    </row>
    <row r="443" spans="2:16" ht="12.75">
      <c r="B443" s="17"/>
      <c r="C443" s="18"/>
      <c r="E443" s="17"/>
      <c r="F443" s="62"/>
      <c r="G443" s="17"/>
      <c r="I443" s="18"/>
      <c r="K443" s="18"/>
      <c r="M443" s="18"/>
      <c r="N443" s="18"/>
      <c r="O443" s="18"/>
      <c r="P443" s="18"/>
    </row>
    <row r="444" spans="2:16" ht="12.75">
      <c r="B444" s="17"/>
      <c r="C444" s="18"/>
      <c r="E444" s="17"/>
      <c r="F444" s="62"/>
      <c r="G444" s="17"/>
      <c r="I444" s="18"/>
      <c r="K444" s="18"/>
      <c r="M444" s="18"/>
      <c r="N444" s="18"/>
      <c r="O444" s="18"/>
      <c r="P444" s="18"/>
    </row>
    <row r="445" spans="2:16" ht="12.75">
      <c r="B445" s="17"/>
      <c r="C445" s="18"/>
      <c r="E445" s="17"/>
      <c r="F445" s="62"/>
      <c r="G445" s="17"/>
      <c r="I445" s="18"/>
      <c r="K445" s="18"/>
      <c r="M445" s="18"/>
      <c r="N445" s="18"/>
      <c r="O445" s="18"/>
      <c r="P445" s="18"/>
    </row>
    <row r="446" spans="2:16" ht="12.75">
      <c r="B446" s="17"/>
      <c r="C446" s="18"/>
      <c r="E446" s="17"/>
      <c r="F446" s="62"/>
      <c r="G446" s="17"/>
      <c r="I446" s="18"/>
      <c r="K446" s="18"/>
      <c r="M446" s="18"/>
      <c r="N446" s="18"/>
      <c r="O446" s="18"/>
      <c r="P446" s="18"/>
    </row>
    <row r="447" spans="2:16" ht="12.75">
      <c r="B447" s="17"/>
      <c r="C447" s="18"/>
      <c r="E447" s="17"/>
      <c r="F447" s="62"/>
      <c r="G447" s="17"/>
      <c r="I447" s="18"/>
      <c r="K447" s="18"/>
      <c r="M447" s="18"/>
      <c r="N447" s="18"/>
      <c r="O447" s="18"/>
      <c r="P447" s="18"/>
    </row>
    <row r="448" spans="2:16" ht="12.75">
      <c r="B448" s="17"/>
      <c r="C448" s="18"/>
      <c r="E448" s="17"/>
      <c r="F448" s="62"/>
      <c r="G448" s="17"/>
      <c r="I448" s="18"/>
      <c r="K448" s="18"/>
      <c r="M448" s="18"/>
      <c r="N448" s="18"/>
      <c r="O448" s="18"/>
      <c r="P448" s="18"/>
    </row>
    <row r="449" spans="2:16" ht="12.75">
      <c r="B449" s="17"/>
      <c r="C449" s="18"/>
      <c r="E449" s="17"/>
      <c r="F449" s="62"/>
      <c r="G449" s="17"/>
      <c r="I449" s="18"/>
      <c r="K449" s="18"/>
      <c r="M449" s="18"/>
      <c r="N449" s="18"/>
      <c r="O449" s="18"/>
      <c r="P449" s="18"/>
    </row>
    <row r="450" spans="2:16" ht="12.75">
      <c r="B450" s="17"/>
      <c r="C450" s="18"/>
      <c r="E450" s="17"/>
      <c r="F450" s="62"/>
      <c r="G450" s="17"/>
      <c r="I450" s="18"/>
      <c r="K450" s="18"/>
      <c r="M450" s="18"/>
      <c r="N450" s="18"/>
      <c r="O450" s="18"/>
      <c r="P450" s="18"/>
    </row>
    <row r="451" spans="2:16" ht="12.75">
      <c r="B451" s="17"/>
      <c r="C451" s="18"/>
      <c r="E451" s="17"/>
      <c r="F451" s="62"/>
      <c r="G451" s="17"/>
      <c r="I451" s="18"/>
      <c r="K451" s="18"/>
      <c r="M451" s="18"/>
      <c r="N451" s="18"/>
      <c r="O451" s="18"/>
      <c r="P451" s="18"/>
    </row>
    <row r="452" spans="2:16" ht="12.75">
      <c r="B452" s="17"/>
      <c r="C452" s="18"/>
      <c r="E452" s="17"/>
      <c r="F452" s="62"/>
      <c r="G452" s="17"/>
      <c r="I452" s="18"/>
      <c r="K452" s="18"/>
      <c r="M452" s="18"/>
      <c r="N452" s="18"/>
      <c r="O452" s="18"/>
      <c r="P452" s="18"/>
    </row>
    <row r="453" spans="2:16" ht="12.75">
      <c r="B453" s="17"/>
      <c r="C453" s="18"/>
      <c r="E453" s="17"/>
      <c r="F453" s="62"/>
      <c r="G453" s="17"/>
      <c r="I453" s="18"/>
      <c r="K453" s="18"/>
      <c r="M453" s="18"/>
      <c r="N453" s="18"/>
      <c r="O453" s="18"/>
      <c r="P453" s="18"/>
    </row>
    <row r="454" spans="2:16" ht="12.75">
      <c r="B454" s="17"/>
      <c r="C454" s="18"/>
      <c r="E454" s="17"/>
      <c r="F454" s="62"/>
      <c r="G454" s="17"/>
      <c r="I454" s="18"/>
      <c r="K454" s="18"/>
      <c r="M454" s="18"/>
      <c r="N454" s="18"/>
      <c r="O454" s="18"/>
      <c r="P454" s="18"/>
    </row>
    <row r="455" spans="2:16" ht="12.75">
      <c r="B455" s="17"/>
      <c r="C455" s="18"/>
      <c r="E455" s="17"/>
      <c r="F455" s="62"/>
      <c r="G455" s="17"/>
      <c r="I455" s="18"/>
      <c r="K455" s="18"/>
      <c r="M455" s="18"/>
      <c r="N455" s="18"/>
      <c r="O455" s="18"/>
      <c r="P455" s="18"/>
    </row>
    <row r="456" spans="2:16" ht="12.75">
      <c r="B456" s="17"/>
      <c r="C456" s="18"/>
      <c r="E456" s="17"/>
      <c r="F456" s="62"/>
      <c r="G456" s="17"/>
      <c r="I456" s="18"/>
      <c r="K456" s="18"/>
      <c r="M456" s="18"/>
      <c r="N456" s="18"/>
      <c r="O456" s="18"/>
      <c r="P456" s="18"/>
    </row>
    <row r="457" spans="2:16" ht="12.75">
      <c r="B457" s="17"/>
      <c r="C457" s="18"/>
      <c r="E457" s="17"/>
      <c r="F457" s="62"/>
      <c r="G457" s="17"/>
      <c r="I457" s="18"/>
      <c r="K457" s="18"/>
      <c r="M457" s="18"/>
      <c r="N457" s="18"/>
      <c r="O457" s="18"/>
      <c r="P457" s="18"/>
    </row>
    <row r="458" spans="2:16" ht="12.75">
      <c r="B458" s="17"/>
      <c r="C458" s="18"/>
      <c r="E458" s="17"/>
      <c r="F458" s="62"/>
      <c r="G458" s="17"/>
      <c r="I458" s="18"/>
      <c r="K458" s="18"/>
      <c r="M458" s="18"/>
      <c r="N458" s="18"/>
      <c r="O458" s="18"/>
      <c r="P458" s="18"/>
    </row>
    <row r="459" spans="2:16" ht="12.75">
      <c r="B459" s="17"/>
      <c r="C459" s="18"/>
      <c r="E459" s="17"/>
      <c r="F459" s="62"/>
      <c r="G459" s="17"/>
      <c r="I459" s="18"/>
      <c r="K459" s="18"/>
      <c r="M459" s="18"/>
      <c r="N459" s="18"/>
      <c r="O459" s="18"/>
      <c r="P459" s="18"/>
    </row>
    <row r="460" spans="2:16" ht="12.75">
      <c r="B460" s="17"/>
      <c r="C460" s="18"/>
      <c r="E460" s="17"/>
      <c r="F460" s="62"/>
      <c r="G460" s="17"/>
      <c r="I460" s="18"/>
      <c r="K460" s="18"/>
      <c r="M460" s="18"/>
      <c r="N460" s="18"/>
      <c r="O460" s="18"/>
      <c r="P460" s="18"/>
    </row>
    <row r="461" spans="2:16" ht="12.75">
      <c r="B461" s="17"/>
      <c r="C461" s="18"/>
      <c r="E461" s="17"/>
      <c r="F461" s="62"/>
      <c r="G461" s="17"/>
      <c r="I461" s="18"/>
      <c r="K461" s="18"/>
      <c r="M461" s="18"/>
      <c r="N461" s="18"/>
      <c r="O461" s="18"/>
      <c r="P461" s="18"/>
    </row>
    <row r="462" spans="2:16" ht="12.75">
      <c r="B462" s="17"/>
      <c r="C462" s="18"/>
      <c r="E462" s="17"/>
      <c r="F462" s="62"/>
      <c r="G462" s="17"/>
      <c r="I462" s="18"/>
      <c r="K462" s="18"/>
      <c r="M462" s="18"/>
      <c r="N462" s="18"/>
      <c r="O462" s="18"/>
      <c r="P462" s="18"/>
    </row>
    <row r="463" spans="2:16" ht="12.75">
      <c r="B463" s="17"/>
      <c r="C463" s="18"/>
      <c r="E463" s="17"/>
      <c r="F463" s="62"/>
      <c r="G463" s="17"/>
      <c r="I463" s="18"/>
      <c r="K463" s="18"/>
      <c r="M463" s="18"/>
      <c r="N463" s="18"/>
      <c r="O463" s="18"/>
      <c r="P463" s="18"/>
    </row>
    <row r="464" spans="2:16" ht="12.75">
      <c r="B464" s="17"/>
      <c r="C464" s="18"/>
      <c r="E464" s="17"/>
      <c r="F464" s="62"/>
      <c r="G464" s="17"/>
      <c r="I464" s="18"/>
      <c r="K464" s="18"/>
      <c r="M464" s="18"/>
      <c r="N464" s="18"/>
      <c r="O464" s="18"/>
      <c r="P464" s="18"/>
    </row>
    <row r="465" spans="2:16" ht="12.75">
      <c r="B465" s="17"/>
      <c r="C465" s="18"/>
      <c r="E465" s="17"/>
      <c r="F465" s="62"/>
      <c r="G465" s="17"/>
      <c r="I465" s="18"/>
      <c r="K465" s="18"/>
      <c r="M465" s="18"/>
      <c r="N465" s="18"/>
      <c r="O465" s="18"/>
      <c r="P465" s="18"/>
    </row>
    <row r="466" spans="2:16" ht="12.75">
      <c r="B466" s="17"/>
      <c r="C466" s="18"/>
      <c r="E466" s="17"/>
      <c r="F466" s="62"/>
      <c r="G466" s="17"/>
      <c r="I466" s="18"/>
      <c r="K466" s="18"/>
      <c r="M466" s="18"/>
      <c r="N466" s="18"/>
      <c r="O466" s="18"/>
      <c r="P466" s="18"/>
    </row>
    <row r="467" spans="2:16" ht="12.75">
      <c r="B467" s="17"/>
      <c r="C467" s="18"/>
      <c r="E467" s="17"/>
      <c r="F467" s="62"/>
      <c r="G467" s="17"/>
      <c r="I467" s="18"/>
      <c r="K467" s="18"/>
      <c r="M467" s="18"/>
      <c r="N467" s="18"/>
      <c r="O467" s="18"/>
      <c r="P467" s="18"/>
    </row>
    <row r="468" spans="2:16" ht="12.75">
      <c r="B468" s="17"/>
      <c r="C468" s="18"/>
      <c r="E468" s="17"/>
      <c r="F468" s="62"/>
      <c r="G468" s="17"/>
      <c r="I468" s="18"/>
      <c r="K468" s="18"/>
      <c r="M468" s="18"/>
      <c r="N468" s="18"/>
      <c r="O468" s="18"/>
      <c r="P468" s="18"/>
    </row>
    <row r="469" spans="2:16" ht="12.75">
      <c r="B469" s="17"/>
      <c r="C469" s="18"/>
      <c r="E469" s="17"/>
      <c r="F469" s="62"/>
      <c r="G469" s="17"/>
      <c r="I469" s="18"/>
      <c r="K469" s="18"/>
      <c r="M469" s="18"/>
      <c r="N469" s="18"/>
      <c r="O469" s="18"/>
      <c r="P469" s="18"/>
    </row>
    <row r="470" spans="2:16" ht="12.75">
      <c r="B470" s="17"/>
      <c r="C470" s="18"/>
      <c r="E470" s="17"/>
      <c r="F470" s="62"/>
      <c r="G470" s="17"/>
      <c r="I470" s="18"/>
      <c r="K470" s="18"/>
      <c r="M470" s="18"/>
      <c r="N470" s="18"/>
      <c r="O470" s="18"/>
      <c r="P470" s="18"/>
    </row>
    <row r="471" spans="2:16" ht="12.75">
      <c r="B471" s="17"/>
      <c r="C471" s="18"/>
      <c r="E471" s="17"/>
      <c r="F471" s="62"/>
      <c r="G471" s="17"/>
      <c r="I471" s="18"/>
      <c r="K471" s="18"/>
      <c r="M471" s="18"/>
      <c r="N471" s="18"/>
      <c r="O471" s="18"/>
      <c r="P471" s="18"/>
    </row>
    <row r="472" spans="2:16" ht="12.75">
      <c r="B472" s="17"/>
      <c r="C472" s="18"/>
      <c r="E472" s="17"/>
      <c r="F472" s="62"/>
      <c r="G472" s="17"/>
      <c r="I472" s="18"/>
      <c r="K472" s="18"/>
      <c r="M472" s="18"/>
      <c r="N472" s="18"/>
      <c r="O472" s="18"/>
      <c r="P472" s="18"/>
    </row>
    <row r="473" spans="2:16" ht="12.75">
      <c r="B473" s="17"/>
      <c r="C473" s="18"/>
      <c r="E473" s="17"/>
      <c r="F473" s="62"/>
      <c r="G473" s="17"/>
      <c r="I473" s="18"/>
      <c r="K473" s="18"/>
      <c r="M473" s="18"/>
      <c r="N473" s="18"/>
      <c r="O473" s="18"/>
      <c r="P473" s="18"/>
    </row>
    <row r="474" spans="2:16" ht="12.75">
      <c r="B474" s="17"/>
      <c r="C474" s="18"/>
      <c r="E474" s="17"/>
      <c r="F474" s="62"/>
      <c r="G474" s="17"/>
      <c r="I474" s="18"/>
      <c r="K474" s="18"/>
      <c r="M474" s="18"/>
      <c r="N474" s="18"/>
      <c r="O474" s="18"/>
      <c r="P474" s="18"/>
    </row>
    <row r="475" spans="2:16" ht="12.75">
      <c r="B475" s="17"/>
      <c r="C475" s="18"/>
      <c r="E475" s="17"/>
      <c r="F475" s="62"/>
      <c r="G475" s="17"/>
      <c r="I475" s="18"/>
      <c r="K475" s="18"/>
      <c r="M475" s="18"/>
      <c r="N475" s="18"/>
      <c r="O475" s="18"/>
      <c r="P475" s="18"/>
    </row>
    <row r="476" spans="2:16" ht="12.75">
      <c r="B476" s="17"/>
      <c r="C476" s="18"/>
      <c r="E476" s="17"/>
      <c r="F476" s="62"/>
      <c r="G476" s="17"/>
      <c r="I476" s="18"/>
      <c r="K476" s="18"/>
      <c r="M476" s="18"/>
      <c r="N476" s="18"/>
      <c r="O476" s="18"/>
      <c r="P476" s="18"/>
    </row>
    <row r="477" spans="2:16" ht="12.75">
      <c r="B477" s="17"/>
      <c r="C477" s="18"/>
      <c r="E477" s="17"/>
      <c r="F477" s="62"/>
      <c r="G477" s="17"/>
      <c r="I477" s="18"/>
      <c r="K477" s="18"/>
      <c r="M477" s="18"/>
      <c r="N477" s="18"/>
      <c r="O477" s="18"/>
      <c r="P477" s="18"/>
    </row>
    <row r="478" spans="2:16" ht="12.75">
      <c r="B478" s="17"/>
      <c r="C478" s="18"/>
      <c r="E478" s="17"/>
      <c r="F478" s="62"/>
      <c r="G478" s="17"/>
      <c r="I478" s="18"/>
      <c r="K478" s="18"/>
      <c r="M478" s="18"/>
      <c r="N478" s="18"/>
      <c r="O478" s="18"/>
      <c r="P478" s="18"/>
    </row>
    <row r="479" spans="2:16" ht="12.75">
      <c r="B479" s="17"/>
      <c r="C479" s="18"/>
      <c r="E479" s="17"/>
      <c r="F479" s="62"/>
      <c r="G479" s="17"/>
      <c r="I479" s="18"/>
      <c r="K479" s="18"/>
      <c r="M479" s="18"/>
      <c r="N479" s="18"/>
      <c r="O479" s="18"/>
      <c r="P479" s="18"/>
    </row>
    <row r="480" spans="2:16" ht="12.75">
      <c r="B480" s="17"/>
      <c r="C480" s="18"/>
      <c r="E480" s="17"/>
      <c r="F480" s="62"/>
      <c r="G480" s="17"/>
      <c r="I480" s="18"/>
      <c r="K480" s="18"/>
      <c r="M480" s="18"/>
      <c r="N480" s="18"/>
      <c r="O480" s="18"/>
      <c r="P480" s="18"/>
    </row>
    <row r="481" spans="2:16" ht="12.75">
      <c r="B481" s="17"/>
      <c r="C481" s="18"/>
      <c r="E481" s="17"/>
      <c r="F481" s="62"/>
      <c r="G481" s="17"/>
      <c r="I481" s="18"/>
      <c r="K481" s="18"/>
      <c r="M481" s="18"/>
      <c r="N481" s="18"/>
      <c r="O481" s="18"/>
      <c r="P481" s="18"/>
    </row>
    <row r="482" spans="2:16" ht="12.75">
      <c r="B482" s="17"/>
      <c r="C482" s="18"/>
      <c r="E482" s="17"/>
      <c r="F482" s="62"/>
      <c r="G482" s="17"/>
      <c r="I482" s="18"/>
      <c r="K482" s="18"/>
      <c r="M482" s="18"/>
      <c r="N482" s="18"/>
      <c r="O482" s="18"/>
      <c r="P482" s="18"/>
    </row>
    <row r="483" spans="2:16" ht="12.75">
      <c r="B483" s="17"/>
      <c r="C483" s="18"/>
      <c r="E483" s="17"/>
      <c r="F483" s="62"/>
      <c r="G483" s="17"/>
      <c r="I483" s="18"/>
      <c r="K483" s="18"/>
      <c r="M483" s="18"/>
      <c r="N483" s="18"/>
      <c r="O483" s="18"/>
      <c r="P483" s="18"/>
    </row>
    <row r="484" spans="2:16" ht="12.75">
      <c r="B484" s="17"/>
      <c r="C484" s="18"/>
      <c r="E484" s="17"/>
      <c r="F484" s="62"/>
      <c r="G484" s="17"/>
      <c r="I484" s="18"/>
      <c r="K484" s="18"/>
      <c r="M484" s="18"/>
      <c r="N484" s="18"/>
      <c r="O484" s="18"/>
      <c r="P484" s="18"/>
    </row>
    <row r="485" spans="2:16" ht="12.75">
      <c r="B485" s="17"/>
      <c r="C485" s="18"/>
      <c r="E485" s="17"/>
      <c r="F485" s="62"/>
      <c r="G485" s="17"/>
      <c r="I485" s="18"/>
      <c r="K485" s="18"/>
      <c r="M485" s="18"/>
      <c r="N485" s="18"/>
      <c r="O485" s="18"/>
      <c r="P485" s="18"/>
    </row>
    <row r="486" spans="2:16" ht="12.75">
      <c r="B486" s="17"/>
      <c r="C486" s="18"/>
      <c r="E486" s="17"/>
      <c r="F486" s="62"/>
      <c r="G486" s="17"/>
      <c r="I486" s="18"/>
      <c r="K486" s="18"/>
      <c r="M486" s="18"/>
      <c r="N486" s="18"/>
      <c r="O486" s="18"/>
      <c r="P486" s="18"/>
    </row>
    <row r="487" spans="2:16" ht="12.75">
      <c r="B487" s="17"/>
      <c r="C487" s="18"/>
      <c r="E487" s="17"/>
      <c r="F487" s="62"/>
      <c r="G487" s="17"/>
      <c r="I487" s="18"/>
      <c r="K487" s="18"/>
      <c r="M487" s="18"/>
      <c r="N487" s="18"/>
      <c r="O487" s="18"/>
      <c r="P487" s="18"/>
    </row>
    <row r="488" spans="2:16" ht="12.75">
      <c r="B488" s="17"/>
      <c r="C488" s="18"/>
      <c r="E488" s="17"/>
      <c r="F488" s="62"/>
      <c r="G488" s="17"/>
      <c r="I488" s="18"/>
      <c r="K488" s="18"/>
      <c r="M488" s="18"/>
      <c r="N488" s="18"/>
      <c r="O488" s="18"/>
      <c r="P488" s="18"/>
    </row>
    <row r="489" spans="2:16" ht="12.75">
      <c r="B489" s="17"/>
      <c r="C489" s="18"/>
      <c r="E489" s="17"/>
      <c r="F489" s="62"/>
      <c r="G489" s="17"/>
      <c r="I489" s="18"/>
      <c r="K489" s="18"/>
      <c r="M489" s="18"/>
      <c r="N489" s="18"/>
      <c r="O489" s="18"/>
      <c r="P489" s="18"/>
    </row>
    <row r="490" spans="2:16" ht="12.75">
      <c r="B490" s="17"/>
      <c r="C490" s="18"/>
      <c r="E490" s="17"/>
      <c r="F490" s="62"/>
      <c r="G490" s="17"/>
      <c r="I490" s="18"/>
      <c r="K490" s="18"/>
      <c r="M490" s="18"/>
      <c r="N490" s="18"/>
      <c r="O490" s="18"/>
      <c r="P490" s="18"/>
    </row>
    <row r="491" spans="2:16" ht="12.75">
      <c r="B491" s="17"/>
      <c r="C491" s="18"/>
      <c r="E491" s="17"/>
      <c r="F491" s="62"/>
      <c r="G491" s="17"/>
      <c r="I491" s="18"/>
      <c r="K491" s="18"/>
      <c r="M491" s="18"/>
      <c r="N491" s="18"/>
      <c r="O491" s="18"/>
      <c r="P491" s="18"/>
    </row>
    <row r="492" spans="2:16" ht="12.75">
      <c r="B492" s="17"/>
      <c r="C492" s="18"/>
      <c r="E492" s="17"/>
      <c r="F492" s="62"/>
      <c r="G492" s="17"/>
      <c r="I492" s="18"/>
      <c r="K492" s="18"/>
      <c r="M492" s="18"/>
      <c r="N492" s="18"/>
      <c r="O492" s="18"/>
      <c r="P492" s="18"/>
    </row>
    <row r="493" spans="2:16" ht="12.75">
      <c r="B493" s="17"/>
      <c r="C493" s="18"/>
      <c r="E493" s="17"/>
      <c r="F493" s="62"/>
      <c r="G493" s="17"/>
      <c r="I493" s="18"/>
      <c r="K493" s="18"/>
      <c r="M493" s="18"/>
      <c r="N493" s="18"/>
      <c r="O493" s="18"/>
      <c r="P493" s="18"/>
    </row>
    <row r="494" spans="2:16" ht="12.75">
      <c r="B494" s="17"/>
      <c r="C494" s="18"/>
      <c r="E494" s="17"/>
      <c r="F494" s="62"/>
      <c r="G494" s="17"/>
      <c r="I494" s="18"/>
      <c r="K494" s="18"/>
      <c r="M494" s="18"/>
      <c r="N494" s="18"/>
      <c r="O494" s="18"/>
      <c r="P494" s="18"/>
    </row>
    <row r="495" spans="2:16" ht="12.75">
      <c r="B495" s="17"/>
      <c r="C495" s="18"/>
      <c r="E495" s="17"/>
      <c r="F495" s="62"/>
      <c r="G495" s="17"/>
      <c r="I495" s="18"/>
      <c r="K495" s="18"/>
      <c r="M495" s="18"/>
      <c r="N495" s="18"/>
      <c r="O495" s="18"/>
      <c r="P495" s="18"/>
    </row>
    <row r="496" spans="2:16" ht="12.75">
      <c r="B496" s="17"/>
      <c r="C496" s="18"/>
      <c r="E496" s="17"/>
      <c r="F496" s="62"/>
      <c r="G496" s="17"/>
      <c r="I496" s="18"/>
      <c r="K496" s="18"/>
      <c r="M496" s="18"/>
      <c r="N496" s="18"/>
      <c r="O496" s="18"/>
      <c r="P496" s="18"/>
    </row>
    <row r="497" spans="2:16" ht="12.75">
      <c r="B497" s="17"/>
      <c r="C497" s="18"/>
      <c r="E497" s="17"/>
      <c r="F497" s="62"/>
      <c r="G497" s="17"/>
      <c r="I497" s="18"/>
      <c r="K497" s="18"/>
      <c r="M497" s="18"/>
      <c r="N497" s="18"/>
      <c r="O497" s="18"/>
      <c r="P497" s="18"/>
    </row>
    <row r="498" spans="2:16" ht="12.75">
      <c r="B498" s="17"/>
      <c r="C498" s="18"/>
      <c r="E498" s="17"/>
      <c r="F498" s="62"/>
      <c r="G498" s="17"/>
      <c r="I498" s="18"/>
      <c r="K498" s="18"/>
      <c r="M498" s="18"/>
      <c r="N498" s="18"/>
      <c r="O498" s="18"/>
      <c r="P498" s="18"/>
    </row>
    <row r="499" spans="2:16" ht="12.75">
      <c r="B499" s="17"/>
      <c r="C499" s="18"/>
      <c r="E499" s="17"/>
      <c r="F499" s="62"/>
      <c r="G499" s="17"/>
      <c r="I499" s="18"/>
      <c r="K499" s="18"/>
      <c r="M499" s="18"/>
      <c r="N499" s="18"/>
      <c r="O499" s="18"/>
      <c r="P499" s="18"/>
    </row>
    <row r="500" spans="2:16" ht="12.75">
      <c r="B500" s="17"/>
      <c r="C500" s="18"/>
      <c r="E500" s="17"/>
      <c r="F500" s="62"/>
      <c r="G500" s="17"/>
      <c r="I500" s="18"/>
      <c r="K500" s="18"/>
      <c r="M500" s="18"/>
      <c r="N500" s="18"/>
      <c r="O500" s="18"/>
      <c r="P500" s="18"/>
    </row>
    <row r="501" spans="2:16" ht="12.75">
      <c r="B501" s="17"/>
      <c r="C501" s="18"/>
      <c r="E501" s="17"/>
      <c r="F501" s="62"/>
      <c r="G501" s="17"/>
      <c r="I501" s="18"/>
      <c r="K501" s="18"/>
      <c r="M501" s="18"/>
      <c r="N501" s="18"/>
      <c r="O501" s="18"/>
      <c r="P501" s="18"/>
    </row>
    <row r="502" spans="2:16" ht="12.75">
      <c r="B502" s="17"/>
      <c r="C502" s="18"/>
      <c r="E502" s="17"/>
      <c r="F502" s="62"/>
      <c r="G502" s="17"/>
      <c r="I502" s="18"/>
      <c r="K502" s="18"/>
      <c r="M502" s="18"/>
      <c r="N502" s="18"/>
      <c r="O502" s="18"/>
      <c r="P502" s="18"/>
    </row>
    <row r="503" spans="2:16" ht="12.75">
      <c r="B503" s="17"/>
      <c r="C503" s="18"/>
      <c r="E503" s="17"/>
      <c r="F503" s="62"/>
      <c r="G503" s="17"/>
      <c r="I503" s="18"/>
      <c r="K503" s="18"/>
      <c r="M503" s="18"/>
      <c r="N503" s="18"/>
      <c r="O503" s="18"/>
      <c r="P503" s="18"/>
    </row>
    <row r="504" spans="2:16" ht="12.75">
      <c r="B504" s="17"/>
      <c r="C504" s="18"/>
      <c r="E504" s="17"/>
      <c r="F504" s="62"/>
      <c r="G504" s="17"/>
      <c r="I504" s="18"/>
      <c r="K504" s="18"/>
      <c r="M504" s="18"/>
      <c r="N504" s="18"/>
      <c r="O504" s="18"/>
      <c r="P504" s="18"/>
    </row>
    <row r="505" spans="2:16" ht="12.75">
      <c r="B505" s="17"/>
      <c r="C505" s="18"/>
      <c r="E505" s="17"/>
      <c r="F505" s="62"/>
      <c r="G505" s="17"/>
      <c r="I505" s="18"/>
      <c r="K505" s="18"/>
      <c r="M505" s="18"/>
      <c r="N505" s="18"/>
      <c r="O505" s="18"/>
      <c r="P505" s="18"/>
    </row>
    <row r="506" spans="2:16" ht="12.75">
      <c r="B506" s="17"/>
      <c r="C506" s="18"/>
      <c r="E506" s="17"/>
      <c r="F506" s="62"/>
      <c r="G506" s="17"/>
      <c r="I506" s="18"/>
      <c r="K506" s="18"/>
      <c r="M506" s="18"/>
      <c r="N506" s="18"/>
      <c r="O506" s="18"/>
      <c r="P506" s="18"/>
    </row>
    <row r="507" spans="2:16" ht="12.75">
      <c r="B507" s="17"/>
      <c r="C507" s="18"/>
      <c r="E507" s="17"/>
      <c r="F507" s="62"/>
      <c r="G507" s="17"/>
      <c r="I507" s="18"/>
      <c r="K507" s="18"/>
      <c r="M507" s="18"/>
      <c r="N507" s="18"/>
      <c r="O507" s="18"/>
      <c r="P507" s="18"/>
    </row>
    <row r="508" spans="2:16" ht="12.75">
      <c r="B508" s="17"/>
      <c r="C508" s="18"/>
      <c r="E508" s="17"/>
      <c r="F508" s="62"/>
      <c r="G508" s="17"/>
      <c r="I508" s="18"/>
      <c r="K508" s="18"/>
      <c r="M508" s="18"/>
      <c r="N508" s="18"/>
      <c r="O508" s="18"/>
      <c r="P508" s="18"/>
    </row>
    <row r="509" spans="2:16" ht="12.75">
      <c r="B509" s="17"/>
      <c r="C509" s="18"/>
      <c r="E509" s="17"/>
      <c r="F509" s="62"/>
      <c r="G509" s="17"/>
      <c r="I509" s="18"/>
      <c r="K509" s="18"/>
      <c r="M509" s="18"/>
      <c r="N509" s="18"/>
      <c r="O509" s="18"/>
      <c r="P509" s="18"/>
    </row>
    <row r="510" spans="2:16" ht="12.75">
      <c r="B510" s="17"/>
      <c r="C510" s="18"/>
      <c r="E510" s="17"/>
      <c r="F510" s="62"/>
      <c r="G510" s="17"/>
      <c r="I510" s="18"/>
      <c r="K510" s="18"/>
      <c r="M510" s="18"/>
      <c r="N510" s="18"/>
      <c r="O510" s="18"/>
      <c r="P510" s="18"/>
    </row>
    <row r="511" spans="2:16" ht="12.75">
      <c r="B511" s="17"/>
      <c r="C511" s="18"/>
      <c r="E511" s="17"/>
      <c r="F511" s="62"/>
      <c r="G511" s="17"/>
      <c r="I511" s="18"/>
      <c r="K511" s="18"/>
      <c r="M511" s="18"/>
      <c r="N511" s="18"/>
      <c r="O511" s="18"/>
      <c r="P511" s="18"/>
    </row>
    <row r="512" spans="2:16" ht="12.75">
      <c r="B512" s="17"/>
      <c r="C512" s="18"/>
      <c r="E512" s="17"/>
      <c r="F512" s="62"/>
      <c r="G512" s="17"/>
      <c r="I512" s="18"/>
      <c r="K512" s="18"/>
      <c r="M512" s="18"/>
      <c r="N512" s="18"/>
      <c r="O512" s="18"/>
      <c r="P512" s="18"/>
    </row>
    <row r="513" spans="2:16" ht="12.75">
      <c r="B513" s="17"/>
      <c r="C513" s="18"/>
      <c r="E513" s="17"/>
      <c r="F513" s="62"/>
      <c r="G513" s="17"/>
      <c r="I513" s="18"/>
      <c r="K513" s="18"/>
      <c r="M513" s="18"/>
      <c r="N513" s="18"/>
      <c r="O513" s="18"/>
      <c r="P513" s="18"/>
    </row>
    <row r="514" spans="2:16" ht="12.75">
      <c r="B514" s="17"/>
      <c r="C514" s="18"/>
      <c r="E514" s="17"/>
      <c r="F514" s="62"/>
      <c r="G514" s="17"/>
      <c r="I514" s="18"/>
      <c r="K514" s="18"/>
      <c r="M514" s="18"/>
      <c r="N514" s="18"/>
      <c r="O514" s="18"/>
      <c r="P514" s="18"/>
    </row>
    <row r="515" spans="2:16" ht="12.75">
      <c r="B515" s="17"/>
      <c r="C515" s="18"/>
      <c r="E515" s="17"/>
      <c r="F515" s="62"/>
      <c r="G515" s="17"/>
      <c r="I515" s="18"/>
      <c r="K515" s="18"/>
      <c r="M515" s="18"/>
      <c r="N515" s="18"/>
      <c r="O515" s="18"/>
      <c r="P515" s="18"/>
    </row>
    <row r="516" spans="2:16" ht="12.75">
      <c r="B516" s="17"/>
      <c r="C516" s="18"/>
      <c r="E516" s="17"/>
      <c r="F516" s="62"/>
      <c r="G516" s="17"/>
      <c r="I516" s="18"/>
      <c r="K516" s="18"/>
      <c r="M516" s="18"/>
      <c r="N516" s="18"/>
      <c r="O516" s="18"/>
      <c r="P516" s="18"/>
    </row>
    <row r="517" spans="2:16" ht="12.75">
      <c r="B517" s="17"/>
      <c r="C517" s="18"/>
      <c r="E517" s="17"/>
      <c r="F517" s="62"/>
      <c r="G517" s="17"/>
      <c r="I517" s="18"/>
      <c r="K517" s="18"/>
      <c r="M517" s="18"/>
      <c r="N517" s="18"/>
      <c r="O517" s="18"/>
      <c r="P517" s="18"/>
    </row>
    <row r="518" spans="2:16" ht="12.75">
      <c r="B518" s="17"/>
      <c r="C518" s="18"/>
      <c r="E518" s="17"/>
      <c r="F518" s="62"/>
      <c r="G518" s="17"/>
      <c r="I518" s="18"/>
      <c r="K518" s="18"/>
      <c r="M518" s="18"/>
      <c r="N518" s="18"/>
      <c r="O518" s="18"/>
      <c r="P518" s="18"/>
    </row>
    <row r="519" spans="2:16" ht="12.75">
      <c r="B519" s="17"/>
      <c r="C519" s="18"/>
      <c r="E519" s="17"/>
      <c r="F519" s="62"/>
      <c r="G519" s="17"/>
      <c r="I519" s="18"/>
      <c r="K519" s="18"/>
      <c r="M519" s="18"/>
      <c r="N519" s="18"/>
      <c r="O519" s="18"/>
      <c r="P519" s="18"/>
    </row>
    <row r="520" spans="2:16" ht="12.75">
      <c r="B520" s="17"/>
      <c r="C520" s="18"/>
      <c r="E520" s="17"/>
      <c r="F520" s="62"/>
      <c r="G520" s="17"/>
      <c r="I520" s="18"/>
      <c r="K520" s="18"/>
      <c r="M520" s="18"/>
      <c r="N520" s="18"/>
      <c r="O520" s="18"/>
      <c r="P520" s="18"/>
    </row>
    <row r="521" spans="2:16" ht="12.75">
      <c r="B521" s="17"/>
      <c r="C521" s="18"/>
      <c r="E521" s="17"/>
      <c r="F521" s="62"/>
      <c r="G521" s="17"/>
      <c r="I521" s="18"/>
      <c r="K521" s="18"/>
      <c r="M521" s="18"/>
      <c r="N521" s="18"/>
      <c r="O521" s="18"/>
      <c r="P521" s="18"/>
    </row>
    <row r="522" spans="2:16" ht="12.75">
      <c r="B522" s="17"/>
      <c r="C522" s="18"/>
      <c r="E522" s="17"/>
      <c r="F522" s="62"/>
      <c r="G522" s="17"/>
      <c r="I522" s="18"/>
      <c r="K522" s="18"/>
      <c r="M522" s="18"/>
      <c r="N522" s="18"/>
      <c r="O522" s="18"/>
      <c r="P522" s="18"/>
    </row>
    <row r="523" spans="2:16" ht="12.75">
      <c r="B523" s="17"/>
      <c r="C523" s="18"/>
      <c r="E523" s="17"/>
      <c r="F523" s="62"/>
      <c r="G523" s="17"/>
      <c r="I523" s="18"/>
      <c r="K523" s="18"/>
      <c r="M523" s="18"/>
      <c r="N523" s="18"/>
      <c r="O523" s="18"/>
      <c r="P523" s="18"/>
    </row>
    <row r="524" spans="2:16" ht="12.75">
      <c r="B524" s="17"/>
      <c r="C524" s="18"/>
      <c r="E524" s="17"/>
      <c r="F524" s="62"/>
      <c r="G524" s="17"/>
      <c r="I524" s="18"/>
      <c r="K524" s="18"/>
      <c r="M524" s="18"/>
      <c r="N524" s="18"/>
      <c r="O524" s="18"/>
      <c r="P524" s="18"/>
    </row>
    <row r="525" spans="2:16" ht="12.75">
      <c r="B525" s="17"/>
      <c r="C525" s="18"/>
      <c r="E525" s="17"/>
      <c r="F525" s="62"/>
      <c r="G525" s="17"/>
      <c r="I525" s="18"/>
      <c r="K525" s="18"/>
      <c r="M525" s="18"/>
      <c r="N525" s="18"/>
      <c r="O525" s="18"/>
      <c r="P525" s="18"/>
    </row>
    <row r="526" spans="2:16" ht="12.75">
      <c r="B526" s="17"/>
      <c r="C526" s="18"/>
      <c r="E526" s="17"/>
      <c r="F526" s="62"/>
      <c r="G526" s="17"/>
      <c r="I526" s="18"/>
      <c r="K526" s="18"/>
      <c r="M526" s="18"/>
      <c r="N526" s="18"/>
      <c r="O526" s="18"/>
      <c r="P526" s="18"/>
    </row>
    <row r="527" spans="2:16" ht="12.75">
      <c r="B527" s="17"/>
      <c r="C527" s="18"/>
      <c r="E527" s="17"/>
      <c r="F527" s="62"/>
      <c r="G527" s="17"/>
      <c r="I527" s="18"/>
      <c r="K527" s="18"/>
      <c r="M527" s="18"/>
      <c r="N527" s="18"/>
      <c r="O527" s="18"/>
      <c r="P527" s="18"/>
    </row>
    <row r="528" spans="2:16" ht="12.75">
      <c r="B528" s="17"/>
      <c r="C528" s="18"/>
      <c r="E528" s="17"/>
      <c r="F528" s="62"/>
      <c r="G528" s="17"/>
      <c r="I528" s="18"/>
      <c r="K528" s="18"/>
      <c r="M528" s="18"/>
      <c r="N528" s="18"/>
      <c r="O528" s="18"/>
      <c r="P528" s="18"/>
    </row>
    <row r="529" spans="2:16" ht="12.75">
      <c r="B529" s="17"/>
      <c r="C529" s="18"/>
      <c r="E529" s="17"/>
      <c r="F529" s="62"/>
      <c r="G529" s="17"/>
      <c r="I529" s="18"/>
      <c r="K529" s="18"/>
      <c r="M529" s="18"/>
      <c r="N529" s="18"/>
      <c r="O529" s="18"/>
      <c r="P529" s="18"/>
    </row>
    <row r="530" spans="2:16" ht="12.75">
      <c r="B530" s="17"/>
      <c r="C530" s="18"/>
      <c r="E530" s="17"/>
      <c r="F530" s="62"/>
      <c r="G530" s="17"/>
      <c r="I530" s="18"/>
      <c r="K530" s="18"/>
      <c r="M530" s="18"/>
      <c r="N530" s="18"/>
      <c r="O530" s="18"/>
      <c r="P530" s="18"/>
    </row>
    <row r="531" spans="2:16" ht="12.75">
      <c r="B531" s="17"/>
      <c r="C531" s="18"/>
      <c r="E531" s="17"/>
      <c r="F531" s="62"/>
      <c r="G531" s="17"/>
      <c r="I531" s="18"/>
      <c r="K531" s="18"/>
      <c r="M531" s="18"/>
      <c r="N531" s="18"/>
      <c r="O531" s="18"/>
      <c r="P531" s="18"/>
    </row>
    <row r="532" spans="2:16" ht="12.75">
      <c r="B532" s="17"/>
      <c r="C532" s="18"/>
      <c r="E532" s="17"/>
      <c r="F532" s="62"/>
      <c r="G532" s="17"/>
      <c r="I532" s="18"/>
      <c r="K532" s="18"/>
      <c r="M532" s="18"/>
      <c r="N532" s="18"/>
      <c r="O532" s="18"/>
      <c r="P532" s="18"/>
    </row>
    <row r="533" spans="2:16" ht="12.75">
      <c r="B533" s="17"/>
      <c r="C533" s="18"/>
      <c r="E533" s="17"/>
      <c r="F533" s="62"/>
      <c r="G533" s="17"/>
      <c r="I533" s="18"/>
      <c r="K533" s="18"/>
      <c r="M533" s="18"/>
      <c r="N533" s="18"/>
      <c r="O533" s="18"/>
      <c r="P533" s="18"/>
    </row>
    <row r="534" spans="2:16" ht="12.75">
      <c r="B534" s="17"/>
      <c r="C534" s="18"/>
      <c r="E534" s="17"/>
      <c r="F534" s="62"/>
      <c r="G534" s="17"/>
      <c r="I534" s="18"/>
      <c r="K534" s="18"/>
      <c r="M534" s="18"/>
      <c r="N534" s="18"/>
      <c r="O534" s="18"/>
      <c r="P534" s="18"/>
    </row>
    <row r="535" spans="2:16" ht="12.75">
      <c r="B535" s="17"/>
      <c r="C535" s="18"/>
      <c r="E535" s="17"/>
      <c r="F535" s="62"/>
      <c r="G535" s="17"/>
      <c r="I535" s="18"/>
      <c r="K535" s="18"/>
      <c r="M535" s="18"/>
      <c r="N535" s="18"/>
      <c r="O535" s="18"/>
      <c r="P535" s="18"/>
    </row>
    <row r="536" spans="2:16" ht="12.75">
      <c r="B536" s="17"/>
      <c r="C536" s="18"/>
      <c r="E536" s="17"/>
      <c r="F536" s="62"/>
      <c r="G536" s="17"/>
      <c r="I536" s="18"/>
      <c r="K536" s="18"/>
      <c r="M536" s="18"/>
      <c r="N536" s="18"/>
      <c r="O536" s="18"/>
      <c r="P536" s="18"/>
    </row>
    <row r="537" spans="2:16" ht="12.75">
      <c r="B537" s="17"/>
      <c r="C537" s="18"/>
      <c r="E537" s="17"/>
      <c r="F537" s="62"/>
      <c r="G537" s="17"/>
      <c r="I537" s="18"/>
      <c r="K537" s="18"/>
      <c r="M537" s="18"/>
      <c r="N537" s="18"/>
      <c r="O537" s="18"/>
      <c r="P537" s="18"/>
    </row>
    <row r="538" spans="2:16" ht="12.75">
      <c r="B538" s="17"/>
      <c r="C538" s="18"/>
      <c r="E538" s="17"/>
      <c r="F538" s="62"/>
      <c r="G538" s="17"/>
      <c r="I538" s="18"/>
      <c r="K538" s="18"/>
      <c r="M538" s="18"/>
      <c r="N538" s="18"/>
      <c r="O538" s="18"/>
      <c r="P538" s="18"/>
    </row>
    <row r="539" spans="2:16" ht="12.75">
      <c r="B539" s="17"/>
      <c r="C539" s="18"/>
      <c r="E539" s="17"/>
      <c r="F539" s="62"/>
      <c r="G539" s="17"/>
      <c r="I539" s="18"/>
      <c r="K539" s="18"/>
      <c r="M539" s="18"/>
      <c r="N539" s="18"/>
      <c r="O539" s="18"/>
      <c r="P539" s="18"/>
    </row>
    <row r="540" spans="2:16" ht="12.75">
      <c r="B540" s="17"/>
      <c r="C540" s="18"/>
      <c r="E540" s="17"/>
      <c r="F540" s="62"/>
      <c r="G540" s="17"/>
      <c r="I540" s="18"/>
      <c r="K540" s="18"/>
      <c r="M540" s="18"/>
      <c r="N540" s="18"/>
      <c r="O540" s="18"/>
      <c r="P540" s="18"/>
    </row>
    <row r="541" spans="2:16" ht="12.75">
      <c r="B541" s="17"/>
      <c r="C541" s="18"/>
      <c r="E541" s="17"/>
      <c r="F541" s="62"/>
      <c r="G541" s="17"/>
      <c r="I541" s="18"/>
      <c r="K541" s="18"/>
      <c r="M541" s="18"/>
      <c r="N541" s="18"/>
      <c r="O541" s="18"/>
      <c r="P541" s="18"/>
    </row>
    <row r="542" spans="2:16" ht="12.75">
      <c r="B542" s="17"/>
      <c r="C542" s="18"/>
      <c r="E542" s="17"/>
      <c r="F542" s="62"/>
      <c r="G542" s="17"/>
      <c r="I542" s="18"/>
      <c r="K542" s="18"/>
      <c r="M542" s="18"/>
      <c r="N542" s="18"/>
      <c r="O542" s="18"/>
      <c r="P542" s="18"/>
    </row>
    <row r="543" spans="2:16" ht="12.75">
      <c r="B543" s="17"/>
      <c r="C543" s="18"/>
      <c r="E543" s="17"/>
      <c r="F543" s="62"/>
      <c r="G543" s="17"/>
      <c r="I543" s="18"/>
      <c r="K543" s="18"/>
      <c r="M543" s="18"/>
      <c r="N543" s="18"/>
      <c r="O543" s="18"/>
      <c r="P543" s="18"/>
    </row>
    <row r="544" spans="2:16" ht="12.75">
      <c r="B544" s="17"/>
      <c r="C544" s="18"/>
      <c r="E544" s="17"/>
      <c r="F544" s="62"/>
      <c r="G544" s="17"/>
      <c r="I544" s="18"/>
      <c r="K544" s="18"/>
      <c r="M544" s="18"/>
      <c r="N544" s="18"/>
      <c r="O544" s="18"/>
      <c r="P544" s="18"/>
    </row>
    <row r="545" spans="2:16" ht="12.75">
      <c r="B545" s="17"/>
      <c r="C545" s="18"/>
      <c r="E545" s="17"/>
      <c r="F545" s="62"/>
      <c r="G545" s="17"/>
      <c r="I545" s="18"/>
      <c r="K545" s="18"/>
      <c r="M545" s="18"/>
      <c r="N545" s="18"/>
      <c r="O545" s="18"/>
      <c r="P545" s="18"/>
    </row>
    <row r="546" spans="2:16" ht="12.75">
      <c r="B546" s="17"/>
      <c r="C546" s="18"/>
      <c r="E546" s="17"/>
      <c r="F546" s="62"/>
      <c r="G546" s="17"/>
      <c r="I546" s="18"/>
      <c r="K546" s="18"/>
      <c r="M546" s="18"/>
      <c r="N546" s="18"/>
      <c r="O546" s="18"/>
      <c r="P546" s="18"/>
    </row>
    <row r="547" spans="2:16" ht="12.75">
      <c r="B547" s="17"/>
      <c r="C547" s="18"/>
      <c r="E547" s="17"/>
      <c r="F547" s="62"/>
      <c r="G547" s="17"/>
      <c r="I547" s="18"/>
      <c r="K547" s="18"/>
      <c r="M547" s="18"/>
      <c r="N547" s="18"/>
      <c r="O547" s="18"/>
      <c r="P547" s="18"/>
    </row>
    <row r="548" spans="2:16" ht="12.75">
      <c r="B548" s="17"/>
      <c r="C548" s="18"/>
      <c r="E548" s="17"/>
      <c r="F548" s="62"/>
      <c r="G548" s="17"/>
      <c r="I548" s="18"/>
      <c r="K548" s="18"/>
      <c r="M548" s="18"/>
      <c r="N548" s="18"/>
      <c r="O548" s="18"/>
      <c r="P548" s="18"/>
    </row>
    <row r="549" spans="2:16" ht="12.75">
      <c r="B549" s="17"/>
      <c r="C549" s="18"/>
      <c r="E549" s="17"/>
      <c r="F549" s="62"/>
      <c r="G549" s="17"/>
      <c r="I549" s="18"/>
      <c r="K549" s="18"/>
      <c r="M549" s="18"/>
      <c r="N549" s="18"/>
      <c r="O549" s="18"/>
      <c r="P549" s="18"/>
    </row>
    <row r="550" spans="2:16" ht="12.75">
      <c r="B550" s="17"/>
      <c r="C550" s="18"/>
      <c r="E550" s="17"/>
      <c r="F550" s="62"/>
      <c r="G550" s="17"/>
      <c r="I550" s="18"/>
      <c r="K550" s="18"/>
      <c r="M550" s="18"/>
      <c r="N550" s="18"/>
      <c r="O550" s="18"/>
      <c r="P550" s="18"/>
    </row>
    <row r="551" spans="2:16" ht="12.75">
      <c r="B551" s="17"/>
      <c r="C551" s="18"/>
      <c r="E551" s="17"/>
      <c r="F551" s="62"/>
      <c r="G551" s="17"/>
      <c r="I551" s="18"/>
      <c r="K551" s="18"/>
      <c r="M551" s="18"/>
      <c r="N551" s="18"/>
      <c r="O551" s="18"/>
      <c r="P551" s="18"/>
    </row>
    <row r="552" spans="2:16" ht="12.75">
      <c r="B552" s="17"/>
      <c r="C552" s="18"/>
      <c r="E552" s="17"/>
      <c r="F552" s="62"/>
      <c r="G552" s="17"/>
      <c r="I552" s="18"/>
      <c r="K552" s="18"/>
      <c r="M552" s="18"/>
      <c r="N552" s="18"/>
      <c r="O552" s="18"/>
      <c r="P552" s="18"/>
    </row>
    <row r="553" spans="2:16" ht="12.75">
      <c r="B553" s="17"/>
      <c r="C553" s="18"/>
      <c r="E553" s="17"/>
      <c r="F553" s="62"/>
      <c r="G553" s="17"/>
      <c r="I553" s="18"/>
      <c r="K553" s="18"/>
      <c r="M553" s="18"/>
      <c r="N553" s="18"/>
      <c r="O553" s="18"/>
      <c r="P553" s="18"/>
    </row>
    <row r="554" spans="2:16" ht="12.75">
      <c r="B554" s="17"/>
      <c r="C554" s="18"/>
      <c r="E554" s="17"/>
      <c r="F554" s="62"/>
      <c r="G554" s="17"/>
      <c r="I554" s="18"/>
      <c r="K554" s="18"/>
      <c r="M554" s="18"/>
      <c r="N554" s="18"/>
      <c r="O554" s="18"/>
      <c r="P554" s="18"/>
    </row>
    <row r="555" spans="2:16" ht="12.75">
      <c r="B555" s="17"/>
      <c r="C555" s="18"/>
      <c r="E555" s="17"/>
      <c r="F555" s="62"/>
      <c r="G555" s="17"/>
      <c r="I555" s="18"/>
      <c r="K555" s="18"/>
      <c r="M555" s="18"/>
      <c r="N555" s="18"/>
      <c r="O555" s="18"/>
      <c r="P555" s="18"/>
    </row>
    <row r="556" spans="2:16" ht="12.75">
      <c r="B556" s="17"/>
      <c r="C556" s="18"/>
      <c r="E556" s="17"/>
      <c r="F556" s="62"/>
      <c r="G556" s="17"/>
      <c r="I556" s="18"/>
      <c r="K556" s="18"/>
      <c r="M556" s="18"/>
      <c r="N556" s="18"/>
      <c r="O556" s="18"/>
      <c r="P556" s="18"/>
    </row>
    <row r="557" spans="2:16" ht="12.75">
      <c r="B557" s="17"/>
      <c r="C557" s="18"/>
      <c r="E557" s="17"/>
      <c r="F557" s="62"/>
      <c r="G557" s="17"/>
      <c r="I557" s="18"/>
      <c r="K557" s="18"/>
      <c r="M557" s="18"/>
      <c r="N557" s="18"/>
      <c r="O557" s="18"/>
      <c r="P557" s="18"/>
    </row>
    <row r="558" spans="2:16" ht="12.75">
      <c r="B558" s="17"/>
      <c r="C558" s="18"/>
      <c r="E558" s="17"/>
      <c r="F558" s="62"/>
      <c r="G558" s="17"/>
      <c r="I558" s="18"/>
      <c r="K558" s="18"/>
      <c r="M558" s="18"/>
      <c r="N558" s="18"/>
      <c r="O558" s="18"/>
      <c r="P558" s="18"/>
    </row>
    <row r="559" spans="2:16" ht="12.75">
      <c r="B559" s="17"/>
      <c r="C559" s="18"/>
      <c r="E559" s="17"/>
      <c r="F559" s="62"/>
      <c r="G559" s="17"/>
      <c r="I559" s="18"/>
      <c r="K559" s="18"/>
      <c r="M559" s="18"/>
      <c r="N559" s="18"/>
      <c r="O559" s="18"/>
      <c r="P559" s="18"/>
    </row>
    <row r="560" spans="2:16" ht="12.75">
      <c r="B560" s="17"/>
      <c r="C560" s="18"/>
      <c r="E560" s="17"/>
      <c r="F560" s="62"/>
      <c r="G560" s="17"/>
      <c r="I560" s="18"/>
      <c r="K560" s="18"/>
      <c r="M560" s="18"/>
      <c r="N560" s="18"/>
      <c r="O560" s="18"/>
      <c r="P560" s="18"/>
    </row>
    <row r="561" spans="2:16" ht="12.75">
      <c r="B561" s="17"/>
      <c r="C561" s="18"/>
      <c r="E561" s="17"/>
      <c r="F561" s="62"/>
      <c r="G561" s="17"/>
      <c r="I561" s="18"/>
      <c r="K561" s="18"/>
      <c r="M561" s="18"/>
      <c r="N561" s="18"/>
      <c r="O561" s="18"/>
      <c r="P561" s="18"/>
    </row>
    <row r="562" spans="2:16" ht="12.75">
      <c r="B562" s="17"/>
      <c r="C562" s="18"/>
      <c r="E562" s="17"/>
      <c r="F562" s="62"/>
      <c r="G562" s="17"/>
      <c r="I562" s="18"/>
      <c r="K562" s="18"/>
      <c r="M562" s="18"/>
      <c r="N562" s="18"/>
      <c r="O562" s="18"/>
      <c r="P562" s="18"/>
    </row>
    <row r="563" spans="2:16" ht="12.75">
      <c r="B563" s="17"/>
      <c r="C563" s="18"/>
      <c r="E563" s="17"/>
      <c r="F563" s="62"/>
      <c r="G563" s="17"/>
      <c r="I563" s="18"/>
      <c r="K563" s="18"/>
      <c r="M563" s="18"/>
      <c r="N563" s="18"/>
      <c r="O563" s="18"/>
      <c r="P563" s="18"/>
    </row>
    <row r="564" spans="2:16" ht="12.75">
      <c r="B564" s="17"/>
      <c r="C564" s="18"/>
      <c r="E564" s="17"/>
      <c r="F564" s="62"/>
      <c r="G564" s="17"/>
      <c r="I564" s="18"/>
      <c r="K564" s="18"/>
      <c r="M564" s="18"/>
      <c r="N564" s="18"/>
      <c r="O564" s="18"/>
      <c r="P564" s="18"/>
    </row>
    <row r="565" spans="2:16" ht="12.75">
      <c r="B565" s="17"/>
      <c r="C565" s="18"/>
      <c r="E565" s="17"/>
      <c r="F565" s="62"/>
      <c r="G565" s="17"/>
      <c r="I565" s="18"/>
      <c r="K565" s="18"/>
      <c r="M565" s="18"/>
      <c r="N565" s="18"/>
      <c r="O565" s="18"/>
      <c r="P565" s="18"/>
    </row>
    <row r="566" spans="2:16" ht="12.75">
      <c r="B566" s="17"/>
      <c r="C566" s="18"/>
      <c r="E566" s="17"/>
      <c r="F566" s="62"/>
      <c r="G566" s="17"/>
      <c r="I566" s="18"/>
      <c r="K566" s="18"/>
      <c r="M566" s="18"/>
      <c r="N566" s="18"/>
      <c r="O566" s="18"/>
      <c r="P566" s="18"/>
    </row>
    <row r="567" spans="2:16" ht="12.75">
      <c r="B567" s="17"/>
      <c r="C567" s="18"/>
      <c r="E567" s="17"/>
      <c r="F567" s="62"/>
      <c r="G567" s="17"/>
      <c r="I567" s="18"/>
      <c r="K567" s="18"/>
      <c r="M567" s="18"/>
      <c r="N567" s="18"/>
      <c r="O567" s="18"/>
      <c r="P567" s="18"/>
    </row>
    <row r="568" spans="2:16" ht="12.75">
      <c r="B568" s="17"/>
      <c r="C568" s="18"/>
      <c r="E568" s="17"/>
      <c r="F568" s="62"/>
      <c r="G568" s="17"/>
      <c r="I568" s="18"/>
      <c r="K568" s="18"/>
      <c r="M568" s="18"/>
      <c r="N568" s="18"/>
      <c r="O568" s="18"/>
      <c r="P568" s="18"/>
    </row>
    <row r="569" spans="2:16" ht="12.75">
      <c r="B569" s="17"/>
      <c r="C569" s="18"/>
      <c r="E569" s="17"/>
      <c r="F569" s="62"/>
      <c r="G569" s="17"/>
      <c r="I569" s="18"/>
      <c r="K569" s="18"/>
      <c r="M569" s="18"/>
      <c r="N569" s="18"/>
      <c r="O569" s="18"/>
      <c r="P569" s="18"/>
    </row>
    <row r="570" spans="2:16" ht="12.75">
      <c r="B570" s="17"/>
      <c r="C570" s="18"/>
      <c r="E570" s="17"/>
      <c r="F570" s="62"/>
      <c r="G570" s="17"/>
      <c r="I570" s="18"/>
      <c r="K570" s="18"/>
      <c r="M570" s="18"/>
      <c r="N570" s="18"/>
      <c r="O570" s="18"/>
      <c r="P570" s="18"/>
    </row>
    <row r="571" spans="2:16" ht="12.75">
      <c r="B571" s="17"/>
      <c r="C571" s="18"/>
      <c r="E571" s="17"/>
      <c r="F571" s="62"/>
      <c r="G571" s="17"/>
      <c r="I571" s="18"/>
      <c r="K571" s="18"/>
      <c r="M571" s="18"/>
      <c r="N571" s="18"/>
      <c r="O571" s="18"/>
      <c r="P571" s="18"/>
    </row>
    <row r="572" spans="2:16" ht="12.75">
      <c r="B572" s="17"/>
      <c r="C572" s="18"/>
      <c r="E572" s="17"/>
      <c r="F572" s="62"/>
      <c r="G572" s="17"/>
      <c r="I572" s="18"/>
      <c r="K572" s="18"/>
      <c r="M572" s="18"/>
      <c r="N572" s="18"/>
      <c r="O572" s="18"/>
      <c r="P572" s="18"/>
    </row>
    <row r="573" spans="2:16" ht="12.75">
      <c r="B573" s="17"/>
      <c r="C573" s="18"/>
      <c r="E573" s="17"/>
      <c r="F573" s="62"/>
      <c r="G573" s="17"/>
      <c r="I573" s="18"/>
      <c r="K573" s="18"/>
      <c r="M573" s="18"/>
      <c r="N573" s="18"/>
      <c r="O573" s="18"/>
      <c r="P573" s="18"/>
    </row>
    <row r="574" spans="2:16" ht="12.75">
      <c r="B574" s="17"/>
      <c r="C574" s="18"/>
      <c r="E574" s="17"/>
      <c r="F574" s="62"/>
      <c r="G574" s="17"/>
      <c r="I574" s="18"/>
      <c r="K574" s="18"/>
      <c r="M574" s="18"/>
      <c r="N574" s="18"/>
      <c r="O574" s="18"/>
      <c r="P574" s="18"/>
    </row>
    <row r="575" spans="2:16" ht="12.75">
      <c r="B575" s="17"/>
      <c r="C575" s="18"/>
      <c r="E575" s="17"/>
      <c r="F575" s="62"/>
      <c r="G575" s="17"/>
      <c r="I575" s="18"/>
      <c r="K575" s="18"/>
      <c r="M575" s="18"/>
      <c r="N575" s="18"/>
      <c r="O575" s="18"/>
      <c r="P575" s="18"/>
    </row>
    <row r="576" spans="2:16" ht="12.75">
      <c r="B576" s="17"/>
      <c r="C576" s="18"/>
      <c r="E576" s="17"/>
      <c r="F576" s="62"/>
      <c r="G576" s="17"/>
      <c r="I576" s="18"/>
      <c r="K576" s="18"/>
      <c r="M576" s="18"/>
      <c r="N576" s="18"/>
      <c r="O576" s="18"/>
      <c r="P576" s="18"/>
    </row>
    <row r="577" spans="2:16" ht="12.75">
      <c r="B577" s="17"/>
      <c r="C577" s="18"/>
      <c r="E577" s="17"/>
      <c r="F577" s="62"/>
      <c r="G577" s="17"/>
      <c r="I577" s="18"/>
      <c r="K577" s="18"/>
      <c r="M577" s="18"/>
      <c r="N577" s="18"/>
      <c r="O577" s="18"/>
      <c r="P577" s="18"/>
    </row>
    <row r="578" spans="2:16" ht="12.75">
      <c r="B578" s="17"/>
      <c r="C578" s="18"/>
      <c r="E578" s="17"/>
      <c r="F578" s="62"/>
      <c r="G578" s="17"/>
      <c r="I578" s="18"/>
      <c r="K578" s="18"/>
      <c r="M578" s="18"/>
      <c r="N578" s="18"/>
      <c r="O578" s="18"/>
      <c r="P578" s="18"/>
    </row>
    <row r="579" spans="2:16" ht="12.75">
      <c r="B579" s="17"/>
      <c r="C579" s="18"/>
      <c r="E579" s="17"/>
      <c r="F579" s="62"/>
      <c r="G579" s="17"/>
      <c r="I579" s="18"/>
      <c r="K579" s="18"/>
      <c r="M579" s="18"/>
      <c r="N579" s="18"/>
      <c r="O579" s="18"/>
      <c r="P579" s="18"/>
    </row>
    <row r="580" spans="2:16" ht="12.75">
      <c r="B580" s="17"/>
      <c r="C580" s="18"/>
      <c r="E580" s="17"/>
      <c r="F580" s="62"/>
      <c r="G580" s="17"/>
      <c r="I580" s="18"/>
      <c r="K580" s="18"/>
      <c r="M580" s="18"/>
      <c r="N580" s="18"/>
      <c r="O580" s="18"/>
      <c r="P580" s="18"/>
    </row>
    <row r="581" spans="2:16" ht="12.75">
      <c r="B581" s="17"/>
      <c r="C581" s="18"/>
      <c r="E581" s="17"/>
      <c r="F581" s="62"/>
      <c r="G581" s="17"/>
      <c r="I581" s="18"/>
      <c r="K581" s="18"/>
      <c r="M581" s="18"/>
      <c r="N581" s="18"/>
      <c r="O581" s="18"/>
      <c r="P581" s="18"/>
    </row>
    <row r="582" spans="2:16" ht="12.75">
      <c r="B582" s="17"/>
      <c r="C582" s="18"/>
      <c r="E582" s="17"/>
      <c r="F582" s="62"/>
      <c r="G582" s="17"/>
      <c r="I582" s="18"/>
      <c r="K582" s="18"/>
      <c r="M582" s="18"/>
      <c r="N582" s="18"/>
      <c r="O582" s="18"/>
      <c r="P582" s="18"/>
    </row>
    <row r="583" spans="2:16" ht="12.75">
      <c r="B583" s="17"/>
      <c r="C583" s="18"/>
      <c r="E583" s="17"/>
      <c r="F583" s="62"/>
      <c r="G583" s="17"/>
      <c r="I583" s="18"/>
      <c r="K583" s="18"/>
      <c r="M583" s="18"/>
      <c r="N583" s="18"/>
      <c r="O583" s="18"/>
      <c r="P583" s="18"/>
    </row>
    <row r="584" spans="2:16" ht="12.75">
      <c r="B584" s="17"/>
      <c r="C584" s="18"/>
      <c r="E584" s="17"/>
      <c r="F584" s="62"/>
      <c r="G584" s="17"/>
      <c r="I584" s="18"/>
      <c r="K584" s="18"/>
      <c r="M584" s="18"/>
      <c r="N584" s="18"/>
      <c r="O584" s="18"/>
      <c r="P584" s="18"/>
    </row>
    <row r="585" spans="2:16" ht="12.75">
      <c r="B585" s="17"/>
      <c r="C585" s="18"/>
      <c r="E585" s="17"/>
      <c r="F585" s="62"/>
      <c r="G585" s="17"/>
      <c r="I585" s="18"/>
      <c r="K585" s="18"/>
      <c r="M585" s="18"/>
      <c r="N585" s="18"/>
      <c r="O585" s="18"/>
      <c r="P585" s="18"/>
    </row>
    <row r="586" spans="2:16" ht="12.75">
      <c r="B586" s="17"/>
      <c r="C586" s="18"/>
      <c r="E586" s="17"/>
      <c r="F586" s="62"/>
      <c r="G586" s="17"/>
      <c r="I586" s="18"/>
      <c r="K586" s="18"/>
      <c r="M586" s="18"/>
      <c r="N586" s="18"/>
      <c r="O586" s="18"/>
      <c r="P586" s="18"/>
    </row>
    <row r="587" spans="2:16" ht="12.75">
      <c r="B587" s="17"/>
      <c r="C587" s="18"/>
      <c r="E587" s="17"/>
      <c r="F587" s="62"/>
      <c r="G587" s="17"/>
      <c r="I587" s="18"/>
      <c r="K587" s="18"/>
      <c r="M587" s="18"/>
      <c r="N587" s="18"/>
      <c r="O587" s="18"/>
      <c r="P587" s="18"/>
    </row>
    <row r="588" spans="2:16" ht="12.75">
      <c r="B588" s="17"/>
      <c r="C588" s="18"/>
      <c r="E588" s="17"/>
      <c r="F588" s="62"/>
      <c r="G588" s="17"/>
      <c r="I588" s="18"/>
      <c r="K588" s="18"/>
      <c r="M588" s="18"/>
      <c r="N588" s="18"/>
      <c r="O588" s="18"/>
      <c r="P588" s="18"/>
    </row>
    <row r="589" spans="2:16" ht="12.75">
      <c r="B589" s="17"/>
      <c r="C589" s="18"/>
      <c r="E589" s="17"/>
      <c r="F589" s="62"/>
      <c r="G589" s="17"/>
      <c r="I589" s="18"/>
      <c r="K589" s="18"/>
      <c r="M589" s="18"/>
      <c r="N589" s="18"/>
      <c r="O589" s="18"/>
      <c r="P589" s="18"/>
    </row>
    <row r="590" spans="2:16" ht="12.75">
      <c r="B590" s="17"/>
      <c r="C590" s="18"/>
      <c r="E590" s="17"/>
      <c r="F590" s="62"/>
      <c r="G590" s="17"/>
      <c r="I590" s="18"/>
      <c r="K590" s="18"/>
      <c r="M590" s="18"/>
      <c r="N590" s="18"/>
      <c r="O590" s="18"/>
      <c r="P590" s="18"/>
    </row>
    <row r="591" spans="2:16" ht="12.75">
      <c r="B591" s="17"/>
      <c r="C591" s="18"/>
      <c r="E591" s="17"/>
      <c r="F591" s="62"/>
      <c r="G591" s="17"/>
      <c r="I591" s="18"/>
      <c r="K591" s="18"/>
      <c r="M591" s="18"/>
      <c r="N591" s="18"/>
      <c r="O591" s="18"/>
      <c r="P591" s="18"/>
    </row>
    <row r="592" spans="2:16" ht="12.75">
      <c r="B592" s="17"/>
      <c r="C592" s="18"/>
      <c r="E592" s="17"/>
      <c r="F592" s="62"/>
      <c r="G592" s="17"/>
      <c r="I592" s="18"/>
      <c r="K592" s="18"/>
      <c r="M592" s="18"/>
      <c r="N592" s="18"/>
      <c r="O592" s="18"/>
      <c r="P592" s="18"/>
    </row>
    <row r="593" spans="2:16" ht="12.75">
      <c r="B593" s="17"/>
      <c r="C593" s="18"/>
      <c r="E593" s="17"/>
      <c r="F593" s="62"/>
      <c r="G593" s="17"/>
      <c r="I593" s="18"/>
      <c r="K593" s="18"/>
      <c r="M593" s="18"/>
      <c r="N593" s="18"/>
      <c r="O593" s="18"/>
      <c r="P593" s="18"/>
    </row>
    <row r="594" spans="2:16" ht="12.75">
      <c r="B594" s="17"/>
      <c r="C594" s="18"/>
      <c r="E594" s="17"/>
      <c r="F594" s="62"/>
      <c r="G594" s="17"/>
      <c r="I594" s="18"/>
      <c r="K594" s="18"/>
      <c r="M594" s="18"/>
      <c r="N594" s="18"/>
      <c r="O594" s="18"/>
      <c r="P594" s="18"/>
    </row>
    <row r="595" spans="2:16" ht="12.75">
      <c r="B595" s="17"/>
      <c r="C595" s="18"/>
      <c r="E595" s="17"/>
      <c r="F595" s="62"/>
      <c r="G595" s="17"/>
      <c r="I595" s="18"/>
      <c r="K595" s="18"/>
      <c r="M595" s="18"/>
      <c r="N595" s="18"/>
      <c r="O595" s="18"/>
      <c r="P595" s="18"/>
    </row>
    <row r="596" spans="2:16" ht="12.75">
      <c r="B596" s="17"/>
      <c r="C596" s="18"/>
      <c r="E596" s="17"/>
      <c r="F596" s="62"/>
      <c r="G596" s="17"/>
      <c r="I596" s="18"/>
      <c r="K596" s="18"/>
      <c r="M596" s="18"/>
      <c r="N596" s="18"/>
      <c r="O596" s="18"/>
      <c r="P596" s="18"/>
    </row>
    <row r="597" spans="2:16" ht="12.75">
      <c r="B597" s="17"/>
      <c r="C597" s="18"/>
      <c r="E597" s="17"/>
      <c r="F597" s="62"/>
      <c r="G597" s="17"/>
      <c r="I597" s="18"/>
      <c r="K597" s="18"/>
      <c r="M597" s="18"/>
      <c r="N597" s="18"/>
      <c r="O597" s="18"/>
      <c r="P597" s="18"/>
    </row>
    <row r="598" spans="2:16" ht="12.75">
      <c r="B598" s="17"/>
      <c r="C598" s="18"/>
      <c r="E598" s="17"/>
      <c r="F598" s="62"/>
      <c r="G598" s="17"/>
      <c r="I598" s="18"/>
      <c r="K598" s="18"/>
      <c r="M598" s="18"/>
      <c r="N598" s="18"/>
      <c r="O598" s="18"/>
      <c r="P598" s="18"/>
    </row>
    <row r="599" spans="2:16" ht="12.75">
      <c r="B599" s="17"/>
      <c r="C599" s="18"/>
      <c r="E599" s="17"/>
      <c r="F599" s="62"/>
      <c r="G599" s="17"/>
      <c r="I599" s="18"/>
      <c r="K599" s="18"/>
      <c r="M599" s="18"/>
      <c r="N599" s="18"/>
      <c r="O599" s="18"/>
      <c r="P599" s="18"/>
    </row>
    <row r="600" spans="2:16" ht="12.75">
      <c r="B600" s="17"/>
      <c r="C600" s="18"/>
      <c r="E600" s="17"/>
      <c r="F600" s="62"/>
      <c r="G600" s="17"/>
      <c r="I600" s="18"/>
      <c r="K600" s="18"/>
      <c r="M600" s="18"/>
      <c r="N600" s="18"/>
      <c r="O600" s="18"/>
      <c r="P600" s="18"/>
    </row>
    <row r="601" spans="2:16" ht="12.75">
      <c r="B601" s="17"/>
      <c r="C601" s="18"/>
      <c r="E601" s="17"/>
      <c r="F601" s="62"/>
      <c r="G601" s="17"/>
      <c r="I601" s="18"/>
      <c r="K601" s="18"/>
      <c r="M601" s="18"/>
      <c r="N601" s="18"/>
      <c r="O601" s="18"/>
      <c r="P601" s="18"/>
    </row>
    <row r="602" spans="2:16" ht="12.75">
      <c r="B602" s="17"/>
      <c r="C602" s="18"/>
      <c r="E602" s="17"/>
      <c r="F602" s="62"/>
      <c r="G602" s="17"/>
      <c r="I602" s="18"/>
      <c r="K602" s="18"/>
      <c r="M602" s="18"/>
      <c r="N602" s="18"/>
      <c r="O602" s="18"/>
      <c r="P602" s="18"/>
    </row>
    <row r="603" spans="2:16" ht="12.75">
      <c r="B603" s="17"/>
      <c r="C603" s="18"/>
      <c r="E603" s="17"/>
      <c r="F603" s="62"/>
      <c r="G603" s="17"/>
      <c r="I603" s="18"/>
      <c r="K603" s="18"/>
      <c r="M603" s="18"/>
      <c r="N603" s="18"/>
      <c r="O603" s="18"/>
      <c r="P603" s="18"/>
    </row>
    <row r="604" spans="2:16" ht="12.75">
      <c r="B604" s="17"/>
      <c r="C604" s="18"/>
      <c r="E604" s="17"/>
      <c r="F604" s="62"/>
      <c r="G604" s="17"/>
      <c r="I604" s="18"/>
      <c r="K604" s="18"/>
      <c r="M604" s="18"/>
      <c r="N604" s="18"/>
      <c r="O604" s="18"/>
      <c r="P604" s="18"/>
    </row>
    <row r="605" spans="2:16" ht="12.75">
      <c r="B605" s="17"/>
      <c r="C605" s="18"/>
      <c r="E605" s="17"/>
      <c r="F605" s="62"/>
      <c r="G605" s="17"/>
      <c r="I605" s="18"/>
      <c r="K605" s="18"/>
      <c r="M605" s="18"/>
      <c r="N605" s="18"/>
      <c r="O605" s="18"/>
      <c r="P605" s="18"/>
    </row>
    <row r="606" spans="2:16" ht="12.75">
      <c r="B606" s="17"/>
      <c r="C606" s="18"/>
      <c r="E606" s="17"/>
      <c r="F606" s="62"/>
      <c r="G606" s="17"/>
      <c r="I606" s="18"/>
      <c r="K606" s="18"/>
      <c r="M606" s="18"/>
      <c r="N606" s="18"/>
      <c r="O606" s="18"/>
      <c r="P606" s="18"/>
    </row>
    <row r="607" spans="2:16" ht="12.75">
      <c r="B607" s="17"/>
      <c r="C607" s="18"/>
      <c r="E607" s="17"/>
      <c r="F607" s="62"/>
      <c r="G607" s="17"/>
      <c r="I607" s="18"/>
      <c r="K607" s="18"/>
      <c r="M607" s="18"/>
      <c r="N607" s="18"/>
      <c r="O607" s="18"/>
      <c r="P607" s="18"/>
    </row>
    <row r="608" spans="2:16" ht="12.75">
      <c r="B608" s="17"/>
      <c r="C608" s="18"/>
      <c r="E608" s="17"/>
      <c r="F608" s="62"/>
      <c r="G608" s="17"/>
      <c r="I608" s="18"/>
      <c r="K608" s="18"/>
      <c r="M608" s="18"/>
      <c r="N608" s="18"/>
      <c r="O608" s="18"/>
      <c r="P608" s="18"/>
    </row>
    <row r="609" spans="2:16" ht="12.75">
      <c r="B609" s="17"/>
      <c r="C609" s="18"/>
      <c r="E609" s="17"/>
      <c r="F609" s="62"/>
      <c r="G609" s="17"/>
      <c r="I609" s="18"/>
      <c r="K609" s="18"/>
      <c r="M609" s="18"/>
      <c r="N609" s="18"/>
      <c r="O609" s="18"/>
      <c r="P609" s="18"/>
    </row>
    <row r="610" spans="2:16" ht="12.75">
      <c r="B610" s="17"/>
      <c r="C610" s="18"/>
      <c r="E610" s="17"/>
      <c r="F610" s="62"/>
      <c r="G610" s="17"/>
      <c r="I610" s="18"/>
      <c r="K610" s="18"/>
      <c r="M610" s="18"/>
      <c r="N610" s="18"/>
      <c r="O610" s="18"/>
      <c r="P610" s="18"/>
    </row>
    <row r="611" spans="2:16" ht="12.75">
      <c r="B611" s="17"/>
      <c r="C611" s="18"/>
      <c r="E611" s="17"/>
      <c r="F611" s="62"/>
      <c r="G611" s="17"/>
      <c r="I611" s="18"/>
      <c r="K611" s="18"/>
      <c r="M611" s="18"/>
      <c r="N611" s="18"/>
      <c r="O611" s="18"/>
      <c r="P611" s="18"/>
    </row>
    <row r="612" spans="2:16" ht="12.75">
      <c r="B612" s="17"/>
      <c r="C612" s="18"/>
      <c r="E612" s="17"/>
      <c r="F612" s="62"/>
      <c r="G612" s="17"/>
      <c r="I612" s="18"/>
      <c r="K612" s="18"/>
      <c r="M612" s="18"/>
      <c r="N612" s="18"/>
      <c r="O612" s="18"/>
      <c r="P612" s="18"/>
    </row>
    <row r="613" spans="2:16" ht="12.75">
      <c r="B613" s="17"/>
      <c r="C613" s="18"/>
      <c r="E613" s="17"/>
      <c r="F613" s="62"/>
      <c r="G613" s="17"/>
      <c r="I613" s="18"/>
      <c r="K613" s="18"/>
      <c r="M613" s="18"/>
      <c r="N613" s="18"/>
      <c r="O613" s="18"/>
      <c r="P613" s="18"/>
    </row>
    <row r="614" spans="2:16" ht="12.75">
      <c r="B614" s="17"/>
      <c r="C614" s="18"/>
      <c r="E614" s="17"/>
      <c r="F614" s="62"/>
      <c r="G614" s="17"/>
      <c r="I614" s="18"/>
      <c r="K614" s="18"/>
      <c r="M614" s="18"/>
      <c r="N614" s="18"/>
      <c r="O614" s="18"/>
      <c r="P614" s="18"/>
    </row>
    <row r="615" spans="2:16" ht="12.75">
      <c r="B615" s="17"/>
      <c r="C615" s="18"/>
      <c r="E615" s="17"/>
      <c r="F615" s="62"/>
      <c r="G615" s="17"/>
      <c r="I615" s="18"/>
      <c r="K615" s="18"/>
      <c r="M615" s="18"/>
      <c r="N615" s="18"/>
      <c r="O615" s="18"/>
      <c r="P615" s="18"/>
    </row>
    <row r="616" spans="2:16" ht="12.75">
      <c r="B616" s="17"/>
      <c r="C616" s="18"/>
      <c r="E616" s="17"/>
      <c r="F616" s="62"/>
      <c r="G616" s="17"/>
      <c r="I616" s="18"/>
      <c r="K616" s="18"/>
      <c r="M616" s="18"/>
      <c r="N616" s="18"/>
      <c r="O616" s="18"/>
      <c r="P616" s="18"/>
    </row>
    <row r="617" spans="2:16" ht="12.75">
      <c r="B617" s="17"/>
      <c r="C617" s="18"/>
      <c r="E617" s="17"/>
      <c r="F617" s="62"/>
      <c r="G617" s="17"/>
      <c r="I617" s="18"/>
      <c r="K617" s="18"/>
      <c r="M617" s="18"/>
      <c r="N617" s="18"/>
      <c r="O617" s="18"/>
      <c r="P617" s="18"/>
    </row>
    <row r="618" spans="2:16" ht="12.75">
      <c r="B618" s="17"/>
      <c r="C618" s="18"/>
      <c r="E618" s="17"/>
      <c r="F618" s="62"/>
      <c r="G618" s="17"/>
      <c r="I618" s="18"/>
      <c r="K618" s="18"/>
      <c r="M618" s="18"/>
      <c r="N618" s="18"/>
      <c r="O618" s="18"/>
      <c r="P618" s="18"/>
    </row>
    <row r="619" spans="2:16" ht="12.75">
      <c r="B619" s="17"/>
      <c r="C619" s="18"/>
      <c r="E619" s="17"/>
      <c r="F619" s="62"/>
      <c r="G619" s="17"/>
      <c r="I619" s="18"/>
      <c r="K619" s="18"/>
      <c r="M619" s="18"/>
      <c r="N619" s="18"/>
      <c r="O619" s="18"/>
      <c r="P619" s="18"/>
    </row>
    <row r="620" spans="2:16" ht="12.75">
      <c r="B620" s="17"/>
      <c r="C620" s="18"/>
      <c r="E620" s="17"/>
      <c r="F620" s="62"/>
      <c r="G620" s="17"/>
      <c r="I620" s="18"/>
      <c r="K620" s="18"/>
      <c r="M620" s="18"/>
      <c r="N620" s="18"/>
      <c r="O620" s="18"/>
      <c r="P620" s="18"/>
    </row>
    <row r="621" spans="2:16" ht="12.75">
      <c r="B621" s="17"/>
      <c r="C621" s="18"/>
      <c r="E621" s="17"/>
      <c r="F621" s="62"/>
      <c r="G621" s="17"/>
      <c r="I621" s="18"/>
      <c r="K621" s="18"/>
      <c r="M621" s="18"/>
      <c r="N621" s="18"/>
      <c r="O621" s="18"/>
      <c r="P621" s="18"/>
    </row>
    <row r="622" spans="2:16" ht="12.75">
      <c r="B622" s="17"/>
      <c r="C622" s="18"/>
      <c r="E622" s="17"/>
      <c r="F622" s="62"/>
      <c r="G622" s="17"/>
      <c r="I622" s="18"/>
      <c r="K622" s="18"/>
      <c r="M622" s="18"/>
      <c r="N622" s="18"/>
      <c r="O622" s="18"/>
      <c r="P622" s="18"/>
    </row>
    <row r="623" spans="2:16" ht="12.75">
      <c r="B623" s="17"/>
      <c r="C623" s="18"/>
      <c r="E623" s="17"/>
      <c r="F623" s="62"/>
      <c r="G623" s="17"/>
      <c r="I623" s="18"/>
      <c r="K623" s="18"/>
      <c r="M623" s="18"/>
      <c r="N623" s="18"/>
      <c r="O623" s="18"/>
      <c r="P623" s="18"/>
    </row>
    <row r="624" spans="2:16" ht="12.75">
      <c r="B624" s="17"/>
      <c r="C624" s="18"/>
      <c r="E624" s="17"/>
      <c r="F624" s="62"/>
      <c r="G624" s="17"/>
      <c r="I624" s="18"/>
      <c r="K624" s="18"/>
      <c r="M624" s="18"/>
      <c r="N624" s="18"/>
      <c r="O624" s="18"/>
      <c r="P624" s="18"/>
    </row>
    <row r="625" spans="2:16" ht="12.75">
      <c r="B625" s="17"/>
      <c r="C625" s="18"/>
      <c r="E625" s="17"/>
      <c r="F625" s="62"/>
      <c r="G625" s="17"/>
      <c r="I625" s="18"/>
      <c r="K625" s="18"/>
      <c r="M625" s="18"/>
      <c r="N625" s="18"/>
      <c r="O625" s="18"/>
      <c r="P625" s="18"/>
    </row>
    <row r="626" spans="2:16" ht="12.75">
      <c r="B626" s="17"/>
      <c r="C626" s="18"/>
      <c r="E626" s="17"/>
      <c r="F626" s="62"/>
      <c r="G626" s="17"/>
      <c r="I626" s="18"/>
      <c r="K626" s="18"/>
      <c r="M626" s="18"/>
      <c r="N626" s="18"/>
      <c r="O626" s="18"/>
      <c r="P626" s="18"/>
    </row>
    <row r="627" spans="2:16" ht="12.75">
      <c r="B627" s="17"/>
      <c r="C627" s="18"/>
      <c r="E627" s="17"/>
      <c r="F627" s="62"/>
      <c r="G627" s="17"/>
      <c r="I627" s="18"/>
      <c r="K627" s="18"/>
      <c r="M627" s="18"/>
      <c r="N627" s="18"/>
      <c r="O627" s="18"/>
      <c r="P627" s="18"/>
    </row>
    <row r="628" spans="2:16" ht="12.75">
      <c r="B628" s="17"/>
      <c r="C628" s="18"/>
      <c r="E628" s="17"/>
      <c r="F628" s="62"/>
      <c r="G628" s="17"/>
      <c r="I628" s="18"/>
      <c r="K628" s="18"/>
      <c r="M628" s="18"/>
      <c r="N628" s="18"/>
      <c r="O628" s="18"/>
      <c r="P628" s="18"/>
    </row>
    <row r="629" spans="2:16" ht="12.75">
      <c r="B629" s="17"/>
      <c r="C629" s="18"/>
      <c r="E629" s="17"/>
      <c r="F629" s="62"/>
      <c r="G629" s="17"/>
      <c r="I629" s="18"/>
      <c r="K629" s="18"/>
      <c r="M629" s="18"/>
      <c r="N629" s="18"/>
      <c r="O629" s="18"/>
      <c r="P629" s="18"/>
    </row>
    <row r="630" spans="2:16" ht="12.75">
      <c r="B630" s="17"/>
      <c r="C630" s="18"/>
      <c r="E630" s="17"/>
      <c r="F630" s="62"/>
      <c r="G630" s="17"/>
      <c r="I630" s="18"/>
      <c r="K630" s="18"/>
      <c r="M630" s="18"/>
      <c r="N630" s="18"/>
      <c r="O630" s="18"/>
      <c r="P630" s="18"/>
    </row>
    <row r="631" spans="2:16" ht="12.75">
      <c r="B631" s="17"/>
      <c r="C631" s="18"/>
      <c r="E631" s="17"/>
      <c r="F631" s="62"/>
      <c r="G631" s="17"/>
      <c r="I631" s="18"/>
      <c r="K631" s="18"/>
      <c r="M631" s="18"/>
      <c r="N631" s="18"/>
      <c r="O631" s="18"/>
      <c r="P631" s="18"/>
    </row>
    <row r="632" spans="2:16" ht="12.75">
      <c r="B632" s="17"/>
      <c r="C632" s="18"/>
      <c r="E632" s="17"/>
      <c r="F632" s="62"/>
      <c r="G632" s="17"/>
      <c r="I632" s="18"/>
      <c r="K632" s="18"/>
      <c r="M632" s="18"/>
      <c r="N632" s="18"/>
      <c r="O632" s="18"/>
      <c r="P632" s="18"/>
    </row>
    <row r="633" spans="2:16" ht="12.75">
      <c r="B633" s="17"/>
      <c r="C633" s="18"/>
      <c r="E633" s="17"/>
      <c r="F633" s="62"/>
      <c r="G633" s="17"/>
      <c r="I633" s="18"/>
      <c r="K633" s="18"/>
      <c r="M633" s="18"/>
      <c r="N633" s="18"/>
      <c r="O633" s="18"/>
      <c r="P633" s="18"/>
    </row>
    <row r="634" spans="2:16" ht="12.75">
      <c r="B634" s="17"/>
      <c r="C634" s="18"/>
      <c r="E634" s="17"/>
      <c r="F634" s="62"/>
      <c r="G634" s="17"/>
      <c r="I634" s="18"/>
      <c r="K634" s="18"/>
      <c r="M634" s="18"/>
      <c r="N634" s="18"/>
      <c r="O634" s="18"/>
      <c r="P634" s="18"/>
    </row>
    <row r="635" spans="2:16" ht="12.75">
      <c r="B635" s="17"/>
      <c r="C635" s="18"/>
      <c r="E635" s="17"/>
      <c r="F635" s="62"/>
      <c r="G635" s="17"/>
      <c r="I635" s="18"/>
      <c r="K635" s="18"/>
      <c r="M635" s="18"/>
      <c r="N635" s="18"/>
      <c r="O635" s="18"/>
      <c r="P635" s="18"/>
    </row>
    <row r="636" spans="2:16" ht="12.75">
      <c r="B636" s="17"/>
      <c r="C636" s="18"/>
      <c r="E636" s="17"/>
      <c r="F636" s="62"/>
      <c r="G636" s="17"/>
      <c r="I636" s="18"/>
      <c r="K636" s="18"/>
      <c r="M636" s="18"/>
      <c r="N636" s="18"/>
      <c r="O636" s="18"/>
      <c r="P636" s="18"/>
    </row>
    <row r="637" spans="2:16" ht="12.75">
      <c r="B637" s="17"/>
      <c r="C637" s="18"/>
      <c r="E637" s="17"/>
      <c r="F637" s="62"/>
      <c r="G637" s="17"/>
      <c r="I637" s="18"/>
      <c r="K637" s="18"/>
      <c r="M637" s="18"/>
      <c r="N637" s="18"/>
      <c r="O637" s="18"/>
      <c r="P637" s="18"/>
    </row>
    <row r="638" spans="2:16" ht="12.75">
      <c r="B638" s="17"/>
      <c r="C638" s="18"/>
      <c r="E638" s="17"/>
      <c r="F638" s="62"/>
      <c r="G638" s="17"/>
      <c r="I638" s="18"/>
      <c r="K638" s="18"/>
      <c r="M638" s="18"/>
      <c r="N638" s="18"/>
      <c r="O638" s="18"/>
      <c r="P638" s="18"/>
    </row>
    <row r="639" spans="2:16" ht="12.75">
      <c r="B639" s="17"/>
      <c r="C639" s="18"/>
      <c r="E639" s="17"/>
      <c r="F639" s="62"/>
      <c r="G639" s="17"/>
      <c r="I639" s="18"/>
      <c r="K639" s="18"/>
      <c r="M639" s="18"/>
      <c r="N639" s="18"/>
      <c r="O639" s="18"/>
      <c r="P639" s="18"/>
    </row>
    <row r="640" spans="2:16" ht="12.75">
      <c r="B640" s="17"/>
      <c r="C640" s="18"/>
      <c r="E640" s="17"/>
      <c r="F640" s="62"/>
      <c r="G640" s="17"/>
      <c r="I640" s="18"/>
      <c r="K640" s="18"/>
      <c r="M640" s="18"/>
      <c r="N640" s="18"/>
      <c r="O640" s="18"/>
      <c r="P640" s="18"/>
    </row>
    <row r="641" spans="2:16" ht="12.75">
      <c r="B641" s="17"/>
      <c r="C641" s="18"/>
      <c r="E641" s="17"/>
      <c r="F641" s="62"/>
      <c r="G641" s="17"/>
      <c r="I641" s="18"/>
      <c r="K641" s="18"/>
      <c r="M641" s="18"/>
      <c r="N641" s="18"/>
      <c r="O641" s="18"/>
      <c r="P641" s="18"/>
    </row>
    <row r="642" spans="2:16" ht="12.75">
      <c r="B642" s="17"/>
      <c r="C642" s="18"/>
      <c r="E642" s="17"/>
      <c r="F642" s="62"/>
      <c r="G642" s="17"/>
      <c r="I642" s="18"/>
      <c r="K642" s="18"/>
      <c r="M642" s="18"/>
      <c r="N642" s="18"/>
      <c r="O642" s="18"/>
      <c r="P642" s="18"/>
    </row>
    <row r="643" spans="2:16" ht="12.75">
      <c r="B643" s="17"/>
      <c r="C643" s="18"/>
      <c r="E643" s="17"/>
      <c r="F643" s="62"/>
      <c r="G643" s="17"/>
      <c r="I643" s="18"/>
      <c r="K643" s="18"/>
      <c r="M643" s="18"/>
      <c r="N643" s="18"/>
      <c r="O643" s="18"/>
      <c r="P643" s="18"/>
    </row>
    <row r="644" spans="2:16" ht="12.75">
      <c r="B644" s="17"/>
      <c r="C644" s="18"/>
      <c r="E644" s="17"/>
      <c r="F644" s="62"/>
      <c r="G644" s="17"/>
      <c r="I644" s="18"/>
      <c r="K644" s="18"/>
      <c r="M644" s="18"/>
      <c r="N644" s="18"/>
      <c r="O644" s="18"/>
      <c r="P644" s="18"/>
    </row>
    <row r="645" spans="2:16" ht="12.75">
      <c r="B645" s="17"/>
      <c r="C645" s="18"/>
      <c r="E645" s="17"/>
      <c r="F645" s="62"/>
      <c r="G645" s="17"/>
      <c r="I645" s="18"/>
      <c r="K645" s="18"/>
      <c r="M645" s="18"/>
      <c r="N645" s="18"/>
      <c r="O645" s="18"/>
      <c r="P645" s="18"/>
    </row>
    <row r="646" spans="2:16" ht="12.75">
      <c r="B646" s="17"/>
      <c r="C646" s="18"/>
      <c r="E646" s="17"/>
      <c r="F646" s="62"/>
      <c r="G646" s="17"/>
      <c r="I646" s="18"/>
      <c r="K646" s="18"/>
      <c r="M646" s="18"/>
      <c r="N646" s="18"/>
      <c r="O646" s="18"/>
      <c r="P646" s="18"/>
    </row>
    <row r="647" spans="2:16" ht="12.75">
      <c r="B647" s="17"/>
      <c r="C647" s="18"/>
      <c r="E647" s="17"/>
      <c r="F647" s="62"/>
      <c r="G647" s="17"/>
      <c r="I647" s="18"/>
      <c r="K647" s="18"/>
      <c r="M647" s="18"/>
      <c r="N647" s="18"/>
      <c r="O647" s="18"/>
      <c r="P647" s="18"/>
    </row>
    <row r="648" spans="2:16" ht="12.75">
      <c r="B648" s="17"/>
      <c r="C648" s="18"/>
      <c r="E648" s="17"/>
      <c r="F648" s="62"/>
      <c r="G648" s="17"/>
      <c r="I648" s="18"/>
      <c r="K648" s="18"/>
      <c r="M648" s="18"/>
      <c r="N648" s="18"/>
      <c r="O648" s="18"/>
      <c r="P648" s="18"/>
    </row>
    <row r="649" spans="2:16" ht="12.75">
      <c r="B649" s="17"/>
      <c r="C649" s="18"/>
      <c r="E649" s="17"/>
      <c r="F649" s="62"/>
      <c r="G649" s="17"/>
      <c r="I649" s="18"/>
      <c r="K649" s="18"/>
      <c r="M649" s="18"/>
      <c r="N649" s="18"/>
      <c r="O649" s="18"/>
      <c r="P649" s="18"/>
    </row>
    <row r="650" spans="2:16" ht="12.75">
      <c r="B650" s="17"/>
      <c r="C650" s="18"/>
      <c r="E650" s="17"/>
      <c r="F650" s="62"/>
      <c r="G650" s="17"/>
      <c r="I650" s="18"/>
      <c r="K650" s="18"/>
      <c r="M650" s="18"/>
      <c r="N650" s="18"/>
      <c r="O650" s="18"/>
      <c r="P650" s="18"/>
    </row>
    <row r="651" spans="2:16" ht="12.75">
      <c r="B651" s="17"/>
      <c r="C651" s="18"/>
      <c r="E651" s="17"/>
      <c r="F651" s="62"/>
      <c r="G651" s="17"/>
      <c r="I651" s="18"/>
      <c r="K651" s="18"/>
      <c r="M651" s="18"/>
      <c r="N651" s="18"/>
      <c r="O651" s="18"/>
      <c r="P651" s="18"/>
    </row>
    <row r="652" spans="2:16" ht="12.75">
      <c r="B652" s="17"/>
      <c r="C652" s="18"/>
      <c r="E652" s="17"/>
      <c r="F652" s="62"/>
      <c r="G652" s="17"/>
      <c r="I652" s="18"/>
      <c r="K652" s="18"/>
      <c r="M652" s="18"/>
      <c r="N652" s="18"/>
      <c r="O652" s="18"/>
      <c r="P652" s="18"/>
    </row>
    <row r="653" spans="2:16" ht="12.75">
      <c r="B653" s="17"/>
      <c r="C653" s="18"/>
      <c r="E653" s="17"/>
      <c r="F653" s="62"/>
      <c r="G653" s="17"/>
      <c r="I653" s="18"/>
      <c r="K653" s="18"/>
      <c r="M653" s="18"/>
      <c r="N653" s="18"/>
      <c r="O653" s="18"/>
      <c r="P653" s="18"/>
    </row>
    <row r="654" spans="2:16" ht="12.75">
      <c r="B654" s="17"/>
      <c r="C654" s="18"/>
      <c r="E654" s="17"/>
      <c r="F654" s="62"/>
      <c r="G654" s="17"/>
      <c r="I654" s="18"/>
      <c r="K654" s="18"/>
      <c r="M654" s="18"/>
      <c r="N654" s="18"/>
      <c r="O654" s="18"/>
      <c r="P654" s="18"/>
    </row>
    <row r="655" spans="2:16" ht="12.75">
      <c r="B655" s="17"/>
      <c r="C655" s="18"/>
      <c r="E655" s="17"/>
      <c r="F655" s="62"/>
      <c r="G655" s="17"/>
      <c r="I655" s="18"/>
      <c r="K655" s="18"/>
      <c r="M655" s="18"/>
      <c r="N655" s="18"/>
      <c r="O655" s="18"/>
      <c r="P655" s="18"/>
    </row>
    <row r="656" spans="2:16" ht="12.75">
      <c r="B656" s="17"/>
      <c r="C656" s="18"/>
      <c r="E656" s="17"/>
      <c r="F656" s="62"/>
      <c r="G656" s="17"/>
      <c r="I656" s="18"/>
      <c r="K656" s="18"/>
      <c r="M656" s="18"/>
      <c r="N656" s="18"/>
      <c r="O656" s="18"/>
      <c r="P656" s="18"/>
    </row>
    <row r="657" spans="2:16" ht="12.75">
      <c r="B657" s="17"/>
      <c r="C657" s="18"/>
      <c r="E657" s="17"/>
      <c r="F657" s="62"/>
      <c r="G657" s="17"/>
      <c r="I657" s="18"/>
      <c r="K657" s="18"/>
      <c r="M657" s="18"/>
      <c r="N657" s="18"/>
      <c r="O657" s="18"/>
      <c r="P657" s="18"/>
    </row>
    <row r="658" spans="2:16" ht="12.75">
      <c r="B658" s="17"/>
      <c r="C658" s="18"/>
      <c r="E658" s="17"/>
      <c r="F658" s="62"/>
      <c r="G658" s="17"/>
      <c r="I658" s="18"/>
      <c r="K658" s="18"/>
      <c r="M658" s="18"/>
      <c r="N658" s="18"/>
      <c r="O658" s="18"/>
      <c r="P658" s="18"/>
    </row>
    <row r="659" spans="2:16" ht="12.75">
      <c r="B659" s="17"/>
      <c r="C659" s="18"/>
      <c r="E659" s="17"/>
      <c r="F659" s="62"/>
      <c r="G659" s="17"/>
      <c r="I659" s="18"/>
      <c r="K659" s="18"/>
      <c r="M659" s="18"/>
      <c r="N659" s="18"/>
      <c r="O659" s="18"/>
      <c r="P659" s="18"/>
    </row>
    <row r="660" spans="2:16" ht="12.75">
      <c r="B660" s="17"/>
      <c r="C660" s="18"/>
      <c r="E660" s="17"/>
      <c r="F660" s="62"/>
      <c r="G660" s="17"/>
      <c r="I660" s="18"/>
      <c r="K660" s="18"/>
      <c r="M660" s="18"/>
      <c r="N660" s="18"/>
      <c r="O660" s="18"/>
      <c r="P660" s="18"/>
    </row>
    <row r="661" spans="2:16" ht="12.75">
      <c r="B661" s="17"/>
      <c r="C661" s="18"/>
      <c r="E661" s="17"/>
      <c r="F661" s="62"/>
      <c r="G661" s="17"/>
      <c r="I661" s="18"/>
      <c r="K661" s="18"/>
      <c r="M661" s="18"/>
      <c r="N661" s="18"/>
      <c r="O661" s="18"/>
      <c r="P661" s="18"/>
    </row>
    <row r="662" spans="2:16" ht="12.75">
      <c r="B662" s="17"/>
      <c r="C662" s="18"/>
      <c r="E662" s="17"/>
      <c r="F662" s="62"/>
      <c r="G662" s="17"/>
      <c r="I662" s="18"/>
      <c r="K662" s="18"/>
      <c r="M662" s="18"/>
      <c r="N662" s="18"/>
      <c r="O662" s="18"/>
      <c r="P662" s="18"/>
    </row>
    <row r="663" spans="2:16" ht="12.75">
      <c r="B663" s="17"/>
      <c r="C663" s="18"/>
      <c r="E663" s="17"/>
      <c r="F663" s="62"/>
      <c r="G663" s="17"/>
      <c r="I663" s="18"/>
      <c r="K663" s="18"/>
      <c r="M663" s="18"/>
      <c r="N663" s="18"/>
      <c r="O663" s="18"/>
      <c r="P663" s="18"/>
    </row>
    <row r="664" spans="2:16" ht="12.75">
      <c r="B664" s="17"/>
      <c r="C664" s="18"/>
      <c r="E664" s="17"/>
      <c r="F664" s="62"/>
      <c r="G664" s="17"/>
      <c r="I664" s="18"/>
      <c r="K664" s="18"/>
      <c r="M664" s="18"/>
      <c r="N664" s="18"/>
      <c r="O664" s="18"/>
      <c r="P664" s="18"/>
    </row>
    <row r="665" spans="2:16" ht="12.75">
      <c r="B665" s="17"/>
      <c r="C665" s="18"/>
      <c r="E665" s="17"/>
      <c r="F665" s="62"/>
      <c r="G665" s="17"/>
      <c r="I665" s="18"/>
      <c r="K665" s="18"/>
      <c r="M665" s="18"/>
      <c r="N665" s="18"/>
      <c r="O665" s="18"/>
      <c r="P665" s="18"/>
    </row>
    <row r="666" spans="2:16" ht="12.75">
      <c r="B666" s="17"/>
      <c r="C666" s="18"/>
      <c r="E666" s="17"/>
      <c r="F666" s="62"/>
      <c r="G666" s="17"/>
      <c r="I666" s="18"/>
      <c r="K666" s="18"/>
      <c r="M666" s="18"/>
      <c r="N666" s="18"/>
      <c r="O666" s="18"/>
      <c r="P666" s="18"/>
    </row>
    <row r="667" spans="2:16" ht="12.75">
      <c r="B667" s="17"/>
      <c r="C667" s="18"/>
      <c r="E667" s="17"/>
      <c r="F667" s="62"/>
      <c r="G667" s="17"/>
      <c r="I667" s="18"/>
      <c r="K667" s="18"/>
      <c r="M667" s="18"/>
      <c r="N667" s="18"/>
      <c r="O667" s="18"/>
      <c r="P667" s="18"/>
    </row>
    <row r="668" spans="2:16" ht="12.75">
      <c r="B668" s="17"/>
      <c r="C668" s="18"/>
      <c r="E668" s="17"/>
      <c r="F668" s="62"/>
      <c r="G668" s="17"/>
      <c r="I668" s="18"/>
      <c r="K668" s="18"/>
      <c r="M668" s="18"/>
      <c r="N668" s="18"/>
      <c r="O668" s="18"/>
      <c r="P668" s="18"/>
    </row>
    <row r="669" spans="2:16" ht="12.75">
      <c r="B669" s="17"/>
      <c r="C669" s="18"/>
      <c r="E669" s="17"/>
      <c r="F669" s="62"/>
      <c r="G669" s="17"/>
      <c r="I669" s="18"/>
      <c r="K669" s="18"/>
      <c r="M669" s="18"/>
      <c r="N669" s="18"/>
      <c r="O669" s="18"/>
      <c r="P669" s="18"/>
    </row>
    <row r="670" spans="2:16" ht="12.75">
      <c r="B670" s="17"/>
      <c r="C670" s="18"/>
      <c r="E670" s="17"/>
      <c r="F670" s="62"/>
      <c r="G670" s="17"/>
      <c r="I670" s="18"/>
      <c r="K670" s="18"/>
      <c r="M670" s="18"/>
      <c r="N670" s="18"/>
      <c r="O670" s="18"/>
      <c r="P670" s="18"/>
    </row>
    <row r="671" spans="2:16" ht="12.75">
      <c r="B671" s="17"/>
      <c r="C671" s="18"/>
      <c r="E671" s="17"/>
      <c r="F671" s="62"/>
      <c r="G671" s="17"/>
      <c r="I671" s="18"/>
      <c r="K671" s="18"/>
      <c r="M671" s="18"/>
      <c r="N671" s="18"/>
      <c r="O671" s="18"/>
      <c r="P671" s="18"/>
    </row>
    <row r="672" spans="2:16" ht="12.75">
      <c r="B672" s="17"/>
      <c r="C672" s="18"/>
      <c r="E672" s="17"/>
      <c r="F672" s="62"/>
      <c r="G672" s="17"/>
      <c r="I672" s="18"/>
      <c r="K672" s="18"/>
      <c r="M672" s="18"/>
      <c r="N672" s="18"/>
      <c r="O672" s="18"/>
      <c r="P672" s="18"/>
    </row>
    <row r="673" spans="2:16" ht="12.75">
      <c r="B673" s="17"/>
      <c r="C673" s="18"/>
      <c r="E673" s="17"/>
      <c r="F673" s="62"/>
      <c r="G673" s="17"/>
      <c r="I673" s="18"/>
      <c r="K673" s="18"/>
      <c r="M673" s="18"/>
      <c r="N673" s="18"/>
      <c r="O673" s="18"/>
      <c r="P673" s="18"/>
    </row>
    <row r="674" spans="2:16" ht="12.75">
      <c r="B674" s="17"/>
      <c r="C674" s="18"/>
      <c r="E674" s="17"/>
      <c r="F674" s="62"/>
      <c r="G674" s="17"/>
      <c r="I674" s="18"/>
      <c r="K674" s="18"/>
      <c r="M674" s="18"/>
      <c r="N674" s="18"/>
      <c r="O674" s="18"/>
      <c r="P674" s="18"/>
    </row>
    <row r="675" spans="2:16" ht="12.75">
      <c r="B675" s="17"/>
      <c r="C675" s="18"/>
      <c r="E675" s="17"/>
      <c r="F675" s="62"/>
      <c r="G675" s="17"/>
      <c r="I675" s="18"/>
      <c r="K675" s="18"/>
      <c r="M675" s="18"/>
      <c r="N675" s="18"/>
      <c r="O675" s="18"/>
      <c r="P675" s="18"/>
    </row>
    <row r="676" spans="2:16" ht="12.75">
      <c r="B676" s="17"/>
      <c r="C676" s="18"/>
      <c r="E676" s="17"/>
      <c r="F676" s="62"/>
      <c r="G676" s="17"/>
      <c r="I676" s="18"/>
      <c r="K676" s="18"/>
      <c r="M676" s="18"/>
      <c r="N676" s="18"/>
      <c r="O676" s="18"/>
      <c r="P676" s="18"/>
    </row>
    <row r="677" spans="2:16" ht="12.75">
      <c r="B677" s="17"/>
      <c r="C677" s="18"/>
      <c r="E677" s="17"/>
      <c r="F677" s="62"/>
      <c r="G677" s="17"/>
      <c r="I677" s="18"/>
      <c r="K677" s="18"/>
      <c r="M677" s="18"/>
      <c r="N677" s="18"/>
      <c r="O677" s="18"/>
      <c r="P677" s="18"/>
    </row>
    <row r="678" spans="2:16" ht="12.75">
      <c r="B678" s="17"/>
      <c r="C678" s="18"/>
      <c r="E678" s="17"/>
      <c r="F678" s="62"/>
      <c r="G678" s="17"/>
      <c r="I678" s="18"/>
      <c r="K678" s="18"/>
      <c r="M678" s="18"/>
      <c r="N678" s="18"/>
      <c r="O678" s="18"/>
      <c r="P678" s="18"/>
    </row>
    <row r="679" spans="2:16" ht="12.75">
      <c r="B679" s="17"/>
      <c r="C679" s="18"/>
      <c r="E679" s="17"/>
      <c r="F679" s="62"/>
      <c r="G679" s="17"/>
      <c r="I679" s="18"/>
      <c r="K679" s="18"/>
      <c r="M679" s="18"/>
      <c r="N679" s="18"/>
      <c r="O679" s="18"/>
      <c r="P679" s="18"/>
    </row>
    <row r="680" spans="2:16" ht="12.75">
      <c r="B680" s="17"/>
      <c r="C680" s="18"/>
      <c r="E680" s="17"/>
      <c r="F680" s="62"/>
      <c r="G680" s="17"/>
      <c r="I680" s="18"/>
      <c r="K680" s="18"/>
      <c r="M680" s="18"/>
      <c r="N680" s="18"/>
      <c r="O680" s="18"/>
      <c r="P680" s="18"/>
    </row>
    <row r="681" spans="2:16" ht="12.75">
      <c r="B681" s="17"/>
      <c r="C681" s="18"/>
      <c r="E681" s="17"/>
      <c r="F681" s="62"/>
      <c r="G681" s="17"/>
      <c r="I681" s="18"/>
      <c r="K681" s="18"/>
      <c r="M681" s="18"/>
      <c r="N681" s="18"/>
      <c r="O681" s="18"/>
      <c r="P681" s="18"/>
    </row>
    <row r="682" spans="2:16" ht="12.75">
      <c r="B682" s="17"/>
      <c r="C682" s="18"/>
      <c r="E682" s="17"/>
      <c r="F682" s="62"/>
      <c r="G682" s="17"/>
      <c r="I682" s="18"/>
      <c r="K682" s="18"/>
      <c r="M682" s="18"/>
      <c r="N682" s="18"/>
      <c r="O682" s="18"/>
      <c r="P682" s="18"/>
    </row>
    <row r="683" spans="2:16" ht="12.75">
      <c r="B683" s="17"/>
      <c r="C683" s="18"/>
      <c r="E683" s="17"/>
      <c r="F683" s="62"/>
      <c r="G683" s="17"/>
      <c r="I683" s="18"/>
      <c r="K683" s="18"/>
      <c r="M683" s="18"/>
      <c r="N683" s="18"/>
      <c r="O683" s="18"/>
      <c r="P683" s="18"/>
    </row>
    <row r="684" spans="2:16" ht="12.75">
      <c r="B684" s="17"/>
      <c r="C684" s="18"/>
      <c r="E684" s="17"/>
      <c r="F684" s="62"/>
      <c r="G684" s="17"/>
      <c r="I684" s="18"/>
      <c r="K684" s="18"/>
      <c r="M684" s="18"/>
      <c r="N684" s="18"/>
      <c r="O684" s="18"/>
      <c r="P684" s="18"/>
    </row>
    <row r="685" spans="2:16" ht="12.75">
      <c r="B685" s="17"/>
      <c r="C685" s="18"/>
      <c r="E685" s="17"/>
      <c r="F685" s="62"/>
      <c r="G685" s="17"/>
      <c r="I685" s="18"/>
      <c r="K685" s="18"/>
      <c r="M685" s="18"/>
      <c r="N685" s="18"/>
      <c r="O685" s="18"/>
      <c r="P685" s="18"/>
    </row>
    <row r="686" spans="2:16" ht="12.75">
      <c r="B686" s="17"/>
      <c r="C686" s="18"/>
      <c r="E686" s="17"/>
      <c r="F686" s="62"/>
      <c r="G686" s="17"/>
      <c r="I686" s="18"/>
      <c r="K686" s="18"/>
      <c r="M686" s="18"/>
      <c r="N686" s="18"/>
      <c r="O686" s="18"/>
      <c r="P686" s="18"/>
    </row>
    <row r="687" spans="2:16" ht="12.75">
      <c r="B687" s="17"/>
      <c r="C687" s="18"/>
      <c r="E687" s="17"/>
      <c r="F687" s="62"/>
      <c r="G687" s="17"/>
      <c r="I687" s="18"/>
      <c r="K687" s="18"/>
      <c r="M687" s="18"/>
      <c r="N687" s="18"/>
      <c r="O687" s="18"/>
      <c r="P687" s="18"/>
    </row>
    <row r="688" spans="2:16" ht="12.75">
      <c r="B688" s="17"/>
      <c r="C688" s="18"/>
      <c r="E688" s="17"/>
      <c r="F688" s="62"/>
      <c r="G688" s="17"/>
      <c r="I688" s="18"/>
      <c r="K688" s="18"/>
      <c r="M688" s="18"/>
      <c r="N688" s="18"/>
      <c r="O688" s="18"/>
      <c r="P688" s="18"/>
    </row>
    <row r="689" spans="2:16" ht="12.75">
      <c r="B689" s="17"/>
      <c r="C689" s="18"/>
      <c r="E689" s="17"/>
      <c r="F689" s="62"/>
      <c r="G689" s="17"/>
      <c r="I689" s="18"/>
      <c r="K689" s="18"/>
      <c r="M689" s="18"/>
      <c r="N689" s="18"/>
      <c r="O689" s="18"/>
      <c r="P689" s="18"/>
    </row>
    <row r="690" spans="2:16" ht="12.75">
      <c r="B690" s="17"/>
      <c r="C690" s="18"/>
      <c r="E690" s="17"/>
      <c r="F690" s="62"/>
      <c r="G690" s="17"/>
      <c r="I690" s="18"/>
      <c r="K690" s="18"/>
      <c r="M690" s="18"/>
      <c r="N690" s="18"/>
      <c r="O690" s="18"/>
      <c r="P690" s="18"/>
    </row>
    <row r="691" spans="2:16" ht="12.75">
      <c r="B691" s="17"/>
      <c r="C691" s="18"/>
      <c r="E691" s="17"/>
      <c r="F691" s="62"/>
      <c r="G691" s="17"/>
      <c r="I691" s="18"/>
      <c r="K691" s="18"/>
      <c r="M691" s="18"/>
      <c r="N691" s="18"/>
      <c r="O691" s="18"/>
      <c r="P691" s="18"/>
    </row>
    <row r="692" spans="2:16" ht="12.75">
      <c r="B692" s="17"/>
      <c r="C692" s="18"/>
      <c r="E692" s="17"/>
      <c r="F692" s="62"/>
      <c r="G692" s="17"/>
      <c r="I692" s="18"/>
      <c r="K692" s="18"/>
      <c r="M692" s="18"/>
      <c r="N692" s="18"/>
      <c r="O692" s="18"/>
      <c r="P692" s="18"/>
    </row>
    <row r="693" spans="2:16" ht="12.75">
      <c r="B693" s="17"/>
      <c r="C693" s="18"/>
      <c r="E693" s="17"/>
      <c r="F693" s="62"/>
      <c r="G693" s="17"/>
      <c r="I693" s="18"/>
      <c r="K693" s="18"/>
      <c r="M693" s="18"/>
      <c r="N693" s="18"/>
      <c r="O693" s="18"/>
      <c r="P693" s="18"/>
    </row>
    <row r="694" spans="2:16" ht="12.75">
      <c r="B694" s="17"/>
      <c r="C694" s="18"/>
      <c r="E694" s="17"/>
      <c r="F694" s="62"/>
      <c r="G694" s="17"/>
      <c r="I694" s="18"/>
      <c r="K694" s="18"/>
      <c r="M694" s="18"/>
      <c r="N694" s="18"/>
      <c r="O694" s="18"/>
      <c r="P694" s="18"/>
    </row>
    <row r="695" spans="2:16" ht="12.75">
      <c r="B695" s="17"/>
      <c r="C695" s="18"/>
      <c r="E695" s="17"/>
      <c r="F695" s="62"/>
      <c r="G695" s="17"/>
      <c r="I695" s="18"/>
      <c r="K695" s="18"/>
      <c r="M695" s="18"/>
      <c r="N695" s="18"/>
      <c r="O695" s="18"/>
      <c r="P695" s="18"/>
    </row>
    <row r="696" spans="2:16" ht="12.75">
      <c r="B696" s="17"/>
      <c r="C696" s="18"/>
      <c r="E696" s="17"/>
      <c r="F696" s="62"/>
      <c r="G696" s="17"/>
      <c r="I696" s="18"/>
      <c r="K696" s="18"/>
      <c r="M696" s="18"/>
      <c r="N696" s="18"/>
      <c r="O696" s="18"/>
      <c r="P696" s="18"/>
    </row>
    <row r="697" spans="2:16" ht="12.75">
      <c r="B697" s="17"/>
      <c r="C697" s="18"/>
      <c r="E697" s="17"/>
      <c r="F697" s="62"/>
      <c r="G697" s="17"/>
      <c r="I697" s="18"/>
      <c r="K697" s="18"/>
      <c r="M697" s="18"/>
      <c r="N697" s="18"/>
      <c r="O697" s="18"/>
      <c r="P697" s="18"/>
    </row>
    <row r="698" spans="2:16" ht="12.75">
      <c r="B698" s="17"/>
      <c r="C698" s="18"/>
      <c r="E698" s="17"/>
      <c r="F698" s="62"/>
      <c r="G698" s="17"/>
      <c r="I698" s="18"/>
      <c r="K698" s="18"/>
      <c r="M698" s="18"/>
      <c r="N698" s="18"/>
      <c r="O698" s="18"/>
      <c r="P698" s="18"/>
    </row>
    <row r="699" spans="2:16" ht="12.75">
      <c r="B699" s="17"/>
      <c r="C699" s="18"/>
      <c r="E699" s="17"/>
      <c r="F699" s="62"/>
      <c r="G699" s="17"/>
      <c r="I699" s="18"/>
      <c r="K699" s="18"/>
      <c r="M699" s="18"/>
      <c r="N699" s="18"/>
      <c r="O699" s="18"/>
      <c r="P699" s="18"/>
    </row>
    <row r="700" spans="2:16" ht="12.75">
      <c r="B700" s="17"/>
      <c r="C700" s="18"/>
      <c r="E700" s="17"/>
      <c r="F700" s="62"/>
      <c r="G700" s="17"/>
      <c r="I700" s="18"/>
      <c r="K700" s="18"/>
      <c r="M700" s="18"/>
      <c r="N700" s="18"/>
      <c r="O700" s="18"/>
      <c r="P700" s="18"/>
    </row>
    <row r="701" spans="2:16" ht="12.75">
      <c r="B701" s="17"/>
      <c r="C701" s="18"/>
      <c r="E701" s="17"/>
      <c r="F701" s="62"/>
      <c r="G701" s="17"/>
      <c r="I701" s="18"/>
      <c r="K701" s="18"/>
      <c r="M701" s="18"/>
      <c r="N701" s="18"/>
      <c r="O701" s="18"/>
      <c r="P701" s="18"/>
    </row>
    <row r="702" spans="2:16" ht="12.75">
      <c r="B702" s="17"/>
      <c r="C702" s="18"/>
      <c r="E702" s="17"/>
      <c r="F702" s="62"/>
      <c r="G702" s="17"/>
      <c r="I702" s="18"/>
      <c r="K702" s="18"/>
      <c r="M702" s="18"/>
      <c r="N702" s="18"/>
      <c r="O702" s="18"/>
      <c r="P702" s="18"/>
    </row>
    <row r="703" spans="2:16" ht="12.75">
      <c r="B703" s="17"/>
      <c r="C703" s="18"/>
      <c r="E703" s="17"/>
      <c r="F703" s="62"/>
      <c r="G703" s="17"/>
      <c r="I703" s="18"/>
      <c r="K703" s="18"/>
      <c r="M703" s="18"/>
      <c r="N703" s="18"/>
      <c r="O703" s="18"/>
      <c r="P703" s="18"/>
    </row>
    <row r="704" spans="2:16" ht="12.75">
      <c r="B704" s="17"/>
      <c r="C704" s="18"/>
      <c r="E704" s="17"/>
      <c r="F704" s="62"/>
      <c r="G704" s="17"/>
      <c r="I704" s="18"/>
      <c r="K704" s="18"/>
      <c r="M704" s="18"/>
      <c r="N704" s="18"/>
      <c r="O704" s="18"/>
      <c r="P704" s="18"/>
    </row>
    <row r="705" spans="2:16" ht="12.75">
      <c r="B705" s="17"/>
      <c r="C705" s="18"/>
      <c r="E705" s="17"/>
      <c r="F705" s="62"/>
      <c r="G705" s="17"/>
      <c r="I705" s="18"/>
      <c r="K705" s="18"/>
      <c r="M705" s="18"/>
      <c r="N705" s="18"/>
      <c r="O705" s="18"/>
      <c r="P705" s="18"/>
    </row>
    <row r="706" spans="2:16" ht="12.75">
      <c r="B706" s="17"/>
      <c r="C706" s="18"/>
      <c r="E706" s="17"/>
      <c r="F706" s="62"/>
      <c r="G706" s="17"/>
      <c r="I706" s="18"/>
      <c r="K706" s="18"/>
      <c r="M706" s="18"/>
      <c r="N706" s="18"/>
      <c r="O706" s="18"/>
      <c r="P706" s="18"/>
    </row>
    <row r="707" spans="2:16" ht="12.75">
      <c r="B707" s="17"/>
      <c r="C707" s="18"/>
      <c r="E707" s="17"/>
      <c r="F707" s="62"/>
      <c r="G707" s="17"/>
      <c r="I707" s="18"/>
      <c r="K707" s="18"/>
      <c r="M707" s="18"/>
      <c r="N707" s="18"/>
      <c r="O707" s="18"/>
      <c r="P707" s="18"/>
    </row>
    <row r="708" spans="2:16" ht="12.75">
      <c r="B708" s="17"/>
      <c r="C708" s="18"/>
      <c r="E708" s="17"/>
      <c r="F708" s="62"/>
      <c r="G708" s="17"/>
      <c r="I708" s="18"/>
      <c r="K708" s="18"/>
      <c r="M708" s="18"/>
      <c r="N708" s="18"/>
      <c r="O708" s="18"/>
      <c r="P708" s="18"/>
    </row>
    <row r="709" spans="2:16" ht="12.75">
      <c r="B709" s="17"/>
      <c r="C709" s="18"/>
      <c r="E709" s="17"/>
      <c r="F709" s="62"/>
      <c r="G709" s="17"/>
      <c r="I709" s="18"/>
      <c r="K709" s="18"/>
      <c r="M709" s="18"/>
      <c r="N709" s="18"/>
      <c r="O709" s="18"/>
      <c r="P709" s="18"/>
    </row>
    <row r="710" spans="2:16" ht="12.75">
      <c r="B710" s="17"/>
      <c r="C710" s="18"/>
      <c r="E710" s="17"/>
      <c r="F710" s="62"/>
      <c r="G710" s="17"/>
      <c r="I710" s="18"/>
      <c r="K710" s="18"/>
      <c r="M710" s="18"/>
      <c r="N710" s="18"/>
      <c r="O710" s="18"/>
      <c r="P710" s="18"/>
    </row>
    <row r="711" spans="2:16" ht="12.75">
      <c r="B711" s="17"/>
      <c r="C711" s="18"/>
      <c r="E711" s="17"/>
      <c r="F711" s="62"/>
      <c r="G711" s="17"/>
      <c r="I711" s="18"/>
      <c r="K711" s="18"/>
      <c r="M711" s="18"/>
      <c r="N711" s="18"/>
      <c r="O711" s="18"/>
      <c r="P711" s="18"/>
    </row>
    <row r="712" spans="2:16" ht="12.75">
      <c r="B712" s="17"/>
      <c r="C712" s="18"/>
      <c r="E712" s="17"/>
      <c r="F712" s="62"/>
      <c r="G712" s="17"/>
      <c r="I712" s="18"/>
      <c r="K712" s="18"/>
      <c r="M712" s="18"/>
      <c r="N712" s="18"/>
      <c r="O712" s="18"/>
      <c r="P712" s="18"/>
    </row>
    <row r="713" spans="2:16" ht="12.75">
      <c r="B713" s="17"/>
      <c r="C713" s="18"/>
      <c r="E713" s="17"/>
      <c r="F713" s="62"/>
      <c r="G713" s="17"/>
      <c r="I713" s="18"/>
      <c r="K713" s="18"/>
      <c r="M713" s="18"/>
      <c r="N713" s="18"/>
      <c r="O713" s="18"/>
      <c r="P713" s="18"/>
    </row>
    <row r="714" spans="2:16" ht="12.75">
      <c r="B714" s="17"/>
      <c r="C714" s="18"/>
      <c r="E714" s="17"/>
      <c r="F714" s="62"/>
      <c r="G714" s="17"/>
      <c r="I714" s="18"/>
      <c r="K714" s="18"/>
      <c r="M714" s="18"/>
      <c r="N714" s="18"/>
      <c r="O714" s="18"/>
      <c r="P714" s="18"/>
    </row>
    <row r="715" spans="2:16" ht="12.75">
      <c r="B715" s="17"/>
      <c r="C715" s="18"/>
      <c r="E715" s="17"/>
      <c r="F715" s="62"/>
      <c r="G715" s="17"/>
      <c r="I715" s="18"/>
      <c r="K715" s="18"/>
      <c r="M715" s="18"/>
      <c r="N715" s="18"/>
      <c r="O715" s="18"/>
      <c r="P715" s="18"/>
    </row>
    <row r="716" spans="2:16" ht="12.75">
      <c r="B716" s="17"/>
      <c r="C716" s="18"/>
      <c r="E716" s="17"/>
      <c r="F716" s="62"/>
      <c r="G716" s="17"/>
      <c r="I716" s="18"/>
      <c r="K716" s="18"/>
      <c r="M716" s="18"/>
      <c r="N716" s="18"/>
      <c r="O716" s="18"/>
      <c r="P716" s="18"/>
    </row>
    <row r="717" spans="2:16" ht="12.75">
      <c r="B717" s="17"/>
      <c r="C717" s="18"/>
      <c r="E717" s="17"/>
      <c r="F717" s="62"/>
      <c r="G717" s="17"/>
      <c r="I717" s="18"/>
      <c r="K717" s="18"/>
      <c r="M717" s="18"/>
      <c r="N717" s="18"/>
      <c r="O717" s="18"/>
      <c r="P717" s="18"/>
    </row>
    <row r="718" spans="2:16" ht="12.75">
      <c r="B718" s="17"/>
      <c r="C718" s="18"/>
      <c r="E718" s="17"/>
      <c r="F718" s="62"/>
      <c r="G718" s="17"/>
      <c r="I718" s="18"/>
      <c r="K718" s="18"/>
      <c r="M718" s="18"/>
      <c r="N718" s="18"/>
      <c r="O718" s="18"/>
      <c r="P718" s="18"/>
    </row>
    <row r="719" spans="2:16" ht="12.75">
      <c r="B719" s="17"/>
      <c r="C719" s="18"/>
      <c r="E719" s="17"/>
      <c r="F719" s="62"/>
      <c r="G719" s="17"/>
      <c r="I719" s="18"/>
      <c r="K719" s="18"/>
      <c r="M719" s="18"/>
      <c r="N719" s="18"/>
      <c r="O719" s="18"/>
      <c r="P719" s="18"/>
    </row>
    <row r="720" spans="2:16" ht="12.75">
      <c r="B720" s="17"/>
      <c r="C720" s="18"/>
      <c r="E720" s="17"/>
      <c r="F720" s="62"/>
      <c r="G720" s="17"/>
      <c r="I720" s="18"/>
      <c r="K720" s="18"/>
      <c r="M720" s="18"/>
      <c r="N720" s="18"/>
      <c r="O720" s="18"/>
      <c r="P720" s="18"/>
    </row>
    <row r="721" spans="2:16" ht="12.75">
      <c r="B721" s="17"/>
      <c r="C721" s="18"/>
      <c r="E721" s="17"/>
      <c r="F721" s="62"/>
      <c r="G721" s="17"/>
      <c r="I721" s="18"/>
      <c r="K721" s="18"/>
      <c r="M721" s="18"/>
      <c r="N721" s="18"/>
      <c r="O721" s="18"/>
      <c r="P721" s="18"/>
    </row>
    <row r="722" spans="2:16" ht="12.75">
      <c r="B722" s="17"/>
      <c r="C722" s="18"/>
      <c r="E722" s="17"/>
      <c r="F722" s="62"/>
      <c r="G722" s="17"/>
      <c r="I722" s="18"/>
      <c r="K722" s="18"/>
      <c r="M722" s="18"/>
      <c r="N722" s="18"/>
      <c r="O722" s="18"/>
      <c r="P722" s="18"/>
    </row>
    <row r="723" spans="2:16" ht="12.75">
      <c r="B723" s="17"/>
      <c r="C723" s="18"/>
      <c r="E723" s="17"/>
      <c r="F723" s="62"/>
      <c r="G723" s="17"/>
      <c r="I723" s="18"/>
      <c r="K723" s="18"/>
      <c r="M723" s="18"/>
      <c r="N723" s="18"/>
      <c r="O723" s="18"/>
      <c r="P723" s="18"/>
    </row>
    <row r="724" spans="2:16" ht="12.75">
      <c r="B724" s="17"/>
      <c r="C724" s="18"/>
      <c r="E724" s="17"/>
      <c r="F724" s="62"/>
      <c r="G724" s="17"/>
      <c r="I724" s="18"/>
      <c r="K724" s="18"/>
      <c r="M724" s="18"/>
      <c r="N724" s="18"/>
      <c r="O724" s="18"/>
      <c r="P724" s="18"/>
    </row>
    <row r="725" spans="2:16" ht="12.75">
      <c r="B725" s="17"/>
      <c r="C725" s="18"/>
      <c r="E725" s="17"/>
      <c r="F725" s="62"/>
      <c r="G725" s="17"/>
      <c r="I725" s="18"/>
      <c r="K725" s="18"/>
      <c r="M725" s="18"/>
      <c r="N725" s="18"/>
      <c r="O725" s="18"/>
      <c r="P725" s="18"/>
    </row>
    <row r="726" spans="2:16" ht="12.75">
      <c r="B726" s="17"/>
      <c r="C726" s="18"/>
      <c r="E726" s="17"/>
      <c r="F726" s="62"/>
      <c r="G726" s="17"/>
      <c r="I726" s="18"/>
      <c r="K726" s="18"/>
      <c r="M726" s="18"/>
      <c r="N726" s="18"/>
      <c r="O726" s="18"/>
      <c r="P726" s="18"/>
    </row>
    <row r="727" spans="2:16" ht="12.75">
      <c r="B727" s="17"/>
      <c r="C727" s="18"/>
      <c r="E727" s="17"/>
      <c r="F727" s="62"/>
      <c r="G727" s="17"/>
      <c r="I727" s="18"/>
      <c r="K727" s="18"/>
      <c r="M727" s="18"/>
      <c r="N727" s="18"/>
      <c r="O727" s="18"/>
      <c r="P727" s="18"/>
    </row>
    <row r="728" spans="2:16" ht="12.75">
      <c r="B728" s="17"/>
      <c r="C728" s="18"/>
      <c r="E728" s="17"/>
      <c r="F728" s="62"/>
      <c r="G728" s="17"/>
      <c r="I728" s="18"/>
      <c r="K728" s="18"/>
      <c r="M728" s="18"/>
      <c r="N728" s="18"/>
      <c r="O728" s="18"/>
      <c r="P728" s="18"/>
    </row>
    <row r="729" spans="2:16" ht="12.75">
      <c r="B729" s="17"/>
      <c r="C729" s="18"/>
      <c r="E729" s="17"/>
      <c r="F729" s="62"/>
      <c r="G729" s="17"/>
      <c r="I729" s="18"/>
      <c r="K729" s="18"/>
      <c r="M729" s="18"/>
      <c r="N729" s="18"/>
      <c r="O729" s="18"/>
      <c r="P729" s="18"/>
    </row>
    <row r="730" spans="2:16" ht="12.75">
      <c r="B730" s="17"/>
      <c r="C730" s="18"/>
      <c r="E730" s="17"/>
      <c r="F730" s="62"/>
      <c r="G730" s="17"/>
      <c r="I730" s="18"/>
      <c r="K730" s="18"/>
      <c r="M730" s="18"/>
      <c r="N730" s="18"/>
      <c r="O730" s="18"/>
      <c r="P730" s="18"/>
    </row>
    <row r="731" spans="2:16" ht="12.75">
      <c r="B731" s="17"/>
      <c r="C731" s="18"/>
      <c r="E731" s="17"/>
      <c r="F731" s="62"/>
      <c r="G731" s="17"/>
      <c r="I731" s="18"/>
      <c r="K731" s="18"/>
      <c r="M731" s="18"/>
      <c r="N731" s="18"/>
      <c r="O731" s="18"/>
      <c r="P731" s="18"/>
    </row>
    <row r="732" spans="2:16" ht="12.75">
      <c r="B732" s="17"/>
      <c r="C732" s="18"/>
      <c r="E732" s="17"/>
      <c r="F732" s="62"/>
      <c r="G732" s="17"/>
      <c r="I732" s="18"/>
      <c r="K732" s="18"/>
      <c r="M732" s="18"/>
      <c r="N732" s="18"/>
      <c r="O732" s="18"/>
      <c r="P732" s="18"/>
    </row>
    <row r="733" spans="2:16" ht="12.75">
      <c r="B733" s="17"/>
      <c r="C733" s="18"/>
      <c r="E733" s="17"/>
      <c r="F733" s="62"/>
      <c r="G733" s="17"/>
      <c r="I733" s="18"/>
      <c r="K733" s="18"/>
      <c r="M733" s="18"/>
      <c r="N733" s="18"/>
      <c r="O733" s="18"/>
      <c r="P733" s="18"/>
    </row>
    <row r="734" spans="2:16" ht="12.75">
      <c r="B734" s="17"/>
      <c r="C734" s="18"/>
      <c r="E734" s="17"/>
      <c r="F734" s="62"/>
      <c r="G734" s="17"/>
      <c r="I734" s="18"/>
      <c r="K734" s="18"/>
      <c r="M734" s="18"/>
      <c r="N734" s="18"/>
      <c r="O734" s="18"/>
      <c r="P734" s="18"/>
    </row>
    <row r="735" spans="2:16" ht="12.75">
      <c r="B735" s="17"/>
      <c r="C735" s="18"/>
      <c r="E735" s="17"/>
      <c r="F735" s="62"/>
      <c r="G735" s="17"/>
      <c r="I735" s="18"/>
      <c r="K735" s="18"/>
      <c r="M735" s="18"/>
      <c r="N735" s="18"/>
      <c r="O735" s="18"/>
      <c r="P735" s="18"/>
    </row>
    <row r="736" spans="2:16" ht="12.75">
      <c r="B736" s="17"/>
      <c r="C736" s="18"/>
      <c r="E736" s="17"/>
      <c r="F736" s="62"/>
      <c r="G736" s="17"/>
      <c r="I736" s="18"/>
      <c r="K736" s="18"/>
      <c r="M736" s="18"/>
      <c r="N736" s="18"/>
      <c r="O736" s="18"/>
      <c r="P736" s="18"/>
    </row>
    <row r="737" spans="2:16" ht="12.75">
      <c r="B737" s="17"/>
      <c r="C737" s="18"/>
      <c r="E737" s="17"/>
      <c r="F737" s="62"/>
      <c r="G737" s="17"/>
      <c r="I737" s="18"/>
      <c r="K737" s="18"/>
      <c r="M737" s="18"/>
      <c r="N737" s="18"/>
      <c r="O737" s="18"/>
      <c r="P737" s="18"/>
    </row>
    <row r="738" spans="2:16" ht="12.75">
      <c r="B738" s="17"/>
      <c r="C738" s="18"/>
      <c r="E738" s="17"/>
      <c r="F738" s="62"/>
      <c r="G738" s="17"/>
      <c r="I738" s="18"/>
      <c r="K738" s="18"/>
      <c r="M738" s="18"/>
      <c r="N738" s="18"/>
      <c r="O738" s="18"/>
      <c r="P738" s="18"/>
    </row>
    <row r="739" spans="2:16" ht="12.75">
      <c r="B739" s="17"/>
      <c r="C739" s="18"/>
      <c r="E739" s="17"/>
      <c r="F739" s="62"/>
      <c r="G739" s="17"/>
      <c r="I739" s="18"/>
      <c r="K739" s="18"/>
      <c r="M739" s="18"/>
      <c r="N739" s="18"/>
      <c r="O739" s="18"/>
      <c r="P739" s="18"/>
    </row>
    <row r="740" spans="2:16" ht="12.75">
      <c r="B740" s="17"/>
      <c r="C740" s="18"/>
      <c r="E740" s="17"/>
      <c r="F740" s="62"/>
      <c r="G740" s="17"/>
      <c r="I740" s="18"/>
      <c r="K740" s="18"/>
      <c r="M740" s="18"/>
      <c r="N740" s="18"/>
      <c r="O740" s="18"/>
      <c r="P740" s="18"/>
    </row>
    <row r="741" spans="2:16" ht="12.75">
      <c r="B741" s="17"/>
      <c r="C741" s="18"/>
      <c r="E741" s="17"/>
      <c r="F741" s="62"/>
      <c r="G741" s="17"/>
      <c r="I741" s="18"/>
      <c r="K741" s="18"/>
      <c r="M741" s="18"/>
      <c r="N741" s="18"/>
      <c r="O741" s="18"/>
      <c r="P741" s="18"/>
    </row>
    <row r="742" spans="2:16" ht="12.75">
      <c r="B742" s="17"/>
      <c r="C742" s="18"/>
      <c r="E742" s="17"/>
      <c r="F742" s="62"/>
      <c r="G742" s="17"/>
      <c r="I742" s="18"/>
      <c r="K742" s="18"/>
      <c r="M742" s="18"/>
      <c r="N742" s="18"/>
      <c r="O742" s="18"/>
      <c r="P742" s="18"/>
    </row>
    <row r="743" spans="2:16" ht="12.75">
      <c r="B743" s="17"/>
      <c r="C743" s="18"/>
      <c r="E743" s="17"/>
      <c r="F743" s="62"/>
      <c r="G743" s="17"/>
      <c r="I743" s="18"/>
      <c r="K743" s="18"/>
      <c r="M743" s="18"/>
      <c r="N743" s="18"/>
      <c r="O743" s="18"/>
      <c r="P743" s="18"/>
    </row>
    <row r="744" spans="2:16" ht="12.75">
      <c r="B744" s="17"/>
      <c r="C744" s="18"/>
      <c r="E744" s="17"/>
      <c r="F744" s="62"/>
      <c r="G744" s="17"/>
      <c r="I744" s="18"/>
      <c r="K744" s="18"/>
      <c r="M744" s="18"/>
      <c r="N744" s="18"/>
      <c r="O744" s="18"/>
      <c r="P744" s="18"/>
    </row>
    <row r="745" spans="2:16" ht="12.75">
      <c r="B745" s="17"/>
      <c r="C745" s="18"/>
      <c r="E745" s="17"/>
      <c r="F745" s="62"/>
      <c r="G745" s="17"/>
      <c r="I745" s="18"/>
      <c r="K745" s="18"/>
      <c r="M745" s="18"/>
      <c r="N745" s="18"/>
      <c r="O745" s="18"/>
      <c r="P745" s="18"/>
    </row>
    <row r="746" spans="2:16" ht="12.75">
      <c r="B746" s="17"/>
      <c r="C746" s="18"/>
      <c r="E746" s="17"/>
      <c r="F746" s="62"/>
      <c r="G746" s="17"/>
      <c r="I746" s="18"/>
      <c r="K746" s="18"/>
      <c r="M746" s="18"/>
      <c r="N746" s="18"/>
      <c r="O746" s="18"/>
      <c r="P746" s="18"/>
    </row>
    <row r="747" spans="2:16" ht="12.75">
      <c r="B747" s="17"/>
      <c r="C747" s="18"/>
      <c r="E747" s="17"/>
      <c r="F747" s="62"/>
      <c r="G747" s="17"/>
      <c r="I747" s="18"/>
      <c r="K747" s="18"/>
      <c r="M747" s="18"/>
      <c r="N747" s="18"/>
      <c r="O747" s="18"/>
      <c r="P747" s="18"/>
    </row>
    <row r="748" spans="2:16" ht="12.75">
      <c r="B748" s="17"/>
      <c r="C748" s="18"/>
      <c r="E748" s="17"/>
      <c r="F748" s="62"/>
      <c r="G748" s="17"/>
      <c r="I748" s="18"/>
      <c r="K748" s="18"/>
      <c r="M748" s="18"/>
      <c r="N748" s="18"/>
      <c r="O748" s="18"/>
      <c r="P748" s="18"/>
    </row>
    <row r="749" spans="2:16" ht="12.75">
      <c r="B749" s="17"/>
      <c r="C749" s="18"/>
      <c r="E749" s="17"/>
      <c r="F749" s="62"/>
      <c r="G749" s="17"/>
      <c r="I749" s="18"/>
      <c r="K749" s="18"/>
      <c r="M749" s="18"/>
      <c r="N749" s="18"/>
      <c r="O749" s="18"/>
      <c r="P749" s="18"/>
    </row>
    <row r="750" spans="2:16" ht="12.75">
      <c r="B750" s="17"/>
      <c r="C750" s="18"/>
      <c r="E750" s="17"/>
      <c r="F750" s="62"/>
      <c r="G750" s="17"/>
      <c r="I750" s="18"/>
      <c r="K750" s="18"/>
      <c r="M750" s="18"/>
      <c r="N750" s="18"/>
      <c r="O750" s="18"/>
      <c r="P750" s="18"/>
    </row>
    <row r="751" spans="2:16" ht="12.75">
      <c r="B751" s="17"/>
      <c r="C751" s="18"/>
      <c r="E751" s="17"/>
      <c r="F751" s="62"/>
      <c r="G751" s="17"/>
      <c r="I751" s="18"/>
      <c r="K751" s="18"/>
      <c r="M751" s="18"/>
      <c r="N751" s="18"/>
      <c r="O751" s="18"/>
      <c r="P751" s="18"/>
    </row>
    <row r="752" spans="2:16" ht="12.75">
      <c r="B752" s="17"/>
      <c r="C752" s="18"/>
      <c r="E752" s="17"/>
      <c r="F752" s="62"/>
      <c r="G752" s="17"/>
      <c r="I752" s="18"/>
      <c r="K752" s="18"/>
      <c r="M752" s="18"/>
      <c r="N752" s="18"/>
      <c r="O752" s="18"/>
      <c r="P752" s="18"/>
    </row>
    <row r="753" spans="2:16" ht="12.75">
      <c r="B753" s="17"/>
      <c r="C753" s="18"/>
      <c r="E753" s="17"/>
      <c r="F753" s="62"/>
      <c r="G753" s="17"/>
      <c r="I753" s="18"/>
      <c r="K753" s="18"/>
      <c r="M753" s="18"/>
      <c r="N753" s="18"/>
      <c r="O753" s="18"/>
      <c r="P753" s="18"/>
    </row>
    <row r="754" spans="2:16" ht="12.75">
      <c r="B754" s="17"/>
      <c r="C754" s="18"/>
      <c r="E754" s="17"/>
      <c r="F754" s="62"/>
      <c r="G754" s="17"/>
      <c r="I754" s="18"/>
      <c r="K754" s="18"/>
      <c r="M754" s="18"/>
      <c r="N754" s="18"/>
      <c r="O754" s="18"/>
      <c r="P754" s="18"/>
    </row>
    <row r="755" spans="2:16" ht="12.75">
      <c r="B755" s="17"/>
      <c r="C755" s="18"/>
      <c r="E755" s="17"/>
      <c r="F755" s="62"/>
      <c r="G755" s="17"/>
      <c r="I755" s="18"/>
      <c r="K755" s="18"/>
      <c r="M755" s="18"/>
      <c r="N755" s="18"/>
      <c r="O755" s="18"/>
      <c r="P755" s="18"/>
    </row>
    <row r="756" spans="2:16" ht="12.75">
      <c r="B756" s="17"/>
      <c r="C756" s="18"/>
      <c r="E756" s="17"/>
      <c r="F756" s="62"/>
      <c r="G756" s="17"/>
      <c r="I756" s="18"/>
      <c r="K756" s="18"/>
      <c r="M756" s="18"/>
      <c r="N756" s="18"/>
      <c r="O756" s="18"/>
      <c r="P756" s="18"/>
    </row>
    <row r="757" spans="2:16" ht="12.75">
      <c r="B757" s="17"/>
      <c r="C757" s="18"/>
      <c r="E757" s="17"/>
      <c r="F757" s="62"/>
      <c r="G757" s="17"/>
      <c r="I757" s="18"/>
      <c r="K757" s="18"/>
      <c r="M757" s="18"/>
      <c r="N757" s="18"/>
      <c r="O757" s="18"/>
      <c r="P757" s="18"/>
    </row>
    <row r="758" spans="2:16" ht="12.75">
      <c r="B758" s="17"/>
      <c r="C758" s="18"/>
      <c r="E758" s="17"/>
      <c r="F758" s="62"/>
      <c r="G758" s="17"/>
      <c r="I758" s="18"/>
      <c r="K758" s="18"/>
      <c r="M758" s="18"/>
      <c r="N758" s="18"/>
      <c r="O758" s="18"/>
      <c r="P758" s="18"/>
    </row>
    <row r="759" spans="2:16" ht="12.75">
      <c r="B759" s="17"/>
      <c r="C759" s="18"/>
      <c r="E759" s="17"/>
      <c r="F759" s="62"/>
      <c r="G759" s="17"/>
      <c r="I759" s="18"/>
      <c r="K759" s="18"/>
      <c r="M759" s="18"/>
      <c r="N759" s="18"/>
      <c r="O759" s="18"/>
      <c r="P759" s="18"/>
    </row>
    <row r="760" spans="2:16" ht="12.75">
      <c r="B760" s="17"/>
      <c r="C760" s="18"/>
      <c r="E760" s="17"/>
      <c r="F760" s="62"/>
      <c r="G760" s="17"/>
      <c r="I760" s="18"/>
      <c r="K760" s="18"/>
      <c r="M760" s="18"/>
      <c r="N760" s="18"/>
      <c r="O760" s="18"/>
      <c r="P760" s="18"/>
    </row>
    <row r="761" spans="2:16" ht="12.75">
      <c r="B761" s="17"/>
      <c r="C761" s="18"/>
      <c r="E761" s="17"/>
      <c r="F761" s="62"/>
      <c r="G761" s="17"/>
      <c r="I761" s="18"/>
      <c r="K761" s="18"/>
      <c r="M761" s="18"/>
      <c r="N761" s="18"/>
      <c r="O761" s="18"/>
      <c r="P761" s="18"/>
    </row>
    <row r="762" spans="2:16" ht="12.75">
      <c r="B762" s="17"/>
      <c r="C762" s="18"/>
      <c r="E762" s="17"/>
      <c r="F762" s="62"/>
      <c r="G762" s="17"/>
      <c r="I762" s="18"/>
      <c r="K762" s="18"/>
      <c r="M762" s="18"/>
      <c r="N762" s="18"/>
      <c r="O762" s="18"/>
      <c r="P762" s="18"/>
    </row>
    <row r="763" spans="2:16" ht="12.75">
      <c r="B763" s="17"/>
      <c r="C763" s="18"/>
      <c r="E763" s="17"/>
      <c r="F763" s="62"/>
      <c r="G763" s="17"/>
      <c r="I763" s="18"/>
      <c r="K763" s="18"/>
      <c r="M763" s="18"/>
      <c r="N763" s="18"/>
      <c r="O763" s="18"/>
      <c r="P763" s="18"/>
    </row>
    <row r="764" spans="2:16" ht="12.75">
      <c r="B764" s="17"/>
      <c r="C764" s="18"/>
      <c r="E764" s="17"/>
      <c r="F764" s="62"/>
      <c r="G764" s="17"/>
      <c r="I764" s="18"/>
      <c r="K764" s="18"/>
      <c r="M764" s="18"/>
      <c r="N764" s="18"/>
      <c r="O764" s="18"/>
      <c r="P764" s="18"/>
    </row>
    <row r="765" spans="2:16" ht="12.75">
      <c r="B765" s="17"/>
      <c r="C765" s="18"/>
      <c r="E765" s="17"/>
      <c r="F765" s="62"/>
      <c r="G765" s="17"/>
      <c r="I765" s="18"/>
      <c r="K765" s="18"/>
      <c r="M765" s="18"/>
      <c r="N765" s="18"/>
      <c r="O765" s="18"/>
      <c r="P765" s="18"/>
    </row>
    <row r="766" spans="2:16" ht="12.75">
      <c r="B766" s="17"/>
      <c r="C766" s="18"/>
      <c r="E766" s="17"/>
      <c r="F766" s="62"/>
      <c r="G766" s="17"/>
      <c r="I766" s="18"/>
      <c r="K766" s="18"/>
      <c r="M766" s="18"/>
      <c r="N766" s="18"/>
      <c r="O766" s="18"/>
      <c r="P766" s="18"/>
    </row>
    <row r="767" spans="2:16" ht="12.75">
      <c r="B767" s="17"/>
      <c r="C767" s="18"/>
      <c r="E767" s="17"/>
      <c r="F767" s="62"/>
      <c r="G767" s="17"/>
      <c r="I767" s="18"/>
      <c r="K767" s="18"/>
      <c r="M767" s="18"/>
      <c r="N767" s="18"/>
      <c r="O767" s="18"/>
      <c r="P767" s="18"/>
    </row>
    <row r="768" spans="2:16" ht="12.75">
      <c r="B768" s="17"/>
      <c r="C768" s="18"/>
      <c r="E768" s="17"/>
      <c r="F768" s="62"/>
      <c r="G768" s="17"/>
      <c r="I768" s="18"/>
      <c r="K768" s="18"/>
      <c r="M768" s="18"/>
      <c r="N768" s="18"/>
      <c r="O768" s="18"/>
      <c r="P768" s="18"/>
    </row>
    <row r="769" spans="2:16" ht="12.75">
      <c r="B769" s="17"/>
      <c r="C769" s="18"/>
      <c r="E769" s="17"/>
      <c r="F769" s="62"/>
      <c r="G769" s="17"/>
      <c r="I769" s="18"/>
      <c r="K769" s="18"/>
      <c r="M769" s="18"/>
      <c r="N769" s="18"/>
      <c r="O769" s="18"/>
      <c r="P769" s="18"/>
    </row>
    <row r="770" spans="2:16" ht="12.75">
      <c r="B770" s="17"/>
      <c r="C770" s="18"/>
      <c r="E770" s="17"/>
      <c r="F770" s="62"/>
      <c r="G770" s="17"/>
      <c r="I770" s="18"/>
      <c r="K770" s="18"/>
      <c r="M770" s="18"/>
      <c r="N770" s="18"/>
      <c r="O770" s="18"/>
      <c r="P770" s="18"/>
    </row>
    <row r="771" spans="2:16" ht="12.75">
      <c r="B771" s="17"/>
      <c r="C771" s="18"/>
      <c r="E771" s="17"/>
      <c r="F771" s="62"/>
      <c r="G771" s="17"/>
      <c r="I771" s="18"/>
      <c r="K771" s="18"/>
      <c r="M771" s="18"/>
      <c r="N771" s="18"/>
      <c r="O771" s="18"/>
      <c r="P771" s="18"/>
    </row>
    <row r="772" spans="2:16" ht="12.75">
      <c r="B772" s="17"/>
      <c r="C772" s="18"/>
      <c r="E772" s="17"/>
      <c r="F772" s="62"/>
      <c r="G772" s="17"/>
      <c r="I772" s="18"/>
      <c r="K772" s="18"/>
      <c r="M772" s="18"/>
      <c r="N772" s="18"/>
      <c r="O772" s="18"/>
      <c r="P772" s="18"/>
    </row>
    <row r="773" spans="2:16" ht="12.75">
      <c r="B773" s="17"/>
      <c r="C773" s="18"/>
      <c r="E773" s="17"/>
      <c r="F773" s="62"/>
      <c r="G773" s="17"/>
      <c r="I773" s="18"/>
      <c r="K773" s="18"/>
      <c r="M773" s="18"/>
      <c r="N773" s="18"/>
      <c r="O773" s="18"/>
      <c r="P773" s="18"/>
    </row>
    <row r="774" spans="2:16" ht="12.75">
      <c r="B774" s="17"/>
      <c r="C774" s="18"/>
      <c r="E774" s="17"/>
      <c r="F774" s="62"/>
      <c r="G774" s="17"/>
      <c r="I774" s="18"/>
      <c r="K774" s="18"/>
      <c r="M774" s="18"/>
      <c r="N774" s="18"/>
      <c r="O774" s="18"/>
      <c r="P774" s="18"/>
    </row>
    <row r="775" spans="2:16" ht="12.75">
      <c r="B775" s="17"/>
      <c r="C775" s="18"/>
      <c r="E775" s="17"/>
      <c r="F775" s="62"/>
      <c r="G775" s="17"/>
      <c r="I775" s="18"/>
      <c r="K775" s="18"/>
      <c r="M775" s="18"/>
      <c r="N775" s="18"/>
      <c r="O775" s="18"/>
      <c r="P775" s="18"/>
    </row>
    <row r="776" spans="2:16" ht="12.75">
      <c r="B776" s="17"/>
      <c r="C776" s="18"/>
      <c r="E776" s="17"/>
      <c r="F776" s="62"/>
      <c r="G776" s="17"/>
      <c r="I776" s="18"/>
      <c r="K776" s="18"/>
      <c r="M776" s="18"/>
      <c r="N776" s="18"/>
      <c r="O776" s="18"/>
      <c r="P776" s="18"/>
    </row>
    <row r="777" spans="2:16" ht="12.75">
      <c r="B777" s="17"/>
      <c r="C777" s="18"/>
      <c r="E777" s="17"/>
      <c r="F777" s="62"/>
      <c r="G777" s="17"/>
      <c r="I777" s="18"/>
      <c r="K777" s="18"/>
      <c r="M777" s="18"/>
      <c r="N777" s="18"/>
      <c r="O777" s="18"/>
      <c r="P777" s="18"/>
    </row>
    <row r="778" spans="2:16" ht="12.75">
      <c r="B778" s="17"/>
      <c r="C778" s="18"/>
      <c r="E778" s="17"/>
      <c r="F778" s="62"/>
      <c r="G778" s="17"/>
      <c r="I778" s="18"/>
      <c r="K778" s="18"/>
      <c r="M778" s="18"/>
      <c r="N778" s="18"/>
      <c r="O778" s="18"/>
      <c r="P778" s="18"/>
    </row>
    <row r="779" spans="2:16" ht="12.75">
      <c r="B779" s="17"/>
      <c r="C779" s="18"/>
      <c r="E779" s="17"/>
      <c r="F779" s="62"/>
      <c r="G779" s="17"/>
      <c r="I779" s="18"/>
      <c r="K779" s="18"/>
      <c r="M779" s="18"/>
      <c r="N779" s="18"/>
      <c r="O779" s="18"/>
      <c r="P779" s="18"/>
    </row>
    <row r="780" spans="2:16" ht="12.75">
      <c r="B780" s="17"/>
      <c r="C780" s="18"/>
      <c r="E780" s="17"/>
      <c r="F780" s="62"/>
      <c r="G780" s="17"/>
      <c r="I780" s="18"/>
      <c r="K780" s="18"/>
      <c r="M780" s="18"/>
      <c r="N780" s="18"/>
      <c r="O780" s="18"/>
      <c r="P780" s="18"/>
    </row>
    <row r="781" spans="2:16" ht="12.75">
      <c r="B781" s="17"/>
      <c r="C781" s="18"/>
      <c r="E781" s="17"/>
      <c r="F781" s="62"/>
      <c r="G781" s="17"/>
      <c r="I781" s="18"/>
      <c r="K781" s="18"/>
      <c r="M781" s="18"/>
      <c r="N781" s="18"/>
      <c r="O781" s="18"/>
      <c r="P781" s="18"/>
    </row>
    <row r="782" spans="2:16" ht="12.75">
      <c r="B782" s="17"/>
      <c r="C782" s="18"/>
      <c r="E782" s="17"/>
      <c r="F782" s="62"/>
      <c r="G782" s="17"/>
      <c r="I782" s="18"/>
      <c r="K782" s="18"/>
      <c r="M782" s="18"/>
      <c r="N782" s="18"/>
      <c r="O782" s="18"/>
      <c r="P782" s="18"/>
    </row>
    <row r="783" spans="2:16" ht="12.75">
      <c r="B783" s="17"/>
      <c r="C783" s="18"/>
      <c r="E783" s="17"/>
      <c r="F783" s="62"/>
      <c r="G783" s="17"/>
      <c r="I783" s="18"/>
      <c r="K783" s="18"/>
      <c r="M783" s="18"/>
      <c r="N783" s="18"/>
      <c r="O783" s="18"/>
      <c r="P783" s="18"/>
    </row>
    <row r="784" spans="2:16" ht="12.75">
      <c r="B784" s="17"/>
      <c r="C784" s="18"/>
      <c r="E784" s="17"/>
      <c r="F784" s="62"/>
      <c r="G784" s="17"/>
      <c r="I784" s="18"/>
      <c r="K784" s="18"/>
      <c r="M784" s="18"/>
      <c r="N784" s="18"/>
      <c r="O784" s="18"/>
      <c r="P784" s="18"/>
    </row>
    <row r="785" spans="2:16" ht="12.75">
      <c r="B785" s="17"/>
      <c r="C785" s="18"/>
      <c r="E785" s="17"/>
      <c r="F785" s="62"/>
      <c r="G785" s="17"/>
      <c r="I785" s="18"/>
      <c r="K785" s="18"/>
      <c r="M785" s="18"/>
      <c r="N785" s="18"/>
      <c r="O785" s="18"/>
      <c r="P785" s="18"/>
    </row>
    <row r="786" spans="2:16" ht="12.75">
      <c r="B786" s="17"/>
      <c r="C786" s="18"/>
      <c r="E786" s="17"/>
      <c r="F786" s="62"/>
      <c r="G786" s="17"/>
      <c r="I786" s="18"/>
      <c r="K786" s="18"/>
      <c r="M786" s="18"/>
      <c r="N786" s="18"/>
      <c r="O786" s="18"/>
      <c r="P786" s="18"/>
    </row>
    <row r="787" spans="2:16" ht="12.75">
      <c r="B787" s="17"/>
      <c r="C787" s="18"/>
      <c r="E787" s="17"/>
      <c r="F787" s="62"/>
      <c r="G787" s="17"/>
      <c r="I787" s="18"/>
      <c r="K787" s="18"/>
      <c r="M787" s="18"/>
      <c r="N787" s="18"/>
      <c r="O787" s="18"/>
      <c r="P787" s="18"/>
    </row>
    <row r="788" spans="2:16" ht="12.75">
      <c r="B788" s="17"/>
      <c r="C788" s="18"/>
      <c r="E788" s="17"/>
      <c r="F788" s="62"/>
      <c r="G788" s="17"/>
      <c r="I788" s="18"/>
      <c r="K788" s="18"/>
      <c r="M788" s="18"/>
      <c r="N788" s="18"/>
      <c r="O788" s="18"/>
      <c r="P788" s="18"/>
    </row>
    <row r="789" spans="2:16" ht="12.75">
      <c r="B789" s="17"/>
      <c r="C789" s="18"/>
      <c r="E789" s="17"/>
      <c r="F789" s="62"/>
      <c r="G789" s="17"/>
      <c r="I789" s="18"/>
      <c r="K789" s="18"/>
      <c r="M789" s="18"/>
      <c r="N789" s="18"/>
      <c r="O789" s="18"/>
      <c r="P789" s="18"/>
    </row>
    <row r="790" spans="2:16" ht="12.75">
      <c r="B790" s="17"/>
      <c r="C790" s="18"/>
      <c r="E790" s="17"/>
      <c r="F790" s="62"/>
      <c r="G790" s="17"/>
      <c r="I790" s="18"/>
      <c r="K790" s="18"/>
      <c r="M790" s="18"/>
      <c r="N790" s="18"/>
      <c r="O790" s="18"/>
      <c r="P790" s="18"/>
    </row>
    <row r="791" spans="2:16" ht="12.75">
      <c r="B791" s="17"/>
      <c r="C791" s="18"/>
      <c r="E791" s="17"/>
      <c r="F791" s="62"/>
      <c r="G791" s="17"/>
      <c r="I791" s="18"/>
      <c r="K791" s="18"/>
      <c r="M791" s="18"/>
      <c r="N791" s="18"/>
      <c r="O791" s="18"/>
      <c r="P791" s="18"/>
    </row>
    <row r="792" spans="2:16" ht="12.75">
      <c r="B792" s="17"/>
      <c r="C792" s="18"/>
      <c r="E792" s="17"/>
      <c r="F792" s="62"/>
      <c r="G792" s="17"/>
      <c r="I792" s="18"/>
      <c r="K792" s="18"/>
      <c r="M792" s="18"/>
      <c r="N792" s="18"/>
      <c r="O792" s="18"/>
      <c r="P792" s="18"/>
    </row>
    <row r="793" spans="2:16" ht="12.75">
      <c r="B793" s="17"/>
      <c r="C793" s="18"/>
      <c r="E793" s="17"/>
      <c r="F793" s="62"/>
      <c r="G793" s="17"/>
      <c r="I793" s="18"/>
      <c r="K793" s="18"/>
      <c r="M793" s="18"/>
      <c r="N793" s="18"/>
      <c r="O793" s="18"/>
      <c r="P793" s="18"/>
    </row>
    <row r="794" spans="2:16" ht="12.75">
      <c r="B794" s="17"/>
      <c r="C794" s="18"/>
      <c r="E794" s="17"/>
      <c r="F794" s="62"/>
      <c r="G794" s="17"/>
      <c r="I794" s="18"/>
      <c r="K794" s="18"/>
      <c r="M794" s="18"/>
      <c r="N794" s="18"/>
      <c r="O794" s="18"/>
      <c r="P794" s="18"/>
    </row>
    <row r="795" spans="2:16" ht="12.75">
      <c r="B795" s="17"/>
      <c r="C795" s="18"/>
      <c r="E795" s="17"/>
      <c r="F795" s="62"/>
      <c r="G795" s="17"/>
      <c r="I795" s="18"/>
      <c r="K795" s="18"/>
      <c r="M795" s="18"/>
      <c r="N795" s="18"/>
      <c r="O795" s="18"/>
      <c r="P795" s="18"/>
    </row>
    <row r="796" spans="2:16" ht="12.75">
      <c r="B796" s="17"/>
      <c r="C796" s="18"/>
      <c r="E796" s="17"/>
      <c r="F796" s="62"/>
      <c r="G796" s="17"/>
      <c r="I796" s="18"/>
      <c r="K796" s="18"/>
      <c r="M796" s="18"/>
      <c r="N796" s="18"/>
      <c r="O796" s="18"/>
      <c r="P796" s="18"/>
    </row>
    <row r="797" spans="2:16" ht="12.75">
      <c r="B797" s="17"/>
      <c r="C797" s="18"/>
      <c r="E797" s="17"/>
      <c r="F797" s="62"/>
      <c r="G797" s="17"/>
      <c r="I797" s="18"/>
      <c r="K797" s="18"/>
      <c r="M797" s="18"/>
      <c r="N797" s="18"/>
      <c r="O797" s="18"/>
      <c r="P797" s="18"/>
    </row>
    <row r="798" spans="2:16" ht="12.75">
      <c r="B798" s="17"/>
      <c r="C798" s="18"/>
      <c r="E798" s="17"/>
      <c r="F798" s="62"/>
      <c r="G798" s="17"/>
      <c r="I798" s="18"/>
      <c r="K798" s="18"/>
      <c r="M798" s="18"/>
      <c r="N798" s="18"/>
      <c r="O798" s="18"/>
      <c r="P798" s="18"/>
    </row>
    <row r="799" spans="2:16" ht="12.75">
      <c r="B799" s="17"/>
      <c r="C799" s="18"/>
      <c r="E799" s="17"/>
      <c r="F799" s="62"/>
      <c r="G799" s="17"/>
      <c r="I799" s="18"/>
      <c r="K799" s="18"/>
      <c r="M799" s="18"/>
      <c r="N799" s="18"/>
      <c r="O799" s="18"/>
      <c r="P799" s="18"/>
    </row>
    <row r="800" spans="2:16" ht="12.75">
      <c r="B800" s="17"/>
      <c r="C800" s="18"/>
      <c r="E800" s="17"/>
      <c r="F800" s="62"/>
      <c r="G800" s="17"/>
      <c r="I800" s="18"/>
      <c r="K800" s="18"/>
      <c r="M800" s="18"/>
      <c r="N800" s="18"/>
      <c r="O800" s="18"/>
      <c r="P800" s="18"/>
    </row>
    <row r="801" spans="2:16" ht="12.75">
      <c r="B801" s="17"/>
      <c r="C801" s="18"/>
      <c r="E801" s="17"/>
      <c r="F801" s="62"/>
      <c r="G801" s="17"/>
      <c r="I801" s="18"/>
      <c r="K801" s="18"/>
      <c r="M801" s="18"/>
      <c r="N801" s="18"/>
      <c r="O801" s="18"/>
      <c r="P801" s="18"/>
    </row>
    <row r="802" spans="2:16" ht="12.75">
      <c r="B802" s="17"/>
      <c r="C802" s="18"/>
      <c r="E802" s="17"/>
      <c r="F802" s="62"/>
      <c r="G802" s="17"/>
      <c r="I802" s="18"/>
      <c r="K802" s="18"/>
      <c r="M802" s="18"/>
      <c r="N802" s="18"/>
      <c r="O802" s="18"/>
      <c r="P802" s="18"/>
    </row>
    <row r="803" spans="2:16" ht="12.75">
      <c r="B803" s="17"/>
      <c r="C803" s="18"/>
      <c r="E803" s="17"/>
      <c r="F803" s="62"/>
      <c r="G803" s="17"/>
      <c r="I803" s="18"/>
      <c r="K803" s="18"/>
      <c r="M803" s="18"/>
      <c r="N803" s="18"/>
      <c r="O803" s="18"/>
      <c r="P803" s="18"/>
    </row>
    <row r="804" spans="2:16" ht="12.75">
      <c r="B804" s="17"/>
      <c r="C804" s="18"/>
      <c r="E804" s="17"/>
      <c r="F804" s="62"/>
      <c r="G804" s="17"/>
      <c r="I804" s="18"/>
      <c r="K804" s="18"/>
      <c r="M804" s="18"/>
      <c r="N804" s="18"/>
      <c r="O804" s="18"/>
      <c r="P804" s="18"/>
    </row>
    <row r="805" spans="2:16" ht="12.75">
      <c r="B805" s="17"/>
      <c r="C805" s="18"/>
      <c r="E805" s="17"/>
      <c r="F805" s="62"/>
      <c r="G805" s="17"/>
      <c r="I805" s="18"/>
      <c r="K805" s="18"/>
      <c r="M805" s="18"/>
      <c r="N805" s="18"/>
      <c r="O805" s="18"/>
      <c r="P805" s="18"/>
    </row>
    <row r="806" spans="2:16" ht="12.75">
      <c r="B806" s="17"/>
      <c r="C806" s="18"/>
      <c r="E806" s="17"/>
      <c r="F806" s="62"/>
      <c r="G806" s="17"/>
      <c r="I806" s="18"/>
      <c r="K806" s="18"/>
      <c r="M806" s="18"/>
      <c r="N806" s="18"/>
      <c r="O806" s="18"/>
      <c r="P806" s="18"/>
    </row>
    <row r="807" spans="2:16" ht="12.75">
      <c r="B807" s="17"/>
      <c r="C807" s="18"/>
      <c r="E807" s="17"/>
      <c r="F807" s="62"/>
      <c r="G807" s="17"/>
      <c r="I807" s="18"/>
      <c r="K807" s="18"/>
      <c r="M807" s="18"/>
      <c r="N807" s="18"/>
      <c r="O807" s="18"/>
      <c r="P807" s="18"/>
    </row>
    <row r="808" spans="2:16" ht="12.75">
      <c r="B808" s="17"/>
      <c r="C808" s="18"/>
      <c r="E808" s="17"/>
      <c r="F808" s="62"/>
      <c r="G808" s="17"/>
      <c r="I808" s="18"/>
      <c r="K808" s="18"/>
      <c r="M808" s="18"/>
      <c r="N808" s="18"/>
      <c r="O808" s="18"/>
      <c r="P808" s="18"/>
    </row>
    <row r="809" spans="2:16" ht="12.75">
      <c r="B809" s="17"/>
      <c r="C809" s="18"/>
      <c r="E809" s="17"/>
      <c r="F809" s="62"/>
      <c r="G809" s="17"/>
      <c r="I809" s="18"/>
      <c r="K809" s="18"/>
      <c r="M809" s="18"/>
      <c r="N809" s="18"/>
      <c r="O809" s="18"/>
      <c r="P809" s="18"/>
    </row>
    <row r="810" spans="2:16" ht="12.75">
      <c r="B810" s="17"/>
      <c r="C810" s="18"/>
      <c r="E810" s="17"/>
      <c r="F810" s="62"/>
      <c r="G810" s="17"/>
      <c r="I810" s="18"/>
      <c r="K810" s="18"/>
      <c r="M810" s="18"/>
      <c r="N810" s="18"/>
      <c r="O810" s="18"/>
      <c r="P810" s="18"/>
    </row>
    <row r="811" spans="2:16" ht="12.75">
      <c r="B811" s="17"/>
      <c r="C811" s="18"/>
      <c r="E811" s="17"/>
      <c r="F811" s="62"/>
      <c r="G811" s="17"/>
      <c r="I811" s="18"/>
      <c r="K811" s="18"/>
      <c r="M811" s="18"/>
      <c r="N811" s="18"/>
      <c r="O811" s="18"/>
      <c r="P811" s="18"/>
    </row>
    <row r="812" spans="2:16" ht="12.75">
      <c r="B812" s="17"/>
      <c r="C812" s="18"/>
      <c r="E812" s="17"/>
      <c r="F812" s="62"/>
      <c r="G812" s="17"/>
      <c r="I812" s="18"/>
      <c r="K812" s="18"/>
      <c r="M812" s="18"/>
      <c r="N812" s="18"/>
      <c r="O812" s="18"/>
      <c r="P812" s="18"/>
    </row>
    <row r="813" spans="2:16" ht="12.75">
      <c r="B813" s="17"/>
      <c r="C813" s="18"/>
      <c r="E813" s="17"/>
      <c r="F813" s="62"/>
      <c r="G813" s="17"/>
      <c r="I813" s="18"/>
      <c r="K813" s="18"/>
      <c r="M813" s="18"/>
      <c r="N813" s="18"/>
      <c r="O813" s="18"/>
      <c r="P813" s="18"/>
    </row>
    <row r="814" spans="2:16" ht="12.75">
      <c r="B814" s="17"/>
      <c r="C814" s="18"/>
      <c r="E814" s="17"/>
      <c r="F814" s="62"/>
      <c r="G814" s="17"/>
      <c r="I814" s="18"/>
      <c r="K814" s="18"/>
      <c r="M814" s="18"/>
      <c r="N814" s="18"/>
      <c r="O814" s="18"/>
      <c r="P814" s="18"/>
    </row>
    <row r="815" spans="2:16" ht="12.75">
      <c r="B815" s="17"/>
      <c r="C815" s="18"/>
      <c r="E815" s="17"/>
      <c r="F815" s="62"/>
      <c r="G815" s="17"/>
      <c r="I815" s="18"/>
      <c r="K815" s="18"/>
      <c r="M815" s="18"/>
      <c r="N815" s="18"/>
      <c r="O815" s="18"/>
      <c r="P815" s="18"/>
    </row>
    <row r="816" spans="2:16" ht="12.75">
      <c r="B816" s="17"/>
      <c r="C816" s="18"/>
      <c r="E816" s="17"/>
      <c r="F816" s="62"/>
      <c r="G816" s="17"/>
      <c r="I816" s="18"/>
      <c r="K816" s="18"/>
      <c r="M816" s="18"/>
      <c r="N816" s="18"/>
      <c r="O816" s="18"/>
      <c r="P816" s="18"/>
    </row>
    <row r="817" spans="2:16" ht="12.75">
      <c r="B817" s="17"/>
      <c r="C817" s="18"/>
      <c r="E817" s="17"/>
      <c r="F817" s="62"/>
      <c r="G817" s="17"/>
      <c r="I817" s="18"/>
      <c r="K817" s="18"/>
      <c r="M817" s="18"/>
      <c r="N817" s="18"/>
      <c r="O817" s="18"/>
      <c r="P817" s="18"/>
    </row>
    <row r="818" spans="2:16" ht="12.75">
      <c r="B818" s="17"/>
      <c r="C818" s="18"/>
      <c r="E818" s="17"/>
      <c r="F818" s="62"/>
      <c r="G818" s="17"/>
      <c r="I818" s="18"/>
      <c r="K818" s="18"/>
      <c r="M818" s="18"/>
      <c r="N818" s="18"/>
      <c r="O818" s="18"/>
      <c r="P818" s="18"/>
    </row>
    <row r="819" spans="2:16" ht="12.75">
      <c r="B819" s="17"/>
      <c r="C819" s="18"/>
      <c r="E819" s="17"/>
      <c r="F819" s="62"/>
      <c r="G819" s="17"/>
      <c r="I819" s="18"/>
      <c r="K819" s="18"/>
      <c r="M819" s="18"/>
      <c r="N819" s="18"/>
      <c r="O819" s="18"/>
      <c r="P819" s="18"/>
    </row>
    <row r="820" spans="2:16" ht="12.75">
      <c r="B820" s="17"/>
      <c r="C820" s="18"/>
      <c r="E820" s="17"/>
      <c r="F820" s="62"/>
      <c r="G820" s="17"/>
      <c r="I820" s="18"/>
      <c r="K820" s="18"/>
      <c r="M820" s="18"/>
      <c r="N820" s="18"/>
      <c r="O820" s="18"/>
      <c r="P820" s="18"/>
    </row>
    <row r="821" spans="2:16" ht="12.75">
      <c r="B821" s="17"/>
      <c r="C821" s="18"/>
      <c r="E821" s="17"/>
      <c r="F821" s="62"/>
      <c r="G821" s="17"/>
      <c r="I821" s="18"/>
      <c r="K821" s="18"/>
      <c r="M821" s="18"/>
      <c r="N821" s="18"/>
      <c r="O821" s="18"/>
      <c r="P821" s="18"/>
    </row>
    <row r="822" spans="2:16" ht="12.75">
      <c r="B822" s="17"/>
      <c r="C822" s="18"/>
      <c r="E822" s="17"/>
      <c r="F822" s="62"/>
      <c r="G822" s="17"/>
      <c r="I822" s="18"/>
      <c r="K822" s="18"/>
      <c r="M822" s="18"/>
      <c r="N822" s="18"/>
      <c r="O822" s="18"/>
      <c r="P822" s="18"/>
    </row>
    <row r="823" spans="2:16" ht="12.75">
      <c r="B823" s="17"/>
      <c r="C823" s="18"/>
      <c r="E823" s="17"/>
      <c r="F823" s="62"/>
      <c r="G823" s="17"/>
      <c r="I823" s="18"/>
      <c r="K823" s="18"/>
      <c r="M823" s="18"/>
      <c r="N823" s="18"/>
      <c r="O823" s="18"/>
      <c r="P823" s="18"/>
    </row>
    <row r="824" spans="2:16" ht="12.75">
      <c r="B824" s="17"/>
      <c r="C824" s="18"/>
      <c r="E824" s="17"/>
      <c r="F824" s="62"/>
      <c r="G824" s="17"/>
      <c r="I824" s="18"/>
      <c r="K824" s="18"/>
      <c r="M824" s="18"/>
      <c r="N824" s="18"/>
      <c r="O824" s="18"/>
      <c r="P824" s="18"/>
    </row>
    <row r="825" spans="2:16" ht="12.75">
      <c r="B825" s="17"/>
      <c r="C825" s="18"/>
      <c r="E825" s="17"/>
      <c r="F825" s="62"/>
      <c r="G825" s="17"/>
      <c r="I825" s="18"/>
      <c r="K825" s="18"/>
      <c r="M825" s="18"/>
      <c r="N825" s="18"/>
      <c r="O825" s="18"/>
      <c r="P825" s="18"/>
    </row>
    <row r="826" spans="2:16" ht="12.75">
      <c r="B826" s="17"/>
      <c r="C826" s="18"/>
      <c r="E826" s="17"/>
      <c r="F826" s="62"/>
      <c r="G826" s="17"/>
      <c r="I826" s="18"/>
      <c r="K826" s="18"/>
      <c r="M826" s="18"/>
      <c r="N826" s="18"/>
      <c r="O826" s="18"/>
      <c r="P826" s="18"/>
    </row>
    <row r="827" spans="2:16" ht="12.75">
      <c r="B827" s="17"/>
      <c r="C827" s="18"/>
      <c r="E827" s="17"/>
      <c r="F827" s="62"/>
      <c r="G827" s="17"/>
      <c r="I827" s="18"/>
      <c r="K827" s="18"/>
      <c r="M827" s="18"/>
      <c r="N827" s="18"/>
      <c r="O827" s="18"/>
      <c r="P827" s="18"/>
    </row>
    <row r="828" spans="2:16" ht="12.75">
      <c r="B828" s="17"/>
      <c r="C828" s="18"/>
      <c r="E828" s="17"/>
      <c r="F828" s="62"/>
      <c r="G828" s="17"/>
      <c r="I828" s="18"/>
      <c r="K828" s="18"/>
      <c r="M828" s="18"/>
      <c r="N828" s="18"/>
      <c r="O828" s="18"/>
      <c r="P828" s="18"/>
    </row>
    <row r="829" spans="2:16" ht="12.75">
      <c r="B829" s="17"/>
      <c r="C829" s="18"/>
      <c r="E829" s="17"/>
      <c r="F829" s="62"/>
      <c r="G829" s="17"/>
      <c r="I829" s="18"/>
      <c r="K829" s="18"/>
      <c r="M829" s="18"/>
      <c r="N829" s="18"/>
      <c r="O829" s="18"/>
      <c r="P829" s="18"/>
    </row>
    <row r="830" spans="2:16" ht="12.75">
      <c r="B830" s="17"/>
      <c r="C830" s="18"/>
      <c r="E830" s="17"/>
      <c r="F830" s="62"/>
      <c r="G830" s="17"/>
      <c r="I830" s="18"/>
      <c r="K830" s="18"/>
      <c r="M830" s="18"/>
      <c r="N830" s="18"/>
      <c r="O830" s="18"/>
      <c r="P830" s="18"/>
    </row>
    <row r="831" spans="2:16" ht="12.75">
      <c r="B831" s="17"/>
      <c r="C831" s="18"/>
      <c r="E831" s="17"/>
      <c r="F831" s="62"/>
      <c r="G831" s="17"/>
      <c r="I831" s="18"/>
      <c r="K831" s="18"/>
      <c r="M831" s="18"/>
      <c r="N831" s="18"/>
      <c r="O831" s="18"/>
      <c r="P831" s="18"/>
    </row>
    <row r="832" spans="2:16" ht="12.75">
      <c r="B832" s="17"/>
      <c r="C832" s="18"/>
      <c r="E832" s="17"/>
      <c r="F832" s="62"/>
      <c r="G832" s="17"/>
      <c r="I832" s="18"/>
      <c r="K832" s="18"/>
      <c r="M832" s="18"/>
      <c r="N832" s="18"/>
      <c r="O832" s="18"/>
      <c r="P832" s="18"/>
    </row>
    <row r="833" spans="2:16" ht="12.75">
      <c r="B833" s="17"/>
      <c r="C833" s="18"/>
      <c r="E833" s="17"/>
      <c r="F833" s="62"/>
      <c r="G833" s="17"/>
      <c r="I833" s="18"/>
      <c r="K833" s="18"/>
      <c r="M833" s="18"/>
      <c r="N833" s="18"/>
      <c r="O833" s="18"/>
      <c r="P833" s="18"/>
    </row>
    <row r="834" spans="2:16" ht="12.75">
      <c r="B834" s="17"/>
      <c r="C834" s="18"/>
      <c r="E834" s="17"/>
      <c r="F834" s="62"/>
      <c r="G834" s="17"/>
      <c r="I834" s="18"/>
      <c r="K834" s="18"/>
      <c r="M834" s="18"/>
      <c r="N834" s="18"/>
      <c r="O834" s="18"/>
      <c r="P834" s="18"/>
    </row>
    <row r="835" spans="2:16" ht="12.75">
      <c r="B835" s="17"/>
      <c r="C835" s="18"/>
      <c r="E835" s="17"/>
      <c r="F835" s="62"/>
      <c r="G835" s="17"/>
      <c r="I835" s="18"/>
      <c r="K835" s="18"/>
      <c r="M835" s="18"/>
      <c r="N835" s="18"/>
      <c r="O835" s="18"/>
      <c r="P835" s="18"/>
    </row>
    <row r="836" spans="2:16" ht="12.75">
      <c r="B836" s="17"/>
      <c r="C836" s="18"/>
      <c r="E836" s="17"/>
      <c r="F836" s="62"/>
      <c r="G836" s="17"/>
      <c r="I836" s="18"/>
      <c r="K836" s="18"/>
      <c r="M836" s="18"/>
      <c r="N836" s="18"/>
      <c r="O836" s="18"/>
      <c r="P836" s="18"/>
    </row>
    <row r="837" spans="2:16" ht="12.75">
      <c r="B837" s="17"/>
      <c r="C837" s="18"/>
      <c r="E837" s="17"/>
      <c r="F837" s="62"/>
      <c r="G837" s="17"/>
      <c r="I837" s="18"/>
      <c r="K837" s="18"/>
      <c r="M837" s="18"/>
      <c r="N837" s="18"/>
      <c r="O837" s="18"/>
      <c r="P837" s="18"/>
    </row>
    <row r="838" spans="2:16" ht="12.75">
      <c r="B838" s="17"/>
      <c r="C838" s="18"/>
      <c r="E838" s="17"/>
      <c r="F838" s="62"/>
      <c r="G838" s="17"/>
      <c r="I838" s="18"/>
      <c r="K838" s="18"/>
      <c r="M838" s="18"/>
      <c r="N838" s="18"/>
      <c r="O838" s="18"/>
      <c r="P838" s="18"/>
    </row>
    <row r="839" spans="2:16" ht="12.75">
      <c r="B839" s="17"/>
      <c r="C839" s="18"/>
      <c r="E839" s="17"/>
      <c r="F839" s="62"/>
      <c r="G839" s="17"/>
      <c r="I839" s="18"/>
      <c r="K839" s="18"/>
      <c r="M839" s="18"/>
      <c r="N839" s="18"/>
      <c r="O839" s="18"/>
      <c r="P839" s="18"/>
    </row>
    <row r="840" spans="2:16" ht="12.75">
      <c r="B840" s="17"/>
      <c r="C840" s="18"/>
      <c r="E840" s="17"/>
      <c r="F840" s="62"/>
      <c r="G840" s="17"/>
      <c r="I840" s="18"/>
      <c r="K840" s="18"/>
      <c r="M840" s="18"/>
      <c r="N840" s="18"/>
      <c r="O840" s="18"/>
      <c r="P840" s="18"/>
    </row>
    <row r="841" spans="2:16" ht="12.75">
      <c r="B841" s="17"/>
      <c r="C841" s="18"/>
      <c r="E841" s="17"/>
      <c r="F841" s="62"/>
      <c r="G841" s="17"/>
      <c r="I841" s="18"/>
      <c r="K841" s="18"/>
      <c r="M841" s="18"/>
      <c r="N841" s="18"/>
      <c r="O841" s="18"/>
      <c r="P841" s="18"/>
    </row>
    <row r="842" spans="2:16" ht="12.75">
      <c r="B842" s="17"/>
      <c r="C842" s="18"/>
      <c r="E842" s="17"/>
      <c r="F842" s="62"/>
      <c r="G842" s="17"/>
      <c r="I842" s="18"/>
      <c r="K842" s="18"/>
      <c r="M842" s="18"/>
      <c r="N842" s="18"/>
      <c r="O842" s="18"/>
      <c r="P842" s="18"/>
    </row>
    <row r="843" spans="2:16" ht="12.75">
      <c r="B843" s="17"/>
      <c r="C843" s="18"/>
      <c r="E843" s="17"/>
      <c r="F843" s="62"/>
      <c r="G843" s="17"/>
      <c r="I843" s="18"/>
      <c r="K843" s="18"/>
      <c r="M843" s="18"/>
      <c r="N843" s="18"/>
      <c r="O843" s="18"/>
      <c r="P843" s="18"/>
    </row>
    <row r="844" spans="2:16" ht="12.75">
      <c r="B844" s="17"/>
      <c r="C844" s="18"/>
      <c r="E844" s="17"/>
      <c r="F844" s="62"/>
      <c r="G844" s="17"/>
      <c r="I844" s="18"/>
      <c r="K844" s="18"/>
      <c r="M844" s="18"/>
      <c r="N844" s="18"/>
      <c r="O844" s="18"/>
      <c r="P844" s="18"/>
    </row>
    <row r="845" spans="2:16" ht="12.75">
      <c r="B845" s="17"/>
      <c r="C845" s="18"/>
      <c r="E845" s="17"/>
      <c r="F845" s="62"/>
      <c r="G845" s="17"/>
      <c r="I845" s="18"/>
      <c r="K845" s="18"/>
      <c r="M845" s="18"/>
      <c r="N845" s="18"/>
      <c r="O845" s="18"/>
      <c r="P845" s="18"/>
    </row>
    <row r="846" spans="2:16" ht="12.75">
      <c r="B846" s="17"/>
      <c r="C846" s="18"/>
      <c r="E846" s="17"/>
      <c r="F846" s="62"/>
      <c r="G846" s="17"/>
      <c r="I846" s="18"/>
      <c r="K846" s="18"/>
      <c r="M846" s="18"/>
      <c r="N846" s="18"/>
      <c r="O846" s="18"/>
      <c r="P846" s="18"/>
    </row>
    <row r="847" spans="2:16" ht="12.75">
      <c r="B847" s="17"/>
      <c r="C847" s="18"/>
      <c r="E847" s="17"/>
      <c r="F847" s="62"/>
      <c r="G847" s="17"/>
      <c r="I847" s="18"/>
      <c r="K847" s="18"/>
      <c r="M847" s="18"/>
      <c r="N847" s="18"/>
      <c r="O847" s="18"/>
      <c r="P847" s="18"/>
    </row>
    <row r="848" spans="2:16" ht="12.75">
      <c r="B848" s="17"/>
      <c r="C848" s="18"/>
      <c r="E848" s="17"/>
      <c r="F848" s="62"/>
      <c r="G848" s="17"/>
      <c r="I848" s="18"/>
      <c r="K848" s="18"/>
      <c r="M848" s="18"/>
      <c r="N848" s="18"/>
      <c r="O848" s="18"/>
      <c r="P848" s="18"/>
    </row>
    <row r="849" spans="2:16" ht="12.75">
      <c r="B849" s="17"/>
      <c r="C849" s="18"/>
      <c r="E849" s="17"/>
      <c r="F849" s="62"/>
      <c r="G849" s="17"/>
      <c r="I849" s="18"/>
      <c r="K849" s="18"/>
      <c r="M849" s="18"/>
      <c r="N849" s="18"/>
      <c r="O849" s="18"/>
      <c r="P849" s="18"/>
    </row>
    <row r="850" spans="2:16" ht="12.75">
      <c r="B850" s="17"/>
      <c r="C850" s="18"/>
      <c r="E850" s="17"/>
      <c r="F850" s="62"/>
      <c r="G850" s="17"/>
      <c r="I850" s="18"/>
      <c r="K850" s="18"/>
      <c r="M850" s="18"/>
      <c r="N850" s="18"/>
      <c r="O850" s="18"/>
      <c r="P850" s="18"/>
    </row>
    <row r="851" spans="2:16" ht="12.75">
      <c r="B851" s="17"/>
      <c r="C851" s="18"/>
      <c r="E851" s="17"/>
      <c r="F851" s="62"/>
      <c r="G851" s="17"/>
      <c r="I851" s="18"/>
      <c r="K851" s="18"/>
      <c r="M851" s="18"/>
      <c r="N851" s="18"/>
      <c r="O851" s="18"/>
      <c r="P851" s="18"/>
    </row>
    <row r="852" spans="2:16" ht="12.75">
      <c r="B852" s="17"/>
      <c r="C852" s="18"/>
      <c r="E852" s="17"/>
      <c r="F852" s="62"/>
      <c r="G852" s="17"/>
      <c r="I852" s="18"/>
      <c r="K852" s="18"/>
      <c r="M852" s="18"/>
      <c r="N852" s="18"/>
      <c r="O852" s="18"/>
      <c r="P852" s="18"/>
    </row>
    <row r="853" spans="2:16" ht="12.75">
      <c r="B853" s="17"/>
      <c r="C853" s="18"/>
      <c r="E853" s="17"/>
      <c r="F853" s="62"/>
      <c r="G853" s="17"/>
      <c r="I853" s="18"/>
      <c r="K853" s="18"/>
      <c r="M853" s="18"/>
      <c r="N853" s="18"/>
      <c r="O853" s="18"/>
      <c r="P853" s="18"/>
    </row>
    <row r="854" spans="2:16" ht="12.75">
      <c r="B854" s="17"/>
      <c r="C854" s="18"/>
      <c r="E854" s="17"/>
      <c r="F854" s="62"/>
      <c r="G854" s="17"/>
      <c r="I854" s="18"/>
      <c r="K854" s="18"/>
      <c r="M854" s="18"/>
      <c r="N854" s="18"/>
      <c r="O854" s="18"/>
      <c r="P854" s="18"/>
    </row>
    <row r="855" spans="2:16" ht="12.75">
      <c r="B855" s="17"/>
      <c r="C855" s="18"/>
      <c r="E855" s="17"/>
      <c r="F855" s="62"/>
      <c r="G855" s="17"/>
      <c r="I855" s="18"/>
      <c r="K855" s="18"/>
      <c r="M855" s="18"/>
      <c r="N855" s="18"/>
      <c r="O855" s="18"/>
      <c r="P855" s="18"/>
    </row>
    <row r="856" spans="2:16" ht="12.75">
      <c r="B856" s="17"/>
      <c r="C856" s="18"/>
      <c r="E856" s="17"/>
      <c r="F856" s="62"/>
      <c r="G856" s="17"/>
      <c r="I856" s="18"/>
      <c r="K856" s="18"/>
      <c r="M856" s="18"/>
      <c r="N856" s="18"/>
      <c r="O856" s="18"/>
      <c r="P856" s="18"/>
    </row>
    <row r="857" spans="2:16" ht="12.75">
      <c r="B857" s="17"/>
      <c r="C857" s="18"/>
      <c r="E857" s="17"/>
      <c r="F857" s="62"/>
      <c r="G857" s="17"/>
      <c r="I857" s="18"/>
      <c r="K857" s="18"/>
      <c r="M857" s="18"/>
      <c r="N857" s="18"/>
      <c r="O857" s="18"/>
      <c r="P857" s="18"/>
    </row>
    <row r="858" spans="2:16" ht="12.75">
      <c r="B858" s="17"/>
      <c r="C858" s="18"/>
      <c r="E858" s="17"/>
      <c r="F858" s="62"/>
      <c r="G858" s="17"/>
      <c r="I858" s="18"/>
      <c r="K858" s="18"/>
      <c r="M858" s="18"/>
      <c r="N858" s="18"/>
      <c r="O858" s="18"/>
      <c r="P858" s="18"/>
    </row>
    <row r="859" spans="2:16" ht="12.75">
      <c r="B859" s="17"/>
      <c r="C859" s="18"/>
      <c r="E859" s="17"/>
      <c r="F859" s="62"/>
      <c r="G859" s="17"/>
      <c r="I859" s="18"/>
      <c r="K859" s="18"/>
      <c r="M859" s="18"/>
      <c r="N859" s="18"/>
      <c r="O859" s="18"/>
      <c r="P859" s="18"/>
    </row>
    <row r="860" spans="2:16" ht="12.75">
      <c r="B860" s="17"/>
      <c r="C860" s="18"/>
      <c r="E860" s="17"/>
      <c r="F860" s="62"/>
      <c r="G860" s="17"/>
      <c r="I860" s="18"/>
      <c r="K860" s="18"/>
      <c r="M860" s="18"/>
      <c r="N860" s="18"/>
      <c r="O860" s="18"/>
      <c r="P860" s="18"/>
    </row>
    <row r="861" spans="2:16" ht="12.75">
      <c r="B861" s="17"/>
      <c r="C861" s="18"/>
      <c r="E861" s="17"/>
      <c r="F861" s="62"/>
      <c r="G861" s="17"/>
      <c r="I861" s="18"/>
      <c r="K861" s="18"/>
      <c r="M861" s="18"/>
      <c r="N861" s="18"/>
      <c r="O861" s="18"/>
      <c r="P861" s="18"/>
    </row>
    <row r="862" spans="2:16" ht="12.75">
      <c r="B862" s="17"/>
      <c r="C862" s="18"/>
      <c r="E862" s="17"/>
      <c r="F862" s="62"/>
      <c r="G862" s="17"/>
      <c r="I862" s="18"/>
      <c r="K862" s="18"/>
      <c r="M862" s="18"/>
      <c r="N862" s="18"/>
      <c r="O862" s="18"/>
      <c r="P862" s="18"/>
    </row>
    <row r="863" spans="2:16" ht="12.75">
      <c r="B863" s="17"/>
      <c r="C863" s="18"/>
      <c r="E863" s="17"/>
      <c r="F863" s="62"/>
      <c r="G863" s="17"/>
      <c r="I863" s="18"/>
      <c r="K863" s="18"/>
      <c r="M863" s="18"/>
      <c r="N863" s="18"/>
      <c r="O863" s="18"/>
      <c r="P863" s="18"/>
    </row>
    <row r="864" spans="2:16" ht="12.75">
      <c r="B864" s="17"/>
      <c r="C864" s="18"/>
      <c r="E864" s="17"/>
      <c r="F864" s="62"/>
      <c r="G864" s="17"/>
      <c r="I864" s="18"/>
      <c r="K864" s="18"/>
      <c r="M864" s="18"/>
      <c r="N864" s="18"/>
      <c r="O864" s="18"/>
      <c r="P864" s="18"/>
    </row>
    <row r="865" spans="2:16" ht="12.75">
      <c r="B865" s="17"/>
      <c r="C865" s="18"/>
      <c r="E865" s="17"/>
      <c r="F865" s="62"/>
      <c r="G865" s="17"/>
      <c r="I865" s="18"/>
      <c r="K865" s="18"/>
      <c r="M865" s="18"/>
      <c r="N865" s="18"/>
      <c r="O865" s="18"/>
      <c r="P865" s="18"/>
    </row>
    <row r="866" spans="2:16" ht="12.75">
      <c r="B866" s="17"/>
      <c r="C866" s="18"/>
      <c r="E866" s="17"/>
      <c r="F866" s="62"/>
      <c r="G866" s="17"/>
      <c r="I866" s="18"/>
      <c r="K866" s="18"/>
      <c r="M866" s="18"/>
      <c r="N866" s="18"/>
      <c r="O866" s="18"/>
      <c r="P866" s="18"/>
    </row>
    <row r="867" spans="2:16" ht="12.75">
      <c r="B867" s="17"/>
      <c r="C867" s="18"/>
      <c r="E867" s="17"/>
      <c r="F867" s="62"/>
      <c r="G867" s="17"/>
      <c r="I867" s="18"/>
      <c r="K867" s="18"/>
      <c r="M867" s="18"/>
      <c r="N867" s="18"/>
      <c r="O867" s="18"/>
      <c r="P867" s="18"/>
    </row>
    <row r="868" spans="2:16" ht="12.75">
      <c r="B868" s="17"/>
      <c r="C868" s="18"/>
      <c r="E868" s="17"/>
      <c r="F868" s="62"/>
      <c r="G868" s="17"/>
      <c r="I868" s="18"/>
      <c r="K868" s="18"/>
      <c r="M868" s="18"/>
      <c r="N868" s="18"/>
      <c r="O868" s="18"/>
      <c r="P868" s="18"/>
    </row>
    <row r="869" spans="2:16" ht="12.75">
      <c r="B869" s="17"/>
      <c r="C869" s="18"/>
      <c r="E869" s="17"/>
      <c r="F869" s="62"/>
      <c r="G869" s="17"/>
      <c r="I869" s="18"/>
      <c r="K869" s="18"/>
      <c r="M869" s="18"/>
      <c r="N869" s="18"/>
      <c r="O869" s="18"/>
      <c r="P869" s="18"/>
    </row>
    <row r="870" spans="2:16" ht="12.75">
      <c r="B870" s="17"/>
      <c r="C870" s="18"/>
      <c r="E870" s="17"/>
      <c r="F870" s="62"/>
      <c r="G870" s="17"/>
      <c r="I870" s="18"/>
      <c r="K870" s="18"/>
      <c r="M870" s="18"/>
      <c r="N870" s="18"/>
      <c r="O870" s="18"/>
      <c r="P870" s="18"/>
    </row>
    <row r="871" spans="2:16" ht="12.75">
      <c r="B871" s="17"/>
      <c r="C871" s="18"/>
      <c r="E871" s="17"/>
      <c r="F871" s="62"/>
      <c r="G871" s="17"/>
      <c r="I871" s="18"/>
      <c r="K871" s="18"/>
      <c r="M871" s="18"/>
      <c r="N871" s="18"/>
      <c r="O871" s="18"/>
      <c r="P871" s="18"/>
    </row>
    <row r="872" spans="2:16" ht="12.75">
      <c r="B872" s="17"/>
      <c r="C872" s="18"/>
      <c r="E872" s="17"/>
      <c r="F872" s="62"/>
      <c r="G872" s="17"/>
      <c r="I872" s="18"/>
      <c r="K872" s="18"/>
      <c r="M872" s="18"/>
      <c r="N872" s="18"/>
      <c r="O872" s="18"/>
      <c r="P872" s="18"/>
    </row>
    <row r="873" spans="2:16" ht="12.75">
      <c r="B873" s="17"/>
      <c r="C873" s="18"/>
      <c r="E873" s="17"/>
      <c r="F873" s="62"/>
      <c r="G873" s="17"/>
      <c r="I873" s="18"/>
      <c r="K873" s="18"/>
      <c r="M873" s="18"/>
      <c r="N873" s="18"/>
      <c r="O873" s="18"/>
      <c r="P873" s="18"/>
    </row>
    <row r="874" spans="2:16" ht="12.75">
      <c r="B874" s="17"/>
      <c r="C874" s="18"/>
      <c r="E874" s="17"/>
      <c r="F874" s="62"/>
      <c r="G874" s="17"/>
      <c r="I874" s="18"/>
      <c r="K874" s="18"/>
      <c r="M874" s="18"/>
      <c r="N874" s="18"/>
      <c r="O874" s="18"/>
      <c r="P874" s="18"/>
    </row>
    <row r="875" spans="2:16" ht="12.75">
      <c r="B875" s="17"/>
      <c r="C875" s="18"/>
      <c r="E875" s="17"/>
      <c r="F875" s="62"/>
      <c r="G875" s="17"/>
      <c r="I875" s="18"/>
      <c r="K875" s="18"/>
      <c r="M875" s="18"/>
      <c r="N875" s="18"/>
      <c r="O875" s="18"/>
      <c r="P875" s="18"/>
    </row>
    <row r="876" spans="2:16" ht="12.75">
      <c r="B876" s="17"/>
      <c r="C876" s="18"/>
      <c r="E876" s="17"/>
      <c r="F876" s="62"/>
      <c r="G876" s="17"/>
      <c r="I876" s="18"/>
      <c r="K876" s="18"/>
      <c r="M876" s="18"/>
      <c r="N876" s="18"/>
      <c r="O876" s="18"/>
      <c r="P876" s="18"/>
    </row>
    <row r="877" spans="2:16" ht="12.75">
      <c r="B877" s="17"/>
      <c r="C877" s="18"/>
      <c r="E877" s="17"/>
      <c r="F877" s="62"/>
      <c r="G877" s="17"/>
      <c r="I877" s="18"/>
      <c r="K877" s="18"/>
      <c r="M877" s="18"/>
      <c r="N877" s="18"/>
      <c r="O877" s="18"/>
      <c r="P877" s="18"/>
    </row>
    <row r="878" spans="2:16" ht="12.75">
      <c r="B878" s="17"/>
      <c r="C878" s="18"/>
      <c r="E878" s="17"/>
      <c r="F878" s="62"/>
      <c r="G878" s="17"/>
      <c r="I878" s="18"/>
      <c r="K878" s="18"/>
      <c r="M878" s="18"/>
      <c r="N878" s="18"/>
      <c r="O878" s="18"/>
      <c r="P878" s="18"/>
    </row>
    <row r="879" spans="2:16" ht="12.75">
      <c r="B879" s="17"/>
      <c r="C879" s="18"/>
      <c r="E879" s="17"/>
      <c r="F879" s="62"/>
      <c r="G879" s="17"/>
      <c r="I879" s="18"/>
      <c r="K879" s="18"/>
      <c r="M879" s="18"/>
      <c r="N879" s="18"/>
      <c r="O879" s="18"/>
      <c r="P879" s="18"/>
    </row>
    <row r="880" spans="2:16" ht="12.75">
      <c r="B880" s="17"/>
      <c r="C880" s="18"/>
      <c r="E880" s="17"/>
      <c r="F880" s="62"/>
      <c r="G880" s="17"/>
      <c r="I880" s="18"/>
      <c r="K880" s="18"/>
      <c r="M880" s="18"/>
      <c r="N880" s="18"/>
      <c r="O880" s="18"/>
      <c r="P880" s="18"/>
    </row>
    <row r="881" spans="2:16" ht="12.75">
      <c r="B881" s="17"/>
      <c r="C881" s="18"/>
      <c r="E881" s="17"/>
      <c r="F881" s="62"/>
      <c r="G881" s="17"/>
      <c r="I881" s="18"/>
      <c r="K881" s="18"/>
      <c r="M881" s="18"/>
      <c r="N881" s="18"/>
      <c r="O881" s="18"/>
      <c r="P881" s="18"/>
    </row>
    <row r="882" spans="2:16" ht="12.75">
      <c r="B882" s="17"/>
      <c r="C882" s="18"/>
      <c r="E882" s="17"/>
      <c r="F882" s="62"/>
      <c r="G882" s="17"/>
      <c r="I882" s="18"/>
      <c r="K882" s="18"/>
      <c r="M882" s="18"/>
      <c r="N882" s="18"/>
      <c r="O882" s="18"/>
      <c r="P882" s="18"/>
    </row>
    <row r="883" spans="2:16" ht="12.75">
      <c r="B883" s="17"/>
      <c r="C883" s="18"/>
      <c r="E883" s="17"/>
      <c r="F883" s="62"/>
      <c r="G883" s="17"/>
      <c r="I883" s="18"/>
      <c r="K883" s="18"/>
      <c r="M883" s="18"/>
      <c r="N883" s="18"/>
      <c r="O883" s="18"/>
      <c r="P883" s="18"/>
    </row>
    <row r="884" spans="2:16" ht="12.75">
      <c r="B884" s="17"/>
      <c r="C884" s="18"/>
      <c r="E884" s="17"/>
      <c r="F884" s="62"/>
      <c r="G884" s="17"/>
      <c r="I884" s="18"/>
      <c r="K884" s="18"/>
      <c r="M884" s="18"/>
      <c r="N884" s="18"/>
      <c r="O884" s="18"/>
      <c r="P884" s="18"/>
    </row>
    <row r="885" spans="2:16" ht="12.75">
      <c r="B885" s="17"/>
      <c r="C885" s="18"/>
      <c r="E885" s="17"/>
      <c r="F885" s="62"/>
      <c r="G885" s="17"/>
      <c r="I885" s="18"/>
      <c r="K885" s="18"/>
      <c r="M885" s="18"/>
      <c r="N885" s="18"/>
      <c r="O885" s="18"/>
      <c r="P885" s="18"/>
    </row>
    <row r="886" spans="2:16" ht="12.75">
      <c r="B886" s="17"/>
      <c r="C886" s="18"/>
      <c r="E886" s="17"/>
      <c r="F886" s="62"/>
      <c r="G886" s="17"/>
      <c r="I886" s="18"/>
      <c r="K886" s="18"/>
      <c r="M886" s="18"/>
      <c r="N886" s="18"/>
      <c r="O886" s="18"/>
      <c r="P886" s="18"/>
    </row>
    <row r="887" spans="2:16" ht="12.75">
      <c r="B887" s="17"/>
      <c r="C887" s="18"/>
      <c r="E887" s="17"/>
      <c r="F887" s="62"/>
      <c r="G887" s="17"/>
      <c r="I887" s="18"/>
      <c r="K887" s="18"/>
      <c r="M887" s="18"/>
      <c r="N887" s="18"/>
      <c r="O887" s="18"/>
      <c r="P887" s="18"/>
    </row>
    <row r="888" spans="2:16" ht="12.75">
      <c r="B888" s="17"/>
      <c r="C888" s="18"/>
      <c r="E888" s="17"/>
      <c r="F888" s="62"/>
      <c r="G888" s="17"/>
      <c r="I888" s="18"/>
      <c r="K888" s="18"/>
      <c r="M888" s="18"/>
      <c r="N888" s="18"/>
      <c r="O888" s="18"/>
      <c r="P888" s="18"/>
    </row>
    <row r="889" spans="2:16" ht="12.75">
      <c r="B889" s="17"/>
      <c r="C889" s="18"/>
      <c r="E889" s="17"/>
      <c r="F889" s="62"/>
      <c r="G889" s="17"/>
      <c r="I889" s="18"/>
      <c r="K889" s="18"/>
      <c r="M889" s="18"/>
      <c r="N889" s="18"/>
      <c r="O889" s="18"/>
      <c r="P889" s="18"/>
    </row>
    <row r="890" spans="2:16" ht="12.75">
      <c r="B890" s="17"/>
      <c r="C890" s="18"/>
      <c r="E890" s="17"/>
      <c r="F890" s="62"/>
      <c r="G890" s="17"/>
      <c r="I890" s="18"/>
      <c r="K890" s="18"/>
      <c r="M890" s="18"/>
      <c r="N890" s="18"/>
      <c r="O890" s="18"/>
      <c r="P890" s="18"/>
    </row>
    <row r="891" spans="2:16" ht="12.75">
      <c r="B891" s="17"/>
      <c r="C891" s="18"/>
      <c r="E891" s="17"/>
      <c r="F891" s="62"/>
      <c r="G891" s="17"/>
      <c r="I891" s="18"/>
      <c r="K891" s="18"/>
      <c r="M891" s="18"/>
      <c r="N891" s="18"/>
      <c r="O891" s="18"/>
      <c r="P891" s="18"/>
    </row>
    <row r="892" spans="2:16" ht="12.75">
      <c r="B892" s="17"/>
      <c r="C892" s="18"/>
      <c r="E892" s="17"/>
      <c r="F892" s="62"/>
      <c r="G892" s="17"/>
      <c r="I892" s="18"/>
      <c r="K892" s="18"/>
      <c r="M892" s="18"/>
      <c r="N892" s="18"/>
      <c r="O892" s="18"/>
      <c r="P892" s="18"/>
    </row>
    <row r="893" spans="2:16" ht="12.75">
      <c r="B893" s="17"/>
      <c r="C893" s="18"/>
      <c r="E893" s="17"/>
      <c r="F893" s="62"/>
      <c r="G893" s="17"/>
      <c r="I893" s="18"/>
      <c r="K893" s="18"/>
      <c r="M893" s="18"/>
      <c r="N893" s="18"/>
      <c r="O893" s="18"/>
      <c r="P893" s="18"/>
    </row>
    <row r="894" spans="2:16" ht="12.75">
      <c r="B894" s="17"/>
      <c r="C894" s="18"/>
      <c r="E894" s="17"/>
      <c r="F894" s="62"/>
      <c r="G894" s="17"/>
      <c r="I894" s="18"/>
      <c r="K894" s="18"/>
      <c r="M894" s="18"/>
      <c r="N894" s="18"/>
      <c r="O894" s="18"/>
      <c r="P894" s="18"/>
    </row>
    <row r="895" spans="2:16" ht="12.75">
      <c r="B895" s="17"/>
      <c r="C895" s="18"/>
      <c r="E895" s="17"/>
      <c r="F895" s="62"/>
      <c r="G895" s="17"/>
      <c r="I895" s="18"/>
      <c r="K895" s="18"/>
      <c r="M895" s="18"/>
      <c r="N895" s="18"/>
      <c r="O895" s="18"/>
      <c r="P895" s="18"/>
    </row>
    <row r="896" spans="2:16" ht="12.75">
      <c r="B896" s="17"/>
      <c r="C896" s="18"/>
      <c r="E896" s="17"/>
      <c r="F896" s="62"/>
      <c r="G896" s="17"/>
      <c r="I896" s="18"/>
      <c r="K896" s="18"/>
      <c r="M896" s="18"/>
      <c r="N896" s="18"/>
      <c r="O896" s="18"/>
      <c r="P896" s="18"/>
    </row>
    <row r="897" spans="2:16" ht="12.75">
      <c r="B897" s="17"/>
      <c r="C897" s="18"/>
      <c r="E897" s="17"/>
      <c r="F897" s="62"/>
      <c r="G897" s="17"/>
      <c r="I897" s="18"/>
      <c r="K897" s="18"/>
      <c r="M897" s="18"/>
      <c r="N897" s="18"/>
      <c r="O897" s="18"/>
      <c r="P897" s="18"/>
    </row>
    <row r="898" spans="2:16" ht="12.75">
      <c r="B898" s="17"/>
      <c r="C898" s="18"/>
      <c r="E898" s="17"/>
      <c r="F898" s="62"/>
      <c r="G898" s="17"/>
      <c r="I898" s="18"/>
      <c r="K898" s="18"/>
      <c r="M898" s="18"/>
      <c r="N898" s="18"/>
      <c r="O898" s="18"/>
      <c r="P898" s="18"/>
    </row>
    <row r="899" spans="2:16" ht="12.75">
      <c r="B899" s="17"/>
      <c r="C899" s="18"/>
      <c r="E899" s="17"/>
      <c r="F899" s="62"/>
      <c r="G899" s="17"/>
      <c r="I899" s="18"/>
      <c r="K899" s="18"/>
      <c r="M899" s="18"/>
      <c r="N899" s="18"/>
      <c r="O899" s="18"/>
      <c r="P899" s="18"/>
    </row>
    <row r="900" spans="2:16" ht="12.75">
      <c r="B900" s="17"/>
      <c r="C900" s="18"/>
      <c r="E900" s="17"/>
      <c r="F900" s="62"/>
      <c r="G900" s="17"/>
      <c r="I900" s="18"/>
      <c r="K900" s="18"/>
      <c r="M900" s="18"/>
      <c r="N900" s="18"/>
      <c r="O900" s="18"/>
      <c r="P900" s="18"/>
    </row>
    <row r="901" spans="2:16" ht="12.75">
      <c r="B901" s="17"/>
      <c r="C901" s="18"/>
      <c r="E901" s="17"/>
      <c r="F901" s="62"/>
      <c r="G901" s="17"/>
      <c r="I901" s="18"/>
      <c r="K901" s="18"/>
      <c r="M901" s="18"/>
      <c r="N901" s="18"/>
      <c r="O901" s="18"/>
      <c r="P901" s="18"/>
    </row>
    <row r="902" spans="2:16" ht="12.75">
      <c r="B902" s="17"/>
      <c r="C902" s="18"/>
      <c r="E902" s="17"/>
      <c r="F902" s="62"/>
      <c r="G902" s="17"/>
      <c r="I902" s="18"/>
      <c r="K902" s="18"/>
      <c r="M902" s="18"/>
      <c r="N902" s="18"/>
      <c r="O902" s="18"/>
      <c r="P902" s="18"/>
    </row>
    <row r="903" spans="2:16" ht="12.75">
      <c r="B903" s="17"/>
      <c r="C903" s="18"/>
      <c r="E903" s="17"/>
      <c r="F903" s="62"/>
      <c r="G903" s="17"/>
      <c r="I903" s="18"/>
      <c r="K903" s="18"/>
      <c r="M903" s="18"/>
      <c r="N903" s="18"/>
      <c r="O903" s="18"/>
      <c r="P903" s="18"/>
    </row>
    <row r="904" spans="2:16" ht="12.75">
      <c r="B904" s="17"/>
      <c r="C904" s="18"/>
      <c r="E904" s="17"/>
      <c r="F904" s="62"/>
      <c r="G904" s="17"/>
      <c r="I904" s="18"/>
      <c r="K904" s="18"/>
      <c r="M904" s="18"/>
      <c r="N904" s="18"/>
      <c r="O904" s="18"/>
      <c r="P904" s="18"/>
    </row>
    <row r="905" spans="2:16" ht="12.75">
      <c r="B905" s="17"/>
      <c r="C905" s="18"/>
      <c r="E905" s="17"/>
      <c r="F905" s="62"/>
      <c r="G905" s="17"/>
      <c r="I905" s="18"/>
      <c r="K905" s="18"/>
      <c r="M905" s="18"/>
      <c r="N905" s="18"/>
      <c r="O905" s="18"/>
      <c r="P905" s="18"/>
    </row>
    <row r="906" spans="2:16" ht="12.75">
      <c r="B906" s="17"/>
      <c r="C906" s="18"/>
      <c r="E906" s="17"/>
      <c r="F906" s="62"/>
      <c r="G906" s="17"/>
      <c r="I906" s="18"/>
      <c r="K906" s="18"/>
      <c r="M906" s="18"/>
      <c r="N906" s="18"/>
      <c r="O906" s="18"/>
      <c r="P906" s="18"/>
    </row>
    <row r="907" spans="2:16" ht="12.75">
      <c r="B907" s="17"/>
      <c r="C907" s="18"/>
      <c r="E907" s="17"/>
      <c r="F907" s="62"/>
      <c r="G907" s="17"/>
      <c r="I907" s="18"/>
      <c r="K907" s="18"/>
      <c r="M907" s="18"/>
      <c r="N907" s="18"/>
      <c r="O907" s="18"/>
      <c r="P907" s="18"/>
    </row>
    <row r="908" spans="2:16" ht="12.75">
      <c r="B908" s="17"/>
      <c r="C908" s="18"/>
      <c r="E908" s="17"/>
      <c r="F908" s="62"/>
      <c r="G908" s="17"/>
      <c r="I908" s="18"/>
      <c r="K908" s="18"/>
      <c r="M908" s="18"/>
      <c r="N908" s="18"/>
      <c r="O908" s="18"/>
      <c r="P908" s="18"/>
    </row>
    <row r="909" spans="2:16" ht="12.75">
      <c r="B909" s="17"/>
      <c r="C909" s="18"/>
      <c r="E909" s="17"/>
      <c r="F909" s="62"/>
      <c r="G909" s="17"/>
      <c r="I909" s="18"/>
      <c r="K909" s="18"/>
      <c r="M909" s="18"/>
      <c r="N909" s="18"/>
      <c r="O909" s="18"/>
      <c r="P909" s="18"/>
    </row>
    <row r="910" spans="2:16" ht="12.75">
      <c r="B910" s="17"/>
      <c r="C910" s="18"/>
      <c r="E910" s="17"/>
      <c r="F910" s="62"/>
      <c r="G910" s="17"/>
      <c r="I910" s="18"/>
      <c r="K910" s="18"/>
      <c r="M910" s="18"/>
      <c r="N910" s="18"/>
      <c r="O910" s="18"/>
      <c r="P910" s="18"/>
    </row>
    <row r="911" spans="2:16" ht="12.75">
      <c r="B911" s="17"/>
      <c r="C911" s="18"/>
      <c r="E911" s="17"/>
      <c r="F911" s="62"/>
      <c r="G911" s="17"/>
      <c r="I911" s="18"/>
      <c r="K911" s="18"/>
      <c r="M911" s="18"/>
      <c r="N911" s="18"/>
      <c r="O911" s="18"/>
      <c r="P911" s="18"/>
    </row>
    <row r="912" spans="2:16" ht="12.75">
      <c r="B912" s="17"/>
      <c r="C912" s="18"/>
      <c r="E912" s="17"/>
      <c r="F912" s="62"/>
      <c r="G912" s="17"/>
      <c r="I912" s="18"/>
      <c r="K912" s="18"/>
      <c r="M912" s="18"/>
      <c r="N912" s="18"/>
      <c r="O912" s="18"/>
      <c r="P912" s="18"/>
    </row>
    <row r="913" spans="2:16" ht="12.75">
      <c r="B913" s="17"/>
      <c r="C913" s="18"/>
      <c r="E913" s="17"/>
      <c r="F913" s="62"/>
      <c r="G913" s="17"/>
      <c r="I913" s="18"/>
      <c r="K913" s="18"/>
      <c r="M913" s="18"/>
      <c r="N913" s="18"/>
      <c r="O913" s="18"/>
      <c r="P913" s="18"/>
    </row>
    <row r="914" spans="2:16" ht="12.75">
      <c r="B914" s="17"/>
      <c r="C914" s="18"/>
      <c r="E914" s="17"/>
      <c r="F914" s="62"/>
      <c r="G914" s="17"/>
      <c r="I914" s="18"/>
      <c r="K914" s="18"/>
      <c r="M914" s="18"/>
      <c r="N914" s="18"/>
      <c r="O914" s="18"/>
      <c r="P914" s="18"/>
    </row>
    <row r="915" spans="2:16" ht="12.75">
      <c r="B915" s="17"/>
      <c r="C915" s="18"/>
      <c r="E915" s="17"/>
      <c r="F915" s="62"/>
      <c r="G915" s="17"/>
      <c r="I915" s="18"/>
      <c r="K915" s="18"/>
      <c r="M915" s="18"/>
      <c r="N915" s="18"/>
      <c r="O915" s="18"/>
      <c r="P915" s="18"/>
    </row>
    <row r="916" spans="2:16" ht="12.75">
      <c r="B916" s="17"/>
      <c r="C916" s="18"/>
      <c r="E916" s="17"/>
      <c r="F916" s="62"/>
      <c r="G916" s="17"/>
      <c r="I916" s="18"/>
      <c r="K916" s="18"/>
      <c r="M916" s="18"/>
      <c r="N916" s="18"/>
      <c r="O916" s="18"/>
      <c r="P916" s="18"/>
    </row>
    <row r="917" spans="2:16" ht="12.75">
      <c r="B917" s="17"/>
      <c r="C917" s="18"/>
      <c r="E917" s="17"/>
      <c r="F917" s="62"/>
      <c r="G917" s="17"/>
      <c r="I917" s="18"/>
      <c r="K917" s="18"/>
      <c r="M917" s="18"/>
      <c r="N917" s="18"/>
      <c r="O917" s="18"/>
      <c r="P917" s="18"/>
    </row>
    <row r="918" spans="2:16" ht="12.75">
      <c r="B918" s="17"/>
      <c r="C918" s="18"/>
      <c r="E918" s="17"/>
      <c r="F918" s="62"/>
      <c r="G918" s="17"/>
      <c r="I918" s="18"/>
      <c r="K918" s="18"/>
      <c r="M918" s="18"/>
      <c r="N918" s="18"/>
      <c r="O918" s="18"/>
      <c r="P918" s="18"/>
    </row>
    <row r="919" spans="2:16" ht="12.75">
      <c r="B919" s="17"/>
      <c r="C919" s="18"/>
      <c r="E919" s="17"/>
      <c r="F919" s="62"/>
      <c r="G919" s="17"/>
      <c r="I919" s="18"/>
      <c r="K919" s="18"/>
      <c r="M919" s="18"/>
      <c r="N919" s="18"/>
      <c r="O919" s="18"/>
      <c r="P919" s="18"/>
    </row>
    <row r="920" spans="2:16" ht="12.75">
      <c r="B920" s="17"/>
      <c r="C920" s="18"/>
      <c r="E920" s="17"/>
      <c r="F920" s="62"/>
      <c r="G920" s="17"/>
      <c r="I920" s="18"/>
      <c r="K920" s="18"/>
      <c r="M920" s="18"/>
      <c r="N920" s="18"/>
      <c r="O920" s="18"/>
      <c r="P920" s="18"/>
    </row>
    <row r="921" spans="2:16" ht="12.75">
      <c r="B921" s="17"/>
      <c r="C921" s="18"/>
      <c r="E921" s="17"/>
      <c r="F921" s="62"/>
      <c r="G921" s="17"/>
      <c r="I921" s="18"/>
      <c r="K921" s="18"/>
      <c r="M921" s="18"/>
      <c r="N921" s="18"/>
      <c r="O921" s="18"/>
      <c r="P921" s="18"/>
    </row>
    <row r="922" spans="2:16" ht="12.75">
      <c r="B922" s="17"/>
      <c r="C922" s="18"/>
      <c r="E922" s="17"/>
      <c r="F922" s="62"/>
      <c r="G922" s="17"/>
      <c r="I922" s="18"/>
      <c r="K922" s="18"/>
      <c r="M922" s="18"/>
      <c r="N922" s="18"/>
      <c r="O922" s="18"/>
      <c r="P922" s="18"/>
    </row>
    <row r="923" spans="2:16" ht="12.75">
      <c r="B923" s="17"/>
      <c r="C923" s="18"/>
      <c r="E923" s="17"/>
      <c r="F923" s="62"/>
      <c r="G923" s="17"/>
      <c r="I923" s="18"/>
      <c r="K923" s="18"/>
      <c r="M923" s="18"/>
      <c r="N923" s="18"/>
      <c r="O923" s="18"/>
      <c r="P923" s="18"/>
    </row>
    <row r="924" spans="2:16" ht="12.75">
      <c r="B924" s="17"/>
      <c r="C924" s="18"/>
      <c r="E924" s="17"/>
      <c r="F924" s="62"/>
      <c r="G924" s="17"/>
      <c r="I924" s="18"/>
      <c r="K924" s="18"/>
      <c r="M924" s="18"/>
      <c r="N924" s="18"/>
      <c r="O924" s="18"/>
      <c r="P924" s="18"/>
    </row>
    <row r="925" spans="2:16" ht="12.75">
      <c r="B925" s="17"/>
      <c r="C925" s="18"/>
      <c r="E925" s="17"/>
      <c r="F925" s="62"/>
      <c r="G925" s="17"/>
      <c r="I925" s="18"/>
      <c r="K925" s="18"/>
      <c r="M925" s="18"/>
      <c r="N925" s="18"/>
      <c r="O925" s="18"/>
      <c r="P925" s="18"/>
    </row>
    <row r="926" spans="2:16" ht="12.75">
      <c r="B926" s="17"/>
      <c r="C926" s="18"/>
      <c r="E926" s="17"/>
      <c r="F926" s="62"/>
      <c r="G926" s="17"/>
      <c r="I926" s="18"/>
      <c r="K926" s="18"/>
      <c r="M926" s="18"/>
      <c r="N926" s="18"/>
      <c r="O926" s="18"/>
      <c r="P926" s="18"/>
    </row>
    <row r="927" spans="2:16" ht="12.75">
      <c r="B927" s="17"/>
      <c r="C927" s="18"/>
      <c r="E927" s="17"/>
      <c r="F927" s="62"/>
      <c r="G927" s="17"/>
      <c r="I927" s="18"/>
      <c r="K927" s="18"/>
      <c r="M927" s="18"/>
      <c r="N927" s="18"/>
      <c r="O927" s="18"/>
      <c r="P927" s="18"/>
    </row>
    <row r="928" spans="2:16" ht="12.75">
      <c r="B928" s="17"/>
      <c r="C928" s="18"/>
      <c r="E928" s="17"/>
      <c r="F928" s="62"/>
      <c r="G928" s="17"/>
      <c r="I928" s="18"/>
      <c r="K928" s="18"/>
      <c r="M928" s="18"/>
      <c r="N928" s="18"/>
      <c r="O928" s="18"/>
      <c r="P928" s="18"/>
    </row>
    <row r="929" spans="2:16" ht="12.75">
      <c r="B929" s="17"/>
      <c r="C929" s="18"/>
      <c r="E929" s="17"/>
      <c r="F929" s="62"/>
      <c r="G929" s="17"/>
      <c r="I929" s="18"/>
      <c r="K929" s="18"/>
      <c r="M929" s="18"/>
      <c r="N929" s="18"/>
      <c r="O929" s="18"/>
      <c r="P929" s="18"/>
    </row>
    <row r="930" spans="2:16" ht="12.75">
      <c r="B930" s="17"/>
      <c r="C930" s="18"/>
      <c r="E930" s="17"/>
      <c r="F930" s="62"/>
      <c r="G930" s="17"/>
      <c r="I930" s="18"/>
      <c r="K930" s="18"/>
      <c r="M930" s="18"/>
      <c r="N930" s="18"/>
      <c r="O930" s="18"/>
      <c r="P930" s="18"/>
    </row>
    <row r="931" spans="2:16" ht="12.75">
      <c r="B931" s="17"/>
      <c r="C931" s="18"/>
      <c r="E931" s="17"/>
      <c r="F931" s="62"/>
      <c r="G931" s="17"/>
      <c r="I931" s="18"/>
      <c r="K931" s="18"/>
      <c r="M931" s="18"/>
      <c r="N931" s="18"/>
      <c r="O931" s="18"/>
      <c r="P931" s="18"/>
    </row>
    <row r="932" spans="2:16" ht="12.75">
      <c r="B932" s="17"/>
      <c r="C932" s="18"/>
      <c r="E932" s="17"/>
      <c r="F932" s="62"/>
      <c r="G932" s="17"/>
      <c r="I932" s="18"/>
      <c r="K932" s="18"/>
      <c r="M932" s="18"/>
      <c r="N932" s="18"/>
      <c r="O932" s="18"/>
      <c r="P932" s="18"/>
    </row>
    <row r="933" spans="2:16" ht="12.75">
      <c r="B933" s="17"/>
      <c r="C933" s="18"/>
      <c r="E933" s="17"/>
      <c r="F933" s="62"/>
      <c r="G933" s="17"/>
      <c r="I933" s="18"/>
      <c r="K933" s="18"/>
      <c r="M933" s="18"/>
      <c r="N933" s="18"/>
      <c r="O933" s="18"/>
      <c r="P933" s="18"/>
    </row>
    <row r="934" spans="2:16" ht="12.75">
      <c r="B934" s="17"/>
      <c r="C934" s="18"/>
      <c r="E934" s="17"/>
      <c r="F934" s="62"/>
      <c r="G934" s="17"/>
      <c r="I934" s="18"/>
      <c r="K934" s="18"/>
      <c r="M934" s="18"/>
      <c r="N934" s="18"/>
      <c r="O934" s="18"/>
      <c r="P934" s="18"/>
    </row>
    <row r="935" spans="2:16" ht="12.75">
      <c r="B935" s="17"/>
      <c r="C935" s="18"/>
      <c r="E935" s="17"/>
      <c r="F935" s="62"/>
      <c r="G935" s="17"/>
      <c r="I935" s="18"/>
      <c r="K935" s="18"/>
      <c r="M935" s="18"/>
      <c r="N935" s="18"/>
      <c r="O935" s="18"/>
      <c r="P935" s="18"/>
    </row>
    <row r="936" spans="2:16" ht="12.75">
      <c r="B936" s="17"/>
      <c r="C936" s="18"/>
      <c r="E936" s="17"/>
      <c r="F936" s="62"/>
      <c r="G936" s="17"/>
      <c r="I936" s="18"/>
      <c r="K936" s="18"/>
      <c r="M936" s="18"/>
      <c r="N936" s="18"/>
      <c r="O936" s="18"/>
      <c r="P936" s="18"/>
    </row>
    <row r="937" spans="2:16" ht="12.75">
      <c r="B937" s="17"/>
      <c r="C937" s="18"/>
      <c r="E937" s="17"/>
      <c r="F937" s="62"/>
      <c r="G937" s="17"/>
      <c r="I937" s="18"/>
      <c r="K937" s="18"/>
      <c r="M937" s="18"/>
      <c r="N937" s="18"/>
      <c r="O937" s="18"/>
      <c r="P937" s="18"/>
    </row>
    <row r="938" spans="2:16" ht="12.75">
      <c r="B938" s="17"/>
      <c r="C938" s="18"/>
      <c r="E938" s="17"/>
      <c r="F938" s="62"/>
      <c r="G938" s="17"/>
      <c r="I938" s="18"/>
      <c r="K938" s="18"/>
      <c r="M938" s="18"/>
      <c r="N938" s="18"/>
      <c r="O938" s="18"/>
      <c r="P938" s="18"/>
    </row>
    <row r="939" spans="2:16" ht="12.75">
      <c r="B939" s="17"/>
      <c r="C939" s="18"/>
      <c r="E939" s="17"/>
      <c r="F939" s="62"/>
      <c r="G939" s="17"/>
      <c r="I939" s="18"/>
      <c r="K939" s="18"/>
      <c r="M939" s="18"/>
      <c r="N939" s="18"/>
      <c r="O939" s="18"/>
      <c r="P939" s="18"/>
    </row>
    <row r="940" spans="2:16" ht="12.75">
      <c r="B940" s="17"/>
      <c r="C940" s="18"/>
      <c r="E940" s="17"/>
      <c r="F940" s="62"/>
      <c r="G940" s="17"/>
      <c r="I940" s="18"/>
      <c r="K940" s="18"/>
      <c r="M940" s="18"/>
      <c r="N940" s="18"/>
      <c r="O940" s="18"/>
      <c r="P940" s="18"/>
    </row>
    <row r="941" spans="2:16" ht="12.75">
      <c r="B941" s="17"/>
      <c r="C941" s="18"/>
      <c r="E941" s="17"/>
      <c r="F941" s="62"/>
      <c r="G941" s="17"/>
      <c r="I941" s="18"/>
      <c r="K941" s="18"/>
      <c r="M941" s="18"/>
      <c r="N941" s="18"/>
      <c r="O941" s="18"/>
      <c r="P941" s="18"/>
    </row>
    <row r="942" spans="2:16" ht="12.75">
      <c r="B942" s="17"/>
      <c r="C942" s="18"/>
      <c r="E942" s="17"/>
      <c r="F942" s="62"/>
      <c r="G942" s="17"/>
      <c r="I942" s="18"/>
      <c r="K942" s="18"/>
      <c r="M942" s="18"/>
      <c r="N942" s="18"/>
      <c r="O942" s="18"/>
      <c r="P942" s="18"/>
    </row>
    <row r="943" spans="2:16" ht="12.75">
      <c r="B943" s="17"/>
      <c r="C943" s="18"/>
      <c r="E943" s="17"/>
      <c r="F943" s="62"/>
      <c r="G943" s="17"/>
      <c r="I943" s="18"/>
      <c r="K943" s="18"/>
      <c r="M943" s="18"/>
      <c r="N943" s="18"/>
      <c r="O943" s="18"/>
      <c r="P943" s="18"/>
    </row>
    <row r="944" spans="2:16" ht="12.75">
      <c r="B944" s="17"/>
      <c r="C944" s="18"/>
      <c r="E944" s="17"/>
      <c r="F944" s="62"/>
      <c r="G944" s="17"/>
      <c r="I944" s="18"/>
      <c r="K944" s="18"/>
      <c r="M944" s="18"/>
      <c r="N944" s="18"/>
      <c r="O944" s="18"/>
      <c r="P944" s="18"/>
    </row>
  </sheetData>
  <dataValidations count="1">
    <dataValidation type="list" allowBlank="1" showErrorMessage="1" sqref="W3:W8" xr:uid="{EC0AA151-CC33-4F93-87E1-19C9B1436515}">
      <formula1>"Open,Inprogress,Closed"</formula1>
    </dataValidation>
  </dataValidations>
  <hyperlinks>
    <hyperlink ref="M3" r:id="rId1" xr:uid="{80436D3B-0A4D-4293-AE8E-B4BAD31DBE59}"/>
    <hyperlink ref="M4" r:id="rId2" xr:uid="{3859AFAC-4C51-4EB5-9F17-38FF2085D653}"/>
  </hyperlinks>
  <pageMargins left="0" right="0" top="0" bottom="0" header="0" footer="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A92ED-7091-40CA-B6F1-CC138E8F90FB}">
  <sheetPr>
    <outlinePr summaryBelow="0" summaryRight="0"/>
  </sheetPr>
  <dimension ref="A1:Z8"/>
  <sheetViews>
    <sheetView workbookViewId="0"/>
  </sheetViews>
  <sheetFormatPr defaultColWidth="12.5703125" defaultRowHeight="15.75" customHeight="1"/>
  <cols>
    <col min="1" max="1" width="5.42578125" customWidth="1"/>
    <col min="2" max="2" width="19.14062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196</v>
      </c>
      <c r="B1" s="19" t="s">
        <v>11</v>
      </c>
      <c r="C1" s="20" t="s">
        <v>197</v>
      </c>
      <c r="D1" s="19" t="s">
        <v>199</v>
      </c>
      <c r="E1" s="20" t="s">
        <v>200</v>
      </c>
      <c r="F1" s="20" t="s">
        <v>201</v>
      </c>
      <c r="G1" s="19" t="s">
        <v>202</v>
      </c>
      <c r="H1" s="19" t="s">
        <v>204</v>
      </c>
      <c r="I1" s="19" t="s">
        <v>205</v>
      </c>
      <c r="J1" s="21" t="s">
        <v>206</v>
      </c>
      <c r="K1" s="30" t="s">
        <v>207</v>
      </c>
      <c r="L1" s="22"/>
      <c r="M1" s="22"/>
      <c r="N1" s="22"/>
      <c r="O1" s="22"/>
      <c r="P1" s="22"/>
      <c r="Q1" s="22"/>
      <c r="R1" s="22"/>
      <c r="S1" s="22"/>
      <c r="T1" s="22"/>
      <c r="U1" s="22"/>
      <c r="V1" s="22"/>
      <c r="W1" s="22"/>
      <c r="X1" s="22"/>
      <c r="Y1" s="22"/>
      <c r="Z1" s="22"/>
    </row>
    <row r="2" spans="1:26" ht="27" customHeight="1">
      <c r="A2" s="709" t="s">
        <v>932</v>
      </c>
      <c r="B2" s="710"/>
      <c r="C2" s="711"/>
      <c r="D2" s="39"/>
      <c r="E2" s="39"/>
      <c r="F2" s="40"/>
      <c r="G2" s="39"/>
      <c r="H2" s="39"/>
      <c r="I2" s="39"/>
      <c r="J2" s="31"/>
    </row>
    <row r="3" spans="1:26" ht="36" customHeight="1">
      <c r="A3" s="39"/>
      <c r="B3" s="40"/>
      <c r="C3" s="42"/>
      <c r="D3" s="39"/>
      <c r="E3" s="38"/>
      <c r="F3" s="40"/>
      <c r="G3" s="39"/>
      <c r="H3" s="39"/>
      <c r="I3" s="12"/>
      <c r="J3" s="31"/>
    </row>
    <row r="4" spans="1:26" ht="24" customHeight="1">
      <c r="A4" s="46"/>
      <c r="B4" s="36"/>
      <c r="C4" s="56"/>
      <c r="D4" s="46"/>
      <c r="E4" s="47"/>
      <c r="F4" s="48"/>
      <c r="G4" s="46"/>
      <c r="H4" s="46"/>
      <c r="I4" s="46"/>
      <c r="J4" s="31"/>
    </row>
    <row r="5" spans="1:26" s="39" customFormat="1" ht="32.25" customHeight="1">
      <c r="C5" s="42"/>
      <c r="F5" s="40"/>
      <c r="J5" s="31"/>
    </row>
    <row r="6" spans="1:26" ht="33.75" customHeight="1">
      <c r="C6" s="44"/>
      <c r="F6" s="43"/>
      <c r="J6" s="31"/>
    </row>
    <row r="7" spans="1:26" ht="15.75" customHeight="1">
      <c r="J7" s="31"/>
    </row>
    <row r="8" spans="1:26" ht="15.75" customHeight="1">
      <c r="J8" s="31"/>
    </row>
  </sheetData>
  <mergeCells count="1">
    <mergeCell ref="A2:C2"/>
  </mergeCells>
  <dataValidations count="2">
    <dataValidation type="list" allowBlank="1" showErrorMessage="1" sqref="I3" xr:uid="{A33BC535-34B0-4319-B6E2-782F46D11401}">
      <formula1>"Open,Inprogress,Closed"</formula1>
    </dataValidation>
    <dataValidation type="list" allowBlank="1" showErrorMessage="1" sqref="E3:E4" xr:uid="{BEF5BADB-F7D5-41E4-BF10-9E44F83B40CD}">
      <formula1>"Bounceback,Defect,None,Regression Defect"</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80B0FDE-07AA-484D-BF97-C2506CD6AC1F}">
          <x14:formula1>
            <xm:f>Details!$A$2:$A$10</xm:f>
          </x14:formula1>
          <xm:sqref>J2:J8</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950CD-2C77-476E-8E69-BC07A33D6F15}">
  <sheetPr>
    <outlinePr summaryBelow="0" summaryRight="0"/>
  </sheetPr>
  <dimension ref="A1:X944"/>
  <sheetViews>
    <sheetView showGridLines="0" workbookViewId="0">
      <pane xSplit="5" ySplit="2" topLeftCell="U5" activePane="bottomRight" state="frozen"/>
      <selection pane="bottomRight" activeCell="V5" sqref="V5"/>
      <selection pane="bottomLeft" activeCell="A3" sqref="A3"/>
      <selection pane="topRight" activeCell="F1" sqref="F1"/>
    </sheetView>
  </sheetViews>
  <sheetFormatPr defaultColWidth="12.5703125" defaultRowHeight="15.75" customHeight="1"/>
  <cols>
    <col min="1" max="1" width="4.28515625" customWidth="1"/>
    <col min="2" max="2" width="19" customWidth="1"/>
    <col min="3" max="3" width="31.85546875" customWidth="1"/>
    <col min="4" max="4" width="27.7109375" style="99" customWidth="1"/>
    <col min="5" max="5" width="54.85546875" customWidth="1"/>
    <col min="6" max="6" width="16.42578125" style="63" customWidth="1"/>
    <col min="7" max="7" width="9.7109375" customWidth="1"/>
    <col min="8" max="8" width="11.42578125" customWidth="1"/>
    <col min="9" max="9" width="20.7109375" customWidth="1"/>
    <col min="10" max="10" width="40.140625" customWidth="1"/>
    <col min="11" max="11" width="17.7109375" customWidth="1"/>
    <col min="12" max="12" width="40" customWidth="1"/>
    <col min="13" max="13" width="17" customWidth="1"/>
    <col min="14" max="15" width="12.5703125" customWidth="1"/>
    <col min="16" max="16" width="15.85546875" customWidth="1"/>
    <col min="17" max="17" width="46.28515625" customWidth="1"/>
    <col min="18" max="18" width="16.5703125" customWidth="1"/>
    <col min="19" max="19" width="29.42578125" customWidth="1"/>
    <col min="20" max="20" width="24.140625" customWidth="1"/>
    <col min="21" max="21" width="48.140625" customWidth="1"/>
    <col min="22" max="22" width="41.28515625" customWidth="1"/>
    <col min="23" max="23" width="21.42578125" customWidth="1"/>
    <col min="24" max="24" width="42" customWidth="1"/>
  </cols>
  <sheetData>
    <row r="1" spans="1:24" ht="12.75">
      <c r="A1" s="3"/>
      <c r="B1" s="3"/>
      <c r="C1" s="3"/>
      <c r="D1" s="94"/>
      <c r="E1" s="3"/>
      <c r="F1" s="3"/>
      <c r="G1" s="3"/>
      <c r="H1" s="3"/>
      <c r="I1" s="3"/>
      <c r="J1" s="3"/>
      <c r="K1" s="3"/>
      <c r="L1" s="3"/>
      <c r="M1" s="3"/>
      <c r="N1" s="3"/>
      <c r="O1" s="3"/>
      <c r="P1" s="3"/>
      <c r="Q1" s="3"/>
      <c r="R1" s="3"/>
      <c r="S1" s="3"/>
      <c r="T1" s="3"/>
      <c r="U1" s="3"/>
      <c r="V1" s="3"/>
      <c r="W1" s="3"/>
      <c r="X1" s="4"/>
    </row>
    <row r="2" spans="1:24" ht="27">
      <c r="A2" s="78" t="s">
        <v>196</v>
      </c>
      <c r="B2" s="78" t="s">
        <v>226</v>
      </c>
      <c r="C2" s="78" t="s">
        <v>199</v>
      </c>
      <c r="D2" s="95" t="s">
        <v>227</v>
      </c>
      <c r="E2" s="5" t="s">
        <v>228</v>
      </c>
      <c r="F2" s="1" t="s">
        <v>229</v>
      </c>
      <c r="G2" s="1" t="s">
        <v>230</v>
      </c>
      <c r="H2" s="1" t="s">
        <v>234</v>
      </c>
      <c r="I2" s="1" t="s">
        <v>235</v>
      </c>
      <c r="J2" s="1" t="s">
        <v>818</v>
      </c>
      <c r="K2" s="1" t="s">
        <v>819</v>
      </c>
      <c r="L2" s="1" t="s">
        <v>238</v>
      </c>
      <c r="M2" s="1" t="s">
        <v>239</v>
      </c>
      <c r="N2" s="1" t="s">
        <v>240</v>
      </c>
      <c r="O2" s="1" t="s">
        <v>242</v>
      </c>
      <c r="P2" s="1" t="s">
        <v>820</v>
      </c>
      <c r="Q2" s="1" t="s">
        <v>243</v>
      </c>
      <c r="R2" s="1" t="s">
        <v>821</v>
      </c>
      <c r="S2" s="1" t="s">
        <v>243</v>
      </c>
      <c r="T2" s="1" t="s">
        <v>245</v>
      </c>
      <c r="U2" s="1" t="s">
        <v>247</v>
      </c>
      <c r="V2" s="1" t="s">
        <v>248</v>
      </c>
      <c r="W2" s="1" t="s">
        <v>205</v>
      </c>
      <c r="X2" s="6" t="s">
        <v>207</v>
      </c>
    </row>
    <row r="3" spans="1:24" ht="69">
      <c r="A3" s="68">
        <v>1</v>
      </c>
      <c r="B3" s="29" t="s">
        <v>933</v>
      </c>
      <c r="C3" s="9" t="s">
        <v>211</v>
      </c>
      <c r="D3" s="96">
        <v>45861</v>
      </c>
      <c r="E3" s="70" t="s">
        <v>934</v>
      </c>
      <c r="F3" s="60">
        <v>1</v>
      </c>
      <c r="G3" s="34">
        <v>1</v>
      </c>
      <c r="H3" s="12" t="s">
        <v>267</v>
      </c>
      <c r="I3" s="41" t="s">
        <v>925</v>
      </c>
      <c r="J3" s="29" t="s">
        <v>25</v>
      </c>
      <c r="K3" s="12" t="s">
        <v>926</v>
      </c>
      <c r="L3" s="29" t="s">
        <v>25</v>
      </c>
      <c r="M3" s="71" t="s">
        <v>935</v>
      </c>
      <c r="N3" s="57">
        <v>45531</v>
      </c>
      <c r="O3" s="57">
        <v>45532</v>
      </c>
      <c r="P3" s="12" t="s">
        <v>699</v>
      </c>
      <c r="Q3" s="12" t="s">
        <v>25</v>
      </c>
      <c r="R3" s="12" t="s">
        <v>650</v>
      </c>
      <c r="S3" s="12" t="s">
        <v>25</v>
      </c>
      <c r="T3" s="57">
        <v>45532</v>
      </c>
      <c r="U3" s="29" t="s">
        <v>717</v>
      </c>
      <c r="V3" s="29" t="s">
        <v>717</v>
      </c>
      <c r="W3" s="12" t="s">
        <v>786</v>
      </c>
      <c r="X3" s="31"/>
    </row>
    <row r="4" spans="1:24" ht="36.75" customHeight="1">
      <c r="A4" s="68">
        <v>2</v>
      </c>
      <c r="B4" s="29" t="s">
        <v>933</v>
      </c>
      <c r="C4" s="9" t="s">
        <v>713</v>
      </c>
      <c r="D4" s="199" t="s">
        <v>593</v>
      </c>
      <c r="E4" s="200" t="s">
        <v>936</v>
      </c>
      <c r="F4" s="60"/>
      <c r="G4" s="11"/>
      <c r="H4" s="12"/>
      <c r="I4" s="9"/>
      <c r="J4" s="12"/>
      <c r="K4" s="12"/>
      <c r="L4" s="29"/>
      <c r="M4" s="49"/>
      <c r="N4" s="57"/>
      <c r="O4" s="57"/>
      <c r="P4" s="12"/>
      <c r="Q4" s="12"/>
      <c r="R4" s="12"/>
      <c r="S4" s="59"/>
      <c r="T4" s="57"/>
      <c r="U4" s="29"/>
      <c r="V4" s="23"/>
      <c r="W4" s="203"/>
      <c r="X4" s="29" t="s">
        <v>937</v>
      </c>
    </row>
    <row r="5" spans="1:24" ht="69">
      <c r="A5" s="68"/>
      <c r="B5" s="39" t="s">
        <v>24</v>
      </c>
      <c r="C5" s="133" t="s">
        <v>699</v>
      </c>
      <c r="D5" s="197">
        <v>45854</v>
      </c>
      <c r="E5" s="198" t="s">
        <v>938</v>
      </c>
      <c r="F5" s="74">
        <v>2</v>
      </c>
      <c r="G5" s="11">
        <v>2</v>
      </c>
      <c r="H5" s="12" t="s">
        <v>267</v>
      </c>
      <c r="I5" s="51" t="s">
        <v>211</v>
      </c>
      <c r="J5" s="15" t="s">
        <v>530</v>
      </c>
      <c r="K5" s="28" t="s">
        <v>552</v>
      </c>
      <c r="L5" s="15" t="s">
        <v>25</v>
      </c>
      <c r="M5" s="49" t="s">
        <v>939</v>
      </c>
      <c r="N5" s="57">
        <v>45531</v>
      </c>
      <c r="O5" s="57">
        <v>45531</v>
      </c>
      <c r="P5" s="12" t="s">
        <v>211</v>
      </c>
      <c r="Q5" s="12" t="s">
        <v>25</v>
      </c>
      <c r="R5" s="12" t="s">
        <v>650</v>
      </c>
      <c r="S5" s="29" t="s">
        <v>25</v>
      </c>
      <c r="T5" s="57">
        <v>45532</v>
      </c>
      <c r="U5" s="29" t="s">
        <v>717</v>
      </c>
      <c r="V5" s="29" t="s">
        <v>717</v>
      </c>
      <c r="W5" s="12" t="s">
        <v>786</v>
      </c>
      <c r="X5" s="204"/>
    </row>
    <row r="6" spans="1:24" ht="12.75">
      <c r="A6" s="68"/>
      <c r="B6" s="29"/>
      <c r="C6" s="9"/>
      <c r="D6" s="201"/>
      <c r="E6" s="202"/>
      <c r="F6" s="8"/>
      <c r="G6" s="29"/>
      <c r="H6" s="12"/>
      <c r="I6" s="9"/>
      <c r="J6" s="12"/>
      <c r="K6" s="10"/>
      <c r="L6" s="29"/>
      <c r="M6" s="64"/>
      <c r="N6" s="57"/>
      <c r="O6" s="57"/>
      <c r="P6" s="10"/>
      <c r="Q6" s="11"/>
      <c r="R6" s="11"/>
      <c r="S6" s="11"/>
      <c r="T6" s="57"/>
      <c r="U6" s="11"/>
      <c r="V6" s="11"/>
      <c r="W6" s="12"/>
      <c r="X6" s="12"/>
    </row>
    <row r="7" spans="1:24" ht="12.75">
      <c r="A7" s="68"/>
      <c r="B7" s="29"/>
      <c r="C7" s="9"/>
      <c r="D7" s="97"/>
      <c r="E7" s="77"/>
      <c r="F7" s="8"/>
      <c r="G7" s="53"/>
      <c r="H7" s="12"/>
      <c r="I7" s="9"/>
      <c r="J7" s="29"/>
      <c r="K7" s="10"/>
      <c r="L7" s="65"/>
      <c r="M7" s="69"/>
      <c r="N7" s="57"/>
      <c r="O7" s="57"/>
      <c r="P7" s="12"/>
      <c r="Q7" s="2"/>
      <c r="R7" s="11"/>
      <c r="S7" s="11"/>
      <c r="T7" s="57"/>
      <c r="U7" s="11"/>
      <c r="V7" s="11"/>
      <c r="W7" s="12"/>
      <c r="X7" s="58"/>
    </row>
    <row r="8" spans="1:24" ht="12.75">
      <c r="A8" s="68"/>
      <c r="B8" s="29"/>
      <c r="C8" s="9"/>
      <c r="D8" s="97"/>
      <c r="E8" s="76"/>
      <c r="F8" s="8"/>
      <c r="G8" s="29"/>
      <c r="H8" s="12"/>
      <c r="I8" s="12"/>
      <c r="J8" s="12"/>
      <c r="K8" s="10"/>
      <c r="L8" s="15"/>
      <c r="M8" s="66"/>
      <c r="N8" s="57"/>
      <c r="O8" s="57"/>
      <c r="P8" s="12"/>
      <c r="Q8" s="11"/>
      <c r="R8" s="11"/>
      <c r="S8" s="11"/>
      <c r="T8" s="57"/>
      <c r="U8" s="11"/>
      <c r="V8" s="11"/>
      <c r="W8" s="12"/>
      <c r="X8" s="11"/>
    </row>
    <row r="9" spans="1:24" ht="12.75">
      <c r="A9" s="54"/>
      <c r="B9" s="79"/>
      <c r="C9" s="55"/>
      <c r="D9" s="98"/>
      <c r="E9" s="45"/>
      <c r="F9" s="61"/>
      <c r="G9" s="45"/>
      <c r="H9" s="54"/>
      <c r="I9" s="55"/>
      <c r="J9" s="54"/>
      <c r="K9" s="55"/>
      <c r="M9" s="18"/>
      <c r="N9" s="18"/>
      <c r="O9" s="18"/>
      <c r="P9" s="18"/>
    </row>
    <row r="10" spans="1:24" ht="12.75">
      <c r="A10" s="54"/>
      <c r="B10" s="45"/>
      <c r="C10" s="55"/>
      <c r="D10" s="98"/>
      <c r="E10" s="45"/>
      <c r="F10" s="61"/>
      <c r="G10" s="45"/>
      <c r="H10" s="54"/>
      <c r="I10" s="55"/>
      <c r="J10" s="54"/>
      <c r="K10" s="55"/>
      <c r="M10" s="18"/>
      <c r="N10" s="18"/>
      <c r="O10" s="18"/>
      <c r="P10" s="18"/>
    </row>
    <row r="11" spans="1:24" ht="12.75">
      <c r="A11" s="54"/>
      <c r="B11" s="45"/>
      <c r="C11" s="55"/>
      <c r="D11" s="98" t="s">
        <v>940</v>
      </c>
      <c r="E11" s="45"/>
      <c r="F11" s="61"/>
      <c r="G11" s="45"/>
      <c r="H11" s="54"/>
      <c r="I11" s="55"/>
      <c r="J11" s="54"/>
      <c r="K11" s="55"/>
      <c r="M11" s="18"/>
      <c r="N11" s="18"/>
      <c r="O11" s="18"/>
      <c r="P11" s="18"/>
    </row>
    <row r="12" spans="1:24" ht="12.75">
      <c r="A12" s="54"/>
      <c r="B12" s="45"/>
      <c r="C12" s="55"/>
      <c r="D12" s="98"/>
      <c r="E12" s="45"/>
      <c r="F12" s="61"/>
      <c r="G12" s="45"/>
      <c r="H12" s="54"/>
      <c r="I12" s="55"/>
      <c r="J12" s="54"/>
      <c r="K12" s="55"/>
      <c r="M12" s="18"/>
      <c r="N12" s="18"/>
      <c r="O12" s="18"/>
      <c r="P12" s="18"/>
    </row>
    <row r="13" spans="1:24" ht="12.75">
      <c r="A13" s="54"/>
      <c r="B13" s="45"/>
      <c r="C13" s="55"/>
      <c r="D13" s="98"/>
      <c r="E13" s="45"/>
      <c r="F13" s="61"/>
      <c r="G13" s="45"/>
      <c r="H13" s="54"/>
      <c r="I13" s="55"/>
      <c r="J13" s="54"/>
      <c r="K13" s="55"/>
      <c r="M13" s="18"/>
      <c r="N13" s="18"/>
      <c r="O13" s="18"/>
      <c r="P13" s="18"/>
    </row>
    <row r="14" spans="1:24" ht="12.75">
      <c r="B14" s="17"/>
      <c r="C14" s="18"/>
      <c r="E14" s="17"/>
      <c r="F14" s="62"/>
      <c r="G14" s="17"/>
      <c r="I14" s="18"/>
      <c r="K14" s="18"/>
      <c r="M14" s="18"/>
      <c r="N14" s="18"/>
      <c r="O14" s="18"/>
      <c r="P14" s="18"/>
    </row>
    <row r="15" spans="1:24" ht="12.75">
      <c r="B15" s="17"/>
      <c r="C15" s="18"/>
      <c r="E15" s="17"/>
      <c r="F15" s="62"/>
      <c r="G15" s="17"/>
      <c r="I15" s="18"/>
      <c r="K15" s="18"/>
      <c r="M15" s="18"/>
      <c r="N15" s="18"/>
      <c r="O15" s="18"/>
      <c r="P15" s="18"/>
    </row>
    <row r="16" spans="1:24" ht="12.75">
      <c r="B16" s="17"/>
      <c r="C16" s="18"/>
      <c r="E16" s="17"/>
      <c r="F16" s="62"/>
      <c r="G16" s="17"/>
      <c r="I16" s="18"/>
      <c r="K16" s="18"/>
      <c r="M16" s="18"/>
      <c r="N16" s="18"/>
      <c r="O16" s="18"/>
      <c r="P16" s="18"/>
    </row>
    <row r="17" spans="2:16" ht="12.75">
      <c r="B17" s="17"/>
      <c r="C17" s="18"/>
      <c r="E17" s="17"/>
      <c r="F17" s="62"/>
      <c r="G17" s="17"/>
      <c r="I17" s="18"/>
      <c r="K17" s="18"/>
      <c r="M17" s="18"/>
      <c r="N17" s="18"/>
      <c r="O17" s="18"/>
      <c r="P17" s="18"/>
    </row>
    <row r="18" spans="2:16" ht="12.75">
      <c r="B18" s="17"/>
      <c r="C18" s="18"/>
      <c r="E18" s="17"/>
      <c r="F18" s="62"/>
      <c r="G18" s="17"/>
      <c r="I18" s="18"/>
      <c r="K18" s="18"/>
      <c r="M18" s="18"/>
      <c r="N18" s="18"/>
      <c r="O18" s="18"/>
      <c r="P18" s="18"/>
    </row>
    <row r="19" spans="2:16" ht="12.75">
      <c r="B19" s="17"/>
      <c r="C19" s="18"/>
      <c r="E19" s="17"/>
      <c r="F19" s="62"/>
      <c r="G19" s="17"/>
      <c r="I19" s="18"/>
      <c r="K19" s="18"/>
      <c r="M19" s="18"/>
      <c r="N19" s="18"/>
      <c r="O19" s="18"/>
      <c r="P19" s="18"/>
    </row>
    <row r="20" spans="2:16" ht="12.75">
      <c r="B20" s="17"/>
      <c r="C20" s="18"/>
      <c r="E20" s="17"/>
      <c r="F20" s="62"/>
      <c r="G20" s="17"/>
      <c r="I20" s="18"/>
      <c r="K20" s="18"/>
      <c r="M20" s="18"/>
      <c r="N20" s="18"/>
      <c r="O20" s="18"/>
      <c r="P20" s="18"/>
    </row>
    <row r="21" spans="2:16" ht="12.75">
      <c r="B21" s="17"/>
      <c r="C21" s="18"/>
      <c r="E21" s="17"/>
      <c r="F21" s="62"/>
      <c r="G21" s="17"/>
      <c r="I21" s="18"/>
      <c r="K21" s="18"/>
      <c r="M21" s="18"/>
      <c r="N21" s="18"/>
      <c r="O21" s="18"/>
      <c r="P21" s="18"/>
    </row>
    <row r="22" spans="2:16" ht="12.75">
      <c r="B22" s="17"/>
      <c r="C22" s="18"/>
      <c r="E22" s="17"/>
      <c r="F22" s="62"/>
      <c r="G22" s="17"/>
      <c r="I22" s="18"/>
      <c r="K22" s="18"/>
      <c r="M22" s="18"/>
      <c r="N22" s="18"/>
      <c r="O22" s="18"/>
      <c r="P22" s="18"/>
    </row>
    <row r="23" spans="2:16" ht="12.75">
      <c r="B23" s="17"/>
      <c r="C23" s="18"/>
      <c r="E23" s="17"/>
      <c r="F23" s="62"/>
      <c r="G23" s="17"/>
      <c r="I23" s="18"/>
      <c r="K23" s="18"/>
      <c r="M23" s="18"/>
      <c r="N23" s="18"/>
      <c r="O23" s="18"/>
      <c r="P23" s="18"/>
    </row>
    <row r="24" spans="2:16" ht="12.75">
      <c r="B24" s="17"/>
      <c r="C24" s="18"/>
      <c r="E24" s="17"/>
      <c r="F24" s="62"/>
      <c r="G24" s="17"/>
      <c r="I24" s="18"/>
      <c r="K24" s="18"/>
      <c r="M24" s="18"/>
      <c r="N24" s="18"/>
      <c r="O24" s="18"/>
      <c r="P24" s="18"/>
    </row>
    <row r="25" spans="2:16" ht="12.75">
      <c r="B25" s="17"/>
      <c r="C25" s="18"/>
      <c r="E25" s="17"/>
      <c r="F25" s="62"/>
      <c r="G25" s="17"/>
      <c r="I25" s="18"/>
      <c r="K25" s="18"/>
      <c r="M25" s="18"/>
      <c r="N25" s="18"/>
      <c r="O25" s="18"/>
      <c r="P25" s="18"/>
    </row>
    <row r="26" spans="2:16" ht="12.75">
      <c r="B26" s="17"/>
      <c r="C26" s="18"/>
      <c r="E26" s="17"/>
      <c r="F26" s="62"/>
      <c r="G26" s="17"/>
      <c r="I26" s="18"/>
      <c r="K26" s="18"/>
      <c r="M26" s="18"/>
      <c r="N26" s="18"/>
      <c r="O26" s="18"/>
      <c r="P26" s="18"/>
    </row>
    <row r="27" spans="2:16" ht="12.75">
      <c r="B27" s="17"/>
      <c r="C27" s="18"/>
      <c r="E27" s="17"/>
      <c r="F27" s="62"/>
      <c r="G27" s="17"/>
      <c r="I27" s="18"/>
      <c r="K27" s="18"/>
      <c r="M27" s="18"/>
      <c r="N27" s="18"/>
      <c r="O27" s="18"/>
      <c r="P27" s="18"/>
    </row>
    <row r="28" spans="2:16" ht="12.75">
      <c r="B28" s="17"/>
      <c r="C28" s="18"/>
      <c r="E28" s="17"/>
      <c r="F28" s="62"/>
      <c r="G28" s="17"/>
      <c r="I28" s="18"/>
      <c r="K28" s="18"/>
      <c r="M28" s="18"/>
      <c r="N28" s="18"/>
      <c r="O28" s="18"/>
      <c r="P28" s="18"/>
    </row>
    <row r="29" spans="2:16" ht="12.75">
      <c r="B29" s="17"/>
      <c r="C29" s="18"/>
      <c r="E29" s="17"/>
      <c r="F29" s="62"/>
      <c r="G29" s="17"/>
      <c r="I29" s="18"/>
      <c r="K29" s="18"/>
      <c r="M29" s="18"/>
      <c r="N29" s="18"/>
      <c r="O29" s="18"/>
      <c r="P29" s="18"/>
    </row>
    <row r="30" spans="2:16" ht="12.75">
      <c r="B30" s="17"/>
      <c r="C30" s="18"/>
      <c r="E30" s="17"/>
      <c r="F30" s="62"/>
      <c r="G30" s="17"/>
      <c r="I30" s="18"/>
      <c r="K30" s="18"/>
      <c r="M30" s="18"/>
      <c r="N30" s="18"/>
      <c r="O30" s="18"/>
      <c r="P30" s="18"/>
    </row>
    <row r="31" spans="2:16" ht="12.75">
      <c r="B31" s="17"/>
      <c r="C31" s="18"/>
      <c r="E31" s="17"/>
      <c r="F31" s="62"/>
      <c r="G31" s="17"/>
      <c r="I31" s="18"/>
      <c r="K31" s="18"/>
      <c r="M31" s="18"/>
      <c r="N31" s="18"/>
      <c r="O31" s="18"/>
      <c r="P31" s="18"/>
    </row>
    <row r="32" spans="2:16" ht="12.75">
      <c r="B32" s="17"/>
      <c r="C32" s="18"/>
      <c r="E32" s="17"/>
      <c r="F32" s="62"/>
      <c r="G32" s="17"/>
      <c r="I32" s="18"/>
      <c r="K32" s="18"/>
      <c r="M32" s="18"/>
      <c r="N32" s="18"/>
      <c r="O32" s="18"/>
      <c r="P32" s="18"/>
    </row>
    <row r="33" spans="2:16" ht="12.75">
      <c r="B33" s="17"/>
      <c r="C33" s="18"/>
      <c r="E33" s="17"/>
      <c r="F33" s="62"/>
      <c r="G33" s="17"/>
      <c r="I33" s="18"/>
      <c r="K33" s="18"/>
      <c r="M33" s="18"/>
      <c r="N33" s="18"/>
      <c r="O33" s="18"/>
      <c r="P33" s="18"/>
    </row>
    <row r="34" spans="2:16" ht="12.75">
      <c r="B34" s="17"/>
      <c r="C34" s="18"/>
      <c r="E34" s="17"/>
      <c r="F34" s="62"/>
      <c r="G34" s="17"/>
      <c r="I34" s="18"/>
      <c r="K34" s="18"/>
      <c r="M34" s="18"/>
      <c r="N34" s="18"/>
      <c r="O34" s="18"/>
      <c r="P34" s="18"/>
    </row>
    <row r="35" spans="2:16" ht="12.75">
      <c r="B35" s="17"/>
      <c r="C35" s="18"/>
      <c r="E35" s="17"/>
      <c r="F35" s="62"/>
      <c r="G35" s="17"/>
      <c r="I35" s="18"/>
      <c r="K35" s="18"/>
      <c r="M35" s="18"/>
      <c r="N35" s="18"/>
      <c r="O35" s="18"/>
      <c r="P35" s="18"/>
    </row>
    <row r="36" spans="2:16" ht="12.75">
      <c r="B36" s="17"/>
      <c r="C36" s="18"/>
      <c r="E36" s="17"/>
      <c r="F36" s="62"/>
      <c r="G36" s="17"/>
      <c r="I36" s="18"/>
      <c r="K36" s="18"/>
      <c r="M36" s="18"/>
      <c r="N36" s="18"/>
      <c r="O36" s="18"/>
      <c r="P36" s="18"/>
    </row>
    <row r="37" spans="2:16" ht="12.75">
      <c r="B37" s="17"/>
      <c r="C37" s="18"/>
      <c r="E37" s="17"/>
      <c r="F37" s="62"/>
      <c r="G37" s="17"/>
      <c r="I37" s="18"/>
      <c r="K37" s="18"/>
      <c r="M37" s="18"/>
      <c r="N37" s="18"/>
      <c r="O37" s="18"/>
      <c r="P37" s="18"/>
    </row>
    <row r="38" spans="2:16" ht="12.75">
      <c r="B38" s="17"/>
      <c r="C38" s="18"/>
      <c r="E38" s="17"/>
      <c r="F38" s="62"/>
      <c r="G38" s="17"/>
      <c r="I38" s="18"/>
      <c r="K38" s="18"/>
      <c r="M38" s="18"/>
      <c r="N38" s="18"/>
      <c r="O38" s="18"/>
      <c r="P38" s="18"/>
    </row>
    <row r="39" spans="2:16" ht="12.75">
      <c r="B39" s="17"/>
      <c r="C39" s="18"/>
      <c r="E39" s="17"/>
      <c r="F39" s="62"/>
      <c r="G39" s="17"/>
      <c r="I39" s="18"/>
      <c r="K39" s="18"/>
      <c r="M39" s="18"/>
      <c r="N39" s="18"/>
      <c r="O39" s="18"/>
      <c r="P39" s="18"/>
    </row>
    <row r="40" spans="2:16" ht="12.75">
      <c r="B40" s="17"/>
      <c r="C40" s="18"/>
      <c r="E40" s="17"/>
      <c r="F40" s="62"/>
      <c r="G40" s="17"/>
      <c r="I40" s="18"/>
      <c r="K40" s="18"/>
      <c r="M40" s="18"/>
      <c r="N40" s="18"/>
      <c r="O40" s="18"/>
      <c r="P40" s="18"/>
    </row>
    <row r="41" spans="2:16" ht="12.75">
      <c r="B41" s="17"/>
      <c r="C41" s="18"/>
      <c r="E41" s="17"/>
      <c r="F41" s="62"/>
      <c r="G41" s="17"/>
      <c r="I41" s="18"/>
      <c r="K41" s="18"/>
      <c r="M41" s="18"/>
      <c r="N41" s="18"/>
      <c r="O41" s="18"/>
      <c r="P41" s="18"/>
    </row>
    <row r="42" spans="2:16" ht="12.75">
      <c r="B42" s="17"/>
      <c r="C42" s="18"/>
      <c r="E42" s="17"/>
      <c r="F42" s="62"/>
      <c r="G42" s="17"/>
      <c r="I42" s="18"/>
      <c r="K42" s="18"/>
      <c r="M42" s="18"/>
      <c r="N42" s="18"/>
      <c r="O42" s="18"/>
      <c r="P42" s="18"/>
    </row>
    <row r="43" spans="2:16" ht="12.75">
      <c r="B43" s="17"/>
      <c r="C43" s="18"/>
      <c r="E43" s="17"/>
      <c r="F43" s="62"/>
      <c r="G43" s="17"/>
      <c r="I43" s="18"/>
      <c r="K43" s="18"/>
      <c r="M43" s="18"/>
      <c r="N43" s="18"/>
      <c r="O43" s="18"/>
      <c r="P43" s="18"/>
    </row>
    <row r="44" spans="2:16" ht="12.75">
      <c r="B44" s="17"/>
      <c r="C44" s="18"/>
      <c r="E44" s="17"/>
      <c r="F44" s="62"/>
      <c r="G44" s="17"/>
      <c r="I44" s="18"/>
      <c r="K44" s="18"/>
      <c r="M44" s="18"/>
      <c r="N44" s="18"/>
      <c r="O44" s="18"/>
      <c r="P44" s="18"/>
    </row>
    <row r="45" spans="2:16" ht="12.75">
      <c r="B45" s="17"/>
      <c r="C45" s="18"/>
      <c r="E45" s="17"/>
      <c r="F45" s="62"/>
      <c r="G45" s="17"/>
      <c r="I45" s="18"/>
      <c r="K45" s="18"/>
      <c r="M45" s="18"/>
      <c r="N45" s="18"/>
      <c r="O45" s="18"/>
      <c r="P45" s="18"/>
    </row>
    <row r="46" spans="2:16" ht="12.75">
      <c r="B46" s="17"/>
      <c r="C46" s="18"/>
      <c r="E46" s="17"/>
      <c r="F46" s="62"/>
      <c r="G46" s="17"/>
      <c r="I46" s="18"/>
      <c r="K46" s="18"/>
      <c r="M46" s="18"/>
      <c r="N46" s="18"/>
      <c r="O46" s="18"/>
      <c r="P46" s="18"/>
    </row>
    <row r="47" spans="2:16" ht="12.75">
      <c r="B47" s="17"/>
      <c r="C47" s="18"/>
      <c r="E47" s="17"/>
      <c r="F47" s="62"/>
      <c r="G47" s="17"/>
      <c r="I47" s="18"/>
      <c r="K47" s="18"/>
      <c r="M47" s="18"/>
      <c r="N47" s="18"/>
      <c r="O47" s="18"/>
      <c r="P47" s="18"/>
    </row>
    <row r="48" spans="2:16" ht="12.75">
      <c r="B48" s="17"/>
      <c r="C48" s="18"/>
      <c r="E48" s="17"/>
      <c r="F48" s="62"/>
      <c r="G48" s="17"/>
      <c r="I48" s="18"/>
      <c r="K48" s="18"/>
      <c r="M48" s="18"/>
      <c r="N48" s="18"/>
      <c r="O48" s="18"/>
      <c r="P48" s="18"/>
    </row>
    <row r="49" spans="2:16" ht="12.75">
      <c r="B49" s="17"/>
      <c r="C49" s="18"/>
      <c r="E49" s="17"/>
      <c r="F49" s="62"/>
      <c r="G49" s="17"/>
      <c r="I49" s="18"/>
      <c r="K49" s="18"/>
      <c r="M49" s="18"/>
      <c r="N49" s="18"/>
      <c r="O49" s="18"/>
      <c r="P49" s="18"/>
    </row>
    <row r="50" spans="2:16" ht="12.75">
      <c r="B50" s="17"/>
      <c r="C50" s="18"/>
      <c r="E50" s="17"/>
      <c r="F50" s="62"/>
      <c r="G50" s="17"/>
      <c r="I50" s="18"/>
      <c r="K50" s="18"/>
      <c r="M50" s="18"/>
      <c r="N50" s="18"/>
      <c r="O50" s="18"/>
      <c r="P50" s="18"/>
    </row>
    <row r="51" spans="2:16" ht="12.75">
      <c r="B51" s="17"/>
      <c r="C51" s="18"/>
      <c r="E51" s="17"/>
      <c r="F51" s="62"/>
      <c r="G51" s="17"/>
      <c r="I51" s="18"/>
      <c r="K51" s="18"/>
      <c r="M51" s="18"/>
      <c r="N51" s="18"/>
      <c r="O51" s="18"/>
      <c r="P51" s="18"/>
    </row>
    <row r="52" spans="2:16" ht="12.75">
      <c r="B52" s="17"/>
      <c r="C52" s="18"/>
      <c r="E52" s="17"/>
      <c r="F52" s="62"/>
      <c r="G52" s="17"/>
      <c r="I52" s="18"/>
      <c r="K52" s="18"/>
      <c r="M52" s="18"/>
      <c r="N52" s="18"/>
      <c r="O52" s="18"/>
      <c r="P52" s="18"/>
    </row>
    <row r="53" spans="2:16" ht="12.75">
      <c r="B53" s="17"/>
      <c r="C53" s="18"/>
      <c r="E53" s="17"/>
      <c r="F53" s="62"/>
      <c r="G53" s="17"/>
      <c r="I53" s="18"/>
      <c r="K53" s="18"/>
      <c r="M53" s="18"/>
      <c r="N53" s="18"/>
      <c r="O53" s="18"/>
      <c r="P53" s="18"/>
    </row>
    <row r="54" spans="2:16" ht="12.75">
      <c r="B54" s="17"/>
      <c r="C54" s="18"/>
      <c r="E54" s="17"/>
      <c r="F54" s="62"/>
      <c r="G54" s="17"/>
      <c r="I54" s="18"/>
      <c r="K54" s="18"/>
      <c r="M54" s="18"/>
      <c r="N54" s="18"/>
      <c r="O54" s="18"/>
      <c r="P54" s="18"/>
    </row>
    <row r="55" spans="2:16" ht="12.75">
      <c r="B55" s="17"/>
      <c r="C55" s="18"/>
      <c r="E55" s="17"/>
      <c r="F55" s="62"/>
      <c r="G55" s="17"/>
      <c r="I55" s="18"/>
      <c r="K55" s="18"/>
      <c r="M55" s="18"/>
      <c r="N55" s="18"/>
      <c r="O55" s="18"/>
      <c r="P55" s="18"/>
    </row>
    <row r="56" spans="2:16" ht="12.75">
      <c r="B56" s="17"/>
      <c r="C56" s="18"/>
      <c r="E56" s="17"/>
      <c r="F56" s="62"/>
      <c r="G56" s="17"/>
      <c r="I56" s="18"/>
      <c r="K56" s="18"/>
      <c r="M56" s="18"/>
      <c r="N56" s="18"/>
      <c r="O56" s="18"/>
      <c r="P56" s="18"/>
    </row>
    <row r="57" spans="2:16" ht="12.75">
      <c r="B57" s="17"/>
      <c r="C57" s="18"/>
      <c r="E57" s="17"/>
      <c r="F57" s="62"/>
      <c r="G57" s="17"/>
      <c r="I57" s="18"/>
      <c r="K57" s="18"/>
      <c r="M57" s="18"/>
      <c r="N57" s="18"/>
      <c r="O57" s="18"/>
      <c r="P57" s="18"/>
    </row>
    <row r="58" spans="2:16" ht="12.75">
      <c r="B58" s="17"/>
      <c r="C58" s="18"/>
      <c r="E58" s="17"/>
      <c r="F58" s="62"/>
      <c r="G58" s="17"/>
      <c r="I58" s="18"/>
      <c r="K58" s="18"/>
      <c r="M58" s="18"/>
      <c r="N58" s="18"/>
      <c r="O58" s="18"/>
      <c r="P58" s="18"/>
    </row>
    <row r="59" spans="2:16" ht="12.75">
      <c r="B59" s="17"/>
      <c r="C59" s="18"/>
      <c r="E59" s="17"/>
      <c r="F59" s="62"/>
      <c r="G59" s="17"/>
      <c r="I59" s="18"/>
      <c r="K59" s="18"/>
      <c r="M59" s="18"/>
      <c r="N59" s="18"/>
      <c r="O59" s="18"/>
      <c r="P59" s="18"/>
    </row>
    <row r="60" spans="2:16" ht="12.75">
      <c r="B60" s="17"/>
      <c r="C60" s="18"/>
      <c r="E60" s="17"/>
      <c r="F60" s="62"/>
      <c r="G60" s="17"/>
      <c r="I60" s="18"/>
      <c r="K60" s="18"/>
      <c r="M60" s="18"/>
      <c r="N60" s="18"/>
      <c r="O60" s="18"/>
      <c r="P60" s="18"/>
    </row>
    <row r="61" spans="2:16" ht="12.75">
      <c r="B61" s="17"/>
      <c r="C61" s="18"/>
      <c r="E61" s="17"/>
      <c r="F61" s="62"/>
      <c r="G61" s="17"/>
      <c r="I61" s="18"/>
      <c r="K61" s="18"/>
      <c r="M61" s="18"/>
      <c r="N61" s="18"/>
      <c r="O61" s="18"/>
      <c r="P61" s="18"/>
    </row>
    <row r="62" spans="2:16" ht="12.75">
      <c r="B62" s="17"/>
      <c r="C62" s="18"/>
      <c r="E62" s="17"/>
      <c r="F62" s="62"/>
      <c r="G62" s="17"/>
      <c r="I62" s="18"/>
      <c r="K62" s="18"/>
      <c r="M62" s="18"/>
      <c r="N62" s="18"/>
      <c r="O62" s="18"/>
      <c r="P62" s="18"/>
    </row>
    <row r="63" spans="2:16" ht="12.75">
      <c r="B63" s="17"/>
      <c r="C63" s="18"/>
      <c r="E63" s="17"/>
      <c r="F63" s="62"/>
      <c r="G63" s="17"/>
      <c r="I63" s="18"/>
      <c r="K63" s="18"/>
      <c r="M63" s="18"/>
      <c r="N63" s="18"/>
      <c r="O63" s="18"/>
      <c r="P63" s="18"/>
    </row>
    <row r="64" spans="2:16" ht="12.75">
      <c r="B64" s="17"/>
      <c r="C64" s="18"/>
      <c r="E64" s="17"/>
      <c r="F64" s="62"/>
      <c r="G64" s="17"/>
      <c r="I64" s="18"/>
      <c r="K64" s="18"/>
      <c r="M64" s="18"/>
      <c r="N64" s="18"/>
      <c r="O64" s="18"/>
      <c r="P64" s="18"/>
    </row>
    <row r="65" spans="2:16" ht="12.75">
      <c r="B65" s="17"/>
      <c r="C65" s="18"/>
      <c r="E65" s="17"/>
      <c r="F65" s="62"/>
      <c r="G65" s="17"/>
      <c r="I65" s="18"/>
      <c r="K65" s="18"/>
      <c r="M65" s="18"/>
      <c r="N65" s="18"/>
      <c r="O65" s="18"/>
      <c r="P65" s="18"/>
    </row>
    <row r="66" spans="2:16" ht="12.75">
      <c r="B66" s="17"/>
      <c r="C66" s="18"/>
      <c r="E66" s="17"/>
      <c r="F66" s="62"/>
      <c r="G66" s="17"/>
      <c r="I66" s="18"/>
      <c r="K66" s="18"/>
      <c r="M66" s="18"/>
      <c r="N66" s="18"/>
      <c r="O66" s="18"/>
      <c r="P66" s="18"/>
    </row>
    <row r="67" spans="2:16" ht="12.75">
      <c r="B67" s="17"/>
      <c r="C67" s="18"/>
      <c r="E67" s="17"/>
      <c r="F67" s="62"/>
      <c r="G67" s="17"/>
      <c r="I67" s="18"/>
      <c r="K67" s="18"/>
      <c r="M67" s="18"/>
      <c r="N67" s="18"/>
      <c r="O67" s="18"/>
      <c r="P67" s="18"/>
    </row>
    <row r="68" spans="2:16" ht="12.75">
      <c r="B68" s="17"/>
      <c r="C68" s="18"/>
      <c r="E68" s="17"/>
      <c r="F68" s="62"/>
      <c r="G68" s="17"/>
      <c r="I68" s="18"/>
      <c r="K68" s="18"/>
      <c r="M68" s="18"/>
      <c r="N68" s="18"/>
      <c r="O68" s="18"/>
      <c r="P68" s="18"/>
    </row>
    <row r="69" spans="2:16" ht="12.75">
      <c r="B69" s="17"/>
      <c r="C69" s="18"/>
      <c r="E69" s="17"/>
      <c r="F69" s="62"/>
      <c r="G69" s="17"/>
      <c r="I69" s="18"/>
      <c r="K69" s="18"/>
      <c r="M69" s="18"/>
      <c r="N69" s="18"/>
      <c r="O69" s="18"/>
      <c r="P69" s="18"/>
    </row>
    <row r="70" spans="2:16" ht="12.75">
      <c r="B70" s="17"/>
      <c r="C70" s="18"/>
      <c r="E70" s="17"/>
      <c r="F70" s="62"/>
      <c r="G70" s="17"/>
      <c r="I70" s="18"/>
      <c r="K70" s="18"/>
      <c r="M70" s="18"/>
      <c r="N70" s="18"/>
      <c r="O70" s="18"/>
      <c r="P70" s="18"/>
    </row>
    <row r="71" spans="2:16" ht="12.75">
      <c r="B71" s="17"/>
      <c r="C71" s="18"/>
      <c r="E71" s="17"/>
      <c r="F71" s="62"/>
      <c r="G71" s="17"/>
      <c r="I71" s="18"/>
      <c r="K71" s="18"/>
      <c r="M71" s="18"/>
      <c r="N71" s="18"/>
      <c r="O71" s="18"/>
      <c r="P71" s="18"/>
    </row>
    <row r="72" spans="2:16" ht="12.75">
      <c r="B72" s="17"/>
      <c r="C72" s="18"/>
      <c r="E72" s="17"/>
      <c r="F72" s="62"/>
      <c r="G72" s="17"/>
      <c r="I72" s="18"/>
      <c r="K72" s="18"/>
      <c r="M72" s="18"/>
      <c r="N72" s="18"/>
      <c r="O72" s="18"/>
      <c r="P72" s="18"/>
    </row>
    <row r="73" spans="2:16" ht="12.75">
      <c r="B73" s="17"/>
      <c r="C73" s="18"/>
      <c r="E73" s="17"/>
      <c r="F73" s="62"/>
      <c r="G73" s="17"/>
      <c r="I73" s="18"/>
      <c r="K73" s="18"/>
      <c r="M73" s="18"/>
      <c r="N73" s="18"/>
      <c r="O73" s="18"/>
      <c r="P73" s="18"/>
    </row>
    <row r="74" spans="2:16" ht="12.75">
      <c r="B74" s="17"/>
      <c r="C74" s="18"/>
      <c r="E74" s="17"/>
      <c r="F74" s="62"/>
      <c r="G74" s="17"/>
      <c r="I74" s="18"/>
      <c r="K74" s="18"/>
      <c r="M74" s="18"/>
      <c r="N74" s="18"/>
      <c r="O74" s="18"/>
      <c r="P74" s="18"/>
    </row>
    <row r="75" spans="2:16" ht="12.75">
      <c r="B75" s="17"/>
      <c r="C75" s="18"/>
      <c r="E75" s="17"/>
      <c r="F75" s="62"/>
      <c r="G75" s="17"/>
      <c r="I75" s="18"/>
      <c r="K75" s="18"/>
      <c r="M75" s="18"/>
      <c r="N75" s="18"/>
      <c r="O75" s="18"/>
      <c r="P75" s="18"/>
    </row>
    <row r="76" spans="2:16" ht="12.75">
      <c r="B76" s="17"/>
      <c r="C76" s="18"/>
      <c r="E76" s="17"/>
      <c r="F76" s="62"/>
      <c r="G76" s="17"/>
      <c r="I76" s="18"/>
      <c r="K76" s="18"/>
      <c r="M76" s="18"/>
      <c r="N76" s="18"/>
      <c r="O76" s="18"/>
      <c r="P76" s="18"/>
    </row>
    <row r="77" spans="2:16" ht="12.75">
      <c r="B77" s="17"/>
      <c r="C77" s="18"/>
      <c r="E77" s="17"/>
      <c r="F77" s="62"/>
      <c r="G77" s="17"/>
      <c r="I77" s="18"/>
      <c r="K77" s="18"/>
      <c r="M77" s="18"/>
      <c r="N77" s="18"/>
      <c r="O77" s="18"/>
      <c r="P77" s="18"/>
    </row>
    <row r="78" spans="2:16" ht="12.75">
      <c r="B78" s="17"/>
      <c r="C78" s="18"/>
      <c r="E78" s="17"/>
      <c r="F78" s="62"/>
      <c r="G78" s="17"/>
      <c r="I78" s="18"/>
      <c r="K78" s="18"/>
      <c r="M78" s="18"/>
      <c r="N78" s="18"/>
      <c r="O78" s="18"/>
      <c r="P78" s="18"/>
    </row>
    <row r="79" spans="2:16" ht="12.75">
      <c r="B79" s="17"/>
      <c r="C79" s="18"/>
      <c r="E79" s="17"/>
      <c r="F79" s="62"/>
      <c r="G79" s="17"/>
      <c r="I79" s="18"/>
      <c r="K79" s="18"/>
      <c r="M79" s="18"/>
      <c r="N79" s="18"/>
      <c r="O79" s="18"/>
      <c r="P79" s="18"/>
    </row>
    <row r="80" spans="2:16" ht="12.75">
      <c r="B80" s="17"/>
      <c r="C80" s="18"/>
      <c r="E80" s="17"/>
      <c r="F80" s="62"/>
      <c r="G80" s="17"/>
      <c r="I80" s="18"/>
      <c r="K80" s="18"/>
      <c r="M80" s="18"/>
      <c r="N80" s="18"/>
      <c r="O80" s="18"/>
      <c r="P80" s="18"/>
    </row>
    <row r="81" spans="2:16" ht="12.75">
      <c r="B81" s="17"/>
      <c r="C81" s="18"/>
      <c r="E81" s="17"/>
      <c r="F81" s="62"/>
      <c r="G81" s="17"/>
      <c r="I81" s="18"/>
      <c r="K81" s="18"/>
      <c r="M81" s="18"/>
      <c r="N81" s="18"/>
      <c r="O81" s="18"/>
      <c r="P81" s="18"/>
    </row>
    <row r="82" spans="2:16" ht="12.75">
      <c r="B82" s="17"/>
      <c r="C82" s="18"/>
      <c r="E82" s="17"/>
      <c r="F82" s="62"/>
      <c r="G82" s="17"/>
      <c r="I82" s="18"/>
      <c r="K82" s="18"/>
      <c r="M82" s="18"/>
      <c r="N82" s="18"/>
      <c r="O82" s="18"/>
      <c r="P82" s="18"/>
    </row>
    <row r="83" spans="2:16" ht="12.75">
      <c r="B83" s="17"/>
      <c r="C83" s="18"/>
      <c r="E83" s="17"/>
      <c r="F83" s="62"/>
      <c r="G83" s="17"/>
      <c r="I83" s="18"/>
      <c r="K83" s="18"/>
      <c r="M83" s="18"/>
      <c r="N83" s="18"/>
      <c r="O83" s="18"/>
      <c r="P83" s="18"/>
    </row>
    <row r="84" spans="2:16" ht="12.75">
      <c r="B84" s="17"/>
      <c r="C84" s="18"/>
      <c r="E84" s="17"/>
      <c r="F84" s="62"/>
      <c r="G84" s="17"/>
      <c r="I84" s="18"/>
      <c r="K84" s="18"/>
      <c r="M84" s="18"/>
      <c r="N84" s="18"/>
      <c r="O84" s="18"/>
      <c r="P84" s="18"/>
    </row>
    <row r="85" spans="2:16" ht="12.75">
      <c r="B85" s="17"/>
      <c r="C85" s="18"/>
      <c r="E85" s="17"/>
      <c r="F85" s="62"/>
      <c r="G85" s="17"/>
      <c r="I85" s="18"/>
      <c r="K85" s="18"/>
      <c r="M85" s="18"/>
      <c r="N85" s="18"/>
      <c r="O85" s="18"/>
      <c r="P85" s="18"/>
    </row>
    <row r="86" spans="2:16" ht="12.75">
      <c r="B86" s="17"/>
      <c r="C86" s="18"/>
      <c r="E86" s="17"/>
      <c r="F86" s="62"/>
      <c r="G86" s="17"/>
      <c r="I86" s="18"/>
      <c r="K86" s="18"/>
      <c r="M86" s="18"/>
      <c r="N86" s="18"/>
      <c r="O86" s="18"/>
      <c r="P86" s="18"/>
    </row>
    <row r="87" spans="2:16" ht="12.75">
      <c r="B87" s="17"/>
      <c r="C87" s="18"/>
      <c r="E87" s="17"/>
      <c r="F87" s="62"/>
      <c r="G87" s="17"/>
      <c r="I87" s="18"/>
      <c r="K87" s="18"/>
      <c r="M87" s="18"/>
      <c r="N87" s="18"/>
      <c r="O87" s="18"/>
      <c r="P87" s="18"/>
    </row>
    <row r="88" spans="2:16" ht="12.75">
      <c r="B88" s="17"/>
      <c r="C88" s="18"/>
      <c r="E88" s="17"/>
      <c r="F88" s="62"/>
      <c r="G88" s="17"/>
      <c r="I88" s="18"/>
      <c r="K88" s="18"/>
      <c r="M88" s="18"/>
      <c r="N88" s="18"/>
      <c r="O88" s="18"/>
      <c r="P88" s="18"/>
    </row>
    <row r="89" spans="2:16" ht="12.75">
      <c r="B89" s="17"/>
      <c r="C89" s="18"/>
      <c r="E89" s="17"/>
      <c r="F89" s="62"/>
      <c r="G89" s="17"/>
      <c r="I89" s="18"/>
      <c r="K89" s="18"/>
      <c r="M89" s="18"/>
      <c r="N89" s="18"/>
      <c r="O89" s="18"/>
      <c r="P89" s="18"/>
    </row>
    <row r="90" spans="2:16" ht="12.75">
      <c r="B90" s="17"/>
      <c r="C90" s="18"/>
      <c r="E90" s="17"/>
      <c r="F90" s="62"/>
      <c r="G90" s="17"/>
      <c r="I90" s="18"/>
      <c r="K90" s="18"/>
      <c r="M90" s="18"/>
      <c r="N90" s="18"/>
      <c r="O90" s="18"/>
      <c r="P90" s="18"/>
    </row>
    <row r="91" spans="2:16" ht="12.75">
      <c r="B91" s="17"/>
      <c r="C91" s="18"/>
      <c r="E91" s="17"/>
      <c r="F91" s="62"/>
      <c r="G91" s="17"/>
      <c r="I91" s="18"/>
      <c r="K91" s="18"/>
      <c r="M91" s="18"/>
      <c r="N91" s="18"/>
      <c r="O91" s="18"/>
      <c r="P91" s="18"/>
    </row>
    <row r="92" spans="2:16" ht="12.75">
      <c r="B92" s="17"/>
      <c r="C92" s="18"/>
      <c r="E92" s="17"/>
      <c r="F92" s="62"/>
      <c r="G92" s="17"/>
      <c r="I92" s="18"/>
      <c r="K92" s="18"/>
      <c r="M92" s="18"/>
      <c r="N92" s="18"/>
      <c r="O92" s="18"/>
      <c r="P92" s="18"/>
    </row>
    <row r="93" spans="2:16" ht="12.75">
      <c r="B93" s="17"/>
      <c r="C93" s="18"/>
      <c r="E93" s="17"/>
      <c r="F93" s="62"/>
      <c r="G93" s="17"/>
      <c r="I93" s="18"/>
      <c r="K93" s="18"/>
      <c r="M93" s="18"/>
      <c r="N93" s="18"/>
      <c r="O93" s="18"/>
      <c r="P93" s="18"/>
    </row>
    <row r="94" spans="2:16" ht="12.75">
      <c r="B94" s="17"/>
      <c r="C94" s="18"/>
      <c r="E94" s="17"/>
      <c r="F94" s="62"/>
      <c r="G94" s="17"/>
      <c r="I94" s="18"/>
      <c r="K94" s="18"/>
      <c r="M94" s="18"/>
      <c r="N94" s="18"/>
      <c r="O94" s="18"/>
      <c r="P94" s="18"/>
    </row>
    <row r="95" spans="2:16" ht="12.75">
      <c r="B95" s="17"/>
      <c r="C95" s="18"/>
      <c r="E95" s="17"/>
      <c r="F95" s="62"/>
      <c r="G95" s="17"/>
      <c r="I95" s="18"/>
      <c r="K95" s="18"/>
      <c r="M95" s="18"/>
      <c r="N95" s="18"/>
      <c r="O95" s="18"/>
      <c r="P95" s="18"/>
    </row>
    <row r="96" spans="2:16" ht="12.75">
      <c r="B96" s="17"/>
      <c r="C96" s="18"/>
      <c r="E96" s="17"/>
      <c r="F96" s="62"/>
      <c r="G96" s="17"/>
      <c r="I96" s="18"/>
      <c r="K96" s="18"/>
      <c r="M96" s="18"/>
      <c r="N96" s="18"/>
      <c r="O96" s="18"/>
      <c r="P96" s="18"/>
    </row>
    <row r="97" spans="2:16" ht="12.75">
      <c r="B97" s="17"/>
      <c r="C97" s="18"/>
      <c r="E97" s="17"/>
      <c r="F97" s="62"/>
      <c r="G97" s="17"/>
      <c r="I97" s="18"/>
      <c r="K97" s="18"/>
      <c r="M97" s="18"/>
      <c r="N97" s="18"/>
      <c r="O97" s="18"/>
      <c r="P97" s="18"/>
    </row>
    <row r="98" spans="2:16" ht="12.75">
      <c r="B98" s="17"/>
      <c r="C98" s="18"/>
      <c r="E98" s="17"/>
      <c r="F98" s="62"/>
      <c r="G98" s="17"/>
      <c r="I98" s="18"/>
      <c r="K98" s="18"/>
      <c r="M98" s="18"/>
      <c r="N98" s="18"/>
      <c r="O98" s="18"/>
      <c r="P98" s="18"/>
    </row>
    <row r="99" spans="2:16" ht="12.75">
      <c r="B99" s="17"/>
      <c r="C99" s="18"/>
      <c r="E99" s="17"/>
      <c r="F99" s="62"/>
      <c r="G99" s="17"/>
      <c r="I99" s="18"/>
      <c r="K99" s="18"/>
      <c r="M99" s="18"/>
      <c r="N99" s="18"/>
      <c r="O99" s="18"/>
      <c r="P99" s="18"/>
    </row>
    <row r="100" spans="2:16" ht="12.75">
      <c r="B100" s="17"/>
      <c r="C100" s="18"/>
      <c r="E100" s="17"/>
      <c r="F100" s="62"/>
      <c r="G100" s="17"/>
      <c r="I100" s="18"/>
      <c r="K100" s="18"/>
      <c r="M100" s="18"/>
      <c r="N100" s="18"/>
      <c r="O100" s="18"/>
      <c r="P100" s="18"/>
    </row>
    <row r="101" spans="2:16" ht="12.75">
      <c r="B101" s="17"/>
      <c r="C101" s="18"/>
      <c r="E101" s="17"/>
      <c r="F101" s="62"/>
      <c r="G101" s="17"/>
      <c r="I101" s="18"/>
      <c r="K101" s="18"/>
      <c r="M101" s="18"/>
      <c r="N101" s="18"/>
      <c r="O101" s="18"/>
      <c r="P101" s="18"/>
    </row>
    <row r="102" spans="2:16" ht="12.75">
      <c r="B102" s="17"/>
      <c r="C102" s="18"/>
      <c r="E102" s="17"/>
      <c r="F102" s="62"/>
      <c r="G102" s="17"/>
      <c r="I102" s="18"/>
      <c r="K102" s="18"/>
      <c r="M102" s="18"/>
      <c r="N102" s="18"/>
      <c r="O102" s="18"/>
      <c r="P102" s="18"/>
    </row>
    <row r="103" spans="2:16" ht="12.75">
      <c r="B103" s="17"/>
      <c r="C103" s="18"/>
      <c r="E103" s="17"/>
      <c r="F103" s="62"/>
      <c r="G103" s="17"/>
      <c r="I103" s="18"/>
      <c r="K103" s="18"/>
      <c r="M103" s="18"/>
      <c r="N103" s="18"/>
      <c r="O103" s="18"/>
      <c r="P103" s="18"/>
    </row>
    <row r="104" spans="2:16" ht="12.75">
      <c r="B104" s="17"/>
      <c r="C104" s="18"/>
      <c r="E104" s="17"/>
      <c r="F104" s="62"/>
      <c r="G104" s="17"/>
      <c r="I104" s="18"/>
      <c r="K104" s="18"/>
      <c r="M104" s="18"/>
      <c r="N104" s="18"/>
      <c r="O104" s="18"/>
      <c r="P104" s="18"/>
    </row>
    <row r="105" spans="2:16" ht="12.75">
      <c r="B105" s="17"/>
      <c r="C105" s="18"/>
      <c r="E105" s="17"/>
      <c r="F105" s="62"/>
      <c r="G105" s="17"/>
      <c r="I105" s="18"/>
      <c r="K105" s="18"/>
      <c r="M105" s="18"/>
      <c r="N105" s="18"/>
      <c r="O105" s="18"/>
      <c r="P105" s="18"/>
    </row>
    <row r="106" spans="2:16" ht="12.75">
      <c r="B106" s="17"/>
      <c r="C106" s="18"/>
      <c r="E106" s="17"/>
      <c r="F106" s="62"/>
      <c r="G106" s="17"/>
      <c r="I106" s="18"/>
      <c r="K106" s="18"/>
      <c r="M106" s="18"/>
      <c r="N106" s="18"/>
      <c r="O106" s="18"/>
      <c r="P106" s="18"/>
    </row>
    <row r="107" spans="2:16" ht="12.75">
      <c r="B107" s="17"/>
      <c r="C107" s="18"/>
      <c r="E107" s="17"/>
      <c r="F107" s="62"/>
      <c r="G107" s="17"/>
      <c r="I107" s="18"/>
      <c r="K107" s="18"/>
      <c r="M107" s="18"/>
      <c r="N107" s="18"/>
      <c r="O107" s="18"/>
      <c r="P107" s="18"/>
    </row>
    <row r="108" spans="2:16" ht="12.75">
      <c r="B108" s="17"/>
      <c r="C108" s="18"/>
      <c r="E108" s="17"/>
      <c r="F108" s="62"/>
      <c r="G108" s="17"/>
      <c r="I108" s="18"/>
      <c r="K108" s="18"/>
      <c r="M108" s="18"/>
      <c r="N108" s="18"/>
      <c r="O108" s="18"/>
      <c r="P108" s="18"/>
    </row>
    <row r="109" spans="2:16" ht="12.75">
      <c r="B109" s="17"/>
      <c r="C109" s="18"/>
      <c r="E109" s="17"/>
      <c r="F109" s="62"/>
      <c r="G109" s="17"/>
      <c r="I109" s="18"/>
      <c r="K109" s="18"/>
      <c r="M109" s="18"/>
      <c r="N109" s="18"/>
      <c r="O109" s="18"/>
      <c r="P109" s="18"/>
    </row>
    <row r="110" spans="2:16" ht="12.75">
      <c r="B110" s="17"/>
      <c r="C110" s="18"/>
      <c r="E110" s="17"/>
      <c r="F110" s="62"/>
      <c r="G110" s="17"/>
      <c r="I110" s="18"/>
      <c r="K110" s="18"/>
      <c r="M110" s="18"/>
      <c r="N110" s="18"/>
      <c r="O110" s="18"/>
      <c r="P110" s="18"/>
    </row>
    <row r="111" spans="2:16" ht="12.75">
      <c r="B111" s="17"/>
      <c r="C111" s="18"/>
      <c r="E111" s="17"/>
      <c r="F111" s="62"/>
      <c r="G111" s="17"/>
      <c r="I111" s="18"/>
      <c r="K111" s="18"/>
      <c r="M111" s="18"/>
      <c r="N111" s="18"/>
      <c r="O111" s="18"/>
      <c r="P111" s="18"/>
    </row>
    <row r="112" spans="2:16" ht="12.75">
      <c r="B112" s="17"/>
      <c r="C112" s="18"/>
      <c r="E112" s="17"/>
      <c r="F112" s="62"/>
      <c r="G112" s="17"/>
      <c r="I112" s="18"/>
      <c r="K112" s="18"/>
      <c r="M112" s="18"/>
      <c r="N112" s="18"/>
      <c r="O112" s="18"/>
      <c r="P112" s="18"/>
    </row>
    <row r="113" spans="2:16" ht="12.75">
      <c r="B113" s="17"/>
      <c r="C113" s="18"/>
      <c r="E113" s="17"/>
      <c r="F113" s="62"/>
      <c r="G113" s="17"/>
      <c r="I113" s="18"/>
      <c r="K113" s="18"/>
      <c r="M113" s="18"/>
      <c r="N113" s="18"/>
      <c r="O113" s="18"/>
      <c r="P113" s="18"/>
    </row>
    <row r="114" spans="2:16" ht="12.75">
      <c r="B114" s="17"/>
      <c r="C114" s="18"/>
      <c r="E114" s="17"/>
      <c r="F114" s="62"/>
      <c r="G114" s="17"/>
      <c r="I114" s="18"/>
      <c r="K114" s="18"/>
      <c r="M114" s="18"/>
      <c r="N114" s="18"/>
      <c r="O114" s="18"/>
      <c r="P114" s="18"/>
    </row>
    <row r="115" spans="2:16" ht="12.75">
      <c r="B115" s="17"/>
      <c r="C115" s="18"/>
      <c r="E115" s="17"/>
      <c r="F115" s="62"/>
      <c r="G115" s="17"/>
      <c r="I115" s="18"/>
      <c r="K115" s="18"/>
      <c r="M115" s="18"/>
      <c r="N115" s="18"/>
      <c r="O115" s="18"/>
      <c r="P115" s="18"/>
    </row>
    <row r="116" spans="2:16" ht="12.75">
      <c r="B116" s="17"/>
      <c r="C116" s="18"/>
      <c r="E116" s="17"/>
      <c r="F116" s="62"/>
      <c r="G116" s="17"/>
      <c r="I116" s="18"/>
      <c r="K116" s="18"/>
      <c r="M116" s="18"/>
      <c r="N116" s="18"/>
      <c r="O116" s="18"/>
      <c r="P116" s="18"/>
    </row>
    <row r="117" spans="2:16" ht="12.75">
      <c r="B117" s="17"/>
      <c r="C117" s="18"/>
      <c r="E117" s="17"/>
      <c r="F117" s="62"/>
      <c r="G117" s="17"/>
      <c r="I117" s="18"/>
      <c r="K117" s="18"/>
      <c r="M117" s="18"/>
      <c r="N117" s="18"/>
      <c r="O117" s="18"/>
      <c r="P117" s="18"/>
    </row>
    <row r="118" spans="2:16" ht="12.75">
      <c r="B118" s="17"/>
      <c r="C118" s="18"/>
      <c r="E118" s="17"/>
      <c r="F118" s="62"/>
      <c r="G118" s="17"/>
      <c r="I118" s="18"/>
      <c r="K118" s="18"/>
      <c r="M118" s="18"/>
      <c r="N118" s="18"/>
      <c r="O118" s="18"/>
      <c r="P118" s="18"/>
    </row>
    <row r="119" spans="2:16" ht="12.75">
      <c r="B119" s="17"/>
      <c r="C119" s="18"/>
      <c r="E119" s="17"/>
      <c r="F119" s="62"/>
      <c r="G119" s="17"/>
      <c r="I119" s="18"/>
      <c r="K119" s="18"/>
      <c r="M119" s="18"/>
      <c r="N119" s="18"/>
      <c r="O119" s="18"/>
      <c r="P119" s="18"/>
    </row>
    <row r="120" spans="2:16" ht="12.75">
      <c r="B120" s="17"/>
      <c r="C120" s="18"/>
      <c r="E120" s="17"/>
      <c r="F120" s="62"/>
      <c r="G120" s="17"/>
      <c r="I120" s="18"/>
      <c r="K120" s="18"/>
      <c r="M120" s="18"/>
      <c r="N120" s="18"/>
      <c r="O120" s="18"/>
      <c r="P120" s="18"/>
    </row>
    <row r="121" spans="2:16" ht="12.75">
      <c r="B121" s="17"/>
      <c r="C121" s="18"/>
      <c r="E121" s="17"/>
      <c r="F121" s="62"/>
      <c r="G121" s="17"/>
      <c r="I121" s="18"/>
      <c r="K121" s="18"/>
      <c r="M121" s="18"/>
      <c r="N121" s="18"/>
      <c r="O121" s="18"/>
      <c r="P121" s="18"/>
    </row>
    <row r="122" spans="2:16" ht="12.75">
      <c r="B122" s="17"/>
      <c r="C122" s="18"/>
      <c r="E122" s="17"/>
      <c r="F122" s="62"/>
      <c r="G122" s="17"/>
      <c r="I122" s="18"/>
      <c r="K122" s="18"/>
      <c r="M122" s="18"/>
      <c r="N122" s="18"/>
      <c r="O122" s="18"/>
      <c r="P122" s="18"/>
    </row>
    <row r="123" spans="2:16" ht="12.75">
      <c r="B123" s="17"/>
      <c r="C123" s="18"/>
      <c r="E123" s="17"/>
      <c r="F123" s="62"/>
      <c r="G123" s="17"/>
      <c r="I123" s="18"/>
      <c r="K123" s="18"/>
      <c r="M123" s="18"/>
      <c r="N123" s="18"/>
      <c r="O123" s="18"/>
      <c r="P123" s="18"/>
    </row>
    <row r="124" spans="2:16" ht="12.75">
      <c r="B124" s="17"/>
      <c r="C124" s="18"/>
      <c r="E124" s="17"/>
      <c r="F124" s="62"/>
      <c r="G124" s="17"/>
      <c r="I124" s="18"/>
      <c r="K124" s="18"/>
      <c r="M124" s="18"/>
      <c r="N124" s="18"/>
      <c r="O124" s="18"/>
      <c r="P124" s="18"/>
    </row>
    <row r="125" spans="2:16" ht="12.75">
      <c r="B125" s="17"/>
      <c r="C125" s="18"/>
      <c r="E125" s="17"/>
      <c r="F125" s="62"/>
      <c r="G125" s="17"/>
      <c r="I125" s="18"/>
      <c r="K125" s="18"/>
      <c r="M125" s="18"/>
      <c r="N125" s="18"/>
      <c r="O125" s="18"/>
      <c r="P125" s="18"/>
    </row>
    <row r="126" spans="2:16" ht="12.75">
      <c r="B126" s="17"/>
      <c r="C126" s="18"/>
      <c r="E126" s="17"/>
      <c r="F126" s="62"/>
      <c r="G126" s="17"/>
      <c r="I126" s="18"/>
      <c r="K126" s="18"/>
      <c r="M126" s="18"/>
      <c r="N126" s="18"/>
      <c r="O126" s="18"/>
      <c r="P126" s="18"/>
    </row>
    <row r="127" spans="2:16" ht="12.75">
      <c r="B127" s="17"/>
      <c r="C127" s="18"/>
      <c r="E127" s="17"/>
      <c r="F127" s="62"/>
      <c r="G127" s="17"/>
      <c r="I127" s="18"/>
      <c r="K127" s="18"/>
      <c r="M127" s="18"/>
      <c r="N127" s="18"/>
      <c r="O127" s="18"/>
      <c r="P127" s="18"/>
    </row>
    <row r="128" spans="2:16" ht="12.75">
      <c r="B128" s="17"/>
      <c r="C128" s="18"/>
      <c r="E128" s="17"/>
      <c r="F128" s="62"/>
      <c r="G128" s="17"/>
      <c r="I128" s="18"/>
      <c r="K128" s="18"/>
      <c r="M128" s="18"/>
      <c r="N128" s="18"/>
      <c r="O128" s="18"/>
      <c r="P128" s="18"/>
    </row>
    <row r="129" spans="2:16" ht="12.75">
      <c r="B129" s="17"/>
      <c r="C129" s="18"/>
      <c r="E129" s="17"/>
      <c r="F129" s="62"/>
      <c r="G129" s="17"/>
      <c r="I129" s="18"/>
      <c r="K129" s="18"/>
      <c r="M129" s="18"/>
      <c r="N129" s="18"/>
      <c r="O129" s="18"/>
      <c r="P129" s="18"/>
    </row>
    <row r="130" spans="2:16" ht="12.75">
      <c r="B130" s="17"/>
      <c r="C130" s="18"/>
      <c r="E130" s="17"/>
      <c r="F130" s="62"/>
      <c r="G130" s="17"/>
      <c r="I130" s="18"/>
      <c r="K130" s="18"/>
      <c r="M130" s="18"/>
      <c r="N130" s="18"/>
      <c r="O130" s="18"/>
      <c r="P130" s="18"/>
    </row>
    <row r="131" spans="2:16" ht="12.75">
      <c r="B131" s="17"/>
      <c r="C131" s="18"/>
      <c r="E131" s="17"/>
      <c r="F131" s="62"/>
      <c r="G131" s="17"/>
      <c r="I131" s="18"/>
      <c r="K131" s="18"/>
      <c r="M131" s="18"/>
      <c r="N131" s="18"/>
      <c r="O131" s="18"/>
      <c r="P131" s="18"/>
    </row>
    <row r="132" spans="2:16" ht="12.75">
      <c r="B132" s="17"/>
      <c r="C132" s="18"/>
      <c r="E132" s="17"/>
      <c r="F132" s="62"/>
      <c r="G132" s="17"/>
      <c r="I132" s="18"/>
      <c r="K132" s="18"/>
      <c r="M132" s="18"/>
      <c r="N132" s="18"/>
      <c r="O132" s="18"/>
      <c r="P132" s="18"/>
    </row>
    <row r="133" spans="2:16" ht="12.75">
      <c r="B133" s="17"/>
      <c r="C133" s="18"/>
      <c r="E133" s="17"/>
      <c r="F133" s="62"/>
      <c r="G133" s="17"/>
      <c r="I133" s="18"/>
      <c r="K133" s="18"/>
      <c r="M133" s="18"/>
      <c r="N133" s="18"/>
      <c r="O133" s="18"/>
      <c r="P133" s="18"/>
    </row>
    <row r="134" spans="2:16" ht="12.75">
      <c r="B134" s="17"/>
      <c r="C134" s="18"/>
      <c r="E134" s="17"/>
      <c r="F134" s="62"/>
      <c r="G134" s="17"/>
      <c r="I134" s="18"/>
      <c r="K134" s="18"/>
      <c r="M134" s="18"/>
      <c r="N134" s="18"/>
      <c r="O134" s="18"/>
      <c r="P134" s="18"/>
    </row>
    <row r="135" spans="2:16" ht="12.75">
      <c r="B135" s="17"/>
      <c r="C135" s="18"/>
      <c r="E135" s="17"/>
      <c r="F135" s="62"/>
      <c r="G135" s="17"/>
      <c r="I135" s="18"/>
      <c r="K135" s="18"/>
      <c r="M135" s="18"/>
      <c r="N135" s="18"/>
      <c r="O135" s="18"/>
      <c r="P135" s="18"/>
    </row>
    <row r="136" spans="2:16" ht="12.75">
      <c r="B136" s="17"/>
      <c r="C136" s="18"/>
      <c r="E136" s="17"/>
      <c r="F136" s="62"/>
      <c r="G136" s="17"/>
      <c r="I136" s="18"/>
      <c r="K136" s="18"/>
      <c r="M136" s="18"/>
      <c r="N136" s="18"/>
      <c r="O136" s="18"/>
      <c r="P136" s="18"/>
    </row>
    <row r="137" spans="2:16" ht="12.75">
      <c r="B137" s="17"/>
      <c r="C137" s="18"/>
      <c r="E137" s="17"/>
      <c r="F137" s="62"/>
      <c r="G137" s="17"/>
      <c r="I137" s="18"/>
      <c r="K137" s="18"/>
      <c r="M137" s="18"/>
      <c r="N137" s="18"/>
      <c r="O137" s="18"/>
      <c r="P137" s="18"/>
    </row>
    <row r="138" spans="2:16" ht="12.75">
      <c r="B138" s="17"/>
      <c r="C138" s="18"/>
      <c r="E138" s="17"/>
      <c r="F138" s="62"/>
      <c r="G138" s="17"/>
      <c r="I138" s="18"/>
      <c r="K138" s="18"/>
      <c r="M138" s="18"/>
      <c r="N138" s="18"/>
      <c r="O138" s="18"/>
      <c r="P138" s="18"/>
    </row>
    <row r="139" spans="2:16" ht="12.75">
      <c r="B139" s="17"/>
      <c r="C139" s="18"/>
      <c r="E139" s="17"/>
      <c r="F139" s="62"/>
      <c r="G139" s="17"/>
      <c r="I139" s="18"/>
      <c r="K139" s="18"/>
      <c r="M139" s="18"/>
      <c r="N139" s="18"/>
      <c r="O139" s="18"/>
      <c r="P139" s="18"/>
    </row>
    <row r="140" spans="2:16" ht="12.75">
      <c r="B140" s="17"/>
      <c r="C140" s="18"/>
      <c r="E140" s="17"/>
      <c r="F140" s="62"/>
      <c r="G140" s="17"/>
      <c r="I140" s="18"/>
      <c r="K140" s="18"/>
      <c r="M140" s="18"/>
      <c r="N140" s="18"/>
      <c r="O140" s="18"/>
      <c r="P140" s="18"/>
    </row>
    <row r="141" spans="2:16" ht="12.75">
      <c r="B141" s="17"/>
      <c r="C141" s="18"/>
      <c r="E141" s="17"/>
      <c r="F141" s="62"/>
      <c r="G141" s="17"/>
      <c r="I141" s="18"/>
      <c r="K141" s="18"/>
      <c r="M141" s="18"/>
      <c r="N141" s="18"/>
      <c r="O141" s="18"/>
      <c r="P141" s="18"/>
    </row>
    <row r="142" spans="2:16" ht="12.75">
      <c r="B142" s="17"/>
      <c r="C142" s="18"/>
      <c r="E142" s="17"/>
      <c r="F142" s="62"/>
      <c r="G142" s="17"/>
      <c r="I142" s="18"/>
      <c r="K142" s="18"/>
      <c r="M142" s="18"/>
      <c r="N142" s="18"/>
      <c r="O142" s="18"/>
      <c r="P142" s="18"/>
    </row>
    <row r="143" spans="2:16" ht="12.75">
      <c r="B143" s="17"/>
      <c r="C143" s="18"/>
      <c r="E143" s="17"/>
      <c r="F143" s="62"/>
      <c r="G143" s="17"/>
      <c r="I143" s="18"/>
      <c r="K143" s="18"/>
      <c r="M143" s="18"/>
      <c r="N143" s="18"/>
      <c r="O143" s="18"/>
      <c r="P143" s="18"/>
    </row>
    <row r="144" spans="2:16" ht="12.75">
      <c r="B144" s="17"/>
      <c r="C144" s="18"/>
      <c r="E144" s="17"/>
      <c r="F144" s="62"/>
      <c r="G144" s="17"/>
      <c r="I144" s="18"/>
      <c r="K144" s="18"/>
      <c r="M144" s="18"/>
      <c r="N144" s="18"/>
      <c r="O144" s="18"/>
      <c r="P144" s="18"/>
    </row>
    <row r="145" spans="2:16" ht="12.75">
      <c r="B145" s="17"/>
      <c r="C145" s="18"/>
      <c r="E145" s="17"/>
      <c r="F145" s="62"/>
      <c r="G145" s="17"/>
      <c r="I145" s="18"/>
      <c r="K145" s="18"/>
      <c r="M145" s="18"/>
      <c r="N145" s="18"/>
      <c r="O145" s="18"/>
      <c r="P145" s="18"/>
    </row>
    <row r="146" spans="2:16" ht="12.75">
      <c r="B146" s="17"/>
      <c r="C146" s="18"/>
      <c r="E146" s="17"/>
      <c r="F146" s="62"/>
      <c r="G146" s="17"/>
      <c r="I146" s="18"/>
      <c r="K146" s="18"/>
      <c r="M146" s="18"/>
      <c r="N146" s="18"/>
      <c r="O146" s="18"/>
      <c r="P146" s="18"/>
    </row>
    <row r="147" spans="2:16" ht="12.75">
      <c r="B147" s="17"/>
      <c r="C147" s="18"/>
      <c r="E147" s="17"/>
      <c r="F147" s="62"/>
      <c r="G147" s="17"/>
      <c r="I147" s="18"/>
      <c r="K147" s="18"/>
      <c r="M147" s="18"/>
      <c r="N147" s="18"/>
      <c r="O147" s="18"/>
      <c r="P147" s="18"/>
    </row>
    <row r="148" spans="2:16" ht="12.75">
      <c r="B148" s="17"/>
      <c r="C148" s="18"/>
      <c r="E148" s="17"/>
      <c r="F148" s="62"/>
      <c r="G148" s="17"/>
      <c r="I148" s="18"/>
      <c r="K148" s="18"/>
      <c r="M148" s="18"/>
      <c r="N148" s="18"/>
      <c r="O148" s="18"/>
      <c r="P148" s="18"/>
    </row>
    <row r="149" spans="2:16" ht="12.75">
      <c r="B149" s="17"/>
      <c r="C149" s="18"/>
      <c r="E149" s="17"/>
      <c r="F149" s="62"/>
      <c r="G149" s="17"/>
      <c r="I149" s="18"/>
      <c r="K149" s="18"/>
      <c r="M149" s="18"/>
      <c r="N149" s="18"/>
      <c r="O149" s="18"/>
      <c r="P149" s="18"/>
    </row>
    <row r="150" spans="2:16" ht="12.75">
      <c r="B150" s="17"/>
      <c r="C150" s="18"/>
      <c r="E150" s="17"/>
      <c r="F150" s="62"/>
      <c r="G150" s="17"/>
      <c r="I150" s="18"/>
      <c r="K150" s="18"/>
      <c r="M150" s="18"/>
      <c r="N150" s="18"/>
      <c r="O150" s="18"/>
      <c r="P150" s="18"/>
    </row>
    <row r="151" spans="2:16" ht="12.75">
      <c r="B151" s="17"/>
      <c r="C151" s="18"/>
      <c r="E151" s="17"/>
      <c r="F151" s="62"/>
      <c r="G151" s="17"/>
      <c r="I151" s="18"/>
      <c r="K151" s="18"/>
      <c r="M151" s="18"/>
      <c r="N151" s="18"/>
      <c r="O151" s="18"/>
      <c r="P151" s="18"/>
    </row>
    <row r="152" spans="2:16" ht="12.75">
      <c r="B152" s="17"/>
      <c r="C152" s="18"/>
      <c r="E152" s="17"/>
      <c r="F152" s="62"/>
      <c r="G152" s="17"/>
      <c r="I152" s="18"/>
      <c r="K152" s="18"/>
      <c r="M152" s="18"/>
      <c r="N152" s="18"/>
      <c r="O152" s="18"/>
      <c r="P152" s="18"/>
    </row>
    <row r="153" spans="2:16" ht="12.75">
      <c r="B153" s="17"/>
      <c r="C153" s="18"/>
      <c r="E153" s="17"/>
      <c r="F153" s="62"/>
      <c r="G153" s="17"/>
      <c r="I153" s="18"/>
      <c r="K153" s="18"/>
      <c r="M153" s="18"/>
      <c r="N153" s="18"/>
      <c r="O153" s="18"/>
      <c r="P153" s="18"/>
    </row>
    <row r="154" spans="2:16" ht="12.75">
      <c r="B154" s="17"/>
      <c r="C154" s="18"/>
      <c r="E154" s="17"/>
      <c r="F154" s="62"/>
      <c r="G154" s="17"/>
      <c r="I154" s="18"/>
      <c r="K154" s="18"/>
      <c r="M154" s="18"/>
      <c r="N154" s="18"/>
      <c r="O154" s="18"/>
      <c r="P154" s="18"/>
    </row>
    <row r="155" spans="2:16" ht="12.75">
      <c r="B155" s="17"/>
      <c r="C155" s="18"/>
      <c r="E155" s="17"/>
      <c r="F155" s="62"/>
      <c r="G155" s="17"/>
      <c r="I155" s="18"/>
      <c r="K155" s="18"/>
      <c r="M155" s="18"/>
      <c r="N155" s="18"/>
      <c r="O155" s="18"/>
      <c r="P155" s="18"/>
    </row>
    <row r="156" spans="2:16" ht="12.75">
      <c r="B156" s="17"/>
      <c r="C156" s="18"/>
      <c r="E156" s="17"/>
      <c r="F156" s="62"/>
      <c r="G156" s="17"/>
      <c r="I156" s="18"/>
      <c r="K156" s="18"/>
      <c r="M156" s="18"/>
      <c r="N156" s="18"/>
      <c r="O156" s="18"/>
      <c r="P156" s="18"/>
    </row>
    <row r="157" spans="2:16" ht="12.75">
      <c r="B157" s="17"/>
      <c r="C157" s="18"/>
      <c r="E157" s="17"/>
      <c r="F157" s="62"/>
      <c r="G157" s="17"/>
      <c r="I157" s="18"/>
      <c r="K157" s="18"/>
      <c r="M157" s="18"/>
      <c r="N157" s="18"/>
      <c r="O157" s="18"/>
      <c r="P157" s="18"/>
    </row>
    <row r="158" spans="2:16" ht="12.75">
      <c r="B158" s="17"/>
      <c r="C158" s="18"/>
      <c r="E158" s="17"/>
      <c r="F158" s="62"/>
      <c r="G158" s="17"/>
      <c r="I158" s="18"/>
      <c r="K158" s="18"/>
      <c r="M158" s="18"/>
      <c r="N158" s="18"/>
      <c r="O158" s="18"/>
      <c r="P158" s="18"/>
    </row>
    <row r="159" spans="2:16" ht="12.75">
      <c r="B159" s="17"/>
      <c r="C159" s="18"/>
      <c r="E159" s="17"/>
      <c r="F159" s="62"/>
      <c r="G159" s="17"/>
      <c r="I159" s="18"/>
      <c r="K159" s="18"/>
      <c r="M159" s="18"/>
      <c r="N159" s="18"/>
      <c r="O159" s="18"/>
      <c r="P159" s="18"/>
    </row>
    <row r="160" spans="2:16" ht="12.75">
      <c r="B160" s="17"/>
      <c r="C160" s="18"/>
      <c r="E160" s="17"/>
      <c r="F160" s="62"/>
      <c r="G160" s="17"/>
      <c r="I160" s="18"/>
      <c r="K160" s="18"/>
      <c r="M160" s="18"/>
      <c r="N160" s="18"/>
      <c r="O160" s="18"/>
      <c r="P160" s="18"/>
    </row>
    <row r="161" spans="2:16" ht="12.75">
      <c r="B161" s="17"/>
      <c r="C161" s="18"/>
      <c r="E161" s="17"/>
      <c r="F161" s="62"/>
      <c r="G161" s="17"/>
      <c r="I161" s="18"/>
      <c r="K161" s="18"/>
      <c r="M161" s="18"/>
      <c r="N161" s="18"/>
      <c r="O161" s="18"/>
      <c r="P161" s="18"/>
    </row>
    <row r="162" spans="2:16" ht="12.75">
      <c r="B162" s="17"/>
      <c r="C162" s="18"/>
      <c r="E162" s="17"/>
      <c r="F162" s="62"/>
      <c r="G162" s="17"/>
      <c r="I162" s="18"/>
      <c r="K162" s="18"/>
      <c r="M162" s="18"/>
      <c r="N162" s="18"/>
      <c r="O162" s="18"/>
      <c r="P162" s="18"/>
    </row>
    <row r="163" spans="2:16" ht="12.75">
      <c r="B163" s="17"/>
      <c r="C163" s="18"/>
      <c r="E163" s="17"/>
      <c r="F163" s="62"/>
      <c r="G163" s="17"/>
      <c r="I163" s="18"/>
      <c r="K163" s="18"/>
      <c r="M163" s="18"/>
      <c r="N163" s="18"/>
      <c r="O163" s="18"/>
      <c r="P163" s="18"/>
    </row>
    <row r="164" spans="2:16" ht="12.75">
      <c r="B164" s="17"/>
      <c r="C164" s="18"/>
      <c r="E164" s="17"/>
      <c r="F164" s="62"/>
      <c r="G164" s="17"/>
      <c r="I164" s="18"/>
      <c r="K164" s="18"/>
      <c r="M164" s="18"/>
      <c r="N164" s="18"/>
      <c r="O164" s="18"/>
      <c r="P164" s="18"/>
    </row>
    <row r="165" spans="2:16" ht="12.75">
      <c r="B165" s="17"/>
      <c r="C165" s="18"/>
      <c r="E165" s="17"/>
      <c r="F165" s="62"/>
      <c r="G165" s="17"/>
      <c r="I165" s="18"/>
      <c r="K165" s="18"/>
      <c r="M165" s="18"/>
      <c r="N165" s="18"/>
      <c r="O165" s="18"/>
      <c r="P165" s="18"/>
    </row>
    <row r="166" spans="2:16" ht="12.75">
      <c r="B166" s="17"/>
      <c r="C166" s="18"/>
      <c r="E166" s="17"/>
      <c r="F166" s="62"/>
      <c r="G166" s="17"/>
      <c r="I166" s="18"/>
      <c r="K166" s="18"/>
      <c r="M166" s="18"/>
      <c r="N166" s="18"/>
      <c r="O166" s="18"/>
      <c r="P166" s="18"/>
    </row>
    <row r="167" spans="2:16" ht="12.75">
      <c r="B167" s="17"/>
      <c r="C167" s="18"/>
      <c r="E167" s="17"/>
      <c r="F167" s="62"/>
      <c r="G167" s="17"/>
      <c r="I167" s="18"/>
      <c r="K167" s="18"/>
      <c r="M167" s="18"/>
      <c r="N167" s="18"/>
      <c r="O167" s="18"/>
      <c r="P167" s="18"/>
    </row>
    <row r="168" spans="2:16" ht="12.75">
      <c r="B168" s="17"/>
      <c r="C168" s="18"/>
      <c r="E168" s="17"/>
      <c r="F168" s="62"/>
      <c r="G168" s="17"/>
      <c r="I168" s="18"/>
      <c r="K168" s="18"/>
      <c r="M168" s="18"/>
      <c r="N168" s="18"/>
      <c r="O168" s="18"/>
      <c r="P168" s="18"/>
    </row>
    <row r="169" spans="2:16" ht="12.75">
      <c r="B169" s="17"/>
      <c r="C169" s="18"/>
      <c r="E169" s="17"/>
      <c r="F169" s="62"/>
      <c r="G169" s="17"/>
      <c r="I169" s="18"/>
      <c r="K169" s="18"/>
      <c r="M169" s="18"/>
      <c r="N169" s="18"/>
      <c r="O169" s="18"/>
      <c r="P169" s="18"/>
    </row>
    <row r="170" spans="2:16" ht="12.75">
      <c r="B170" s="17"/>
      <c r="C170" s="18"/>
      <c r="E170" s="17"/>
      <c r="F170" s="62"/>
      <c r="G170" s="17"/>
      <c r="I170" s="18"/>
      <c r="K170" s="18"/>
      <c r="M170" s="18"/>
      <c r="N170" s="18"/>
      <c r="O170" s="18"/>
      <c r="P170" s="18"/>
    </row>
    <row r="171" spans="2:16" ht="12.75">
      <c r="B171" s="17"/>
      <c r="C171" s="18"/>
      <c r="E171" s="17"/>
      <c r="F171" s="62"/>
      <c r="G171" s="17"/>
      <c r="I171" s="18"/>
      <c r="K171" s="18"/>
      <c r="M171" s="18"/>
      <c r="N171" s="18"/>
      <c r="O171" s="18"/>
      <c r="P171" s="18"/>
    </row>
    <row r="172" spans="2:16" ht="12.75">
      <c r="B172" s="17"/>
      <c r="C172" s="18"/>
      <c r="E172" s="17"/>
      <c r="F172" s="62"/>
      <c r="G172" s="17"/>
      <c r="I172" s="18"/>
      <c r="K172" s="18"/>
      <c r="M172" s="18"/>
      <c r="N172" s="18"/>
      <c r="O172" s="18"/>
      <c r="P172" s="18"/>
    </row>
    <row r="173" spans="2:16" ht="12.75">
      <c r="B173" s="17"/>
      <c r="C173" s="18"/>
      <c r="E173" s="17"/>
      <c r="F173" s="62"/>
      <c r="G173" s="17"/>
      <c r="I173" s="18"/>
      <c r="K173" s="18"/>
      <c r="M173" s="18"/>
      <c r="N173" s="18"/>
      <c r="O173" s="18"/>
      <c r="P173" s="18"/>
    </row>
    <row r="174" spans="2:16" ht="12.75">
      <c r="B174" s="17"/>
      <c r="C174" s="18"/>
      <c r="E174" s="17"/>
      <c r="F174" s="62"/>
      <c r="G174" s="17"/>
      <c r="I174" s="18"/>
      <c r="K174" s="18"/>
      <c r="M174" s="18"/>
      <c r="N174" s="18"/>
      <c r="O174" s="18"/>
      <c r="P174" s="18"/>
    </row>
    <row r="175" spans="2:16" ht="12.75">
      <c r="B175" s="17"/>
      <c r="C175" s="18"/>
      <c r="E175" s="17"/>
      <c r="F175" s="62"/>
      <c r="G175" s="17"/>
      <c r="I175" s="18"/>
      <c r="K175" s="18"/>
      <c r="M175" s="18"/>
      <c r="N175" s="18"/>
      <c r="O175" s="18"/>
      <c r="P175" s="18"/>
    </row>
    <row r="176" spans="2:16" ht="12.75">
      <c r="B176" s="17"/>
      <c r="C176" s="18"/>
      <c r="E176" s="17"/>
      <c r="F176" s="62"/>
      <c r="G176" s="17"/>
      <c r="I176" s="18"/>
      <c r="K176" s="18"/>
      <c r="M176" s="18"/>
      <c r="N176" s="18"/>
      <c r="O176" s="18"/>
      <c r="P176" s="18"/>
    </row>
    <row r="177" spans="2:16" ht="12.75">
      <c r="B177" s="17"/>
      <c r="C177" s="18"/>
      <c r="E177" s="17"/>
      <c r="F177" s="62"/>
      <c r="G177" s="17"/>
      <c r="I177" s="18"/>
      <c r="K177" s="18"/>
      <c r="M177" s="18"/>
      <c r="N177" s="18"/>
      <c r="O177" s="18"/>
      <c r="P177" s="18"/>
    </row>
    <row r="178" spans="2:16" ht="12.75">
      <c r="B178" s="17"/>
      <c r="C178" s="18"/>
      <c r="E178" s="17"/>
      <c r="F178" s="62"/>
      <c r="G178" s="17"/>
      <c r="I178" s="18"/>
      <c r="K178" s="18"/>
      <c r="M178" s="18"/>
      <c r="N178" s="18"/>
      <c r="O178" s="18"/>
      <c r="P178" s="18"/>
    </row>
    <row r="179" spans="2:16" ht="12.75">
      <c r="B179" s="17"/>
      <c r="C179" s="18"/>
      <c r="E179" s="17"/>
      <c r="F179" s="62"/>
      <c r="G179" s="17"/>
      <c r="I179" s="18"/>
      <c r="K179" s="18"/>
      <c r="M179" s="18"/>
      <c r="N179" s="18"/>
      <c r="O179" s="18"/>
      <c r="P179" s="18"/>
    </row>
    <row r="180" spans="2:16" ht="12.75">
      <c r="B180" s="17"/>
      <c r="C180" s="18"/>
      <c r="E180" s="17"/>
      <c r="F180" s="62"/>
      <c r="G180" s="17"/>
      <c r="I180" s="18"/>
      <c r="K180" s="18"/>
      <c r="M180" s="18"/>
      <c r="N180" s="18"/>
      <c r="O180" s="18"/>
      <c r="P180" s="18"/>
    </row>
    <row r="181" spans="2:16" ht="12.75">
      <c r="B181" s="17"/>
      <c r="C181" s="18"/>
      <c r="E181" s="17"/>
      <c r="F181" s="62"/>
      <c r="G181" s="17"/>
      <c r="I181" s="18"/>
      <c r="K181" s="18"/>
      <c r="M181" s="18"/>
      <c r="N181" s="18"/>
      <c r="O181" s="18"/>
      <c r="P181" s="18"/>
    </row>
    <row r="182" spans="2:16" ht="12.75">
      <c r="B182" s="17"/>
      <c r="C182" s="18"/>
      <c r="E182" s="17"/>
      <c r="F182" s="62"/>
      <c r="G182" s="17"/>
      <c r="I182" s="18"/>
      <c r="K182" s="18"/>
      <c r="M182" s="18"/>
      <c r="N182" s="18"/>
      <c r="O182" s="18"/>
      <c r="P182" s="18"/>
    </row>
    <row r="183" spans="2:16" ht="12.75">
      <c r="B183" s="17"/>
      <c r="C183" s="18"/>
      <c r="E183" s="17"/>
      <c r="F183" s="62"/>
      <c r="G183" s="17"/>
      <c r="I183" s="18"/>
      <c r="K183" s="18"/>
      <c r="M183" s="18"/>
      <c r="N183" s="18"/>
      <c r="O183" s="18"/>
      <c r="P183" s="18"/>
    </row>
    <row r="184" spans="2:16" ht="12.75">
      <c r="B184" s="17"/>
      <c r="C184" s="18"/>
      <c r="E184" s="17"/>
      <c r="F184" s="62"/>
      <c r="G184" s="17"/>
      <c r="I184" s="18"/>
      <c r="K184" s="18"/>
      <c r="M184" s="18"/>
      <c r="N184" s="18"/>
      <c r="O184" s="18"/>
      <c r="P184" s="18"/>
    </row>
    <row r="185" spans="2:16" ht="12.75">
      <c r="B185" s="17"/>
      <c r="C185" s="18"/>
      <c r="E185" s="17"/>
      <c r="F185" s="62"/>
      <c r="G185" s="17"/>
      <c r="I185" s="18"/>
      <c r="K185" s="18"/>
      <c r="M185" s="18"/>
      <c r="N185" s="18"/>
      <c r="O185" s="18"/>
      <c r="P185" s="18"/>
    </row>
    <row r="186" spans="2:16" ht="12.75">
      <c r="B186" s="17"/>
      <c r="C186" s="18"/>
      <c r="E186" s="17"/>
      <c r="F186" s="62"/>
      <c r="G186" s="17"/>
      <c r="I186" s="18"/>
      <c r="K186" s="18"/>
      <c r="M186" s="18"/>
      <c r="N186" s="18"/>
      <c r="O186" s="18"/>
      <c r="P186" s="18"/>
    </row>
    <row r="187" spans="2:16" ht="12.75">
      <c r="B187" s="17"/>
      <c r="C187" s="18"/>
      <c r="E187" s="17"/>
      <c r="F187" s="62"/>
      <c r="G187" s="17"/>
      <c r="I187" s="18"/>
      <c r="K187" s="18"/>
      <c r="M187" s="18"/>
      <c r="N187" s="18"/>
      <c r="O187" s="18"/>
      <c r="P187" s="18"/>
    </row>
    <row r="188" spans="2:16" ht="12.75">
      <c r="B188" s="17"/>
      <c r="C188" s="18"/>
      <c r="E188" s="17"/>
      <c r="F188" s="62"/>
      <c r="G188" s="17"/>
      <c r="I188" s="18"/>
      <c r="K188" s="18"/>
      <c r="M188" s="18"/>
      <c r="N188" s="18"/>
      <c r="O188" s="18"/>
      <c r="P188" s="18"/>
    </row>
    <row r="189" spans="2:16" ht="12.75">
      <c r="B189" s="17"/>
      <c r="C189" s="18"/>
      <c r="E189" s="17"/>
      <c r="F189" s="62"/>
      <c r="G189" s="17"/>
      <c r="I189" s="18"/>
      <c r="K189" s="18"/>
      <c r="M189" s="18"/>
      <c r="N189" s="18"/>
      <c r="O189" s="18"/>
      <c r="P189" s="18"/>
    </row>
    <row r="190" spans="2:16" ht="12.75">
      <c r="B190" s="17"/>
      <c r="C190" s="18"/>
      <c r="E190" s="17"/>
      <c r="F190" s="62"/>
      <c r="G190" s="17"/>
      <c r="I190" s="18"/>
      <c r="K190" s="18"/>
      <c r="M190" s="18"/>
      <c r="N190" s="18"/>
      <c r="O190" s="18"/>
      <c r="P190" s="18"/>
    </row>
    <row r="191" spans="2:16" ht="12.75">
      <c r="B191" s="17"/>
      <c r="C191" s="18"/>
      <c r="E191" s="17"/>
      <c r="F191" s="62"/>
      <c r="G191" s="17"/>
      <c r="I191" s="18"/>
      <c r="K191" s="18"/>
      <c r="M191" s="18"/>
      <c r="N191" s="18"/>
      <c r="O191" s="18"/>
      <c r="P191" s="18"/>
    </row>
    <row r="192" spans="2:16" ht="12.75">
      <c r="B192" s="17"/>
      <c r="C192" s="18"/>
      <c r="E192" s="17"/>
      <c r="F192" s="62"/>
      <c r="G192" s="17"/>
      <c r="I192" s="18"/>
      <c r="K192" s="18"/>
      <c r="M192" s="18"/>
      <c r="N192" s="18"/>
      <c r="O192" s="18"/>
      <c r="P192" s="18"/>
    </row>
    <row r="193" spans="2:16" ht="12.75">
      <c r="B193" s="17"/>
      <c r="C193" s="18"/>
      <c r="E193" s="17"/>
      <c r="F193" s="62"/>
      <c r="G193" s="17"/>
      <c r="I193" s="18"/>
      <c r="K193" s="18"/>
      <c r="M193" s="18"/>
      <c r="N193" s="18"/>
      <c r="O193" s="18"/>
      <c r="P193" s="18"/>
    </row>
    <row r="194" spans="2:16" ht="12.75">
      <c r="B194" s="17"/>
      <c r="C194" s="18"/>
      <c r="E194" s="17"/>
      <c r="F194" s="62"/>
      <c r="G194" s="17"/>
      <c r="I194" s="18"/>
      <c r="K194" s="18"/>
      <c r="M194" s="18"/>
      <c r="N194" s="18"/>
      <c r="O194" s="18"/>
      <c r="P194" s="18"/>
    </row>
    <row r="195" spans="2:16" ht="12.75">
      <c r="B195" s="17"/>
      <c r="C195" s="18"/>
      <c r="E195" s="17"/>
      <c r="F195" s="62"/>
      <c r="G195" s="17"/>
      <c r="I195" s="18"/>
      <c r="K195" s="18"/>
      <c r="M195" s="18"/>
      <c r="N195" s="18"/>
      <c r="O195" s="18"/>
      <c r="P195" s="18"/>
    </row>
    <row r="196" spans="2:16" ht="12.75">
      <c r="B196" s="17"/>
      <c r="C196" s="18"/>
      <c r="E196" s="17"/>
      <c r="F196" s="62"/>
      <c r="G196" s="17"/>
      <c r="I196" s="18"/>
      <c r="K196" s="18"/>
      <c r="M196" s="18"/>
      <c r="N196" s="18"/>
      <c r="O196" s="18"/>
      <c r="P196" s="18"/>
    </row>
    <row r="197" spans="2:16" ht="12.75">
      <c r="B197" s="17"/>
      <c r="C197" s="18"/>
      <c r="E197" s="17"/>
      <c r="F197" s="62"/>
      <c r="G197" s="17"/>
      <c r="I197" s="18"/>
      <c r="K197" s="18"/>
      <c r="M197" s="18"/>
      <c r="N197" s="18"/>
      <c r="O197" s="18"/>
      <c r="P197" s="18"/>
    </row>
    <row r="198" spans="2:16" ht="12.75">
      <c r="B198" s="17"/>
      <c r="C198" s="18"/>
      <c r="E198" s="17"/>
      <c r="F198" s="62"/>
      <c r="G198" s="17"/>
      <c r="I198" s="18"/>
      <c r="K198" s="18"/>
      <c r="M198" s="18"/>
      <c r="N198" s="18"/>
      <c r="O198" s="18"/>
      <c r="P198" s="18"/>
    </row>
    <row r="199" spans="2:16" ht="12.75">
      <c r="B199" s="17"/>
      <c r="C199" s="18"/>
      <c r="E199" s="17"/>
      <c r="F199" s="62"/>
      <c r="G199" s="17"/>
      <c r="I199" s="18"/>
      <c r="K199" s="18"/>
      <c r="M199" s="18"/>
      <c r="N199" s="18"/>
      <c r="O199" s="18"/>
      <c r="P199" s="18"/>
    </row>
    <row r="200" spans="2:16" ht="12.75">
      <c r="B200" s="17"/>
      <c r="C200" s="18"/>
      <c r="E200" s="17"/>
      <c r="F200" s="62"/>
      <c r="G200" s="17"/>
      <c r="I200" s="18"/>
      <c r="K200" s="18"/>
      <c r="M200" s="18"/>
      <c r="N200" s="18"/>
      <c r="O200" s="18"/>
      <c r="P200" s="18"/>
    </row>
    <row r="201" spans="2:16" ht="12.75">
      <c r="B201" s="17"/>
      <c r="C201" s="18"/>
      <c r="E201" s="17"/>
      <c r="F201" s="62"/>
      <c r="G201" s="17"/>
      <c r="I201" s="18"/>
      <c r="K201" s="18"/>
      <c r="M201" s="18"/>
      <c r="N201" s="18"/>
      <c r="O201" s="18"/>
      <c r="P201" s="18"/>
    </row>
    <row r="202" spans="2:16" ht="12.75">
      <c r="B202" s="17"/>
      <c r="C202" s="18"/>
      <c r="E202" s="17"/>
      <c r="F202" s="62"/>
      <c r="G202" s="17"/>
      <c r="I202" s="18"/>
      <c r="K202" s="18"/>
      <c r="M202" s="18"/>
      <c r="N202" s="18"/>
      <c r="O202" s="18"/>
      <c r="P202" s="18"/>
    </row>
    <row r="203" spans="2:16" ht="12.75">
      <c r="B203" s="17"/>
      <c r="C203" s="18"/>
      <c r="E203" s="17"/>
      <c r="F203" s="62"/>
      <c r="G203" s="17"/>
      <c r="I203" s="18"/>
      <c r="K203" s="18"/>
      <c r="M203" s="18"/>
      <c r="N203" s="18"/>
      <c r="O203" s="18"/>
      <c r="P203" s="18"/>
    </row>
    <row r="204" spans="2:16" ht="12.75">
      <c r="B204" s="17"/>
      <c r="C204" s="18"/>
      <c r="E204" s="17"/>
      <c r="F204" s="62"/>
      <c r="G204" s="17"/>
      <c r="I204" s="18"/>
      <c r="K204" s="18"/>
      <c r="M204" s="18"/>
      <c r="N204" s="18"/>
      <c r="O204" s="18"/>
      <c r="P204" s="18"/>
    </row>
    <row r="205" spans="2:16" ht="12.75">
      <c r="B205" s="17"/>
      <c r="C205" s="18"/>
      <c r="E205" s="17"/>
      <c r="F205" s="62"/>
      <c r="G205" s="17"/>
      <c r="I205" s="18"/>
      <c r="K205" s="18"/>
      <c r="M205" s="18"/>
      <c r="N205" s="18"/>
      <c r="O205" s="18"/>
      <c r="P205" s="18"/>
    </row>
    <row r="206" spans="2:16" ht="12.75">
      <c r="B206" s="17"/>
      <c r="C206" s="18"/>
      <c r="E206" s="17"/>
      <c r="F206" s="62"/>
      <c r="G206" s="17"/>
      <c r="I206" s="18"/>
      <c r="K206" s="18"/>
      <c r="M206" s="18"/>
      <c r="N206" s="18"/>
      <c r="O206" s="18"/>
      <c r="P206" s="18"/>
    </row>
    <row r="207" spans="2:16" ht="12.75">
      <c r="B207" s="17"/>
      <c r="C207" s="18"/>
      <c r="E207" s="17"/>
      <c r="F207" s="62"/>
      <c r="G207" s="17"/>
      <c r="I207" s="18"/>
      <c r="K207" s="18"/>
      <c r="M207" s="18"/>
      <c r="N207" s="18"/>
      <c r="O207" s="18"/>
      <c r="P207" s="18"/>
    </row>
    <row r="208" spans="2:16" ht="12.75">
      <c r="B208" s="17"/>
      <c r="C208" s="18"/>
      <c r="E208" s="17"/>
      <c r="F208" s="62"/>
      <c r="G208" s="17"/>
      <c r="I208" s="18"/>
      <c r="K208" s="18"/>
      <c r="M208" s="18"/>
      <c r="N208" s="18"/>
      <c r="O208" s="18"/>
      <c r="P208" s="18"/>
    </row>
    <row r="209" spans="2:16" ht="12.75">
      <c r="B209" s="17"/>
      <c r="C209" s="18"/>
      <c r="E209" s="17"/>
      <c r="F209" s="62"/>
      <c r="G209" s="17"/>
      <c r="I209" s="18"/>
      <c r="K209" s="18"/>
      <c r="M209" s="18"/>
      <c r="N209" s="18"/>
      <c r="O209" s="18"/>
      <c r="P209" s="18"/>
    </row>
    <row r="210" spans="2:16" ht="12.75">
      <c r="B210" s="17"/>
      <c r="C210" s="18"/>
      <c r="E210" s="17"/>
      <c r="F210" s="62"/>
      <c r="G210" s="17"/>
      <c r="I210" s="18"/>
      <c r="K210" s="18"/>
      <c r="M210" s="18"/>
      <c r="N210" s="18"/>
      <c r="O210" s="18"/>
      <c r="P210" s="18"/>
    </row>
    <row r="211" spans="2:16" ht="12.75">
      <c r="B211" s="17"/>
      <c r="C211" s="18"/>
      <c r="E211" s="17"/>
      <c r="F211" s="62"/>
      <c r="G211" s="17"/>
      <c r="I211" s="18"/>
      <c r="K211" s="18"/>
      <c r="M211" s="18"/>
      <c r="N211" s="18"/>
      <c r="O211" s="18"/>
      <c r="P211" s="18"/>
    </row>
    <row r="212" spans="2:16" ht="12.75">
      <c r="B212" s="17"/>
      <c r="C212" s="18"/>
      <c r="E212" s="17"/>
      <c r="F212" s="62"/>
      <c r="G212" s="17"/>
      <c r="I212" s="18"/>
      <c r="K212" s="18"/>
      <c r="M212" s="18"/>
      <c r="N212" s="18"/>
      <c r="O212" s="18"/>
      <c r="P212" s="18"/>
    </row>
    <row r="213" spans="2:16" ht="12.75">
      <c r="B213" s="17"/>
      <c r="C213" s="18"/>
      <c r="E213" s="17"/>
      <c r="F213" s="62"/>
      <c r="G213" s="17"/>
      <c r="I213" s="18"/>
      <c r="K213" s="18"/>
      <c r="M213" s="18"/>
      <c r="N213" s="18"/>
      <c r="O213" s="18"/>
      <c r="P213" s="18"/>
    </row>
    <row r="214" spans="2:16" ht="12.75">
      <c r="B214" s="17"/>
      <c r="C214" s="18"/>
      <c r="E214" s="17"/>
      <c r="F214" s="62"/>
      <c r="G214" s="17"/>
      <c r="I214" s="18"/>
      <c r="K214" s="18"/>
      <c r="M214" s="18"/>
      <c r="N214" s="18"/>
      <c r="O214" s="18"/>
      <c r="P214" s="18"/>
    </row>
    <row r="215" spans="2:16" ht="12.75">
      <c r="B215" s="17"/>
      <c r="C215" s="18"/>
      <c r="E215" s="17"/>
      <c r="F215" s="62"/>
      <c r="G215" s="17"/>
      <c r="I215" s="18"/>
      <c r="K215" s="18"/>
      <c r="M215" s="18"/>
      <c r="N215" s="18"/>
      <c r="O215" s="18"/>
      <c r="P215" s="18"/>
    </row>
    <row r="216" spans="2:16" ht="12.75">
      <c r="B216" s="17"/>
      <c r="C216" s="18"/>
      <c r="E216" s="17"/>
      <c r="F216" s="62"/>
      <c r="G216" s="17"/>
      <c r="I216" s="18"/>
      <c r="K216" s="18"/>
      <c r="M216" s="18"/>
      <c r="N216" s="18"/>
      <c r="O216" s="18"/>
      <c r="P216" s="18"/>
    </row>
    <row r="217" spans="2:16" ht="12.75">
      <c r="B217" s="17"/>
      <c r="C217" s="18"/>
      <c r="E217" s="17"/>
      <c r="F217" s="62"/>
      <c r="G217" s="17"/>
      <c r="I217" s="18"/>
      <c r="K217" s="18"/>
      <c r="M217" s="18"/>
      <c r="N217" s="18"/>
      <c r="O217" s="18"/>
      <c r="P217" s="18"/>
    </row>
    <row r="218" spans="2:16" ht="12.75">
      <c r="B218" s="17"/>
      <c r="C218" s="18"/>
      <c r="E218" s="17"/>
      <c r="F218" s="62"/>
      <c r="G218" s="17"/>
      <c r="I218" s="18"/>
      <c r="K218" s="18"/>
      <c r="M218" s="18"/>
      <c r="N218" s="18"/>
      <c r="O218" s="18"/>
      <c r="P218" s="18"/>
    </row>
    <row r="219" spans="2:16" ht="12.75">
      <c r="B219" s="17"/>
      <c r="C219" s="18"/>
      <c r="E219" s="17"/>
      <c r="F219" s="62"/>
      <c r="G219" s="17"/>
      <c r="I219" s="18"/>
      <c r="K219" s="18"/>
      <c r="M219" s="18"/>
      <c r="N219" s="18"/>
      <c r="O219" s="18"/>
      <c r="P219" s="18"/>
    </row>
    <row r="220" spans="2:16" ht="12.75">
      <c r="B220" s="17"/>
      <c r="C220" s="18"/>
      <c r="E220" s="17"/>
      <c r="F220" s="62"/>
      <c r="G220" s="17"/>
      <c r="I220" s="18"/>
      <c r="K220" s="18"/>
      <c r="M220" s="18"/>
      <c r="N220" s="18"/>
      <c r="O220" s="18"/>
      <c r="P220" s="18"/>
    </row>
    <row r="221" spans="2:16" ht="12.75">
      <c r="B221" s="17"/>
      <c r="C221" s="18"/>
      <c r="E221" s="17"/>
      <c r="F221" s="62"/>
      <c r="G221" s="17"/>
      <c r="I221" s="18"/>
      <c r="K221" s="18"/>
      <c r="M221" s="18"/>
      <c r="N221" s="18"/>
      <c r="O221" s="18"/>
      <c r="P221" s="18"/>
    </row>
    <row r="222" spans="2:16" ht="12.75">
      <c r="B222" s="17"/>
      <c r="C222" s="18"/>
      <c r="E222" s="17"/>
      <c r="F222" s="62"/>
      <c r="G222" s="17"/>
      <c r="I222" s="18"/>
      <c r="K222" s="18"/>
      <c r="M222" s="18"/>
      <c r="N222" s="18"/>
      <c r="O222" s="18"/>
      <c r="P222" s="18"/>
    </row>
    <row r="223" spans="2:16" ht="12.75">
      <c r="B223" s="17"/>
      <c r="C223" s="18"/>
      <c r="E223" s="17"/>
      <c r="F223" s="62"/>
      <c r="G223" s="17"/>
      <c r="I223" s="18"/>
      <c r="K223" s="18"/>
      <c r="M223" s="18"/>
      <c r="N223" s="18"/>
      <c r="O223" s="18"/>
      <c r="P223" s="18"/>
    </row>
    <row r="224" spans="2:16" ht="12.75">
      <c r="B224" s="17"/>
      <c r="C224" s="18"/>
      <c r="E224" s="17"/>
      <c r="F224" s="62"/>
      <c r="G224" s="17"/>
      <c r="I224" s="18"/>
      <c r="K224" s="18"/>
      <c r="M224" s="18"/>
      <c r="N224" s="18"/>
      <c r="O224" s="18"/>
      <c r="P224" s="18"/>
    </row>
    <row r="225" spans="2:16" ht="12.75">
      <c r="B225" s="17"/>
      <c r="C225" s="18"/>
      <c r="E225" s="17"/>
      <c r="F225" s="62"/>
      <c r="G225" s="17"/>
      <c r="I225" s="18"/>
      <c r="K225" s="18"/>
      <c r="M225" s="18"/>
      <c r="N225" s="18"/>
      <c r="O225" s="18"/>
      <c r="P225" s="18"/>
    </row>
    <row r="226" spans="2:16" ht="12.75">
      <c r="B226" s="17"/>
      <c r="C226" s="18"/>
      <c r="E226" s="17"/>
      <c r="F226" s="62"/>
      <c r="G226" s="17"/>
      <c r="I226" s="18"/>
      <c r="K226" s="18"/>
      <c r="M226" s="18"/>
      <c r="N226" s="18"/>
      <c r="O226" s="18"/>
      <c r="P226" s="18"/>
    </row>
    <row r="227" spans="2:16" ht="12.75">
      <c r="B227" s="17"/>
      <c r="C227" s="18"/>
      <c r="E227" s="17"/>
      <c r="F227" s="62"/>
      <c r="G227" s="17"/>
      <c r="I227" s="18"/>
      <c r="K227" s="18"/>
      <c r="M227" s="18"/>
      <c r="N227" s="18"/>
      <c r="O227" s="18"/>
      <c r="P227" s="18"/>
    </row>
    <row r="228" spans="2:16" ht="12.75">
      <c r="B228" s="17"/>
      <c r="C228" s="18"/>
      <c r="E228" s="17"/>
      <c r="F228" s="62"/>
      <c r="G228" s="17"/>
      <c r="I228" s="18"/>
      <c r="K228" s="18"/>
      <c r="M228" s="18"/>
      <c r="N228" s="18"/>
      <c r="O228" s="18"/>
      <c r="P228" s="18"/>
    </row>
    <row r="229" spans="2:16" ht="12.75">
      <c r="B229" s="17"/>
      <c r="C229" s="18"/>
      <c r="E229" s="17"/>
      <c r="F229" s="62"/>
      <c r="G229" s="17"/>
      <c r="I229" s="18"/>
      <c r="K229" s="18"/>
      <c r="M229" s="18"/>
      <c r="N229" s="18"/>
      <c r="O229" s="18"/>
      <c r="P229" s="18"/>
    </row>
    <row r="230" spans="2:16" ht="12.75">
      <c r="B230" s="17"/>
      <c r="C230" s="18"/>
      <c r="E230" s="17"/>
      <c r="F230" s="62"/>
      <c r="G230" s="17"/>
      <c r="I230" s="18"/>
      <c r="K230" s="18"/>
      <c r="M230" s="18"/>
      <c r="N230" s="18"/>
      <c r="O230" s="18"/>
      <c r="P230" s="18"/>
    </row>
    <row r="231" spans="2:16" ht="12.75">
      <c r="B231" s="17"/>
      <c r="C231" s="18"/>
      <c r="E231" s="17"/>
      <c r="F231" s="62"/>
      <c r="G231" s="17"/>
      <c r="I231" s="18"/>
      <c r="K231" s="18"/>
      <c r="M231" s="18"/>
      <c r="N231" s="18"/>
      <c r="O231" s="18"/>
      <c r="P231" s="18"/>
    </row>
    <row r="232" spans="2:16" ht="12.75">
      <c r="B232" s="17"/>
      <c r="C232" s="18"/>
      <c r="E232" s="17"/>
      <c r="F232" s="62"/>
      <c r="G232" s="17"/>
      <c r="I232" s="18"/>
      <c r="K232" s="18"/>
      <c r="M232" s="18"/>
      <c r="N232" s="18"/>
      <c r="O232" s="18"/>
      <c r="P232" s="18"/>
    </row>
    <row r="233" spans="2:16" ht="12.75">
      <c r="B233" s="17"/>
      <c r="C233" s="18"/>
      <c r="E233" s="17"/>
      <c r="F233" s="62"/>
      <c r="G233" s="17"/>
      <c r="I233" s="18"/>
      <c r="K233" s="18"/>
      <c r="M233" s="18"/>
      <c r="N233" s="18"/>
      <c r="O233" s="18"/>
      <c r="P233" s="18"/>
    </row>
    <row r="234" spans="2:16" ht="12.75">
      <c r="B234" s="17"/>
      <c r="C234" s="18"/>
      <c r="E234" s="17"/>
      <c r="F234" s="62"/>
      <c r="G234" s="17"/>
      <c r="I234" s="18"/>
      <c r="K234" s="18"/>
      <c r="M234" s="18"/>
      <c r="N234" s="18"/>
      <c r="O234" s="18"/>
      <c r="P234" s="18"/>
    </row>
    <row r="235" spans="2:16" ht="12.75">
      <c r="B235" s="17"/>
      <c r="C235" s="18"/>
      <c r="E235" s="17"/>
      <c r="F235" s="62"/>
      <c r="G235" s="17"/>
      <c r="I235" s="18"/>
      <c r="K235" s="18"/>
      <c r="M235" s="18"/>
      <c r="N235" s="18"/>
      <c r="O235" s="18"/>
      <c r="P235" s="18"/>
    </row>
    <row r="236" spans="2:16" ht="12.75">
      <c r="B236" s="17"/>
      <c r="C236" s="18"/>
      <c r="E236" s="17"/>
      <c r="F236" s="62"/>
      <c r="G236" s="17"/>
      <c r="I236" s="18"/>
      <c r="K236" s="18"/>
      <c r="M236" s="18"/>
      <c r="N236" s="18"/>
      <c r="O236" s="18"/>
      <c r="P236" s="18"/>
    </row>
    <row r="237" spans="2:16" ht="12.75">
      <c r="B237" s="17"/>
      <c r="C237" s="18"/>
      <c r="E237" s="17"/>
      <c r="F237" s="62"/>
      <c r="G237" s="17"/>
      <c r="I237" s="18"/>
      <c r="K237" s="18"/>
      <c r="M237" s="18"/>
      <c r="N237" s="18"/>
      <c r="O237" s="18"/>
      <c r="P237" s="18"/>
    </row>
    <row r="238" spans="2:16" ht="12.75">
      <c r="B238" s="17"/>
      <c r="C238" s="18"/>
      <c r="E238" s="17"/>
      <c r="F238" s="62"/>
      <c r="G238" s="17"/>
      <c r="I238" s="18"/>
      <c r="K238" s="18"/>
      <c r="M238" s="18"/>
      <c r="N238" s="18"/>
      <c r="O238" s="18"/>
      <c r="P238" s="18"/>
    </row>
    <row r="239" spans="2:16" ht="12.75">
      <c r="B239" s="17"/>
      <c r="C239" s="18"/>
      <c r="E239" s="17"/>
      <c r="F239" s="62"/>
      <c r="G239" s="17"/>
      <c r="I239" s="18"/>
      <c r="K239" s="18"/>
      <c r="M239" s="18"/>
      <c r="N239" s="18"/>
      <c r="O239" s="18"/>
      <c r="P239" s="18"/>
    </row>
    <row r="240" spans="2:16" ht="12.75">
      <c r="B240" s="17"/>
      <c r="C240" s="18"/>
      <c r="E240" s="17"/>
      <c r="F240" s="62"/>
      <c r="G240" s="17"/>
      <c r="I240" s="18"/>
      <c r="K240" s="18"/>
      <c r="M240" s="18"/>
      <c r="N240" s="18"/>
      <c r="O240" s="18"/>
      <c r="P240" s="18"/>
    </row>
    <row r="241" spans="2:16" ht="12.75">
      <c r="B241" s="17"/>
      <c r="C241" s="18"/>
      <c r="E241" s="17"/>
      <c r="F241" s="62"/>
      <c r="G241" s="17"/>
      <c r="I241" s="18"/>
      <c r="K241" s="18"/>
      <c r="M241" s="18"/>
      <c r="N241" s="18"/>
      <c r="O241" s="18"/>
      <c r="P241" s="18"/>
    </row>
    <row r="242" spans="2:16" ht="12.75">
      <c r="B242" s="17"/>
      <c r="C242" s="18"/>
      <c r="E242" s="17"/>
      <c r="F242" s="62"/>
      <c r="G242" s="17"/>
      <c r="I242" s="18"/>
      <c r="K242" s="18"/>
      <c r="M242" s="18"/>
      <c r="N242" s="18"/>
      <c r="O242" s="18"/>
      <c r="P242" s="18"/>
    </row>
    <row r="243" spans="2:16" ht="12.75">
      <c r="B243" s="17"/>
      <c r="C243" s="18"/>
      <c r="E243" s="17"/>
      <c r="F243" s="62"/>
      <c r="G243" s="17"/>
      <c r="I243" s="18"/>
      <c r="K243" s="18"/>
      <c r="M243" s="18"/>
      <c r="N243" s="18"/>
      <c r="O243" s="18"/>
      <c r="P243" s="18"/>
    </row>
    <row r="244" spans="2:16" ht="12.75">
      <c r="B244" s="17"/>
      <c r="C244" s="18"/>
      <c r="E244" s="17"/>
      <c r="F244" s="62"/>
      <c r="G244" s="17"/>
      <c r="I244" s="18"/>
      <c r="K244" s="18"/>
      <c r="M244" s="18"/>
      <c r="N244" s="18"/>
      <c r="O244" s="18"/>
      <c r="P244" s="18"/>
    </row>
    <row r="245" spans="2:16" ht="12.75">
      <c r="B245" s="17"/>
      <c r="C245" s="18"/>
      <c r="E245" s="17"/>
      <c r="F245" s="62"/>
      <c r="G245" s="17"/>
      <c r="I245" s="18"/>
      <c r="K245" s="18"/>
      <c r="M245" s="18"/>
      <c r="N245" s="18"/>
      <c r="O245" s="18"/>
      <c r="P245" s="18"/>
    </row>
    <row r="246" spans="2:16" ht="12.75">
      <c r="B246" s="17"/>
      <c r="C246" s="18"/>
      <c r="E246" s="17"/>
      <c r="F246" s="62"/>
      <c r="G246" s="17"/>
      <c r="I246" s="18"/>
      <c r="K246" s="18"/>
      <c r="M246" s="18"/>
      <c r="N246" s="18"/>
      <c r="O246" s="18"/>
      <c r="P246" s="18"/>
    </row>
    <row r="247" spans="2:16" ht="12.75">
      <c r="B247" s="17"/>
      <c r="C247" s="18"/>
      <c r="E247" s="17"/>
      <c r="F247" s="62"/>
      <c r="G247" s="17"/>
      <c r="I247" s="18"/>
      <c r="K247" s="18"/>
      <c r="M247" s="18"/>
      <c r="N247" s="18"/>
      <c r="O247" s="18"/>
      <c r="P247" s="18"/>
    </row>
    <row r="248" spans="2:16" ht="12.75">
      <c r="B248" s="17"/>
      <c r="C248" s="18"/>
      <c r="E248" s="17"/>
      <c r="F248" s="62"/>
      <c r="G248" s="17"/>
      <c r="I248" s="18"/>
      <c r="K248" s="18"/>
      <c r="M248" s="18"/>
      <c r="N248" s="18"/>
      <c r="O248" s="18"/>
      <c r="P248" s="18"/>
    </row>
    <row r="249" spans="2:16" ht="12.75">
      <c r="B249" s="17"/>
      <c r="C249" s="18"/>
      <c r="E249" s="17"/>
      <c r="F249" s="62"/>
      <c r="G249" s="17"/>
      <c r="I249" s="18"/>
      <c r="K249" s="18"/>
      <c r="M249" s="18"/>
      <c r="N249" s="18"/>
      <c r="O249" s="18"/>
      <c r="P249" s="18"/>
    </row>
    <row r="250" spans="2:16" ht="12.75">
      <c r="B250" s="17"/>
      <c r="C250" s="18"/>
      <c r="E250" s="17"/>
      <c r="F250" s="62"/>
      <c r="G250" s="17"/>
      <c r="I250" s="18"/>
      <c r="K250" s="18"/>
      <c r="M250" s="18"/>
      <c r="N250" s="18"/>
      <c r="O250" s="18"/>
      <c r="P250" s="18"/>
    </row>
    <row r="251" spans="2:16" ht="12.75">
      <c r="B251" s="17"/>
      <c r="C251" s="18"/>
      <c r="E251" s="17"/>
      <c r="F251" s="62"/>
      <c r="G251" s="17"/>
      <c r="I251" s="18"/>
      <c r="K251" s="18"/>
      <c r="M251" s="18"/>
      <c r="N251" s="18"/>
      <c r="O251" s="18"/>
      <c r="P251" s="18"/>
    </row>
    <row r="252" spans="2:16" ht="12.75">
      <c r="B252" s="17"/>
      <c r="C252" s="18"/>
      <c r="E252" s="17"/>
      <c r="F252" s="62"/>
      <c r="G252" s="17"/>
      <c r="I252" s="18"/>
      <c r="K252" s="18"/>
      <c r="M252" s="18"/>
      <c r="N252" s="18"/>
      <c r="O252" s="18"/>
      <c r="P252" s="18"/>
    </row>
    <row r="253" spans="2:16" ht="12.75">
      <c r="B253" s="17"/>
      <c r="C253" s="18"/>
      <c r="E253" s="17"/>
      <c r="F253" s="62"/>
      <c r="G253" s="17"/>
      <c r="I253" s="18"/>
      <c r="K253" s="18"/>
      <c r="M253" s="18"/>
      <c r="N253" s="18"/>
      <c r="O253" s="18"/>
      <c r="P253" s="18"/>
    </row>
    <row r="254" spans="2:16" ht="12.75">
      <c r="B254" s="17"/>
      <c r="C254" s="18"/>
      <c r="E254" s="17"/>
      <c r="F254" s="62"/>
      <c r="G254" s="17"/>
      <c r="I254" s="18"/>
      <c r="K254" s="18"/>
      <c r="M254" s="18"/>
      <c r="N254" s="18"/>
      <c r="O254" s="18"/>
      <c r="P254" s="18"/>
    </row>
    <row r="255" spans="2:16" ht="12.75">
      <c r="B255" s="17"/>
      <c r="C255" s="18"/>
      <c r="E255" s="17"/>
      <c r="F255" s="62"/>
      <c r="G255" s="17"/>
      <c r="I255" s="18"/>
      <c r="K255" s="18"/>
      <c r="M255" s="18"/>
      <c r="N255" s="18"/>
      <c r="O255" s="18"/>
      <c r="P255" s="18"/>
    </row>
    <row r="256" spans="2:16" ht="12.75">
      <c r="B256" s="17"/>
      <c r="C256" s="18"/>
      <c r="E256" s="17"/>
      <c r="F256" s="62"/>
      <c r="G256" s="17"/>
      <c r="I256" s="18"/>
      <c r="K256" s="18"/>
      <c r="M256" s="18"/>
      <c r="N256" s="18"/>
      <c r="O256" s="18"/>
      <c r="P256" s="18"/>
    </row>
    <row r="257" spans="2:16" ht="12.75">
      <c r="B257" s="17"/>
      <c r="C257" s="18"/>
      <c r="E257" s="17"/>
      <c r="F257" s="62"/>
      <c r="G257" s="17"/>
      <c r="I257" s="18"/>
      <c r="K257" s="18"/>
      <c r="M257" s="18"/>
      <c r="N257" s="18"/>
      <c r="O257" s="18"/>
      <c r="P257" s="18"/>
    </row>
    <row r="258" spans="2:16" ht="12.75">
      <c r="B258" s="17"/>
      <c r="C258" s="18"/>
      <c r="E258" s="17"/>
      <c r="F258" s="62"/>
      <c r="G258" s="17"/>
      <c r="I258" s="18"/>
      <c r="K258" s="18"/>
      <c r="M258" s="18"/>
      <c r="N258" s="18"/>
      <c r="O258" s="18"/>
      <c r="P258" s="18"/>
    </row>
    <row r="259" spans="2:16" ht="12.75">
      <c r="B259" s="17"/>
      <c r="C259" s="18"/>
      <c r="E259" s="17"/>
      <c r="F259" s="62"/>
      <c r="G259" s="17"/>
      <c r="I259" s="18"/>
      <c r="K259" s="18"/>
      <c r="M259" s="18"/>
      <c r="N259" s="18"/>
      <c r="O259" s="18"/>
      <c r="P259" s="18"/>
    </row>
    <row r="260" spans="2:16" ht="12.75">
      <c r="B260" s="17"/>
      <c r="C260" s="18"/>
      <c r="E260" s="17"/>
      <c r="F260" s="62"/>
      <c r="G260" s="17"/>
      <c r="I260" s="18"/>
      <c r="K260" s="18"/>
      <c r="M260" s="18"/>
      <c r="N260" s="18"/>
      <c r="O260" s="18"/>
      <c r="P260" s="18"/>
    </row>
    <row r="261" spans="2:16" ht="12.75">
      <c r="B261" s="17"/>
      <c r="C261" s="18"/>
      <c r="E261" s="17"/>
      <c r="F261" s="62"/>
      <c r="G261" s="17"/>
      <c r="I261" s="18"/>
      <c r="K261" s="18"/>
      <c r="M261" s="18"/>
      <c r="N261" s="18"/>
      <c r="O261" s="18"/>
      <c r="P261" s="18"/>
    </row>
    <row r="262" spans="2:16" ht="12.75">
      <c r="B262" s="17"/>
      <c r="C262" s="18"/>
      <c r="E262" s="17"/>
      <c r="F262" s="62"/>
      <c r="G262" s="17"/>
      <c r="I262" s="18"/>
      <c r="K262" s="18"/>
      <c r="M262" s="18"/>
      <c r="N262" s="18"/>
      <c r="O262" s="18"/>
      <c r="P262" s="18"/>
    </row>
    <row r="263" spans="2:16" ht="12.75">
      <c r="B263" s="17"/>
      <c r="C263" s="18"/>
      <c r="E263" s="17"/>
      <c r="F263" s="62"/>
      <c r="G263" s="17"/>
      <c r="I263" s="18"/>
      <c r="K263" s="18"/>
      <c r="M263" s="18"/>
      <c r="N263" s="18"/>
      <c r="O263" s="18"/>
      <c r="P263" s="18"/>
    </row>
    <row r="264" spans="2:16" ht="12.75">
      <c r="B264" s="17"/>
      <c r="C264" s="18"/>
      <c r="E264" s="17"/>
      <c r="F264" s="62"/>
      <c r="G264" s="17"/>
      <c r="I264" s="18"/>
      <c r="K264" s="18"/>
      <c r="M264" s="18"/>
      <c r="N264" s="18"/>
      <c r="O264" s="18"/>
      <c r="P264" s="18"/>
    </row>
    <row r="265" spans="2:16" ht="12.75">
      <c r="B265" s="17"/>
      <c r="C265" s="18"/>
      <c r="E265" s="17"/>
      <c r="F265" s="62"/>
      <c r="G265" s="17"/>
      <c r="I265" s="18"/>
      <c r="K265" s="18"/>
      <c r="M265" s="18"/>
      <c r="N265" s="18"/>
      <c r="O265" s="18"/>
      <c r="P265" s="18"/>
    </row>
    <row r="266" spans="2:16" ht="12.75">
      <c r="B266" s="17"/>
      <c r="C266" s="18"/>
      <c r="E266" s="17"/>
      <c r="F266" s="62"/>
      <c r="G266" s="17"/>
      <c r="I266" s="18"/>
      <c r="K266" s="18"/>
      <c r="M266" s="18"/>
      <c r="N266" s="18"/>
      <c r="O266" s="18"/>
      <c r="P266" s="18"/>
    </row>
    <row r="267" spans="2:16" ht="12.75">
      <c r="B267" s="17"/>
      <c r="C267" s="18"/>
      <c r="E267" s="17"/>
      <c r="F267" s="62"/>
      <c r="G267" s="17"/>
      <c r="I267" s="18"/>
      <c r="K267" s="18"/>
      <c r="M267" s="18"/>
      <c r="N267" s="18"/>
      <c r="O267" s="18"/>
      <c r="P267" s="18"/>
    </row>
    <row r="268" spans="2:16" ht="12.75">
      <c r="B268" s="17"/>
      <c r="C268" s="18"/>
      <c r="E268" s="17"/>
      <c r="F268" s="62"/>
      <c r="G268" s="17"/>
      <c r="I268" s="18"/>
      <c r="K268" s="18"/>
      <c r="M268" s="18"/>
      <c r="N268" s="18"/>
      <c r="O268" s="18"/>
      <c r="P268" s="18"/>
    </row>
    <row r="269" spans="2:16" ht="12.75">
      <c r="B269" s="17"/>
      <c r="C269" s="18"/>
      <c r="E269" s="17"/>
      <c r="F269" s="62"/>
      <c r="G269" s="17"/>
      <c r="I269" s="18"/>
      <c r="K269" s="18"/>
      <c r="M269" s="18"/>
      <c r="N269" s="18"/>
      <c r="O269" s="18"/>
      <c r="P269" s="18"/>
    </row>
    <row r="270" spans="2:16" ht="12.75">
      <c r="B270" s="17"/>
      <c r="C270" s="18"/>
      <c r="E270" s="17"/>
      <c r="F270" s="62"/>
      <c r="G270" s="17"/>
      <c r="I270" s="18"/>
      <c r="K270" s="18"/>
      <c r="M270" s="18"/>
      <c r="N270" s="18"/>
      <c r="O270" s="18"/>
      <c r="P270" s="18"/>
    </row>
    <row r="271" spans="2:16" ht="12.75">
      <c r="B271" s="17"/>
      <c r="C271" s="18"/>
      <c r="E271" s="17"/>
      <c r="F271" s="62"/>
      <c r="G271" s="17"/>
      <c r="I271" s="18"/>
      <c r="K271" s="18"/>
      <c r="M271" s="18"/>
      <c r="N271" s="18"/>
      <c r="O271" s="18"/>
      <c r="P271" s="18"/>
    </row>
    <row r="272" spans="2:16" ht="12.75">
      <c r="B272" s="17"/>
      <c r="C272" s="18"/>
      <c r="E272" s="17"/>
      <c r="F272" s="62"/>
      <c r="G272" s="17"/>
      <c r="I272" s="18"/>
      <c r="K272" s="18"/>
      <c r="M272" s="18"/>
      <c r="N272" s="18"/>
      <c r="O272" s="18"/>
      <c r="P272" s="18"/>
    </row>
    <row r="273" spans="2:16" ht="12.75">
      <c r="B273" s="17"/>
      <c r="C273" s="18"/>
      <c r="E273" s="17"/>
      <c r="F273" s="62"/>
      <c r="G273" s="17"/>
      <c r="I273" s="18"/>
      <c r="K273" s="18"/>
      <c r="M273" s="18"/>
      <c r="N273" s="18"/>
      <c r="O273" s="18"/>
      <c r="P273" s="18"/>
    </row>
    <row r="274" spans="2:16" ht="12.75">
      <c r="B274" s="17"/>
      <c r="C274" s="18"/>
      <c r="E274" s="17"/>
      <c r="F274" s="62"/>
      <c r="G274" s="17"/>
      <c r="I274" s="18"/>
      <c r="K274" s="18"/>
      <c r="M274" s="18"/>
      <c r="N274" s="18"/>
      <c r="O274" s="18"/>
      <c r="P274" s="18"/>
    </row>
    <row r="275" spans="2:16" ht="12.75">
      <c r="B275" s="17"/>
      <c r="C275" s="18"/>
      <c r="E275" s="17"/>
      <c r="F275" s="62"/>
      <c r="G275" s="17"/>
      <c r="I275" s="18"/>
      <c r="K275" s="18"/>
      <c r="M275" s="18"/>
      <c r="N275" s="18"/>
      <c r="O275" s="18"/>
      <c r="P275" s="18"/>
    </row>
    <row r="276" spans="2:16" ht="12.75">
      <c r="B276" s="17"/>
      <c r="C276" s="18"/>
      <c r="E276" s="17"/>
      <c r="F276" s="62"/>
      <c r="G276" s="17"/>
      <c r="I276" s="18"/>
      <c r="K276" s="18"/>
      <c r="M276" s="18"/>
      <c r="N276" s="18"/>
      <c r="O276" s="18"/>
      <c r="P276" s="18"/>
    </row>
    <row r="277" spans="2:16" ht="12.75">
      <c r="B277" s="17"/>
      <c r="C277" s="18"/>
      <c r="E277" s="17"/>
      <c r="F277" s="62"/>
      <c r="G277" s="17"/>
      <c r="I277" s="18"/>
      <c r="K277" s="18"/>
      <c r="M277" s="18"/>
      <c r="N277" s="18"/>
      <c r="O277" s="18"/>
      <c r="P277" s="18"/>
    </row>
    <row r="278" spans="2:16" ht="12.75">
      <c r="B278" s="17"/>
      <c r="C278" s="18"/>
      <c r="E278" s="17"/>
      <c r="F278" s="62"/>
      <c r="G278" s="17"/>
      <c r="I278" s="18"/>
      <c r="K278" s="18"/>
      <c r="M278" s="18"/>
      <c r="N278" s="18"/>
      <c r="O278" s="18"/>
      <c r="P278" s="18"/>
    </row>
    <row r="279" spans="2:16" ht="12.75">
      <c r="B279" s="17"/>
      <c r="C279" s="18"/>
      <c r="E279" s="17"/>
      <c r="F279" s="62"/>
      <c r="G279" s="17"/>
      <c r="I279" s="18"/>
      <c r="K279" s="18"/>
      <c r="M279" s="18"/>
      <c r="N279" s="18"/>
      <c r="O279" s="18"/>
      <c r="P279" s="18"/>
    </row>
    <row r="280" spans="2:16" ht="12.75">
      <c r="B280" s="17"/>
      <c r="C280" s="18"/>
      <c r="E280" s="17"/>
      <c r="F280" s="62"/>
      <c r="G280" s="17"/>
      <c r="I280" s="18"/>
      <c r="K280" s="18"/>
      <c r="M280" s="18"/>
      <c r="N280" s="18"/>
      <c r="O280" s="18"/>
      <c r="P280" s="18"/>
    </row>
    <row r="281" spans="2:16" ht="12.75">
      <c r="B281" s="17"/>
      <c r="C281" s="18"/>
      <c r="E281" s="17"/>
      <c r="F281" s="62"/>
      <c r="G281" s="17"/>
      <c r="I281" s="18"/>
      <c r="K281" s="18"/>
      <c r="M281" s="18"/>
      <c r="N281" s="18"/>
      <c r="O281" s="18"/>
      <c r="P281" s="18"/>
    </row>
    <row r="282" spans="2:16" ht="12.75">
      <c r="B282" s="17"/>
      <c r="C282" s="18"/>
      <c r="E282" s="17"/>
      <c r="F282" s="62"/>
      <c r="G282" s="17"/>
      <c r="I282" s="18"/>
      <c r="K282" s="18"/>
      <c r="M282" s="18"/>
      <c r="N282" s="18"/>
      <c r="O282" s="18"/>
      <c r="P282" s="18"/>
    </row>
    <row r="283" spans="2:16" ht="12.75">
      <c r="B283" s="17"/>
      <c r="C283" s="18"/>
      <c r="E283" s="17"/>
      <c r="F283" s="62"/>
      <c r="G283" s="17"/>
      <c r="I283" s="18"/>
      <c r="K283" s="18"/>
      <c r="M283" s="18"/>
      <c r="N283" s="18"/>
      <c r="O283" s="18"/>
      <c r="P283" s="18"/>
    </row>
    <row r="284" spans="2:16" ht="12.75">
      <c r="B284" s="17"/>
      <c r="C284" s="18"/>
      <c r="E284" s="17"/>
      <c r="F284" s="62"/>
      <c r="G284" s="17"/>
      <c r="I284" s="18"/>
      <c r="K284" s="18"/>
      <c r="M284" s="18"/>
      <c r="N284" s="18"/>
      <c r="O284" s="18"/>
      <c r="P284" s="18"/>
    </row>
    <row r="285" spans="2:16" ht="12.75">
      <c r="B285" s="17"/>
      <c r="C285" s="18"/>
      <c r="E285" s="17"/>
      <c r="F285" s="62"/>
      <c r="G285" s="17"/>
      <c r="I285" s="18"/>
      <c r="K285" s="18"/>
      <c r="M285" s="18"/>
      <c r="N285" s="18"/>
      <c r="O285" s="18"/>
      <c r="P285" s="18"/>
    </row>
    <row r="286" spans="2:16" ht="12.75">
      <c r="B286" s="17"/>
      <c r="C286" s="18"/>
      <c r="E286" s="17"/>
      <c r="F286" s="62"/>
      <c r="G286" s="17"/>
      <c r="I286" s="18"/>
      <c r="K286" s="18"/>
      <c r="M286" s="18"/>
      <c r="N286" s="18"/>
      <c r="O286" s="18"/>
      <c r="P286" s="18"/>
    </row>
    <row r="287" spans="2:16" ht="12.75">
      <c r="B287" s="17"/>
      <c r="C287" s="18"/>
      <c r="E287" s="17"/>
      <c r="F287" s="62"/>
      <c r="G287" s="17"/>
      <c r="I287" s="18"/>
      <c r="K287" s="18"/>
      <c r="M287" s="18"/>
      <c r="N287" s="18"/>
      <c r="O287" s="18"/>
      <c r="P287" s="18"/>
    </row>
    <row r="288" spans="2:16" ht="12.75">
      <c r="B288" s="17"/>
      <c r="C288" s="18"/>
      <c r="E288" s="17"/>
      <c r="F288" s="62"/>
      <c r="G288" s="17"/>
      <c r="I288" s="18"/>
      <c r="K288" s="18"/>
      <c r="M288" s="18"/>
      <c r="N288" s="18"/>
      <c r="O288" s="18"/>
      <c r="P288" s="18"/>
    </row>
    <row r="289" spans="2:16" ht="12.75">
      <c r="B289" s="17"/>
      <c r="C289" s="18"/>
      <c r="E289" s="17"/>
      <c r="F289" s="62"/>
      <c r="G289" s="17"/>
      <c r="I289" s="18"/>
      <c r="K289" s="18"/>
      <c r="M289" s="18"/>
      <c r="N289" s="18"/>
      <c r="O289" s="18"/>
      <c r="P289" s="18"/>
    </row>
    <row r="290" spans="2:16" ht="12.75">
      <c r="B290" s="17"/>
      <c r="C290" s="18"/>
      <c r="E290" s="17"/>
      <c r="F290" s="62"/>
      <c r="G290" s="17"/>
      <c r="I290" s="18"/>
      <c r="K290" s="18"/>
      <c r="M290" s="18"/>
      <c r="N290" s="18"/>
      <c r="O290" s="18"/>
      <c r="P290" s="18"/>
    </row>
    <row r="291" spans="2:16" ht="12.75">
      <c r="B291" s="17"/>
      <c r="C291" s="18"/>
      <c r="E291" s="17"/>
      <c r="F291" s="62"/>
      <c r="G291" s="17"/>
      <c r="I291" s="18"/>
      <c r="K291" s="18"/>
      <c r="M291" s="18"/>
      <c r="N291" s="18"/>
      <c r="O291" s="18"/>
      <c r="P291" s="18"/>
    </row>
    <row r="292" spans="2:16" ht="12.75">
      <c r="B292" s="17"/>
      <c r="C292" s="18"/>
      <c r="E292" s="17"/>
      <c r="F292" s="62"/>
      <c r="G292" s="17"/>
      <c r="I292" s="18"/>
      <c r="K292" s="18"/>
      <c r="M292" s="18"/>
      <c r="N292" s="18"/>
      <c r="O292" s="18"/>
      <c r="P292" s="18"/>
    </row>
    <row r="293" spans="2:16" ht="12.75">
      <c r="B293" s="17"/>
      <c r="C293" s="18"/>
      <c r="E293" s="17"/>
      <c r="F293" s="62"/>
      <c r="G293" s="17"/>
      <c r="I293" s="18"/>
      <c r="K293" s="18"/>
      <c r="M293" s="18"/>
      <c r="N293" s="18"/>
      <c r="O293" s="18"/>
      <c r="P293" s="18"/>
    </row>
    <row r="294" spans="2:16" ht="12.75">
      <c r="B294" s="17"/>
      <c r="C294" s="18"/>
      <c r="E294" s="17"/>
      <c r="F294" s="62"/>
      <c r="G294" s="17"/>
      <c r="I294" s="18"/>
      <c r="K294" s="18"/>
      <c r="M294" s="18"/>
      <c r="N294" s="18"/>
      <c r="O294" s="18"/>
      <c r="P294" s="18"/>
    </row>
    <row r="295" spans="2:16" ht="12.75">
      <c r="B295" s="17"/>
      <c r="C295" s="18"/>
      <c r="E295" s="17"/>
      <c r="F295" s="62"/>
      <c r="G295" s="17"/>
      <c r="I295" s="18"/>
      <c r="K295" s="18"/>
      <c r="M295" s="18"/>
      <c r="N295" s="18"/>
      <c r="O295" s="18"/>
      <c r="P295" s="18"/>
    </row>
    <row r="296" spans="2:16" ht="12.75">
      <c r="B296" s="17"/>
      <c r="C296" s="18"/>
      <c r="E296" s="17"/>
      <c r="F296" s="62"/>
      <c r="G296" s="17"/>
      <c r="I296" s="18"/>
      <c r="K296" s="18"/>
      <c r="M296" s="18"/>
      <c r="N296" s="18"/>
      <c r="O296" s="18"/>
      <c r="P296" s="18"/>
    </row>
    <row r="297" spans="2:16" ht="12.75">
      <c r="B297" s="17"/>
      <c r="C297" s="18"/>
      <c r="E297" s="17"/>
      <c r="F297" s="62"/>
      <c r="G297" s="17"/>
      <c r="I297" s="18"/>
      <c r="K297" s="18"/>
      <c r="M297" s="18"/>
      <c r="N297" s="18"/>
      <c r="O297" s="18"/>
      <c r="P297" s="18"/>
    </row>
    <row r="298" spans="2:16" ht="12.75">
      <c r="B298" s="17"/>
      <c r="C298" s="18"/>
      <c r="E298" s="17"/>
      <c r="F298" s="62"/>
      <c r="G298" s="17"/>
      <c r="I298" s="18"/>
      <c r="K298" s="18"/>
      <c r="M298" s="18"/>
      <c r="N298" s="18"/>
      <c r="O298" s="18"/>
      <c r="P298" s="18"/>
    </row>
    <row r="299" spans="2:16" ht="12.75">
      <c r="B299" s="17"/>
      <c r="C299" s="18"/>
      <c r="E299" s="17"/>
      <c r="F299" s="62"/>
      <c r="G299" s="17"/>
      <c r="I299" s="18"/>
      <c r="K299" s="18"/>
      <c r="M299" s="18"/>
      <c r="N299" s="18"/>
      <c r="O299" s="18"/>
      <c r="P299" s="18"/>
    </row>
    <row r="300" spans="2:16" ht="12.75">
      <c r="B300" s="17"/>
      <c r="C300" s="18"/>
      <c r="E300" s="17"/>
      <c r="F300" s="62"/>
      <c r="G300" s="17"/>
      <c r="I300" s="18"/>
      <c r="K300" s="18"/>
      <c r="M300" s="18"/>
      <c r="N300" s="18"/>
      <c r="O300" s="18"/>
      <c r="P300" s="18"/>
    </row>
    <row r="301" spans="2:16" ht="12.75">
      <c r="B301" s="17"/>
      <c r="C301" s="18"/>
      <c r="E301" s="17"/>
      <c r="F301" s="62"/>
      <c r="G301" s="17"/>
      <c r="I301" s="18"/>
      <c r="K301" s="18"/>
      <c r="M301" s="18"/>
      <c r="N301" s="18"/>
      <c r="O301" s="18"/>
      <c r="P301" s="18"/>
    </row>
    <row r="302" spans="2:16" ht="12.75">
      <c r="B302" s="17"/>
      <c r="C302" s="18"/>
      <c r="E302" s="17"/>
      <c r="F302" s="62"/>
      <c r="G302" s="17"/>
      <c r="I302" s="18"/>
      <c r="K302" s="18"/>
      <c r="M302" s="18"/>
      <c r="N302" s="18"/>
      <c r="O302" s="18"/>
      <c r="P302" s="18"/>
    </row>
    <row r="303" spans="2:16" ht="12.75">
      <c r="B303" s="17"/>
      <c r="C303" s="18"/>
      <c r="E303" s="17"/>
      <c r="F303" s="62"/>
      <c r="G303" s="17"/>
      <c r="I303" s="18"/>
      <c r="K303" s="18"/>
      <c r="M303" s="18"/>
      <c r="N303" s="18"/>
      <c r="O303" s="18"/>
      <c r="P303" s="18"/>
    </row>
    <row r="304" spans="2:16" ht="12.75">
      <c r="B304" s="17"/>
      <c r="C304" s="18"/>
      <c r="E304" s="17"/>
      <c r="F304" s="62"/>
      <c r="G304" s="17"/>
      <c r="I304" s="18"/>
      <c r="K304" s="18"/>
      <c r="M304" s="18"/>
      <c r="N304" s="18"/>
      <c r="O304" s="18"/>
      <c r="P304" s="18"/>
    </row>
    <row r="305" spans="2:16" ht="12.75">
      <c r="B305" s="17"/>
      <c r="C305" s="18"/>
      <c r="E305" s="17"/>
      <c r="F305" s="62"/>
      <c r="G305" s="17"/>
      <c r="I305" s="18"/>
      <c r="K305" s="18"/>
      <c r="M305" s="18"/>
      <c r="N305" s="18"/>
      <c r="O305" s="18"/>
      <c r="P305" s="18"/>
    </row>
    <row r="306" spans="2:16" ht="12.75">
      <c r="B306" s="17"/>
      <c r="C306" s="18"/>
      <c r="E306" s="17"/>
      <c r="F306" s="62"/>
      <c r="G306" s="17"/>
      <c r="I306" s="18"/>
      <c r="K306" s="18"/>
      <c r="M306" s="18"/>
      <c r="N306" s="18"/>
      <c r="O306" s="18"/>
      <c r="P306" s="18"/>
    </row>
    <row r="307" spans="2:16" ht="12.75">
      <c r="B307" s="17"/>
      <c r="C307" s="18"/>
      <c r="E307" s="17"/>
      <c r="F307" s="62"/>
      <c r="G307" s="17"/>
      <c r="I307" s="18"/>
      <c r="K307" s="18"/>
      <c r="M307" s="18"/>
      <c r="N307" s="18"/>
      <c r="O307" s="18"/>
      <c r="P307" s="18"/>
    </row>
    <row r="308" spans="2:16" ht="12.75">
      <c r="B308" s="17"/>
      <c r="C308" s="18"/>
      <c r="E308" s="17"/>
      <c r="F308" s="62"/>
      <c r="G308" s="17"/>
      <c r="I308" s="18"/>
      <c r="K308" s="18"/>
      <c r="M308" s="18"/>
      <c r="N308" s="18"/>
      <c r="O308" s="18"/>
      <c r="P308" s="18"/>
    </row>
    <row r="309" spans="2:16" ht="12.75">
      <c r="B309" s="17"/>
      <c r="C309" s="18"/>
      <c r="E309" s="17"/>
      <c r="F309" s="62"/>
      <c r="G309" s="17"/>
      <c r="I309" s="18"/>
      <c r="K309" s="18"/>
      <c r="M309" s="18"/>
      <c r="N309" s="18"/>
      <c r="O309" s="18"/>
      <c r="P309" s="18"/>
    </row>
    <row r="310" spans="2:16" ht="12.75">
      <c r="B310" s="17"/>
      <c r="C310" s="18"/>
      <c r="E310" s="17"/>
      <c r="F310" s="62"/>
      <c r="G310" s="17"/>
      <c r="I310" s="18"/>
      <c r="K310" s="18"/>
      <c r="M310" s="18"/>
      <c r="N310" s="18"/>
      <c r="O310" s="18"/>
      <c r="P310" s="18"/>
    </row>
    <row r="311" spans="2:16" ht="12.75">
      <c r="B311" s="17"/>
      <c r="C311" s="18"/>
      <c r="E311" s="17"/>
      <c r="F311" s="62"/>
      <c r="G311" s="17"/>
      <c r="I311" s="18"/>
      <c r="K311" s="18"/>
      <c r="M311" s="18"/>
      <c r="N311" s="18"/>
      <c r="O311" s="18"/>
      <c r="P311" s="18"/>
    </row>
    <row r="312" spans="2:16" ht="12.75">
      <c r="B312" s="17"/>
      <c r="C312" s="18"/>
      <c r="E312" s="17"/>
      <c r="F312" s="62"/>
      <c r="G312" s="17"/>
      <c r="I312" s="18"/>
      <c r="K312" s="18"/>
      <c r="M312" s="18"/>
      <c r="N312" s="18"/>
      <c r="O312" s="18"/>
      <c r="P312" s="18"/>
    </row>
    <row r="313" spans="2:16" ht="12.75">
      <c r="B313" s="17"/>
      <c r="C313" s="18"/>
      <c r="E313" s="17"/>
      <c r="F313" s="62"/>
      <c r="G313" s="17"/>
      <c r="I313" s="18"/>
      <c r="K313" s="18"/>
      <c r="M313" s="18"/>
      <c r="N313" s="18"/>
      <c r="O313" s="18"/>
      <c r="P313" s="18"/>
    </row>
    <row r="314" spans="2:16" ht="12.75">
      <c r="B314" s="17"/>
      <c r="C314" s="18"/>
      <c r="E314" s="17"/>
      <c r="F314" s="62"/>
      <c r="G314" s="17"/>
      <c r="I314" s="18"/>
      <c r="K314" s="18"/>
      <c r="M314" s="18"/>
      <c r="N314" s="18"/>
      <c r="O314" s="18"/>
      <c r="P314" s="18"/>
    </row>
    <row r="315" spans="2:16" ht="12.75">
      <c r="B315" s="17"/>
      <c r="C315" s="18"/>
      <c r="E315" s="17"/>
      <c r="F315" s="62"/>
      <c r="G315" s="17"/>
      <c r="I315" s="18"/>
      <c r="K315" s="18"/>
      <c r="M315" s="18"/>
      <c r="N315" s="18"/>
      <c r="O315" s="18"/>
      <c r="P315" s="18"/>
    </row>
    <row r="316" spans="2:16" ht="12.75">
      <c r="B316" s="17"/>
      <c r="C316" s="18"/>
      <c r="E316" s="17"/>
      <c r="F316" s="62"/>
      <c r="G316" s="17"/>
      <c r="I316" s="18"/>
      <c r="K316" s="18"/>
      <c r="M316" s="18"/>
      <c r="N316" s="18"/>
      <c r="O316" s="18"/>
      <c r="P316" s="18"/>
    </row>
    <row r="317" spans="2:16" ht="12.75">
      <c r="B317" s="17"/>
      <c r="C317" s="18"/>
      <c r="E317" s="17"/>
      <c r="F317" s="62"/>
      <c r="G317" s="17"/>
      <c r="I317" s="18"/>
      <c r="K317" s="18"/>
      <c r="M317" s="18"/>
      <c r="N317" s="18"/>
      <c r="O317" s="18"/>
      <c r="P317" s="18"/>
    </row>
    <row r="318" spans="2:16" ht="12.75">
      <c r="B318" s="17"/>
      <c r="C318" s="18"/>
      <c r="E318" s="17"/>
      <c r="F318" s="62"/>
      <c r="G318" s="17"/>
      <c r="I318" s="18"/>
      <c r="K318" s="18"/>
      <c r="M318" s="18"/>
      <c r="N318" s="18"/>
      <c r="O318" s="18"/>
      <c r="P318" s="18"/>
    </row>
    <row r="319" spans="2:16" ht="12.75">
      <c r="B319" s="17"/>
      <c r="C319" s="18"/>
      <c r="E319" s="17"/>
      <c r="F319" s="62"/>
      <c r="G319" s="17"/>
      <c r="I319" s="18"/>
      <c r="K319" s="18"/>
      <c r="M319" s="18"/>
      <c r="N319" s="18"/>
      <c r="O319" s="18"/>
      <c r="P319" s="18"/>
    </row>
    <row r="320" spans="2:16" ht="12.75">
      <c r="B320" s="17"/>
      <c r="C320" s="18"/>
      <c r="E320" s="17"/>
      <c r="F320" s="62"/>
      <c r="G320" s="17"/>
      <c r="I320" s="18"/>
      <c r="K320" s="18"/>
      <c r="M320" s="18"/>
      <c r="N320" s="18"/>
      <c r="O320" s="18"/>
      <c r="P320" s="18"/>
    </row>
    <row r="321" spans="2:16" ht="12.75">
      <c r="B321" s="17"/>
      <c r="C321" s="18"/>
      <c r="E321" s="17"/>
      <c r="F321" s="62"/>
      <c r="G321" s="17"/>
      <c r="I321" s="18"/>
      <c r="K321" s="18"/>
      <c r="M321" s="18"/>
      <c r="N321" s="18"/>
      <c r="O321" s="18"/>
      <c r="P321" s="18"/>
    </row>
    <row r="322" spans="2:16" ht="12.75">
      <c r="B322" s="17"/>
      <c r="C322" s="18"/>
      <c r="E322" s="17"/>
      <c r="F322" s="62"/>
      <c r="G322" s="17"/>
      <c r="I322" s="18"/>
      <c r="K322" s="18"/>
      <c r="M322" s="18"/>
      <c r="N322" s="18"/>
      <c r="O322" s="18"/>
      <c r="P322" s="18"/>
    </row>
    <row r="323" spans="2:16" ht="12.75">
      <c r="B323" s="17"/>
      <c r="C323" s="18"/>
      <c r="E323" s="17"/>
      <c r="F323" s="62"/>
      <c r="G323" s="17"/>
      <c r="I323" s="18"/>
      <c r="K323" s="18"/>
      <c r="M323" s="18"/>
      <c r="N323" s="18"/>
      <c r="O323" s="18"/>
      <c r="P323" s="18"/>
    </row>
    <row r="324" spans="2:16" ht="12.75">
      <c r="B324" s="17"/>
      <c r="C324" s="18"/>
      <c r="E324" s="17"/>
      <c r="F324" s="62"/>
      <c r="G324" s="17"/>
      <c r="I324" s="18"/>
      <c r="K324" s="18"/>
      <c r="M324" s="18"/>
      <c r="N324" s="18"/>
      <c r="O324" s="18"/>
      <c r="P324" s="18"/>
    </row>
    <row r="325" spans="2:16" ht="12.75">
      <c r="B325" s="17"/>
      <c r="C325" s="18"/>
      <c r="E325" s="17"/>
      <c r="F325" s="62"/>
      <c r="G325" s="17"/>
      <c r="I325" s="18"/>
      <c r="K325" s="18"/>
      <c r="M325" s="18"/>
      <c r="N325" s="18"/>
      <c r="O325" s="18"/>
      <c r="P325" s="18"/>
    </row>
    <row r="326" spans="2:16" ht="12.75">
      <c r="B326" s="17"/>
      <c r="C326" s="18"/>
      <c r="E326" s="17"/>
      <c r="F326" s="62"/>
      <c r="G326" s="17"/>
      <c r="I326" s="18"/>
      <c r="K326" s="18"/>
      <c r="M326" s="18"/>
      <c r="N326" s="18"/>
      <c r="O326" s="18"/>
      <c r="P326" s="18"/>
    </row>
    <row r="327" spans="2:16" ht="12.75">
      <c r="B327" s="17"/>
      <c r="C327" s="18"/>
      <c r="E327" s="17"/>
      <c r="F327" s="62"/>
      <c r="G327" s="17"/>
      <c r="I327" s="18"/>
      <c r="K327" s="18"/>
      <c r="M327" s="18"/>
      <c r="N327" s="18"/>
      <c r="O327" s="18"/>
      <c r="P327" s="18"/>
    </row>
    <row r="328" spans="2:16" ht="12.75">
      <c r="B328" s="17"/>
      <c r="C328" s="18"/>
      <c r="E328" s="17"/>
      <c r="F328" s="62"/>
      <c r="G328" s="17"/>
      <c r="I328" s="18"/>
      <c r="K328" s="18"/>
      <c r="M328" s="18"/>
      <c r="N328" s="18"/>
      <c r="O328" s="18"/>
      <c r="P328" s="18"/>
    </row>
    <row r="329" spans="2:16" ht="12.75">
      <c r="B329" s="17"/>
      <c r="C329" s="18"/>
      <c r="E329" s="17"/>
      <c r="F329" s="62"/>
      <c r="G329" s="17"/>
      <c r="I329" s="18"/>
      <c r="K329" s="18"/>
      <c r="M329" s="18"/>
      <c r="N329" s="18"/>
      <c r="O329" s="18"/>
      <c r="P329" s="18"/>
    </row>
    <row r="330" spans="2:16" ht="12.75">
      <c r="B330" s="17"/>
      <c r="C330" s="18"/>
      <c r="E330" s="17"/>
      <c r="F330" s="62"/>
      <c r="G330" s="17"/>
      <c r="I330" s="18"/>
      <c r="K330" s="18"/>
      <c r="M330" s="18"/>
      <c r="N330" s="18"/>
      <c r="O330" s="18"/>
      <c r="P330" s="18"/>
    </row>
    <row r="331" spans="2:16" ht="12.75">
      <c r="B331" s="17"/>
      <c r="C331" s="18"/>
      <c r="E331" s="17"/>
      <c r="F331" s="62"/>
      <c r="G331" s="17"/>
      <c r="I331" s="18"/>
      <c r="K331" s="18"/>
      <c r="M331" s="18"/>
      <c r="N331" s="18"/>
      <c r="O331" s="18"/>
      <c r="P331" s="18"/>
    </row>
    <row r="332" spans="2:16" ht="12.75">
      <c r="B332" s="17"/>
      <c r="C332" s="18"/>
      <c r="E332" s="17"/>
      <c r="F332" s="62"/>
      <c r="G332" s="17"/>
      <c r="I332" s="18"/>
      <c r="K332" s="18"/>
      <c r="M332" s="18"/>
      <c r="N332" s="18"/>
      <c r="O332" s="18"/>
      <c r="P332" s="18"/>
    </row>
    <row r="333" spans="2:16" ht="12.75">
      <c r="B333" s="17"/>
      <c r="C333" s="18"/>
      <c r="E333" s="17"/>
      <c r="F333" s="62"/>
      <c r="G333" s="17"/>
      <c r="I333" s="18"/>
      <c r="K333" s="18"/>
      <c r="M333" s="18"/>
      <c r="N333" s="18"/>
      <c r="O333" s="18"/>
      <c r="P333" s="18"/>
    </row>
    <row r="334" spans="2:16" ht="12.75">
      <c r="B334" s="17"/>
      <c r="C334" s="18"/>
      <c r="E334" s="17"/>
      <c r="F334" s="62"/>
      <c r="G334" s="17"/>
      <c r="I334" s="18"/>
      <c r="K334" s="18"/>
      <c r="M334" s="18"/>
      <c r="N334" s="18"/>
      <c r="O334" s="18"/>
      <c r="P334" s="18"/>
    </row>
    <row r="335" spans="2:16" ht="12.75">
      <c r="B335" s="17"/>
      <c r="C335" s="18"/>
      <c r="E335" s="17"/>
      <c r="F335" s="62"/>
      <c r="G335" s="17"/>
      <c r="I335" s="18"/>
      <c r="K335" s="18"/>
      <c r="M335" s="18"/>
      <c r="N335" s="18"/>
      <c r="O335" s="18"/>
      <c r="P335" s="18"/>
    </row>
    <row r="336" spans="2:16" ht="12.75">
      <c r="B336" s="17"/>
      <c r="C336" s="18"/>
      <c r="E336" s="17"/>
      <c r="F336" s="62"/>
      <c r="G336" s="17"/>
      <c r="I336" s="18"/>
      <c r="K336" s="18"/>
      <c r="M336" s="18"/>
      <c r="N336" s="18"/>
      <c r="O336" s="18"/>
      <c r="P336" s="18"/>
    </row>
    <row r="337" spans="2:16" ht="12.75">
      <c r="B337" s="17"/>
      <c r="C337" s="18"/>
      <c r="E337" s="17"/>
      <c r="F337" s="62"/>
      <c r="G337" s="17"/>
      <c r="I337" s="18"/>
      <c r="K337" s="18"/>
      <c r="M337" s="18"/>
      <c r="N337" s="18"/>
      <c r="O337" s="18"/>
      <c r="P337" s="18"/>
    </row>
    <row r="338" spans="2:16" ht="12.75">
      <c r="B338" s="17"/>
      <c r="C338" s="18"/>
      <c r="E338" s="17"/>
      <c r="F338" s="62"/>
      <c r="G338" s="17"/>
      <c r="I338" s="18"/>
      <c r="K338" s="18"/>
      <c r="M338" s="18"/>
      <c r="N338" s="18"/>
      <c r="O338" s="18"/>
      <c r="P338" s="18"/>
    </row>
    <row r="339" spans="2:16" ht="12.75">
      <c r="B339" s="17"/>
      <c r="C339" s="18"/>
      <c r="E339" s="17"/>
      <c r="F339" s="62"/>
      <c r="G339" s="17"/>
      <c r="I339" s="18"/>
      <c r="K339" s="18"/>
      <c r="M339" s="18"/>
      <c r="N339" s="18"/>
      <c r="O339" s="18"/>
      <c r="P339" s="18"/>
    </row>
    <row r="340" spans="2:16" ht="12.75">
      <c r="B340" s="17"/>
      <c r="C340" s="18"/>
      <c r="E340" s="17"/>
      <c r="F340" s="62"/>
      <c r="G340" s="17"/>
      <c r="I340" s="18"/>
      <c r="K340" s="18"/>
      <c r="M340" s="18"/>
      <c r="N340" s="18"/>
      <c r="O340" s="18"/>
      <c r="P340" s="18"/>
    </row>
    <row r="341" spans="2:16" ht="12.75">
      <c r="B341" s="17"/>
      <c r="C341" s="18"/>
      <c r="E341" s="17"/>
      <c r="F341" s="62"/>
      <c r="G341" s="17"/>
      <c r="I341" s="18"/>
      <c r="K341" s="18"/>
      <c r="M341" s="18"/>
      <c r="N341" s="18"/>
      <c r="O341" s="18"/>
      <c r="P341" s="18"/>
    </row>
    <row r="342" spans="2:16" ht="12.75">
      <c r="B342" s="17"/>
      <c r="C342" s="18"/>
      <c r="E342" s="17"/>
      <c r="F342" s="62"/>
      <c r="G342" s="17"/>
      <c r="I342" s="18"/>
      <c r="K342" s="18"/>
      <c r="M342" s="18"/>
      <c r="N342" s="18"/>
      <c r="O342" s="18"/>
      <c r="P342" s="18"/>
    </row>
    <row r="343" spans="2:16" ht="12.75">
      <c r="B343" s="17"/>
      <c r="C343" s="18"/>
      <c r="E343" s="17"/>
      <c r="F343" s="62"/>
      <c r="G343" s="17"/>
      <c r="I343" s="18"/>
      <c r="K343" s="18"/>
      <c r="M343" s="18"/>
      <c r="N343" s="18"/>
      <c r="O343" s="18"/>
      <c r="P343" s="18"/>
    </row>
    <row r="344" spans="2:16" ht="12.75">
      <c r="B344" s="17"/>
      <c r="C344" s="18"/>
      <c r="E344" s="17"/>
      <c r="F344" s="62"/>
      <c r="G344" s="17"/>
      <c r="I344" s="18"/>
      <c r="K344" s="18"/>
      <c r="M344" s="18"/>
      <c r="N344" s="18"/>
      <c r="O344" s="18"/>
      <c r="P344" s="18"/>
    </row>
    <row r="345" spans="2:16" ht="12.75">
      <c r="B345" s="17"/>
      <c r="C345" s="18"/>
      <c r="E345" s="17"/>
      <c r="F345" s="62"/>
      <c r="G345" s="17"/>
      <c r="I345" s="18"/>
      <c r="K345" s="18"/>
      <c r="M345" s="18"/>
      <c r="N345" s="18"/>
      <c r="O345" s="18"/>
      <c r="P345" s="18"/>
    </row>
    <row r="346" spans="2:16" ht="12.75">
      <c r="B346" s="17"/>
      <c r="C346" s="18"/>
      <c r="E346" s="17"/>
      <c r="F346" s="62"/>
      <c r="G346" s="17"/>
      <c r="I346" s="18"/>
      <c r="K346" s="18"/>
      <c r="M346" s="18"/>
      <c r="N346" s="18"/>
      <c r="O346" s="18"/>
      <c r="P346" s="18"/>
    </row>
    <row r="347" spans="2:16" ht="12.75">
      <c r="B347" s="17"/>
      <c r="C347" s="18"/>
      <c r="E347" s="17"/>
      <c r="F347" s="62"/>
      <c r="G347" s="17"/>
      <c r="I347" s="18"/>
      <c r="K347" s="18"/>
      <c r="M347" s="18"/>
      <c r="N347" s="18"/>
      <c r="O347" s="18"/>
      <c r="P347" s="18"/>
    </row>
    <row r="348" spans="2:16" ht="12.75">
      <c r="B348" s="17"/>
      <c r="C348" s="18"/>
      <c r="E348" s="17"/>
      <c r="F348" s="62"/>
      <c r="G348" s="17"/>
      <c r="I348" s="18"/>
      <c r="K348" s="18"/>
      <c r="M348" s="18"/>
      <c r="N348" s="18"/>
      <c r="O348" s="18"/>
      <c r="P348" s="18"/>
    </row>
    <row r="349" spans="2:16" ht="12.75">
      <c r="B349" s="17"/>
      <c r="C349" s="18"/>
      <c r="E349" s="17"/>
      <c r="F349" s="62"/>
      <c r="G349" s="17"/>
      <c r="I349" s="18"/>
      <c r="K349" s="18"/>
      <c r="M349" s="18"/>
      <c r="N349" s="18"/>
      <c r="O349" s="18"/>
      <c r="P349" s="18"/>
    </row>
    <row r="350" spans="2:16" ht="12.75">
      <c r="B350" s="17"/>
      <c r="C350" s="18"/>
      <c r="E350" s="17"/>
      <c r="F350" s="62"/>
      <c r="G350" s="17"/>
      <c r="I350" s="18"/>
      <c r="K350" s="18"/>
      <c r="M350" s="18"/>
      <c r="N350" s="18"/>
      <c r="O350" s="18"/>
      <c r="P350" s="18"/>
    </row>
    <row r="351" spans="2:16" ht="12.75">
      <c r="B351" s="17"/>
      <c r="C351" s="18"/>
      <c r="E351" s="17"/>
      <c r="F351" s="62"/>
      <c r="G351" s="17"/>
      <c r="I351" s="18"/>
      <c r="K351" s="18"/>
      <c r="M351" s="18"/>
      <c r="N351" s="18"/>
      <c r="O351" s="18"/>
      <c r="P351" s="18"/>
    </row>
    <row r="352" spans="2:16" ht="12.75">
      <c r="B352" s="17"/>
      <c r="C352" s="18"/>
      <c r="E352" s="17"/>
      <c r="F352" s="62"/>
      <c r="G352" s="17"/>
      <c r="I352" s="18"/>
      <c r="K352" s="18"/>
      <c r="M352" s="18"/>
      <c r="N352" s="18"/>
      <c r="O352" s="18"/>
      <c r="P352" s="18"/>
    </row>
    <row r="353" spans="2:16" ht="12.75">
      <c r="B353" s="17"/>
      <c r="C353" s="18"/>
      <c r="E353" s="17"/>
      <c r="F353" s="62"/>
      <c r="G353" s="17"/>
      <c r="I353" s="18"/>
      <c r="K353" s="18"/>
      <c r="M353" s="18"/>
      <c r="N353" s="18"/>
      <c r="O353" s="18"/>
      <c r="P353" s="18"/>
    </row>
    <row r="354" spans="2:16" ht="12.75">
      <c r="B354" s="17"/>
      <c r="C354" s="18"/>
      <c r="E354" s="17"/>
      <c r="F354" s="62"/>
      <c r="G354" s="17"/>
      <c r="I354" s="18"/>
      <c r="K354" s="18"/>
      <c r="M354" s="18"/>
      <c r="N354" s="18"/>
      <c r="O354" s="18"/>
      <c r="P354" s="18"/>
    </row>
    <row r="355" spans="2:16" ht="12.75">
      <c r="B355" s="17"/>
      <c r="C355" s="18"/>
      <c r="E355" s="17"/>
      <c r="F355" s="62"/>
      <c r="G355" s="17"/>
      <c r="I355" s="18"/>
      <c r="K355" s="18"/>
      <c r="M355" s="18"/>
      <c r="N355" s="18"/>
      <c r="O355" s="18"/>
      <c r="P355" s="18"/>
    </row>
    <row r="356" spans="2:16" ht="12.75">
      <c r="B356" s="17"/>
      <c r="C356" s="18"/>
      <c r="E356" s="17"/>
      <c r="F356" s="62"/>
      <c r="G356" s="17"/>
      <c r="I356" s="18"/>
      <c r="K356" s="18"/>
      <c r="M356" s="18"/>
      <c r="N356" s="18"/>
      <c r="O356" s="18"/>
      <c r="P356" s="18"/>
    </row>
    <row r="357" spans="2:16" ht="12.75">
      <c r="B357" s="17"/>
      <c r="C357" s="18"/>
      <c r="E357" s="17"/>
      <c r="F357" s="62"/>
      <c r="G357" s="17"/>
      <c r="I357" s="18"/>
      <c r="K357" s="18"/>
      <c r="M357" s="18"/>
      <c r="N357" s="18"/>
      <c r="O357" s="18"/>
      <c r="P357" s="18"/>
    </row>
    <row r="358" spans="2:16" ht="12.75">
      <c r="B358" s="17"/>
      <c r="C358" s="18"/>
      <c r="E358" s="17"/>
      <c r="F358" s="62"/>
      <c r="G358" s="17"/>
      <c r="I358" s="18"/>
      <c r="K358" s="18"/>
      <c r="M358" s="18"/>
      <c r="N358" s="18"/>
      <c r="O358" s="18"/>
      <c r="P358" s="18"/>
    </row>
    <row r="359" spans="2:16" ht="12.75">
      <c r="B359" s="17"/>
      <c r="C359" s="18"/>
      <c r="E359" s="17"/>
      <c r="F359" s="62"/>
      <c r="G359" s="17"/>
      <c r="I359" s="18"/>
      <c r="K359" s="18"/>
      <c r="M359" s="18"/>
      <c r="N359" s="18"/>
      <c r="O359" s="18"/>
      <c r="P359" s="18"/>
    </row>
    <row r="360" spans="2:16" ht="12.75">
      <c r="B360" s="17"/>
      <c r="C360" s="18"/>
      <c r="E360" s="17"/>
      <c r="F360" s="62"/>
      <c r="G360" s="17"/>
      <c r="I360" s="18"/>
      <c r="K360" s="18"/>
      <c r="M360" s="18"/>
      <c r="N360" s="18"/>
      <c r="O360" s="18"/>
      <c r="P360" s="18"/>
    </row>
    <row r="361" spans="2:16" ht="12.75">
      <c r="B361" s="17"/>
      <c r="C361" s="18"/>
      <c r="E361" s="17"/>
      <c r="F361" s="62"/>
      <c r="G361" s="17"/>
      <c r="I361" s="18"/>
      <c r="K361" s="18"/>
      <c r="M361" s="18"/>
      <c r="N361" s="18"/>
      <c r="O361" s="18"/>
      <c r="P361" s="18"/>
    </row>
    <row r="362" spans="2:16" ht="12.75">
      <c r="B362" s="17"/>
      <c r="C362" s="18"/>
      <c r="E362" s="17"/>
      <c r="F362" s="62"/>
      <c r="G362" s="17"/>
      <c r="I362" s="18"/>
      <c r="K362" s="18"/>
      <c r="M362" s="18"/>
      <c r="N362" s="18"/>
      <c r="O362" s="18"/>
      <c r="P362" s="18"/>
    </row>
    <row r="363" spans="2:16" ht="12.75">
      <c r="B363" s="17"/>
      <c r="C363" s="18"/>
      <c r="E363" s="17"/>
      <c r="F363" s="62"/>
      <c r="G363" s="17"/>
      <c r="I363" s="18"/>
      <c r="K363" s="18"/>
      <c r="M363" s="18"/>
      <c r="N363" s="18"/>
      <c r="O363" s="18"/>
      <c r="P363" s="18"/>
    </row>
    <row r="364" spans="2:16" ht="12.75">
      <c r="B364" s="17"/>
      <c r="C364" s="18"/>
      <c r="E364" s="17"/>
      <c r="F364" s="62"/>
      <c r="G364" s="17"/>
      <c r="I364" s="18"/>
      <c r="K364" s="18"/>
      <c r="M364" s="18"/>
      <c r="N364" s="18"/>
      <c r="O364" s="18"/>
      <c r="P364" s="18"/>
    </row>
    <row r="365" spans="2:16" ht="12.75">
      <c r="B365" s="17"/>
      <c r="C365" s="18"/>
      <c r="E365" s="17"/>
      <c r="F365" s="62"/>
      <c r="G365" s="17"/>
      <c r="I365" s="18"/>
      <c r="K365" s="18"/>
      <c r="M365" s="18"/>
      <c r="N365" s="18"/>
      <c r="O365" s="18"/>
      <c r="P365" s="18"/>
    </row>
    <row r="366" spans="2:16" ht="12.75">
      <c r="B366" s="17"/>
      <c r="C366" s="18"/>
      <c r="E366" s="17"/>
      <c r="F366" s="62"/>
      <c r="G366" s="17"/>
      <c r="I366" s="18"/>
      <c r="K366" s="18"/>
      <c r="M366" s="18"/>
      <c r="N366" s="18"/>
      <c r="O366" s="18"/>
      <c r="P366" s="18"/>
    </row>
    <row r="367" spans="2:16" ht="12.75">
      <c r="B367" s="17"/>
      <c r="C367" s="18"/>
      <c r="E367" s="17"/>
      <c r="F367" s="62"/>
      <c r="G367" s="17"/>
      <c r="I367" s="18"/>
      <c r="K367" s="18"/>
      <c r="M367" s="18"/>
      <c r="N367" s="18"/>
      <c r="O367" s="18"/>
      <c r="P367" s="18"/>
    </row>
    <row r="368" spans="2:16" ht="12.75">
      <c r="B368" s="17"/>
      <c r="C368" s="18"/>
      <c r="E368" s="17"/>
      <c r="F368" s="62"/>
      <c r="G368" s="17"/>
      <c r="I368" s="18"/>
      <c r="K368" s="18"/>
      <c r="M368" s="18"/>
      <c r="N368" s="18"/>
      <c r="O368" s="18"/>
      <c r="P368" s="18"/>
    </row>
    <row r="369" spans="2:16" ht="12.75">
      <c r="B369" s="17"/>
      <c r="C369" s="18"/>
      <c r="E369" s="17"/>
      <c r="F369" s="62"/>
      <c r="G369" s="17"/>
      <c r="I369" s="18"/>
      <c r="K369" s="18"/>
      <c r="M369" s="18"/>
      <c r="N369" s="18"/>
      <c r="O369" s="18"/>
      <c r="P369" s="18"/>
    </row>
    <row r="370" spans="2:16" ht="12.75">
      <c r="B370" s="17"/>
      <c r="C370" s="18"/>
      <c r="E370" s="17"/>
      <c r="F370" s="62"/>
      <c r="G370" s="17"/>
      <c r="I370" s="18"/>
      <c r="K370" s="18"/>
      <c r="M370" s="18"/>
      <c r="N370" s="18"/>
      <c r="O370" s="18"/>
      <c r="P370" s="18"/>
    </row>
    <row r="371" spans="2:16" ht="12.75">
      <c r="B371" s="17"/>
      <c r="C371" s="18"/>
      <c r="E371" s="17"/>
      <c r="F371" s="62"/>
      <c r="G371" s="17"/>
      <c r="I371" s="18"/>
      <c r="K371" s="18"/>
      <c r="M371" s="18"/>
      <c r="N371" s="18"/>
      <c r="O371" s="18"/>
      <c r="P371" s="18"/>
    </row>
    <row r="372" spans="2:16" ht="12.75">
      <c r="B372" s="17"/>
      <c r="C372" s="18"/>
      <c r="E372" s="17"/>
      <c r="F372" s="62"/>
      <c r="G372" s="17"/>
      <c r="I372" s="18"/>
      <c r="K372" s="18"/>
      <c r="M372" s="18"/>
      <c r="N372" s="18"/>
      <c r="O372" s="18"/>
      <c r="P372" s="18"/>
    </row>
    <row r="373" spans="2:16" ht="12.75">
      <c r="B373" s="17"/>
      <c r="C373" s="18"/>
      <c r="E373" s="17"/>
      <c r="F373" s="62"/>
      <c r="G373" s="17"/>
      <c r="I373" s="18"/>
      <c r="K373" s="18"/>
      <c r="M373" s="18"/>
      <c r="N373" s="18"/>
      <c r="O373" s="18"/>
      <c r="P373" s="18"/>
    </row>
    <row r="374" spans="2:16" ht="12.75">
      <c r="B374" s="17"/>
      <c r="C374" s="18"/>
      <c r="E374" s="17"/>
      <c r="F374" s="62"/>
      <c r="G374" s="17"/>
      <c r="I374" s="18"/>
      <c r="K374" s="18"/>
      <c r="M374" s="18"/>
      <c r="N374" s="18"/>
      <c r="O374" s="18"/>
      <c r="P374" s="18"/>
    </row>
    <row r="375" spans="2:16" ht="12.75">
      <c r="B375" s="17"/>
      <c r="C375" s="18"/>
      <c r="E375" s="17"/>
      <c r="F375" s="62"/>
      <c r="G375" s="17"/>
      <c r="I375" s="18"/>
      <c r="K375" s="18"/>
      <c r="M375" s="18"/>
      <c r="N375" s="18"/>
      <c r="O375" s="18"/>
      <c r="P375" s="18"/>
    </row>
    <row r="376" spans="2:16" ht="12.75">
      <c r="B376" s="17"/>
      <c r="C376" s="18"/>
      <c r="E376" s="17"/>
      <c r="F376" s="62"/>
      <c r="G376" s="17"/>
      <c r="I376" s="18"/>
      <c r="K376" s="18"/>
      <c r="M376" s="18"/>
      <c r="N376" s="18"/>
      <c r="O376" s="18"/>
      <c r="P376" s="18"/>
    </row>
    <row r="377" spans="2:16" ht="12.75">
      <c r="B377" s="17"/>
      <c r="C377" s="18"/>
      <c r="E377" s="17"/>
      <c r="F377" s="62"/>
      <c r="G377" s="17"/>
      <c r="I377" s="18"/>
      <c r="K377" s="18"/>
      <c r="M377" s="18"/>
      <c r="N377" s="18"/>
      <c r="O377" s="18"/>
      <c r="P377" s="18"/>
    </row>
    <row r="378" spans="2:16" ht="12.75">
      <c r="B378" s="17"/>
      <c r="C378" s="18"/>
      <c r="E378" s="17"/>
      <c r="F378" s="62"/>
      <c r="G378" s="17"/>
      <c r="I378" s="18"/>
      <c r="K378" s="18"/>
      <c r="M378" s="18"/>
      <c r="N378" s="18"/>
      <c r="O378" s="18"/>
      <c r="P378" s="18"/>
    </row>
    <row r="379" spans="2:16" ht="12.75">
      <c r="B379" s="17"/>
      <c r="C379" s="18"/>
      <c r="E379" s="17"/>
      <c r="F379" s="62"/>
      <c r="G379" s="17"/>
      <c r="I379" s="18"/>
      <c r="K379" s="18"/>
      <c r="M379" s="18"/>
      <c r="N379" s="18"/>
      <c r="O379" s="18"/>
      <c r="P379" s="18"/>
    </row>
    <row r="380" spans="2:16" ht="12.75">
      <c r="B380" s="17"/>
      <c r="C380" s="18"/>
      <c r="E380" s="17"/>
      <c r="F380" s="62"/>
      <c r="G380" s="17"/>
      <c r="I380" s="18"/>
      <c r="K380" s="18"/>
      <c r="M380" s="18"/>
      <c r="N380" s="18"/>
      <c r="O380" s="18"/>
      <c r="P380" s="18"/>
    </row>
    <row r="381" spans="2:16" ht="12.75">
      <c r="B381" s="17"/>
      <c r="C381" s="18"/>
      <c r="E381" s="17"/>
      <c r="F381" s="62"/>
      <c r="G381" s="17"/>
      <c r="I381" s="18"/>
      <c r="K381" s="18"/>
      <c r="M381" s="18"/>
      <c r="N381" s="18"/>
      <c r="O381" s="18"/>
      <c r="P381" s="18"/>
    </row>
    <row r="382" spans="2:16" ht="12.75">
      <c r="B382" s="17"/>
      <c r="C382" s="18"/>
      <c r="E382" s="17"/>
      <c r="F382" s="62"/>
      <c r="G382" s="17"/>
      <c r="I382" s="18"/>
      <c r="K382" s="18"/>
      <c r="M382" s="18"/>
      <c r="N382" s="18"/>
      <c r="O382" s="18"/>
      <c r="P382" s="18"/>
    </row>
    <row r="383" spans="2:16" ht="12.75">
      <c r="B383" s="17"/>
      <c r="C383" s="18"/>
      <c r="E383" s="17"/>
      <c r="F383" s="62"/>
      <c r="G383" s="17"/>
      <c r="I383" s="18"/>
      <c r="K383" s="18"/>
      <c r="M383" s="18"/>
      <c r="N383" s="18"/>
      <c r="O383" s="18"/>
      <c r="P383" s="18"/>
    </row>
    <row r="384" spans="2:16" ht="12.75">
      <c r="B384" s="17"/>
      <c r="C384" s="18"/>
      <c r="E384" s="17"/>
      <c r="F384" s="62"/>
      <c r="G384" s="17"/>
      <c r="I384" s="18"/>
      <c r="K384" s="18"/>
      <c r="M384" s="18"/>
      <c r="N384" s="18"/>
      <c r="O384" s="18"/>
      <c r="P384" s="18"/>
    </row>
    <row r="385" spans="2:16" ht="12.75">
      <c r="B385" s="17"/>
      <c r="C385" s="18"/>
      <c r="E385" s="17"/>
      <c r="F385" s="62"/>
      <c r="G385" s="17"/>
      <c r="I385" s="18"/>
      <c r="K385" s="18"/>
      <c r="M385" s="18"/>
      <c r="N385" s="18"/>
      <c r="O385" s="18"/>
      <c r="P385" s="18"/>
    </row>
    <row r="386" spans="2:16" ht="12.75">
      <c r="B386" s="17"/>
      <c r="C386" s="18"/>
      <c r="E386" s="17"/>
      <c r="F386" s="62"/>
      <c r="G386" s="17"/>
      <c r="I386" s="18"/>
      <c r="K386" s="18"/>
      <c r="M386" s="18"/>
      <c r="N386" s="18"/>
      <c r="O386" s="18"/>
      <c r="P386" s="18"/>
    </row>
    <row r="387" spans="2:16" ht="12.75">
      <c r="B387" s="17"/>
      <c r="C387" s="18"/>
      <c r="E387" s="17"/>
      <c r="F387" s="62"/>
      <c r="G387" s="17"/>
      <c r="I387" s="18"/>
      <c r="K387" s="18"/>
      <c r="M387" s="18"/>
      <c r="N387" s="18"/>
      <c r="O387" s="18"/>
      <c r="P387" s="18"/>
    </row>
    <row r="388" spans="2:16" ht="12.75">
      <c r="B388" s="17"/>
      <c r="C388" s="18"/>
      <c r="E388" s="17"/>
      <c r="F388" s="62"/>
      <c r="G388" s="17"/>
      <c r="I388" s="18"/>
      <c r="K388" s="18"/>
      <c r="M388" s="18"/>
      <c r="N388" s="18"/>
      <c r="O388" s="18"/>
      <c r="P388" s="18"/>
    </row>
    <row r="389" spans="2:16" ht="12.75">
      <c r="B389" s="17"/>
      <c r="C389" s="18"/>
      <c r="E389" s="17"/>
      <c r="F389" s="62"/>
      <c r="G389" s="17"/>
      <c r="I389" s="18"/>
      <c r="K389" s="18"/>
      <c r="M389" s="18"/>
      <c r="N389" s="18"/>
      <c r="O389" s="18"/>
      <c r="P389" s="18"/>
    </row>
    <row r="390" spans="2:16" ht="12.75">
      <c r="B390" s="17"/>
      <c r="C390" s="18"/>
      <c r="E390" s="17"/>
      <c r="F390" s="62"/>
      <c r="G390" s="17"/>
      <c r="I390" s="18"/>
      <c r="K390" s="18"/>
      <c r="M390" s="18"/>
      <c r="N390" s="18"/>
      <c r="O390" s="18"/>
      <c r="P390" s="18"/>
    </row>
    <row r="391" spans="2:16" ht="12.75">
      <c r="B391" s="17"/>
      <c r="C391" s="18"/>
      <c r="E391" s="17"/>
      <c r="F391" s="62"/>
      <c r="G391" s="17"/>
      <c r="I391" s="18"/>
      <c r="K391" s="18"/>
      <c r="M391" s="18"/>
      <c r="N391" s="18"/>
      <c r="O391" s="18"/>
      <c r="P391" s="18"/>
    </row>
    <row r="392" spans="2:16" ht="12.75">
      <c r="B392" s="17"/>
      <c r="C392" s="18"/>
      <c r="E392" s="17"/>
      <c r="F392" s="62"/>
      <c r="G392" s="17"/>
      <c r="I392" s="18"/>
      <c r="K392" s="18"/>
      <c r="M392" s="18"/>
      <c r="N392" s="18"/>
      <c r="O392" s="18"/>
      <c r="P392" s="18"/>
    </row>
    <row r="393" spans="2:16" ht="12.75">
      <c r="B393" s="17"/>
      <c r="C393" s="18"/>
      <c r="E393" s="17"/>
      <c r="F393" s="62"/>
      <c r="G393" s="17"/>
      <c r="I393" s="18"/>
      <c r="K393" s="18"/>
      <c r="M393" s="18"/>
      <c r="N393" s="18"/>
      <c r="O393" s="18"/>
      <c r="P393" s="18"/>
    </row>
    <row r="394" spans="2:16" ht="12.75">
      <c r="B394" s="17"/>
      <c r="C394" s="18"/>
      <c r="E394" s="17"/>
      <c r="F394" s="62"/>
      <c r="G394" s="17"/>
      <c r="I394" s="18"/>
      <c r="K394" s="18"/>
      <c r="M394" s="18"/>
      <c r="N394" s="18"/>
      <c r="O394" s="18"/>
      <c r="P394" s="18"/>
    </row>
    <row r="395" spans="2:16" ht="12.75">
      <c r="B395" s="17"/>
      <c r="C395" s="18"/>
      <c r="E395" s="17"/>
      <c r="F395" s="62"/>
      <c r="G395" s="17"/>
      <c r="I395" s="18"/>
      <c r="K395" s="18"/>
      <c r="M395" s="18"/>
      <c r="N395" s="18"/>
      <c r="O395" s="18"/>
      <c r="P395" s="18"/>
    </row>
    <row r="396" spans="2:16" ht="12.75">
      <c r="B396" s="17"/>
      <c r="C396" s="18"/>
      <c r="E396" s="17"/>
      <c r="F396" s="62"/>
      <c r="G396" s="17"/>
      <c r="I396" s="18"/>
      <c r="K396" s="18"/>
      <c r="M396" s="18"/>
      <c r="N396" s="18"/>
      <c r="O396" s="18"/>
      <c r="P396" s="18"/>
    </row>
    <row r="397" spans="2:16" ht="12.75">
      <c r="B397" s="17"/>
      <c r="C397" s="18"/>
      <c r="E397" s="17"/>
      <c r="F397" s="62"/>
      <c r="G397" s="17"/>
      <c r="I397" s="18"/>
      <c r="K397" s="18"/>
      <c r="M397" s="18"/>
      <c r="N397" s="18"/>
      <c r="O397" s="18"/>
      <c r="P397" s="18"/>
    </row>
    <row r="398" spans="2:16" ht="12.75">
      <c r="B398" s="17"/>
      <c r="C398" s="18"/>
      <c r="E398" s="17"/>
      <c r="F398" s="62"/>
      <c r="G398" s="17"/>
      <c r="I398" s="18"/>
      <c r="K398" s="18"/>
      <c r="M398" s="18"/>
      <c r="N398" s="18"/>
      <c r="O398" s="18"/>
      <c r="P398" s="18"/>
    </row>
    <row r="399" spans="2:16" ht="12.75">
      <c r="B399" s="17"/>
      <c r="C399" s="18"/>
      <c r="E399" s="17"/>
      <c r="F399" s="62"/>
      <c r="G399" s="17"/>
      <c r="I399" s="18"/>
      <c r="K399" s="18"/>
      <c r="M399" s="18"/>
      <c r="N399" s="18"/>
      <c r="O399" s="18"/>
      <c r="P399" s="18"/>
    </row>
    <row r="400" spans="2:16" ht="12.75">
      <c r="B400" s="17"/>
      <c r="C400" s="18"/>
      <c r="E400" s="17"/>
      <c r="F400" s="62"/>
      <c r="G400" s="17"/>
      <c r="I400" s="18"/>
      <c r="K400" s="18"/>
      <c r="M400" s="18"/>
      <c r="N400" s="18"/>
      <c r="O400" s="18"/>
      <c r="P400" s="18"/>
    </row>
    <row r="401" spans="2:16" ht="12.75">
      <c r="B401" s="17"/>
      <c r="C401" s="18"/>
      <c r="E401" s="17"/>
      <c r="F401" s="62"/>
      <c r="G401" s="17"/>
      <c r="I401" s="18"/>
      <c r="K401" s="18"/>
      <c r="M401" s="18"/>
      <c r="N401" s="18"/>
      <c r="O401" s="18"/>
      <c r="P401" s="18"/>
    </row>
    <row r="402" spans="2:16" ht="12.75">
      <c r="B402" s="17"/>
      <c r="C402" s="18"/>
      <c r="E402" s="17"/>
      <c r="F402" s="62"/>
      <c r="G402" s="17"/>
      <c r="I402" s="18"/>
      <c r="K402" s="18"/>
      <c r="M402" s="18"/>
      <c r="N402" s="18"/>
      <c r="O402" s="18"/>
      <c r="P402" s="18"/>
    </row>
    <row r="403" spans="2:16" ht="12.75">
      <c r="B403" s="17"/>
      <c r="C403" s="18"/>
      <c r="E403" s="17"/>
      <c r="F403" s="62"/>
      <c r="G403" s="17"/>
      <c r="I403" s="18"/>
      <c r="K403" s="18"/>
      <c r="M403" s="18"/>
      <c r="N403" s="18"/>
      <c r="O403" s="18"/>
      <c r="P403" s="18"/>
    </row>
    <row r="404" spans="2:16" ht="12.75">
      <c r="B404" s="17"/>
      <c r="C404" s="18"/>
      <c r="E404" s="17"/>
      <c r="F404" s="62"/>
      <c r="G404" s="17"/>
      <c r="I404" s="18"/>
      <c r="K404" s="18"/>
      <c r="M404" s="18"/>
      <c r="N404" s="18"/>
      <c r="O404" s="18"/>
      <c r="P404" s="18"/>
    </row>
    <row r="405" spans="2:16" ht="12.75">
      <c r="B405" s="17"/>
      <c r="C405" s="18"/>
      <c r="E405" s="17"/>
      <c r="F405" s="62"/>
      <c r="G405" s="17"/>
      <c r="I405" s="18"/>
      <c r="K405" s="18"/>
      <c r="M405" s="18"/>
      <c r="N405" s="18"/>
      <c r="O405" s="18"/>
      <c r="P405" s="18"/>
    </row>
    <row r="406" spans="2:16" ht="12.75">
      <c r="B406" s="17"/>
      <c r="C406" s="18"/>
      <c r="E406" s="17"/>
      <c r="F406" s="62"/>
      <c r="G406" s="17"/>
      <c r="I406" s="18"/>
      <c r="K406" s="18"/>
      <c r="M406" s="18"/>
      <c r="N406" s="18"/>
      <c r="O406" s="18"/>
      <c r="P406" s="18"/>
    </row>
    <row r="407" spans="2:16" ht="12.75">
      <c r="B407" s="17"/>
      <c r="C407" s="18"/>
      <c r="E407" s="17"/>
      <c r="F407" s="62"/>
      <c r="G407" s="17"/>
      <c r="I407" s="18"/>
      <c r="K407" s="18"/>
      <c r="M407" s="18"/>
      <c r="N407" s="18"/>
      <c r="O407" s="18"/>
      <c r="P407" s="18"/>
    </row>
    <row r="408" spans="2:16" ht="12.75">
      <c r="B408" s="17"/>
      <c r="C408" s="18"/>
      <c r="E408" s="17"/>
      <c r="F408" s="62"/>
      <c r="G408" s="17"/>
      <c r="I408" s="18"/>
      <c r="K408" s="18"/>
      <c r="M408" s="18"/>
      <c r="N408" s="18"/>
      <c r="O408" s="18"/>
      <c r="P408" s="18"/>
    </row>
    <row r="409" spans="2:16" ht="12.75">
      <c r="B409" s="17"/>
      <c r="C409" s="18"/>
      <c r="E409" s="17"/>
      <c r="F409" s="62"/>
      <c r="G409" s="17"/>
      <c r="I409" s="18"/>
      <c r="K409" s="18"/>
      <c r="M409" s="18"/>
      <c r="N409" s="18"/>
      <c r="O409" s="18"/>
      <c r="P409" s="18"/>
    </row>
    <row r="410" spans="2:16" ht="12.75">
      <c r="B410" s="17"/>
      <c r="C410" s="18"/>
      <c r="E410" s="17"/>
      <c r="F410" s="62"/>
      <c r="G410" s="17"/>
      <c r="I410" s="18"/>
      <c r="K410" s="18"/>
      <c r="M410" s="18"/>
      <c r="N410" s="18"/>
      <c r="O410" s="18"/>
      <c r="P410" s="18"/>
    </row>
    <row r="411" spans="2:16" ht="12.75">
      <c r="B411" s="17"/>
      <c r="C411" s="18"/>
      <c r="E411" s="17"/>
      <c r="F411" s="62"/>
      <c r="G411" s="17"/>
      <c r="I411" s="18"/>
      <c r="K411" s="18"/>
      <c r="M411" s="18"/>
      <c r="N411" s="18"/>
      <c r="O411" s="18"/>
      <c r="P411" s="18"/>
    </row>
    <row r="412" spans="2:16" ht="12.75">
      <c r="B412" s="17"/>
      <c r="C412" s="18"/>
      <c r="E412" s="17"/>
      <c r="F412" s="62"/>
      <c r="G412" s="17"/>
      <c r="I412" s="18"/>
      <c r="K412" s="18"/>
      <c r="M412" s="18"/>
      <c r="N412" s="18"/>
      <c r="O412" s="18"/>
      <c r="P412" s="18"/>
    </row>
    <row r="413" spans="2:16" ht="12.75">
      <c r="B413" s="17"/>
      <c r="C413" s="18"/>
      <c r="E413" s="17"/>
      <c r="F413" s="62"/>
      <c r="G413" s="17"/>
      <c r="I413" s="18"/>
      <c r="K413" s="18"/>
      <c r="M413" s="18"/>
      <c r="N413" s="18"/>
      <c r="O413" s="18"/>
      <c r="P413" s="18"/>
    </row>
    <row r="414" spans="2:16" ht="12.75">
      <c r="B414" s="17"/>
      <c r="C414" s="18"/>
      <c r="E414" s="17"/>
      <c r="F414" s="62"/>
      <c r="G414" s="17"/>
      <c r="I414" s="18"/>
      <c r="K414" s="18"/>
      <c r="M414" s="18"/>
      <c r="N414" s="18"/>
      <c r="O414" s="18"/>
      <c r="P414" s="18"/>
    </row>
    <row r="415" spans="2:16" ht="12.75">
      <c r="B415" s="17"/>
      <c r="C415" s="18"/>
      <c r="E415" s="17"/>
      <c r="F415" s="62"/>
      <c r="G415" s="17"/>
      <c r="I415" s="18"/>
      <c r="K415" s="18"/>
      <c r="M415" s="18"/>
      <c r="N415" s="18"/>
      <c r="O415" s="18"/>
      <c r="P415" s="18"/>
    </row>
    <row r="416" spans="2:16" ht="12.75">
      <c r="B416" s="17"/>
      <c r="C416" s="18"/>
      <c r="E416" s="17"/>
      <c r="F416" s="62"/>
      <c r="G416" s="17"/>
      <c r="I416" s="18"/>
      <c r="K416" s="18"/>
      <c r="M416" s="18"/>
      <c r="N416" s="18"/>
      <c r="O416" s="18"/>
      <c r="P416" s="18"/>
    </row>
    <row r="417" spans="2:16" ht="12.75">
      <c r="B417" s="17"/>
      <c r="C417" s="18"/>
      <c r="E417" s="17"/>
      <c r="F417" s="62"/>
      <c r="G417" s="17"/>
      <c r="I417" s="18"/>
      <c r="K417" s="18"/>
      <c r="M417" s="18"/>
      <c r="N417" s="18"/>
      <c r="O417" s="18"/>
      <c r="P417" s="18"/>
    </row>
    <row r="418" spans="2:16" ht="12.75">
      <c r="B418" s="17"/>
      <c r="C418" s="18"/>
      <c r="E418" s="17"/>
      <c r="F418" s="62"/>
      <c r="G418" s="17"/>
      <c r="I418" s="18"/>
      <c r="K418" s="18"/>
      <c r="M418" s="18"/>
      <c r="N418" s="18"/>
      <c r="O418" s="18"/>
      <c r="P418" s="18"/>
    </row>
    <row r="419" spans="2:16" ht="12.75">
      <c r="B419" s="17"/>
      <c r="C419" s="18"/>
      <c r="E419" s="17"/>
      <c r="F419" s="62"/>
      <c r="G419" s="17"/>
      <c r="I419" s="18"/>
      <c r="K419" s="18"/>
      <c r="M419" s="18"/>
      <c r="N419" s="18"/>
      <c r="O419" s="18"/>
      <c r="P419" s="18"/>
    </row>
    <row r="420" spans="2:16" ht="12.75">
      <c r="B420" s="17"/>
      <c r="C420" s="18"/>
      <c r="E420" s="17"/>
      <c r="F420" s="62"/>
      <c r="G420" s="17"/>
      <c r="I420" s="18"/>
      <c r="K420" s="18"/>
      <c r="M420" s="18"/>
      <c r="N420" s="18"/>
      <c r="O420" s="18"/>
      <c r="P420" s="18"/>
    </row>
    <row r="421" spans="2:16" ht="12.75">
      <c r="B421" s="17"/>
      <c r="C421" s="18"/>
      <c r="E421" s="17"/>
      <c r="F421" s="62"/>
      <c r="G421" s="17"/>
      <c r="I421" s="18"/>
      <c r="K421" s="18"/>
      <c r="M421" s="18"/>
      <c r="N421" s="18"/>
      <c r="O421" s="18"/>
      <c r="P421" s="18"/>
    </row>
    <row r="422" spans="2:16" ht="12.75">
      <c r="B422" s="17"/>
      <c r="C422" s="18"/>
      <c r="E422" s="17"/>
      <c r="F422" s="62"/>
      <c r="G422" s="17"/>
      <c r="I422" s="18"/>
      <c r="K422" s="18"/>
      <c r="M422" s="18"/>
      <c r="N422" s="18"/>
      <c r="O422" s="18"/>
      <c r="P422" s="18"/>
    </row>
    <row r="423" spans="2:16" ht="12.75">
      <c r="B423" s="17"/>
      <c r="C423" s="18"/>
      <c r="E423" s="17"/>
      <c r="F423" s="62"/>
      <c r="G423" s="17"/>
      <c r="I423" s="18"/>
      <c r="K423" s="18"/>
      <c r="M423" s="18"/>
      <c r="N423" s="18"/>
      <c r="O423" s="18"/>
      <c r="P423" s="18"/>
    </row>
    <row r="424" spans="2:16" ht="12.75">
      <c r="B424" s="17"/>
      <c r="C424" s="18"/>
      <c r="E424" s="17"/>
      <c r="F424" s="62"/>
      <c r="G424" s="17"/>
      <c r="I424" s="18"/>
      <c r="K424" s="18"/>
      <c r="M424" s="18"/>
      <c r="N424" s="18"/>
      <c r="O424" s="18"/>
      <c r="P424" s="18"/>
    </row>
    <row r="425" spans="2:16" ht="12.75">
      <c r="B425" s="17"/>
      <c r="C425" s="18"/>
      <c r="E425" s="17"/>
      <c r="F425" s="62"/>
      <c r="G425" s="17"/>
      <c r="I425" s="18"/>
      <c r="K425" s="18"/>
      <c r="M425" s="18"/>
      <c r="N425" s="18"/>
      <c r="O425" s="18"/>
      <c r="P425" s="18"/>
    </row>
    <row r="426" spans="2:16" ht="12.75">
      <c r="B426" s="17"/>
      <c r="C426" s="18"/>
      <c r="E426" s="17"/>
      <c r="F426" s="62"/>
      <c r="G426" s="17"/>
      <c r="I426" s="18"/>
      <c r="K426" s="18"/>
      <c r="M426" s="18"/>
      <c r="N426" s="18"/>
      <c r="O426" s="18"/>
      <c r="P426" s="18"/>
    </row>
    <row r="427" spans="2:16" ht="12.75">
      <c r="B427" s="17"/>
      <c r="C427" s="18"/>
      <c r="E427" s="17"/>
      <c r="F427" s="62"/>
      <c r="G427" s="17"/>
      <c r="I427" s="18"/>
      <c r="K427" s="18"/>
      <c r="M427" s="18"/>
      <c r="N427" s="18"/>
      <c r="O427" s="18"/>
      <c r="P427" s="18"/>
    </row>
    <row r="428" spans="2:16" ht="12.75">
      <c r="B428" s="17"/>
      <c r="C428" s="18"/>
      <c r="E428" s="17"/>
      <c r="F428" s="62"/>
      <c r="G428" s="17"/>
      <c r="I428" s="18"/>
      <c r="K428" s="18"/>
      <c r="M428" s="18"/>
      <c r="N428" s="18"/>
      <c r="O428" s="18"/>
      <c r="P428" s="18"/>
    </row>
    <row r="429" spans="2:16" ht="12.75">
      <c r="B429" s="17"/>
      <c r="C429" s="18"/>
      <c r="E429" s="17"/>
      <c r="F429" s="62"/>
      <c r="G429" s="17"/>
      <c r="I429" s="18"/>
      <c r="K429" s="18"/>
      <c r="M429" s="18"/>
      <c r="N429" s="18"/>
      <c r="O429" s="18"/>
      <c r="P429" s="18"/>
    </row>
    <row r="430" spans="2:16" ht="12.75">
      <c r="B430" s="17"/>
      <c r="C430" s="18"/>
      <c r="E430" s="17"/>
      <c r="F430" s="62"/>
      <c r="G430" s="17"/>
      <c r="I430" s="18"/>
      <c r="K430" s="18"/>
      <c r="M430" s="18"/>
      <c r="N430" s="18"/>
      <c r="O430" s="18"/>
      <c r="P430" s="18"/>
    </row>
    <row r="431" spans="2:16" ht="12.75">
      <c r="B431" s="17"/>
      <c r="C431" s="18"/>
      <c r="E431" s="17"/>
      <c r="F431" s="62"/>
      <c r="G431" s="17"/>
      <c r="I431" s="18"/>
      <c r="K431" s="18"/>
      <c r="M431" s="18"/>
      <c r="N431" s="18"/>
      <c r="O431" s="18"/>
      <c r="P431" s="18"/>
    </row>
    <row r="432" spans="2:16" ht="12.75">
      <c r="B432" s="17"/>
      <c r="C432" s="18"/>
      <c r="E432" s="17"/>
      <c r="F432" s="62"/>
      <c r="G432" s="17"/>
      <c r="I432" s="18"/>
      <c r="K432" s="18"/>
      <c r="M432" s="18"/>
      <c r="N432" s="18"/>
      <c r="O432" s="18"/>
      <c r="P432" s="18"/>
    </row>
    <row r="433" spans="2:16" ht="12.75">
      <c r="B433" s="17"/>
      <c r="C433" s="18"/>
      <c r="E433" s="17"/>
      <c r="F433" s="62"/>
      <c r="G433" s="17"/>
      <c r="I433" s="18"/>
      <c r="K433" s="18"/>
      <c r="M433" s="18"/>
      <c r="N433" s="18"/>
      <c r="O433" s="18"/>
      <c r="P433" s="18"/>
    </row>
    <row r="434" spans="2:16" ht="12.75">
      <c r="B434" s="17"/>
      <c r="C434" s="18"/>
      <c r="E434" s="17"/>
      <c r="F434" s="62"/>
      <c r="G434" s="17"/>
      <c r="I434" s="18"/>
      <c r="K434" s="18"/>
      <c r="M434" s="18"/>
      <c r="N434" s="18"/>
      <c r="O434" s="18"/>
      <c r="P434" s="18"/>
    </row>
    <row r="435" spans="2:16" ht="12.75">
      <c r="B435" s="17"/>
      <c r="C435" s="18"/>
      <c r="E435" s="17"/>
      <c r="F435" s="62"/>
      <c r="G435" s="17"/>
      <c r="I435" s="18"/>
      <c r="K435" s="18"/>
      <c r="M435" s="18"/>
      <c r="N435" s="18"/>
      <c r="O435" s="18"/>
      <c r="P435" s="18"/>
    </row>
    <row r="436" spans="2:16" ht="12.75">
      <c r="B436" s="17"/>
      <c r="C436" s="18"/>
      <c r="E436" s="17"/>
      <c r="F436" s="62"/>
      <c r="G436" s="17"/>
      <c r="I436" s="18"/>
      <c r="K436" s="18"/>
      <c r="M436" s="18"/>
      <c r="N436" s="18"/>
      <c r="O436" s="18"/>
      <c r="P436" s="18"/>
    </row>
    <row r="437" spans="2:16" ht="12.75">
      <c r="B437" s="17"/>
      <c r="C437" s="18"/>
      <c r="E437" s="17"/>
      <c r="F437" s="62"/>
      <c r="G437" s="17"/>
      <c r="I437" s="18"/>
      <c r="K437" s="18"/>
      <c r="M437" s="18"/>
      <c r="N437" s="18"/>
      <c r="O437" s="18"/>
      <c r="P437" s="18"/>
    </row>
    <row r="438" spans="2:16" ht="12.75">
      <c r="B438" s="17"/>
      <c r="C438" s="18"/>
      <c r="E438" s="17"/>
      <c r="F438" s="62"/>
      <c r="G438" s="17"/>
      <c r="I438" s="18"/>
      <c r="K438" s="18"/>
      <c r="M438" s="18"/>
      <c r="N438" s="18"/>
      <c r="O438" s="18"/>
      <c r="P438" s="18"/>
    </row>
    <row r="439" spans="2:16" ht="12.75">
      <c r="B439" s="17"/>
      <c r="C439" s="18"/>
      <c r="E439" s="17"/>
      <c r="F439" s="62"/>
      <c r="G439" s="17"/>
      <c r="I439" s="18"/>
      <c r="K439" s="18"/>
      <c r="M439" s="18"/>
      <c r="N439" s="18"/>
      <c r="O439" s="18"/>
      <c r="P439" s="18"/>
    </row>
    <row r="440" spans="2:16" ht="12.75">
      <c r="B440" s="17"/>
      <c r="C440" s="18"/>
      <c r="E440" s="17"/>
      <c r="F440" s="62"/>
      <c r="G440" s="17"/>
      <c r="I440" s="18"/>
      <c r="K440" s="18"/>
      <c r="M440" s="18"/>
      <c r="N440" s="18"/>
      <c r="O440" s="18"/>
      <c r="P440" s="18"/>
    </row>
    <row r="441" spans="2:16" ht="12.75">
      <c r="B441" s="17"/>
      <c r="C441" s="18"/>
      <c r="E441" s="17"/>
      <c r="F441" s="62"/>
      <c r="G441" s="17"/>
      <c r="I441" s="18"/>
      <c r="K441" s="18"/>
      <c r="M441" s="18"/>
      <c r="N441" s="18"/>
      <c r="O441" s="18"/>
      <c r="P441" s="18"/>
    </row>
    <row r="442" spans="2:16" ht="12.75">
      <c r="B442" s="17"/>
      <c r="C442" s="18"/>
      <c r="E442" s="17"/>
      <c r="F442" s="62"/>
      <c r="G442" s="17"/>
      <c r="I442" s="18"/>
      <c r="K442" s="18"/>
      <c r="M442" s="18"/>
      <c r="N442" s="18"/>
      <c r="O442" s="18"/>
      <c r="P442" s="18"/>
    </row>
    <row r="443" spans="2:16" ht="12.75">
      <c r="B443" s="17"/>
      <c r="C443" s="18"/>
      <c r="E443" s="17"/>
      <c r="F443" s="62"/>
      <c r="G443" s="17"/>
      <c r="I443" s="18"/>
      <c r="K443" s="18"/>
      <c r="M443" s="18"/>
      <c r="N443" s="18"/>
      <c r="O443" s="18"/>
      <c r="P443" s="18"/>
    </row>
    <row r="444" spans="2:16" ht="12.75">
      <c r="B444" s="17"/>
      <c r="C444" s="18"/>
      <c r="E444" s="17"/>
      <c r="F444" s="62"/>
      <c r="G444" s="17"/>
      <c r="I444" s="18"/>
      <c r="K444" s="18"/>
      <c r="M444" s="18"/>
      <c r="N444" s="18"/>
      <c r="O444" s="18"/>
      <c r="P444" s="18"/>
    </row>
    <row r="445" spans="2:16" ht="12.75">
      <c r="B445" s="17"/>
      <c r="C445" s="18"/>
      <c r="E445" s="17"/>
      <c r="F445" s="62"/>
      <c r="G445" s="17"/>
      <c r="I445" s="18"/>
      <c r="K445" s="18"/>
      <c r="M445" s="18"/>
      <c r="N445" s="18"/>
      <c r="O445" s="18"/>
      <c r="P445" s="18"/>
    </row>
    <row r="446" spans="2:16" ht="12.75">
      <c r="B446" s="17"/>
      <c r="C446" s="18"/>
      <c r="E446" s="17"/>
      <c r="F446" s="62"/>
      <c r="G446" s="17"/>
      <c r="I446" s="18"/>
      <c r="K446" s="18"/>
      <c r="M446" s="18"/>
      <c r="N446" s="18"/>
      <c r="O446" s="18"/>
      <c r="P446" s="18"/>
    </row>
    <row r="447" spans="2:16" ht="12.75">
      <c r="B447" s="17"/>
      <c r="C447" s="18"/>
      <c r="E447" s="17"/>
      <c r="F447" s="62"/>
      <c r="G447" s="17"/>
      <c r="I447" s="18"/>
      <c r="K447" s="18"/>
      <c r="M447" s="18"/>
      <c r="N447" s="18"/>
      <c r="O447" s="18"/>
      <c r="P447" s="18"/>
    </row>
    <row r="448" spans="2:16" ht="12.75">
      <c r="B448" s="17"/>
      <c r="C448" s="18"/>
      <c r="E448" s="17"/>
      <c r="F448" s="62"/>
      <c r="G448" s="17"/>
      <c r="I448" s="18"/>
      <c r="K448" s="18"/>
      <c r="M448" s="18"/>
      <c r="N448" s="18"/>
      <c r="O448" s="18"/>
      <c r="P448" s="18"/>
    </row>
    <row r="449" spans="2:16" ht="12.75">
      <c r="B449" s="17"/>
      <c r="C449" s="18"/>
      <c r="E449" s="17"/>
      <c r="F449" s="62"/>
      <c r="G449" s="17"/>
      <c r="I449" s="18"/>
      <c r="K449" s="18"/>
      <c r="M449" s="18"/>
      <c r="N449" s="18"/>
      <c r="O449" s="18"/>
      <c r="P449" s="18"/>
    </row>
    <row r="450" spans="2:16" ht="12.75">
      <c r="B450" s="17"/>
      <c r="C450" s="18"/>
      <c r="E450" s="17"/>
      <c r="F450" s="62"/>
      <c r="G450" s="17"/>
      <c r="I450" s="18"/>
      <c r="K450" s="18"/>
      <c r="M450" s="18"/>
      <c r="N450" s="18"/>
      <c r="O450" s="18"/>
      <c r="P450" s="18"/>
    </row>
    <row r="451" spans="2:16" ht="12.75">
      <c r="B451" s="17"/>
      <c r="C451" s="18"/>
      <c r="E451" s="17"/>
      <c r="F451" s="62"/>
      <c r="G451" s="17"/>
      <c r="I451" s="18"/>
      <c r="K451" s="18"/>
      <c r="M451" s="18"/>
      <c r="N451" s="18"/>
      <c r="O451" s="18"/>
      <c r="P451" s="18"/>
    </row>
    <row r="452" spans="2:16" ht="12.75">
      <c r="B452" s="17"/>
      <c r="C452" s="18"/>
      <c r="E452" s="17"/>
      <c r="F452" s="62"/>
      <c r="G452" s="17"/>
      <c r="I452" s="18"/>
      <c r="K452" s="18"/>
      <c r="M452" s="18"/>
      <c r="N452" s="18"/>
      <c r="O452" s="18"/>
      <c r="P452" s="18"/>
    </row>
    <row r="453" spans="2:16" ht="12.75">
      <c r="B453" s="17"/>
      <c r="C453" s="18"/>
      <c r="E453" s="17"/>
      <c r="F453" s="62"/>
      <c r="G453" s="17"/>
      <c r="I453" s="18"/>
      <c r="K453" s="18"/>
      <c r="M453" s="18"/>
      <c r="N453" s="18"/>
      <c r="O453" s="18"/>
      <c r="P453" s="18"/>
    </row>
    <row r="454" spans="2:16" ht="12.75">
      <c r="B454" s="17"/>
      <c r="C454" s="18"/>
      <c r="E454" s="17"/>
      <c r="F454" s="62"/>
      <c r="G454" s="17"/>
      <c r="I454" s="18"/>
      <c r="K454" s="18"/>
      <c r="M454" s="18"/>
      <c r="N454" s="18"/>
      <c r="O454" s="18"/>
      <c r="P454" s="18"/>
    </row>
    <row r="455" spans="2:16" ht="12.75">
      <c r="B455" s="17"/>
      <c r="C455" s="18"/>
      <c r="E455" s="17"/>
      <c r="F455" s="62"/>
      <c r="G455" s="17"/>
      <c r="I455" s="18"/>
      <c r="K455" s="18"/>
      <c r="M455" s="18"/>
      <c r="N455" s="18"/>
      <c r="O455" s="18"/>
      <c r="P455" s="18"/>
    </row>
    <row r="456" spans="2:16" ht="12.75">
      <c r="B456" s="17"/>
      <c r="C456" s="18"/>
      <c r="E456" s="17"/>
      <c r="F456" s="62"/>
      <c r="G456" s="17"/>
      <c r="I456" s="18"/>
      <c r="K456" s="18"/>
      <c r="M456" s="18"/>
      <c r="N456" s="18"/>
      <c r="O456" s="18"/>
      <c r="P456" s="18"/>
    </row>
    <row r="457" spans="2:16" ht="12.75">
      <c r="B457" s="17"/>
      <c r="C457" s="18"/>
      <c r="E457" s="17"/>
      <c r="F457" s="62"/>
      <c r="G457" s="17"/>
      <c r="I457" s="18"/>
      <c r="K457" s="18"/>
      <c r="M457" s="18"/>
      <c r="N457" s="18"/>
      <c r="O457" s="18"/>
      <c r="P457" s="18"/>
    </row>
    <row r="458" spans="2:16" ht="12.75">
      <c r="B458" s="17"/>
      <c r="C458" s="18"/>
      <c r="E458" s="17"/>
      <c r="F458" s="62"/>
      <c r="G458" s="17"/>
      <c r="I458" s="18"/>
      <c r="K458" s="18"/>
      <c r="M458" s="18"/>
      <c r="N458" s="18"/>
      <c r="O458" s="18"/>
      <c r="P458" s="18"/>
    </row>
    <row r="459" spans="2:16" ht="12.75">
      <c r="B459" s="17"/>
      <c r="C459" s="18"/>
      <c r="E459" s="17"/>
      <c r="F459" s="62"/>
      <c r="G459" s="17"/>
      <c r="I459" s="18"/>
      <c r="K459" s="18"/>
      <c r="M459" s="18"/>
      <c r="N459" s="18"/>
      <c r="O459" s="18"/>
      <c r="P459" s="18"/>
    </row>
    <row r="460" spans="2:16" ht="12.75">
      <c r="B460" s="17"/>
      <c r="C460" s="18"/>
      <c r="E460" s="17"/>
      <c r="F460" s="62"/>
      <c r="G460" s="17"/>
      <c r="I460" s="18"/>
      <c r="K460" s="18"/>
      <c r="M460" s="18"/>
      <c r="N460" s="18"/>
      <c r="O460" s="18"/>
      <c r="P460" s="18"/>
    </row>
    <row r="461" spans="2:16" ht="12.75">
      <c r="B461" s="17"/>
      <c r="C461" s="18"/>
      <c r="E461" s="17"/>
      <c r="F461" s="62"/>
      <c r="G461" s="17"/>
      <c r="I461" s="18"/>
      <c r="K461" s="18"/>
      <c r="M461" s="18"/>
      <c r="N461" s="18"/>
      <c r="O461" s="18"/>
      <c r="P461" s="18"/>
    </row>
    <row r="462" spans="2:16" ht="12.75">
      <c r="B462" s="17"/>
      <c r="C462" s="18"/>
      <c r="E462" s="17"/>
      <c r="F462" s="62"/>
      <c r="G462" s="17"/>
      <c r="I462" s="18"/>
      <c r="K462" s="18"/>
      <c r="M462" s="18"/>
      <c r="N462" s="18"/>
      <c r="O462" s="18"/>
      <c r="P462" s="18"/>
    </row>
    <row r="463" spans="2:16" ht="12.75">
      <c r="B463" s="17"/>
      <c r="C463" s="18"/>
      <c r="E463" s="17"/>
      <c r="F463" s="62"/>
      <c r="G463" s="17"/>
      <c r="I463" s="18"/>
      <c r="K463" s="18"/>
      <c r="M463" s="18"/>
      <c r="N463" s="18"/>
      <c r="O463" s="18"/>
      <c r="P463" s="18"/>
    </row>
    <row r="464" spans="2:16" ht="12.75">
      <c r="B464" s="17"/>
      <c r="C464" s="18"/>
      <c r="E464" s="17"/>
      <c r="F464" s="62"/>
      <c r="G464" s="17"/>
      <c r="I464" s="18"/>
      <c r="K464" s="18"/>
      <c r="M464" s="18"/>
      <c r="N464" s="18"/>
      <c r="O464" s="18"/>
      <c r="P464" s="18"/>
    </row>
    <row r="465" spans="2:16" ht="12.75">
      <c r="B465" s="17"/>
      <c r="C465" s="18"/>
      <c r="E465" s="17"/>
      <c r="F465" s="62"/>
      <c r="G465" s="17"/>
      <c r="I465" s="18"/>
      <c r="K465" s="18"/>
      <c r="M465" s="18"/>
      <c r="N465" s="18"/>
      <c r="O465" s="18"/>
      <c r="P465" s="18"/>
    </row>
    <row r="466" spans="2:16" ht="12.75">
      <c r="B466" s="17"/>
      <c r="C466" s="18"/>
      <c r="E466" s="17"/>
      <c r="F466" s="62"/>
      <c r="G466" s="17"/>
      <c r="I466" s="18"/>
      <c r="K466" s="18"/>
      <c r="M466" s="18"/>
      <c r="N466" s="18"/>
      <c r="O466" s="18"/>
      <c r="P466" s="18"/>
    </row>
    <row r="467" spans="2:16" ht="12.75">
      <c r="B467" s="17"/>
      <c r="C467" s="18"/>
      <c r="E467" s="17"/>
      <c r="F467" s="62"/>
      <c r="G467" s="17"/>
      <c r="I467" s="18"/>
      <c r="K467" s="18"/>
      <c r="M467" s="18"/>
      <c r="N467" s="18"/>
      <c r="O467" s="18"/>
      <c r="P467" s="18"/>
    </row>
    <row r="468" spans="2:16" ht="12.75">
      <c r="B468" s="17"/>
      <c r="C468" s="18"/>
      <c r="E468" s="17"/>
      <c r="F468" s="62"/>
      <c r="G468" s="17"/>
      <c r="I468" s="18"/>
      <c r="K468" s="18"/>
      <c r="M468" s="18"/>
      <c r="N468" s="18"/>
      <c r="O468" s="18"/>
      <c r="P468" s="18"/>
    </row>
    <row r="469" spans="2:16" ht="12.75">
      <c r="B469" s="17"/>
      <c r="C469" s="18"/>
      <c r="E469" s="17"/>
      <c r="F469" s="62"/>
      <c r="G469" s="17"/>
      <c r="I469" s="18"/>
      <c r="K469" s="18"/>
      <c r="M469" s="18"/>
      <c r="N469" s="18"/>
      <c r="O469" s="18"/>
      <c r="P469" s="18"/>
    </row>
    <row r="470" spans="2:16" ht="12.75">
      <c r="B470" s="17"/>
      <c r="C470" s="18"/>
      <c r="E470" s="17"/>
      <c r="F470" s="62"/>
      <c r="G470" s="17"/>
      <c r="I470" s="18"/>
      <c r="K470" s="18"/>
      <c r="M470" s="18"/>
      <c r="N470" s="18"/>
      <c r="O470" s="18"/>
      <c r="P470" s="18"/>
    </row>
    <row r="471" spans="2:16" ht="12.75">
      <c r="B471" s="17"/>
      <c r="C471" s="18"/>
      <c r="E471" s="17"/>
      <c r="F471" s="62"/>
      <c r="G471" s="17"/>
      <c r="I471" s="18"/>
      <c r="K471" s="18"/>
      <c r="M471" s="18"/>
      <c r="N471" s="18"/>
      <c r="O471" s="18"/>
      <c r="P471" s="18"/>
    </row>
    <row r="472" spans="2:16" ht="12.75">
      <c r="B472" s="17"/>
      <c r="C472" s="18"/>
      <c r="E472" s="17"/>
      <c r="F472" s="62"/>
      <c r="G472" s="17"/>
      <c r="I472" s="18"/>
      <c r="K472" s="18"/>
      <c r="M472" s="18"/>
      <c r="N472" s="18"/>
      <c r="O472" s="18"/>
      <c r="P472" s="18"/>
    </row>
    <row r="473" spans="2:16" ht="12.75">
      <c r="B473" s="17"/>
      <c r="C473" s="18"/>
      <c r="E473" s="17"/>
      <c r="F473" s="62"/>
      <c r="G473" s="17"/>
      <c r="I473" s="18"/>
      <c r="K473" s="18"/>
      <c r="M473" s="18"/>
      <c r="N473" s="18"/>
      <c r="O473" s="18"/>
      <c r="P473" s="18"/>
    </row>
    <row r="474" spans="2:16" ht="12.75">
      <c r="B474" s="17"/>
      <c r="C474" s="18"/>
      <c r="E474" s="17"/>
      <c r="F474" s="62"/>
      <c r="G474" s="17"/>
      <c r="I474" s="18"/>
      <c r="K474" s="18"/>
      <c r="M474" s="18"/>
      <c r="N474" s="18"/>
      <c r="O474" s="18"/>
      <c r="P474" s="18"/>
    </row>
    <row r="475" spans="2:16" ht="12.75">
      <c r="B475" s="17"/>
      <c r="C475" s="18"/>
      <c r="E475" s="17"/>
      <c r="F475" s="62"/>
      <c r="G475" s="17"/>
      <c r="I475" s="18"/>
      <c r="K475" s="18"/>
      <c r="M475" s="18"/>
      <c r="N475" s="18"/>
      <c r="O475" s="18"/>
      <c r="P475" s="18"/>
    </row>
    <row r="476" spans="2:16" ht="12.75">
      <c r="B476" s="17"/>
      <c r="C476" s="18"/>
      <c r="E476" s="17"/>
      <c r="F476" s="62"/>
      <c r="G476" s="17"/>
      <c r="I476" s="18"/>
      <c r="K476" s="18"/>
      <c r="M476" s="18"/>
      <c r="N476" s="18"/>
      <c r="O476" s="18"/>
      <c r="P476" s="18"/>
    </row>
    <row r="477" spans="2:16" ht="12.75">
      <c r="B477" s="17"/>
      <c r="C477" s="18"/>
      <c r="E477" s="17"/>
      <c r="F477" s="62"/>
      <c r="G477" s="17"/>
      <c r="I477" s="18"/>
      <c r="K477" s="18"/>
      <c r="M477" s="18"/>
      <c r="N477" s="18"/>
      <c r="O477" s="18"/>
      <c r="P477" s="18"/>
    </row>
    <row r="478" spans="2:16" ht="12.75">
      <c r="B478" s="17"/>
      <c r="C478" s="18"/>
      <c r="E478" s="17"/>
      <c r="F478" s="62"/>
      <c r="G478" s="17"/>
      <c r="I478" s="18"/>
      <c r="K478" s="18"/>
      <c r="M478" s="18"/>
      <c r="N478" s="18"/>
      <c r="O478" s="18"/>
      <c r="P478" s="18"/>
    </row>
    <row r="479" spans="2:16" ht="12.75">
      <c r="B479" s="17"/>
      <c r="C479" s="18"/>
      <c r="E479" s="17"/>
      <c r="F479" s="62"/>
      <c r="G479" s="17"/>
      <c r="I479" s="18"/>
      <c r="K479" s="18"/>
      <c r="M479" s="18"/>
      <c r="N479" s="18"/>
      <c r="O479" s="18"/>
      <c r="P479" s="18"/>
    </row>
    <row r="480" spans="2:16" ht="12.75">
      <c r="B480" s="17"/>
      <c r="C480" s="18"/>
      <c r="E480" s="17"/>
      <c r="F480" s="62"/>
      <c r="G480" s="17"/>
      <c r="I480" s="18"/>
      <c r="K480" s="18"/>
      <c r="M480" s="18"/>
      <c r="N480" s="18"/>
      <c r="O480" s="18"/>
      <c r="P480" s="18"/>
    </row>
    <row r="481" spans="2:16" ht="12.75">
      <c r="B481" s="17"/>
      <c r="C481" s="18"/>
      <c r="E481" s="17"/>
      <c r="F481" s="62"/>
      <c r="G481" s="17"/>
      <c r="I481" s="18"/>
      <c r="K481" s="18"/>
      <c r="M481" s="18"/>
      <c r="N481" s="18"/>
      <c r="O481" s="18"/>
      <c r="P481" s="18"/>
    </row>
    <row r="482" spans="2:16" ht="12.75">
      <c r="B482" s="17"/>
      <c r="C482" s="18"/>
      <c r="E482" s="17"/>
      <c r="F482" s="62"/>
      <c r="G482" s="17"/>
      <c r="I482" s="18"/>
      <c r="K482" s="18"/>
      <c r="M482" s="18"/>
      <c r="N482" s="18"/>
      <c r="O482" s="18"/>
      <c r="P482" s="18"/>
    </row>
    <row r="483" spans="2:16" ht="12.75">
      <c r="B483" s="17"/>
      <c r="C483" s="18"/>
      <c r="E483" s="17"/>
      <c r="F483" s="62"/>
      <c r="G483" s="17"/>
      <c r="I483" s="18"/>
      <c r="K483" s="18"/>
      <c r="M483" s="18"/>
      <c r="N483" s="18"/>
      <c r="O483" s="18"/>
      <c r="P483" s="18"/>
    </row>
    <row r="484" spans="2:16" ht="12.75">
      <c r="B484" s="17"/>
      <c r="C484" s="18"/>
      <c r="E484" s="17"/>
      <c r="F484" s="62"/>
      <c r="G484" s="17"/>
      <c r="I484" s="18"/>
      <c r="K484" s="18"/>
      <c r="M484" s="18"/>
      <c r="N484" s="18"/>
      <c r="O484" s="18"/>
      <c r="P484" s="18"/>
    </row>
    <row r="485" spans="2:16" ht="12.75">
      <c r="B485" s="17"/>
      <c r="C485" s="18"/>
      <c r="E485" s="17"/>
      <c r="F485" s="62"/>
      <c r="G485" s="17"/>
      <c r="I485" s="18"/>
      <c r="K485" s="18"/>
      <c r="M485" s="18"/>
      <c r="N485" s="18"/>
      <c r="O485" s="18"/>
      <c r="P485" s="18"/>
    </row>
    <row r="486" spans="2:16" ht="12.75">
      <c r="B486" s="17"/>
      <c r="C486" s="18"/>
      <c r="E486" s="17"/>
      <c r="F486" s="62"/>
      <c r="G486" s="17"/>
      <c r="I486" s="18"/>
      <c r="K486" s="18"/>
      <c r="M486" s="18"/>
      <c r="N486" s="18"/>
      <c r="O486" s="18"/>
      <c r="P486" s="18"/>
    </row>
    <row r="487" spans="2:16" ht="12.75">
      <c r="B487" s="17"/>
      <c r="C487" s="18"/>
      <c r="E487" s="17"/>
      <c r="F487" s="62"/>
      <c r="G487" s="17"/>
      <c r="I487" s="18"/>
      <c r="K487" s="18"/>
      <c r="M487" s="18"/>
      <c r="N487" s="18"/>
      <c r="O487" s="18"/>
      <c r="P487" s="18"/>
    </row>
    <row r="488" spans="2:16" ht="12.75">
      <c r="B488" s="17"/>
      <c r="C488" s="18"/>
      <c r="E488" s="17"/>
      <c r="F488" s="62"/>
      <c r="G488" s="17"/>
      <c r="I488" s="18"/>
      <c r="K488" s="18"/>
      <c r="M488" s="18"/>
      <c r="N488" s="18"/>
      <c r="O488" s="18"/>
      <c r="P488" s="18"/>
    </row>
    <row r="489" spans="2:16" ht="12.75">
      <c r="B489" s="17"/>
      <c r="C489" s="18"/>
      <c r="E489" s="17"/>
      <c r="F489" s="62"/>
      <c r="G489" s="17"/>
      <c r="I489" s="18"/>
      <c r="K489" s="18"/>
      <c r="M489" s="18"/>
      <c r="N489" s="18"/>
      <c r="O489" s="18"/>
      <c r="P489" s="18"/>
    </row>
    <row r="490" spans="2:16" ht="12.75">
      <c r="B490" s="17"/>
      <c r="C490" s="18"/>
      <c r="E490" s="17"/>
      <c r="F490" s="62"/>
      <c r="G490" s="17"/>
      <c r="I490" s="18"/>
      <c r="K490" s="18"/>
      <c r="M490" s="18"/>
      <c r="N490" s="18"/>
      <c r="O490" s="18"/>
      <c r="P490" s="18"/>
    </row>
    <row r="491" spans="2:16" ht="12.75">
      <c r="B491" s="17"/>
      <c r="C491" s="18"/>
      <c r="E491" s="17"/>
      <c r="F491" s="62"/>
      <c r="G491" s="17"/>
      <c r="I491" s="18"/>
      <c r="K491" s="18"/>
      <c r="M491" s="18"/>
      <c r="N491" s="18"/>
      <c r="O491" s="18"/>
      <c r="P491" s="18"/>
    </row>
    <row r="492" spans="2:16" ht="12.75">
      <c r="B492" s="17"/>
      <c r="C492" s="18"/>
      <c r="E492" s="17"/>
      <c r="F492" s="62"/>
      <c r="G492" s="17"/>
      <c r="I492" s="18"/>
      <c r="K492" s="18"/>
      <c r="M492" s="18"/>
      <c r="N492" s="18"/>
      <c r="O492" s="18"/>
      <c r="P492" s="18"/>
    </row>
    <row r="493" spans="2:16" ht="12.75">
      <c r="B493" s="17"/>
      <c r="C493" s="18"/>
      <c r="E493" s="17"/>
      <c r="F493" s="62"/>
      <c r="G493" s="17"/>
      <c r="I493" s="18"/>
      <c r="K493" s="18"/>
      <c r="M493" s="18"/>
      <c r="N493" s="18"/>
      <c r="O493" s="18"/>
      <c r="P493" s="18"/>
    </row>
    <row r="494" spans="2:16" ht="12.75">
      <c r="B494" s="17"/>
      <c r="C494" s="18"/>
      <c r="E494" s="17"/>
      <c r="F494" s="62"/>
      <c r="G494" s="17"/>
      <c r="I494" s="18"/>
      <c r="K494" s="18"/>
      <c r="M494" s="18"/>
      <c r="N494" s="18"/>
      <c r="O494" s="18"/>
      <c r="P494" s="18"/>
    </row>
    <row r="495" spans="2:16" ht="12.75">
      <c r="B495" s="17"/>
      <c r="C495" s="18"/>
      <c r="E495" s="17"/>
      <c r="F495" s="62"/>
      <c r="G495" s="17"/>
      <c r="I495" s="18"/>
      <c r="K495" s="18"/>
      <c r="M495" s="18"/>
      <c r="N495" s="18"/>
      <c r="O495" s="18"/>
      <c r="P495" s="18"/>
    </row>
    <row r="496" spans="2:16" ht="12.75">
      <c r="B496" s="17"/>
      <c r="C496" s="18"/>
      <c r="E496" s="17"/>
      <c r="F496" s="62"/>
      <c r="G496" s="17"/>
      <c r="I496" s="18"/>
      <c r="K496" s="18"/>
      <c r="M496" s="18"/>
      <c r="N496" s="18"/>
      <c r="O496" s="18"/>
      <c r="P496" s="18"/>
    </row>
    <row r="497" spans="2:16" ht="12.75">
      <c r="B497" s="17"/>
      <c r="C497" s="18"/>
      <c r="E497" s="17"/>
      <c r="F497" s="62"/>
      <c r="G497" s="17"/>
      <c r="I497" s="18"/>
      <c r="K497" s="18"/>
      <c r="M497" s="18"/>
      <c r="N497" s="18"/>
      <c r="O497" s="18"/>
      <c r="P497" s="18"/>
    </row>
    <row r="498" spans="2:16" ht="12.75">
      <c r="B498" s="17"/>
      <c r="C498" s="18"/>
      <c r="E498" s="17"/>
      <c r="F498" s="62"/>
      <c r="G498" s="17"/>
      <c r="I498" s="18"/>
      <c r="K498" s="18"/>
      <c r="M498" s="18"/>
      <c r="N498" s="18"/>
      <c r="O498" s="18"/>
      <c r="P498" s="18"/>
    </row>
    <row r="499" spans="2:16" ht="12.75">
      <c r="B499" s="17"/>
      <c r="C499" s="18"/>
      <c r="E499" s="17"/>
      <c r="F499" s="62"/>
      <c r="G499" s="17"/>
      <c r="I499" s="18"/>
      <c r="K499" s="18"/>
      <c r="M499" s="18"/>
      <c r="N499" s="18"/>
      <c r="O499" s="18"/>
      <c r="P499" s="18"/>
    </row>
    <row r="500" spans="2:16" ht="12.75">
      <c r="B500" s="17"/>
      <c r="C500" s="18"/>
      <c r="E500" s="17"/>
      <c r="F500" s="62"/>
      <c r="G500" s="17"/>
      <c r="I500" s="18"/>
      <c r="K500" s="18"/>
      <c r="M500" s="18"/>
      <c r="N500" s="18"/>
      <c r="O500" s="18"/>
      <c r="P500" s="18"/>
    </row>
    <row r="501" spans="2:16" ht="12.75">
      <c r="B501" s="17"/>
      <c r="C501" s="18"/>
      <c r="E501" s="17"/>
      <c r="F501" s="62"/>
      <c r="G501" s="17"/>
      <c r="I501" s="18"/>
      <c r="K501" s="18"/>
      <c r="M501" s="18"/>
      <c r="N501" s="18"/>
      <c r="O501" s="18"/>
      <c r="P501" s="18"/>
    </row>
    <row r="502" spans="2:16" ht="12.75">
      <c r="B502" s="17"/>
      <c r="C502" s="18"/>
      <c r="E502" s="17"/>
      <c r="F502" s="62"/>
      <c r="G502" s="17"/>
      <c r="I502" s="18"/>
      <c r="K502" s="18"/>
      <c r="M502" s="18"/>
      <c r="N502" s="18"/>
      <c r="O502" s="18"/>
      <c r="P502" s="18"/>
    </row>
    <row r="503" spans="2:16" ht="12.75">
      <c r="B503" s="17"/>
      <c r="C503" s="18"/>
      <c r="E503" s="17"/>
      <c r="F503" s="62"/>
      <c r="G503" s="17"/>
      <c r="I503" s="18"/>
      <c r="K503" s="18"/>
      <c r="M503" s="18"/>
      <c r="N503" s="18"/>
      <c r="O503" s="18"/>
      <c r="P503" s="18"/>
    </row>
    <row r="504" spans="2:16" ht="12.75">
      <c r="B504" s="17"/>
      <c r="C504" s="18"/>
      <c r="E504" s="17"/>
      <c r="F504" s="62"/>
      <c r="G504" s="17"/>
      <c r="I504" s="18"/>
      <c r="K504" s="18"/>
      <c r="M504" s="18"/>
      <c r="N504" s="18"/>
      <c r="O504" s="18"/>
      <c r="P504" s="18"/>
    </row>
    <row r="505" spans="2:16" ht="12.75">
      <c r="B505" s="17"/>
      <c r="C505" s="18"/>
      <c r="E505" s="17"/>
      <c r="F505" s="62"/>
      <c r="G505" s="17"/>
      <c r="I505" s="18"/>
      <c r="K505" s="18"/>
      <c r="M505" s="18"/>
      <c r="N505" s="18"/>
      <c r="O505" s="18"/>
      <c r="P505" s="18"/>
    </row>
    <row r="506" spans="2:16" ht="12.75">
      <c r="B506" s="17"/>
      <c r="C506" s="18"/>
      <c r="E506" s="17"/>
      <c r="F506" s="62"/>
      <c r="G506" s="17"/>
      <c r="I506" s="18"/>
      <c r="K506" s="18"/>
      <c r="M506" s="18"/>
      <c r="N506" s="18"/>
      <c r="O506" s="18"/>
      <c r="P506" s="18"/>
    </row>
    <row r="507" spans="2:16" ht="12.75">
      <c r="B507" s="17"/>
      <c r="C507" s="18"/>
      <c r="E507" s="17"/>
      <c r="F507" s="62"/>
      <c r="G507" s="17"/>
      <c r="I507" s="18"/>
      <c r="K507" s="18"/>
      <c r="M507" s="18"/>
      <c r="N507" s="18"/>
      <c r="O507" s="18"/>
      <c r="P507" s="18"/>
    </row>
    <row r="508" spans="2:16" ht="12.75">
      <c r="B508" s="17"/>
      <c r="C508" s="18"/>
      <c r="E508" s="17"/>
      <c r="F508" s="62"/>
      <c r="G508" s="17"/>
      <c r="I508" s="18"/>
      <c r="K508" s="18"/>
      <c r="M508" s="18"/>
      <c r="N508" s="18"/>
      <c r="O508" s="18"/>
      <c r="P508" s="18"/>
    </row>
    <row r="509" spans="2:16" ht="12.75">
      <c r="B509" s="17"/>
      <c r="C509" s="18"/>
      <c r="E509" s="17"/>
      <c r="F509" s="62"/>
      <c r="G509" s="17"/>
      <c r="I509" s="18"/>
      <c r="K509" s="18"/>
      <c r="M509" s="18"/>
      <c r="N509" s="18"/>
      <c r="O509" s="18"/>
      <c r="P509" s="18"/>
    </row>
    <row r="510" spans="2:16" ht="12.75">
      <c r="B510" s="17"/>
      <c r="C510" s="18"/>
      <c r="E510" s="17"/>
      <c r="F510" s="62"/>
      <c r="G510" s="17"/>
      <c r="I510" s="18"/>
      <c r="K510" s="18"/>
      <c r="M510" s="18"/>
      <c r="N510" s="18"/>
      <c r="O510" s="18"/>
      <c r="P510" s="18"/>
    </row>
    <row r="511" spans="2:16" ht="12.75">
      <c r="B511" s="17"/>
      <c r="C511" s="18"/>
      <c r="E511" s="17"/>
      <c r="F511" s="62"/>
      <c r="G511" s="17"/>
      <c r="I511" s="18"/>
      <c r="K511" s="18"/>
      <c r="M511" s="18"/>
      <c r="N511" s="18"/>
      <c r="O511" s="18"/>
      <c r="P511" s="18"/>
    </row>
    <row r="512" spans="2:16" ht="12.75">
      <c r="B512" s="17"/>
      <c r="C512" s="18"/>
      <c r="E512" s="17"/>
      <c r="F512" s="62"/>
      <c r="G512" s="17"/>
      <c r="I512" s="18"/>
      <c r="K512" s="18"/>
      <c r="M512" s="18"/>
      <c r="N512" s="18"/>
      <c r="O512" s="18"/>
      <c r="P512" s="18"/>
    </row>
    <row r="513" spans="2:16" ht="12.75">
      <c r="B513" s="17"/>
      <c r="C513" s="18"/>
      <c r="E513" s="17"/>
      <c r="F513" s="62"/>
      <c r="G513" s="17"/>
      <c r="I513" s="18"/>
      <c r="K513" s="18"/>
      <c r="M513" s="18"/>
      <c r="N513" s="18"/>
      <c r="O513" s="18"/>
      <c r="P513" s="18"/>
    </row>
    <row r="514" spans="2:16" ht="12.75">
      <c r="B514" s="17"/>
      <c r="C514" s="18"/>
      <c r="E514" s="17"/>
      <c r="F514" s="62"/>
      <c r="G514" s="17"/>
      <c r="I514" s="18"/>
      <c r="K514" s="18"/>
      <c r="M514" s="18"/>
      <c r="N514" s="18"/>
      <c r="O514" s="18"/>
      <c r="P514" s="18"/>
    </row>
    <row r="515" spans="2:16" ht="12.75">
      <c r="B515" s="17"/>
      <c r="C515" s="18"/>
      <c r="E515" s="17"/>
      <c r="F515" s="62"/>
      <c r="G515" s="17"/>
      <c r="I515" s="18"/>
      <c r="K515" s="18"/>
      <c r="M515" s="18"/>
      <c r="N515" s="18"/>
      <c r="O515" s="18"/>
      <c r="P515" s="18"/>
    </row>
    <row r="516" spans="2:16" ht="12.75">
      <c r="B516" s="17"/>
      <c r="C516" s="18"/>
      <c r="E516" s="17"/>
      <c r="F516" s="62"/>
      <c r="G516" s="17"/>
      <c r="I516" s="18"/>
      <c r="K516" s="18"/>
      <c r="M516" s="18"/>
      <c r="N516" s="18"/>
      <c r="O516" s="18"/>
      <c r="P516" s="18"/>
    </row>
    <row r="517" spans="2:16" ht="12.75">
      <c r="B517" s="17"/>
      <c r="C517" s="18"/>
      <c r="E517" s="17"/>
      <c r="F517" s="62"/>
      <c r="G517" s="17"/>
      <c r="I517" s="18"/>
      <c r="K517" s="18"/>
      <c r="M517" s="18"/>
      <c r="N517" s="18"/>
      <c r="O517" s="18"/>
      <c r="P517" s="18"/>
    </row>
    <row r="518" spans="2:16" ht="12.75">
      <c r="B518" s="17"/>
      <c r="C518" s="18"/>
      <c r="E518" s="17"/>
      <c r="F518" s="62"/>
      <c r="G518" s="17"/>
      <c r="I518" s="18"/>
      <c r="K518" s="18"/>
      <c r="M518" s="18"/>
      <c r="N518" s="18"/>
      <c r="O518" s="18"/>
      <c r="P518" s="18"/>
    </row>
    <row r="519" spans="2:16" ht="12.75">
      <c r="B519" s="17"/>
      <c r="C519" s="18"/>
      <c r="E519" s="17"/>
      <c r="F519" s="62"/>
      <c r="G519" s="17"/>
      <c r="I519" s="18"/>
      <c r="K519" s="18"/>
      <c r="M519" s="18"/>
      <c r="N519" s="18"/>
      <c r="O519" s="18"/>
      <c r="P519" s="18"/>
    </row>
    <row r="520" spans="2:16" ht="12.75">
      <c r="B520" s="17"/>
      <c r="C520" s="18"/>
      <c r="E520" s="17"/>
      <c r="F520" s="62"/>
      <c r="G520" s="17"/>
      <c r="I520" s="18"/>
      <c r="K520" s="18"/>
      <c r="M520" s="18"/>
      <c r="N520" s="18"/>
      <c r="O520" s="18"/>
      <c r="P520" s="18"/>
    </row>
    <row r="521" spans="2:16" ht="12.75">
      <c r="B521" s="17"/>
      <c r="C521" s="18"/>
      <c r="E521" s="17"/>
      <c r="F521" s="62"/>
      <c r="G521" s="17"/>
      <c r="I521" s="18"/>
      <c r="K521" s="18"/>
      <c r="M521" s="18"/>
      <c r="N521" s="18"/>
      <c r="O521" s="18"/>
      <c r="P521" s="18"/>
    </row>
    <row r="522" spans="2:16" ht="12.75">
      <c r="B522" s="17"/>
      <c r="C522" s="18"/>
      <c r="E522" s="17"/>
      <c r="F522" s="62"/>
      <c r="G522" s="17"/>
      <c r="I522" s="18"/>
      <c r="K522" s="18"/>
      <c r="M522" s="18"/>
      <c r="N522" s="18"/>
      <c r="O522" s="18"/>
      <c r="P522" s="18"/>
    </row>
    <row r="523" spans="2:16" ht="12.75">
      <c r="B523" s="17"/>
      <c r="C523" s="18"/>
      <c r="E523" s="17"/>
      <c r="F523" s="62"/>
      <c r="G523" s="17"/>
      <c r="I523" s="18"/>
      <c r="K523" s="18"/>
      <c r="M523" s="18"/>
      <c r="N523" s="18"/>
      <c r="O523" s="18"/>
      <c r="P523" s="18"/>
    </row>
    <row r="524" spans="2:16" ht="12.75">
      <c r="B524" s="17"/>
      <c r="C524" s="18"/>
      <c r="E524" s="17"/>
      <c r="F524" s="62"/>
      <c r="G524" s="17"/>
      <c r="I524" s="18"/>
      <c r="K524" s="18"/>
      <c r="M524" s="18"/>
      <c r="N524" s="18"/>
      <c r="O524" s="18"/>
      <c r="P524" s="18"/>
    </row>
    <row r="525" spans="2:16" ht="12.75">
      <c r="B525" s="17"/>
      <c r="C525" s="18"/>
      <c r="E525" s="17"/>
      <c r="F525" s="62"/>
      <c r="G525" s="17"/>
      <c r="I525" s="18"/>
      <c r="K525" s="18"/>
      <c r="M525" s="18"/>
      <c r="N525" s="18"/>
      <c r="O525" s="18"/>
      <c r="P525" s="18"/>
    </row>
    <row r="526" spans="2:16" ht="12.75">
      <c r="B526" s="17"/>
      <c r="C526" s="18"/>
      <c r="E526" s="17"/>
      <c r="F526" s="62"/>
      <c r="G526" s="17"/>
      <c r="I526" s="18"/>
      <c r="K526" s="18"/>
      <c r="M526" s="18"/>
      <c r="N526" s="18"/>
      <c r="O526" s="18"/>
      <c r="P526" s="18"/>
    </row>
    <row r="527" spans="2:16" ht="12.75">
      <c r="B527" s="17"/>
      <c r="C527" s="18"/>
      <c r="E527" s="17"/>
      <c r="F527" s="62"/>
      <c r="G527" s="17"/>
      <c r="I527" s="18"/>
      <c r="K527" s="18"/>
      <c r="M527" s="18"/>
      <c r="N527" s="18"/>
      <c r="O527" s="18"/>
      <c r="P527" s="18"/>
    </row>
    <row r="528" spans="2:16" ht="12.75">
      <c r="B528" s="17"/>
      <c r="C528" s="18"/>
      <c r="E528" s="17"/>
      <c r="F528" s="62"/>
      <c r="G528" s="17"/>
      <c r="I528" s="18"/>
      <c r="K528" s="18"/>
      <c r="M528" s="18"/>
      <c r="N528" s="18"/>
      <c r="O528" s="18"/>
      <c r="P528" s="18"/>
    </row>
    <row r="529" spans="2:16" ht="12.75">
      <c r="B529" s="17"/>
      <c r="C529" s="18"/>
      <c r="E529" s="17"/>
      <c r="F529" s="62"/>
      <c r="G529" s="17"/>
      <c r="I529" s="18"/>
      <c r="K529" s="18"/>
      <c r="M529" s="18"/>
      <c r="N529" s="18"/>
      <c r="O529" s="18"/>
      <c r="P529" s="18"/>
    </row>
    <row r="530" spans="2:16" ht="12.75">
      <c r="B530" s="17"/>
      <c r="C530" s="18"/>
      <c r="E530" s="17"/>
      <c r="F530" s="62"/>
      <c r="G530" s="17"/>
      <c r="I530" s="18"/>
      <c r="K530" s="18"/>
      <c r="M530" s="18"/>
      <c r="N530" s="18"/>
      <c r="O530" s="18"/>
      <c r="P530" s="18"/>
    </row>
    <row r="531" spans="2:16" ht="12.75">
      <c r="B531" s="17"/>
      <c r="C531" s="18"/>
      <c r="E531" s="17"/>
      <c r="F531" s="62"/>
      <c r="G531" s="17"/>
      <c r="I531" s="18"/>
      <c r="K531" s="18"/>
      <c r="M531" s="18"/>
      <c r="N531" s="18"/>
      <c r="O531" s="18"/>
      <c r="P531" s="18"/>
    </row>
    <row r="532" spans="2:16" ht="12.75">
      <c r="B532" s="17"/>
      <c r="C532" s="18"/>
      <c r="E532" s="17"/>
      <c r="F532" s="62"/>
      <c r="G532" s="17"/>
      <c r="I532" s="18"/>
      <c r="K532" s="18"/>
      <c r="M532" s="18"/>
      <c r="N532" s="18"/>
      <c r="O532" s="18"/>
      <c r="P532" s="18"/>
    </row>
    <row r="533" spans="2:16" ht="12.75">
      <c r="B533" s="17"/>
      <c r="C533" s="18"/>
      <c r="E533" s="17"/>
      <c r="F533" s="62"/>
      <c r="G533" s="17"/>
      <c r="I533" s="18"/>
      <c r="K533" s="18"/>
      <c r="M533" s="18"/>
      <c r="N533" s="18"/>
      <c r="O533" s="18"/>
      <c r="P533" s="18"/>
    </row>
    <row r="534" spans="2:16" ht="12.75">
      <c r="B534" s="17"/>
      <c r="C534" s="18"/>
      <c r="E534" s="17"/>
      <c r="F534" s="62"/>
      <c r="G534" s="17"/>
      <c r="I534" s="18"/>
      <c r="K534" s="18"/>
      <c r="M534" s="18"/>
      <c r="N534" s="18"/>
      <c r="O534" s="18"/>
      <c r="P534" s="18"/>
    </row>
    <row r="535" spans="2:16" ht="12.75">
      <c r="B535" s="17"/>
      <c r="C535" s="18"/>
      <c r="E535" s="17"/>
      <c r="F535" s="62"/>
      <c r="G535" s="17"/>
      <c r="I535" s="18"/>
      <c r="K535" s="18"/>
      <c r="M535" s="18"/>
      <c r="N535" s="18"/>
      <c r="O535" s="18"/>
      <c r="P535" s="18"/>
    </row>
    <row r="536" spans="2:16" ht="12.75">
      <c r="B536" s="17"/>
      <c r="C536" s="18"/>
      <c r="E536" s="17"/>
      <c r="F536" s="62"/>
      <c r="G536" s="17"/>
      <c r="I536" s="18"/>
      <c r="K536" s="18"/>
      <c r="M536" s="18"/>
      <c r="N536" s="18"/>
      <c r="O536" s="18"/>
      <c r="P536" s="18"/>
    </row>
    <row r="537" spans="2:16" ht="12.75">
      <c r="B537" s="17"/>
      <c r="C537" s="18"/>
      <c r="E537" s="17"/>
      <c r="F537" s="62"/>
      <c r="G537" s="17"/>
      <c r="I537" s="18"/>
      <c r="K537" s="18"/>
      <c r="M537" s="18"/>
      <c r="N537" s="18"/>
      <c r="O537" s="18"/>
      <c r="P537" s="18"/>
    </row>
    <row r="538" spans="2:16" ht="12.75">
      <c r="B538" s="17"/>
      <c r="C538" s="18"/>
      <c r="E538" s="17"/>
      <c r="F538" s="62"/>
      <c r="G538" s="17"/>
      <c r="I538" s="18"/>
      <c r="K538" s="18"/>
      <c r="M538" s="18"/>
      <c r="N538" s="18"/>
      <c r="O538" s="18"/>
      <c r="P538" s="18"/>
    </row>
    <row r="539" spans="2:16" ht="12.75">
      <c r="B539" s="17"/>
      <c r="C539" s="18"/>
      <c r="E539" s="17"/>
      <c r="F539" s="62"/>
      <c r="G539" s="17"/>
      <c r="I539" s="18"/>
      <c r="K539" s="18"/>
      <c r="M539" s="18"/>
      <c r="N539" s="18"/>
      <c r="O539" s="18"/>
      <c r="P539" s="18"/>
    </row>
    <row r="540" spans="2:16" ht="12.75">
      <c r="B540" s="17"/>
      <c r="C540" s="18"/>
      <c r="E540" s="17"/>
      <c r="F540" s="62"/>
      <c r="G540" s="17"/>
      <c r="I540" s="18"/>
      <c r="K540" s="18"/>
      <c r="M540" s="18"/>
      <c r="N540" s="18"/>
      <c r="O540" s="18"/>
      <c r="P540" s="18"/>
    </row>
    <row r="541" spans="2:16" ht="12.75">
      <c r="B541" s="17"/>
      <c r="C541" s="18"/>
      <c r="E541" s="17"/>
      <c r="F541" s="62"/>
      <c r="G541" s="17"/>
      <c r="I541" s="18"/>
      <c r="K541" s="18"/>
      <c r="M541" s="18"/>
      <c r="N541" s="18"/>
      <c r="O541" s="18"/>
      <c r="P541" s="18"/>
    </row>
    <row r="542" spans="2:16" ht="12.75">
      <c r="B542" s="17"/>
      <c r="C542" s="18"/>
      <c r="E542" s="17"/>
      <c r="F542" s="62"/>
      <c r="G542" s="17"/>
      <c r="I542" s="18"/>
      <c r="K542" s="18"/>
      <c r="M542" s="18"/>
      <c r="N542" s="18"/>
      <c r="O542" s="18"/>
      <c r="P542" s="18"/>
    </row>
    <row r="543" spans="2:16" ht="12.75">
      <c r="B543" s="17"/>
      <c r="C543" s="18"/>
      <c r="E543" s="17"/>
      <c r="F543" s="62"/>
      <c r="G543" s="17"/>
      <c r="I543" s="18"/>
      <c r="K543" s="18"/>
      <c r="M543" s="18"/>
      <c r="N543" s="18"/>
      <c r="O543" s="18"/>
      <c r="P543" s="18"/>
    </row>
    <row r="544" spans="2:16" ht="12.75">
      <c r="B544" s="17"/>
      <c r="C544" s="18"/>
      <c r="E544" s="17"/>
      <c r="F544" s="62"/>
      <c r="G544" s="17"/>
      <c r="I544" s="18"/>
      <c r="K544" s="18"/>
      <c r="M544" s="18"/>
      <c r="N544" s="18"/>
      <c r="O544" s="18"/>
      <c r="P544" s="18"/>
    </row>
    <row r="545" spans="2:16" ht="12.75">
      <c r="B545" s="17"/>
      <c r="C545" s="18"/>
      <c r="E545" s="17"/>
      <c r="F545" s="62"/>
      <c r="G545" s="17"/>
      <c r="I545" s="18"/>
      <c r="K545" s="18"/>
      <c r="M545" s="18"/>
      <c r="N545" s="18"/>
      <c r="O545" s="18"/>
      <c r="P545" s="18"/>
    </row>
    <row r="546" spans="2:16" ht="12.75">
      <c r="B546" s="17"/>
      <c r="C546" s="18"/>
      <c r="E546" s="17"/>
      <c r="F546" s="62"/>
      <c r="G546" s="17"/>
      <c r="I546" s="18"/>
      <c r="K546" s="18"/>
      <c r="M546" s="18"/>
      <c r="N546" s="18"/>
      <c r="O546" s="18"/>
      <c r="P546" s="18"/>
    </row>
    <row r="547" spans="2:16" ht="12.75">
      <c r="B547" s="17"/>
      <c r="C547" s="18"/>
      <c r="E547" s="17"/>
      <c r="F547" s="62"/>
      <c r="G547" s="17"/>
      <c r="I547" s="18"/>
      <c r="K547" s="18"/>
      <c r="M547" s="18"/>
      <c r="N547" s="18"/>
      <c r="O547" s="18"/>
      <c r="P547" s="18"/>
    </row>
    <row r="548" spans="2:16" ht="12.75">
      <c r="B548" s="17"/>
      <c r="C548" s="18"/>
      <c r="E548" s="17"/>
      <c r="F548" s="62"/>
      <c r="G548" s="17"/>
      <c r="I548" s="18"/>
      <c r="K548" s="18"/>
      <c r="M548" s="18"/>
      <c r="N548" s="18"/>
      <c r="O548" s="18"/>
      <c r="P548" s="18"/>
    </row>
    <row r="549" spans="2:16" ht="12.75">
      <c r="B549" s="17"/>
      <c r="C549" s="18"/>
      <c r="E549" s="17"/>
      <c r="F549" s="62"/>
      <c r="G549" s="17"/>
      <c r="I549" s="18"/>
      <c r="K549" s="18"/>
      <c r="M549" s="18"/>
      <c r="N549" s="18"/>
      <c r="O549" s="18"/>
      <c r="P549" s="18"/>
    </row>
    <row r="550" spans="2:16" ht="12.75">
      <c r="B550" s="17"/>
      <c r="C550" s="18"/>
      <c r="E550" s="17"/>
      <c r="F550" s="62"/>
      <c r="G550" s="17"/>
      <c r="I550" s="18"/>
      <c r="K550" s="18"/>
      <c r="M550" s="18"/>
      <c r="N550" s="18"/>
      <c r="O550" s="18"/>
      <c r="P550" s="18"/>
    </row>
    <row r="551" spans="2:16" ht="12.75">
      <c r="B551" s="17"/>
      <c r="C551" s="18"/>
      <c r="E551" s="17"/>
      <c r="F551" s="62"/>
      <c r="G551" s="17"/>
      <c r="I551" s="18"/>
      <c r="K551" s="18"/>
      <c r="M551" s="18"/>
      <c r="N551" s="18"/>
      <c r="O551" s="18"/>
      <c r="P551" s="18"/>
    </row>
    <row r="552" spans="2:16" ht="12.75">
      <c r="B552" s="17"/>
      <c r="C552" s="18"/>
      <c r="E552" s="17"/>
      <c r="F552" s="62"/>
      <c r="G552" s="17"/>
      <c r="I552" s="18"/>
      <c r="K552" s="18"/>
      <c r="M552" s="18"/>
      <c r="N552" s="18"/>
      <c r="O552" s="18"/>
      <c r="P552" s="18"/>
    </row>
    <row r="553" spans="2:16" ht="12.75">
      <c r="B553" s="17"/>
      <c r="C553" s="18"/>
      <c r="E553" s="17"/>
      <c r="F553" s="62"/>
      <c r="G553" s="17"/>
      <c r="I553" s="18"/>
      <c r="K553" s="18"/>
      <c r="M553" s="18"/>
      <c r="N553" s="18"/>
      <c r="O553" s="18"/>
      <c r="P553" s="18"/>
    </row>
    <row r="554" spans="2:16" ht="12.75">
      <c r="B554" s="17"/>
      <c r="C554" s="18"/>
      <c r="E554" s="17"/>
      <c r="F554" s="62"/>
      <c r="G554" s="17"/>
      <c r="I554" s="18"/>
      <c r="K554" s="18"/>
      <c r="M554" s="18"/>
      <c r="N554" s="18"/>
      <c r="O554" s="18"/>
      <c r="P554" s="18"/>
    </row>
    <row r="555" spans="2:16" ht="12.75">
      <c r="B555" s="17"/>
      <c r="C555" s="18"/>
      <c r="E555" s="17"/>
      <c r="F555" s="62"/>
      <c r="G555" s="17"/>
      <c r="I555" s="18"/>
      <c r="K555" s="18"/>
      <c r="M555" s="18"/>
      <c r="N555" s="18"/>
      <c r="O555" s="18"/>
      <c r="P555" s="18"/>
    </row>
    <row r="556" spans="2:16" ht="12.75">
      <c r="B556" s="17"/>
      <c r="C556" s="18"/>
      <c r="E556" s="17"/>
      <c r="F556" s="62"/>
      <c r="G556" s="17"/>
      <c r="I556" s="18"/>
      <c r="K556" s="18"/>
      <c r="M556" s="18"/>
      <c r="N556" s="18"/>
      <c r="O556" s="18"/>
      <c r="P556" s="18"/>
    </row>
    <row r="557" spans="2:16" ht="12.75">
      <c r="B557" s="17"/>
      <c r="C557" s="18"/>
      <c r="E557" s="17"/>
      <c r="F557" s="62"/>
      <c r="G557" s="17"/>
      <c r="I557" s="18"/>
      <c r="K557" s="18"/>
      <c r="M557" s="18"/>
      <c r="N557" s="18"/>
      <c r="O557" s="18"/>
      <c r="P557" s="18"/>
    </row>
    <row r="558" spans="2:16" ht="12.75">
      <c r="B558" s="17"/>
      <c r="C558" s="18"/>
      <c r="E558" s="17"/>
      <c r="F558" s="62"/>
      <c r="G558" s="17"/>
      <c r="I558" s="18"/>
      <c r="K558" s="18"/>
      <c r="M558" s="18"/>
      <c r="N558" s="18"/>
      <c r="O558" s="18"/>
      <c r="P558" s="18"/>
    </row>
    <row r="559" spans="2:16" ht="12.75">
      <c r="B559" s="17"/>
      <c r="C559" s="18"/>
      <c r="E559" s="17"/>
      <c r="F559" s="62"/>
      <c r="G559" s="17"/>
      <c r="I559" s="18"/>
      <c r="K559" s="18"/>
      <c r="M559" s="18"/>
      <c r="N559" s="18"/>
      <c r="O559" s="18"/>
      <c r="P559" s="18"/>
    </row>
    <row r="560" spans="2:16" ht="12.75">
      <c r="B560" s="17"/>
      <c r="C560" s="18"/>
      <c r="E560" s="17"/>
      <c r="F560" s="62"/>
      <c r="G560" s="17"/>
      <c r="I560" s="18"/>
      <c r="K560" s="18"/>
      <c r="M560" s="18"/>
      <c r="N560" s="18"/>
      <c r="O560" s="18"/>
      <c r="P560" s="18"/>
    </row>
    <row r="561" spans="2:16" ht="12.75">
      <c r="B561" s="17"/>
      <c r="C561" s="18"/>
      <c r="E561" s="17"/>
      <c r="F561" s="62"/>
      <c r="G561" s="17"/>
      <c r="I561" s="18"/>
      <c r="K561" s="18"/>
      <c r="M561" s="18"/>
      <c r="N561" s="18"/>
      <c r="O561" s="18"/>
      <c r="P561" s="18"/>
    </row>
    <row r="562" spans="2:16" ht="12.75">
      <c r="B562" s="17"/>
      <c r="C562" s="18"/>
      <c r="E562" s="17"/>
      <c r="F562" s="62"/>
      <c r="G562" s="17"/>
      <c r="I562" s="18"/>
      <c r="K562" s="18"/>
      <c r="M562" s="18"/>
      <c r="N562" s="18"/>
      <c r="O562" s="18"/>
      <c r="P562" s="18"/>
    </row>
    <row r="563" spans="2:16" ht="12.75">
      <c r="B563" s="17"/>
      <c r="C563" s="18"/>
      <c r="E563" s="17"/>
      <c r="F563" s="62"/>
      <c r="G563" s="17"/>
      <c r="I563" s="18"/>
      <c r="K563" s="18"/>
      <c r="M563" s="18"/>
      <c r="N563" s="18"/>
      <c r="O563" s="18"/>
      <c r="P563" s="18"/>
    </row>
    <row r="564" spans="2:16" ht="12.75">
      <c r="B564" s="17"/>
      <c r="C564" s="18"/>
      <c r="E564" s="17"/>
      <c r="F564" s="62"/>
      <c r="G564" s="17"/>
      <c r="I564" s="18"/>
      <c r="K564" s="18"/>
      <c r="M564" s="18"/>
      <c r="N564" s="18"/>
      <c r="O564" s="18"/>
      <c r="P564" s="18"/>
    </row>
    <row r="565" spans="2:16" ht="12.75">
      <c r="B565" s="17"/>
      <c r="C565" s="18"/>
      <c r="E565" s="17"/>
      <c r="F565" s="62"/>
      <c r="G565" s="17"/>
      <c r="I565" s="18"/>
      <c r="K565" s="18"/>
      <c r="M565" s="18"/>
      <c r="N565" s="18"/>
      <c r="O565" s="18"/>
      <c r="P565" s="18"/>
    </row>
    <row r="566" spans="2:16" ht="12.75">
      <c r="B566" s="17"/>
      <c r="C566" s="18"/>
      <c r="E566" s="17"/>
      <c r="F566" s="62"/>
      <c r="G566" s="17"/>
      <c r="I566" s="18"/>
      <c r="K566" s="18"/>
      <c r="M566" s="18"/>
      <c r="N566" s="18"/>
      <c r="O566" s="18"/>
      <c r="P566" s="18"/>
    </row>
    <row r="567" spans="2:16" ht="12.75">
      <c r="B567" s="17"/>
      <c r="C567" s="18"/>
      <c r="E567" s="17"/>
      <c r="F567" s="62"/>
      <c r="G567" s="17"/>
      <c r="I567" s="18"/>
      <c r="K567" s="18"/>
      <c r="M567" s="18"/>
      <c r="N567" s="18"/>
      <c r="O567" s="18"/>
      <c r="P567" s="18"/>
    </row>
    <row r="568" spans="2:16" ht="12.75">
      <c r="B568" s="17"/>
      <c r="C568" s="18"/>
      <c r="E568" s="17"/>
      <c r="F568" s="62"/>
      <c r="G568" s="17"/>
      <c r="I568" s="18"/>
      <c r="K568" s="18"/>
      <c r="M568" s="18"/>
      <c r="N568" s="18"/>
      <c r="O568" s="18"/>
      <c r="P568" s="18"/>
    </row>
    <row r="569" spans="2:16" ht="12.75">
      <c r="B569" s="17"/>
      <c r="C569" s="18"/>
      <c r="E569" s="17"/>
      <c r="F569" s="62"/>
      <c r="G569" s="17"/>
      <c r="I569" s="18"/>
      <c r="K569" s="18"/>
      <c r="M569" s="18"/>
      <c r="N569" s="18"/>
      <c r="O569" s="18"/>
      <c r="P569" s="18"/>
    </row>
    <row r="570" spans="2:16" ht="12.75">
      <c r="B570" s="17"/>
      <c r="C570" s="18"/>
      <c r="E570" s="17"/>
      <c r="F570" s="62"/>
      <c r="G570" s="17"/>
      <c r="I570" s="18"/>
      <c r="K570" s="18"/>
      <c r="M570" s="18"/>
      <c r="N570" s="18"/>
      <c r="O570" s="18"/>
      <c r="P570" s="18"/>
    </row>
    <row r="571" spans="2:16" ht="12.75">
      <c r="B571" s="17"/>
      <c r="C571" s="18"/>
      <c r="E571" s="17"/>
      <c r="F571" s="62"/>
      <c r="G571" s="17"/>
      <c r="I571" s="18"/>
      <c r="K571" s="18"/>
      <c r="M571" s="18"/>
      <c r="N571" s="18"/>
      <c r="O571" s="18"/>
      <c r="P571" s="18"/>
    </row>
    <row r="572" spans="2:16" ht="12.75">
      <c r="B572" s="17"/>
      <c r="C572" s="18"/>
      <c r="E572" s="17"/>
      <c r="F572" s="62"/>
      <c r="G572" s="17"/>
      <c r="I572" s="18"/>
      <c r="K572" s="18"/>
      <c r="M572" s="18"/>
      <c r="N572" s="18"/>
      <c r="O572" s="18"/>
      <c r="P572" s="18"/>
    </row>
    <row r="573" spans="2:16" ht="12.75">
      <c r="B573" s="17"/>
      <c r="C573" s="18"/>
      <c r="E573" s="17"/>
      <c r="F573" s="62"/>
      <c r="G573" s="17"/>
      <c r="I573" s="18"/>
      <c r="K573" s="18"/>
      <c r="M573" s="18"/>
      <c r="N573" s="18"/>
      <c r="O573" s="18"/>
      <c r="P573" s="18"/>
    </row>
    <row r="574" spans="2:16" ht="12.75">
      <c r="B574" s="17"/>
      <c r="C574" s="18"/>
      <c r="E574" s="17"/>
      <c r="F574" s="62"/>
      <c r="G574" s="17"/>
      <c r="I574" s="18"/>
      <c r="K574" s="18"/>
      <c r="M574" s="18"/>
      <c r="N574" s="18"/>
      <c r="O574" s="18"/>
      <c r="P574" s="18"/>
    </row>
    <row r="575" spans="2:16" ht="12.75">
      <c r="B575" s="17"/>
      <c r="C575" s="18"/>
      <c r="E575" s="17"/>
      <c r="F575" s="62"/>
      <c r="G575" s="17"/>
      <c r="I575" s="18"/>
      <c r="K575" s="18"/>
      <c r="M575" s="18"/>
      <c r="N575" s="18"/>
      <c r="O575" s="18"/>
      <c r="P575" s="18"/>
    </row>
    <row r="576" spans="2:16" ht="12.75">
      <c r="B576" s="17"/>
      <c r="C576" s="18"/>
      <c r="E576" s="17"/>
      <c r="F576" s="62"/>
      <c r="G576" s="17"/>
      <c r="I576" s="18"/>
      <c r="K576" s="18"/>
      <c r="M576" s="18"/>
      <c r="N576" s="18"/>
      <c r="O576" s="18"/>
      <c r="P576" s="18"/>
    </row>
    <row r="577" spans="2:16" ht="12.75">
      <c r="B577" s="17"/>
      <c r="C577" s="18"/>
      <c r="E577" s="17"/>
      <c r="F577" s="62"/>
      <c r="G577" s="17"/>
      <c r="I577" s="18"/>
      <c r="K577" s="18"/>
      <c r="M577" s="18"/>
      <c r="N577" s="18"/>
      <c r="O577" s="18"/>
      <c r="P577" s="18"/>
    </row>
    <row r="578" spans="2:16" ht="12.75">
      <c r="B578" s="17"/>
      <c r="C578" s="18"/>
      <c r="E578" s="17"/>
      <c r="F578" s="62"/>
      <c r="G578" s="17"/>
      <c r="I578" s="18"/>
      <c r="K578" s="18"/>
      <c r="M578" s="18"/>
      <c r="N578" s="18"/>
      <c r="O578" s="18"/>
      <c r="P578" s="18"/>
    </row>
    <row r="579" spans="2:16" ht="12.75">
      <c r="B579" s="17"/>
      <c r="C579" s="18"/>
      <c r="E579" s="17"/>
      <c r="F579" s="62"/>
      <c r="G579" s="17"/>
      <c r="I579" s="18"/>
      <c r="K579" s="18"/>
      <c r="M579" s="18"/>
      <c r="N579" s="18"/>
      <c r="O579" s="18"/>
      <c r="P579" s="18"/>
    </row>
    <row r="580" spans="2:16" ht="12.75">
      <c r="B580" s="17"/>
      <c r="C580" s="18"/>
      <c r="E580" s="17"/>
      <c r="F580" s="62"/>
      <c r="G580" s="17"/>
      <c r="I580" s="18"/>
      <c r="K580" s="18"/>
      <c r="M580" s="18"/>
      <c r="N580" s="18"/>
      <c r="O580" s="18"/>
      <c r="P580" s="18"/>
    </row>
    <row r="581" spans="2:16" ht="12.75">
      <c r="B581" s="17"/>
      <c r="C581" s="18"/>
      <c r="E581" s="17"/>
      <c r="F581" s="62"/>
      <c r="G581" s="17"/>
      <c r="I581" s="18"/>
      <c r="K581" s="18"/>
      <c r="M581" s="18"/>
      <c r="N581" s="18"/>
      <c r="O581" s="18"/>
      <c r="P581" s="18"/>
    </row>
    <row r="582" spans="2:16" ht="12.75">
      <c r="B582" s="17"/>
      <c r="C582" s="18"/>
      <c r="E582" s="17"/>
      <c r="F582" s="62"/>
      <c r="G582" s="17"/>
      <c r="I582" s="18"/>
      <c r="K582" s="18"/>
      <c r="M582" s="18"/>
      <c r="N582" s="18"/>
      <c r="O582" s="18"/>
      <c r="P582" s="18"/>
    </row>
    <row r="583" spans="2:16" ht="12.75">
      <c r="B583" s="17"/>
      <c r="C583" s="18"/>
      <c r="E583" s="17"/>
      <c r="F583" s="62"/>
      <c r="G583" s="17"/>
      <c r="I583" s="18"/>
      <c r="K583" s="18"/>
      <c r="M583" s="18"/>
      <c r="N583" s="18"/>
      <c r="O583" s="18"/>
      <c r="P583" s="18"/>
    </row>
    <row r="584" spans="2:16" ht="12.75">
      <c r="B584" s="17"/>
      <c r="C584" s="18"/>
      <c r="E584" s="17"/>
      <c r="F584" s="62"/>
      <c r="G584" s="17"/>
      <c r="I584" s="18"/>
      <c r="K584" s="18"/>
      <c r="M584" s="18"/>
      <c r="N584" s="18"/>
      <c r="O584" s="18"/>
      <c r="P584" s="18"/>
    </row>
    <row r="585" spans="2:16" ht="12.75">
      <c r="B585" s="17"/>
      <c r="C585" s="18"/>
      <c r="E585" s="17"/>
      <c r="F585" s="62"/>
      <c r="G585" s="17"/>
      <c r="I585" s="18"/>
      <c r="K585" s="18"/>
      <c r="M585" s="18"/>
      <c r="N585" s="18"/>
      <c r="O585" s="18"/>
      <c r="P585" s="18"/>
    </row>
    <row r="586" spans="2:16" ht="12.75">
      <c r="B586" s="17"/>
      <c r="C586" s="18"/>
      <c r="E586" s="17"/>
      <c r="F586" s="62"/>
      <c r="G586" s="17"/>
      <c r="I586" s="18"/>
      <c r="K586" s="18"/>
      <c r="M586" s="18"/>
      <c r="N586" s="18"/>
      <c r="O586" s="18"/>
      <c r="P586" s="18"/>
    </row>
    <row r="587" spans="2:16" ht="12.75">
      <c r="B587" s="17"/>
      <c r="C587" s="18"/>
      <c r="E587" s="17"/>
      <c r="F587" s="62"/>
      <c r="G587" s="17"/>
      <c r="I587" s="18"/>
      <c r="K587" s="18"/>
      <c r="M587" s="18"/>
      <c r="N587" s="18"/>
      <c r="O587" s="18"/>
      <c r="P587" s="18"/>
    </row>
    <row r="588" spans="2:16" ht="12.75">
      <c r="B588" s="17"/>
      <c r="C588" s="18"/>
      <c r="E588" s="17"/>
      <c r="F588" s="62"/>
      <c r="G588" s="17"/>
      <c r="I588" s="18"/>
      <c r="K588" s="18"/>
      <c r="M588" s="18"/>
      <c r="N588" s="18"/>
      <c r="O588" s="18"/>
      <c r="P588" s="18"/>
    </row>
    <row r="589" spans="2:16" ht="12.75">
      <c r="B589" s="17"/>
      <c r="C589" s="18"/>
      <c r="E589" s="17"/>
      <c r="F589" s="62"/>
      <c r="G589" s="17"/>
      <c r="I589" s="18"/>
      <c r="K589" s="18"/>
      <c r="M589" s="18"/>
      <c r="N589" s="18"/>
      <c r="O589" s="18"/>
      <c r="P589" s="18"/>
    </row>
    <row r="590" spans="2:16" ht="12.75">
      <c r="B590" s="17"/>
      <c r="C590" s="18"/>
      <c r="E590" s="17"/>
      <c r="F590" s="62"/>
      <c r="G590" s="17"/>
      <c r="I590" s="18"/>
      <c r="K590" s="18"/>
      <c r="M590" s="18"/>
      <c r="N590" s="18"/>
      <c r="O590" s="18"/>
      <c r="P590" s="18"/>
    </row>
    <row r="591" spans="2:16" ht="12.75">
      <c r="B591" s="17"/>
      <c r="C591" s="18"/>
      <c r="E591" s="17"/>
      <c r="F591" s="62"/>
      <c r="G591" s="17"/>
      <c r="I591" s="18"/>
      <c r="K591" s="18"/>
      <c r="M591" s="18"/>
      <c r="N591" s="18"/>
      <c r="O591" s="18"/>
      <c r="P591" s="18"/>
    </row>
    <row r="592" spans="2:16" ht="12.75">
      <c r="B592" s="17"/>
      <c r="C592" s="18"/>
      <c r="E592" s="17"/>
      <c r="F592" s="62"/>
      <c r="G592" s="17"/>
      <c r="I592" s="18"/>
      <c r="K592" s="18"/>
      <c r="M592" s="18"/>
      <c r="N592" s="18"/>
      <c r="O592" s="18"/>
      <c r="P592" s="18"/>
    </row>
    <row r="593" spans="2:16" ht="12.75">
      <c r="B593" s="17"/>
      <c r="C593" s="18"/>
      <c r="E593" s="17"/>
      <c r="F593" s="62"/>
      <c r="G593" s="17"/>
      <c r="I593" s="18"/>
      <c r="K593" s="18"/>
      <c r="M593" s="18"/>
      <c r="N593" s="18"/>
      <c r="O593" s="18"/>
      <c r="P593" s="18"/>
    </row>
    <row r="594" spans="2:16" ht="12.75">
      <c r="B594" s="17"/>
      <c r="C594" s="18"/>
      <c r="E594" s="17"/>
      <c r="F594" s="62"/>
      <c r="G594" s="17"/>
      <c r="I594" s="18"/>
      <c r="K594" s="18"/>
      <c r="M594" s="18"/>
      <c r="N594" s="18"/>
      <c r="O594" s="18"/>
      <c r="P594" s="18"/>
    </row>
    <row r="595" spans="2:16" ht="12.75">
      <c r="B595" s="17"/>
      <c r="C595" s="18"/>
      <c r="E595" s="17"/>
      <c r="F595" s="62"/>
      <c r="G595" s="17"/>
      <c r="I595" s="18"/>
      <c r="K595" s="18"/>
      <c r="M595" s="18"/>
      <c r="N595" s="18"/>
      <c r="O595" s="18"/>
      <c r="P595" s="18"/>
    </row>
    <row r="596" spans="2:16" ht="12.75">
      <c r="B596" s="17"/>
      <c r="C596" s="18"/>
      <c r="E596" s="17"/>
      <c r="F596" s="62"/>
      <c r="G596" s="17"/>
      <c r="I596" s="18"/>
      <c r="K596" s="18"/>
      <c r="M596" s="18"/>
      <c r="N596" s="18"/>
      <c r="O596" s="18"/>
      <c r="P596" s="18"/>
    </row>
    <row r="597" spans="2:16" ht="12.75">
      <c r="B597" s="17"/>
      <c r="C597" s="18"/>
      <c r="E597" s="17"/>
      <c r="F597" s="62"/>
      <c r="G597" s="17"/>
      <c r="I597" s="18"/>
      <c r="K597" s="18"/>
      <c r="M597" s="18"/>
      <c r="N597" s="18"/>
      <c r="O597" s="18"/>
      <c r="P597" s="18"/>
    </row>
    <row r="598" spans="2:16" ht="12.75">
      <c r="B598" s="17"/>
      <c r="C598" s="18"/>
      <c r="E598" s="17"/>
      <c r="F598" s="62"/>
      <c r="G598" s="17"/>
      <c r="I598" s="18"/>
      <c r="K598" s="18"/>
      <c r="M598" s="18"/>
      <c r="N598" s="18"/>
      <c r="O598" s="18"/>
      <c r="P598" s="18"/>
    </row>
    <row r="599" spans="2:16" ht="12.75">
      <c r="B599" s="17"/>
      <c r="C599" s="18"/>
      <c r="E599" s="17"/>
      <c r="F599" s="62"/>
      <c r="G599" s="17"/>
      <c r="I599" s="18"/>
      <c r="K599" s="18"/>
      <c r="M599" s="18"/>
      <c r="N599" s="18"/>
      <c r="O599" s="18"/>
      <c r="P599" s="18"/>
    </row>
    <row r="600" spans="2:16" ht="12.75">
      <c r="B600" s="17"/>
      <c r="C600" s="18"/>
      <c r="E600" s="17"/>
      <c r="F600" s="62"/>
      <c r="G600" s="17"/>
      <c r="I600" s="18"/>
      <c r="K600" s="18"/>
      <c r="M600" s="18"/>
      <c r="N600" s="18"/>
      <c r="O600" s="18"/>
      <c r="P600" s="18"/>
    </row>
    <row r="601" spans="2:16" ht="12.75">
      <c r="B601" s="17"/>
      <c r="C601" s="18"/>
      <c r="E601" s="17"/>
      <c r="F601" s="62"/>
      <c r="G601" s="17"/>
      <c r="I601" s="18"/>
      <c r="K601" s="18"/>
      <c r="M601" s="18"/>
      <c r="N601" s="18"/>
      <c r="O601" s="18"/>
      <c r="P601" s="18"/>
    </row>
    <row r="602" spans="2:16" ht="12.75">
      <c r="B602" s="17"/>
      <c r="C602" s="18"/>
      <c r="E602" s="17"/>
      <c r="F602" s="62"/>
      <c r="G602" s="17"/>
      <c r="I602" s="18"/>
      <c r="K602" s="18"/>
      <c r="M602" s="18"/>
      <c r="N602" s="18"/>
      <c r="O602" s="18"/>
      <c r="P602" s="18"/>
    </row>
    <row r="603" spans="2:16" ht="12.75">
      <c r="B603" s="17"/>
      <c r="C603" s="18"/>
      <c r="E603" s="17"/>
      <c r="F603" s="62"/>
      <c r="G603" s="17"/>
      <c r="I603" s="18"/>
      <c r="K603" s="18"/>
      <c r="M603" s="18"/>
      <c r="N603" s="18"/>
      <c r="O603" s="18"/>
      <c r="P603" s="18"/>
    </row>
    <row r="604" spans="2:16" ht="12.75">
      <c r="B604" s="17"/>
      <c r="C604" s="18"/>
      <c r="E604" s="17"/>
      <c r="F604" s="62"/>
      <c r="G604" s="17"/>
      <c r="I604" s="18"/>
      <c r="K604" s="18"/>
      <c r="M604" s="18"/>
      <c r="N604" s="18"/>
      <c r="O604" s="18"/>
      <c r="P604" s="18"/>
    </row>
    <row r="605" spans="2:16" ht="12.75">
      <c r="B605" s="17"/>
      <c r="C605" s="18"/>
      <c r="E605" s="17"/>
      <c r="F605" s="62"/>
      <c r="G605" s="17"/>
      <c r="I605" s="18"/>
      <c r="K605" s="18"/>
      <c r="M605" s="18"/>
      <c r="N605" s="18"/>
      <c r="O605" s="18"/>
      <c r="P605" s="18"/>
    </row>
    <row r="606" spans="2:16" ht="12.75">
      <c r="B606" s="17"/>
      <c r="C606" s="18"/>
      <c r="E606" s="17"/>
      <c r="F606" s="62"/>
      <c r="G606" s="17"/>
      <c r="I606" s="18"/>
      <c r="K606" s="18"/>
      <c r="M606" s="18"/>
      <c r="N606" s="18"/>
      <c r="O606" s="18"/>
      <c r="P606" s="18"/>
    </row>
    <row r="607" spans="2:16" ht="12.75">
      <c r="B607" s="17"/>
      <c r="C607" s="18"/>
      <c r="E607" s="17"/>
      <c r="F607" s="62"/>
      <c r="G607" s="17"/>
      <c r="I607" s="18"/>
      <c r="K607" s="18"/>
      <c r="M607" s="18"/>
      <c r="N607" s="18"/>
      <c r="O607" s="18"/>
      <c r="P607" s="18"/>
    </row>
    <row r="608" spans="2:16" ht="12.75">
      <c r="B608" s="17"/>
      <c r="C608" s="18"/>
      <c r="E608" s="17"/>
      <c r="F608" s="62"/>
      <c r="G608" s="17"/>
      <c r="I608" s="18"/>
      <c r="K608" s="18"/>
      <c r="M608" s="18"/>
      <c r="N608" s="18"/>
      <c r="O608" s="18"/>
      <c r="P608" s="18"/>
    </row>
    <row r="609" spans="2:16" ht="12.75">
      <c r="B609" s="17"/>
      <c r="C609" s="18"/>
      <c r="E609" s="17"/>
      <c r="F609" s="62"/>
      <c r="G609" s="17"/>
      <c r="I609" s="18"/>
      <c r="K609" s="18"/>
      <c r="M609" s="18"/>
      <c r="N609" s="18"/>
      <c r="O609" s="18"/>
      <c r="P609" s="18"/>
    </row>
    <row r="610" spans="2:16" ht="12.75">
      <c r="B610" s="17"/>
      <c r="C610" s="18"/>
      <c r="E610" s="17"/>
      <c r="F610" s="62"/>
      <c r="G610" s="17"/>
      <c r="I610" s="18"/>
      <c r="K610" s="18"/>
      <c r="M610" s="18"/>
      <c r="N610" s="18"/>
      <c r="O610" s="18"/>
      <c r="P610" s="18"/>
    </row>
    <row r="611" spans="2:16" ht="12.75">
      <c r="B611" s="17"/>
      <c r="C611" s="18"/>
      <c r="E611" s="17"/>
      <c r="F611" s="62"/>
      <c r="G611" s="17"/>
      <c r="I611" s="18"/>
      <c r="K611" s="18"/>
      <c r="M611" s="18"/>
      <c r="N611" s="18"/>
      <c r="O611" s="18"/>
      <c r="P611" s="18"/>
    </row>
    <row r="612" spans="2:16" ht="12.75">
      <c r="B612" s="17"/>
      <c r="C612" s="18"/>
      <c r="E612" s="17"/>
      <c r="F612" s="62"/>
      <c r="G612" s="17"/>
      <c r="I612" s="18"/>
      <c r="K612" s="18"/>
      <c r="M612" s="18"/>
      <c r="N612" s="18"/>
      <c r="O612" s="18"/>
      <c r="P612" s="18"/>
    </row>
    <row r="613" spans="2:16" ht="12.75">
      <c r="B613" s="17"/>
      <c r="C613" s="18"/>
      <c r="E613" s="17"/>
      <c r="F613" s="62"/>
      <c r="G613" s="17"/>
      <c r="I613" s="18"/>
      <c r="K613" s="18"/>
      <c r="M613" s="18"/>
      <c r="N613" s="18"/>
      <c r="O613" s="18"/>
      <c r="P613" s="18"/>
    </row>
    <row r="614" spans="2:16" ht="12.75">
      <c r="B614" s="17"/>
      <c r="C614" s="18"/>
      <c r="E614" s="17"/>
      <c r="F614" s="62"/>
      <c r="G614" s="17"/>
      <c r="I614" s="18"/>
      <c r="K614" s="18"/>
      <c r="M614" s="18"/>
      <c r="N614" s="18"/>
      <c r="O614" s="18"/>
      <c r="P614" s="18"/>
    </row>
    <row r="615" spans="2:16" ht="12.75">
      <c r="B615" s="17"/>
      <c r="C615" s="18"/>
      <c r="E615" s="17"/>
      <c r="F615" s="62"/>
      <c r="G615" s="17"/>
      <c r="I615" s="18"/>
      <c r="K615" s="18"/>
      <c r="M615" s="18"/>
      <c r="N615" s="18"/>
      <c r="O615" s="18"/>
      <c r="P615" s="18"/>
    </row>
    <row r="616" spans="2:16" ht="12.75">
      <c r="B616" s="17"/>
      <c r="C616" s="18"/>
      <c r="E616" s="17"/>
      <c r="F616" s="62"/>
      <c r="G616" s="17"/>
      <c r="I616" s="18"/>
      <c r="K616" s="18"/>
      <c r="M616" s="18"/>
      <c r="N616" s="18"/>
      <c r="O616" s="18"/>
      <c r="P616" s="18"/>
    </row>
    <row r="617" spans="2:16" ht="12.75">
      <c r="B617" s="17"/>
      <c r="C617" s="18"/>
      <c r="E617" s="17"/>
      <c r="F617" s="62"/>
      <c r="G617" s="17"/>
      <c r="I617" s="18"/>
      <c r="K617" s="18"/>
      <c r="M617" s="18"/>
      <c r="N617" s="18"/>
      <c r="O617" s="18"/>
      <c r="P617" s="18"/>
    </row>
    <row r="618" spans="2:16" ht="12.75">
      <c r="B618" s="17"/>
      <c r="C618" s="18"/>
      <c r="E618" s="17"/>
      <c r="F618" s="62"/>
      <c r="G618" s="17"/>
      <c r="I618" s="18"/>
      <c r="K618" s="18"/>
      <c r="M618" s="18"/>
      <c r="N618" s="18"/>
      <c r="O618" s="18"/>
      <c r="P618" s="18"/>
    </row>
    <row r="619" spans="2:16" ht="12.75">
      <c r="B619" s="17"/>
      <c r="C619" s="18"/>
      <c r="E619" s="17"/>
      <c r="F619" s="62"/>
      <c r="G619" s="17"/>
      <c r="I619" s="18"/>
      <c r="K619" s="18"/>
      <c r="M619" s="18"/>
      <c r="N619" s="18"/>
      <c r="O619" s="18"/>
      <c r="P619" s="18"/>
    </row>
    <row r="620" spans="2:16" ht="12.75">
      <c r="B620" s="17"/>
      <c r="C620" s="18"/>
      <c r="E620" s="17"/>
      <c r="F620" s="62"/>
      <c r="G620" s="17"/>
      <c r="I620" s="18"/>
      <c r="K620" s="18"/>
      <c r="M620" s="18"/>
      <c r="N620" s="18"/>
      <c r="O620" s="18"/>
      <c r="P620" s="18"/>
    </row>
    <row r="621" spans="2:16" ht="12.75">
      <c r="B621" s="17"/>
      <c r="C621" s="18"/>
      <c r="E621" s="17"/>
      <c r="F621" s="62"/>
      <c r="G621" s="17"/>
      <c r="I621" s="18"/>
      <c r="K621" s="18"/>
      <c r="M621" s="18"/>
      <c r="N621" s="18"/>
      <c r="O621" s="18"/>
      <c r="P621" s="18"/>
    </row>
    <row r="622" spans="2:16" ht="12.75">
      <c r="B622" s="17"/>
      <c r="C622" s="18"/>
      <c r="E622" s="17"/>
      <c r="F622" s="62"/>
      <c r="G622" s="17"/>
      <c r="I622" s="18"/>
      <c r="K622" s="18"/>
      <c r="M622" s="18"/>
      <c r="N622" s="18"/>
      <c r="O622" s="18"/>
      <c r="P622" s="18"/>
    </row>
    <row r="623" spans="2:16" ht="12.75">
      <c r="B623" s="17"/>
      <c r="C623" s="18"/>
      <c r="E623" s="17"/>
      <c r="F623" s="62"/>
      <c r="G623" s="17"/>
      <c r="I623" s="18"/>
      <c r="K623" s="18"/>
      <c r="M623" s="18"/>
      <c r="N623" s="18"/>
      <c r="O623" s="18"/>
      <c r="P623" s="18"/>
    </row>
    <row r="624" spans="2:16" ht="12.75">
      <c r="B624" s="17"/>
      <c r="C624" s="18"/>
      <c r="E624" s="17"/>
      <c r="F624" s="62"/>
      <c r="G624" s="17"/>
      <c r="I624" s="18"/>
      <c r="K624" s="18"/>
      <c r="M624" s="18"/>
      <c r="N624" s="18"/>
      <c r="O624" s="18"/>
      <c r="P624" s="18"/>
    </row>
    <row r="625" spans="2:16" ht="12.75">
      <c r="B625" s="17"/>
      <c r="C625" s="18"/>
      <c r="E625" s="17"/>
      <c r="F625" s="62"/>
      <c r="G625" s="17"/>
      <c r="I625" s="18"/>
      <c r="K625" s="18"/>
      <c r="M625" s="18"/>
      <c r="N625" s="18"/>
      <c r="O625" s="18"/>
      <c r="P625" s="18"/>
    </row>
    <row r="626" spans="2:16" ht="12.75">
      <c r="B626" s="17"/>
      <c r="C626" s="18"/>
      <c r="E626" s="17"/>
      <c r="F626" s="62"/>
      <c r="G626" s="17"/>
      <c r="I626" s="18"/>
      <c r="K626" s="18"/>
      <c r="M626" s="18"/>
      <c r="N626" s="18"/>
      <c r="O626" s="18"/>
      <c r="P626" s="18"/>
    </row>
    <row r="627" spans="2:16" ht="12.75">
      <c r="B627" s="17"/>
      <c r="C627" s="18"/>
      <c r="E627" s="17"/>
      <c r="F627" s="62"/>
      <c r="G627" s="17"/>
      <c r="I627" s="18"/>
      <c r="K627" s="18"/>
      <c r="M627" s="18"/>
      <c r="N627" s="18"/>
      <c r="O627" s="18"/>
      <c r="P627" s="18"/>
    </row>
    <row r="628" spans="2:16" ht="12.75">
      <c r="B628" s="17"/>
      <c r="C628" s="18"/>
      <c r="E628" s="17"/>
      <c r="F628" s="62"/>
      <c r="G628" s="17"/>
      <c r="I628" s="18"/>
      <c r="K628" s="18"/>
      <c r="M628" s="18"/>
      <c r="N628" s="18"/>
      <c r="O628" s="18"/>
      <c r="P628" s="18"/>
    </row>
    <row r="629" spans="2:16" ht="12.75">
      <c r="B629" s="17"/>
      <c r="C629" s="18"/>
      <c r="E629" s="17"/>
      <c r="F629" s="62"/>
      <c r="G629" s="17"/>
      <c r="I629" s="18"/>
      <c r="K629" s="18"/>
      <c r="M629" s="18"/>
      <c r="N629" s="18"/>
      <c r="O629" s="18"/>
      <c r="P629" s="18"/>
    </row>
    <row r="630" spans="2:16" ht="12.75">
      <c r="B630" s="17"/>
      <c r="C630" s="18"/>
      <c r="E630" s="17"/>
      <c r="F630" s="62"/>
      <c r="G630" s="17"/>
      <c r="I630" s="18"/>
      <c r="K630" s="18"/>
      <c r="M630" s="18"/>
      <c r="N630" s="18"/>
      <c r="O630" s="18"/>
      <c r="P630" s="18"/>
    </row>
    <row r="631" spans="2:16" ht="12.75">
      <c r="B631" s="17"/>
      <c r="C631" s="18"/>
      <c r="E631" s="17"/>
      <c r="F631" s="62"/>
      <c r="G631" s="17"/>
      <c r="I631" s="18"/>
      <c r="K631" s="18"/>
      <c r="M631" s="18"/>
      <c r="N631" s="18"/>
      <c r="O631" s="18"/>
      <c r="P631" s="18"/>
    </row>
    <row r="632" spans="2:16" ht="12.75">
      <c r="B632" s="17"/>
      <c r="C632" s="18"/>
      <c r="E632" s="17"/>
      <c r="F632" s="62"/>
      <c r="G632" s="17"/>
      <c r="I632" s="18"/>
      <c r="K632" s="18"/>
      <c r="M632" s="18"/>
      <c r="N632" s="18"/>
      <c r="O632" s="18"/>
      <c r="P632" s="18"/>
    </row>
    <row r="633" spans="2:16" ht="12.75">
      <c r="B633" s="17"/>
      <c r="C633" s="18"/>
      <c r="E633" s="17"/>
      <c r="F633" s="62"/>
      <c r="G633" s="17"/>
      <c r="I633" s="18"/>
      <c r="K633" s="18"/>
      <c r="M633" s="18"/>
      <c r="N633" s="18"/>
      <c r="O633" s="18"/>
      <c r="P633" s="18"/>
    </row>
    <row r="634" spans="2:16" ht="12.75">
      <c r="B634" s="17"/>
      <c r="C634" s="18"/>
      <c r="E634" s="17"/>
      <c r="F634" s="62"/>
      <c r="G634" s="17"/>
      <c r="I634" s="18"/>
      <c r="K634" s="18"/>
      <c r="M634" s="18"/>
      <c r="N634" s="18"/>
      <c r="O634" s="18"/>
      <c r="P634" s="18"/>
    </row>
    <row r="635" spans="2:16" ht="12.75">
      <c r="B635" s="17"/>
      <c r="C635" s="18"/>
      <c r="E635" s="17"/>
      <c r="F635" s="62"/>
      <c r="G635" s="17"/>
      <c r="I635" s="18"/>
      <c r="K635" s="18"/>
      <c r="M635" s="18"/>
      <c r="N635" s="18"/>
      <c r="O635" s="18"/>
      <c r="P635" s="18"/>
    </row>
    <row r="636" spans="2:16" ht="12.75">
      <c r="B636" s="17"/>
      <c r="C636" s="18"/>
      <c r="E636" s="17"/>
      <c r="F636" s="62"/>
      <c r="G636" s="17"/>
      <c r="I636" s="18"/>
      <c r="K636" s="18"/>
      <c r="M636" s="18"/>
      <c r="N636" s="18"/>
      <c r="O636" s="18"/>
      <c r="P636" s="18"/>
    </row>
    <row r="637" spans="2:16" ht="12.75">
      <c r="B637" s="17"/>
      <c r="C637" s="18"/>
      <c r="E637" s="17"/>
      <c r="F637" s="62"/>
      <c r="G637" s="17"/>
      <c r="I637" s="18"/>
      <c r="K637" s="18"/>
      <c r="M637" s="18"/>
      <c r="N637" s="18"/>
      <c r="O637" s="18"/>
      <c r="P637" s="18"/>
    </row>
    <row r="638" spans="2:16" ht="12.75">
      <c r="B638" s="17"/>
      <c r="C638" s="18"/>
      <c r="E638" s="17"/>
      <c r="F638" s="62"/>
      <c r="G638" s="17"/>
      <c r="I638" s="18"/>
      <c r="K638" s="18"/>
      <c r="M638" s="18"/>
      <c r="N638" s="18"/>
      <c r="O638" s="18"/>
      <c r="P638" s="18"/>
    </row>
    <row r="639" spans="2:16" ht="12.75">
      <c r="B639" s="17"/>
      <c r="C639" s="18"/>
      <c r="E639" s="17"/>
      <c r="F639" s="62"/>
      <c r="G639" s="17"/>
      <c r="I639" s="18"/>
      <c r="K639" s="18"/>
      <c r="M639" s="18"/>
      <c r="N639" s="18"/>
      <c r="O639" s="18"/>
      <c r="P639" s="18"/>
    </row>
    <row r="640" spans="2:16" ht="12.75">
      <c r="B640" s="17"/>
      <c r="C640" s="18"/>
      <c r="E640" s="17"/>
      <c r="F640" s="62"/>
      <c r="G640" s="17"/>
      <c r="I640" s="18"/>
      <c r="K640" s="18"/>
      <c r="M640" s="18"/>
      <c r="N640" s="18"/>
      <c r="O640" s="18"/>
      <c r="P640" s="18"/>
    </row>
    <row r="641" spans="2:16" ht="12.75">
      <c r="B641" s="17"/>
      <c r="C641" s="18"/>
      <c r="E641" s="17"/>
      <c r="F641" s="62"/>
      <c r="G641" s="17"/>
      <c r="I641" s="18"/>
      <c r="K641" s="18"/>
      <c r="M641" s="18"/>
      <c r="N641" s="18"/>
      <c r="O641" s="18"/>
      <c r="P641" s="18"/>
    </row>
    <row r="642" spans="2:16" ht="12.75">
      <c r="B642" s="17"/>
      <c r="C642" s="18"/>
      <c r="E642" s="17"/>
      <c r="F642" s="62"/>
      <c r="G642" s="17"/>
      <c r="I642" s="18"/>
      <c r="K642" s="18"/>
      <c r="M642" s="18"/>
      <c r="N642" s="18"/>
      <c r="O642" s="18"/>
      <c r="P642" s="18"/>
    </row>
    <row r="643" spans="2:16" ht="12.75">
      <c r="B643" s="17"/>
      <c r="C643" s="18"/>
      <c r="E643" s="17"/>
      <c r="F643" s="62"/>
      <c r="G643" s="17"/>
      <c r="I643" s="18"/>
      <c r="K643" s="18"/>
      <c r="M643" s="18"/>
      <c r="N643" s="18"/>
      <c r="O643" s="18"/>
      <c r="P643" s="18"/>
    </row>
    <row r="644" spans="2:16" ht="12.75">
      <c r="B644" s="17"/>
      <c r="C644" s="18"/>
      <c r="E644" s="17"/>
      <c r="F644" s="62"/>
      <c r="G644" s="17"/>
      <c r="I644" s="18"/>
      <c r="K644" s="18"/>
      <c r="M644" s="18"/>
      <c r="N644" s="18"/>
      <c r="O644" s="18"/>
      <c r="P644" s="18"/>
    </row>
    <row r="645" spans="2:16" ht="12.75">
      <c r="B645" s="17"/>
      <c r="C645" s="18"/>
      <c r="E645" s="17"/>
      <c r="F645" s="62"/>
      <c r="G645" s="17"/>
      <c r="I645" s="18"/>
      <c r="K645" s="18"/>
      <c r="M645" s="18"/>
      <c r="N645" s="18"/>
      <c r="O645" s="18"/>
      <c r="P645" s="18"/>
    </row>
    <row r="646" spans="2:16" ht="12.75">
      <c r="B646" s="17"/>
      <c r="C646" s="18"/>
      <c r="E646" s="17"/>
      <c r="F646" s="62"/>
      <c r="G646" s="17"/>
      <c r="I646" s="18"/>
      <c r="K646" s="18"/>
      <c r="M646" s="18"/>
      <c r="N646" s="18"/>
      <c r="O646" s="18"/>
      <c r="P646" s="18"/>
    </row>
    <row r="647" spans="2:16" ht="12.75">
      <c r="B647" s="17"/>
      <c r="C647" s="18"/>
      <c r="E647" s="17"/>
      <c r="F647" s="62"/>
      <c r="G647" s="17"/>
      <c r="I647" s="18"/>
      <c r="K647" s="18"/>
      <c r="M647" s="18"/>
      <c r="N647" s="18"/>
      <c r="O647" s="18"/>
      <c r="P647" s="18"/>
    </row>
    <row r="648" spans="2:16" ht="12.75">
      <c r="B648" s="17"/>
      <c r="C648" s="18"/>
      <c r="E648" s="17"/>
      <c r="F648" s="62"/>
      <c r="G648" s="17"/>
      <c r="I648" s="18"/>
      <c r="K648" s="18"/>
      <c r="M648" s="18"/>
      <c r="N648" s="18"/>
      <c r="O648" s="18"/>
      <c r="P648" s="18"/>
    </row>
    <row r="649" spans="2:16" ht="12.75">
      <c r="B649" s="17"/>
      <c r="C649" s="18"/>
      <c r="E649" s="17"/>
      <c r="F649" s="62"/>
      <c r="G649" s="17"/>
      <c r="I649" s="18"/>
      <c r="K649" s="18"/>
      <c r="M649" s="18"/>
      <c r="N649" s="18"/>
      <c r="O649" s="18"/>
      <c r="P649" s="18"/>
    </row>
    <row r="650" spans="2:16" ht="12.75">
      <c r="B650" s="17"/>
      <c r="C650" s="18"/>
      <c r="E650" s="17"/>
      <c r="F650" s="62"/>
      <c r="G650" s="17"/>
      <c r="I650" s="18"/>
      <c r="K650" s="18"/>
      <c r="M650" s="18"/>
      <c r="N650" s="18"/>
      <c r="O650" s="18"/>
      <c r="P650" s="18"/>
    </row>
    <row r="651" spans="2:16" ht="12.75">
      <c r="B651" s="17"/>
      <c r="C651" s="18"/>
      <c r="E651" s="17"/>
      <c r="F651" s="62"/>
      <c r="G651" s="17"/>
      <c r="I651" s="18"/>
      <c r="K651" s="18"/>
      <c r="M651" s="18"/>
      <c r="N651" s="18"/>
      <c r="O651" s="18"/>
      <c r="P651" s="18"/>
    </row>
    <row r="652" spans="2:16" ht="12.75">
      <c r="B652" s="17"/>
      <c r="C652" s="18"/>
      <c r="E652" s="17"/>
      <c r="F652" s="62"/>
      <c r="G652" s="17"/>
      <c r="I652" s="18"/>
      <c r="K652" s="18"/>
      <c r="M652" s="18"/>
      <c r="N652" s="18"/>
      <c r="O652" s="18"/>
      <c r="P652" s="18"/>
    </row>
    <row r="653" spans="2:16" ht="12.75">
      <c r="B653" s="17"/>
      <c r="C653" s="18"/>
      <c r="E653" s="17"/>
      <c r="F653" s="62"/>
      <c r="G653" s="17"/>
      <c r="I653" s="18"/>
      <c r="K653" s="18"/>
      <c r="M653" s="18"/>
      <c r="N653" s="18"/>
      <c r="O653" s="18"/>
      <c r="P653" s="18"/>
    </row>
    <row r="654" spans="2:16" ht="12.75">
      <c r="B654" s="17"/>
      <c r="C654" s="18"/>
      <c r="E654" s="17"/>
      <c r="F654" s="62"/>
      <c r="G654" s="17"/>
      <c r="I654" s="18"/>
      <c r="K654" s="18"/>
      <c r="M654" s="18"/>
      <c r="N654" s="18"/>
      <c r="O654" s="18"/>
      <c r="P654" s="18"/>
    </row>
    <row r="655" spans="2:16" ht="12.75">
      <c r="B655" s="17"/>
      <c r="C655" s="18"/>
      <c r="E655" s="17"/>
      <c r="F655" s="62"/>
      <c r="G655" s="17"/>
      <c r="I655" s="18"/>
      <c r="K655" s="18"/>
      <c r="M655" s="18"/>
      <c r="N655" s="18"/>
      <c r="O655" s="18"/>
      <c r="P655" s="18"/>
    </row>
    <row r="656" spans="2:16" ht="12.75">
      <c r="B656" s="17"/>
      <c r="C656" s="18"/>
      <c r="E656" s="17"/>
      <c r="F656" s="62"/>
      <c r="G656" s="17"/>
      <c r="I656" s="18"/>
      <c r="K656" s="18"/>
      <c r="M656" s="18"/>
      <c r="N656" s="18"/>
      <c r="O656" s="18"/>
      <c r="P656" s="18"/>
    </row>
    <row r="657" spans="2:16" ht="12.75">
      <c r="B657" s="17"/>
      <c r="C657" s="18"/>
      <c r="E657" s="17"/>
      <c r="F657" s="62"/>
      <c r="G657" s="17"/>
      <c r="I657" s="18"/>
      <c r="K657" s="18"/>
      <c r="M657" s="18"/>
      <c r="N657" s="18"/>
      <c r="O657" s="18"/>
      <c r="P657" s="18"/>
    </row>
    <row r="658" spans="2:16" ht="12.75">
      <c r="B658" s="17"/>
      <c r="C658" s="18"/>
      <c r="E658" s="17"/>
      <c r="F658" s="62"/>
      <c r="G658" s="17"/>
      <c r="I658" s="18"/>
      <c r="K658" s="18"/>
      <c r="M658" s="18"/>
      <c r="N658" s="18"/>
      <c r="O658" s="18"/>
      <c r="P658" s="18"/>
    </row>
    <row r="659" spans="2:16" ht="12.75">
      <c r="B659" s="17"/>
      <c r="C659" s="18"/>
      <c r="E659" s="17"/>
      <c r="F659" s="62"/>
      <c r="G659" s="17"/>
      <c r="I659" s="18"/>
      <c r="K659" s="18"/>
      <c r="M659" s="18"/>
      <c r="N659" s="18"/>
      <c r="O659" s="18"/>
      <c r="P659" s="18"/>
    </row>
    <row r="660" spans="2:16" ht="12.75">
      <c r="B660" s="17"/>
      <c r="C660" s="18"/>
      <c r="E660" s="17"/>
      <c r="F660" s="62"/>
      <c r="G660" s="17"/>
      <c r="I660" s="18"/>
      <c r="K660" s="18"/>
      <c r="M660" s="18"/>
      <c r="N660" s="18"/>
      <c r="O660" s="18"/>
      <c r="P660" s="18"/>
    </row>
    <row r="661" spans="2:16" ht="12.75">
      <c r="B661" s="17"/>
      <c r="C661" s="18"/>
      <c r="E661" s="17"/>
      <c r="F661" s="62"/>
      <c r="G661" s="17"/>
      <c r="I661" s="18"/>
      <c r="K661" s="18"/>
      <c r="M661" s="18"/>
      <c r="N661" s="18"/>
      <c r="O661" s="18"/>
      <c r="P661" s="18"/>
    </row>
    <row r="662" spans="2:16" ht="12.75">
      <c r="B662" s="17"/>
      <c r="C662" s="18"/>
      <c r="E662" s="17"/>
      <c r="F662" s="62"/>
      <c r="G662" s="17"/>
      <c r="I662" s="18"/>
      <c r="K662" s="18"/>
      <c r="M662" s="18"/>
      <c r="N662" s="18"/>
      <c r="O662" s="18"/>
      <c r="P662" s="18"/>
    </row>
    <row r="663" spans="2:16" ht="12.75">
      <c r="B663" s="17"/>
      <c r="C663" s="18"/>
      <c r="E663" s="17"/>
      <c r="F663" s="62"/>
      <c r="G663" s="17"/>
      <c r="I663" s="18"/>
      <c r="K663" s="18"/>
      <c r="M663" s="18"/>
      <c r="N663" s="18"/>
      <c r="O663" s="18"/>
      <c r="P663" s="18"/>
    </row>
    <row r="664" spans="2:16" ht="12.75">
      <c r="B664" s="17"/>
      <c r="C664" s="18"/>
      <c r="E664" s="17"/>
      <c r="F664" s="62"/>
      <c r="G664" s="17"/>
      <c r="I664" s="18"/>
      <c r="K664" s="18"/>
      <c r="M664" s="18"/>
      <c r="N664" s="18"/>
      <c r="O664" s="18"/>
      <c r="P664" s="18"/>
    </row>
    <row r="665" spans="2:16" ht="12.75">
      <c r="B665" s="17"/>
      <c r="C665" s="18"/>
      <c r="E665" s="17"/>
      <c r="F665" s="62"/>
      <c r="G665" s="17"/>
      <c r="I665" s="18"/>
      <c r="K665" s="18"/>
      <c r="M665" s="18"/>
      <c r="N665" s="18"/>
      <c r="O665" s="18"/>
      <c r="P665" s="18"/>
    </row>
    <row r="666" spans="2:16" ht="12.75">
      <c r="B666" s="17"/>
      <c r="C666" s="18"/>
      <c r="E666" s="17"/>
      <c r="F666" s="62"/>
      <c r="G666" s="17"/>
      <c r="I666" s="18"/>
      <c r="K666" s="18"/>
      <c r="M666" s="18"/>
      <c r="N666" s="18"/>
      <c r="O666" s="18"/>
      <c r="P666" s="18"/>
    </row>
    <row r="667" spans="2:16" ht="12.75">
      <c r="B667" s="17"/>
      <c r="C667" s="18"/>
      <c r="E667" s="17"/>
      <c r="F667" s="62"/>
      <c r="G667" s="17"/>
      <c r="I667" s="18"/>
      <c r="K667" s="18"/>
      <c r="M667" s="18"/>
      <c r="N667" s="18"/>
      <c r="O667" s="18"/>
      <c r="P667" s="18"/>
    </row>
    <row r="668" spans="2:16" ht="12.75">
      <c r="B668" s="17"/>
      <c r="C668" s="18"/>
      <c r="E668" s="17"/>
      <c r="F668" s="62"/>
      <c r="G668" s="17"/>
      <c r="I668" s="18"/>
      <c r="K668" s="18"/>
      <c r="M668" s="18"/>
      <c r="N668" s="18"/>
      <c r="O668" s="18"/>
      <c r="P668" s="18"/>
    </row>
    <row r="669" spans="2:16" ht="12.75">
      <c r="B669" s="17"/>
      <c r="C669" s="18"/>
      <c r="E669" s="17"/>
      <c r="F669" s="62"/>
      <c r="G669" s="17"/>
      <c r="I669" s="18"/>
      <c r="K669" s="18"/>
      <c r="M669" s="18"/>
      <c r="N669" s="18"/>
      <c r="O669" s="18"/>
      <c r="P669" s="18"/>
    </row>
    <row r="670" spans="2:16" ht="12.75">
      <c r="B670" s="17"/>
      <c r="C670" s="18"/>
      <c r="E670" s="17"/>
      <c r="F670" s="62"/>
      <c r="G670" s="17"/>
      <c r="I670" s="18"/>
      <c r="K670" s="18"/>
      <c r="M670" s="18"/>
      <c r="N670" s="18"/>
      <c r="O670" s="18"/>
      <c r="P670" s="18"/>
    </row>
    <row r="671" spans="2:16" ht="12.75">
      <c r="B671" s="17"/>
      <c r="C671" s="18"/>
      <c r="E671" s="17"/>
      <c r="F671" s="62"/>
      <c r="G671" s="17"/>
      <c r="I671" s="18"/>
      <c r="K671" s="18"/>
      <c r="M671" s="18"/>
      <c r="N671" s="18"/>
      <c r="O671" s="18"/>
      <c r="P671" s="18"/>
    </row>
    <row r="672" spans="2:16" ht="12.75">
      <c r="B672" s="17"/>
      <c r="C672" s="18"/>
      <c r="E672" s="17"/>
      <c r="F672" s="62"/>
      <c r="G672" s="17"/>
      <c r="I672" s="18"/>
      <c r="K672" s="18"/>
      <c r="M672" s="18"/>
      <c r="N672" s="18"/>
      <c r="O672" s="18"/>
      <c r="P672" s="18"/>
    </row>
    <row r="673" spans="2:16" ht="12.75">
      <c r="B673" s="17"/>
      <c r="C673" s="18"/>
      <c r="E673" s="17"/>
      <c r="F673" s="62"/>
      <c r="G673" s="17"/>
      <c r="I673" s="18"/>
      <c r="K673" s="18"/>
      <c r="M673" s="18"/>
      <c r="N673" s="18"/>
      <c r="O673" s="18"/>
      <c r="P673" s="18"/>
    </row>
    <row r="674" spans="2:16" ht="12.75">
      <c r="B674" s="17"/>
      <c r="C674" s="18"/>
      <c r="E674" s="17"/>
      <c r="F674" s="62"/>
      <c r="G674" s="17"/>
      <c r="I674" s="18"/>
      <c r="K674" s="18"/>
      <c r="M674" s="18"/>
      <c r="N674" s="18"/>
      <c r="O674" s="18"/>
      <c r="P674" s="18"/>
    </row>
    <row r="675" spans="2:16" ht="12.75">
      <c r="B675" s="17"/>
      <c r="C675" s="18"/>
      <c r="E675" s="17"/>
      <c r="F675" s="62"/>
      <c r="G675" s="17"/>
      <c r="I675" s="18"/>
      <c r="K675" s="18"/>
      <c r="M675" s="18"/>
      <c r="N675" s="18"/>
      <c r="O675" s="18"/>
      <c r="P675" s="18"/>
    </row>
    <row r="676" spans="2:16" ht="12.75">
      <c r="B676" s="17"/>
      <c r="C676" s="18"/>
      <c r="E676" s="17"/>
      <c r="F676" s="62"/>
      <c r="G676" s="17"/>
      <c r="I676" s="18"/>
      <c r="K676" s="18"/>
      <c r="M676" s="18"/>
      <c r="N676" s="18"/>
      <c r="O676" s="18"/>
      <c r="P676" s="18"/>
    </row>
    <row r="677" spans="2:16" ht="12.75">
      <c r="B677" s="17"/>
      <c r="C677" s="18"/>
      <c r="E677" s="17"/>
      <c r="F677" s="62"/>
      <c r="G677" s="17"/>
      <c r="I677" s="18"/>
      <c r="K677" s="18"/>
      <c r="M677" s="18"/>
      <c r="N677" s="18"/>
      <c r="O677" s="18"/>
      <c r="P677" s="18"/>
    </row>
    <row r="678" spans="2:16" ht="12.75">
      <c r="B678" s="17"/>
      <c r="C678" s="18"/>
      <c r="E678" s="17"/>
      <c r="F678" s="62"/>
      <c r="G678" s="17"/>
      <c r="I678" s="18"/>
      <c r="K678" s="18"/>
      <c r="M678" s="18"/>
      <c r="N678" s="18"/>
      <c r="O678" s="18"/>
      <c r="P678" s="18"/>
    </row>
    <row r="679" spans="2:16" ht="12.75">
      <c r="B679" s="17"/>
      <c r="C679" s="18"/>
      <c r="E679" s="17"/>
      <c r="F679" s="62"/>
      <c r="G679" s="17"/>
      <c r="I679" s="18"/>
      <c r="K679" s="18"/>
      <c r="M679" s="18"/>
      <c r="N679" s="18"/>
      <c r="O679" s="18"/>
      <c r="P679" s="18"/>
    </row>
    <row r="680" spans="2:16" ht="12.75">
      <c r="B680" s="17"/>
      <c r="C680" s="18"/>
      <c r="E680" s="17"/>
      <c r="F680" s="62"/>
      <c r="G680" s="17"/>
      <c r="I680" s="18"/>
      <c r="K680" s="18"/>
      <c r="M680" s="18"/>
      <c r="N680" s="18"/>
      <c r="O680" s="18"/>
      <c r="P680" s="18"/>
    </row>
    <row r="681" spans="2:16" ht="12.75">
      <c r="B681" s="17"/>
      <c r="C681" s="18"/>
      <c r="E681" s="17"/>
      <c r="F681" s="62"/>
      <c r="G681" s="17"/>
      <c r="I681" s="18"/>
      <c r="K681" s="18"/>
      <c r="M681" s="18"/>
      <c r="N681" s="18"/>
      <c r="O681" s="18"/>
      <c r="P681" s="18"/>
    </row>
    <row r="682" spans="2:16" ht="12.75">
      <c r="B682" s="17"/>
      <c r="C682" s="18"/>
      <c r="E682" s="17"/>
      <c r="F682" s="62"/>
      <c r="G682" s="17"/>
      <c r="I682" s="18"/>
      <c r="K682" s="18"/>
      <c r="M682" s="18"/>
      <c r="N682" s="18"/>
      <c r="O682" s="18"/>
      <c r="P682" s="18"/>
    </row>
    <row r="683" spans="2:16" ht="12.75">
      <c r="B683" s="17"/>
      <c r="C683" s="18"/>
      <c r="E683" s="17"/>
      <c r="F683" s="62"/>
      <c r="G683" s="17"/>
      <c r="I683" s="18"/>
      <c r="K683" s="18"/>
      <c r="M683" s="18"/>
      <c r="N683" s="18"/>
      <c r="O683" s="18"/>
      <c r="P683" s="18"/>
    </row>
    <row r="684" spans="2:16" ht="12.75">
      <c r="B684" s="17"/>
      <c r="C684" s="18"/>
      <c r="E684" s="17"/>
      <c r="F684" s="62"/>
      <c r="G684" s="17"/>
      <c r="I684" s="18"/>
      <c r="K684" s="18"/>
      <c r="M684" s="18"/>
      <c r="N684" s="18"/>
      <c r="O684" s="18"/>
      <c r="P684" s="18"/>
    </row>
    <row r="685" spans="2:16" ht="12.75">
      <c r="B685" s="17"/>
      <c r="C685" s="18"/>
      <c r="E685" s="17"/>
      <c r="F685" s="62"/>
      <c r="G685" s="17"/>
      <c r="I685" s="18"/>
      <c r="K685" s="18"/>
      <c r="M685" s="18"/>
      <c r="N685" s="18"/>
      <c r="O685" s="18"/>
      <c r="P685" s="18"/>
    </row>
    <row r="686" spans="2:16" ht="12.75">
      <c r="B686" s="17"/>
      <c r="C686" s="18"/>
      <c r="E686" s="17"/>
      <c r="F686" s="62"/>
      <c r="G686" s="17"/>
      <c r="I686" s="18"/>
      <c r="K686" s="18"/>
      <c r="M686" s="18"/>
      <c r="N686" s="18"/>
      <c r="O686" s="18"/>
      <c r="P686" s="18"/>
    </row>
    <row r="687" spans="2:16" ht="12.75">
      <c r="B687" s="17"/>
      <c r="C687" s="18"/>
      <c r="E687" s="17"/>
      <c r="F687" s="62"/>
      <c r="G687" s="17"/>
      <c r="I687" s="18"/>
      <c r="K687" s="18"/>
      <c r="M687" s="18"/>
      <c r="N687" s="18"/>
      <c r="O687" s="18"/>
      <c r="P687" s="18"/>
    </row>
    <row r="688" spans="2:16" ht="12.75">
      <c r="B688" s="17"/>
      <c r="C688" s="18"/>
      <c r="E688" s="17"/>
      <c r="F688" s="62"/>
      <c r="G688" s="17"/>
      <c r="I688" s="18"/>
      <c r="K688" s="18"/>
      <c r="M688" s="18"/>
      <c r="N688" s="18"/>
      <c r="O688" s="18"/>
      <c r="P688" s="18"/>
    </row>
    <row r="689" spans="2:16" ht="12.75">
      <c r="B689" s="17"/>
      <c r="C689" s="18"/>
      <c r="E689" s="17"/>
      <c r="F689" s="62"/>
      <c r="G689" s="17"/>
      <c r="I689" s="18"/>
      <c r="K689" s="18"/>
      <c r="M689" s="18"/>
      <c r="N689" s="18"/>
      <c r="O689" s="18"/>
      <c r="P689" s="18"/>
    </row>
    <row r="690" spans="2:16" ht="12.75">
      <c r="B690" s="17"/>
      <c r="C690" s="18"/>
      <c r="E690" s="17"/>
      <c r="F690" s="62"/>
      <c r="G690" s="17"/>
      <c r="I690" s="18"/>
      <c r="K690" s="18"/>
      <c r="M690" s="18"/>
      <c r="N690" s="18"/>
      <c r="O690" s="18"/>
      <c r="P690" s="18"/>
    </row>
    <row r="691" spans="2:16" ht="12.75">
      <c r="B691" s="17"/>
      <c r="C691" s="18"/>
      <c r="E691" s="17"/>
      <c r="F691" s="62"/>
      <c r="G691" s="17"/>
      <c r="I691" s="18"/>
      <c r="K691" s="18"/>
      <c r="M691" s="18"/>
      <c r="N691" s="18"/>
      <c r="O691" s="18"/>
      <c r="P691" s="18"/>
    </row>
    <row r="692" spans="2:16" ht="12.75">
      <c r="B692" s="17"/>
      <c r="C692" s="18"/>
      <c r="E692" s="17"/>
      <c r="F692" s="62"/>
      <c r="G692" s="17"/>
      <c r="I692" s="18"/>
      <c r="K692" s="18"/>
      <c r="M692" s="18"/>
      <c r="N692" s="18"/>
      <c r="O692" s="18"/>
      <c r="P692" s="18"/>
    </row>
    <row r="693" spans="2:16" ht="12.75">
      <c r="B693" s="17"/>
      <c r="C693" s="18"/>
      <c r="E693" s="17"/>
      <c r="F693" s="62"/>
      <c r="G693" s="17"/>
      <c r="I693" s="18"/>
      <c r="K693" s="18"/>
      <c r="M693" s="18"/>
      <c r="N693" s="18"/>
      <c r="O693" s="18"/>
      <c r="P693" s="18"/>
    </row>
    <row r="694" spans="2:16" ht="12.75">
      <c r="B694" s="17"/>
      <c r="C694" s="18"/>
      <c r="E694" s="17"/>
      <c r="F694" s="62"/>
      <c r="G694" s="17"/>
      <c r="I694" s="18"/>
      <c r="K694" s="18"/>
      <c r="M694" s="18"/>
      <c r="N694" s="18"/>
      <c r="O694" s="18"/>
      <c r="P694" s="18"/>
    </row>
    <row r="695" spans="2:16" ht="12.75">
      <c r="B695" s="17"/>
      <c r="C695" s="18"/>
      <c r="E695" s="17"/>
      <c r="F695" s="62"/>
      <c r="G695" s="17"/>
      <c r="I695" s="18"/>
      <c r="K695" s="18"/>
      <c r="M695" s="18"/>
      <c r="N695" s="18"/>
      <c r="O695" s="18"/>
      <c r="P695" s="18"/>
    </row>
    <row r="696" spans="2:16" ht="12.75">
      <c r="B696" s="17"/>
      <c r="C696" s="18"/>
      <c r="E696" s="17"/>
      <c r="F696" s="62"/>
      <c r="G696" s="17"/>
      <c r="I696" s="18"/>
      <c r="K696" s="18"/>
      <c r="M696" s="18"/>
      <c r="N696" s="18"/>
      <c r="O696" s="18"/>
      <c r="P696" s="18"/>
    </row>
    <row r="697" spans="2:16" ht="12.75">
      <c r="B697" s="17"/>
      <c r="C697" s="18"/>
      <c r="E697" s="17"/>
      <c r="F697" s="62"/>
      <c r="G697" s="17"/>
      <c r="I697" s="18"/>
      <c r="K697" s="18"/>
      <c r="M697" s="18"/>
      <c r="N697" s="18"/>
      <c r="O697" s="18"/>
      <c r="P697" s="18"/>
    </row>
    <row r="698" spans="2:16" ht="12.75">
      <c r="B698" s="17"/>
      <c r="C698" s="18"/>
      <c r="E698" s="17"/>
      <c r="F698" s="62"/>
      <c r="G698" s="17"/>
      <c r="I698" s="18"/>
      <c r="K698" s="18"/>
      <c r="M698" s="18"/>
      <c r="N698" s="18"/>
      <c r="O698" s="18"/>
      <c r="P698" s="18"/>
    </row>
    <row r="699" spans="2:16" ht="12.75">
      <c r="B699" s="17"/>
      <c r="C699" s="18"/>
      <c r="E699" s="17"/>
      <c r="F699" s="62"/>
      <c r="G699" s="17"/>
      <c r="I699" s="18"/>
      <c r="K699" s="18"/>
      <c r="M699" s="18"/>
      <c r="N699" s="18"/>
      <c r="O699" s="18"/>
      <c r="P699" s="18"/>
    </row>
    <row r="700" spans="2:16" ht="12.75">
      <c r="B700" s="17"/>
      <c r="C700" s="18"/>
      <c r="E700" s="17"/>
      <c r="F700" s="62"/>
      <c r="G700" s="17"/>
      <c r="I700" s="18"/>
      <c r="K700" s="18"/>
      <c r="M700" s="18"/>
      <c r="N700" s="18"/>
      <c r="O700" s="18"/>
      <c r="P700" s="18"/>
    </row>
    <row r="701" spans="2:16" ht="12.75">
      <c r="B701" s="17"/>
      <c r="C701" s="18"/>
      <c r="E701" s="17"/>
      <c r="F701" s="62"/>
      <c r="G701" s="17"/>
      <c r="I701" s="18"/>
      <c r="K701" s="18"/>
      <c r="M701" s="18"/>
      <c r="N701" s="18"/>
      <c r="O701" s="18"/>
      <c r="P701" s="18"/>
    </row>
    <row r="702" spans="2:16" ht="12.75">
      <c r="B702" s="17"/>
      <c r="C702" s="18"/>
      <c r="E702" s="17"/>
      <c r="F702" s="62"/>
      <c r="G702" s="17"/>
      <c r="I702" s="18"/>
      <c r="K702" s="18"/>
      <c r="M702" s="18"/>
      <c r="N702" s="18"/>
      <c r="O702" s="18"/>
      <c r="P702" s="18"/>
    </row>
    <row r="703" spans="2:16" ht="12.75">
      <c r="B703" s="17"/>
      <c r="C703" s="18"/>
      <c r="E703" s="17"/>
      <c r="F703" s="62"/>
      <c r="G703" s="17"/>
      <c r="I703" s="18"/>
      <c r="K703" s="18"/>
      <c r="M703" s="18"/>
      <c r="N703" s="18"/>
      <c r="O703" s="18"/>
      <c r="P703" s="18"/>
    </row>
    <row r="704" spans="2:16" ht="12.75">
      <c r="B704" s="17"/>
      <c r="C704" s="18"/>
      <c r="E704" s="17"/>
      <c r="F704" s="62"/>
      <c r="G704" s="17"/>
      <c r="I704" s="18"/>
      <c r="K704" s="18"/>
      <c r="M704" s="18"/>
      <c r="N704" s="18"/>
      <c r="O704" s="18"/>
      <c r="P704" s="18"/>
    </row>
    <row r="705" spans="2:16" ht="12.75">
      <c r="B705" s="17"/>
      <c r="C705" s="18"/>
      <c r="E705" s="17"/>
      <c r="F705" s="62"/>
      <c r="G705" s="17"/>
      <c r="I705" s="18"/>
      <c r="K705" s="18"/>
      <c r="M705" s="18"/>
      <c r="N705" s="18"/>
      <c r="O705" s="18"/>
      <c r="P705" s="18"/>
    </row>
    <row r="706" spans="2:16" ht="12.75">
      <c r="B706" s="17"/>
      <c r="C706" s="18"/>
      <c r="E706" s="17"/>
      <c r="F706" s="62"/>
      <c r="G706" s="17"/>
      <c r="I706" s="18"/>
      <c r="K706" s="18"/>
      <c r="M706" s="18"/>
      <c r="N706" s="18"/>
      <c r="O706" s="18"/>
      <c r="P706" s="18"/>
    </row>
    <row r="707" spans="2:16" ht="12.75">
      <c r="B707" s="17"/>
      <c r="C707" s="18"/>
      <c r="E707" s="17"/>
      <c r="F707" s="62"/>
      <c r="G707" s="17"/>
      <c r="I707" s="18"/>
      <c r="K707" s="18"/>
      <c r="M707" s="18"/>
      <c r="N707" s="18"/>
      <c r="O707" s="18"/>
      <c r="P707" s="18"/>
    </row>
    <row r="708" spans="2:16" ht="12.75">
      <c r="B708" s="17"/>
      <c r="C708" s="18"/>
      <c r="E708" s="17"/>
      <c r="F708" s="62"/>
      <c r="G708" s="17"/>
      <c r="I708" s="18"/>
      <c r="K708" s="18"/>
      <c r="M708" s="18"/>
      <c r="N708" s="18"/>
      <c r="O708" s="18"/>
      <c r="P708" s="18"/>
    </row>
    <row r="709" spans="2:16" ht="12.75">
      <c r="B709" s="17"/>
      <c r="C709" s="18"/>
      <c r="E709" s="17"/>
      <c r="F709" s="62"/>
      <c r="G709" s="17"/>
      <c r="I709" s="18"/>
      <c r="K709" s="18"/>
      <c r="M709" s="18"/>
      <c r="N709" s="18"/>
      <c r="O709" s="18"/>
      <c r="P709" s="18"/>
    </row>
    <row r="710" spans="2:16" ht="12.75">
      <c r="B710" s="17"/>
      <c r="C710" s="18"/>
      <c r="E710" s="17"/>
      <c r="F710" s="62"/>
      <c r="G710" s="17"/>
      <c r="I710" s="18"/>
      <c r="K710" s="18"/>
      <c r="M710" s="18"/>
      <c r="N710" s="18"/>
      <c r="O710" s="18"/>
      <c r="P710" s="18"/>
    </row>
    <row r="711" spans="2:16" ht="12.75">
      <c r="B711" s="17"/>
      <c r="C711" s="18"/>
      <c r="E711" s="17"/>
      <c r="F711" s="62"/>
      <c r="G711" s="17"/>
      <c r="I711" s="18"/>
      <c r="K711" s="18"/>
      <c r="M711" s="18"/>
      <c r="N711" s="18"/>
      <c r="O711" s="18"/>
      <c r="P711" s="18"/>
    </row>
    <row r="712" spans="2:16" ht="12.75">
      <c r="B712" s="17"/>
      <c r="C712" s="18"/>
      <c r="E712" s="17"/>
      <c r="F712" s="62"/>
      <c r="G712" s="17"/>
      <c r="I712" s="18"/>
      <c r="K712" s="18"/>
      <c r="M712" s="18"/>
      <c r="N712" s="18"/>
      <c r="O712" s="18"/>
      <c r="P712" s="18"/>
    </row>
    <row r="713" spans="2:16" ht="12.75">
      <c r="B713" s="17"/>
      <c r="C713" s="18"/>
      <c r="E713" s="17"/>
      <c r="F713" s="62"/>
      <c r="G713" s="17"/>
      <c r="I713" s="18"/>
      <c r="K713" s="18"/>
      <c r="M713" s="18"/>
      <c r="N713" s="18"/>
      <c r="O713" s="18"/>
      <c r="P713" s="18"/>
    </row>
    <row r="714" spans="2:16" ht="12.75">
      <c r="B714" s="17"/>
      <c r="C714" s="18"/>
      <c r="E714" s="17"/>
      <c r="F714" s="62"/>
      <c r="G714" s="17"/>
      <c r="I714" s="18"/>
      <c r="K714" s="18"/>
      <c r="M714" s="18"/>
      <c r="N714" s="18"/>
      <c r="O714" s="18"/>
      <c r="P714" s="18"/>
    </row>
    <row r="715" spans="2:16" ht="12.75">
      <c r="B715" s="17"/>
      <c r="C715" s="18"/>
      <c r="E715" s="17"/>
      <c r="F715" s="62"/>
      <c r="G715" s="17"/>
      <c r="I715" s="18"/>
      <c r="K715" s="18"/>
      <c r="M715" s="18"/>
      <c r="N715" s="18"/>
      <c r="O715" s="18"/>
      <c r="P715" s="18"/>
    </row>
    <row r="716" spans="2:16" ht="12.75">
      <c r="B716" s="17"/>
      <c r="C716" s="18"/>
      <c r="E716" s="17"/>
      <c r="F716" s="62"/>
      <c r="G716" s="17"/>
      <c r="I716" s="18"/>
      <c r="K716" s="18"/>
      <c r="M716" s="18"/>
      <c r="N716" s="18"/>
      <c r="O716" s="18"/>
      <c r="P716" s="18"/>
    </row>
    <row r="717" spans="2:16" ht="12.75">
      <c r="B717" s="17"/>
      <c r="C717" s="18"/>
      <c r="E717" s="17"/>
      <c r="F717" s="62"/>
      <c r="G717" s="17"/>
      <c r="I717" s="18"/>
      <c r="K717" s="18"/>
      <c r="M717" s="18"/>
      <c r="N717" s="18"/>
      <c r="O717" s="18"/>
      <c r="P717" s="18"/>
    </row>
    <row r="718" spans="2:16" ht="12.75">
      <c r="B718" s="17"/>
      <c r="C718" s="18"/>
      <c r="E718" s="17"/>
      <c r="F718" s="62"/>
      <c r="G718" s="17"/>
      <c r="I718" s="18"/>
      <c r="K718" s="18"/>
      <c r="M718" s="18"/>
      <c r="N718" s="18"/>
      <c r="O718" s="18"/>
      <c r="P718" s="18"/>
    </row>
    <row r="719" spans="2:16" ht="12.75">
      <c r="B719" s="17"/>
      <c r="C719" s="18"/>
      <c r="E719" s="17"/>
      <c r="F719" s="62"/>
      <c r="G719" s="17"/>
      <c r="I719" s="18"/>
      <c r="K719" s="18"/>
      <c r="M719" s="18"/>
      <c r="N719" s="18"/>
      <c r="O719" s="18"/>
      <c r="P719" s="18"/>
    </row>
    <row r="720" spans="2:16" ht="12.75">
      <c r="B720" s="17"/>
      <c r="C720" s="18"/>
      <c r="E720" s="17"/>
      <c r="F720" s="62"/>
      <c r="G720" s="17"/>
      <c r="I720" s="18"/>
      <c r="K720" s="18"/>
      <c r="M720" s="18"/>
      <c r="N720" s="18"/>
      <c r="O720" s="18"/>
      <c r="P720" s="18"/>
    </row>
    <row r="721" spans="2:16" ht="12.75">
      <c r="B721" s="17"/>
      <c r="C721" s="18"/>
      <c r="E721" s="17"/>
      <c r="F721" s="62"/>
      <c r="G721" s="17"/>
      <c r="I721" s="18"/>
      <c r="K721" s="18"/>
      <c r="M721" s="18"/>
      <c r="N721" s="18"/>
      <c r="O721" s="18"/>
      <c r="P721" s="18"/>
    </row>
    <row r="722" spans="2:16" ht="12.75">
      <c r="B722" s="17"/>
      <c r="C722" s="18"/>
      <c r="E722" s="17"/>
      <c r="F722" s="62"/>
      <c r="G722" s="17"/>
      <c r="I722" s="18"/>
      <c r="K722" s="18"/>
      <c r="M722" s="18"/>
      <c r="N722" s="18"/>
      <c r="O722" s="18"/>
      <c r="P722" s="18"/>
    </row>
    <row r="723" spans="2:16" ht="12.75">
      <c r="B723" s="17"/>
      <c r="C723" s="18"/>
      <c r="E723" s="17"/>
      <c r="F723" s="62"/>
      <c r="G723" s="17"/>
      <c r="I723" s="18"/>
      <c r="K723" s="18"/>
      <c r="M723" s="18"/>
      <c r="N723" s="18"/>
      <c r="O723" s="18"/>
      <c r="P723" s="18"/>
    </row>
    <row r="724" spans="2:16" ht="12.75">
      <c r="B724" s="17"/>
      <c r="C724" s="18"/>
      <c r="E724" s="17"/>
      <c r="F724" s="62"/>
      <c r="G724" s="17"/>
      <c r="I724" s="18"/>
      <c r="K724" s="18"/>
      <c r="M724" s="18"/>
      <c r="N724" s="18"/>
      <c r="O724" s="18"/>
      <c r="P724" s="18"/>
    </row>
    <row r="725" spans="2:16" ht="12.75">
      <c r="B725" s="17"/>
      <c r="C725" s="18"/>
      <c r="E725" s="17"/>
      <c r="F725" s="62"/>
      <c r="G725" s="17"/>
      <c r="I725" s="18"/>
      <c r="K725" s="18"/>
      <c r="M725" s="18"/>
      <c r="N725" s="18"/>
      <c r="O725" s="18"/>
      <c r="P725" s="18"/>
    </row>
    <row r="726" spans="2:16" ht="12.75">
      <c r="B726" s="17"/>
      <c r="C726" s="18"/>
      <c r="E726" s="17"/>
      <c r="F726" s="62"/>
      <c r="G726" s="17"/>
      <c r="I726" s="18"/>
      <c r="K726" s="18"/>
      <c r="M726" s="18"/>
      <c r="N726" s="18"/>
      <c r="O726" s="18"/>
      <c r="P726" s="18"/>
    </row>
    <row r="727" spans="2:16" ht="12.75">
      <c r="B727" s="17"/>
      <c r="C727" s="18"/>
      <c r="E727" s="17"/>
      <c r="F727" s="62"/>
      <c r="G727" s="17"/>
      <c r="I727" s="18"/>
      <c r="K727" s="18"/>
      <c r="M727" s="18"/>
      <c r="N727" s="18"/>
      <c r="O727" s="18"/>
      <c r="P727" s="18"/>
    </row>
    <row r="728" spans="2:16" ht="12.75">
      <c r="B728" s="17"/>
      <c r="C728" s="18"/>
      <c r="E728" s="17"/>
      <c r="F728" s="62"/>
      <c r="G728" s="17"/>
      <c r="I728" s="18"/>
      <c r="K728" s="18"/>
      <c r="M728" s="18"/>
      <c r="N728" s="18"/>
      <c r="O728" s="18"/>
      <c r="P728" s="18"/>
    </row>
    <row r="729" spans="2:16" ht="12.75">
      <c r="B729" s="17"/>
      <c r="C729" s="18"/>
      <c r="E729" s="17"/>
      <c r="F729" s="62"/>
      <c r="G729" s="17"/>
      <c r="I729" s="18"/>
      <c r="K729" s="18"/>
      <c r="M729" s="18"/>
      <c r="N729" s="18"/>
      <c r="O729" s="18"/>
      <c r="P729" s="18"/>
    </row>
    <row r="730" spans="2:16" ht="12.75">
      <c r="B730" s="17"/>
      <c r="C730" s="18"/>
      <c r="E730" s="17"/>
      <c r="F730" s="62"/>
      <c r="G730" s="17"/>
      <c r="I730" s="18"/>
      <c r="K730" s="18"/>
      <c r="M730" s="18"/>
      <c r="N730" s="18"/>
      <c r="O730" s="18"/>
      <c r="P730" s="18"/>
    </row>
    <row r="731" spans="2:16" ht="12.75">
      <c r="B731" s="17"/>
      <c r="C731" s="18"/>
      <c r="E731" s="17"/>
      <c r="F731" s="62"/>
      <c r="G731" s="17"/>
      <c r="I731" s="18"/>
      <c r="K731" s="18"/>
      <c r="M731" s="18"/>
      <c r="N731" s="18"/>
      <c r="O731" s="18"/>
      <c r="P731" s="18"/>
    </row>
    <row r="732" spans="2:16" ht="12.75">
      <c r="B732" s="17"/>
      <c r="C732" s="18"/>
      <c r="E732" s="17"/>
      <c r="F732" s="62"/>
      <c r="G732" s="17"/>
      <c r="I732" s="18"/>
      <c r="K732" s="18"/>
      <c r="M732" s="18"/>
      <c r="N732" s="18"/>
      <c r="O732" s="18"/>
      <c r="P732" s="18"/>
    </row>
    <row r="733" spans="2:16" ht="12.75">
      <c r="B733" s="17"/>
      <c r="C733" s="18"/>
      <c r="E733" s="17"/>
      <c r="F733" s="62"/>
      <c r="G733" s="17"/>
      <c r="I733" s="18"/>
      <c r="K733" s="18"/>
      <c r="M733" s="18"/>
      <c r="N733" s="18"/>
      <c r="O733" s="18"/>
      <c r="P733" s="18"/>
    </row>
    <row r="734" spans="2:16" ht="12.75">
      <c r="B734" s="17"/>
      <c r="C734" s="18"/>
      <c r="E734" s="17"/>
      <c r="F734" s="62"/>
      <c r="G734" s="17"/>
      <c r="I734" s="18"/>
      <c r="K734" s="18"/>
      <c r="M734" s="18"/>
      <c r="N734" s="18"/>
      <c r="O734" s="18"/>
      <c r="P734" s="18"/>
    </row>
    <row r="735" spans="2:16" ht="12.75">
      <c r="B735" s="17"/>
      <c r="C735" s="18"/>
      <c r="E735" s="17"/>
      <c r="F735" s="62"/>
      <c r="G735" s="17"/>
      <c r="I735" s="18"/>
      <c r="K735" s="18"/>
      <c r="M735" s="18"/>
      <c r="N735" s="18"/>
      <c r="O735" s="18"/>
      <c r="P735" s="18"/>
    </row>
    <row r="736" spans="2:16" ht="12.75">
      <c r="B736" s="17"/>
      <c r="C736" s="18"/>
      <c r="E736" s="17"/>
      <c r="F736" s="62"/>
      <c r="G736" s="17"/>
      <c r="I736" s="18"/>
      <c r="K736" s="18"/>
      <c r="M736" s="18"/>
      <c r="N736" s="18"/>
      <c r="O736" s="18"/>
      <c r="P736" s="18"/>
    </row>
    <row r="737" spans="2:16" ht="12.75">
      <c r="B737" s="17"/>
      <c r="C737" s="18"/>
      <c r="E737" s="17"/>
      <c r="F737" s="62"/>
      <c r="G737" s="17"/>
      <c r="I737" s="18"/>
      <c r="K737" s="18"/>
      <c r="M737" s="18"/>
      <c r="N737" s="18"/>
      <c r="O737" s="18"/>
      <c r="P737" s="18"/>
    </row>
    <row r="738" spans="2:16" ht="12.75">
      <c r="B738" s="17"/>
      <c r="C738" s="18"/>
      <c r="E738" s="17"/>
      <c r="F738" s="62"/>
      <c r="G738" s="17"/>
      <c r="I738" s="18"/>
      <c r="K738" s="18"/>
      <c r="M738" s="18"/>
      <c r="N738" s="18"/>
      <c r="O738" s="18"/>
      <c r="P738" s="18"/>
    </row>
    <row r="739" spans="2:16" ht="12.75">
      <c r="B739" s="17"/>
      <c r="C739" s="18"/>
      <c r="E739" s="17"/>
      <c r="F739" s="62"/>
      <c r="G739" s="17"/>
      <c r="I739" s="18"/>
      <c r="K739" s="18"/>
      <c r="M739" s="18"/>
      <c r="N739" s="18"/>
      <c r="O739" s="18"/>
      <c r="P739" s="18"/>
    </row>
    <row r="740" spans="2:16" ht="12.75">
      <c r="B740" s="17"/>
      <c r="C740" s="18"/>
      <c r="E740" s="17"/>
      <c r="F740" s="62"/>
      <c r="G740" s="17"/>
      <c r="I740" s="18"/>
      <c r="K740" s="18"/>
      <c r="M740" s="18"/>
      <c r="N740" s="18"/>
      <c r="O740" s="18"/>
      <c r="P740" s="18"/>
    </row>
    <row r="741" spans="2:16" ht="12.75">
      <c r="B741" s="17"/>
      <c r="C741" s="18"/>
      <c r="E741" s="17"/>
      <c r="F741" s="62"/>
      <c r="G741" s="17"/>
      <c r="I741" s="18"/>
      <c r="K741" s="18"/>
      <c r="M741" s="18"/>
      <c r="N741" s="18"/>
      <c r="O741" s="18"/>
      <c r="P741" s="18"/>
    </row>
    <row r="742" spans="2:16" ht="12.75">
      <c r="B742" s="17"/>
      <c r="C742" s="18"/>
      <c r="E742" s="17"/>
      <c r="F742" s="62"/>
      <c r="G742" s="17"/>
      <c r="I742" s="18"/>
      <c r="K742" s="18"/>
      <c r="M742" s="18"/>
      <c r="N742" s="18"/>
      <c r="O742" s="18"/>
      <c r="P742" s="18"/>
    </row>
    <row r="743" spans="2:16" ht="12.75">
      <c r="B743" s="17"/>
      <c r="C743" s="18"/>
      <c r="E743" s="17"/>
      <c r="F743" s="62"/>
      <c r="G743" s="17"/>
      <c r="I743" s="18"/>
      <c r="K743" s="18"/>
      <c r="M743" s="18"/>
      <c r="N743" s="18"/>
      <c r="O743" s="18"/>
      <c r="P743" s="18"/>
    </row>
    <row r="744" spans="2:16" ht="12.75">
      <c r="B744" s="17"/>
      <c r="C744" s="18"/>
      <c r="E744" s="17"/>
      <c r="F744" s="62"/>
      <c r="G744" s="17"/>
      <c r="I744" s="18"/>
      <c r="K744" s="18"/>
      <c r="M744" s="18"/>
      <c r="N744" s="18"/>
      <c r="O744" s="18"/>
      <c r="P744" s="18"/>
    </row>
    <row r="745" spans="2:16" ht="12.75">
      <c r="B745" s="17"/>
      <c r="C745" s="18"/>
      <c r="E745" s="17"/>
      <c r="F745" s="62"/>
      <c r="G745" s="17"/>
      <c r="I745" s="18"/>
      <c r="K745" s="18"/>
      <c r="M745" s="18"/>
      <c r="N745" s="18"/>
      <c r="O745" s="18"/>
      <c r="P745" s="18"/>
    </row>
    <row r="746" spans="2:16" ht="12.75">
      <c r="B746" s="17"/>
      <c r="C746" s="18"/>
      <c r="E746" s="17"/>
      <c r="F746" s="62"/>
      <c r="G746" s="17"/>
      <c r="I746" s="18"/>
      <c r="K746" s="18"/>
      <c r="M746" s="18"/>
      <c r="N746" s="18"/>
      <c r="O746" s="18"/>
      <c r="P746" s="18"/>
    </row>
    <row r="747" spans="2:16" ht="12.75">
      <c r="B747" s="17"/>
      <c r="C747" s="18"/>
      <c r="E747" s="17"/>
      <c r="F747" s="62"/>
      <c r="G747" s="17"/>
      <c r="I747" s="18"/>
      <c r="K747" s="18"/>
      <c r="M747" s="18"/>
      <c r="N747" s="18"/>
      <c r="O747" s="18"/>
      <c r="P747" s="18"/>
    </row>
    <row r="748" spans="2:16" ht="12.75">
      <c r="B748" s="17"/>
      <c r="C748" s="18"/>
      <c r="E748" s="17"/>
      <c r="F748" s="62"/>
      <c r="G748" s="17"/>
      <c r="I748" s="18"/>
      <c r="K748" s="18"/>
      <c r="M748" s="18"/>
      <c r="N748" s="18"/>
      <c r="O748" s="18"/>
      <c r="P748" s="18"/>
    </row>
    <row r="749" spans="2:16" ht="12.75">
      <c r="B749" s="17"/>
      <c r="C749" s="18"/>
      <c r="E749" s="17"/>
      <c r="F749" s="62"/>
      <c r="G749" s="17"/>
      <c r="I749" s="18"/>
      <c r="K749" s="18"/>
      <c r="M749" s="18"/>
      <c r="N749" s="18"/>
      <c r="O749" s="18"/>
      <c r="P749" s="18"/>
    </row>
    <row r="750" spans="2:16" ht="12.75">
      <c r="B750" s="17"/>
      <c r="C750" s="18"/>
      <c r="E750" s="17"/>
      <c r="F750" s="62"/>
      <c r="G750" s="17"/>
      <c r="I750" s="18"/>
      <c r="K750" s="18"/>
      <c r="M750" s="18"/>
      <c r="N750" s="18"/>
      <c r="O750" s="18"/>
      <c r="P750" s="18"/>
    </row>
    <row r="751" spans="2:16" ht="12.75">
      <c r="B751" s="17"/>
      <c r="C751" s="18"/>
      <c r="E751" s="17"/>
      <c r="F751" s="62"/>
      <c r="G751" s="17"/>
      <c r="I751" s="18"/>
      <c r="K751" s="18"/>
      <c r="M751" s="18"/>
      <c r="N751" s="18"/>
      <c r="O751" s="18"/>
      <c r="P751" s="18"/>
    </row>
    <row r="752" spans="2:16" ht="12.75">
      <c r="B752" s="17"/>
      <c r="C752" s="18"/>
      <c r="E752" s="17"/>
      <c r="F752" s="62"/>
      <c r="G752" s="17"/>
      <c r="I752" s="18"/>
      <c r="K752" s="18"/>
      <c r="M752" s="18"/>
      <c r="N752" s="18"/>
      <c r="O752" s="18"/>
      <c r="P752" s="18"/>
    </row>
    <row r="753" spans="2:16" ht="12.75">
      <c r="B753" s="17"/>
      <c r="C753" s="18"/>
      <c r="E753" s="17"/>
      <c r="F753" s="62"/>
      <c r="G753" s="17"/>
      <c r="I753" s="18"/>
      <c r="K753" s="18"/>
      <c r="M753" s="18"/>
      <c r="N753" s="18"/>
      <c r="O753" s="18"/>
      <c r="P753" s="18"/>
    </row>
    <row r="754" spans="2:16" ht="12.75">
      <c r="B754" s="17"/>
      <c r="C754" s="18"/>
      <c r="E754" s="17"/>
      <c r="F754" s="62"/>
      <c r="G754" s="17"/>
      <c r="I754" s="18"/>
      <c r="K754" s="18"/>
      <c r="M754" s="18"/>
      <c r="N754" s="18"/>
      <c r="O754" s="18"/>
      <c r="P754" s="18"/>
    </row>
    <row r="755" spans="2:16" ht="12.75">
      <c r="B755" s="17"/>
      <c r="C755" s="18"/>
      <c r="E755" s="17"/>
      <c r="F755" s="62"/>
      <c r="G755" s="17"/>
      <c r="I755" s="18"/>
      <c r="K755" s="18"/>
      <c r="M755" s="18"/>
      <c r="N755" s="18"/>
      <c r="O755" s="18"/>
      <c r="P755" s="18"/>
    </row>
    <row r="756" spans="2:16" ht="12.75">
      <c r="B756" s="17"/>
      <c r="C756" s="18"/>
      <c r="E756" s="17"/>
      <c r="F756" s="62"/>
      <c r="G756" s="17"/>
      <c r="I756" s="18"/>
      <c r="K756" s="18"/>
      <c r="M756" s="18"/>
      <c r="N756" s="18"/>
      <c r="O756" s="18"/>
      <c r="P756" s="18"/>
    </row>
    <row r="757" spans="2:16" ht="12.75">
      <c r="B757" s="17"/>
      <c r="C757" s="18"/>
      <c r="E757" s="17"/>
      <c r="F757" s="62"/>
      <c r="G757" s="17"/>
      <c r="I757" s="18"/>
      <c r="K757" s="18"/>
      <c r="M757" s="18"/>
      <c r="N757" s="18"/>
      <c r="O757" s="18"/>
      <c r="P757" s="18"/>
    </row>
    <row r="758" spans="2:16" ht="12.75">
      <c r="B758" s="17"/>
      <c r="C758" s="18"/>
      <c r="E758" s="17"/>
      <c r="F758" s="62"/>
      <c r="G758" s="17"/>
      <c r="I758" s="18"/>
      <c r="K758" s="18"/>
      <c r="M758" s="18"/>
      <c r="N758" s="18"/>
      <c r="O758" s="18"/>
      <c r="P758" s="18"/>
    </row>
    <row r="759" spans="2:16" ht="12.75">
      <c r="B759" s="17"/>
      <c r="C759" s="18"/>
      <c r="E759" s="17"/>
      <c r="F759" s="62"/>
      <c r="G759" s="17"/>
      <c r="I759" s="18"/>
      <c r="K759" s="18"/>
      <c r="M759" s="18"/>
      <c r="N759" s="18"/>
      <c r="O759" s="18"/>
      <c r="P759" s="18"/>
    </row>
    <row r="760" spans="2:16" ht="12.75">
      <c r="B760" s="17"/>
      <c r="C760" s="18"/>
      <c r="E760" s="17"/>
      <c r="F760" s="62"/>
      <c r="G760" s="17"/>
      <c r="I760" s="18"/>
      <c r="K760" s="18"/>
      <c r="M760" s="18"/>
      <c r="N760" s="18"/>
      <c r="O760" s="18"/>
      <c r="P760" s="18"/>
    </row>
    <row r="761" spans="2:16" ht="12.75">
      <c r="B761" s="17"/>
      <c r="C761" s="18"/>
      <c r="E761" s="17"/>
      <c r="F761" s="62"/>
      <c r="G761" s="17"/>
      <c r="I761" s="18"/>
      <c r="K761" s="18"/>
      <c r="M761" s="18"/>
      <c r="N761" s="18"/>
      <c r="O761" s="18"/>
      <c r="P761" s="18"/>
    </row>
    <row r="762" spans="2:16" ht="12.75">
      <c r="B762" s="17"/>
      <c r="C762" s="18"/>
      <c r="E762" s="17"/>
      <c r="F762" s="62"/>
      <c r="G762" s="17"/>
      <c r="I762" s="18"/>
      <c r="K762" s="18"/>
      <c r="M762" s="18"/>
      <c r="N762" s="18"/>
      <c r="O762" s="18"/>
      <c r="P762" s="18"/>
    </row>
    <row r="763" spans="2:16" ht="12.75">
      <c r="B763" s="17"/>
      <c r="C763" s="18"/>
      <c r="E763" s="17"/>
      <c r="F763" s="62"/>
      <c r="G763" s="17"/>
      <c r="I763" s="18"/>
      <c r="K763" s="18"/>
      <c r="M763" s="18"/>
      <c r="N763" s="18"/>
      <c r="O763" s="18"/>
      <c r="P763" s="18"/>
    </row>
    <row r="764" spans="2:16" ht="12.75">
      <c r="B764" s="17"/>
      <c r="C764" s="18"/>
      <c r="E764" s="17"/>
      <c r="F764" s="62"/>
      <c r="G764" s="17"/>
      <c r="I764" s="18"/>
      <c r="K764" s="18"/>
      <c r="M764" s="18"/>
      <c r="N764" s="18"/>
      <c r="O764" s="18"/>
      <c r="P764" s="18"/>
    </row>
    <row r="765" spans="2:16" ht="12.75">
      <c r="B765" s="17"/>
      <c r="C765" s="18"/>
      <c r="E765" s="17"/>
      <c r="F765" s="62"/>
      <c r="G765" s="17"/>
      <c r="I765" s="18"/>
      <c r="K765" s="18"/>
      <c r="M765" s="18"/>
      <c r="N765" s="18"/>
      <c r="O765" s="18"/>
      <c r="P765" s="18"/>
    </row>
    <row r="766" spans="2:16" ht="12.75">
      <c r="B766" s="17"/>
      <c r="C766" s="18"/>
      <c r="E766" s="17"/>
      <c r="F766" s="62"/>
      <c r="G766" s="17"/>
      <c r="I766" s="18"/>
      <c r="K766" s="18"/>
      <c r="M766" s="18"/>
      <c r="N766" s="18"/>
      <c r="O766" s="18"/>
      <c r="P766" s="18"/>
    </row>
    <row r="767" spans="2:16" ht="12.75">
      <c r="B767" s="17"/>
      <c r="C767" s="18"/>
      <c r="E767" s="17"/>
      <c r="F767" s="62"/>
      <c r="G767" s="17"/>
      <c r="I767" s="18"/>
      <c r="K767" s="18"/>
      <c r="M767" s="18"/>
      <c r="N767" s="18"/>
      <c r="O767" s="18"/>
      <c r="P767" s="18"/>
    </row>
    <row r="768" spans="2:16" ht="12.75">
      <c r="B768" s="17"/>
      <c r="C768" s="18"/>
      <c r="E768" s="17"/>
      <c r="F768" s="62"/>
      <c r="G768" s="17"/>
      <c r="I768" s="18"/>
      <c r="K768" s="18"/>
      <c r="M768" s="18"/>
      <c r="N768" s="18"/>
      <c r="O768" s="18"/>
      <c r="P768" s="18"/>
    </row>
    <row r="769" spans="2:16" ht="12.75">
      <c r="B769" s="17"/>
      <c r="C769" s="18"/>
      <c r="E769" s="17"/>
      <c r="F769" s="62"/>
      <c r="G769" s="17"/>
      <c r="I769" s="18"/>
      <c r="K769" s="18"/>
      <c r="M769" s="18"/>
      <c r="N769" s="18"/>
      <c r="O769" s="18"/>
      <c r="P769" s="18"/>
    </row>
    <row r="770" spans="2:16" ht="12.75">
      <c r="B770" s="17"/>
      <c r="C770" s="18"/>
      <c r="E770" s="17"/>
      <c r="F770" s="62"/>
      <c r="G770" s="17"/>
      <c r="I770" s="18"/>
      <c r="K770" s="18"/>
      <c r="M770" s="18"/>
      <c r="N770" s="18"/>
      <c r="O770" s="18"/>
      <c r="P770" s="18"/>
    </row>
    <row r="771" spans="2:16" ht="12.75">
      <c r="B771" s="17"/>
      <c r="C771" s="18"/>
      <c r="E771" s="17"/>
      <c r="F771" s="62"/>
      <c r="G771" s="17"/>
      <c r="I771" s="18"/>
      <c r="K771" s="18"/>
      <c r="M771" s="18"/>
      <c r="N771" s="18"/>
      <c r="O771" s="18"/>
      <c r="P771" s="18"/>
    </row>
    <row r="772" spans="2:16" ht="12.75">
      <c r="B772" s="17"/>
      <c r="C772" s="18"/>
      <c r="E772" s="17"/>
      <c r="F772" s="62"/>
      <c r="G772" s="17"/>
      <c r="I772" s="18"/>
      <c r="K772" s="18"/>
      <c r="M772" s="18"/>
      <c r="N772" s="18"/>
      <c r="O772" s="18"/>
      <c r="P772" s="18"/>
    </row>
    <row r="773" spans="2:16" ht="12.75">
      <c r="B773" s="17"/>
      <c r="C773" s="18"/>
      <c r="E773" s="17"/>
      <c r="F773" s="62"/>
      <c r="G773" s="17"/>
      <c r="I773" s="18"/>
      <c r="K773" s="18"/>
      <c r="M773" s="18"/>
      <c r="N773" s="18"/>
      <c r="O773" s="18"/>
      <c r="P773" s="18"/>
    </row>
    <row r="774" spans="2:16" ht="12.75">
      <c r="B774" s="17"/>
      <c r="C774" s="18"/>
      <c r="E774" s="17"/>
      <c r="F774" s="62"/>
      <c r="G774" s="17"/>
      <c r="I774" s="18"/>
      <c r="K774" s="18"/>
      <c r="M774" s="18"/>
      <c r="N774" s="18"/>
      <c r="O774" s="18"/>
      <c r="P774" s="18"/>
    </row>
    <row r="775" spans="2:16" ht="12.75">
      <c r="B775" s="17"/>
      <c r="C775" s="18"/>
      <c r="E775" s="17"/>
      <c r="F775" s="62"/>
      <c r="G775" s="17"/>
      <c r="I775" s="18"/>
      <c r="K775" s="18"/>
      <c r="M775" s="18"/>
      <c r="N775" s="18"/>
      <c r="O775" s="18"/>
      <c r="P775" s="18"/>
    </row>
    <row r="776" spans="2:16" ht="12.75">
      <c r="B776" s="17"/>
      <c r="C776" s="18"/>
      <c r="E776" s="17"/>
      <c r="F776" s="62"/>
      <c r="G776" s="17"/>
      <c r="I776" s="18"/>
      <c r="K776" s="18"/>
      <c r="M776" s="18"/>
      <c r="N776" s="18"/>
      <c r="O776" s="18"/>
      <c r="P776" s="18"/>
    </row>
    <row r="777" spans="2:16" ht="12.75">
      <c r="B777" s="17"/>
      <c r="C777" s="18"/>
      <c r="E777" s="17"/>
      <c r="F777" s="62"/>
      <c r="G777" s="17"/>
      <c r="I777" s="18"/>
      <c r="K777" s="18"/>
      <c r="M777" s="18"/>
      <c r="N777" s="18"/>
      <c r="O777" s="18"/>
      <c r="P777" s="18"/>
    </row>
    <row r="778" spans="2:16" ht="12.75">
      <c r="B778" s="17"/>
      <c r="C778" s="18"/>
      <c r="E778" s="17"/>
      <c r="F778" s="62"/>
      <c r="G778" s="17"/>
      <c r="I778" s="18"/>
      <c r="K778" s="18"/>
      <c r="M778" s="18"/>
      <c r="N778" s="18"/>
      <c r="O778" s="18"/>
      <c r="P778" s="18"/>
    </row>
    <row r="779" spans="2:16" ht="12.75">
      <c r="B779" s="17"/>
      <c r="C779" s="18"/>
      <c r="E779" s="17"/>
      <c r="F779" s="62"/>
      <c r="G779" s="17"/>
      <c r="I779" s="18"/>
      <c r="K779" s="18"/>
      <c r="M779" s="18"/>
      <c r="N779" s="18"/>
      <c r="O779" s="18"/>
      <c r="P779" s="18"/>
    </row>
    <row r="780" spans="2:16" ht="12.75">
      <c r="B780" s="17"/>
      <c r="C780" s="18"/>
      <c r="E780" s="17"/>
      <c r="F780" s="62"/>
      <c r="G780" s="17"/>
      <c r="I780" s="18"/>
      <c r="K780" s="18"/>
      <c r="M780" s="18"/>
      <c r="N780" s="18"/>
      <c r="O780" s="18"/>
      <c r="P780" s="18"/>
    </row>
    <row r="781" spans="2:16" ht="12.75">
      <c r="B781" s="17"/>
      <c r="C781" s="18"/>
      <c r="E781" s="17"/>
      <c r="F781" s="62"/>
      <c r="G781" s="17"/>
      <c r="I781" s="18"/>
      <c r="K781" s="18"/>
      <c r="M781" s="18"/>
      <c r="N781" s="18"/>
      <c r="O781" s="18"/>
      <c r="P781" s="18"/>
    </row>
    <row r="782" spans="2:16" ht="12.75">
      <c r="B782" s="17"/>
      <c r="C782" s="18"/>
      <c r="E782" s="17"/>
      <c r="F782" s="62"/>
      <c r="G782" s="17"/>
      <c r="I782" s="18"/>
      <c r="K782" s="18"/>
      <c r="M782" s="18"/>
      <c r="N782" s="18"/>
      <c r="O782" s="18"/>
      <c r="P782" s="18"/>
    </row>
    <row r="783" spans="2:16" ht="12.75">
      <c r="B783" s="17"/>
      <c r="C783" s="18"/>
      <c r="E783" s="17"/>
      <c r="F783" s="62"/>
      <c r="G783" s="17"/>
      <c r="I783" s="18"/>
      <c r="K783" s="18"/>
      <c r="M783" s="18"/>
      <c r="N783" s="18"/>
      <c r="O783" s="18"/>
      <c r="P783" s="18"/>
    </row>
    <row r="784" spans="2:16" ht="12.75">
      <c r="B784" s="17"/>
      <c r="C784" s="18"/>
      <c r="E784" s="17"/>
      <c r="F784" s="62"/>
      <c r="G784" s="17"/>
      <c r="I784" s="18"/>
      <c r="K784" s="18"/>
      <c r="M784" s="18"/>
      <c r="N784" s="18"/>
      <c r="O784" s="18"/>
      <c r="P784" s="18"/>
    </row>
    <row r="785" spans="2:16" ht="12.75">
      <c r="B785" s="17"/>
      <c r="C785" s="18"/>
      <c r="E785" s="17"/>
      <c r="F785" s="62"/>
      <c r="G785" s="17"/>
      <c r="I785" s="18"/>
      <c r="K785" s="18"/>
      <c r="M785" s="18"/>
      <c r="N785" s="18"/>
      <c r="O785" s="18"/>
      <c r="P785" s="18"/>
    </row>
    <row r="786" spans="2:16" ht="12.75">
      <c r="B786" s="17"/>
      <c r="C786" s="18"/>
      <c r="E786" s="17"/>
      <c r="F786" s="62"/>
      <c r="G786" s="17"/>
      <c r="I786" s="18"/>
      <c r="K786" s="18"/>
      <c r="M786" s="18"/>
      <c r="N786" s="18"/>
      <c r="O786" s="18"/>
      <c r="P786" s="18"/>
    </row>
    <row r="787" spans="2:16" ht="12.75">
      <c r="B787" s="17"/>
      <c r="C787" s="18"/>
      <c r="E787" s="17"/>
      <c r="F787" s="62"/>
      <c r="G787" s="17"/>
      <c r="I787" s="18"/>
      <c r="K787" s="18"/>
      <c r="M787" s="18"/>
      <c r="N787" s="18"/>
      <c r="O787" s="18"/>
      <c r="P787" s="18"/>
    </row>
    <row r="788" spans="2:16" ht="12.75">
      <c r="B788" s="17"/>
      <c r="C788" s="18"/>
      <c r="E788" s="17"/>
      <c r="F788" s="62"/>
      <c r="G788" s="17"/>
      <c r="I788" s="18"/>
      <c r="K788" s="18"/>
      <c r="M788" s="18"/>
      <c r="N788" s="18"/>
      <c r="O788" s="18"/>
      <c r="P788" s="18"/>
    </row>
    <row r="789" spans="2:16" ht="12.75">
      <c r="B789" s="17"/>
      <c r="C789" s="18"/>
      <c r="E789" s="17"/>
      <c r="F789" s="62"/>
      <c r="G789" s="17"/>
      <c r="I789" s="18"/>
      <c r="K789" s="18"/>
      <c r="M789" s="18"/>
      <c r="N789" s="18"/>
      <c r="O789" s="18"/>
      <c r="P789" s="18"/>
    </row>
    <row r="790" spans="2:16" ht="12.75">
      <c r="B790" s="17"/>
      <c r="C790" s="18"/>
      <c r="E790" s="17"/>
      <c r="F790" s="62"/>
      <c r="G790" s="17"/>
      <c r="I790" s="18"/>
      <c r="K790" s="18"/>
      <c r="M790" s="18"/>
      <c r="N790" s="18"/>
      <c r="O790" s="18"/>
      <c r="P790" s="18"/>
    </row>
    <row r="791" spans="2:16" ht="12.75">
      <c r="B791" s="17"/>
      <c r="C791" s="18"/>
      <c r="E791" s="17"/>
      <c r="F791" s="62"/>
      <c r="G791" s="17"/>
      <c r="I791" s="18"/>
      <c r="K791" s="18"/>
      <c r="M791" s="18"/>
      <c r="N791" s="18"/>
      <c r="O791" s="18"/>
      <c r="P791" s="18"/>
    </row>
    <row r="792" spans="2:16" ht="12.75">
      <c r="B792" s="17"/>
      <c r="C792" s="18"/>
      <c r="E792" s="17"/>
      <c r="F792" s="62"/>
      <c r="G792" s="17"/>
      <c r="I792" s="18"/>
      <c r="K792" s="18"/>
      <c r="M792" s="18"/>
      <c r="N792" s="18"/>
      <c r="O792" s="18"/>
      <c r="P792" s="18"/>
    </row>
    <row r="793" spans="2:16" ht="12.75">
      <c r="B793" s="17"/>
      <c r="C793" s="18"/>
      <c r="E793" s="17"/>
      <c r="F793" s="62"/>
      <c r="G793" s="17"/>
      <c r="I793" s="18"/>
      <c r="K793" s="18"/>
      <c r="M793" s="18"/>
      <c r="N793" s="18"/>
      <c r="O793" s="18"/>
      <c r="P793" s="18"/>
    </row>
    <row r="794" spans="2:16" ht="12.75">
      <c r="B794" s="17"/>
      <c r="C794" s="18"/>
      <c r="E794" s="17"/>
      <c r="F794" s="62"/>
      <c r="G794" s="17"/>
      <c r="I794" s="18"/>
      <c r="K794" s="18"/>
      <c r="M794" s="18"/>
      <c r="N794" s="18"/>
      <c r="O794" s="18"/>
      <c r="P794" s="18"/>
    </row>
    <row r="795" spans="2:16" ht="12.75">
      <c r="B795" s="17"/>
      <c r="C795" s="18"/>
      <c r="E795" s="17"/>
      <c r="F795" s="62"/>
      <c r="G795" s="17"/>
      <c r="I795" s="18"/>
      <c r="K795" s="18"/>
      <c r="M795" s="18"/>
      <c r="N795" s="18"/>
      <c r="O795" s="18"/>
      <c r="P795" s="18"/>
    </row>
    <row r="796" spans="2:16" ht="12.75">
      <c r="B796" s="17"/>
      <c r="C796" s="18"/>
      <c r="E796" s="17"/>
      <c r="F796" s="62"/>
      <c r="G796" s="17"/>
      <c r="I796" s="18"/>
      <c r="K796" s="18"/>
      <c r="M796" s="18"/>
      <c r="N796" s="18"/>
      <c r="O796" s="18"/>
      <c r="P796" s="18"/>
    </row>
    <row r="797" spans="2:16" ht="12.75">
      <c r="B797" s="17"/>
      <c r="C797" s="18"/>
      <c r="E797" s="17"/>
      <c r="F797" s="62"/>
      <c r="G797" s="17"/>
      <c r="I797" s="18"/>
      <c r="K797" s="18"/>
      <c r="M797" s="18"/>
      <c r="N797" s="18"/>
      <c r="O797" s="18"/>
      <c r="P797" s="18"/>
    </row>
    <row r="798" spans="2:16" ht="12.75">
      <c r="B798" s="17"/>
      <c r="C798" s="18"/>
      <c r="E798" s="17"/>
      <c r="F798" s="62"/>
      <c r="G798" s="17"/>
      <c r="I798" s="18"/>
      <c r="K798" s="18"/>
      <c r="M798" s="18"/>
      <c r="N798" s="18"/>
      <c r="O798" s="18"/>
      <c r="P798" s="18"/>
    </row>
    <row r="799" spans="2:16" ht="12.75">
      <c r="B799" s="17"/>
      <c r="C799" s="18"/>
      <c r="E799" s="17"/>
      <c r="F799" s="62"/>
      <c r="G799" s="17"/>
      <c r="I799" s="18"/>
      <c r="K799" s="18"/>
      <c r="M799" s="18"/>
      <c r="N799" s="18"/>
      <c r="O799" s="18"/>
      <c r="P799" s="18"/>
    </row>
    <row r="800" spans="2:16" ht="12.75">
      <c r="B800" s="17"/>
      <c r="C800" s="18"/>
      <c r="E800" s="17"/>
      <c r="F800" s="62"/>
      <c r="G800" s="17"/>
      <c r="I800" s="18"/>
      <c r="K800" s="18"/>
      <c r="M800" s="18"/>
      <c r="N800" s="18"/>
      <c r="O800" s="18"/>
      <c r="P800" s="18"/>
    </row>
    <row r="801" spans="2:16" ht="12.75">
      <c r="B801" s="17"/>
      <c r="C801" s="18"/>
      <c r="E801" s="17"/>
      <c r="F801" s="62"/>
      <c r="G801" s="17"/>
      <c r="I801" s="18"/>
      <c r="K801" s="18"/>
      <c r="M801" s="18"/>
      <c r="N801" s="18"/>
      <c r="O801" s="18"/>
      <c r="P801" s="18"/>
    </row>
    <row r="802" spans="2:16" ht="12.75">
      <c r="B802" s="17"/>
      <c r="C802" s="18"/>
      <c r="E802" s="17"/>
      <c r="F802" s="62"/>
      <c r="G802" s="17"/>
      <c r="I802" s="18"/>
      <c r="K802" s="18"/>
      <c r="M802" s="18"/>
      <c r="N802" s="18"/>
      <c r="O802" s="18"/>
      <c r="P802" s="18"/>
    </row>
    <row r="803" spans="2:16" ht="12.75">
      <c r="B803" s="17"/>
      <c r="C803" s="18"/>
      <c r="E803" s="17"/>
      <c r="F803" s="62"/>
      <c r="G803" s="17"/>
      <c r="I803" s="18"/>
      <c r="K803" s="18"/>
      <c r="M803" s="18"/>
      <c r="N803" s="18"/>
      <c r="O803" s="18"/>
      <c r="P803" s="18"/>
    </row>
    <row r="804" spans="2:16" ht="12.75">
      <c r="B804" s="17"/>
      <c r="C804" s="18"/>
      <c r="E804" s="17"/>
      <c r="F804" s="62"/>
      <c r="G804" s="17"/>
      <c r="I804" s="18"/>
      <c r="K804" s="18"/>
      <c r="M804" s="18"/>
      <c r="N804" s="18"/>
      <c r="O804" s="18"/>
      <c r="P804" s="18"/>
    </row>
    <row r="805" spans="2:16" ht="12.75">
      <c r="B805" s="17"/>
      <c r="C805" s="18"/>
      <c r="E805" s="17"/>
      <c r="F805" s="62"/>
      <c r="G805" s="17"/>
      <c r="I805" s="18"/>
      <c r="K805" s="18"/>
      <c r="M805" s="18"/>
      <c r="N805" s="18"/>
      <c r="O805" s="18"/>
      <c r="P805" s="18"/>
    </row>
    <row r="806" spans="2:16" ht="12.75">
      <c r="B806" s="17"/>
      <c r="C806" s="18"/>
      <c r="E806" s="17"/>
      <c r="F806" s="62"/>
      <c r="G806" s="17"/>
      <c r="I806" s="18"/>
      <c r="K806" s="18"/>
      <c r="M806" s="18"/>
      <c r="N806" s="18"/>
      <c r="O806" s="18"/>
      <c r="P806" s="18"/>
    </row>
    <row r="807" spans="2:16" ht="12.75">
      <c r="B807" s="17"/>
      <c r="C807" s="18"/>
      <c r="E807" s="17"/>
      <c r="F807" s="62"/>
      <c r="G807" s="17"/>
      <c r="I807" s="18"/>
      <c r="K807" s="18"/>
      <c r="M807" s="18"/>
      <c r="N807" s="18"/>
      <c r="O807" s="18"/>
      <c r="P807" s="18"/>
    </row>
    <row r="808" spans="2:16" ht="12.75">
      <c r="B808" s="17"/>
      <c r="C808" s="18"/>
      <c r="E808" s="17"/>
      <c r="F808" s="62"/>
      <c r="G808" s="17"/>
      <c r="I808" s="18"/>
      <c r="K808" s="18"/>
      <c r="M808" s="18"/>
      <c r="N808" s="18"/>
      <c r="O808" s="18"/>
      <c r="P808" s="18"/>
    </row>
    <row r="809" spans="2:16" ht="12.75">
      <c r="B809" s="17"/>
      <c r="C809" s="18"/>
      <c r="E809" s="17"/>
      <c r="F809" s="62"/>
      <c r="G809" s="17"/>
      <c r="I809" s="18"/>
      <c r="K809" s="18"/>
      <c r="M809" s="18"/>
      <c r="N809" s="18"/>
      <c r="O809" s="18"/>
      <c r="P809" s="18"/>
    </row>
    <row r="810" spans="2:16" ht="12.75">
      <c r="B810" s="17"/>
      <c r="C810" s="18"/>
      <c r="E810" s="17"/>
      <c r="F810" s="62"/>
      <c r="G810" s="17"/>
      <c r="I810" s="18"/>
      <c r="K810" s="18"/>
      <c r="M810" s="18"/>
      <c r="N810" s="18"/>
      <c r="O810" s="18"/>
      <c r="P810" s="18"/>
    </row>
    <row r="811" spans="2:16" ht="12.75">
      <c r="B811" s="17"/>
      <c r="C811" s="18"/>
      <c r="E811" s="17"/>
      <c r="F811" s="62"/>
      <c r="G811" s="17"/>
      <c r="I811" s="18"/>
      <c r="K811" s="18"/>
      <c r="M811" s="18"/>
      <c r="N811" s="18"/>
      <c r="O811" s="18"/>
      <c r="P811" s="18"/>
    </row>
    <row r="812" spans="2:16" ht="12.75">
      <c r="B812" s="17"/>
      <c r="C812" s="18"/>
      <c r="E812" s="17"/>
      <c r="F812" s="62"/>
      <c r="G812" s="17"/>
      <c r="I812" s="18"/>
      <c r="K812" s="18"/>
      <c r="M812" s="18"/>
      <c r="N812" s="18"/>
      <c r="O812" s="18"/>
      <c r="P812" s="18"/>
    </row>
    <row r="813" spans="2:16" ht="12.75">
      <c r="B813" s="17"/>
      <c r="C813" s="18"/>
      <c r="E813" s="17"/>
      <c r="F813" s="62"/>
      <c r="G813" s="17"/>
      <c r="I813" s="18"/>
      <c r="K813" s="18"/>
      <c r="M813" s="18"/>
      <c r="N813" s="18"/>
      <c r="O813" s="18"/>
      <c r="P813" s="18"/>
    </row>
    <row r="814" spans="2:16" ht="12.75">
      <c r="B814" s="17"/>
      <c r="C814" s="18"/>
      <c r="E814" s="17"/>
      <c r="F814" s="62"/>
      <c r="G814" s="17"/>
      <c r="I814" s="18"/>
      <c r="K814" s="18"/>
      <c r="M814" s="18"/>
      <c r="N814" s="18"/>
      <c r="O814" s="18"/>
      <c r="P814" s="18"/>
    </row>
    <row r="815" spans="2:16" ht="12.75">
      <c r="B815" s="17"/>
      <c r="C815" s="18"/>
      <c r="E815" s="17"/>
      <c r="F815" s="62"/>
      <c r="G815" s="17"/>
      <c r="I815" s="18"/>
      <c r="K815" s="18"/>
      <c r="M815" s="18"/>
      <c r="N815" s="18"/>
      <c r="O815" s="18"/>
      <c r="P815" s="18"/>
    </row>
    <row r="816" spans="2:16" ht="12.75">
      <c r="B816" s="17"/>
      <c r="C816" s="18"/>
      <c r="E816" s="17"/>
      <c r="F816" s="62"/>
      <c r="G816" s="17"/>
      <c r="I816" s="18"/>
      <c r="K816" s="18"/>
      <c r="M816" s="18"/>
      <c r="N816" s="18"/>
      <c r="O816" s="18"/>
      <c r="P816" s="18"/>
    </row>
    <row r="817" spans="2:16" ht="12.75">
      <c r="B817" s="17"/>
      <c r="C817" s="18"/>
      <c r="E817" s="17"/>
      <c r="F817" s="62"/>
      <c r="G817" s="17"/>
      <c r="I817" s="18"/>
      <c r="K817" s="18"/>
      <c r="M817" s="18"/>
      <c r="N817" s="18"/>
      <c r="O817" s="18"/>
      <c r="P817" s="18"/>
    </row>
    <row r="818" spans="2:16" ht="12.75">
      <c r="B818" s="17"/>
      <c r="C818" s="18"/>
      <c r="E818" s="17"/>
      <c r="F818" s="62"/>
      <c r="G818" s="17"/>
      <c r="I818" s="18"/>
      <c r="K818" s="18"/>
      <c r="M818" s="18"/>
      <c r="N818" s="18"/>
      <c r="O818" s="18"/>
      <c r="P818" s="18"/>
    </row>
    <row r="819" spans="2:16" ht="12.75">
      <c r="B819" s="17"/>
      <c r="C819" s="18"/>
      <c r="E819" s="17"/>
      <c r="F819" s="62"/>
      <c r="G819" s="17"/>
      <c r="I819" s="18"/>
      <c r="K819" s="18"/>
      <c r="M819" s="18"/>
      <c r="N819" s="18"/>
      <c r="O819" s="18"/>
      <c r="P819" s="18"/>
    </row>
    <row r="820" spans="2:16" ht="12.75">
      <c r="B820" s="17"/>
      <c r="C820" s="18"/>
      <c r="E820" s="17"/>
      <c r="F820" s="62"/>
      <c r="G820" s="17"/>
      <c r="I820" s="18"/>
      <c r="K820" s="18"/>
      <c r="M820" s="18"/>
      <c r="N820" s="18"/>
      <c r="O820" s="18"/>
      <c r="P820" s="18"/>
    </row>
    <row r="821" spans="2:16" ht="12.75">
      <c r="B821" s="17"/>
      <c r="C821" s="18"/>
      <c r="E821" s="17"/>
      <c r="F821" s="62"/>
      <c r="G821" s="17"/>
      <c r="I821" s="18"/>
      <c r="K821" s="18"/>
      <c r="M821" s="18"/>
      <c r="N821" s="18"/>
      <c r="O821" s="18"/>
      <c r="P821" s="18"/>
    </row>
    <row r="822" spans="2:16" ht="12.75">
      <c r="B822" s="17"/>
      <c r="C822" s="18"/>
      <c r="E822" s="17"/>
      <c r="F822" s="62"/>
      <c r="G822" s="17"/>
      <c r="I822" s="18"/>
      <c r="K822" s="18"/>
      <c r="M822" s="18"/>
      <c r="N822" s="18"/>
      <c r="O822" s="18"/>
      <c r="P822" s="18"/>
    </row>
    <row r="823" spans="2:16" ht="12.75">
      <c r="B823" s="17"/>
      <c r="C823" s="18"/>
      <c r="E823" s="17"/>
      <c r="F823" s="62"/>
      <c r="G823" s="17"/>
      <c r="I823" s="18"/>
      <c r="K823" s="18"/>
      <c r="M823" s="18"/>
      <c r="N823" s="18"/>
      <c r="O823" s="18"/>
      <c r="P823" s="18"/>
    </row>
    <row r="824" spans="2:16" ht="12.75">
      <c r="B824" s="17"/>
      <c r="C824" s="18"/>
      <c r="E824" s="17"/>
      <c r="F824" s="62"/>
      <c r="G824" s="17"/>
      <c r="I824" s="18"/>
      <c r="K824" s="18"/>
      <c r="M824" s="18"/>
      <c r="N824" s="18"/>
      <c r="O824" s="18"/>
      <c r="P824" s="18"/>
    </row>
    <row r="825" spans="2:16" ht="12.75">
      <c r="B825" s="17"/>
      <c r="C825" s="18"/>
      <c r="E825" s="17"/>
      <c r="F825" s="62"/>
      <c r="G825" s="17"/>
      <c r="I825" s="18"/>
      <c r="K825" s="18"/>
      <c r="M825" s="18"/>
      <c r="N825" s="18"/>
      <c r="O825" s="18"/>
      <c r="P825" s="18"/>
    </row>
    <row r="826" spans="2:16" ht="12.75">
      <c r="B826" s="17"/>
      <c r="C826" s="18"/>
      <c r="E826" s="17"/>
      <c r="F826" s="62"/>
      <c r="G826" s="17"/>
      <c r="I826" s="18"/>
      <c r="K826" s="18"/>
      <c r="M826" s="18"/>
      <c r="N826" s="18"/>
      <c r="O826" s="18"/>
      <c r="P826" s="18"/>
    </row>
    <row r="827" spans="2:16" ht="12.75">
      <c r="B827" s="17"/>
      <c r="C827" s="18"/>
      <c r="E827" s="17"/>
      <c r="F827" s="62"/>
      <c r="G827" s="17"/>
      <c r="I827" s="18"/>
      <c r="K827" s="18"/>
      <c r="M827" s="18"/>
      <c r="N827" s="18"/>
      <c r="O827" s="18"/>
      <c r="P827" s="18"/>
    </row>
    <row r="828" spans="2:16" ht="12.75">
      <c r="B828" s="17"/>
      <c r="C828" s="18"/>
      <c r="E828" s="17"/>
      <c r="F828" s="62"/>
      <c r="G828" s="17"/>
      <c r="I828" s="18"/>
      <c r="K828" s="18"/>
      <c r="M828" s="18"/>
      <c r="N828" s="18"/>
      <c r="O828" s="18"/>
      <c r="P828" s="18"/>
    </row>
    <row r="829" spans="2:16" ht="12.75">
      <c r="B829" s="17"/>
      <c r="C829" s="18"/>
      <c r="E829" s="17"/>
      <c r="F829" s="62"/>
      <c r="G829" s="17"/>
      <c r="I829" s="18"/>
      <c r="K829" s="18"/>
      <c r="M829" s="18"/>
      <c r="N829" s="18"/>
      <c r="O829" s="18"/>
      <c r="P829" s="18"/>
    </row>
    <row r="830" spans="2:16" ht="12.75">
      <c r="B830" s="17"/>
      <c r="C830" s="18"/>
      <c r="E830" s="17"/>
      <c r="F830" s="62"/>
      <c r="G830" s="17"/>
      <c r="I830" s="18"/>
      <c r="K830" s="18"/>
      <c r="M830" s="18"/>
      <c r="N830" s="18"/>
      <c r="O830" s="18"/>
      <c r="P830" s="18"/>
    </row>
    <row r="831" spans="2:16" ht="12.75">
      <c r="B831" s="17"/>
      <c r="C831" s="18"/>
      <c r="E831" s="17"/>
      <c r="F831" s="62"/>
      <c r="G831" s="17"/>
      <c r="I831" s="18"/>
      <c r="K831" s="18"/>
      <c r="M831" s="18"/>
      <c r="N831" s="18"/>
      <c r="O831" s="18"/>
      <c r="P831" s="18"/>
    </row>
    <row r="832" spans="2:16" ht="12.75">
      <c r="B832" s="17"/>
      <c r="C832" s="18"/>
      <c r="E832" s="17"/>
      <c r="F832" s="62"/>
      <c r="G832" s="17"/>
      <c r="I832" s="18"/>
      <c r="K832" s="18"/>
      <c r="M832" s="18"/>
      <c r="N832" s="18"/>
      <c r="O832" s="18"/>
      <c r="P832" s="18"/>
    </row>
    <row r="833" spans="2:16" ht="12.75">
      <c r="B833" s="17"/>
      <c r="C833" s="18"/>
      <c r="E833" s="17"/>
      <c r="F833" s="62"/>
      <c r="G833" s="17"/>
      <c r="I833" s="18"/>
      <c r="K833" s="18"/>
      <c r="M833" s="18"/>
      <c r="N833" s="18"/>
      <c r="O833" s="18"/>
      <c r="P833" s="18"/>
    </row>
    <row r="834" spans="2:16" ht="12.75">
      <c r="B834" s="17"/>
      <c r="C834" s="18"/>
      <c r="E834" s="17"/>
      <c r="F834" s="62"/>
      <c r="G834" s="17"/>
      <c r="I834" s="18"/>
      <c r="K834" s="18"/>
      <c r="M834" s="18"/>
      <c r="N834" s="18"/>
      <c r="O834" s="18"/>
      <c r="P834" s="18"/>
    </row>
    <row r="835" spans="2:16" ht="12.75">
      <c r="B835" s="17"/>
      <c r="C835" s="18"/>
      <c r="E835" s="17"/>
      <c r="F835" s="62"/>
      <c r="G835" s="17"/>
      <c r="I835" s="18"/>
      <c r="K835" s="18"/>
      <c r="M835" s="18"/>
      <c r="N835" s="18"/>
      <c r="O835" s="18"/>
      <c r="P835" s="18"/>
    </row>
    <row r="836" spans="2:16" ht="12.75">
      <c r="B836" s="17"/>
      <c r="C836" s="18"/>
      <c r="E836" s="17"/>
      <c r="F836" s="62"/>
      <c r="G836" s="17"/>
      <c r="I836" s="18"/>
      <c r="K836" s="18"/>
      <c r="M836" s="18"/>
      <c r="N836" s="18"/>
      <c r="O836" s="18"/>
      <c r="P836" s="18"/>
    </row>
    <row r="837" spans="2:16" ht="12.75">
      <c r="B837" s="17"/>
      <c r="C837" s="18"/>
      <c r="E837" s="17"/>
      <c r="F837" s="62"/>
      <c r="G837" s="17"/>
      <c r="I837" s="18"/>
      <c r="K837" s="18"/>
      <c r="M837" s="18"/>
      <c r="N837" s="18"/>
      <c r="O837" s="18"/>
      <c r="P837" s="18"/>
    </row>
    <row r="838" spans="2:16" ht="12.75">
      <c r="B838" s="17"/>
      <c r="C838" s="18"/>
      <c r="E838" s="17"/>
      <c r="F838" s="62"/>
      <c r="G838" s="17"/>
      <c r="I838" s="18"/>
      <c r="K838" s="18"/>
      <c r="M838" s="18"/>
      <c r="N838" s="18"/>
      <c r="O838" s="18"/>
      <c r="P838" s="18"/>
    </row>
    <row r="839" spans="2:16" ht="12.75">
      <c r="B839" s="17"/>
      <c r="C839" s="18"/>
      <c r="E839" s="17"/>
      <c r="F839" s="62"/>
      <c r="G839" s="17"/>
      <c r="I839" s="18"/>
      <c r="K839" s="18"/>
      <c r="M839" s="18"/>
      <c r="N839" s="18"/>
      <c r="O839" s="18"/>
      <c r="P839" s="18"/>
    </row>
    <row r="840" spans="2:16" ht="12.75">
      <c r="B840" s="17"/>
      <c r="C840" s="18"/>
      <c r="E840" s="17"/>
      <c r="F840" s="62"/>
      <c r="G840" s="17"/>
      <c r="I840" s="18"/>
      <c r="K840" s="18"/>
      <c r="M840" s="18"/>
      <c r="N840" s="18"/>
      <c r="O840" s="18"/>
      <c r="P840" s="18"/>
    </row>
    <row r="841" spans="2:16" ht="12.75">
      <c r="B841" s="17"/>
      <c r="C841" s="18"/>
      <c r="E841" s="17"/>
      <c r="F841" s="62"/>
      <c r="G841" s="17"/>
      <c r="I841" s="18"/>
      <c r="K841" s="18"/>
      <c r="M841" s="18"/>
      <c r="N841" s="18"/>
      <c r="O841" s="18"/>
      <c r="P841" s="18"/>
    </row>
    <row r="842" spans="2:16" ht="12.75">
      <c r="B842" s="17"/>
      <c r="C842" s="18"/>
      <c r="E842" s="17"/>
      <c r="F842" s="62"/>
      <c r="G842" s="17"/>
      <c r="I842" s="18"/>
      <c r="K842" s="18"/>
      <c r="M842" s="18"/>
      <c r="N842" s="18"/>
      <c r="O842" s="18"/>
      <c r="P842" s="18"/>
    </row>
    <row r="843" spans="2:16" ht="12.75">
      <c r="B843" s="17"/>
      <c r="C843" s="18"/>
      <c r="E843" s="17"/>
      <c r="F843" s="62"/>
      <c r="G843" s="17"/>
      <c r="I843" s="18"/>
      <c r="K843" s="18"/>
      <c r="M843" s="18"/>
      <c r="N843" s="18"/>
      <c r="O843" s="18"/>
      <c r="P843" s="18"/>
    </row>
    <row r="844" spans="2:16" ht="12.75">
      <c r="B844" s="17"/>
      <c r="C844" s="18"/>
      <c r="E844" s="17"/>
      <c r="F844" s="62"/>
      <c r="G844" s="17"/>
      <c r="I844" s="18"/>
      <c r="K844" s="18"/>
      <c r="M844" s="18"/>
      <c r="N844" s="18"/>
      <c r="O844" s="18"/>
      <c r="P844" s="18"/>
    </row>
    <row r="845" spans="2:16" ht="12.75">
      <c r="B845" s="17"/>
      <c r="C845" s="18"/>
      <c r="E845" s="17"/>
      <c r="F845" s="62"/>
      <c r="G845" s="17"/>
      <c r="I845" s="18"/>
      <c r="K845" s="18"/>
      <c r="M845" s="18"/>
      <c r="N845" s="18"/>
      <c r="O845" s="18"/>
      <c r="P845" s="18"/>
    </row>
    <row r="846" spans="2:16" ht="12.75">
      <c r="B846" s="17"/>
      <c r="C846" s="18"/>
      <c r="E846" s="17"/>
      <c r="F846" s="62"/>
      <c r="G846" s="17"/>
      <c r="I846" s="18"/>
      <c r="K846" s="18"/>
      <c r="M846" s="18"/>
      <c r="N846" s="18"/>
      <c r="O846" s="18"/>
      <c r="P846" s="18"/>
    </row>
    <row r="847" spans="2:16" ht="12.75">
      <c r="B847" s="17"/>
      <c r="C847" s="18"/>
      <c r="E847" s="17"/>
      <c r="F847" s="62"/>
      <c r="G847" s="17"/>
      <c r="I847" s="18"/>
      <c r="K847" s="18"/>
      <c r="M847" s="18"/>
      <c r="N847" s="18"/>
      <c r="O847" s="18"/>
      <c r="P847" s="18"/>
    </row>
    <row r="848" spans="2:16" ht="12.75">
      <c r="B848" s="17"/>
      <c r="C848" s="18"/>
      <c r="E848" s="17"/>
      <c r="F848" s="62"/>
      <c r="G848" s="17"/>
      <c r="I848" s="18"/>
      <c r="K848" s="18"/>
      <c r="M848" s="18"/>
      <c r="N848" s="18"/>
      <c r="O848" s="18"/>
      <c r="P848" s="18"/>
    </row>
    <row r="849" spans="2:16" ht="12.75">
      <c r="B849" s="17"/>
      <c r="C849" s="18"/>
      <c r="E849" s="17"/>
      <c r="F849" s="62"/>
      <c r="G849" s="17"/>
      <c r="I849" s="18"/>
      <c r="K849" s="18"/>
      <c r="M849" s="18"/>
      <c r="N849" s="18"/>
      <c r="O849" s="18"/>
      <c r="P849" s="18"/>
    </row>
    <row r="850" spans="2:16" ht="12.75">
      <c r="B850" s="17"/>
      <c r="C850" s="18"/>
      <c r="E850" s="17"/>
      <c r="F850" s="62"/>
      <c r="G850" s="17"/>
      <c r="I850" s="18"/>
      <c r="K850" s="18"/>
      <c r="M850" s="18"/>
      <c r="N850" s="18"/>
      <c r="O850" s="18"/>
      <c r="P850" s="18"/>
    </row>
    <row r="851" spans="2:16" ht="12.75">
      <c r="B851" s="17"/>
      <c r="C851" s="18"/>
      <c r="E851" s="17"/>
      <c r="F851" s="62"/>
      <c r="G851" s="17"/>
      <c r="I851" s="18"/>
      <c r="K851" s="18"/>
      <c r="M851" s="18"/>
      <c r="N851" s="18"/>
      <c r="O851" s="18"/>
      <c r="P851" s="18"/>
    </row>
    <row r="852" spans="2:16" ht="12.75">
      <c r="B852" s="17"/>
      <c r="C852" s="18"/>
      <c r="E852" s="17"/>
      <c r="F852" s="62"/>
      <c r="G852" s="17"/>
      <c r="I852" s="18"/>
      <c r="K852" s="18"/>
      <c r="M852" s="18"/>
      <c r="N852" s="18"/>
      <c r="O852" s="18"/>
      <c r="P852" s="18"/>
    </row>
    <row r="853" spans="2:16" ht="12.75">
      <c r="B853" s="17"/>
      <c r="C853" s="18"/>
      <c r="E853" s="17"/>
      <c r="F853" s="62"/>
      <c r="G853" s="17"/>
      <c r="I853" s="18"/>
      <c r="K853" s="18"/>
      <c r="M853" s="18"/>
      <c r="N853" s="18"/>
      <c r="O853" s="18"/>
      <c r="P853" s="18"/>
    </row>
    <row r="854" spans="2:16" ht="12.75">
      <c r="B854" s="17"/>
      <c r="C854" s="18"/>
      <c r="E854" s="17"/>
      <c r="F854" s="62"/>
      <c r="G854" s="17"/>
      <c r="I854" s="18"/>
      <c r="K854" s="18"/>
      <c r="M854" s="18"/>
      <c r="N854" s="18"/>
      <c r="O854" s="18"/>
      <c r="P854" s="18"/>
    </row>
    <row r="855" spans="2:16" ht="12.75">
      <c r="B855" s="17"/>
      <c r="C855" s="18"/>
      <c r="E855" s="17"/>
      <c r="F855" s="62"/>
      <c r="G855" s="17"/>
      <c r="I855" s="18"/>
      <c r="K855" s="18"/>
      <c r="M855" s="18"/>
      <c r="N855" s="18"/>
      <c r="O855" s="18"/>
      <c r="P855" s="18"/>
    </row>
    <row r="856" spans="2:16" ht="12.75">
      <c r="B856" s="17"/>
      <c r="C856" s="18"/>
      <c r="E856" s="17"/>
      <c r="F856" s="62"/>
      <c r="G856" s="17"/>
      <c r="I856" s="18"/>
      <c r="K856" s="18"/>
      <c r="M856" s="18"/>
      <c r="N856" s="18"/>
      <c r="O856" s="18"/>
      <c r="P856" s="18"/>
    </row>
    <row r="857" spans="2:16" ht="12.75">
      <c r="B857" s="17"/>
      <c r="C857" s="18"/>
      <c r="E857" s="17"/>
      <c r="F857" s="62"/>
      <c r="G857" s="17"/>
      <c r="I857" s="18"/>
      <c r="K857" s="18"/>
      <c r="M857" s="18"/>
      <c r="N857" s="18"/>
      <c r="O857" s="18"/>
      <c r="P857" s="18"/>
    </row>
    <row r="858" spans="2:16" ht="12.75">
      <c r="B858" s="17"/>
      <c r="C858" s="18"/>
      <c r="E858" s="17"/>
      <c r="F858" s="62"/>
      <c r="G858" s="17"/>
      <c r="I858" s="18"/>
      <c r="K858" s="18"/>
      <c r="M858" s="18"/>
      <c r="N858" s="18"/>
      <c r="O858" s="18"/>
      <c r="P858" s="18"/>
    </row>
    <row r="859" spans="2:16" ht="12.75">
      <c r="B859" s="17"/>
      <c r="C859" s="18"/>
      <c r="E859" s="17"/>
      <c r="F859" s="62"/>
      <c r="G859" s="17"/>
      <c r="I859" s="18"/>
      <c r="K859" s="18"/>
      <c r="M859" s="18"/>
      <c r="N859" s="18"/>
      <c r="O859" s="18"/>
      <c r="P859" s="18"/>
    </row>
    <row r="860" spans="2:16" ht="12.75">
      <c r="B860" s="17"/>
      <c r="C860" s="18"/>
      <c r="E860" s="17"/>
      <c r="F860" s="62"/>
      <c r="G860" s="17"/>
      <c r="I860" s="18"/>
      <c r="K860" s="18"/>
      <c r="M860" s="18"/>
      <c r="N860" s="18"/>
      <c r="O860" s="18"/>
      <c r="P860" s="18"/>
    </row>
    <row r="861" spans="2:16" ht="12.75">
      <c r="B861" s="17"/>
      <c r="C861" s="18"/>
      <c r="E861" s="17"/>
      <c r="F861" s="62"/>
      <c r="G861" s="17"/>
      <c r="I861" s="18"/>
      <c r="K861" s="18"/>
      <c r="M861" s="18"/>
      <c r="N861" s="18"/>
      <c r="O861" s="18"/>
      <c r="P861" s="18"/>
    </row>
    <row r="862" spans="2:16" ht="12.75">
      <c r="B862" s="17"/>
      <c r="C862" s="18"/>
      <c r="E862" s="17"/>
      <c r="F862" s="62"/>
      <c r="G862" s="17"/>
      <c r="I862" s="18"/>
      <c r="K862" s="18"/>
      <c r="M862" s="18"/>
      <c r="N862" s="18"/>
      <c r="O862" s="18"/>
      <c r="P862" s="18"/>
    </row>
    <row r="863" spans="2:16" ht="12.75">
      <c r="B863" s="17"/>
      <c r="C863" s="18"/>
      <c r="E863" s="17"/>
      <c r="F863" s="62"/>
      <c r="G863" s="17"/>
      <c r="I863" s="18"/>
      <c r="K863" s="18"/>
      <c r="M863" s="18"/>
      <c r="N863" s="18"/>
      <c r="O863" s="18"/>
      <c r="P863" s="18"/>
    </row>
    <row r="864" spans="2:16" ht="12.75">
      <c r="B864" s="17"/>
      <c r="C864" s="18"/>
      <c r="E864" s="17"/>
      <c r="F864" s="62"/>
      <c r="G864" s="17"/>
      <c r="I864" s="18"/>
      <c r="K864" s="18"/>
      <c r="M864" s="18"/>
      <c r="N864" s="18"/>
      <c r="O864" s="18"/>
      <c r="P864" s="18"/>
    </row>
    <row r="865" spans="2:16" ht="12.75">
      <c r="B865" s="17"/>
      <c r="C865" s="18"/>
      <c r="E865" s="17"/>
      <c r="F865" s="62"/>
      <c r="G865" s="17"/>
      <c r="I865" s="18"/>
      <c r="K865" s="18"/>
      <c r="M865" s="18"/>
      <c r="N865" s="18"/>
      <c r="O865" s="18"/>
      <c r="P865" s="18"/>
    </row>
    <row r="866" spans="2:16" ht="12.75">
      <c r="B866" s="17"/>
      <c r="C866" s="18"/>
      <c r="E866" s="17"/>
      <c r="F866" s="62"/>
      <c r="G866" s="17"/>
      <c r="I866" s="18"/>
      <c r="K866" s="18"/>
      <c r="M866" s="18"/>
      <c r="N866" s="18"/>
      <c r="O866" s="18"/>
      <c r="P866" s="18"/>
    </row>
    <row r="867" spans="2:16" ht="12.75">
      <c r="B867" s="17"/>
      <c r="C867" s="18"/>
      <c r="E867" s="17"/>
      <c r="F867" s="62"/>
      <c r="G867" s="17"/>
      <c r="I867" s="18"/>
      <c r="K867" s="18"/>
      <c r="M867" s="18"/>
      <c r="N867" s="18"/>
      <c r="O867" s="18"/>
      <c r="P867" s="18"/>
    </row>
    <row r="868" spans="2:16" ht="12.75">
      <c r="B868" s="17"/>
      <c r="C868" s="18"/>
      <c r="E868" s="17"/>
      <c r="F868" s="62"/>
      <c r="G868" s="17"/>
      <c r="I868" s="18"/>
      <c r="K868" s="18"/>
      <c r="M868" s="18"/>
      <c r="N868" s="18"/>
      <c r="O868" s="18"/>
      <c r="P868" s="18"/>
    </row>
    <row r="869" spans="2:16" ht="12.75">
      <c r="B869" s="17"/>
      <c r="C869" s="18"/>
      <c r="E869" s="17"/>
      <c r="F869" s="62"/>
      <c r="G869" s="17"/>
      <c r="I869" s="18"/>
      <c r="K869" s="18"/>
      <c r="M869" s="18"/>
      <c r="N869" s="18"/>
      <c r="O869" s="18"/>
      <c r="P869" s="18"/>
    </row>
    <row r="870" spans="2:16" ht="12.75">
      <c r="B870" s="17"/>
      <c r="C870" s="18"/>
      <c r="E870" s="17"/>
      <c r="F870" s="62"/>
      <c r="G870" s="17"/>
      <c r="I870" s="18"/>
      <c r="K870" s="18"/>
      <c r="M870" s="18"/>
      <c r="N870" s="18"/>
      <c r="O870" s="18"/>
      <c r="P870" s="18"/>
    </row>
    <row r="871" spans="2:16" ht="12.75">
      <c r="B871" s="17"/>
      <c r="C871" s="18"/>
      <c r="E871" s="17"/>
      <c r="F871" s="62"/>
      <c r="G871" s="17"/>
      <c r="I871" s="18"/>
      <c r="K871" s="18"/>
      <c r="M871" s="18"/>
      <c r="N871" s="18"/>
      <c r="O871" s="18"/>
      <c r="P871" s="18"/>
    </row>
    <row r="872" spans="2:16" ht="12.75">
      <c r="B872" s="17"/>
      <c r="C872" s="18"/>
      <c r="E872" s="17"/>
      <c r="F872" s="62"/>
      <c r="G872" s="17"/>
      <c r="I872" s="18"/>
      <c r="K872" s="18"/>
      <c r="M872" s="18"/>
      <c r="N872" s="18"/>
      <c r="O872" s="18"/>
      <c r="P872" s="18"/>
    </row>
    <row r="873" spans="2:16" ht="12.75">
      <c r="B873" s="17"/>
      <c r="C873" s="18"/>
      <c r="E873" s="17"/>
      <c r="F873" s="62"/>
      <c r="G873" s="17"/>
      <c r="I873" s="18"/>
      <c r="K873" s="18"/>
      <c r="M873" s="18"/>
      <c r="N873" s="18"/>
      <c r="O873" s="18"/>
      <c r="P873" s="18"/>
    </row>
    <row r="874" spans="2:16" ht="12.75">
      <c r="B874" s="17"/>
      <c r="C874" s="18"/>
      <c r="E874" s="17"/>
      <c r="F874" s="62"/>
      <c r="G874" s="17"/>
      <c r="I874" s="18"/>
      <c r="K874" s="18"/>
      <c r="M874" s="18"/>
      <c r="N874" s="18"/>
      <c r="O874" s="18"/>
      <c r="P874" s="18"/>
    </row>
    <row r="875" spans="2:16" ht="12.75">
      <c r="B875" s="17"/>
      <c r="C875" s="18"/>
      <c r="E875" s="17"/>
      <c r="F875" s="62"/>
      <c r="G875" s="17"/>
      <c r="I875" s="18"/>
      <c r="K875" s="18"/>
      <c r="M875" s="18"/>
      <c r="N875" s="18"/>
      <c r="O875" s="18"/>
      <c r="P875" s="18"/>
    </row>
    <row r="876" spans="2:16" ht="12.75">
      <c r="B876" s="17"/>
      <c r="C876" s="18"/>
      <c r="E876" s="17"/>
      <c r="F876" s="62"/>
      <c r="G876" s="17"/>
      <c r="I876" s="18"/>
      <c r="K876" s="18"/>
      <c r="M876" s="18"/>
      <c r="N876" s="18"/>
      <c r="O876" s="18"/>
      <c r="P876" s="18"/>
    </row>
    <row r="877" spans="2:16" ht="12.75">
      <c r="B877" s="17"/>
      <c r="C877" s="18"/>
      <c r="E877" s="17"/>
      <c r="F877" s="62"/>
      <c r="G877" s="17"/>
      <c r="I877" s="18"/>
      <c r="K877" s="18"/>
      <c r="M877" s="18"/>
      <c r="N877" s="18"/>
      <c r="O877" s="18"/>
      <c r="P877" s="18"/>
    </row>
    <row r="878" spans="2:16" ht="12.75">
      <c r="B878" s="17"/>
      <c r="C878" s="18"/>
      <c r="E878" s="17"/>
      <c r="F878" s="62"/>
      <c r="G878" s="17"/>
      <c r="I878" s="18"/>
      <c r="K878" s="18"/>
      <c r="M878" s="18"/>
      <c r="N878" s="18"/>
      <c r="O878" s="18"/>
      <c r="P878" s="18"/>
    </row>
    <row r="879" spans="2:16" ht="12.75">
      <c r="B879" s="17"/>
      <c r="C879" s="18"/>
      <c r="E879" s="17"/>
      <c r="F879" s="62"/>
      <c r="G879" s="17"/>
      <c r="I879" s="18"/>
      <c r="K879" s="18"/>
      <c r="M879" s="18"/>
      <c r="N879" s="18"/>
      <c r="O879" s="18"/>
      <c r="P879" s="18"/>
    </row>
    <row r="880" spans="2:16" ht="12.75">
      <c r="B880" s="17"/>
      <c r="C880" s="18"/>
      <c r="E880" s="17"/>
      <c r="F880" s="62"/>
      <c r="G880" s="17"/>
      <c r="I880" s="18"/>
      <c r="K880" s="18"/>
      <c r="M880" s="18"/>
      <c r="N880" s="18"/>
      <c r="O880" s="18"/>
      <c r="P880" s="18"/>
    </row>
    <row r="881" spans="2:16" ht="12.75">
      <c r="B881" s="17"/>
      <c r="C881" s="18"/>
      <c r="E881" s="17"/>
      <c r="F881" s="62"/>
      <c r="G881" s="17"/>
      <c r="I881" s="18"/>
      <c r="K881" s="18"/>
      <c r="M881" s="18"/>
      <c r="N881" s="18"/>
      <c r="O881" s="18"/>
      <c r="P881" s="18"/>
    </row>
    <row r="882" spans="2:16" ht="12.75">
      <c r="B882" s="17"/>
      <c r="C882" s="18"/>
      <c r="E882" s="17"/>
      <c r="F882" s="62"/>
      <c r="G882" s="17"/>
      <c r="I882" s="18"/>
      <c r="K882" s="18"/>
      <c r="M882" s="18"/>
      <c r="N882" s="18"/>
      <c r="O882" s="18"/>
      <c r="P882" s="18"/>
    </row>
    <row r="883" spans="2:16" ht="12.75">
      <c r="B883" s="17"/>
      <c r="C883" s="18"/>
      <c r="E883" s="17"/>
      <c r="F883" s="62"/>
      <c r="G883" s="17"/>
      <c r="I883" s="18"/>
      <c r="K883" s="18"/>
      <c r="M883" s="18"/>
      <c r="N883" s="18"/>
      <c r="O883" s="18"/>
      <c r="P883" s="18"/>
    </row>
    <row r="884" spans="2:16" ht="12.75">
      <c r="B884" s="17"/>
      <c r="C884" s="18"/>
      <c r="E884" s="17"/>
      <c r="F884" s="62"/>
      <c r="G884" s="17"/>
      <c r="I884" s="18"/>
      <c r="K884" s="18"/>
      <c r="M884" s="18"/>
      <c r="N884" s="18"/>
      <c r="O884" s="18"/>
      <c r="P884" s="18"/>
    </row>
    <row r="885" spans="2:16" ht="12.75">
      <c r="B885" s="17"/>
      <c r="C885" s="18"/>
      <c r="E885" s="17"/>
      <c r="F885" s="62"/>
      <c r="G885" s="17"/>
      <c r="I885" s="18"/>
      <c r="K885" s="18"/>
      <c r="M885" s="18"/>
      <c r="N885" s="18"/>
      <c r="O885" s="18"/>
      <c r="P885" s="18"/>
    </row>
    <row r="886" spans="2:16" ht="12.75">
      <c r="B886" s="17"/>
      <c r="C886" s="18"/>
      <c r="E886" s="17"/>
      <c r="F886" s="62"/>
      <c r="G886" s="17"/>
      <c r="I886" s="18"/>
      <c r="K886" s="18"/>
      <c r="M886" s="18"/>
      <c r="N886" s="18"/>
      <c r="O886" s="18"/>
      <c r="P886" s="18"/>
    </row>
    <row r="887" spans="2:16" ht="12.75">
      <c r="B887" s="17"/>
      <c r="C887" s="18"/>
      <c r="E887" s="17"/>
      <c r="F887" s="62"/>
      <c r="G887" s="17"/>
      <c r="I887" s="18"/>
      <c r="K887" s="18"/>
      <c r="M887" s="18"/>
      <c r="N887" s="18"/>
      <c r="O887" s="18"/>
      <c r="P887" s="18"/>
    </row>
    <row r="888" spans="2:16" ht="12.75">
      <c r="B888" s="17"/>
      <c r="C888" s="18"/>
      <c r="E888" s="17"/>
      <c r="F888" s="62"/>
      <c r="G888" s="17"/>
      <c r="I888" s="18"/>
      <c r="K888" s="18"/>
      <c r="M888" s="18"/>
      <c r="N888" s="18"/>
      <c r="O888" s="18"/>
      <c r="P888" s="18"/>
    </row>
    <row r="889" spans="2:16" ht="12.75">
      <c r="B889" s="17"/>
      <c r="C889" s="18"/>
      <c r="E889" s="17"/>
      <c r="F889" s="62"/>
      <c r="G889" s="17"/>
      <c r="I889" s="18"/>
      <c r="K889" s="18"/>
      <c r="M889" s="18"/>
      <c r="N889" s="18"/>
      <c r="O889" s="18"/>
      <c r="P889" s="18"/>
    </row>
    <row r="890" spans="2:16" ht="12.75">
      <c r="B890" s="17"/>
      <c r="C890" s="18"/>
      <c r="E890" s="17"/>
      <c r="F890" s="62"/>
      <c r="G890" s="17"/>
      <c r="I890" s="18"/>
      <c r="K890" s="18"/>
      <c r="M890" s="18"/>
      <c r="N890" s="18"/>
      <c r="O890" s="18"/>
      <c r="P890" s="18"/>
    </row>
    <row r="891" spans="2:16" ht="12.75">
      <c r="B891" s="17"/>
      <c r="C891" s="18"/>
      <c r="E891" s="17"/>
      <c r="F891" s="62"/>
      <c r="G891" s="17"/>
      <c r="I891" s="18"/>
      <c r="K891" s="18"/>
      <c r="M891" s="18"/>
      <c r="N891" s="18"/>
      <c r="O891" s="18"/>
      <c r="P891" s="18"/>
    </row>
    <row r="892" spans="2:16" ht="12.75">
      <c r="B892" s="17"/>
      <c r="C892" s="18"/>
      <c r="E892" s="17"/>
      <c r="F892" s="62"/>
      <c r="G892" s="17"/>
      <c r="I892" s="18"/>
      <c r="K892" s="18"/>
      <c r="M892" s="18"/>
      <c r="N892" s="18"/>
      <c r="O892" s="18"/>
      <c r="P892" s="18"/>
    </row>
    <row r="893" spans="2:16" ht="12.75">
      <c r="B893" s="17"/>
      <c r="C893" s="18"/>
      <c r="E893" s="17"/>
      <c r="F893" s="62"/>
      <c r="G893" s="17"/>
      <c r="I893" s="18"/>
      <c r="K893" s="18"/>
      <c r="M893" s="18"/>
      <c r="N893" s="18"/>
      <c r="O893" s="18"/>
      <c r="P893" s="18"/>
    </row>
    <row r="894" spans="2:16" ht="12.75">
      <c r="B894" s="17"/>
      <c r="C894" s="18"/>
      <c r="E894" s="17"/>
      <c r="F894" s="62"/>
      <c r="G894" s="17"/>
      <c r="I894" s="18"/>
      <c r="K894" s="18"/>
      <c r="M894" s="18"/>
      <c r="N894" s="18"/>
      <c r="O894" s="18"/>
      <c r="P894" s="18"/>
    </row>
    <row r="895" spans="2:16" ht="12.75">
      <c r="B895" s="17"/>
      <c r="C895" s="18"/>
      <c r="E895" s="17"/>
      <c r="F895" s="62"/>
      <c r="G895" s="17"/>
      <c r="I895" s="18"/>
      <c r="K895" s="18"/>
      <c r="M895" s="18"/>
      <c r="N895" s="18"/>
      <c r="O895" s="18"/>
      <c r="P895" s="18"/>
    </row>
    <row r="896" spans="2:16" ht="12.75">
      <c r="B896" s="17"/>
      <c r="C896" s="18"/>
      <c r="E896" s="17"/>
      <c r="F896" s="62"/>
      <c r="G896" s="17"/>
      <c r="I896" s="18"/>
      <c r="K896" s="18"/>
      <c r="M896" s="18"/>
      <c r="N896" s="18"/>
      <c r="O896" s="18"/>
      <c r="P896" s="18"/>
    </row>
    <row r="897" spans="2:16" ht="12.75">
      <c r="B897" s="17"/>
      <c r="C897" s="18"/>
      <c r="E897" s="17"/>
      <c r="F897" s="62"/>
      <c r="G897" s="17"/>
      <c r="I897" s="18"/>
      <c r="K897" s="18"/>
      <c r="M897" s="18"/>
      <c r="N897" s="18"/>
      <c r="O897" s="18"/>
      <c r="P897" s="18"/>
    </row>
    <row r="898" spans="2:16" ht="12.75">
      <c r="B898" s="17"/>
      <c r="C898" s="18"/>
      <c r="E898" s="17"/>
      <c r="F898" s="62"/>
      <c r="G898" s="17"/>
      <c r="I898" s="18"/>
      <c r="K898" s="18"/>
      <c r="M898" s="18"/>
      <c r="N898" s="18"/>
      <c r="O898" s="18"/>
      <c r="P898" s="18"/>
    </row>
    <row r="899" spans="2:16" ht="12.75">
      <c r="B899" s="17"/>
      <c r="C899" s="18"/>
      <c r="E899" s="17"/>
      <c r="F899" s="62"/>
      <c r="G899" s="17"/>
      <c r="I899" s="18"/>
      <c r="K899" s="18"/>
      <c r="M899" s="18"/>
      <c r="N899" s="18"/>
      <c r="O899" s="18"/>
      <c r="P899" s="18"/>
    </row>
    <row r="900" spans="2:16" ht="12.75">
      <c r="B900" s="17"/>
      <c r="C900" s="18"/>
      <c r="E900" s="17"/>
      <c r="F900" s="62"/>
      <c r="G900" s="17"/>
      <c r="I900" s="18"/>
      <c r="K900" s="18"/>
      <c r="M900" s="18"/>
      <c r="N900" s="18"/>
      <c r="O900" s="18"/>
      <c r="P900" s="18"/>
    </row>
    <row r="901" spans="2:16" ht="12.75">
      <c r="B901" s="17"/>
      <c r="C901" s="18"/>
      <c r="E901" s="17"/>
      <c r="F901" s="62"/>
      <c r="G901" s="17"/>
      <c r="I901" s="18"/>
      <c r="K901" s="18"/>
      <c r="M901" s="18"/>
      <c r="N901" s="18"/>
      <c r="O901" s="18"/>
      <c r="P901" s="18"/>
    </row>
    <row r="902" spans="2:16" ht="12.75">
      <c r="B902" s="17"/>
      <c r="C902" s="18"/>
      <c r="E902" s="17"/>
      <c r="F902" s="62"/>
      <c r="G902" s="17"/>
      <c r="I902" s="18"/>
      <c r="K902" s="18"/>
      <c r="M902" s="18"/>
      <c r="N902" s="18"/>
      <c r="O902" s="18"/>
      <c r="P902" s="18"/>
    </row>
    <row r="903" spans="2:16" ht="12.75">
      <c r="B903" s="17"/>
      <c r="C903" s="18"/>
      <c r="E903" s="17"/>
      <c r="F903" s="62"/>
      <c r="G903" s="17"/>
      <c r="I903" s="18"/>
      <c r="K903" s="18"/>
      <c r="M903" s="18"/>
      <c r="N903" s="18"/>
      <c r="O903" s="18"/>
      <c r="P903" s="18"/>
    </row>
    <row r="904" spans="2:16" ht="12.75">
      <c r="B904" s="17"/>
      <c r="C904" s="18"/>
      <c r="E904" s="17"/>
      <c r="F904" s="62"/>
      <c r="G904" s="17"/>
      <c r="I904" s="18"/>
      <c r="K904" s="18"/>
      <c r="M904" s="18"/>
      <c r="N904" s="18"/>
      <c r="O904" s="18"/>
      <c r="P904" s="18"/>
    </row>
    <row r="905" spans="2:16" ht="12.75">
      <c r="B905" s="17"/>
      <c r="C905" s="18"/>
      <c r="E905" s="17"/>
      <c r="F905" s="62"/>
      <c r="G905" s="17"/>
      <c r="I905" s="18"/>
      <c r="K905" s="18"/>
      <c r="M905" s="18"/>
      <c r="N905" s="18"/>
      <c r="O905" s="18"/>
      <c r="P905" s="18"/>
    </row>
    <row r="906" spans="2:16" ht="12.75">
      <c r="B906" s="17"/>
      <c r="C906" s="18"/>
      <c r="E906" s="17"/>
      <c r="F906" s="62"/>
      <c r="G906" s="17"/>
      <c r="I906" s="18"/>
      <c r="K906" s="18"/>
      <c r="M906" s="18"/>
      <c r="N906" s="18"/>
      <c r="O906" s="18"/>
      <c r="P906" s="18"/>
    </row>
    <row r="907" spans="2:16" ht="12.75">
      <c r="B907" s="17"/>
      <c r="C907" s="18"/>
      <c r="E907" s="17"/>
      <c r="F907" s="62"/>
      <c r="G907" s="17"/>
      <c r="I907" s="18"/>
      <c r="K907" s="18"/>
      <c r="M907" s="18"/>
      <c r="N907" s="18"/>
      <c r="O907" s="18"/>
      <c r="P907" s="18"/>
    </row>
    <row r="908" spans="2:16" ht="12.75">
      <c r="B908" s="17"/>
      <c r="C908" s="18"/>
      <c r="E908" s="17"/>
      <c r="F908" s="62"/>
      <c r="G908" s="17"/>
      <c r="I908" s="18"/>
      <c r="K908" s="18"/>
      <c r="M908" s="18"/>
      <c r="N908" s="18"/>
      <c r="O908" s="18"/>
      <c r="P908" s="18"/>
    </row>
    <row r="909" spans="2:16" ht="12.75">
      <c r="B909" s="17"/>
      <c r="C909" s="18"/>
      <c r="E909" s="17"/>
      <c r="F909" s="62"/>
      <c r="G909" s="17"/>
      <c r="I909" s="18"/>
      <c r="K909" s="18"/>
      <c r="M909" s="18"/>
      <c r="N909" s="18"/>
      <c r="O909" s="18"/>
      <c r="P909" s="18"/>
    </row>
    <row r="910" spans="2:16" ht="12.75">
      <c r="B910" s="17"/>
      <c r="C910" s="18"/>
      <c r="E910" s="17"/>
      <c r="F910" s="62"/>
      <c r="G910" s="17"/>
      <c r="I910" s="18"/>
      <c r="K910" s="18"/>
      <c r="M910" s="18"/>
      <c r="N910" s="18"/>
      <c r="O910" s="18"/>
      <c r="P910" s="18"/>
    </row>
    <row r="911" spans="2:16" ht="12.75">
      <c r="B911" s="17"/>
      <c r="C911" s="18"/>
      <c r="E911" s="17"/>
      <c r="F911" s="62"/>
      <c r="G911" s="17"/>
      <c r="I911" s="18"/>
      <c r="K911" s="18"/>
      <c r="M911" s="18"/>
      <c r="N911" s="18"/>
      <c r="O911" s="18"/>
      <c r="P911" s="18"/>
    </row>
    <row r="912" spans="2:16" ht="12.75">
      <c r="B912" s="17"/>
      <c r="C912" s="18"/>
      <c r="E912" s="17"/>
      <c r="F912" s="62"/>
      <c r="G912" s="17"/>
      <c r="I912" s="18"/>
      <c r="K912" s="18"/>
      <c r="M912" s="18"/>
      <c r="N912" s="18"/>
      <c r="O912" s="18"/>
      <c r="P912" s="18"/>
    </row>
    <row r="913" spans="2:16" ht="12.75">
      <c r="B913" s="17"/>
      <c r="C913" s="18"/>
      <c r="E913" s="17"/>
      <c r="F913" s="62"/>
      <c r="G913" s="17"/>
      <c r="I913" s="18"/>
      <c r="K913" s="18"/>
      <c r="M913" s="18"/>
      <c r="N913" s="18"/>
      <c r="O913" s="18"/>
      <c r="P913" s="18"/>
    </row>
    <row r="914" spans="2:16" ht="12.75">
      <c r="B914" s="17"/>
      <c r="C914" s="18"/>
      <c r="E914" s="17"/>
      <c r="F914" s="62"/>
      <c r="G914" s="17"/>
      <c r="I914" s="18"/>
      <c r="K914" s="18"/>
      <c r="M914" s="18"/>
      <c r="N914" s="18"/>
      <c r="O914" s="18"/>
      <c r="P914" s="18"/>
    </row>
    <row r="915" spans="2:16" ht="12.75">
      <c r="B915" s="17"/>
      <c r="C915" s="18"/>
      <c r="E915" s="17"/>
      <c r="F915" s="62"/>
      <c r="G915" s="17"/>
      <c r="I915" s="18"/>
      <c r="K915" s="18"/>
      <c r="M915" s="18"/>
      <c r="N915" s="18"/>
      <c r="O915" s="18"/>
      <c r="P915" s="18"/>
    </row>
    <row r="916" spans="2:16" ht="12.75">
      <c r="B916" s="17"/>
      <c r="C916" s="18"/>
      <c r="E916" s="17"/>
      <c r="F916" s="62"/>
      <c r="G916" s="17"/>
      <c r="I916" s="18"/>
      <c r="K916" s="18"/>
      <c r="M916" s="18"/>
      <c r="N916" s="18"/>
      <c r="O916" s="18"/>
      <c r="P916" s="18"/>
    </row>
    <row r="917" spans="2:16" ht="12.75">
      <c r="B917" s="17"/>
      <c r="C917" s="18"/>
      <c r="E917" s="17"/>
      <c r="F917" s="62"/>
      <c r="G917" s="17"/>
      <c r="I917" s="18"/>
      <c r="K917" s="18"/>
      <c r="M917" s="18"/>
      <c r="N917" s="18"/>
      <c r="O917" s="18"/>
      <c r="P917" s="18"/>
    </row>
    <row r="918" spans="2:16" ht="12.75">
      <c r="B918" s="17"/>
      <c r="C918" s="18"/>
      <c r="E918" s="17"/>
      <c r="F918" s="62"/>
      <c r="G918" s="17"/>
      <c r="I918" s="18"/>
      <c r="K918" s="18"/>
      <c r="M918" s="18"/>
      <c r="N918" s="18"/>
      <c r="O918" s="18"/>
      <c r="P918" s="18"/>
    </row>
    <row r="919" spans="2:16" ht="12.75">
      <c r="B919" s="17"/>
      <c r="C919" s="18"/>
      <c r="E919" s="17"/>
      <c r="F919" s="62"/>
      <c r="G919" s="17"/>
      <c r="I919" s="18"/>
      <c r="K919" s="18"/>
      <c r="M919" s="18"/>
      <c r="N919" s="18"/>
      <c r="O919" s="18"/>
      <c r="P919" s="18"/>
    </row>
    <row r="920" spans="2:16" ht="12.75">
      <c r="B920" s="17"/>
      <c r="C920" s="18"/>
      <c r="E920" s="17"/>
      <c r="F920" s="62"/>
      <c r="G920" s="17"/>
      <c r="I920" s="18"/>
      <c r="K920" s="18"/>
      <c r="M920" s="18"/>
      <c r="N920" s="18"/>
      <c r="O920" s="18"/>
      <c r="P920" s="18"/>
    </row>
    <row r="921" spans="2:16" ht="12.75">
      <c r="B921" s="17"/>
      <c r="C921" s="18"/>
      <c r="E921" s="17"/>
      <c r="F921" s="62"/>
      <c r="G921" s="17"/>
      <c r="I921" s="18"/>
      <c r="K921" s="18"/>
      <c r="M921" s="18"/>
      <c r="N921" s="18"/>
      <c r="O921" s="18"/>
      <c r="P921" s="18"/>
    </row>
    <row r="922" spans="2:16" ht="12.75">
      <c r="B922" s="17"/>
      <c r="C922" s="18"/>
      <c r="E922" s="17"/>
      <c r="F922" s="62"/>
      <c r="G922" s="17"/>
      <c r="I922" s="18"/>
      <c r="K922" s="18"/>
      <c r="M922" s="18"/>
      <c r="N922" s="18"/>
      <c r="O922" s="18"/>
      <c r="P922" s="18"/>
    </row>
    <row r="923" spans="2:16" ht="12.75">
      <c r="B923" s="17"/>
      <c r="C923" s="18"/>
      <c r="E923" s="17"/>
      <c r="F923" s="62"/>
      <c r="G923" s="17"/>
      <c r="I923" s="18"/>
      <c r="K923" s="18"/>
      <c r="M923" s="18"/>
      <c r="N923" s="18"/>
      <c r="O923" s="18"/>
      <c r="P923" s="18"/>
    </row>
    <row r="924" spans="2:16" ht="12.75">
      <c r="B924" s="17"/>
      <c r="C924" s="18"/>
      <c r="E924" s="17"/>
      <c r="F924" s="62"/>
      <c r="G924" s="17"/>
      <c r="I924" s="18"/>
      <c r="K924" s="18"/>
      <c r="M924" s="18"/>
      <c r="N924" s="18"/>
      <c r="O924" s="18"/>
      <c r="P924" s="18"/>
    </row>
    <row r="925" spans="2:16" ht="12.75">
      <c r="B925" s="17"/>
      <c r="C925" s="18"/>
      <c r="E925" s="17"/>
      <c r="F925" s="62"/>
      <c r="G925" s="17"/>
      <c r="I925" s="18"/>
      <c r="K925" s="18"/>
      <c r="M925" s="18"/>
      <c r="N925" s="18"/>
      <c r="O925" s="18"/>
      <c r="P925" s="18"/>
    </row>
    <row r="926" spans="2:16" ht="12.75">
      <c r="B926" s="17"/>
      <c r="C926" s="18"/>
      <c r="E926" s="17"/>
      <c r="F926" s="62"/>
      <c r="G926" s="17"/>
      <c r="I926" s="18"/>
      <c r="K926" s="18"/>
      <c r="M926" s="18"/>
      <c r="N926" s="18"/>
      <c r="O926" s="18"/>
      <c r="P926" s="18"/>
    </row>
    <row r="927" spans="2:16" ht="12.75">
      <c r="B927" s="17"/>
      <c r="C927" s="18"/>
      <c r="E927" s="17"/>
      <c r="F927" s="62"/>
      <c r="G927" s="17"/>
      <c r="I927" s="18"/>
      <c r="K927" s="18"/>
      <c r="M927" s="18"/>
      <c r="N927" s="18"/>
      <c r="O927" s="18"/>
      <c r="P927" s="18"/>
    </row>
    <row r="928" spans="2:16" ht="12.75">
      <c r="B928" s="17"/>
      <c r="C928" s="18"/>
      <c r="E928" s="17"/>
      <c r="F928" s="62"/>
      <c r="G928" s="17"/>
      <c r="I928" s="18"/>
      <c r="K928" s="18"/>
      <c r="M928" s="18"/>
      <c r="N928" s="18"/>
      <c r="O928" s="18"/>
      <c r="P928" s="18"/>
    </row>
    <row r="929" spans="2:16" ht="12.75">
      <c r="B929" s="17"/>
      <c r="C929" s="18"/>
      <c r="E929" s="17"/>
      <c r="F929" s="62"/>
      <c r="G929" s="17"/>
      <c r="I929" s="18"/>
      <c r="K929" s="18"/>
      <c r="M929" s="18"/>
      <c r="N929" s="18"/>
      <c r="O929" s="18"/>
      <c r="P929" s="18"/>
    </row>
    <row r="930" spans="2:16" ht="12.75">
      <c r="B930" s="17"/>
      <c r="C930" s="18"/>
      <c r="E930" s="17"/>
      <c r="F930" s="62"/>
      <c r="G930" s="17"/>
      <c r="I930" s="18"/>
      <c r="K930" s="18"/>
      <c r="M930" s="18"/>
      <c r="N930" s="18"/>
      <c r="O930" s="18"/>
      <c r="P930" s="18"/>
    </row>
    <row r="931" spans="2:16" ht="12.75">
      <c r="B931" s="17"/>
      <c r="C931" s="18"/>
      <c r="E931" s="17"/>
      <c r="F931" s="62"/>
      <c r="G931" s="17"/>
      <c r="I931" s="18"/>
      <c r="K931" s="18"/>
      <c r="M931" s="18"/>
      <c r="N931" s="18"/>
      <c r="O931" s="18"/>
      <c r="P931" s="18"/>
    </row>
    <row r="932" spans="2:16" ht="12.75">
      <c r="B932" s="17"/>
      <c r="C932" s="18"/>
      <c r="E932" s="17"/>
      <c r="F932" s="62"/>
      <c r="G932" s="17"/>
      <c r="I932" s="18"/>
      <c r="K932" s="18"/>
      <c r="M932" s="18"/>
      <c r="N932" s="18"/>
      <c r="O932" s="18"/>
      <c r="P932" s="18"/>
    </row>
    <row r="933" spans="2:16" ht="12.75">
      <c r="B933" s="17"/>
      <c r="C933" s="18"/>
      <c r="E933" s="17"/>
      <c r="F933" s="62"/>
      <c r="G933" s="17"/>
      <c r="I933" s="18"/>
      <c r="K933" s="18"/>
      <c r="M933" s="18"/>
      <c r="N933" s="18"/>
      <c r="O933" s="18"/>
      <c r="P933" s="18"/>
    </row>
    <row r="934" spans="2:16" ht="12.75">
      <c r="B934" s="17"/>
      <c r="C934" s="18"/>
      <c r="E934" s="17"/>
      <c r="F934" s="62"/>
      <c r="G934" s="17"/>
      <c r="I934" s="18"/>
      <c r="K934" s="18"/>
      <c r="M934" s="18"/>
      <c r="N934" s="18"/>
      <c r="O934" s="18"/>
      <c r="P934" s="18"/>
    </row>
    <row r="935" spans="2:16" ht="12.75">
      <c r="B935" s="17"/>
      <c r="C935" s="18"/>
      <c r="E935" s="17"/>
      <c r="F935" s="62"/>
      <c r="G935" s="17"/>
      <c r="I935" s="18"/>
      <c r="K935" s="18"/>
      <c r="M935" s="18"/>
      <c r="N935" s="18"/>
      <c r="O935" s="18"/>
      <c r="P935" s="18"/>
    </row>
    <row r="936" spans="2:16" ht="12.75">
      <c r="B936" s="17"/>
      <c r="C936" s="18"/>
      <c r="E936" s="17"/>
      <c r="F936" s="62"/>
      <c r="G936" s="17"/>
      <c r="I936" s="18"/>
      <c r="K936" s="18"/>
      <c r="M936" s="18"/>
      <c r="N936" s="18"/>
      <c r="O936" s="18"/>
      <c r="P936" s="18"/>
    </row>
    <row r="937" spans="2:16" ht="12.75">
      <c r="B937" s="17"/>
      <c r="C937" s="18"/>
      <c r="E937" s="17"/>
      <c r="F937" s="62"/>
      <c r="G937" s="17"/>
      <c r="I937" s="18"/>
      <c r="K937" s="18"/>
      <c r="M937" s="18"/>
      <c r="N937" s="18"/>
      <c r="O937" s="18"/>
      <c r="P937" s="18"/>
    </row>
    <row r="938" spans="2:16" ht="12.75">
      <c r="B938" s="17"/>
      <c r="C938" s="18"/>
      <c r="E938" s="17"/>
      <c r="F938" s="62"/>
      <c r="G938" s="17"/>
      <c r="I938" s="18"/>
      <c r="K938" s="18"/>
      <c r="M938" s="18"/>
      <c r="N938" s="18"/>
      <c r="O938" s="18"/>
      <c r="P938" s="18"/>
    </row>
    <row r="939" spans="2:16" ht="12.75">
      <c r="B939" s="17"/>
      <c r="C939" s="18"/>
      <c r="E939" s="17"/>
      <c r="F939" s="62"/>
      <c r="G939" s="17"/>
      <c r="I939" s="18"/>
      <c r="K939" s="18"/>
      <c r="M939" s="18"/>
      <c r="N939" s="18"/>
      <c r="O939" s="18"/>
      <c r="P939" s="18"/>
    </row>
    <row r="940" spans="2:16" ht="12.75">
      <c r="B940" s="17"/>
      <c r="C940" s="18"/>
      <c r="E940" s="17"/>
      <c r="F940" s="62"/>
      <c r="G940" s="17"/>
      <c r="I940" s="18"/>
      <c r="K940" s="18"/>
      <c r="M940" s="18"/>
      <c r="N940" s="18"/>
      <c r="O940" s="18"/>
      <c r="P940" s="18"/>
    </row>
    <row r="941" spans="2:16" ht="12.75">
      <c r="B941" s="17"/>
      <c r="C941" s="18"/>
      <c r="E941" s="17"/>
      <c r="F941" s="62"/>
      <c r="G941" s="17"/>
      <c r="I941" s="18"/>
      <c r="K941" s="18"/>
      <c r="M941" s="18"/>
      <c r="N941" s="18"/>
      <c r="O941" s="18"/>
      <c r="P941" s="18"/>
    </row>
    <row r="942" spans="2:16" ht="12.75">
      <c r="B942" s="17"/>
      <c r="C942" s="18"/>
      <c r="E942" s="17"/>
      <c r="F942" s="62"/>
      <c r="G942" s="17"/>
      <c r="I942" s="18"/>
      <c r="K942" s="18"/>
      <c r="M942" s="18"/>
      <c r="N942" s="18"/>
      <c r="O942" s="18"/>
      <c r="P942" s="18"/>
    </row>
    <row r="943" spans="2:16" ht="12.75">
      <c r="B943" s="17"/>
      <c r="C943" s="18"/>
      <c r="E943" s="17"/>
      <c r="F943" s="62"/>
      <c r="G943" s="17"/>
      <c r="I943" s="18"/>
      <c r="K943" s="18"/>
      <c r="M943" s="18"/>
      <c r="N943" s="18"/>
      <c r="O943" s="18"/>
      <c r="P943" s="18"/>
    </row>
    <row r="944" spans="2:16" ht="12.75">
      <c r="B944" s="17"/>
      <c r="C944" s="18"/>
      <c r="E944" s="17"/>
      <c r="F944" s="62"/>
      <c r="G944" s="17"/>
      <c r="I944" s="18"/>
      <c r="K944" s="18"/>
      <c r="M944" s="18"/>
      <c r="N944" s="18"/>
      <c r="O944" s="18"/>
      <c r="P944" s="18"/>
    </row>
  </sheetData>
  <dataValidations count="1">
    <dataValidation type="list" allowBlank="1" showErrorMessage="1" sqref="W3:W8" xr:uid="{0EAF7BF6-3429-434A-B4B7-342DC0ECF5C5}">
      <formula1>"Open,Inprogress,Closed"</formula1>
    </dataValidation>
  </dataValidations>
  <hyperlinks>
    <hyperlink ref="M3" r:id="rId1" xr:uid="{A2017D4F-0E8E-4773-A861-21EF7456EB40}"/>
    <hyperlink ref="M5" r:id="rId2" xr:uid="{3D09CEA2-7BFD-4B43-82E5-28D0247B4DDA}"/>
  </hyperlinks>
  <pageMargins left="0" right="0" top="0" bottom="0" header="0" footer="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738E6-6D83-49F0-BB2D-D7E6E70333A1}">
  <sheetPr>
    <outlinePr summaryBelow="0" summaryRight="0"/>
  </sheetPr>
  <dimension ref="A1:Z8"/>
  <sheetViews>
    <sheetView workbookViewId="0"/>
  </sheetViews>
  <sheetFormatPr defaultColWidth="12.5703125" defaultRowHeight="15.75" customHeight="1"/>
  <cols>
    <col min="1" max="1" width="5.42578125" customWidth="1"/>
    <col min="2" max="2" width="19.140625" customWidth="1"/>
    <col min="3" max="3" width="23.28515625" customWidth="1"/>
    <col min="4" max="4" width="9.140625" customWidth="1"/>
    <col min="5" max="5" width="26.140625" customWidth="1"/>
    <col min="6" max="6" width="60" customWidth="1"/>
    <col min="7" max="8" width="9.140625"/>
    <col min="9" max="9" width="13.7109375" customWidth="1"/>
    <col min="10" max="10" width="18" customWidth="1"/>
    <col min="11" max="11" width="60" customWidth="1"/>
  </cols>
  <sheetData>
    <row r="1" spans="1:26" ht="13.5">
      <c r="A1" s="1" t="s">
        <v>196</v>
      </c>
      <c r="B1" s="19" t="s">
        <v>11</v>
      </c>
      <c r="C1" s="20" t="s">
        <v>197</v>
      </c>
      <c r="D1" s="19" t="s">
        <v>199</v>
      </c>
      <c r="E1" s="20" t="s">
        <v>200</v>
      </c>
      <c r="F1" s="20" t="s">
        <v>201</v>
      </c>
      <c r="G1" s="19" t="s">
        <v>202</v>
      </c>
      <c r="H1" s="19" t="s">
        <v>204</v>
      </c>
      <c r="I1" s="19" t="s">
        <v>205</v>
      </c>
      <c r="J1" s="21" t="s">
        <v>206</v>
      </c>
      <c r="K1" s="30" t="s">
        <v>207</v>
      </c>
      <c r="L1" s="22"/>
      <c r="M1" s="22"/>
      <c r="N1" s="22"/>
      <c r="O1" s="22"/>
      <c r="P1" s="22"/>
      <c r="Q1" s="22"/>
      <c r="R1" s="22"/>
      <c r="S1" s="22"/>
      <c r="T1" s="22"/>
      <c r="U1" s="22"/>
      <c r="V1" s="22"/>
      <c r="W1" s="22"/>
      <c r="X1" s="22"/>
      <c r="Y1" s="22"/>
      <c r="Z1" s="22"/>
    </row>
    <row r="2" spans="1:26" ht="27" customHeight="1">
      <c r="A2" s="709" t="s">
        <v>932</v>
      </c>
      <c r="B2" s="710"/>
      <c r="C2" s="711"/>
      <c r="D2" s="39"/>
      <c r="E2" s="39"/>
      <c r="F2" s="40"/>
      <c r="G2" s="39"/>
      <c r="H2" s="39"/>
      <c r="I2" s="39"/>
      <c r="J2" s="31"/>
    </row>
    <row r="3" spans="1:26" ht="36" customHeight="1">
      <c r="A3" s="39"/>
      <c r="B3" s="40"/>
      <c r="C3" s="42"/>
      <c r="D3" s="39"/>
      <c r="E3" s="38"/>
      <c r="F3" s="40"/>
      <c r="G3" s="39"/>
      <c r="H3" s="39"/>
      <c r="I3" s="12"/>
      <c r="J3" s="31"/>
    </row>
    <row r="4" spans="1:26" ht="24" customHeight="1">
      <c r="A4" s="46"/>
      <c r="B4" s="36"/>
      <c r="C4" s="56"/>
      <c r="D4" s="46"/>
      <c r="E4" s="47"/>
      <c r="F4" s="48"/>
      <c r="G4" s="46"/>
      <c r="H4" s="46"/>
      <c r="I4" s="46"/>
      <c r="J4" s="31"/>
    </row>
    <row r="5" spans="1:26" s="39" customFormat="1" ht="32.25" customHeight="1">
      <c r="C5" s="42"/>
      <c r="F5" s="40"/>
      <c r="J5" s="31"/>
    </row>
    <row r="6" spans="1:26" ht="33.75" customHeight="1">
      <c r="C6" s="44"/>
      <c r="F6" s="43"/>
      <c r="J6" s="31"/>
    </row>
    <row r="7" spans="1:26" ht="15.75" customHeight="1">
      <c r="J7" s="31"/>
    </row>
    <row r="8" spans="1:26" ht="15.75" customHeight="1">
      <c r="J8" s="31"/>
    </row>
  </sheetData>
  <mergeCells count="1">
    <mergeCell ref="A2:C2"/>
  </mergeCells>
  <dataValidations count="2">
    <dataValidation type="list" allowBlank="1" showErrorMessage="1" sqref="E3:E4" xr:uid="{BC0D728B-DD51-416A-A2DB-B07E92E69B81}">
      <formula1>"Bounceback,Defect,None,Regression Defect"</formula1>
    </dataValidation>
    <dataValidation type="list" allowBlank="1" showErrorMessage="1" sqref="I3" xr:uid="{F96DB801-EF4E-4762-8BFD-3EA30DFB9E4B}">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3942819-25F6-4D0B-83DF-94048FB81709}">
          <x14:formula1>
            <xm:f>Details!$A$2:$A$10</xm:f>
          </x14:formula1>
          <xm:sqref>J2:J8</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K10"/>
  <sheetViews>
    <sheetView showGridLines="0" workbookViewId="0">
      <selection activeCell="J10" sqref="J10"/>
    </sheetView>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713" t="s">
        <v>941</v>
      </c>
      <c r="C2" s="714"/>
      <c r="D2" s="714"/>
      <c r="E2" s="714"/>
      <c r="F2" s="714"/>
      <c r="G2" s="714"/>
      <c r="I2" s="24" t="s">
        <v>942</v>
      </c>
      <c r="J2" s="24" t="s">
        <v>943</v>
      </c>
      <c r="K2" s="24" t="s">
        <v>205</v>
      </c>
    </row>
    <row r="3" spans="2:11" ht="12.75">
      <c r="B3" s="2">
        <v>1</v>
      </c>
      <c r="C3" s="712" t="s">
        <v>944</v>
      </c>
      <c r="D3" s="715"/>
      <c r="E3" s="715"/>
      <c r="F3" s="715"/>
      <c r="G3" s="716"/>
      <c r="I3" s="2">
        <v>1</v>
      </c>
      <c r="J3" s="2" t="s">
        <v>945</v>
      </c>
      <c r="K3" s="2" t="b">
        <v>0</v>
      </c>
    </row>
    <row r="4" spans="2:11">
      <c r="B4" s="2">
        <v>2</v>
      </c>
      <c r="C4" s="712" t="s">
        <v>946</v>
      </c>
      <c r="D4" s="715"/>
      <c r="E4" s="715"/>
      <c r="F4" s="715"/>
      <c r="G4" s="716"/>
      <c r="I4" s="2">
        <v>2</v>
      </c>
      <c r="J4" s="2" t="s">
        <v>947</v>
      </c>
      <c r="K4" s="2" t="b">
        <v>0</v>
      </c>
    </row>
    <row r="5" spans="2:11">
      <c r="B5" s="2">
        <v>3</v>
      </c>
      <c r="C5" s="712" t="s">
        <v>948</v>
      </c>
      <c r="D5" s="715"/>
      <c r="E5" s="715"/>
      <c r="F5" s="715"/>
      <c r="G5" s="716"/>
      <c r="I5" s="2">
        <v>3</v>
      </c>
      <c r="J5" s="2" t="s">
        <v>949</v>
      </c>
      <c r="K5" s="2" t="b">
        <v>0</v>
      </c>
    </row>
    <row r="6" spans="2:11" ht="12.75">
      <c r="B6" s="2">
        <v>4</v>
      </c>
      <c r="C6" s="712" t="s">
        <v>950</v>
      </c>
      <c r="D6" s="715"/>
      <c r="E6" s="715"/>
      <c r="F6" s="715"/>
      <c r="G6" s="716"/>
      <c r="I6" s="2">
        <v>4</v>
      </c>
      <c r="J6" s="2" t="s">
        <v>951</v>
      </c>
      <c r="K6" s="2" t="b">
        <v>0</v>
      </c>
    </row>
    <row r="7" spans="2:11">
      <c r="D7" s="25"/>
      <c r="I7" s="2">
        <v>5</v>
      </c>
      <c r="J7" s="2" t="s">
        <v>952</v>
      </c>
      <c r="K7" s="2" t="b">
        <v>0</v>
      </c>
    </row>
    <row r="8" spans="2:11">
      <c r="D8" s="25"/>
      <c r="I8" s="2">
        <v>6</v>
      </c>
      <c r="J8" s="2" t="s">
        <v>953</v>
      </c>
      <c r="K8" s="2" t="b">
        <v>0</v>
      </c>
    </row>
    <row r="9" spans="2:11">
      <c r="D9" s="25"/>
      <c r="I9" s="2">
        <v>7</v>
      </c>
      <c r="J9" s="2" t="s">
        <v>954</v>
      </c>
      <c r="K9" s="2" t="b">
        <v>0</v>
      </c>
    </row>
    <row r="10" spans="2:11">
      <c r="D10" s="25"/>
      <c r="I10" s="2">
        <v>8</v>
      </c>
      <c r="J10" s="2" t="s">
        <v>955</v>
      </c>
      <c r="K10" s="2" t="b">
        <v>0</v>
      </c>
    </row>
  </sheetData>
  <mergeCells count="5">
    <mergeCell ref="B2:G2"/>
    <mergeCell ref="C3:G3"/>
    <mergeCell ref="C4:G4"/>
    <mergeCell ref="C5:G5"/>
    <mergeCell ref="C6:G6"/>
  </mergeCells>
  <pageMargins left="0" right="0" top="0" bottom="0" header="0" footer="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
  <sheetViews>
    <sheetView workbookViewId="0"/>
  </sheetViews>
  <sheetFormatPr defaultColWidth="12.5703125" defaultRowHeight="15.75" customHeight="1"/>
  <cols>
    <col min="1" max="1" width="16.5703125" customWidth="1"/>
  </cols>
  <sheetData>
    <row r="1" spans="1:1">
      <c r="A1" s="26" t="s">
        <v>956</v>
      </c>
    </row>
    <row r="2" spans="1:1">
      <c r="A2" s="27" t="s">
        <v>829</v>
      </c>
    </row>
    <row r="3" spans="1:1">
      <c r="A3" s="27" t="s">
        <v>957</v>
      </c>
    </row>
    <row r="4" spans="1:1">
      <c r="A4" s="27" t="s">
        <v>958</v>
      </c>
    </row>
    <row r="5" spans="1:1">
      <c r="A5" s="27" t="s">
        <v>921</v>
      </c>
    </row>
    <row r="6" spans="1:1">
      <c r="A6" s="27" t="s">
        <v>959</v>
      </c>
    </row>
    <row r="7" spans="1:1">
      <c r="A7" s="27" t="s">
        <v>960</v>
      </c>
    </row>
    <row r="8" spans="1:1">
      <c r="A8" s="27" t="s">
        <v>961</v>
      </c>
    </row>
    <row r="9" spans="1:1">
      <c r="A9" s="27" t="s">
        <v>962</v>
      </c>
    </row>
    <row r="10" spans="1:1">
      <c r="A10" s="27" t="s">
        <v>963</v>
      </c>
    </row>
  </sheetData>
  <pageMargins left="0" right="0" top="0" bottom="0" header="0" footer="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8E25-F374-421C-B429-75FB621CFC9C}">
  <dimension ref="C3:C21"/>
  <sheetViews>
    <sheetView topLeftCell="A7" workbookViewId="0">
      <selection activeCell="E20" sqref="E20"/>
    </sheetView>
  </sheetViews>
  <sheetFormatPr defaultRowHeight="12.75"/>
  <cols>
    <col min="3" max="3" width="13.42578125" customWidth="1"/>
  </cols>
  <sheetData>
    <row r="3" spans="3:3">
      <c r="C3" t="s">
        <v>266</v>
      </c>
    </row>
    <row r="4" spans="3:3">
      <c r="C4" t="s">
        <v>330</v>
      </c>
    </row>
    <row r="5" spans="3:3">
      <c r="C5" t="s">
        <v>252</v>
      </c>
    </row>
    <row r="6" spans="3:3">
      <c r="C6" t="s">
        <v>262</v>
      </c>
    </row>
    <row r="7" spans="3:3">
      <c r="C7" t="s">
        <v>300</v>
      </c>
    </row>
    <row r="8" spans="3:3">
      <c r="C8" t="s">
        <v>260</v>
      </c>
    </row>
    <row r="9" spans="3:3">
      <c r="C9" t="s">
        <v>964</v>
      </c>
    </row>
    <row r="10" spans="3:3">
      <c r="C10" t="s">
        <v>965</v>
      </c>
    </row>
    <row r="11" spans="3:3">
      <c r="C11" t="s">
        <v>966</v>
      </c>
    </row>
    <row r="12" spans="3:3">
      <c r="C12" t="s">
        <v>321</v>
      </c>
    </row>
    <row r="13" spans="3:3">
      <c r="C13" t="s">
        <v>426</v>
      </c>
    </row>
    <row r="14" spans="3:3">
      <c r="C14" t="s">
        <v>300</v>
      </c>
    </row>
    <row r="15" spans="3:3">
      <c r="C15" t="s">
        <v>461</v>
      </c>
    </row>
    <row r="16" spans="3:3">
      <c r="C16" t="s">
        <v>967</v>
      </c>
    </row>
    <row r="17" spans="3:3">
      <c r="C17" t="s">
        <v>333</v>
      </c>
    </row>
    <row r="18" spans="3:3">
      <c r="C18" t="s">
        <v>968</v>
      </c>
    </row>
    <row r="19" spans="3:3">
      <c r="C19" t="s">
        <v>441</v>
      </c>
    </row>
    <row r="20" spans="3:3">
      <c r="C20" t="s">
        <v>969</v>
      </c>
    </row>
    <row r="21" spans="3:3">
      <c r="C21" s="584" t="s">
        <v>970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E6BC-964B-44EC-827B-BABC587B06ED}">
  <dimension ref="A1:AB130"/>
  <sheetViews>
    <sheetView workbookViewId="0"/>
  </sheetViews>
  <sheetFormatPr defaultRowHeight="12.75"/>
  <sheetData>
    <row r="1" spans="1:28">
      <c r="A1">
        <v>1</v>
      </c>
      <c r="B1" t="s">
        <v>5</v>
      </c>
      <c r="C1">
        <v>45954</v>
      </c>
      <c r="D1">
        <v>45967</v>
      </c>
      <c r="E1" t="s">
        <v>60</v>
      </c>
      <c r="F1" t="s">
        <v>713</v>
      </c>
      <c r="G1">
        <v>46337</v>
      </c>
      <c r="H1" t="s">
        <v>801</v>
      </c>
      <c r="I1" t="s">
        <v>805</v>
      </c>
      <c r="J1">
        <v>4</v>
      </c>
      <c r="M1" t="s">
        <v>267</v>
      </c>
      <c r="N1" t="s">
        <v>699</v>
      </c>
      <c r="O1" t="s">
        <v>25</v>
      </c>
      <c r="P1" t="s">
        <v>699</v>
      </c>
      <c r="Q1" t="s">
        <v>25</v>
      </c>
      <c r="R1" t="s">
        <v>802</v>
      </c>
      <c r="S1">
        <v>45631</v>
      </c>
      <c r="T1" t="s">
        <v>699</v>
      </c>
      <c r="U1">
        <v>45643</v>
      </c>
      <c r="V1" t="s">
        <v>25</v>
      </c>
      <c r="W1" t="s">
        <v>399</v>
      </c>
      <c r="X1">
        <v>45643</v>
      </c>
      <c r="Y1" t="s">
        <v>803</v>
      </c>
      <c r="Z1" t="s">
        <v>717</v>
      </c>
      <c r="AA1" t="s">
        <v>717</v>
      </c>
      <c r="AB1" t="s">
        <v>806</v>
      </c>
    </row>
    <row r="2" spans="1:28">
      <c r="A2">
        <v>2</v>
      </c>
      <c r="B2" t="s">
        <v>5</v>
      </c>
      <c r="C2">
        <v>45954</v>
      </c>
      <c r="D2">
        <v>45967</v>
      </c>
      <c r="E2" t="s">
        <v>60</v>
      </c>
      <c r="F2" t="s">
        <v>699</v>
      </c>
      <c r="G2">
        <v>24266</v>
      </c>
      <c r="H2" t="s">
        <v>807</v>
      </c>
      <c r="I2" t="s">
        <v>786</v>
      </c>
      <c r="J2">
        <v>2</v>
      </c>
      <c r="K2">
        <v>2</v>
      </c>
      <c r="M2" t="s">
        <v>267</v>
      </c>
      <c r="N2" t="s">
        <v>211</v>
      </c>
      <c r="O2" t="s">
        <v>25</v>
      </c>
      <c r="P2" t="s">
        <v>552</v>
      </c>
      <c r="Q2" t="s">
        <v>25</v>
      </c>
      <c r="R2" t="s">
        <v>808</v>
      </c>
      <c r="S2">
        <v>45636</v>
      </c>
      <c r="T2" t="s">
        <v>211</v>
      </c>
      <c r="U2">
        <v>45645</v>
      </c>
      <c r="V2" t="s">
        <v>25</v>
      </c>
      <c r="W2" t="s">
        <v>399</v>
      </c>
      <c r="X2">
        <v>45645</v>
      </c>
      <c r="Y2" t="s">
        <v>809</v>
      </c>
      <c r="Z2" t="s">
        <v>717</v>
      </c>
      <c r="AA2" t="s">
        <v>717</v>
      </c>
      <c r="AB2" s="43" t="s">
        <v>971</v>
      </c>
    </row>
    <row r="3" spans="1:28">
      <c r="A3">
        <v>3</v>
      </c>
      <c r="B3" t="s">
        <v>5</v>
      </c>
      <c r="C3">
        <v>45954</v>
      </c>
      <c r="D3">
        <v>45967</v>
      </c>
      <c r="E3" t="s">
        <v>60</v>
      </c>
      <c r="F3" t="s">
        <v>713</v>
      </c>
      <c r="G3">
        <v>45301</v>
      </c>
      <c r="H3" t="s">
        <v>811</v>
      </c>
      <c r="I3" t="s">
        <v>791</v>
      </c>
      <c r="J3">
        <v>8</v>
      </c>
      <c r="AB3" s="43" t="s">
        <v>812</v>
      </c>
    </row>
    <row r="4" spans="1:28">
      <c r="A4">
        <v>4</v>
      </c>
      <c r="B4" t="s">
        <v>5</v>
      </c>
      <c r="C4">
        <v>45954</v>
      </c>
      <c r="D4">
        <v>45967</v>
      </c>
      <c r="E4" t="s">
        <v>60</v>
      </c>
      <c r="F4" t="s">
        <v>211</v>
      </c>
      <c r="G4">
        <v>46563</v>
      </c>
      <c r="H4" t="s">
        <v>684</v>
      </c>
      <c r="I4" t="s">
        <v>791</v>
      </c>
      <c r="J4">
        <v>8</v>
      </c>
      <c r="AB4" s="43" t="s">
        <v>813</v>
      </c>
    </row>
    <row r="5" spans="1:28">
      <c r="A5">
        <v>5</v>
      </c>
      <c r="B5" t="s">
        <v>5</v>
      </c>
      <c r="C5">
        <v>45954</v>
      </c>
      <c r="D5">
        <v>45967</v>
      </c>
      <c r="E5" t="s">
        <v>60</v>
      </c>
      <c r="F5" t="s">
        <v>699</v>
      </c>
      <c r="G5">
        <v>46636</v>
      </c>
      <c r="H5" t="s">
        <v>777</v>
      </c>
      <c r="I5" t="s">
        <v>791</v>
      </c>
      <c r="J5">
        <v>3</v>
      </c>
      <c r="AB5" t="s">
        <v>814</v>
      </c>
    </row>
    <row r="6" spans="1:28">
      <c r="A6">
        <v>6</v>
      </c>
      <c r="B6" t="s">
        <v>5</v>
      </c>
      <c r="C6">
        <v>45954</v>
      </c>
      <c r="D6">
        <v>45967</v>
      </c>
      <c r="E6" t="s">
        <v>60</v>
      </c>
      <c r="F6" t="s">
        <v>211</v>
      </c>
      <c r="G6" t="s">
        <v>796</v>
      </c>
      <c r="H6" t="s">
        <v>797</v>
      </c>
      <c r="I6" t="s">
        <v>786</v>
      </c>
      <c r="J6">
        <v>5</v>
      </c>
      <c r="K6">
        <v>5</v>
      </c>
      <c r="M6" t="s">
        <v>267</v>
      </c>
      <c r="N6" t="s">
        <v>268</v>
      </c>
      <c r="O6" t="s">
        <v>25</v>
      </c>
      <c r="P6" t="s">
        <v>713</v>
      </c>
      <c r="R6" t="s">
        <v>798</v>
      </c>
      <c r="S6">
        <v>45656</v>
      </c>
      <c r="T6" t="s">
        <v>713</v>
      </c>
      <c r="U6">
        <v>45657</v>
      </c>
      <c r="V6" t="s">
        <v>25</v>
      </c>
      <c r="W6" t="s">
        <v>399</v>
      </c>
      <c r="X6">
        <v>45657</v>
      </c>
      <c r="Y6" s="43" t="s">
        <v>799</v>
      </c>
      <c r="Z6" t="s">
        <v>717</v>
      </c>
      <c r="AA6" t="s">
        <v>717</v>
      </c>
      <c r="AB6" t="s">
        <v>814</v>
      </c>
    </row>
    <row r="7" spans="1:28">
      <c r="A7">
        <v>3</v>
      </c>
      <c r="B7" t="s">
        <v>5</v>
      </c>
      <c r="C7">
        <v>45659</v>
      </c>
      <c r="D7">
        <v>45673</v>
      </c>
      <c r="E7" t="s">
        <v>66</v>
      </c>
      <c r="F7" t="s">
        <v>713</v>
      </c>
      <c r="G7">
        <v>45301</v>
      </c>
      <c r="H7" t="s">
        <v>790</v>
      </c>
      <c r="I7" t="s">
        <v>791</v>
      </c>
      <c r="J7">
        <v>5</v>
      </c>
      <c r="AB7" s="43" t="s">
        <v>972</v>
      </c>
    </row>
    <row r="8" spans="1:28">
      <c r="A8">
        <v>4</v>
      </c>
      <c r="B8" t="s">
        <v>5</v>
      </c>
      <c r="C8">
        <v>45659</v>
      </c>
      <c r="D8">
        <v>45673</v>
      </c>
      <c r="E8" t="s">
        <v>66</v>
      </c>
      <c r="F8" t="s">
        <v>211</v>
      </c>
      <c r="G8">
        <v>46563</v>
      </c>
      <c r="H8" t="s">
        <v>684</v>
      </c>
      <c r="I8" t="s">
        <v>791</v>
      </c>
      <c r="J8">
        <v>5</v>
      </c>
      <c r="AB8" s="43" t="s">
        <v>973</v>
      </c>
    </row>
    <row r="9" spans="1:28">
      <c r="A9">
        <v>5</v>
      </c>
      <c r="B9" t="s">
        <v>5</v>
      </c>
      <c r="C9">
        <v>45659</v>
      </c>
      <c r="D9">
        <v>45673</v>
      </c>
      <c r="E9" t="s">
        <v>66</v>
      </c>
      <c r="F9" t="s">
        <v>699</v>
      </c>
      <c r="G9">
        <v>46636</v>
      </c>
      <c r="H9" t="s">
        <v>777</v>
      </c>
      <c r="I9" t="s">
        <v>791</v>
      </c>
      <c r="J9">
        <v>3</v>
      </c>
      <c r="M9" t="s">
        <v>267</v>
      </c>
      <c r="N9" t="s">
        <v>211</v>
      </c>
      <c r="P9" t="s">
        <v>211</v>
      </c>
      <c r="R9" t="s">
        <v>778</v>
      </c>
      <c r="S9">
        <v>45666</v>
      </c>
      <c r="W9" t="s">
        <v>399</v>
      </c>
      <c r="Y9" s="43" t="s">
        <v>794</v>
      </c>
      <c r="AB9" s="43" t="s">
        <v>795</v>
      </c>
    </row>
    <row r="10" spans="1:28">
      <c r="A10">
        <v>6</v>
      </c>
      <c r="B10" t="s">
        <v>5</v>
      </c>
      <c r="C10">
        <v>45659</v>
      </c>
      <c r="D10">
        <v>45673</v>
      </c>
      <c r="E10" t="s">
        <v>66</v>
      </c>
      <c r="F10" t="s">
        <v>211</v>
      </c>
      <c r="G10" t="s">
        <v>796</v>
      </c>
      <c r="H10" t="s">
        <v>797</v>
      </c>
      <c r="I10" t="s">
        <v>786</v>
      </c>
      <c r="J10">
        <v>5</v>
      </c>
      <c r="K10">
        <v>5</v>
      </c>
      <c r="M10" t="s">
        <v>267</v>
      </c>
      <c r="N10" t="s">
        <v>268</v>
      </c>
      <c r="O10" t="s">
        <v>25</v>
      </c>
      <c r="P10" t="s">
        <v>713</v>
      </c>
      <c r="R10" t="s">
        <v>798</v>
      </c>
      <c r="S10">
        <v>45656</v>
      </c>
      <c r="T10" t="s">
        <v>713</v>
      </c>
      <c r="U10">
        <v>45657</v>
      </c>
      <c r="V10" t="s">
        <v>25</v>
      </c>
      <c r="W10" t="s">
        <v>399</v>
      </c>
      <c r="X10">
        <v>45657</v>
      </c>
      <c r="Y10" s="43" t="s">
        <v>799</v>
      </c>
      <c r="Z10" t="s">
        <v>717</v>
      </c>
      <c r="AA10" t="s">
        <v>717</v>
      </c>
      <c r="AB10" t="s">
        <v>800</v>
      </c>
    </row>
    <row r="11" spans="1:28">
      <c r="A11">
        <v>7</v>
      </c>
      <c r="B11" t="s">
        <v>5</v>
      </c>
      <c r="C11">
        <v>45659</v>
      </c>
      <c r="D11">
        <v>45673</v>
      </c>
      <c r="E11" t="s">
        <v>66</v>
      </c>
      <c r="F11" t="s">
        <v>211</v>
      </c>
      <c r="G11">
        <v>46836</v>
      </c>
      <c r="H11" t="s">
        <v>797</v>
      </c>
      <c r="I11" t="s">
        <v>786</v>
      </c>
      <c r="J11">
        <v>2</v>
      </c>
      <c r="K11">
        <v>2</v>
      </c>
      <c r="M11" t="s">
        <v>267</v>
      </c>
      <c r="N11" t="s">
        <v>268</v>
      </c>
      <c r="O11" t="s">
        <v>25</v>
      </c>
      <c r="P11" t="s">
        <v>713</v>
      </c>
      <c r="R11" t="s">
        <v>798</v>
      </c>
      <c r="S11">
        <v>45656</v>
      </c>
      <c r="T11" t="s">
        <v>713</v>
      </c>
      <c r="U11">
        <v>45657</v>
      </c>
      <c r="V11" t="s">
        <v>25</v>
      </c>
      <c r="W11" t="s">
        <v>399</v>
      </c>
      <c r="X11">
        <v>45657</v>
      </c>
      <c r="Z11" t="s">
        <v>717</v>
      </c>
      <c r="AA11" t="s">
        <v>717</v>
      </c>
      <c r="AB11" t="s">
        <v>800</v>
      </c>
    </row>
    <row r="12" spans="1:28">
      <c r="A12">
        <v>8</v>
      </c>
      <c r="B12" t="s">
        <v>5</v>
      </c>
      <c r="C12">
        <v>45659</v>
      </c>
      <c r="D12">
        <v>45673</v>
      </c>
      <c r="E12" t="s">
        <v>66</v>
      </c>
      <c r="F12" t="s">
        <v>713</v>
      </c>
      <c r="G12">
        <v>46337</v>
      </c>
      <c r="H12" t="s">
        <v>801</v>
      </c>
      <c r="I12" t="s">
        <v>786</v>
      </c>
      <c r="J12">
        <v>2</v>
      </c>
      <c r="K12">
        <v>2</v>
      </c>
      <c r="M12" t="s">
        <v>267</v>
      </c>
      <c r="N12" t="s">
        <v>699</v>
      </c>
      <c r="O12" t="s">
        <v>25</v>
      </c>
      <c r="P12" t="s">
        <v>699</v>
      </c>
      <c r="Q12" t="s">
        <v>25</v>
      </c>
      <c r="R12" t="s">
        <v>802</v>
      </c>
      <c r="S12">
        <v>45631</v>
      </c>
      <c r="T12" t="s">
        <v>699</v>
      </c>
      <c r="U12">
        <v>45643</v>
      </c>
      <c r="V12" t="s">
        <v>25</v>
      </c>
      <c r="W12" t="s">
        <v>399</v>
      </c>
      <c r="X12">
        <v>45643</v>
      </c>
      <c r="Y12" t="s">
        <v>803</v>
      </c>
      <c r="Z12" t="s">
        <v>717</v>
      </c>
      <c r="AA12" t="s">
        <v>717</v>
      </c>
      <c r="AB12" s="43" t="s">
        <v>974</v>
      </c>
    </row>
    <row r="13" spans="1:28">
      <c r="A13">
        <v>1</v>
      </c>
      <c r="B13" t="s">
        <v>5</v>
      </c>
      <c r="C13">
        <v>45674</v>
      </c>
      <c r="D13">
        <v>45687</v>
      </c>
      <c r="E13" t="s">
        <v>71</v>
      </c>
      <c r="F13" t="s">
        <v>713</v>
      </c>
      <c r="G13">
        <v>45301</v>
      </c>
      <c r="H13" t="s">
        <v>756</v>
      </c>
      <c r="I13" t="s">
        <v>300</v>
      </c>
      <c r="J13">
        <v>3</v>
      </c>
      <c r="K13">
        <v>5</v>
      </c>
      <c r="M13" t="s">
        <v>267</v>
      </c>
      <c r="N13" t="s">
        <v>268</v>
      </c>
      <c r="O13" t="s">
        <v>25</v>
      </c>
      <c r="P13" t="s">
        <v>254</v>
      </c>
      <c r="Q13" t="s">
        <v>25</v>
      </c>
      <c r="AB13" s="43" t="s">
        <v>975</v>
      </c>
    </row>
    <row r="14" spans="1:28">
      <c r="A14">
        <v>2</v>
      </c>
      <c r="B14" t="s">
        <v>5</v>
      </c>
      <c r="C14">
        <v>45674</v>
      </c>
      <c r="D14">
        <v>45687</v>
      </c>
      <c r="E14" t="s">
        <v>71</v>
      </c>
      <c r="F14" t="s">
        <v>211</v>
      </c>
      <c r="G14">
        <v>46563</v>
      </c>
      <c r="H14" t="s">
        <v>684</v>
      </c>
      <c r="I14" t="s">
        <v>330</v>
      </c>
      <c r="J14">
        <v>2</v>
      </c>
      <c r="K14">
        <v>5</v>
      </c>
      <c r="M14" t="s">
        <v>267</v>
      </c>
      <c r="N14" t="s">
        <v>268</v>
      </c>
      <c r="O14" t="s">
        <v>25</v>
      </c>
      <c r="P14" t="s">
        <v>710</v>
      </c>
      <c r="Q14" t="s">
        <v>25</v>
      </c>
      <c r="R14" s="43" t="s">
        <v>685</v>
      </c>
      <c r="S14">
        <v>45680</v>
      </c>
      <c r="T14" t="s">
        <v>650</v>
      </c>
      <c r="V14" t="s">
        <v>25</v>
      </c>
      <c r="W14" t="s">
        <v>650</v>
      </c>
      <c r="AB14" s="43" t="s">
        <v>776</v>
      </c>
    </row>
    <row r="15" spans="1:28">
      <c r="A15">
        <v>3</v>
      </c>
      <c r="B15" t="s">
        <v>5</v>
      </c>
      <c r="C15">
        <v>45674</v>
      </c>
      <c r="D15">
        <v>45687</v>
      </c>
      <c r="E15" t="s">
        <v>71</v>
      </c>
      <c r="F15" t="s">
        <v>699</v>
      </c>
      <c r="G15">
        <v>46636</v>
      </c>
      <c r="H15" t="s">
        <v>777</v>
      </c>
      <c r="I15" t="s">
        <v>266</v>
      </c>
      <c r="J15">
        <v>3</v>
      </c>
      <c r="K15">
        <v>3</v>
      </c>
      <c r="M15" t="s">
        <v>267</v>
      </c>
      <c r="N15" t="s">
        <v>254</v>
      </c>
      <c r="O15" t="s">
        <v>25</v>
      </c>
      <c r="P15" t="s">
        <v>254</v>
      </c>
      <c r="R15" t="s">
        <v>778</v>
      </c>
      <c r="S15">
        <v>45666</v>
      </c>
      <c r="T15" t="s">
        <v>650</v>
      </c>
      <c r="U15">
        <v>45685</v>
      </c>
      <c r="W15" t="s">
        <v>399</v>
      </c>
      <c r="Y15" s="43" t="s">
        <v>779</v>
      </c>
      <c r="AB15" t="s">
        <v>780</v>
      </c>
    </row>
    <row r="16" spans="1:28">
      <c r="A16">
        <v>4</v>
      </c>
      <c r="B16" t="s">
        <v>5</v>
      </c>
      <c r="C16">
        <v>45688</v>
      </c>
      <c r="D16">
        <v>45688</v>
      </c>
      <c r="E16" t="s">
        <v>71</v>
      </c>
      <c r="F16" t="s">
        <v>699</v>
      </c>
      <c r="G16" t="s">
        <v>781</v>
      </c>
      <c r="H16" t="s">
        <v>782</v>
      </c>
      <c r="I16" t="s">
        <v>333</v>
      </c>
      <c r="J16">
        <v>1</v>
      </c>
      <c r="K16">
        <v>1</v>
      </c>
      <c r="M16" t="s">
        <v>267</v>
      </c>
      <c r="N16" t="s">
        <v>608</v>
      </c>
      <c r="O16" t="s">
        <v>25</v>
      </c>
      <c r="P16" t="s">
        <v>608</v>
      </c>
      <c r="R16" t="s">
        <v>783</v>
      </c>
      <c r="S16">
        <v>45684</v>
      </c>
      <c r="T16" t="s">
        <v>650</v>
      </c>
      <c r="U16">
        <v>45685</v>
      </c>
      <c r="W16" t="s">
        <v>399</v>
      </c>
      <c r="Y16" t="s">
        <v>25</v>
      </c>
    </row>
    <row r="17" spans="1:28">
      <c r="A17">
        <v>1</v>
      </c>
      <c r="B17" t="s">
        <v>5</v>
      </c>
      <c r="C17">
        <v>45688</v>
      </c>
      <c r="D17">
        <v>45701</v>
      </c>
      <c r="E17" t="s">
        <v>75</v>
      </c>
      <c r="F17" t="s">
        <v>713</v>
      </c>
      <c r="G17">
        <v>45301</v>
      </c>
      <c r="H17" t="s">
        <v>756</v>
      </c>
      <c r="I17" t="s">
        <v>252</v>
      </c>
      <c r="J17">
        <v>3</v>
      </c>
      <c r="L17">
        <v>4</v>
      </c>
      <c r="M17" t="s">
        <v>267</v>
      </c>
      <c r="N17" t="s">
        <v>268</v>
      </c>
      <c r="O17" t="s">
        <v>25</v>
      </c>
      <c r="P17" t="s">
        <v>211</v>
      </c>
      <c r="Q17" t="s">
        <v>25</v>
      </c>
      <c r="R17" t="s">
        <v>757</v>
      </c>
      <c r="S17">
        <v>45692</v>
      </c>
      <c r="T17" t="s">
        <v>744</v>
      </c>
      <c r="U17">
        <v>45694</v>
      </c>
      <c r="V17" t="s">
        <v>758</v>
      </c>
      <c r="W17" t="s">
        <v>25</v>
      </c>
      <c r="Y17" t="s">
        <v>530</v>
      </c>
      <c r="Z17" t="s">
        <v>717</v>
      </c>
      <c r="AA17" t="s">
        <v>717</v>
      </c>
      <c r="AB17" s="43" t="s">
        <v>976</v>
      </c>
    </row>
    <row r="18" spans="1:28">
      <c r="A18">
        <v>2</v>
      </c>
      <c r="B18" t="s">
        <v>5</v>
      </c>
      <c r="C18">
        <v>45688</v>
      </c>
      <c r="D18">
        <v>45701</v>
      </c>
      <c r="E18" t="s">
        <v>75</v>
      </c>
      <c r="F18" t="s">
        <v>211</v>
      </c>
      <c r="G18">
        <v>46563</v>
      </c>
      <c r="H18" t="s">
        <v>684</v>
      </c>
      <c r="I18" t="s">
        <v>330</v>
      </c>
      <c r="J18">
        <v>2</v>
      </c>
      <c r="K18">
        <v>2</v>
      </c>
      <c r="L18">
        <v>16</v>
      </c>
      <c r="M18" t="s">
        <v>267</v>
      </c>
      <c r="N18" t="s">
        <v>268</v>
      </c>
      <c r="O18" t="s">
        <v>25</v>
      </c>
      <c r="P18" t="s">
        <v>710</v>
      </c>
      <c r="Q18" t="s">
        <v>25</v>
      </c>
      <c r="R18" s="43" t="s">
        <v>685</v>
      </c>
      <c r="S18">
        <v>45680</v>
      </c>
      <c r="T18" t="s">
        <v>650</v>
      </c>
      <c r="V18" t="s">
        <v>25</v>
      </c>
      <c r="W18" t="s">
        <v>650</v>
      </c>
      <c r="AB18" s="43" t="s">
        <v>977</v>
      </c>
    </row>
    <row r="19" spans="1:28">
      <c r="A19">
        <v>3</v>
      </c>
      <c r="B19" t="s">
        <v>5</v>
      </c>
      <c r="C19">
        <v>45688</v>
      </c>
      <c r="D19">
        <v>45701</v>
      </c>
      <c r="E19" t="s">
        <v>75</v>
      </c>
      <c r="F19" t="s">
        <v>699</v>
      </c>
      <c r="G19">
        <v>45656</v>
      </c>
      <c r="H19" t="s">
        <v>761</v>
      </c>
      <c r="I19" t="s">
        <v>266</v>
      </c>
      <c r="J19">
        <v>8</v>
      </c>
      <c r="K19">
        <v>8</v>
      </c>
      <c r="L19">
        <v>40</v>
      </c>
      <c r="M19" t="s">
        <v>267</v>
      </c>
      <c r="N19" t="s">
        <v>268</v>
      </c>
      <c r="O19" t="s">
        <v>25</v>
      </c>
      <c r="P19" t="s">
        <v>255</v>
      </c>
      <c r="Q19" t="s">
        <v>25</v>
      </c>
      <c r="R19" t="s">
        <v>762</v>
      </c>
      <c r="S19">
        <v>45693</v>
      </c>
      <c r="T19" t="s">
        <v>255</v>
      </c>
      <c r="U19" t="s">
        <v>763</v>
      </c>
      <c r="V19" t="s">
        <v>763</v>
      </c>
      <c r="W19" t="s">
        <v>763</v>
      </c>
      <c r="X19" t="s">
        <v>763</v>
      </c>
      <c r="Y19" t="s">
        <v>763</v>
      </c>
      <c r="Z19" t="s">
        <v>763</v>
      </c>
      <c r="AB19" s="43" t="s">
        <v>764</v>
      </c>
    </row>
    <row r="20" spans="1:28">
      <c r="A20">
        <v>4</v>
      </c>
      <c r="B20" t="s">
        <v>765</v>
      </c>
      <c r="C20">
        <v>45688</v>
      </c>
      <c r="D20">
        <v>45701</v>
      </c>
      <c r="E20" t="s">
        <v>75</v>
      </c>
      <c r="F20" t="s">
        <v>766</v>
      </c>
      <c r="G20">
        <v>47071</v>
      </c>
      <c r="H20" t="s">
        <v>739</v>
      </c>
      <c r="I20" t="s">
        <v>266</v>
      </c>
      <c r="J20">
        <v>13</v>
      </c>
      <c r="K20">
        <v>13</v>
      </c>
      <c r="L20">
        <v>52</v>
      </c>
      <c r="AB20" t="s">
        <v>767</v>
      </c>
    </row>
    <row r="21" spans="1:28">
      <c r="A21">
        <v>4</v>
      </c>
      <c r="B21" t="s">
        <v>5</v>
      </c>
      <c r="C21">
        <v>45688</v>
      </c>
      <c r="D21">
        <v>45701</v>
      </c>
      <c r="E21" t="s">
        <v>768</v>
      </c>
      <c r="F21" t="s">
        <v>211</v>
      </c>
      <c r="G21">
        <v>47119</v>
      </c>
      <c r="H21" t="s">
        <v>747</v>
      </c>
      <c r="I21" t="s">
        <v>262</v>
      </c>
      <c r="J21">
        <v>3</v>
      </c>
      <c r="L21">
        <v>32</v>
      </c>
      <c r="M21" t="s">
        <v>267</v>
      </c>
      <c r="N21" t="s">
        <v>268</v>
      </c>
      <c r="O21" t="s">
        <v>25</v>
      </c>
      <c r="P21" t="s">
        <v>275</v>
      </c>
      <c r="Q21" t="s">
        <v>25</v>
      </c>
      <c r="R21" t="s">
        <v>748</v>
      </c>
      <c r="S21">
        <v>45702</v>
      </c>
      <c r="T21" t="s">
        <v>744</v>
      </c>
      <c r="AB21" s="43" t="s">
        <v>769</v>
      </c>
    </row>
    <row r="22" spans="1:28">
      <c r="A22">
        <v>5</v>
      </c>
      <c r="B22" t="s">
        <v>5</v>
      </c>
      <c r="C22">
        <v>45688</v>
      </c>
      <c r="D22">
        <v>45701</v>
      </c>
      <c r="E22" t="s">
        <v>768</v>
      </c>
      <c r="F22" t="s">
        <v>713</v>
      </c>
      <c r="G22">
        <v>21529</v>
      </c>
      <c r="H22" t="s">
        <v>741</v>
      </c>
      <c r="I22" t="s">
        <v>321</v>
      </c>
      <c r="J22">
        <v>1</v>
      </c>
      <c r="AB22" s="43" t="s">
        <v>770</v>
      </c>
    </row>
    <row r="23" spans="1:28">
      <c r="A23">
        <v>1</v>
      </c>
      <c r="B23" t="s">
        <v>5</v>
      </c>
      <c r="C23">
        <v>45702</v>
      </c>
      <c r="D23">
        <v>45715</v>
      </c>
      <c r="E23" t="s">
        <v>729</v>
      </c>
      <c r="F23" t="s">
        <v>699</v>
      </c>
      <c r="G23">
        <v>46615</v>
      </c>
      <c r="H23" t="s">
        <v>730</v>
      </c>
      <c r="I23" t="s">
        <v>266</v>
      </c>
      <c r="J23">
        <v>2</v>
      </c>
      <c r="K23">
        <v>2</v>
      </c>
      <c r="M23" t="s">
        <v>267</v>
      </c>
      <c r="N23" t="s">
        <v>608</v>
      </c>
      <c r="P23" t="s">
        <v>268</v>
      </c>
      <c r="R23" t="s">
        <v>731</v>
      </c>
      <c r="S23">
        <v>45705</v>
      </c>
    </row>
    <row r="24" spans="1:28">
      <c r="A24">
        <v>2</v>
      </c>
      <c r="B24" t="s">
        <v>5</v>
      </c>
      <c r="C24">
        <v>45702</v>
      </c>
      <c r="D24">
        <v>45715</v>
      </c>
      <c r="E24" t="s">
        <v>732</v>
      </c>
      <c r="F24" t="s">
        <v>699</v>
      </c>
      <c r="G24">
        <v>47185</v>
      </c>
      <c r="H24" t="s">
        <v>733</v>
      </c>
      <c r="I24" t="s">
        <v>266</v>
      </c>
      <c r="J24">
        <v>3</v>
      </c>
      <c r="K24">
        <v>3</v>
      </c>
      <c r="M24" t="s">
        <v>267</v>
      </c>
      <c r="N24" t="s">
        <v>608</v>
      </c>
      <c r="P24" t="s">
        <v>255</v>
      </c>
      <c r="R24" t="s">
        <v>734</v>
      </c>
      <c r="S24">
        <v>45700</v>
      </c>
      <c r="T24" t="s">
        <v>255</v>
      </c>
      <c r="U24">
        <v>45702</v>
      </c>
      <c r="V24" t="s">
        <v>25</v>
      </c>
      <c r="AB24" t="s">
        <v>645</v>
      </c>
    </row>
    <row r="25" spans="1:28">
      <c r="A25">
        <v>3</v>
      </c>
      <c r="B25" t="s">
        <v>5</v>
      </c>
      <c r="C25">
        <v>45702</v>
      </c>
      <c r="D25">
        <v>45715</v>
      </c>
      <c r="E25" t="s">
        <v>732</v>
      </c>
      <c r="F25" t="s">
        <v>699</v>
      </c>
      <c r="G25">
        <v>47186</v>
      </c>
      <c r="H25" t="s">
        <v>735</v>
      </c>
      <c r="I25" t="s">
        <v>266</v>
      </c>
      <c r="J25">
        <v>5</v>
      </c>
      <c r="K25">
        <v>5</v>
      </c>
      <c r="M25" t="s">
        <v>267</v>
      </c>
      <c r="N25" t="s">
        <v>608</v>
      </c>
      <c r="R25" t="s">
        <v>736</v>
      </c>
      <c r="S25">
        <v>45708</v>
      </c>
      <c r="T25" t="s">
        <v>255</v>
      </c>
      <c r="U25">
        <v>45709</v>
      </c>
      <c r="V25" t="s">
        <v>25</v>
      </c>
      <c r="AB25" t="s">
        <v>645</v>
      </c>
    </row>
    <row r="26" spans="1:28">
      <c r="A26">
        <v>4</v>
      </c>
      <c r="B26" t="s">
        <v>737</v>
      </c>
      <c r="C26">
        <v>45702</v>
      </c>
      <c r="D26">
        <v>45715</v>
      </c>
      <c r="E26" t="s">
        <v>732</v>
      </c>
      <c r="F26" t="s">
        <v>738</v>
      </c>
      <c r="G26">
        <v>47240</v>
      </c>
      <c r="H26" t="s">
        <v>739</v>
      </c>
      <c r="I26" t="s">
        <v>266</v>
      </c>
      <c r="J26">
        <v>13</v>
      </c>
      <c r="K26">
        <v>58.5</v>
      </c>
      <c r="L26">
        <v>234</v>
      </c>
      <c r="AB26" t="s">
        <v>740</v>
      </c>
    </row>
    <row r="27" spans="1:28">
      <c r="A27">
        <v>5</v>
      </c>
      <c r="B27" t="s">
        <v>5</v>
      </c>
      <c r="C27">
        <v>45702</v>
      </c>
      <c r="D27">
        <v>45715</v>
      </c>
      <c r="E27" t="s">
        <v>732</v>
      </c>
      <c r="F27" t="s">
        <v>713</v>
      </c>
      <c r="G27">
        <v>21529</v>
      </c>
      <c r="H27" t="s">
        <v>741</v>
      </c>
      <c r="I27" t="s">
        <v>333</v>
      </c>
      <c r="J27">
        <v>1</v>
      </c>
      <c r="K27">
        <v>1</v>
      </c>
      <c r="M27" t="s">
        <v>267</v>
      </c>
      <c r="N27" t="s">
        <v>268</v>
      </c>
      <c r="O27" t="s">
        <v>25</v>
      </c>
      <c r="P27" t="s">
        <v>552</v>
      </c>
      <c r="Q27" t="s">
        <v>742</v>
      </c>
      <c r="R27" t="s">
        <v>743</v>
      </c>
      <c r="T27" t="s">
        <v>744</v>
      </c>
      <c r="V27" t="s">
        <v>25</v>
      </c>
      <c r="Y27" t="s">
        <v>25</v>
      </c>
      <c r="Z27" t="s">
        <v>25</v>
      </c>
      <c r="AA27" t="s">
        <v>25</v>
      </c>
      <c r="AB27" s="43" t="s">
        <v>978</v>
      </c>
    </row>
    <row r="28" spans="1:28">
      <c r="A28">
        <v>6</v>
      </c>
      <c r="B28" t="s">
        <v>5</v>
      </c>
      <c r="C28">
        <v>45702</v>
      </c>
      <c r="D28">
        <v>45715</v>
      </c>
      <c r="E28" t="s">
        <v>79</v>
      </c>
      <c r="F28" t="s">
        <v>211</v>
      </c>
      <c r="G28">
        <v>46563</v>
      </c>
      <c r="H28" t="s">
        <v>684</v>
      </c>
      <c r="I28" t="s">
        <v>330</v>
      </c>
      <c r="J28">
        <v>2</v>
      </c>
      <c r="K28">
        <v>2</v>
      </c>
      <c r="L28">
        <v>8</v>
      </c>
      <c r="M28" t="s">
        <v>267</v>
      </c>
      <c r="N28" t="s">
        <v>268</v>
      </c>
      <c r="O28" t="s">
        <v>25</v>
      </c>
      <c r="P28" t="s">
        <v>710</v>
      </c>
      <c r="Q28" t="s">
        <v>25</v>
      </c>
      <c r="R28" s="43" t="s">
        <v>685</v>
      </c>
      <c r="S28">
        <v>45680</v>
      </c>
      <c r="T28" t="s">
        <v>650</v>
      </c>
      <c r="U28">
        <v>45712</v>
      </c>
      <c r="V28" t="s">
        <v>711</v>
      </c>
      <c r="W28" t="s">
        <v>650</v>
      </c>
      <c r="X28">
        <v>45712</v>
      </c>
      <c r="Y28" t="s">
        <v>25</v>
      </c>
      <c r="AB28" s="43" t="s">
        <v>746</v>
      </c>
    </row>
    <row r="29" spans="1:28">
      <c r="A29">
        <v>7</v>
      </c>
      <c r="B29" t="s">
        <v>5</v>
      </c>
      <c r="C29">
        <v>45702</v>
      </c>
      <c r="D29">
        <v>45715</v>
      </c>
      <c r="E29" t="s">
        <v>79</v>
      </c>
      <c r="F29" t="s">
        <v>211</v>
      </c>
      <c r="G29">
        <v>47119</v>
      </c>
      <c r="H29" t="s">
        <v>747</v>
      </c>
      <c r="I29" t="s">
        <v>266</v>
      </c>
      <c r="J29">
        <v>3</v>
      </c>
      <c r="K29">
        <v>3</v>
      </c>
      <c r="L29">
        <v>12</v>
      </c>
      <c r="M29" t="s">
        <v>267</v>
      </c>
      <c r="N29" t="s">
        <v>268</v>
      </c>
      <c r="O29" t="s">
        <v>25</v>
      </c>
      <c r="P29" t="s">
        <v>275</v>
      </c>
      <c r="Q29" t="s">
        <v>25</v>
      </c>
      <c r="R29" t="s">
        <v>748</v>
      </c>
      <c r="S29">
        <v>45702</v>
      </c>
      <c r="T29" t="s">
        <v>744</v>
      </c>
      <c r="U29">
        <v>45708</v>
      </c>
      <c r="V29" t="s">
        <v>25</v>
      </c>
      <c r="W29" t="s">
        <v>650</v>
      </c>
      <c r="Y29" t="s">
        <v>25</v>
      </c>
      <c r="AB29" t="s">
        <v>749</v>
      </c>
    </row>
    <row r="30" spans="1:28">
      <c r="A30">
        <v>8</v>
      </c>
      <c r="B30" t="s">
        <v>5</v>
      </c>
      <c r="C30">
        <v>45702</v>
      </c>
      <c r="D30">
        <v>45715</v>
      </c>
      <c r="E30" t="s">
        <v>79</v>
      </c>
      <c r="F30" t="s">
        <v>211</v>
      </c>
      <c r="G30">
        <v>47120</v>
      </c>
      <c r="H30" t="s">
        <v>750</v>
      </c>
      <c r="I30" t="s">
        <v>300</v>
      </c>
      <c r="J30">
        <v>5</v>
      </c>
      <c r="L30">
        <v>20</v>
      </c>
      <c r="AB30" s="43" t="s">
        <v>751</v>
      </c>
    </row>
    <row r="31" spans="1:28">
      <c r="A31">
        <v>1</v>
      </c>
      <c r="B31" t="s">
        <v>5</v>
      </c>
      <c r="C31">
        <v>45716</v>
      </c>
      <c r="D31">
        <v>45729</v>
      </c>
      <c r="E31" t="s">
        <v>698</v>
      </c>
      <c r="F31" t="s">
        <v>699</v>
      </c>
      <c r="G31">
        <v>47378</v>
      </c>
      <c r="H31" t="s">
        <v>700</v>
      </c>
      <c r="I31" t="s">
        <v>266</v>
      </c>
      <c r="J31">
        <v>2</v>
      </c>
      <c r="K31">
        <v>2</v>
      </c>
      <c r="L31">
        <v>12</v>
      </c>
      <c r="M31" t="s">
        <v>267</v>
      </c>
      <c r="N31" t="s">
        <v>608</v>
      </c>
      <c r="P31" t="s">
        <v>268</v>
      </c>
      <c r="R31" t="s">
        <v>701</v>
      </c>
      <c r="S31">
        <v>45720</v>
      </c>
      <c r="T31" t="s">
        <v>255</v>
      </c>
      <c r="U31">
        <v>45720</v>
      </c>
      <c r="AB31" t="s">
        <v>645</v>
      </c>
    </row>
    <row r="32" spans="1:28">
      <c r="A32">
        <v>2</v>
      </c>
      <c r="B32" t="s">
        <v>5</v>
      </c>
      <c r="C32">
        <v>45716</v>
      </c>
      <c r="D32">
        <v>45729</v>
      </c>
      <c r="E32" t="s">
        <v>698</v>
      </c>
      <c r="F32" t="s">
        <v>699</v>
      </c>
      <c r="G32">
        <v>47379</v>
      </c>
      <c r="H32" t="s">
        <v>702</v>
      </c>
      <c r="I32" t="s">
        <v>266</v>
      </c>
      <c r="J32">
        <v>3</v>
      </c>
      <c r="K32">
        <v>3</v>
      </c>
      <c r="L32">
        <v>15</v>
      </c>
      <c r="M32" t="s">
        <v>267</v>
      </c>
      <c r="N32" t="s">
        <v>608</v>
      </c>
      <c r="R32" t="s">
        <v>703</v>
      </c>
      <c r="S32">
        <v>45723</v>
      </c>
      <c r="T32" t="s">
        <v>255</v>
      </c>
      <c r="U32">
        <v>45723</v>
      </c>
      <c r="AB32" t="s">
        <v>645</v>
      </c>
    </row>
    <row r="33" spans="1:28">
      <c r="A33">
        <v>3</v>
      </c>
      <c r="B33" t="s">
        <v>5</v>
      </c>
      <c r="C33">
        <v>45716</v>
      </c>
      <c r="D33">
        <v>45729</v>
      </c>
      <c r="E33" t="s">
        <v>698</v>
      </c>
      <c r="F33" t="s">
        <v>699</v>
      </c>
      <c r="G33">
        <v>47385</v>
      </c>
      <c r="H33" t="s">
        <v>704</v>
      </c>
      <c r="I33" t="s">
        <v>266</v>
      </c>
      <c r="J33">
        <v>3</v>
      </c>
      <c r="K33">
        <v>3</v>
      </c>
      <c r="L33">
        <v>25</v>
      </c>
      <c r="M33" t="s">
        <v>267</v>
      </c>
      <c r="N33" t="s">
        <v>608</v>
      </c>
      <c r="R33" t="s">
        <v>705</v>
      </c>
      <c r="S33">
        <v>45727</v>
      </c>
      <c r="T33" t="s">
        <v>255</v>
      </c>
      <c r="U33">
        <v>45728</v>
      </c>
      <c r="AB33" t="s">
        <v>645</v>
      </c>
    </row>
    <row r="34" spans="1:28">
      <c r="A34">
        <v>4</v>
      </c>
      <c r="B34" t="s">
        <v>5</v>
      </c>
      <c r="C34">
        <v>45716</v>
      </c>
      <c r="D34">
        <v>45729</v>
      </c>
      <c r="E34" t="s">
        <v>698</v>
      </c>
      <c r="F34" t="s">
        <v>211</v>
      </c>
      <c r="G34">
        <v>47120</v>
      </c>
      <c r="H34" t="s">
        <v>680</v>
      </c>
      <c r="I34" t="s">
        <v>252</v>
      </c>
      <c r="J34">
        <v>3</v>
      </c>
      <c r="K34">
        <v>3</v>
      </c>
      <c r="L34">
        <v>16</v>
      </c>
      <c r="M34" t="s">
        <v>267</v>
      </c>
      <c r="N34" t="s">
        <v>268</v>
      </c>
      <c r="P34" t="s">
        <v>608</v>
      </c>
      <c r="R34" t="s">
        <v>681</v>
      </c>
      <c r="S34">
        <v>45728</v>
      </c>
      <c r="T34" t="s">
        <v>682</v>
      </c>
      <c r="U34">
        <v>45729</v>
      </c>
      <c r="V34" t="s">
        <v>706</v>
      </c>
      <c r="X34">
        <v>45729</v>
      </c>
      <c r="AB34" t="s">
        <v>707</v>
      </c>
    </row>
    <row r="35" spans="1:28">
      <c r="A35">
        <v>5</v>
      </c>
      <c r="B35" t="s">
        <v>5</v>
      </c>
      <c r="C35">
        <v>45716</v>
      </c>
      <c r="D35">
        <v>45729</v>
      </c>
      <c r="E35" t="s">
        <v>708</v>
      </c>
      <c r="F35" t="s">
        <v>211</v>
      </c>
      <c r="G35">
        <v>20939</v>
      </c>
      <c r="H35" t="s">
        <v>688</v>
      </c>
      <c r="I35" t="s">
        <v>321</v>
      </c>
      <c r="J35">
        <v>5</v>
      </c>
      <c r="K35">
        <v>5</v>
      </c>
      <c r="L35">
        <v>20</v>
      </c>
      <c r="AB35" t="s">
        <v>709</v>
      </c>
    </row>
    <row r="36" spans="1:28">
      <c r="A36">
        <v>6</v>
      </c>
      <c r="B36" t="s">
        <v>5</v>
      </c>
      <c r="C36">
        <v>45716</v>
      </c>
      <c r="D36">
        <v>45729</v>
      </c>
      <c r="E36" t="s">
        <v>698</v>
      </c>
      <c r="F36" t="s">
        <v>211</v>
      </c>
      <c r="G36">
        <v>46563</v>
      </c>
      <c r="H36" t="s">
        <v>684</v>
      </c>
      <c r="I36" t="s">
        <v>330</v>
      </c>
      <c r="J36">
        <v>3</v>
      </c>
      <c r="K36">
        <v>3</v>
      </c>
      <c r="L36">
        <v>12</v>
      </c>
      <c r="M36" t="s">
        <v>267</v>
      </c>
      <c r="N36" t="s">
        <v>268</v>
      </c>
      <c r="O36" t="s">
        <v>25</v>
      </c>
      <c r="P36" t="s">
        <v>710</v>
      </c>
      <c r="Q36" t="s">
        <v>25</v>
      </c>
      <c r="R36" s="43" t="s">
        <v>685</v>
      </c>
      <c r="S36">
        <v>45680</v>
      </c>
      <c r="T36" t="s">
        <v>650</v>
      </c>
      <c r="U36">
        <v>45712</v>
      </c>
      <c r="V36" t="s">
        <v>711</v>
      </c>
      <c r="W36" t="s">
        <v>650</v>
      </c>
      <c r="X36">
        <v>45712</v>
      </c>
      <c r="Y36" t="s">
        <v>25</v>
      </c>
      <c r="AB36" t="s">
        <v>712</v>
      </c>
    </row>
    <row r="37" spans="1:28">
      <c r="A37">
        <v>7</v>
      </c>
      <c r="B37" t="s">
        <v>5</v>
      </c>
      <c r="C37">
        <v>45716</v>
      </c>
      <c r="D37">
        <v>45729</v>
      </c>
      <c r="E37" t="s">
        <v>708</v>
      </c>
      <c r="F37" t="s">
        <v>713</v>
      </c>
      <c r="G37">
        <v>47346</v>
      </c>
      <c r="H37" t="s">
        <v>714</v>
      </c>
      <c r="I37" t="s">
        <v>266</v>
      </c>
      <c r="J37">
        <v>3</v>
      </c>
      <c r="K37">
        <v>3</v>
      </c>
      <c r="L37">
        <v>12</v>
      </c>
      <c r="M37" t="s">
        <v>267</v>
      </c>
      <c r="N37" t="s">
        <v>268</v>
      </c>
      <c r="O37" t="s">
        <v>25</v>
      </c>
      <c r="P37" t="s">
        <v>552</v>
      </c>
      <c r="Q37" t="s">
        <v>715</v>
      </c>
      <c r="R37" t="s">
        <v>695</v>
      </c>
      <c r="S37">
        <v>45733</v>
      </c>
      <c r="T37" t="s">
        <v>682</v>
      </c>
      <c r="U37">
        <v>45733</v>
      </c>
      <c r="V37" t="s">
        <v>716</v>
      </c>
      <c r="W37" t="s">
        <v>682</v>
      </c>
      <c r="X37">
        <v>45733</v>
      </c>
      <c r="Z37" t="s">
        <v>717</v>
      </c>
      <c r="AA37" t="s">
        <v>717</v>
      </c>
      <c r="AB37" s="43" t="s">
        <v>718</v>
      </c>
    </row>
    <row r="38" spans="1:28">
      <c r="A38">
        <v>8</v>
      </c>
      <c r="B38" t="s">
        <v>5</v>
      </c>
      <c r="C38">
        <v>45716</v>
      </c>
      <c r="D38">
        <v>45729</v>
      </c>
      <c r="E38" t="s">
        <v>698</v>
      </c>
      <c r="F38" t="s">
        <v>719</v>
      </c>
      <c r="G38">
        <v>47414</v>
      </c>
      <c r="H38" t="s">
        <v>664</v>
      </c>
      <c r="I38" t="s">
        <v>266</v>
      </c>
      <c r="J38">
        <v>8</v>
      </c>
      <c r="K38">
        <v>8</v>
      </c>
      <c r="L38">
        <v>32</v>
      </c>
      <c r="M38" t="s">
        <v>267</v>
      </c>
      <c r="N38" t="s">
        <v>618</v>
      </c>
      <c r="O38" t="s">
        <v>25</v>
      </c>
      <c r="P38" t="s">
        <v>618</v>
      </c>
      <c r="Q38" t="s">
        <v>25</v>
      </c>
      <c r="R38" t="s">
        <v>720</v>
      </c>
      <c r="S38">
        <v>45727</v>
      </c>
      <c r="T38" t="s">
        <v>399</v>
      </c>
      <c r="V38" t="s">
        <v>721</v>
      </c>
      <c r="AB38" t="s">
        <v>722</v>
      </c>
    </row>
    <row r="39" spans="1:28">
      <c r="A39">
        <v>9</v>
      </c>
      <c r="B39" t="s">
        <v>5</v>
      </c>
      <c r="C39">
        <v>45716</v>
      </c>
      <c r="D39">
        <v>45729</v>
      </c>
      <c r="E39" t="s">
        <v>698</v>
      </c>
      <c r="F39" t="s">
        <v>723</v>
      </c>
      <c r="G39">
        <v>47398</v>
      </c>
      <c r="H39" t="s">
        <v>659</v>
      </c>
      <c r="I39" t="s">
        <v>266</v>
      </c>
      <c r="J39">
        <v>8</v>
      </c>
      <c r="K39">
        <v>8</v>
      </c>
      <c r="L39">
        <v>32</v>
      </c>
      <c r="M39" t="s">
        <v>267</v>
      </c>
      <c r="N39" t="s">
        <v>627</v>
      </c>
      <c r="O39" t="s">
        <v>25</v>
      </c>
      <c r="P39" t="s">
        <v>627</v>
      </c>
      <c r="Q39" t="s">
        <v>25</v>
      </c>
      <c r="R39" t="s">
        <v>720</v>
      </c>
      <c r="S39">
        <v>45727</v>
      </c>
      <c r="T39" t="s">
        <v>399</v>
      </c>
      <c r="V39" s="43" t="s">
        <v>724</v>
      </c>
      <c r="AB39" t="s">
        <v>725</v>
      </c>
    </row>
    <row r="40" spans="1:28">
      <c r="A40">
        <v>1</v>
      </c>
      <c r="B40" t="s">
        <v>5</v>
      </c>
      <c r="C40">
        <v>45730</v>
      </c>
      <c r="D40">
        <v>45743</v>
      </c>
      <c r="E40" t="s">
        <v>658</v>
      </c>
      <c r="F40" t="s">
        <v>618</v>
      </c>
      <c r="G40">
        <v>47572</v>
      </c>
      <c r="H40" t="s">
        <v>659</v>
      </c>
      <c r="I40" t="s">
        <v>266</v>
      </c>
      <c r="J40">
        <v>5</v>
      </c>
      <c r="K40">
        <v>7</v>
      </c>
      <c r="L40">
        <v>28</v>
      </c>
      <c r="M40" t="s">
        <v>267</v>
      </c>
      <c r="N40" t="s">
        <v>399</v>
      </c>
      <c r="O40" t="s">
        <v>660</v>
      </c>
      <c r="P40" t="s">
        <v>629</v>
      </c>
      <c r="R40" t="s">
        <v>639</v>
      </c>
      <c r="S40">
        <v>45727</v>
      </c>
      <c r="T40" t="s">
        <v>399</v>
      </c>
      <c r="U40">
        <v>45742</v>
      </c>
      <c r="AB40" t="s">
        <v>661</v>
      </c>
    </row>
    <row r="41" spans="1:28">
      <c r="A41">
        <v>2</v>
      </c>
      <c r="B41" t="s">
        <v>5</v>
      </c>
      <c r="C41">
        <v>45730</v>
      </c>
      <c r="D41">
        <v>45743</v>
      </c>
      <c r="E41" t="s">
        <v>658</v>
      </c>
      <c r="F41" t="s">
        <v>627</v>
      </c>
      <c r="G41">
        <v>47573</v>
      </c>
      <c r="H41" t="s">
        <v>662</v>
      </c>
      <c r="I41" t="s">
        <v>266</v>
      </c>
      <c r="J41">
        <v>5</v>
      </c>
      <c r="K41">
        <v>8</v>
      </c>
      <c r="L41">
        <v>32</v>
      </c>
      <c r="M41" t="s">
        <v>267</v>
      </c>
      <c r="N41" t="s">
        <v>399</v>
      </c>
      <c r="O41" t="s">
        <v>663</v>
      </c>
      <c r="P41" t="s">
        <v>618</v>
      </c>
      <c r="R41" t="s">
        <v>639</v>
      </c>
      <c r="S41">
        <v>45727</v>
      </c>
      <c r="T41" t="s">
        <v>399</v>
      </c>
      <c r="U41">
        <v>45742</v>
      </c>
      <c r="AB41" t="s">
        <v>661</v>
      </c>
    </row>
    <row r="42" spans="1:28">
      <c r="A42">
        <v>3</v>
      </c>
      <c r="B42" t="s">
        <v>5</v>
      </c>
      <c r="C42">
        <v>45730</v>
      </c>
      <c r="D42">
        <v>45743</v>
      </c>
      <c r="E42" t="s">
        <v>658</v>
      </c>
      <c r="F42" t="s">
        <v>629</v>
      </c>
      <c r="G42">
        <v>47574</v>
      </c>
      <c r="H42" t="s">
        <v>664</v>
      </c>
      <c r="I42" t="s">
        <v>266</v>
      </c>
      <c r="J42">
        <v>5</v>
      </c>
      <c r="K42">
        <v>7</v>
      </c>
      <c r="L42">
        <v>28</v>
      </c>
      <c r="M42" t="s">
        <v>267</v>
      </c>
      <c r="N42" t="s">
        <v>399</v>
      </c>
      <c r="O42" t="s">
        <v>665</v>
      </c>
      <c r="P42" t="s">
        <v>627</v>
      </c>
      <c r="Q42" t="s">
        <v>666</v>
      </c>
      <c r="R42" t="s">
        <v>639</v>
      </c>
      <c r="S42">
        <v>45727</v>
      </c>
      <c r="T42" t="s">
        <v>399</v>
      </c>
      <c r="U42">
        <v>45742</v>
      </c>
      <c r="AB42" t="s">
        <v>661</v>
      </c>
    </row>
    <row r="43" spans="1:28">
      <c r="A43">
        <v>4</v>
      </c>
      <c r="B43" t="s">
        <v>5</v>
      </c>
      <c r="C43">
        <v>45730</v>
      </c>
      <c r="D43">
        <v>45743</v>
      </c>
      <c r="E43" t="s">
        <v>658</v>
      </c>
      <c r="F43" t="s">
        <v>627</v>
      </c>
      <c r="G43">
        <v>47576</v>
      </c>
      <c r="H43" t="s">
        <v>667</v>
      </c>
      <c r="I43" t="s">
        <v>260</v>
      </c>
      <c r="J43">
        <v>8</v>
      </c>
      <c r="K43">
        <v>10</v>
      </c>
      <c r="L43">
        <v>40</v>
      </c>
      <c r="AB43" t="s">
        <v>668</v>
      </c>
    </row>
    <row r="44" spans="1:28">
      <c r="A44">
        <v>5</v>
      </c>
      <c r="B44" t="s">
        <v>5</v>
      </c>
      <c r="C44">
        <v>45730</v>
      </c>
      <c r="D44">
        <v>45743</v>
      </c>
      <c r="E44" t="s">
        <v>658</v>
      </c>
      <c r="F44" t="s">
        <v>669</v>
      </c>
      <c r="G44">
        <v>47577</v>
      </c>
      <c r="H44" t="s">
        <v>670</v>
      </c>
      <c r="I44" t="s">
        <v>266</v>
      </c>
      <c r="J44">
        <v>8</v>
      </c>
      <c r="K44">
        <v>11.5</v>
      </c>
      <c r="L44">
        <v>46</v>
      </c>
      <c r="AB44" t="s">
        <v>671</v>
      </c>
    </row>
    <row r="45" spans="1:28">
      <c r="A45">
        <v>6</v>
      </c>
      <c r="B45" t="s">
        <v>5</v>
      </c>
      <c r="C45">
        <v>45730</v>
      </c>
      <c r="D45">
        <v>45743</v>
      </c>
      <c r="E45" t="s">
        <v>658</v>
      </c>
      <c r="F45" t="s">
        <v>608</v>
      </c>
      <c r="G45">
        <v>47380</v>
      </c>
      <c r="H45" t="s">
        <v>672</v>
      </c>
      <c r="I45" t="s">
        <v>266</v>
      </c>
      <c r="J45">
        <v>2</v>
      </c>
      <c r="K45">
        <v>2</v>
      </c>
      <c r="L45">
        <v>8</v>
      </c>
      <c r="M45" t="s">
        <v>267</v>
      </c>
      <c r="N45" t="s">
        <v>608</v>
      </c>
      <c r="R45" t="s">
        <v>673</v>
      </c>
      <c r="S45">
        <v>45733</v>
      </c>
      <c r="T45" t="s">
        <v>255</v>
      </c>
      <c r="U45">
        <v>45733</v>
      </c>
      <c r="AB45" t="s">
        <v>645</v>
      </c>
    </row>
    <row r="46" spans="1:28">
      <c r="A46">
        <v>7</v>
      </c>
      <c r="B46" t="s">
        <v>5</v>
      </c>
      <c r="C46">
        <v>45730</v>
      </c>
      <c r="D46">
        <v>45743</v>
      </c>
      <c r="E46" t="s">
        <v>658</v>
      </c>
      <c r="F46" t="s">
        <v>608</v>
      </c>
      <c r="G46">
        <v>47381</v>
      </c>
      <c r="H46" t="s">
        <v>674</v>
      </c>
      <c r="I46" t="s">
        <v>266</v>
      </c>
      <c r="J46">
        <v>2</v>
      </c>
      <c r="K46">
        <v>2</v>
      </c>
      <c r="L46">
        <v>8</v>
      </c>
      <c r="M46" t="s">
        <v>267</v>
      </c>
      <c r="N46" t="s">
        <v>608</v>
      </c>
      <c r="R46" t="s">
        <v>673</v>
      </c>
      <c r="S46">
        <v>45733</v>
      </c>
      <c r="T46" t="s">
        <v>255</v>
      </c>
      <c r="U46">
        <v>45733</v>
      </c>
      <c r="AB46" t="s">
        <v>645</v>
      </c>
    </row>
    <row r="47" spans="1:28">
      <c r="A47">
        <v>8</v>
      </c>
      <c r="B47" t="s">
        <v>5</v>
      </c>
      <c r="C47">
        <v>45730</v>
      </c>
      <c r="D47">
        <v>45743</v>
      </c>
      <c r="E47" t="s">
        <v>658</v>
      </c>
      <c r="F47" t="s">
        <v>608</v>
      </c>
      <c r="G47">
        <v>47382</v>
      </c>
      <c r="H47" t="s">
        <v>675</v>
      </c>
      <c r="I47" t="s">
        <v>266</v>
      </c>
      <c r="J47">
        <v>3</v>
      </c>
      <c r="K47">
        <v>3</v>
      </c>
      <c r="L47">
        <v>12</v>
      </c>
      <c r="M47" t="s">
        <v>267</v>
      </c>
      <c r="N47" t="s">
        <v>608</v>
      </c>
      <c r="R47" t="s">
        <v>676</v>
      </c>
      <c r="S47">
        <v>45735</v>
      </c>
      <c r="T47" t="s">
        <v>255</v>
      </c>
      <c r="U47">
        <v>45735</v>
      </c>
    </row>
    <row r="48" spans="1:28">
      <c r="A48">
        <v>9</v>
      </c>
      <c r="B48" t="s">
        <v>5</v>
      </c>
      <c r="C48">
        <v>45730</v>
      </c>
      <c r="D48">
        <v>45743</v>
      </c>
      <c r="E48" t="s">
        <v>658</v>
      </c>
      <c r="F48" t="s">
        <v>608</v>
      </c>
      <c r="G48">
        <v>47383</v>
      </c>
      <c r="H48" t="s">
        <v>677</v>
      </c>
      <c r="I48" t="s">
        <v>266</v>
      </c>
      <c r="J48">
        <v>3</v>
      </c>
      <c r="K48">
        <v>3</v>
      </c>
      <c r="L48">
        <v>12</v>
      </c>
      <c r="M48" t="s">
        <v>267</v>
      </c>
      <c r="N48" t="s">
        <v>608</v>
      </c>
      <c r="R48" t="s">
        <v>676</v>
      </c>
      <c r="S48">
        <v>45735</v>
      </c>
      <c r="T48" t="s">
        <v>255</v>
      </c>
      <c r="U48">
        <v>45735</v>
      </c>
    </row>
    <row r="49" spans="1:28">
      <c r="A49">
        <v>10</v>
      </c>
      <c r="B49" t="s">
        <v>5</v>
      </c>
      <c r="C49">
        <v>45730</v>
      </c>
      <c r="D49">
        <v>45743</v>
      </c>
      <c r="E49" t="s">
        <v>658</v>
      </c>
      <c r="F49" t="s">
        <v>608</v>
      </c>
      <c r="G49">
        <v>47384</v>
      </c>
      <c r="H49" t="s">
        <v>678</v>
      </c>
      <c r="I49" t="s">
        <v>266</v>
      </c>
      <c r="J49">
        <v>3</v>
      </c>
      <c r="K49">
        <v>3</v>
      </c>
      <c r="L49">
        <v>12</v>
      </c>
      <c r="M49" t="s">
        <v>267</v>
      </c>
      <c r="N49" t="s">
        <v>608</v>
      </c>
      <c r="R49" t="s">
        <v>679</v>
      </c>
      <c r="S49">
        <v>45741</v>
      </c>
      <c r="T49" t="s">
        <v>255</v>
      </c>
      <c r="U49">
        <v>45741</v>
      </c>
    </row>
    <row r="50" spans="1:28">
      <c r="A50">
        <v>11</v>
      </c>
      <c r="B50" t="s">
        <v>5</v>
      </c>
      <c r="C50">
        <v>45730</v>
      </c>
      <c r="D50">
        <v>45743</v>
      </c>
      <c r="E50" t="s">
        <v>658</v>
      </c>
      <c r="F50" t="s">
        <v>254</v>
      </c>
      <c r="G50">
        <v>47120</v>
      </c>
      <c r="H50" t="s">
        <v>680</v>
      </c>
      <c r="I50" t="s">
        <v>252</v>
      </c>
      <c r="J50">
        <v>3</v>
      </c>
      <c r="M50" t="s">
        <v>267</v>
      </c>
      <c r="N50" t="s">
        <v>268</v>
      </c>
      <c r="P50" t="s">
        <v>608</v>
      </c>
      <c r="R50" t="s">
        <v>681</v>
      </c>
      <c r="S50">
        <v>45728</v>
      </c>
      <c r="T50" t="s">
        <v>682</v>
      </c>
      <c r="U50">
        <v>45729</v>
      </c>
      <c r="X50">
        <v>45729</v>
      </c>
      <c r="AB50" t="s">
        <v>683</v>
      </c>
    </row>
    <row r="51" spans="1:28">
      <c r="A51">
        <v>12</v>
      </c>
      <c r="B51" t="s">
        <v>5</v>
      </c>
      <c r="C51">
        <v>45730</v>
      </c>
      <c r="D51">
        <v>45743</v>
      </c>
      <c r="E51" t="s">
        <v>658</v>
      </c>
      <c r="F51" t="s">
        <v>254</v>
      </c>
      <c r="G51">
        <v>46563</v>
      </c>
      <c r="H51" t="s">
        <v>684</v>
      </c>
      <c r="I51" t="s">
        <v>266</v>
      </c>
      <c r="J51">
        <v>3</v>
      </c>
      <c r="K51">
        <v>3</v>
      </c>
      <c r="L51">
        <v>12</v>
      </c>
      <c r="M51" t="s">
        <v>267</v>
      </c>
      <c r="N51" t="s">
        <v>268</v>
      </c>
      <c r="O51" t="s">
        <v>25</v>
      </c>
      <c r="P51" t="s">
        <v>608</v>
      </c>
      <c r="Q51" t="s">
        <v>25</v>
      </c>
      <c r="R51" s="43" t="s">
        <v>685</v>
      </c>
      <c r="S51">
        <v>45680</v>
      </c>
      <c r="T51" t="s">
        <v>650</v>
      </c>
      <c r="U51">
        <v>45712</v>
      </c>
      <c r="W51" t="s">
        <v>650</v>
      </c>
      <c r="X51">
        <v>45712</v>
      </c>
      <c r="Y51" t="s">
        <v>25</v>
      </c>
      <c r="AB51" t="s">
        <v>686</v>
      </c>
    </row>
    <row r="52" spans="1:28">
      <c r="A52">
        <v>13</v>
      </c>
      <c r="B52" t="s">
        <v>5</v>
      </c>
      <c r="C52">
        <v>45730</v>
      </c>
      <c r="D52">
        <v>45743</v>
      </c>
      <c r="E52" t="s">
        <v>687</v>
      </c>
      <c r="F52" t="s">
        <v>254</v>
      </c>
      <c r="G52">
        <v>20939</v>
      </c>
      <c r="H52" t="s">
        <v>688</v>
      </c>
      <c r="I52" t="s">
        <v>441</v>
      </c>
      <c r="J52">
        <v>3</v>
      </c>
      <c r="K52">
        <v>5</v>
      </c>
      <c r="L52">
        <v>20</v>
      </c>
      <c r="AB52" s="43" t="s">
        <v>689</v>
      </c>
    </row>
    <row r="53" spans="1:28">
      <c r="A53">
        <v>14</v>
      </c>
      <c r="B53" t="s">
        <v>5</v>
      </c>
      <c r="C53">
        <v>45730</v>
      </c>
      <c r="D53">
        <v>45743</v>
      </c>
      <c r="E53" t="s">
        <v>658</v>
      </c>
      <c r="F53" t="s">
        <v>254</v>
      </c>
      <c r="G53">
        <v>46619</v>
      </c>
      <c r="H53" t="s">
        <v>648</v>
      </c>
      <c r="I53" t="s">
        <v>252</v>
      </c>
      <c r="J53">
        <v>3</v>
      </c>
      <c r="K53">
        <v>5</v>
      </c>
      <c r="L53">
        <v>20</v>
      </c>
      <c r="M53" t="s">
        <v>267</v>
      </c>
      <c r="N53" t="s">
        <v>608</v>
      </c>
      <c r="O53" t="s">
        <v>25</v>
      </c>
      <c r="P53" t="s">
        <v>608</v>
      </c>
      <c r="Q53" t="s">
        <v>25</v>
      </c>
      <c r="R53" t="s">
        <v>690</v>
      </c>
      <c r="S53">
        <v>45736</v>
      </c>
      <c r="T53" t="s">
        <v>650</v>
      </c>
      <c r="U53">
        <v>45741</v>
      </c>
      <c r="V53" s="43" t="s">
        <v>691</v>
      </c>
      <c r="W53" t="s">
        <v>650</v>
      </c>
      <c r="X53">
        <v>45741</v>
      </c>
      <c r="Y53" t="s">
        <v>25</v>
      </c>
      <c r="AB53" t="s">
        <v>692</v>
      </c>
    </row>
    <row r="54" spans="1:28">
      <c r="A54">
        <v>1</v>
      </c>
      <c r="B54" t="s">
        <v>5</v>
      </c>
      <c r="C54">
        <v>45744</v>
      </c>
      <c r="D54">
        <v>45757</v>
      </c>
      <c r="E54" t="s">
        <v>636</v>
      </c>
      <c r="F54" t="s">
        <v>618</v>
      </c>
      <c r="G54">
        <v>47724</v>
      </c>
      <c r="H54" t="s">
        <v>637</v>
      </c>
      <c r="I54" t="s">
        <v>266</v>
      </c>
      <c r="J54">
        <v>3</v>
      </c>
      <c r="K54">
        <v>12</v>
      </c>
      <c r="L54">
        <v>48</v>
      </c>
      <c r="N54" t="s">
        <v>399</v>
      </c>
      <c r="O54" t="s">
        <v>25</v>
      </c>
      <c r="P54" t="s">
        <v>629</v>
      </c>
      <c r="Q54" t="s">
        <v>25</v>
      </c>
    </row>
    <row r="55" spans="1:28">
      <c r="A55">
        <v>2</v>
      </c>
      <c r="B55" t="s">
        <v>5</v>
      </c>
      <c r="C55">
        <v>45744</v>
      </c>
      <c r="D55">
        <v>45757</v>
      </c>
      <c r="E55" t="s">
        <v>636</v>
      </c>
      <c r="F55" t="s">
        <v>618</v>
      </c>
      <c r="G55">
        <v>47725</v>
      </c>
      <c r="H55" t="s">
        <v>638</v>
      </c>
      <c r="I55" t="s">
        <v>266</v>
      </c>
      <c r="J55">
        <v>8</v>
      </c>
      <c r="K55">
        <v>12.5</v>
      </c>
      <c r="L55">
        <v>50</v>
      </c>
      <c r="N55" t="s">
        <v>399</v>
      </c>
      <c r="O55" t="s">
        <v>25</v>
      </c>
      <c r="P55" t="s">
        <v>618</v>
      </c>
      <c r="Q55" t="s">
        <v>25</v>
      </c>
    </row>
    <row r="56" spans="1:28">
      <c r="A56">
        <v>3</v>
      </c>
      <c r="B56" t="s">
        <v>5</v>
      </c>
      <c r="C56">
        <v>45744</v>
      </c>
      <c r="D56">
        <v>45757</v>
      </c>
      <c r="E56" t="s">
        <v>636</v>
      </c>
      <c r="F56" t="s">
        <v>627</v>
      </c>
      <c r="G56">
        <v>47576</v>
      </c>
      <c r="H56" t="s">
        <v>620</v>
      </c>
      <c r="I56" t="s">
        <v>461</v>
      </c>
      <c r="J56">
        <v>5</v>
      </c>
      <c r="K56">
        <v>8</v>
      </c>
      <c r="L56">
        <v>32</v>
      </c>
      <c r="M56" t="s">
        <v>267</v>
      </c>
      <c r="N56" t="s">
        <v>399</v>
      </c>
      <c r="O56" t="s">
        <v>25</v>
      </c>
      <c r="P56" t="s">
        <v>627</v>
      </c>
      <c r="Q56" t="s">
        <v>25</v>
      </c>
      <c r="R56" t="s">
        <v>639</v>
      </c>
      <c r="S56">
        <v>45745</v>
      </c>
      <c r="T56" t="s">
        <v>399</v>
      </c>
      <c r="U56">
        <v>45756</v>
      </c>
      <c r="AB56" t="s">
        <v>640</v>
      </c>
    </row>
    <row r="57" spans="1:28">
      <c r="A57">
        <v>4</v>
      </c>
      <c r="B57" t="s">
        <v>5</v>
      </c>
      <c r="C57">
        <v>45744</v>
      </c>
      <c r="D57">
        <v>45757</v>
      </c>
      <c r="E57" t="s">
        <v>636</v>
      </c>
      <c r="F57" t="s">
        <v>641</v>
      </c>
      <c r="G57">
        <v>47726</v>
      </c>
      <c r="H57" t="s">
        <v>642</v>
      </c>
      <c r="I57" t="s">
        <v>266</v>
      </c>
      <c r="J57">
        <v>8</v>
      </c>
      <c r="K57">
        <v>11.75</v>
      </c>
      <c r="L57">
        <v>47</v>
      </c>
      <c r="N57" t="s">
        <v>399</v>
      </c>
      <c r="O57" t="s">
        <v>25</v>
      </c>
      <c r="P57" t="s">
        <v>618</v>
      </c>
      <c r="Q57" t="s">
        <v>25</v>
      </c>
    </row>
    <row r="58" spans="1:28">
      <c r="A58">
        <v>5</v>
      </c>
      <c r="B58" t="s">
        <v>5</v>
      </c>
      <c r="C58">
        <v>45744</v>
      </c>
      <c r="D58">
        <v>45757</v>
      </c>
      <c r="E58" t="s">
        <v>636</v>
      </c>
      <c r="F58" t="s">
        <v>608</v>
      </c>
      <c r="G58">
        <v>47721</v>
      </c>
      <c r="H58" t="s">
        <v>643</v>
      </c>
      <c r="I58" t="s">
        <v>266</v>
      </c>
      <c r="J58">
        <v>2</v>
      </c>
      <c r="K58">
        <v>2</v>
      </c>
      <c r="L58">
        <v>10</v>
      </c>
      <c r="M58" t="s">
        <v>267</v>
      </c>
      <c r="N58" t="s">
        <v>254</v>
      </c>
      <c r="O58" t="s">
        <v>25</v>
      </c>
      <c r="P58" t="s">
        <v>254</v>
      </c>
      <c r="Q58" t="s">
        <v>25</v>
      </c>
      <c r="R58" t="s">
        <v>644</v>
      </c>
      <c r="S58">
        <v>45747</v>
      </c>
      <c r="T58" t="s">
        <v>255</v>
      </c>
      <c r="U58">
        <v>45748</v>
      </c>
      <c r="AB58" t="s">
        <v>645</v>
      </c>
    </row>
    <row r="59" spans="1:28">
      <c r="A59">
        <v>6</v>
      </c>
      <c r="B59" t="s">
        <v>5</v>
      </c>
      <c r="C59">
        <v>45744</v>
      </c>
      <c r="D59">
        <v>45757</v>
      </c>
      <c r="E59" t="s">
        <v>636</v>
      </c>
      <c r="F59" t="s">
        <v>608</v>
      </c>
      <c r="G59">
        <v>47720</v>
      </c>
      <c r="H59" t="s">
        <v>646</v>
      </c>
      <c r="I59" t="s">
        <v>266</v>
      </c>
      <c r="J59">
        <v>5</v>
      </c>
      <c r="K59">
        <v>10</v>
      </c>
      <c r="L59">
        <v>40</v>
      </c>
      <c r="M59" t="s">
        <v>267</v>
      </c>
      <c r="N59" t="s">
        <v>254</v>
      </c>
      <c r="O59" t="s">
        <v>25</v>
      </c>
      <c r="P59" t="s">
        <v>254</v>
      </c>
      <c r="Q59" t="s">
        <v>25</v>
      </c>
      <c r="R59" t="s">
        <v>647</v>
      </c>
      <c r="S59">
        <v>45755</v>
      </c>
      <c r="T59" t="s">
        <v>255</v>
      </c>
      <c r="U59">
        <v>45755</v>
      </c>
      <c r="AB59" t="s">
        <v>645</v>
      </c>
    </row>
    <row r="60" spans="1:28">
      <c r="A60">
        <v>7</v>
      </c>
      <c r="B60" t="s">
        <v>5</v>
      </c>
      <c r="C60">
        <v>45744</v>
      </c>
      <c r="D60">
        <v>45757</v>
      </c>
      <c r="E60" t="s">
        <v>636</v>
      </c>
      <c r="F60" t="s">
        <v>254</v>
      </c>
      <c r="G60">
        <v>46619</v>
      </c>
      <c r="H60" t="s">
        <v>648</v>
      </c>
      <c r="I60" t="s">
        <v>266</v>
      </c>
      <c r="J60">
        <v>5</v>
      </c>
      <c r="K60">
        <v>8</v>
      </c>
      <c r="L60">
        <v>32</v>
      </c>
      <c r="M60" t="s">
        <v>267</v>
      </c>
      <c r="N60" t="s">
        <v>608</v>
      </c>
      <c r="O60" t="s">
        <v>25</v>
      </c>
      <c r="P60" t="s">
        <v>608</v>
      </c>
      <c r="Q60" t="s">
        <v>25</v>
      </c>
      <c r="R60" t="s">
        <v>649</v>
      </c>
      <c r="S60">
        <v>45736</v>
      </c>
      <c r="T60" t="s">
        <v>650</v>
      </c>
      <c r="U60">
        <v>45741</v>
      </c>
      <c r="W60" t="s">
        <v>650</v>
      </c>
      <c r="X60">
        <v>45741</v>
      </c>
      <c r="Y60" t="s">
        <v>25</v>
      </c>
      <c r="AB60" t="s">
        <v>266</v>
      </c>
    </row>
    <row r="61" spans="1:28">
      <c r="A61">
        <v>8</v>
      </c>
      <c r="B61" t="s">
        <v>5</v>
      </c>
      <c r="C61">
        <v>45744</v>
      </c>
      <c r="D61">
        <v>45757</v>
      </c>
      <c r="E61" t="s">
        <v>651</v>
      </c>
      <c r="F61" t="s">
        <v>254</v>
      </c>
      <c r="G61">
        <v>23400</v>
      </c>
      <c r="H61" t="s">
        <v>624</v>
      </c>
      <c r="I61" t="s">
        <v>461</v>
      </c>
      <c r="J61">
        <v>3</v>
      </c>
      <c r="K61">
        <v>5</v>
      </c>
      <c r="L61">
        <v>20</v>
      </c>
      <c r="M61" t="s">
        <v>267</v>
      </c>
      <c r="N61" t="s">
        <v>268</v>
      </c>
      <c r="O61" t="s">
        <v>25</v>
      </c>
      <c r="P61" t="s">
        <v>608</v>
      </c>
      <c r="Q61" t="s">
        <v>25</v>
      </c>
      <c r="R61" t="s">
        <v>625</v>
      </c>
      <c r="S61">
        <v>45754</v>
      </c>
      <c r="T61" t="s">
        <v>275</v>
      </c>
      <c r="U61">
        <v>45756</v>
      </c>
      <c r="W61" t="s">
        <v>275</v>
      </c>
      <c r="X61">
        <v>45756</v>
      </c>
      <c r="Y61" s="43" t="s">
        <v>652</v>
      </c>
      <c r="AB61" s="43" t="s">
        <v>653</v>
      </c>
    </row>
    <row r="62" spans="1:28">
      <c r="A62">
        <v>1</v>
      </c>
      <c r="B62" t="s">
        <v>5</v>
      </c>
      <c r="C62">
        <v>45758</v>
      </c>
      <c r="D62">
        <v>45771</v>
      </c>
      <c r="E62" t="s">
        <v>617</v>
      </c>
      <c r="F62" t="s">
        <v>618</v>
      </c>
      <c r="G62">
        <v>47880</v>
      </c>
      <c r="H62" t="s">
        <v>619</v>
      </c>
      <c r="I62" t="s">
        <v>266</v>
      </c>
      <c r="J62">
        <v>8</v>
      </c>
      <c r="K62">
        <v>8</v>
      </c>
      <c r="L62">
        <v>32</v>
      </c>
    </row>
    <row r="63" spans="1:28">
      <c r="A63">
        <v>2</v>
      </c>
      <c r="B63" t="s">
        <v>5</v>
      </c>
      <c r="C63">
        <v>45758</v>
      </c>
      <c r="D63">
        <v>45771</v>
      </c>
      <c r="E63" t="s">
        <v>617</v>
      </c>
      <c r="F63" t="s">
        <v>618</v>
      </c>
      <c r="G63">
        <v>47576</v>
      </c>
      <c r="H63" t="s">
        <v>620</v>
      </c>
      <c r="I63" t="s">
        <v>266</v>
      </c>
      <c r="J63">
        <v>3</v>
      </c>
      <c r="K63">
        <v>3</v>
      </c>
      <c r="L63">
        <v>12</v>
      </c>
    </row>
    <row r="64" spans="1:28">
      <c r="A64">
        <v>3</v>
      </c>
      <c r="B64" t="s">
        <v>5</v>
      </c>
      <c r="C64">
        <v>45758</v>
      </c>
      <c r="D64">
        <v>45771</v>
      </c>
      <c r="E64" t="s">
        <v>617</v>
      </c>
      <c r="F64" t="s">
        <v>608</v>
      </c>
      <c r="G64">
        <v>47774</v>
      </c>
      <c r="H64" t="s">
        <v>621</v>
      </c>
      <c r="I64" t="s">
        <v>266</v>
      </c>
      <c r="J64">
        <v>1</v>
      </c>
      <c r="K64">
        <v>1</v>
      </c>
      <c r="L64">
        <v>4</v>
      </c>
      <c r="M64" t="s">
        <v>267</v>
      </c>
      <c r="N64" t="s">
        <v>254</v>
      </c>
      <c r="P64" t="s">
        <v>254</v>
      </c>
      <c r="R64" t="s">
        <v>622</v>
      </c>
      <c r="S64">
        <v>45761</v>
      </c>
      <c r="T64" t="s">
        <v>255</v>
      </c>
      <c r="U64">
        <v>45761</v>
      </c>
      <c r="W64" t="s">
        <v>275</v>
      </c>
      <c r="X64">
        <v>45761</v>
      </c>
    </row>
    <row r="65" spans="1:28">
      <c r="A65">
        <v>4</v>
      </c>
      <c r="B65" t="s">
        <v>5</v>
      </c>
      <c r="C65">
        <v>45744</v>
      </c>
      <c r="D65">
        <v>45757</v>
      </c>
      <c r="E65" t="s">
        <v>623</v>
      </c>
      <c r="F65" t="s">
        <v>254</v>
      </c>
      <c r="G65">
        <v>23400</v>
      </c>
      <c r="H65" t="s">
        <v>624</v>
      </c>
      <c r="I65" t="s">
        <v>461</v>
      </c>
      <c r="J65">
        <v>3</v>
      </c>
      <c r="K65">
        <v>3</v>
      </c>
      <c r="L65">
        <v>12</v>
      </c>
      <c r="M65" t="s">
        <v>267</v>
      </c>
      <c r="N65" t="s">
        <v>268</v>
      </c>
      <c r="O65" t="s">
        <v>25</v>
      </c>
      <c r="P65" t="s">
        <v>608</v>
      </c>
      <c r="Q65" t="s">
        <v>25</v>
      </c>
      <c r="R65" t="s">
        <v>625</v>
      </c>
      <c r="S65">
        <v>45754</v>
      </c>
      <c r="T65" t="s">
        <v>275</v>
      </c>
      <c r="U65">
        <v>45756</v>
      </c>
      <c r="W65" t="s">
        <v>275</v>
      </c>
      <c r="X65">
        <v>45756</v>
      </c>
      <c r="AB65" s="43" t="s">
        <v>626</v>
      </c>
    </row>
    <row r="66" spans="1:28">
      <c r="A66">
        <v>5</v>
      </c>
      <c r="B66" t="s">
        <v>5</v>
      </c>
      <c r="C66">
        <v>45758</v>
      </c>
      <c r="D66">
        <v>45771</v>
      </c>
      <c r="E66" t="s">
        <v>623</v>
      </c>
      <c r="F66" t="s">
        <v>627</v>
      </c>
      <c r="G66">
        <v>47881</v>
      </c>
      <c r="H66" t="s">
        <v>628</v>
      </c>
      <c r="I66" t="s">
        <v>260</v>
      </c>
      <c r="J66">
        <v>13</v>
      </c>
      <c r="K66">
        <v>12.5</v>
      </c>
      <c r="L66">
        <v>50</v>
      </c>
    </row>
    <row r="67" spans="1:28">
      <c r="A67">
        <v>6</v>
      </c>
      <c r="B67" t="s">
        <v>5</v>
      </c>
      <c r="C67">
        <v>45758</v>
      </c>
      <c r="D67">
        <v>45771</v>
      </c>
      <c r="E67" t="s">
        <v>623</v>
      </c>
      <c r="F67" t="s">
        <v>629</v>
      </c>
      <c r="G67">
        <v>47879</v>
      </c>
      <c r="H67" t="s">
        <v>630</v>
      </c>
      <c r="I67" t="s">
        <v>266</v>
      </c>
      <c r="J67">
        <v>13</v>
      </c>
      <c r="K67">
        <v>15</v>
      </c>
      <c r="L67">
        <v>60</v>
      </c>
    </row>
    <row r="68" spans="1:28">
      <c r="A68">
        <v>7</v>
      </c>
      <c r="B68" t="s">
        <v>5</v>
      </c>
      <c r="C68">
        <v>45758</v>
      </c>
      <c r="D68">
        <v>45771</v>
      </c>
      <c r="E68" t="s">
        <v>623</v>
      </c>
      <c r="F68" t="s">
        <v>254</v>
      </c>
      <c r="G68">
        <v>23405</v>
      </c>
      <c r="H68" t="s">
        <v>607</v>
      </c>
      <c r="I68" t="s">
        <v>461</v>
      </c>
      <c r="J68">
        <v>5</v>
      </c>
      <c r="K68">
        <v>5</v>
      </c>
      <c r="L68">
        <v>20</v>
      </c>
      <c r="M68" t="s">
        <v>267</v>
      </c>
      <c r="N68" t="s">
        <v>268</v>
      </c>
      <c r="O68" t="s">
        <v>25</v>
      </c>
      <c r="P68" t="s">
        <v>608</v>
      </c>
      <c r="Q68" t="s">
        <v>25</v>
      </c>
      <c r="R68" t="s">
        <v>609</v>
      </c>
      <c r="S68">
        <v>45768</v>
      </c>
      <c r="T68" t="s">
        <v>275</v>
      </c>
      <c r="U68">
        <v>45770</v>
      </c>
      <c r="V68" t="s">
        <v>631</v>
      </c>
      <c r="W68" t="s">
        <v>275</v>
      </c>
      <c r="X68">
        <v>45770</v>
      </c>
      <c r="AB68" s="43" t="s">
        <v>632</v>
      </c>
    </row>
    <row r="69" spans="1:28">
      <c r="A69">
        <v>1</v>
      </c>
      <c r="B69" t="s">
        <v>5</v>
      </c>
      <c r="C69">
        <v>45772</v>
      </c>
      <c r="D69">
        <v>45785</v>
      </c>
      <c r="E69" t="s">
        <v>603</v>
      </c>
      <c r="F69" t="s">
        <v>538</v>
      </c>
      <c r="G69">
        <v>47496</v>
      </c>
      <c r="H69" s="43" t="s">
        <v>578</v>
      </c>
      <c r="I69" t="s">
        <v>260</v>
      </c>
      <c r="J69">
        <v>2</v>
      </c>
      <c r="K69">
        <v>8</v>
      </c>
      <c r="L69">
        <v>32</v>
      </c>
    </row>
    <row r="70" spans="1:28">
      <c r="A70">
        <v>2</v>
      </c>
      <c r="B70" t="s">
        <v>5</v>
      </c>
      <c r="C70">
        <v>45772</v>
      </c>
      <c r="D70">
        <v>45785</v>
      </c>
      <c r="E70" t="s">
        <v>603</v>
      </c>
      <c r="F70" t="s">
        <v>598</v>
      </c>
      <c r="G70">
        <v>48112</v>
      </c>
      <c r="H70" t="s">
        <v>604</v>
      </c>
      <c r="I70" t="s">
        <v>330</v>
      </c>
      <c r="J70">
        <v>5</v>
      </c>
      <c r="K70">
        <v>3</v>
      </c>
      <c r="L70">
        <v>12</v>
      </c>
      <c r="AB70" t="s">
        <v>605</v>
      </c>
    </row>
    <row r="71" spans="1:28">
      <c r="A71">
        <v>3</v>
      </c>
      <c r="B71" t="s">
        <v>5</v>
      </c>
      <c r="C71">
        <v>45772</v>
      </c>
      <c r="D71">
        <v>45785</v>
      </c>
      <c r="E71" t="s">
        <v>606</v>
      </c>
      <c r="F71" t="s">
        <v>552</v>
      </c>
      <c r="G71">
        <v>23405</v>
      </c>
      <c r="H71" t="s">
        <v>607</v>
      </c>
      <c r="I71" t="s">
        <v>333</v>
      </c>
      <c r="J71">
        <v>2</v>
      </c>
      <c r="K71">
        <v>2</v>
      </c>
      <c r="L71">
        <v>8</v>
      </c>
      <c r="M71" t="s">
        <v>267</v>
      </c>
      <c r="N71" t="s">
        <v>268</v>
      </c>
      <c r="O71" t="s">
        <v>25</v>
      </c>
      <c r="P71" t="s">
        <v>608</v>
      </c>
      <c r="Q71" t="s">
        <v>25</v>
      </c>
      <c r="R71" t="s">
        <v>609</v>
      </c>
      <c r="S71">
        <v>45768</v>
      </c>
      <c r="T71" t="s">
        <v>275</v>
      </c>
      <c r="U71">
        <v>45770</v>
      </c>
      <c r="W71" t="s">
        <v>275</v>
      </c>
      <c r="X71">
        <v>45770</v>
      </c>
      <c r="AB71" t="s">
        <v>601</v>
      </c>
    </row>
    <row r="72" spans="1:28">
      <c r="A72">
        <v>3</v>
      </c>
      <c r="B72" t="s">
        <v>5</v>
      </c>
      <c r="C72">
        <v>45772</v>
      </c>
      <c r="D72">
        <v>45785</v>
      </c>
      <c r="E72" t="s">
        <v>603</v>
      </c>
      <c r="F72" t="s">
        <v>552</v>
      </c>
      <c r="G72">
        <v>25054</v>
      </c>
      <c r="H72" t="s">
        <v>610</v>
      </c>
      <c r="I72" t="s">
        <v>426</v>
      </c>
      <c r="J72">
        <v>2</v>
      </c>
      <c r="K72">
        <v>5</v>
      </c>
      <c r="L72">
        <v>20</v>
      </c>
      <c r="M72" t="s">
        <v>267</v>
      </c>
      <c r="N72" t="s">
        <v>268</v>
      </c>
      <c r="O72" t="s">
        <v>25</v>
      </c>
      <c r="P72" t="s">
        <v>608</v>
      </c>
      <c r="Q72" t="s">
        <v>25</v>
      </c>
      <c r="R72" t="s">
        <v>611</v>
      </c>
      <c r="S72">
        <v>45779</v>
      </c>
      <c r="T72" t="s">
        <v>275</v>
      </c>
      <c r="V72" t="s">
        <v>612</v>
      </c>
      <c r="W72" t="s">
        <v>275</v>
      </c>
      <c r="AB72" t="s">
        <v>613</v>
      </c>
    </row>
    <row r="73" spans="1:28">
      <c r="A73">
        <v>1</v>
      </c>
      <c r="B73" t="s">
        <v>5</v>
      </c>
      <c r="C73">
        <v>45786</v>
      </c>
      <c r="D73">
        <v>45799</v>
      </c>
      <c r="E73" t="s">
        <v>592</v>
      </c>
      <c r="F73" t="s">
        <v>538</v>
      </c>
      <c r="G73">
        <v>47496</v>
      </c>
      <c r="H73" s="43" t="s">
        <v>578</v>
      </c>
      <c r="I73" t="s">
        <v>330</v>
      </c>
      <c r="J73">
        <v>3</v>
      </c>
      <c r="K73">
        <v>12</v>
      </c>
      <c r="L73">
        <v>55</v>
      </c>
      <c r="M73" t="s">
        <v>267</v>
      </c>
      <c r="Z73" t="s">
        <v>593</v>
      </c>
      <c r="AA73" t="s">
        <v>594</v>
      </c>
      <c r="AB73" t="s">
        <v>595</v>
      </c>
    </row>
    <row r="74" spans="1:28">
      <c r="A74">
        <v>2</v>
      </c>
      <c r="B74" t="s">
        <v>5</v>
      </c>
      <c r="C74">
        <v>45786</v>
      </c>
      <c r="D74">
        <v>45799</v>
      </c>
      <c r="E74" t="s">
        <v>592</v>
      </c>
      <c r="F74" t="s">
        <v>552</v>
      </c>
      <c r="G74">
        <v>48013</v>
      </c>
      <c r="H74" s="43" t="s">
        <v>596</v>
      </c>
      <c r="I74" t="s">
        <v>300</v>
      </c>
      <c r="J74">
        <v>5</v>
      </c>
      <c r="K74">
        <v>20</v>
      </c>
      <c r="L74">
        <v>36</v>
      </c>
      <c r="M74" t="s">
        <v>267</v>
      </c>
      <c r="N74" t="s">
        <v>268</v>
      </c>
      <c r="AB74" t="s">
        <v>597</v>
      </c>
    </row>
    <row r="75" spans="1:28">
      <c r="A75">
        <v>1</v>
      </c>
      <c r="B75" t="s">
        <v>5</v>
      </c>
      <c r="C75">
        <v>45800</v>
      </c>
      <c r="D75">
        <v>45813</v>
      </c>
      <c r="E75" t="s">
        <v>577</v>
      </c>
      <c r="F75" t="s">
        <v>538</v>
      </c>
      <c r="G75">
        <v>47496</v>
      </c>
      <c r="H75" s="43" t="s">
        <v>578</v>
      </c>
      <c r="I75" t="s">
        <v>330</v>
      </c>
      <c r="J75">
        <v>2</v>
      </c>
      <c r="K75">
        <v>8</v>
      </c>
      <c r="L75">
        <v>9</v>
      </c>
      <c r="M75" t="s">
        <v>267</v>
      </c>
      <c r="N75" t="s">
        <v>268</v>
      </c>
      <c r="O75" t="s">
        <v>25</v>
      </c>
      <c r="Q75" s="43" t="s">
        <v>565</v>
      </c>
      <c r="R75" t="s">
        <v>540</v>
      </c>
      <c r="S75">
        <v>45807</v>
      </c>
      <c r="T75" t="s">
        <v>254</v>
      </c>
      <c r="U75">
        <v>45811</v>
      </c>
      <c r="AB75" t="s">
        <v>566</v>
      </c>
    </row>
    <row r="76" spans="1:28">
      <c r="A76">
        <v>2</v>
      </c>
      <c r="B76" t="s">
        <v>5</v>
      </c>
      <c r="C76">
        <v>45800</v>
      </c>
      <c r="D76">
        <v>45813</v>
      </c>
      <c r="E76" t="s">
        <v>577</v>
      </c>
      <c r="F76" t="s">
        <v>552</v>
      </c>
      <c r="G76">
        <v>48013</v>
      </c>
      <c r="H76" t="s">
        <v>521</v>
      </c>
      <c r="I76" t="s">
        <v>330</v>
      </c>
      <c r="J76">
        <v>3</v>
      </c>
      <c r="K76">
        <v>12</v>
      </c>
      <c r="L76">
        <v>16</v>
      </c>
      <c r="M76" t="s">
        <v>267</v>
      </c>
      <c r="N76" t="s">
        <v>268</v>
      </c>
      <c r="Q76" t="s">
        <v>579</v>
      </c>
      <c r="R76" t="s">
        <v>580</v>
      </c>
      <c r="S76">
        <v>45804</v>
      </c>
      <c r="T76" t="s">
        <v>581</v>
      </c>
      <c r="U76">
        <v>45807</v>
      </c>
      <c r="AB76" t="s">
        <v>582</v>
      </c>
    </row>
    <row r="77" spans="1:28">
      <c r="A77">
        <v>3</v>
      </c>
      <c r="B77" t="s">
        <v>5</v>
      </c>
      <c r="C77">
        <v>45800</v>
      </c>
      <c r="D77">
        <v>45813</v>
      </c>
      <c r="E77" t="s">
        <v>577</v>
      </c>
      <c r="F77" t="s">
        <v>473</v>
      </c>
      <c r="G77">
        <v>48025</v>
      </c>
      <c r="H77" t="s">
        <v>583</v>
      </c>
      <c r="I77" t="s">
        <v>266</v>
      </c>
      <c r="J77">
        <v>3</v>
      </c>
      <c r="K77">
        <v>12</v>
      </c>
      <c r="L77">
        <v>4</v>
      </c>
      <c r="AB77" t="s">
        <v>584</v>
      </c>
    </row>
    <row r="78" spans="1:28">
      <c r="A78">
        <v>4</v>
      </c>
      <c r="B78" t="s">
        <v>5</v>
      </c>
      <c r="C78">
        <v>45800</v>
      </c>
      <c r="D78">
        <v>45813</v>
      </c>
      <c r="E78" t="s">
        <v>577</v>
      </c>
      <c r="F78" t="s">
        <v>552</v>
      </c>
      <c r="G78">
        <v>48462</v>
      </c>
      <c r="H78" s="43" t="s">
        <v>545</v>
      </c>
      <c r="I78" t="s">
        <v>330</v>
      </c>
      <c r="J78">
        <v>3</v>
      </c>
      <c r="K78">
        <v>12</v>
      </c>
      <c r="L78">
        <v>12</v>
      </c>
      <c r="M78" t="s">
        <v>267</v>
      </c>
      <c r="N78" t="s">
        <v>268</v>
      </c>
      <c r="R78" t="s">
        <v>585</v>
      </c>
      <c r="S78">
        <v>45809</v>
      </c>
      <c r="T78" t="s">
        <v>581</v>
      </c>
      <c r="U78">
        <v>45810</v>
      </c>
      <c r="AB78" t="s">
        <v>582</v>
      </c>
    </row>
    <row r="79" spans="1:28">
      <c r="A79">
        <v>5</v>
      </c>
      <c r="B79" t="s">
        <v>5</v>
      </c>
      <c r="C79">
        <v>45800</v>
      </c>
      <c r="D79">
        <v>45813</v>
      </c>
      <c r="E79" t="s">
        <v>577</v>
      </c>
      <c r="F79" t="s">
        <v>473</v>
      </c>
      <c r="G79">
        <v>48112</v>
      </c>
      <c r="H79" t="s">
        <v>569</v>
      </c>
      <c r="I79" t="s">
        <v>260</v>
      </c>
      <c r="J79">
        <v>5</v>
      </c>
      <c r="K79">
        <v>20</v>
      </c>
      <c r="AB79" t="s">
        <v>586</v>
      </c>
    </row>
    <row r="80" spans="1:28">
      <c r="A80">
        <v>6</v>
      </c>
      <c r="B80" t="s">
        <v>5</v>
      </c>
      <c r="C80">
        <v>45800</v>
      </c>
      <c r="D80">
        <v>45813</v>
      </c>
      <c r="E80" t="s">
        <v>587</v>
      </c>
      <c r="F80" t="s">
        <v>538</v>
      </c>
      <c r="G80">
        <v>48520</v>
      </c>
      <c r="H80" t="s">
        <v>561</v>
      </c>
      <c r="I80" t="s">
        <v>260</v>
      </c>
      <c r="J80">
        <v>2</v>
      </c>
      <c r="K80">
        <v>8</v>
      </c>
      <c r="L80">
        <v>16</v>
      </c>
      <c r="AB80" t="s">
        <v>588</v>
      </c>
    </row>
    <row r="81" spans="1:28">
      <c r="A81">
        <v>7</v>
      </c>
      <c r="B81" t="s">
        <v>5</v>
      </c>
      <c r="C81">
        <v>45800</v>
      </c>
      <c r="D81">
        <v>45813</v>
      </c>
      <c r="E81" t="s">
        <v>587</v>
      </c>
      <c r="F81" t="s">
        <v>473</v>
      </c>
      <c r="G81">
        <v>48104</v>
      </c>
      <c r="H81" t="s">
        <v>505</v>
      </c>
      <c r="I81" t="s">
        <v>260</v>
      </c>
      <c r="J81">
        <v>5</v>
      </c>
      <c r="K81">
        <v>20</v>
      </c>
      <c r="L81">
        <v>15</v>
      </c>
    </row>
    <row r="82" spans="1:28">
      <c r="A82">
        <v>1</v>
      </c>
      <c r="B82" t="s">
        <v>5</v>
      </c>
      <c r="C82">
        <v>45814</v>
      </c>
      <c r="D82">
        <v>45828</v>
      </c>
      <c r="E82" t="s">
        <v>979</v>
      </c>
      <c r="F82" t="s">
        <v>552</v>
      </c>
      <c r="G82">
        <v>47443</v>
      </c>
      <c r="H82" t="s">
        <v>557</v>
      </c>
      <c r="I82" t="s">
        <v>266</v>
      </c>
      <c r="J82">
        <v>3</v>
      </c>
      <c r="K82">
        <v>12</v>
      </c>
      <c r="L82">
        <v>20</v>
      </c>
      <c r="M82" t="s">
        <v>267</v>
      </c>
      <c r="N82" t="s">
        <v>268</v>
      </c>
      <c r="R82" t="s">
        <v>558</v>
      </c>
      <c r="S82">
        <v>45825</v>
      </c>
      <c r="T82" t="s">
        <v>275</v>
      </c>
      <c r="U82">
        <v>45825</v>
      </c>
      <c r="V82" t="s">
        <v>25</v>
      </c>
      <c r="AA82" t="s">
        <v>559</v>
      </c>
      <c r="AB82" t="s">
        <v>560</v>
      </c>
    </row>
    <row r="83" spans="1:28">
      <c r="A83">
        <v>2</v>
      </c>
      <c r="B83" t="s">
        <v>5</v>
      </c>
      <c r="C83">
        <v>45814</v>
      </c>
      <c r="D83">
        <v>45828</v>
      </c>
      <c r="E83" t="s">
        <v>979</v>
      </c>
      <c r="F83" t="s">
        <v>538</v>
      </c>
      <c r="G83">
        <v>48520</v>
      </c>
      <c r="H83" t="s">
        <v>561</v>
      </c>
      <c r="I83" t="s">
        <v>266</v>
      </c>
      <c r="J83">
        <v>3</v>
      </c>
      <c r="K83">
        <v>12</v>
      </c>
      <c r="L83">
        <v>22</v>
      </c>
      <c r="M83" t="s">
        <v>267</v>
      </c>
      <c r="N83" t="s">
        <v>268</v>
      </c>
      <c r="O83" t="s">
        <v>25</v>
      </c>
      <c r="P83" t="s">
        <v>254</v>
      </c>
      <c r="Q83" t="s">
        <v>562</v>
      </c>
      <c r="R83" s="43" t="s">
        <v>563</v>
      </c>
      <c r="S83">
        <v>45825</v>
      </c>
      <c r="T83" t="s">
        <v>275</v>
      </c>
      <c r="U83">
        <v>45828</v>
      </c>
      <c r="V83" s="43" t="s">
        <v>564</v>
      </c>
      <c r="W83" t="s">
        <v>25</v>
      </c>
      <c r="X83" t="s">
        <v>25</v>
      </c>
      <c r="Y83" t="s">
        <v>25</v>
      </c>
    </row>
    <row r="84" spans="1:28">
      <c r="A84">
        <v>3</v>
      </c>
      <c r="B84" t="s">
        <v>5</v>
      </c>
      <c r="C84">
        <v>45814</v>
      </c>
      <c r="D84">
        <v>45828</v>
      </c>
      <c r="E84" t="s">
        <v>979</v>
      </c>
      <c r="F84" t="s">
        <v>538</v>
      </c>
      <c r="G84">
        <v>47496</v>
      </c>
      <c r="H84" s="43" t="s">
        <v>539</v>
      </c>
      <c r="I84" t="s">
        <v>330</v>
      </c>
      <c r="J84">
        <v>2</v>
      </c>
      <c r="K84">
        <v>8</v>
      </c>
      <c r="M84" t="s">
        <v>267</v>
      </c>
      <c r="N84" t="s">
        <v>268</v>
      </c>
      <c r="O84" t="s">
        <v>25</v>
      </c>
      <c r="Q84" s="43" t="s">
        <v>565</v>
      </c>
      <c r="R84" t="s">
        <v>540</v>
      </c>
      <c r="S84">
        <v>45807</v>
      </c>
      <c r="T84" t="s">
        <v>254</v>
      </c>
      <c r="U84">
        <v>45811</v>
      </c>
      <c r="AB84" t="s">
        <v>566</v>
      </c>
    </row>
    <row r="85" spans="1:28">
      <c r="A85">
        <v>4</v>
      </c>
      <c r="B85" t="s">
        <v>5</v>
      </c>
      <c r="C85">
        <v>45814</v>
      </c>
      <c r="D85">
        <v>45828</v>
      </c>
      <c r="E85" t="s">
        <v>979</v>
      </c>
      <c r="F85" t="s">
        <v>473</v>
      </c>
      <c r="G85">
        <v>48104</v>
      </c>
      <c r="H85" t="s">
        <v>505</v>
      </c>
      <c r="I85" t="s">
        <v>260</v>
      </c>
      <c r="J85">
        <v>5</v>
      </c>
      <c r="K85">
        <v>20</v>
      </c>
      <c r="L85">
        <v>39</v>
      </c>
      <c r="AB85" t="s">
        <v>567</v>
      </c>
    </row>
    <row r="86" spans="1:28">
      <c r="A86">
        <v>5</v>
      </c>
      <c r="B86" t="s">
        <v>5</v>
      </c>
      <c r="C86">
        <v>45814</v>
      </c>
      <c r="D86">
        <v>45828</v>
      </c>
      <c r="E86" t="s">
        <v>979</v>
      </c>
      <c r="F86" t="s">
        <v>552</v>
      </c>
      <c r="G86">
        <v>48462</v>
      </c>
      <c r="H86" s="43" t="s">
        <v>545</v>
      </c>
      <c r="I86" t="s">
        <v>330</v>
      </c>
      <c r="J86">
        <v>3</v>
      </c>
      <c r="K86">
        <v>12</v>
      </c>
      <c r="L86">
        <v>8</v>
      </c>
      <c r="M86" t="s">
        <v>267</v>
      </c>
      <c r="N86" t="s">
        <v>255</v>
      </c>
      <c r="R86" t="s">
        <v>546</v>
      </c>
      <c r="S86">
        <v>45819</v>
      </c>
      <c r="T86" t="s">
        <v>399</v>
      </c>
      <c r="U86">
        <v>45818</v>
      </c>
      <c r="V86" t="s">
        <v>25</v>
      </c>
      <c r="W86" t="s">
        <v>255</v>
      </c>
      <c r="X86">
        <v>45819</v>
      </c>
      <c r="Y86" t="s">
        <v>25</v>
      </c>
      <c r="Z86" t="s">
        <v>568</v>
      </c>
    </row>
    <row r="87" spans="1:28">
      <c r="A87">
        <v>6</v>
      </c>
      <c r="B87" t="s">
        <v>5</v>
      </c>
      <c r="C87">
        <v>45814</v>
      </c>
      <c r="D87">
        <v>45828</v>
      </c>
      <c r="E87" t="s">
        <v>979</v>
      </c>
      <c r="F87" t="s">
        <v>473</v>
      </c>
      <c r="G87">
        <v>48112</v>
      </c>
      <c r="H87" t="s">
        <v>569</v>
      </c>
      <c r="I87" t="s">
        <v>266</v>
      </c>
      <c r="J87">
        <v>3</v>
      </c>
      <c r="K87">
        <v>12</v>
      </c>
      <c r="L87">
        <v>25</v>
      </c>
      <c r="AB87" t="s">
        <v>570</v>
      </c>
    </row>
    <row r="88" spans="1:28">
      <c r="A88">
        <v>7</v>
      </c>
      <c r="B88" t="s">
        <v>5</v>
      </c>
      <c r="C88">
        <v>45814</v>
      </c>
      <c r="D88">
        <v>45828</v>
      </c>
      <c r="E88" t="s">
        <v>571</v>
      </c>
      <c r="F88" t="s">
        <v>552</v>
      </c>
      <c r="G88">
        <v>48462</v>
      </c>
      <c r="H88" s="43" t="s">
        <v>572</v>
      </c>
      <c r="I88" t="s">
        <v>266</v>
      </c>
      <c r="J88">
        <v>1</v>
      </c>
      <c r="K88">
        <v>4</v>
      </c>
      <c r="L88">
        <v>6</v>
      </c>
      <c r="M88" t="s">
        <v>267</v>
      </c>
      <c r="N88" t="s">
        <v>268</v>
      </c>
      <c r="R88" s="43" t="s">
        <v>573</v>
      </c>
      <c r="S88">
        <v>45826</v>
      </c>
      <c r="T88" t="s">
        <v>255</v>
      </c>
      <c r="U88">
        <v>45826</v>
      </c>
      <c r="V88" t="s">
        <v>25</v>
      </c>
      <c r="W88" t="s">
        <v>255</v>
      </c>
      <c r="X88">
        <v>45819</v>
      </c>
      <c r="Y88" t="s">
        <v>25</v>
      </c>
      <c r="Z88" t="s">
        <v>574</v>
      </c>
    </row>
    <row r="89" spans="1:28">
      <c r="A89">
        <v>1</v>
      </c>
      <c r="B89" t="s">
        <v>5</v>
      </c>
      <c r="C89">
        <v>45831</v>
      </c>
      <c r="D89">
        <v>45841</v>
      </c>
      <c r="E89" t="s">
        <v>537</v>
      </c>
      <c r="F89" t="s">
        <v>538</v>
      </c>
      <c r="G89">
        <v>47496</v>
      </c>
      <c r="H89" s="43" t="s">
        <v>539</v>
      </c>
      <c r="I89" t="s">
        <v>266</v>
      </c>
      <c r="J89">
        <v>1</v>
      </c>
      <c r="K89">
        <v>4</v>
      </c>
      <c r="L89">
        <v>1</v>
      </c>
      <c r="M89" t="s">
        <v>267</v>
      </c>
      <c r="N89" t="s">
        <v>254</v>
      </c>
      <c r="O89" t="s">
        <v>25</v>
      </c>
      <c r="P89" t="s">
        <v>254</v>
      </c>
      <c r="Q89" t="s">
        <v>25</v>
      </c>
      <c r="R89" t="s">
        <v>540</v>
      </c>
      <c r="S89">
        <v>45807</v>
      </c>
      <c r="T89" t="s">
        <v>254</v>
      </c>
      <c r="U89">
        <v>45811</v>
      </c>
      <c r="V89" t="s">
        <v>25</v>
      </c>
      <c r="W89" t="s">
        <v>275</v>
      </c>
      <c r="X89">
        <v>45840</v>
      </c>
      <c r="Y89" t="s">
        <v>25</v>
      </c>
      <c r="Z89" t="s">
        <v>25</v>
      </c>
      <c r="AA89" t="s">
        <v>25</v>
      </c>
      <c r="AB89" t="s">
        <v>541</v>
      </c>
    </row>
    <row r="90" spans="1:28">
      <c r="A90">
        <v>2</v>
      </c>
      <c r="B90" t="s">
        <v>5</v>
      </c>
      <c r="C90">
        <v>45831</v>
      </c>
      <c r="D90">
        <v>45841</v>
      </c>
      <c r="E90" t="s">
        <v>537</v>
      </c>
      <c r="F90" t="s">
        <v>473</v>
      </c>
      <c r="G90">
        <v>48104</v>
      </c>
      <c r="H90" t="s">
        <v>505</v>
      </c>
      <c r="I90" t="s">
        <v>262</v>
      </c>
      <c r="J90">
        <v>3</v>
      </c>
      <c r="K90">
        <v>7</v>
      </c>
      <c r="L90">
        <v>20</v>
      </c>
      <c r="M90" t="s">
        <v>267</v>
      </c>
      <c r="N90" t="s">
        <v>254</v>
      </c>
      <c r="O90" t="s">
        <v>25</v>
      </c>
      <c r="P90" t="s">
        <v>254</v>
      </c>
      <c r="Q90" t="s">
        <v>542</v>
      </c>
      <c r="R90" t="s">
        <v>25</v>
      </c>
      <c r="S90" t="s">
        <v>25</v>
      </c>
      <c r="T90" t="s">
        <v>25</v>
      </c>
      <c r="U90" t="s">
        <v>25</v>
      </c>
      <c r="V90" t="s">
        <v>25</v>
      </c>
      <c r="W90" t="s">
        <v>25</v>
      </c>
      <c r="X90" t="s">
        <v>25</v>
      </c>
      <c r="Y90" t="s">
        <v>25</v>
      </c>
      <c r="Z90" t="s">
        <v>25</v>
      </c>
      <c r="AA90" t="s">
        <v>25</v>
      </c>
      <c r="AB90" t="s">
        <v>543</v>
      </c>
    </row>
    <row r="91" spans="1:28">
      <c r="A91">
        <v>3</v>
      </c>
      <c r="B91" t="s">
        <v>5</v>
      </c>
      <c r="C91">
        <v>45831</v>
      </c>
      <c r="D91">
        <v>45841</v>
      </c>
      <c r="E91" t="s">
        <v>537</v>
      </c>
      <c r="F91" t="s">
        <v>544</v>
      </c>
      <c r="G91">
        <v>48462</v>
      </c>
      <c r="H91" s="43" t="s">
        <v>545</v>
      </c>
      <c r="I91" t="s">
        <v>266</v>
      </c>
      <c r="J91">
        <v>3</v>
      </c>
      <c r="K91">
        <v>12</v>
      </c>
      <c r="L91">
        <v>27</v>
      </c>
      <c r="M91" t="s">
        <v>267</v>
      </c>
      <c r="N91" t="s">
        <v>255</v>
      </c>
      <c r="O91" t="s">
        <v>25</v>
      </c>
      <c r="P91" t="s">
        <v>255</v>
      </c>
      <c r="Q91" t="s">
        <v>25</v>
      </c>
      <c r="R91" t="s">
        <v>546</v>
      </c>
      <c r="S91">
        <v>45819</v>
      </c>
      <c r="T91" t="s">
        <v>399</v>
      </c>
      <c r="U91">
        <v>45818</v>
      </c>
      <c r="V91" t="s">
        <v>25</v>
      </c>
      <c r="W91" t="s">
        <v>255</v>
      </c>
      <c r="X91">
        <v>45819</v>
      </c>
      <c r="Y91" t="s">
        <v>25</v>
      </c>
      <c r="Z91" t="s">
        <v>25</v>
      </c>
      <c r="AA91" t="s">
        <v>25</v>
      </c>
      <c r="AB91" t="s">
        <v>547</v>
      </c>
    </row>
    <row r="92" spans="1:28">
      <c r="A92">
        <v>4</v>
      </c>
      <c r="B92" t="s">
        <v>5</v>
      </c>
      <c r="C92">
        <v>45831</v>
      </c>
      <c r="D92">
        <v>45841</v>
      </c>
      <c r="E92" t="s">
        <v>537</v>
      </c>
      <c r="F92" t="s">
        <v>538</v>
      </c>
      <c r="G92">
        <v>48766</v>
      </c>
      <c r="H92" t="s">
        <v>548</v>
      </c>
      <c r="I92" t="s">
        <v>266</v>
      </c>
      <c r="J92">
        <v>2</v>
      </c>
      <c r="K92">
        <v>8</v>
      </c>
      <c r="L92">
        <v>14</v>
      </c>
      <c r="M92" t="s">
        <v>267</v>
      </c>
      <c r="N92" t="s">
        <v>268</v>
      </c>
      <c r="O92" t="s">
        <v>25</v>
      </c>
      <c r="P92" t="s">
        <v>254</v>
      </c>
      <c r="Q92" t="s">
        <v>25</v>
      </c>
      <c r="R92" s="43" t="s">
        <v>549</v>
      </c>
      <c r="S92">
        <v>45839</v>
      </c>
      <c r="T92" t="s">
        <v>255</v>
      </c>
      <c r="U92">
        <v>45839</v>
      </c>
      <c r="V92" t="s">
        <v>25</v>
      </c>
      <c r="W92" t="s">
        <v>275</v>
      </c>
      <c r="X92">
        <v>45840</v>
      </c>
      <c r="Y92" t="s">
        <v>25</v>
      </c>
      <c r="Z92" t="s">
        <v>25</v>
      </c>
      <c r="AA92" t="s">
        <v>25</v>
      </c>
    </row>
    <row r="93" spans="1:28">
      <c r="A93">
        <v>5</v>
      </c>
      <c r="B93" t="s">
        <v>5</v>
      </c>
      <c r="C93">
        <v>45831</v>
      </c>
      <c r="D93">
        <v>45841</v>
      </c>
      <c r="E93" t="s">
        <v>550</v>
      </c>
      <c r="F93" t="s">
        <v>538</v>
      </c>
      <c r="G93">
        <v>48516</v>
      </c>
      <c r="H93" t="s">
        <v>457</v>
      </c>
      <c r="I93" t="s">
        <v>260</v>
      </c>
      <c r="J93">
        <v>3</v>
      </c>
      <c r="K93">
        <v>12</v>
      </c>
      <c r="L93">
        <v>27</v>
      </c>
      <c r="M93" t="s">
        <v>267</v>
      </c>
      <c r="N93" t="s">
        <v>268</v>
      </c>
      <c r="O93" t="s">
        <v>25</v>
      </c>
      <c r="P93" t="s">
        <v>25</v>
      </c>
      <c r="Q93" t="s">
        <v>25</v>
      </c>
      <c r="R93" t="s">
        <v>25</v>
      </c>
      <c r="S93" t="s">
        <v>25</v>
      </c>
      <c r="T93" t="s">
        <v>25</v>
      </c>
      <c r="U93" t="s">
        <v>25</v>
      </c>
      <c r="V93" t="s">
        <v>25</v>
      </c>
      <c r="W93" t="s">
        <v>25</v>
      </c>
      <c r="X93" t="s">
        <v>25</v>
      </c>
      <c r="Y93" t="s">
        <v>25</v>
      </c>
      <c r="Z93" t="s">
        <v>25</v>
      </c>
      <c r="AA93" t="s">
        <v>25</v>
      </c>
      <c r="AB93" t="s">
        <v>551</v>
      </c>
    </row>
    <row r="94" spans="1:28">
      <c r="A94">
        <v>6</v>
      </c>
      <c r="B94" t="s">
        <v>5</v>
      </c>
      <c r="C94">
        <v>45831</v>
      </c>
      <c r="D94">
        <v>45841</v>
      </c>
      <c r="E94" t="s">
        <v>550</v>
      </c>
      <c r="F94" t="s">
        <v>538</v>
      </c>
      <c r="G94">
        <v>24244</v>
      </c>
      <c r="H94" t="s">
        <v>532</v>
      </c>
      <c r="I94" t="s">
        <v>252</v>
      </c>
      <c r="J94">
        <v>3</v>
      </c>
      <c r="K94">
        <v>12</v>
      </c>
      <c r="L94">
        <v>6</v>
      </c>
      <c r="M94" t="s">
        <v>267</v>
      </c>
      <c r="N94" t="s">
        <v>254</v>
      </c>
      <c r="O94" t="s">
        <v>25</v>
      </c>
      <c r="P94" t="s">
        <v>254</v>
      </c>
      <c r="Q94" t="s">
        <v>25</v>
      </c>
      <c r="R94" t="s">
        <v>533</v>
      </c>
      <c r="S94">
        <v>45832</v>
      </c>
      <c r="T94" t="s">
        <v>255</v>
      </c>
      <c r="U94">
        <v>45839</v>
      </c>
      <c r="V94" t="s">
        <v>25</v>
      </c>
      <c r="W94" t="s">
        <v>25</v>
      </c>
      <c r="X94" t="s">
        <v>25</v>
      </c>
      <c r="Y94" t="s">
        <v>25</v>
      </c>
      <c r="Z94" t="s">
        <v>25</v>
      </c>
      <c r="AA94" t="s">
        <v>25</v>
      </c>
    </row>
    <row r="95" spans="1:28">
      <c r="A95">
        <v>1</v>
      </c>
      <c r="B95" t="s">
        <v>5</v>
      </c>
      <c r="C95">
        <v>45842</v>
      </c>
      <c r="D95">
        <v>45855</v>
      </c>
      <c r="E95" t="s">
        <v>504</v>
      </c>
      <c r="F95" t="s">
        <v>473</v>
      </c>
      <c r="G95">
        <v>48104</v>
      </c>
      <c r="H95" t="s">
        <v>505</v>
      </c>
      <c r="I95" t="s">
        <v>266</v>
      </c>
      <c r="J95">
        <v>1</v>
      </c>
      <c r="K95">
        <v>2</v>
      </c>
      <c r="L95">
        <v>8</v>
      </c>
      <c r="M95">
        <v>45842</v>
      </c>
      <c r="N95">
        <v>45849</v>
      </c>
      <c r="O95" t="s">
        <v>267</v>
      </c>
      <c r="P95" t="s">
        <v>25</v>
      </c>
      <c r="Q95" t="s">
        <v>25</v>
      </c>
      <c r="R95" t="s">
        <v>506</v>
      </c>
      <c r="S95" t="s">
        <v>25</v>
      </c>
      <c r="T95" t="s">
        <v>507</v>
      </c>
      <c r="U95">
        <v>45848</v>
      </c>
      <c r="V95" t="s">
        <v>508</v>
      </c>
      <c r="W95">
        <v>45848</v>
      </c>
      <c r="X95" t="s">
        <v>509</v>
      </c>
      <c r="Y95" t="s">
        <v>510</v>
      </c>
      <c r="Z95">
        <v>45849</v>
      </c>
      <c r="AA95" t="s">
        <v>511</v>
      </c>
      <c r="AB95" t="s">
        <v>25</v>
      </c>
    </row>
    <row r="96" spans="1:28">
      <c r="A96">
        <v>2</v>
      </c>
      <c r="B96" t="s">
        <v>5</v>
      </c>
      <c r="C96">
        <v>45842</v>
      </c>
      <c r="D96">
        <v>45855</v>
      </c>
      <c r="E96" t="s">
        <v>504</v>
      </c>
      <c r="F96" t="s">
        <v>250</v>
      </c>
      <c r="G96">
        <v>48516</v>
      </c>
      <c r="H96" t="s">
        <v>457</v>
      </c>
      <c r="I96" t="s">
        <v>260</v>
      </c>
      <c r="J96">
        <v>3</v>
      </c>
      <c r="K96">
        <v>12</v>
      </c>
      <c r="L96">
        <v>10</v>
      </c>
      <c r="M96">
        <v>45854</v>
      </c>
      <c r="N96" t="s">
        <v>514</v>
      </c>
      <c r="O96" t="s">
        <v>267</v>
      </c>
      <c r="P96" t="s">
        <v>268</v>
      </c>
      <c r="Q96" s="43" t="s">
        <v>515</v>
      </c>
      <c r="R96" t="s">
        <v>506</v>
      </c>
      <c r="S96" t="s">
        <v>516</v>
      </c>
      <c r="T96" t="s">
        <v>458</v>
      </c>
      <c r="U96">
        <v>45852</v>
      </c>
      <c r="V96" t="s">
        <v>275</v>
      </c>
      <c r="W96" t="s">
        <v>25</v>
      </c>
      <c r="X96" t="s">
        <v>25</v>
      </c>
      <c r="Y96" t="s">
        <v>25</v>
      </c>
      <c r="Z96" t="s">
        <v>25</v>
      </c>
      <c r="AA96" t="s">
        <v>25</v>
      </c>
      <c r="AB96" t="s">
        <v>25</v>
      </c>
    </row>
    <row r="97" spans="1:28">
      <c r="A97">
        <v>3</v>
      </c>
      <c r="B97" t="s">
        <v>5</v>
      </c>
      <c r="C97">
        <v>45842</v>
      </c>
      <c r="D97">
        <v>45855</v>
      </c>
      <c r="E97" t="s">
        <v>504</v>
      </c>
      <c r="F97" t="s">
        <v>250</v>
      </c>
      <c r="G97">
        <v>49057</v>
      </c>
      <c r="H97" t="s">
        <v>493</v>
      </c>
      <c r="I97" t="s">
        <v>260</v>
      </c>
      <c r="J97">
        <v>3</v>
      </c>
      <c r="K97">
        <v>12</v>
      </c>
      <c r="L97">
        <v>43</v>
      </c>
      <c r="M97">
        <v>45849</v>
      </c>
      <c r="N97" t="s">
        <v>514</v>
      </c>
      <c r="O97" t="s">
        <v>518</v>
      </c>
      <c r="P97" t="s">
        <v>25</v>
      </c>
      <c r="Q97" t="s">
        <v>25</v>
      </c>
      <c r="R97" t="s">
        <v>25</v>
      </c>
      <c r="S97" t="s">
        <v>25</v>
      </c>
      <c r="T97" t="s">
        <v>25</v>
      </c>
      <c r="U97" t="s">
        <v>25</v>
      </c>
      <c r="V97" t="s">
        <v>25</v>
      </c>
      <c r="W97" t="s">
        <v>25</v>
      </c>
      <c r="X97" t="s">
        <v>25</v>
      </c>
      <c r="Y97" t="s">
        <v>25</v>
      </c>
      <c r="Z97" t="s">
        <v>25</v>
      </c>
      <c r="AA97" t="s">
        <v>25</v>
      </c>
      <c r="AB97" t="s">
        <v>25</v>
      </c>
    </row>
    <row r="98" spans="1:28">
      <c r="A98">
        <v>4</v>
      </c>
      <c r="B98" t="s">
        <v>5</v>
      </c>
      <c r="C98">
        <v>45842</v>
      </c>
      <c r="D98">
        <v>45855</v>
      </c>
      <c r="E98" t="s">
        <v>504</v>
      </c>
      <c r="F98" t="s">
        <v>520</v>
      </c>
      <c r="G98">
        <v>48013</v>
      </c>
      <c r="H98" t="s">
        <v>521</v>
      </c>
      <c r="I98" t="s">
        <v>266</v>
      </c>
      <c r="J98">
        <v>3</v>
      </c>
      <c r="K98">
        <v>1</v>
      </c>
      <c r="L98">
        <v>3</v>
      </c>
      <c r="M98" t="s">
        <v>25</v>
      </c>
      <c r="N98" t="s">
        <v>25</v>
      </c>
      <c r="O98" t="s">
        <v>25</v>
      </c>
      <c r="P98" t="s">
        <v>25</v>
      </c>
      <c r="Q98" t="s">
        <v>25</v>
      </c>
      <c r="R98" t="s">
        <v>25</v>
      </c>
      <c r="S98" t="s">
        <v>25</v>
      </c>
      <c r="T98" t="s">
        <v>25</v>
      </c>
      <c r="U98" t="s">
        <v>25</v>
      </c>
      <c r="V98" t="s">
        <v>25</v>
      </c>
      <c r="W98" t="s">
        <v>25</v>
      </c>
      <c r="X98" t="s">
        <v>25</v>
      </c>
      <c r="Y98" t="s">
        <v>25</v>
      </c>
      <c r="Z98" t="s">
        <v>25</v>
      </c>
      <c r="AA98" t="s">
        <v>25</v>
      </c>
      <c r="AB98" t="s">
        <v>25</v>
      </c>
    </row>
    <row r="99" spans="1:28">
      <c r="A99">
        <v>5</v>
      </c>
      <c r="B99" t="s">
        <v>5</v>
      </c>
      <c r="C99">
        <v>45842</v>
      </c>
      <c r="D99">
        <v>45855</v>
      </c>
      <c r="E99" t="s">
        <v>523</v>
      </c>
      <c r="F99" t="s">
        <v>254</v>
      </c>
      <c r="G99">
        <v>48984</v>
      </c>
      <c r="H99" t="s">
        <v>524</v>
      </c>
      <c r="I99" t="s">
        <v>266</v>
      </c>
      <c r="J99">
        <v>2</v>
      </c>
      <c r="K99">
        <v>8</v>
      </c>
      <c r="L99">
        <v>12</v>
      </c>
      <c r="M99">
        <v>45845</v>
      </c>
      <c r="N99">
        <v>45846</v>
      </c>
      <c r="O99" t="s">
        <v>267</v>
      </c>
      <c r="P99" t="s">
        <v>268</v>
      </c>
      <c r="Q99" t="s">
        <v>25</v>
      </c>
      <c r="R99" t="s">
        <v>525</v>
      </c>
      <c r="S99" t="s">
        <v>25</v>
      </c>
      <c r="T99" t="s">
        <v>526</v>
      </c>
      <c r="U99">
        <v>45848</v>
      </c>
      <c r="V99" t="s">
        <v>275</v>
      </c>
      <c r="W99">
        <v>45849</v>
      </c>
      <c r="X99" t="s">
        <v>25</v>
      </c>
      <c r="Y99" t="s">
        <v>25</v>
      </c>
      <c r="Z99" t="s">
        <v>25</v>
      </c>
      <c r="AA99" t="s">
        <v>25</v>
      </c>
      <c r="AB99" t="s">
        <v>25</v>
      </c>
    </row>
    <row r="100" spans="1:28">
      <c r="A100">
        <v>6</v>
      </c>
      <c r="B100" t="s">
        <v>5</v>
      </c>
      <c r="C100">
        <v>45842</v>
      </c>
      <c r="D100">
        <v>45855</v>
      </c>
      <c r="E100" t="s">
        <v>523</v>
      </c>
      <c r="F100" t="s">
        <v>254</v>
      </c>
      <c r="G100">
        <v>49173</v>
      </c>
      <c r="H100" t="s">
        <v>527</v>
      </c>
      <c r="I100" t="s">
        <v>266</v>
      </c>
      <c r="J100">
        <v>2</v>
      </c>
      <c r="K100">
        <v>8</v>
      </c>
      <c r="L100">
        <v>6</v>
      </c>
      <c r="M100">
        <v>45854</v>
      </c>
      <c r="N100">
        <v>45854</v>
      </c>
      <c r="O100" t="s">
        <v>267</v>
      </c>
      <c r="P100" t="s">
        <v>268</v>
      </c>
      <c r="Q100" t="s">
        <v>25</v>
      </c>
      <c r="R100" t="s">
        <v>25</v>
      </c>
      <c r="S100" t="s">
        <v>25</v>
      </c>
      <c r="T100" t="s">
        <v>25</v>
      </c>
      <c r="U100" t="s">
        <v>25</v>
      </c>
      <c r="V100" t="s">
        <v>25</v>
      </c>
      <c r="W100" t="s">
        <v>25</v>
      </c>
      <c r="X100" t="s">
        <v>25</v>
      </c>
      <c r="Y100" t="s">
        <v>25</v>
      </c>
      <c r="Z100" t="s">
        <v>25</v>
      </c>
      <c r="AA100" t="s">
        <v>25</v>
      </c>
      <c r="AB100" t="s">
        <v>25</v>
      </c>
    </row>
    <row r="101" spans="1:28">
      <c r="A101">
        <v>7</v>
      </c>
      <c r="B101" t="s">
        <v>5</v>
      </c>
      <c r="C101">
        <v>45842</v>
      </c>
      <c r="D101">
        <v>45855</v>
      </c>
      <c r="E101" t="s">
        <v>523</v>
      </c>
      <c r="F101" t="s">
        <v>254</v>
      </c>
      <c r="G101">
        <v>49230</v>
      </c>
      <c r="H101" s="43" t="s">
        <v>529</v>
      </c>
      <c r="I101" t="s">
        <v>266</v>
      </c>
      <c r="J101">
        <v>2</v>
      </c>
      <c r="K101">
        <v>8</v>
      </c>
      <c r="L101">
        <v>4</v>
      </c>
      <c r="M101">
        <v>45854</v>
      </c>
      <c r="N101">
        <v>45854</v>
      </c>
      <c r="O101" t="s">
        <v>267</v>
      </c>
      <c r="P101" t="s">
        <v>25</v>
      </c>
      <c r="Q101" t="s">
        <v>25</v>
      </c>
      <c r="R101" t="s">
        <v>25</v>
      </c>
      <c r="S101" t="s">
        <v>25</v>
      </c>
      <c r="T101" t="s">
        <v>25</v>
      </c>
      <c r="U101" t="s">
        <v>25</v>
      </c>
      <c r="V101" t="s">
        <v>25</v>
      </c>
      <c r="W101" t="s">
        <v>25</v>
      </c>
      <c r="X101" t="s">
        <v>25</v>
      </c>
      <c r="Y101" t="s">
        <v>25</v>
      </c>
      <c r="Z101" t="s">
        <v>25</v>
      </c>
      <c r="AA101" t="s">
        <v>25</v>
      </c>
      <c r="AB101" t="s">
        <v>25</v>
      </c>
    </row>
    <row r="102" spans="1:28">
      <c r="A102">
        <v>1</v>
      </c>
      <c r="B102" t="s">
        <v>5</v>
      </c>
      <c r="C102">
        <v>45856</v>
      </c>
      <c r="D102">
        <v>45869</v>
      </c>
      <c r="E102" t="s">
        <v>491</v>
      </c>
      <c r="F102" t="s">
        <v>250</v>
      </c>
      <c r="G102">
        <v>48516</v>
      </c>
      <c r="H102" t="s">
        <v>457</v>
      </c>
      <c r="I102" t="s">
        <v>262</v>
      </c>
      <c r="J102">
        <v>3</v>
      </c>
      <c r="K102">
        <v>12</v>
      </c>
      <c r="L102">
        <v>26</v>
      </c>
      <c r="M102">
        <v>45856</v>
      </c>
      <c r="O102" t="s">
        <v>267</v>
      </c>
      <c r="P102" t="s">
        <v>268</v>
      </c>
      <c r="Q102" t="s">
        <v>25</v>
      </c>
      <c r="R102" t="s">
        <v>211</v>
      </c>
      <c r="S102" t="s">
        <v>492</v>
      </c>
      <c r="T102" t="s">
        <v>458</v>
      </c>
      <c r="U102">
        <v>45852</v>
      </c>
      <c r="V102" t="s">
        <v>211</v>
      </c>
      <c r="W102" t="s">
        <v>25</v>
      </c>
      <c r="X102" t="s">
        <v>25</v>
      </c>
      <c r="Y102" t="s">
        <v>25</v>
      </c>
      <c r="Z102" t="s">
        <v>25</v>
      </c>
      <c r="AA102" t="s">
        <v>25</v>
      </c>
      <c r="AB102" t="s">
        <v>25</v>
      </c>
    </row>
    <row r="103" spans="1:28">
      <c r="A103">
        <v>2</v>
      </c>
      <c r="B103" t="s">
        <v>5</v>
      </c>
      <c r="C103">
        <v>45859</v>
      </c>
      <c r="D103">
        <v>45869</v>
      </c>
      <c r="E103" t="s">
        <v>491</v>
      </c>
      <c r="F103" t="s">
        <v>250</v>
      </c>
      <c r="G103">
        <v>49057</v>
      </c>
      <c r="H103" t="s">
        <v>493</v>
      </c>
      <c r="I103" t="s">
        <v>266</v>
      </c>
      <c r="J103">
        <v>1</v>
      </c>
      <c r="K103">
        <v>4</v>
      </c>
      <c r="L103">
        <v>17</v>
      </c>
      <c r="M103">
        <v>45856</v>
      </c>
      <c r="N103">
        <v>45868</v>
      </c>
      <c r="O103" t="s">
        <v>267</v>
      </c>
      <c r="P103" t="s">
        <v>268</v>
      </c>
      <c r="Q103" t="s">
        <v>25</v>
      </c>
      <c r="R103" t="s">
        <v>211</v>
      </c>
      <c r="S103" t="s">
        <v>494</v>
      </c>
      <c r="T103" t="s">
        <v>495</v>
      </c>
      <c r="U103">
        <v>45867</v>
      </c>
      <c r="V103" t="s">
        <v>211</v>
      </c>
      <c r="W103">
        <v>45868</v>
      </c>
      <c r="X103" t="s">
        <v>25</v>
      </c>
      <c r="Y103" t="s">
        <v>25</v>
      </c>
      <c r="Z103" t="s">
        <v>25</v>
      </c>
      <c r="AA103" t="s">
        <v>25</v>
      </c>
      <c r="AB103" t="s">
        <v>25</v>
      </c>
    </row>
    <row r="104" spans="1:28">
      <c r="A104">
        <v>3</v>
      </c>
      <c r="B104" t="s">
        <v>5</v>
      </c>
      <c r="C104">
        <v>45856</v>
      </c>
      <c r="D104">
        <v>45869</v>
      </c>
      <c r="E104" t="s">
        <v>491</v>
      </c>
      <c r="F104" t="s">
        <v>211</v>
      </c>
      <c r="G104">
        <v>22177</v>
      </c>
      <c r="H104" t="s">
        <v>498</v>
      </c>
      <c r="I104" t="s">
        <v>266</v>
      </c>
      <c r="J104">
        <v>2</v>
      </c>
      <c r="K104">
        <v>8</v>
      </c>
      <c r="L104">
        <v>9</v>
      </c>
      <c r="M104">
        <v>45856</v>
      </c>
      <c r="N104">
        <v>45859</v>
      </c>
      <c r="O104" t="s">
        <v>267</v>
      </c>
      <c r="P104" t="s">
        <v>268</v>
      </c>
      <c r="Q104" t="s">
        <v>25</v>
      </c>
      <c r="R104" t="s">
        <v>25</v>
      </c>
      <c r="S104" t="s">
        <v>25</v>
      </c>
      <c r="T104" t="s">
        <v>499</v>
      </c>
      <c r="U104">
        <v>45860</v>
      </c>
      <c r="V104" t="s">
        <v>500</v>
      </c>
      <c r="W104">
        <v>45860</v>
      </c>
      <c r="X104" t="s">
        <v>25</v>
      </c>
      <c r="Y104" t="s">
        <v>25</v>
      </c>
      <c r="Z104" t="s">
        <v>25</v>
      </c>
      <c r="AA104" t="s">
        <v>25</v>
      </c>
      <c r="AB104" t="s">
        <v>25</v>
      </c>
    </row>
    <row r="105" spans="1:28">
      <c r="A105">
        <v>4</v>
      </c>
      <c r="B105" t="s">
        <v>5</v>
      </c>
      <c r="C105">
        <v>45856</v>
      </c>
      <c r="D105">
        <v>45869</v>
      </c>
      <c r="E105" t="s">
        <v>501</v>
      </c>
      <c r="F105" t="s">
        <v>250</v>
      </c>
      <c r="G105">
        <v>25638</v>
      </c>
      <c r="H105" t="s">
        <v>484</v>
      </c>
      <c r="I105" t="s">
        <v>252</v>
      </c>
      <c r="J105">
        <v>2</v>
      </c>
      <c r="K105">
        <v>8</v>
      </c>
      <c r="L105">
        <v>9</v>
      </c>
      <c r="M105">
        <v>45867</v>
      </c>
      <c r="N105">
        <v>45868</v>
      </c>
      <c r="O105" t="s">
        <v>267</v>
      </c>
      <c r="P105" t="s">
        <v>268</v>
      </c>
      <c r="Q105" t="s">
        <v>25</v>
      </c>
      <c r="R105" t="s">
        <v>211</v>
      </c>
      <c r="S105" t="s">
        <v>25</v>
      </c>
      <c r="T105" t="s">
        <v>485</v>
      </c>
      <c r="U105">
        <v>45869</v>
      </c>
      <c r="V105" t="s">
        <v>25</v>
      </c>
      <c r="W105" t="s">
        <v>25</v>
      </c>
      <c r="X105" t="s">
        <v>25</v>
      </c>
      <c r="Y105" t="s">
        <v>25</v>
      </c>
      <c r="Z105" t="s">
        <v>25</v>
      </c>
      <c r="AA105" t="s">
        <v>25</v>
      </c>
      <c r="AB105" t="s">
        <v>25</v>
      </c>
    </row>
    <row r="106" spans="1:28">
      <c r="A106">
        <v>5</v>
      </c>
      <c r="B106" t="s">
        <v>5</v>
      </c>
      <c r="C106">
        <v>45856</v>
      </c>
      <c r="D106">
        <v>45869</v>
      </c>
      <c r="E106" t="s">
        <v>501</v>
      </c>
      <c r="F106" t="s">
        <v>211</v>
      </c>
      <c r="G106">
        <v>49044</v>
      </c>
      <c r="H106" t="s">
        <v>464</v>
      </c>
      <c r="I106" t="s">
        <v>260</v>
      </c>
      <c r="J106">
        <v>5</v>
      </c>
      <c r="K106">
        <v>20</v>
      </c>
      <c r="L106">
        <v>24</v>
      </c>
      <c r="M106">
        <v>45860</v>
      </c>
      <c r="O106" t="s">
        <v>267</v>
      </c>
      <c r="P106" t="s">
        <v>268</v>
      </c>
      <c r="Q106" t="s">
        <v>25</v>
      </c>
      <c r="R106" t="s">
        <v>25</v>
      </c>
      <c r="S106" t="s">
        <v>25</v>
      </c>
      <c r="T106" t="s">
        <v>25</v>
      </c>
      <c r="U106" t="s">
        <v>25</v>
      </c>
      <c r="V106" t="s">
        <v>25</v>
      </c>
      <c r="W106" t="s">
        <v>25</v>
      </c>
      <c r="X106" t="s">
        <v>25</v>
      </c>
      <c r="Y106" t="s">
        <v>25</v>
      </c>
      <c r="Z106" t="s">
        <v>25</v>
      </c>
      <c r="AA106" t="s">
        <v>25</v>
      </c>
      <c r="AB106" t="s">
        <v>25</v>
      </c>
    </row>
    <row r="107" spans="1:28">
      <c r="A107">
        <v>1</v>
      </c>
      <c r="B107" t="s">
        <v>5</v>
      </c>
      <c r="C107">
        <v>45870</v>
      </c>
      <c r="D107">
        <v>45883</v>
      </c>
      <c r="E107" t="s">
        <v>482</v>
      </c>
      <c r="F107" t="s">
        <v>211</v>
      </c>
      <c r="G107">
        <v>49044</v>
      </c>
      <c r="H107" t="s">
        <v>464</v>
      </c>
      <c r="I107" t="s">
        <v>262</v>
      </c>
      <c r="J107">
        <v>3</v>
      </c>
      <c r="K107">
        <v>12</v>
      </c>
      <c r="L107">
        <v>34</v>
      </c>
      <c r="M107">
        <v>45870</v>
      </c>
      <c r="N107">
        <v>45882</v>
      </c>
      <c r="O107" t="s">
        <v>267</v>
      </c>
      <c r="P107" t="s">
        <v>268</v>
      </c>
      <c r="Q107" t="s">
        <v>25</v>
      </c>
      <c r="R107" t="s">
        <v>25</v>
      </c>
      <c r="S107" t="s">
        <v>25</v>
      </c>
      <c r="T107" t="s">
        <v>465</v>
      </c>
      <c r="U107" t="s">
        <v>25</v>
      </c>
      <c r="V107" t="s">
        <v>25</v>
      </c>
      <c r="W107" t="s">
        <v>25</v>
      </c>
      <c r="X107" t="s">
        <v>25</v>
      </c>
      <c r="Y107" t="s">
        <v>25</v>
      </c>
      <c r="Z107" t="s">
        <v>25</v>
      </c>
      <c r="AA107" t="s">
        <v>25</v>
      </c>
      <c r="AB107" t="s">
        <v>25</v>
      </c>
    </row>
    <row r="108" spans="1:28">
      <c r="A108">
        <v>2</v>
      </c>
      <c r="B108" t="s">
        <v>5</v>
      </c>
      <c r="C108">
        <v>45870</v>
      </c>
      <c r="D108">
        <v>45883</v>
      </c>
      <c r="E108" t="s">
        <v>482</v>
      </c>
      <c r="F108" t="s">
        <v>250</v>
      </c>
      <c r="G108">
        <v>49483</v>
      </c>
      <c r="H108" t="s">
        <v>450</v>
      </c>
      <c r="I108" t="s">
        <v>441</v>
      </c>
      <c r="J108">
        <v>2</v>
      </c>
      <c r="K108">
        <v>8</v>
      </c>
      <c r="L108">
        <v>8</v>
      </c>
      <c r="M108">
        <v>45874</v>
      </c>
      <c r="N108" t="s">
        <v>25</v>
      </c>
      <c r="O108" t="s">
        <v>25</v>
      </c>
      <c r="P108" t="s">
        <v>25</v>
      </c>
      <c r="Q108" t="s">
        <v>25</v>
      </c>
      <c r="R108" t="s">
        <v>25</v>
      </c>
      <c r="S108" t="s">
        <v>25</v>
      </c>
      <c r="T108" t="s">
        <v>25</v>
      </c>
      <c r="U108" t="s">
        <v>25</v>
      </c>
      <c r="V108" t="s">
        <v>25</v>
      </c>
      <c r="W108" t="s">
        <v>25</v>
      </c>
      <c r="X108" t="s">
        <v>25</v>
      </c>
      <c r="Y108" t="s">
        <v>25</v>
      </c>
      <c r="Z108" t="s">
        <v>25</v>
      </c>
      <c r="AA108" t="s">
        <v>25</v>
      </c>
      <c r="AB108" t="s">
        <v>25</v>
      </c>
    </row>
    <row r="109" spans="1:28">
      <c r="A109">
        <v>4</v>
      </c>
      <c r="B109" t="s">
        <v>5</v>
      </c>
      <c r="C109">
        <v>45870</v>
      </c>
      <c r="D109">
        <v>45883</v>
      </c>
      <c r="E109" t="s">
        <v>482</v>
      </c>
      <c r="F109" t="s">
        <v>250</v>
      </c>
      <c r="G109">
        <v>25638</v>
      </c>
      <c r="H109" t="s">
        <v>484</v>
      </c>
      <c r="I109" t="s">
        <v>333</v>
      </c>
      <c r="J109">
        <v>1</v>
      </c>
      <c r="K109">
        <v>4</v>
      </c>
      <c r="M109">
        <v>45867</v>
      </c>
      <c r="N109">
        <v>45868</v>
      </c>
      <c r="O109" t="s">
        <v>267</v>
      </c>
      <c r="P109" t="s">
        <v>268</v>
      </c>
      <c r="Q109" t="s">
        <v>25</v>
      </c>
      <c r="R109" t="s">
        <v>211</v>
      </c>
      <c r="S109" t="s">
        <v>25</v>
      </c>
      <c r="T109" t="s">
        <v>485</v>
      </c>
      <c r="U109">
        <v>45869</v>
      </c>
      <c r="V109" t="s">
        <v>377</v>
      </c>
      <c r="W109">
        <v>45870</v>
      </c>
      <c r="X109" t="s">
        <v>25</v>
      </c>
      <c r="Y109" t="s">
        <v>25</v>
      </c>
      <c r="Z109" t="s">
        <v>25</v>
      </c>
      <c r="AA109" t="s">
        <v>25</v>
      </c>
      <c r="AB109" t="s">
        <v>25</v>
      </c>
    </row>
    <row r="110" spans="1:28">
      <c r="A110">
        <v>4</v>
      </c>
      <c r="B110" t="s">
        <v>5</v>
      </c>
      <c r="C110">
        <v>45870</v>
      </c>
      <c r="D110">
        <v>45883</v>
      </c>
      <c r="E110" t="s">
        <v>486</v>
      </c>
      <c r="F110" t="s">
        <v>250</v>
      </c>
      <c r="G110">
        <v>48516</v>
      </c>
      <c r="H110" t="s">
        <v>457</v>
      </c>
      <c r="I110" t="s">
        <v>252</v>
      </c>
      <c r="J110">
        <v>2</v>
      </c>
      <c r="K110">
        <v>8</v>
      </c>
      <c r="L110">
        <v>13</v>
      </c>
      <c r="M110">
        <v>45873</v>
      </c>
      <c r="N110">
        <v>45882</v>
      </c>
      <c r="O110" t="s">
        <v>267</v>
      </c>
      <c r="P110" t="s">
        <v>268</v>
      </c>
      <c r="Q110" t="s">
        <v>25</v>
      </c>
      <c r="R110" t="s">
        <v>211</v>
      </c>
      <c r="S110" t="s">
        <v>487</v>
      </c>
      <c r="T110" t="s">
        <v>458</v>
      </c>
      <c r="U110">
        <v>45875</v>
      </c>
      <c r="V110" t="s">
        <v>211</v>
      </c>
      <c r="W110">
        <v>45877</v>
      </c>
      <c r="X110" t="s">
        <v>25</v>
      </c>
      <c r="Y110" t="s">
        <v>399</v>
      </c>
      <c r="Z110">
        <v>45883</v>
      </c>
      <c r="AA110" t="s">
        <v>25</v>
      </c>
      <c r="AB110" t="s">
        <v>25</v>
      </c>
    </row>
    <row r="111" spans="1:28">
      <c r="A111">
        <v>5</v>
      </c>
      <c r="B111" t="s">
        <v>5</v>
      </c>
      <c r="C111">
        <v>45870</v>
      </c>
      <c r="D111">
        <v>45883</v>
      </c>
      <c r="E111" t="s">
        <v>486</v>
      </c>
      <c r="F111" t="s">
        <v>250</v>
      </c>
      <c r="G111">
        <v>49445</v>
      </c>
      <c r="H111" t="s">
        <v>469</v>
      </c>
      <c r="I111" t="s">
        <v>262</v>
      </c>
      <c r="J111">
        <v>3</v>
      </c>
      <c r="K111">
        <v>12</v>
      </c>
      <c r="L111">
        <v>27</v>
      </c>
      <c r="M111">
        <v>45876</v>
      </c>
      <c r="N111">
        <v>45882</v>
      </c>
      <c r="O111" t="s">
        <v>267</v>
      </c>
      <c r="P111" t="s">
        <v>268</v>
      </c>
      <c r="Q111" t="s">
        <v>25</v>
      </c>
      <c r="R111" t="s">
        <v>25</v>
      </c>
      <c r="S111" t="s">
        <v>25</v>
      </c>
      <c r="T111" t="s">
        <v>470</v>
      </c>
      <c r="U111">
        <v>45882</v>
      </c>
      <c r="V111" t="s">
        <v>25</v>
      </c>
      <c r="W111" t="s">
        <v>25</v>
      </c>
      <c r="X111" t="s">
        <v>25</v>
      </c>
      <c r="Y111" t="s">
        <v>25</v>
      </c>
      <c r="Z111" t="s">
        <v>25</v>
      </c>
      <c r="AA111" t="s">
        <v>25</v>
      </c>
      <c r="AB111" t="s">
        <v>25</v>
      </c>
    </row>
    <row r="112" spans="1:28">
      <c r="A112">
        <v>1</v>
      </c>
      <c r="B112" t="s">
        <v>5</v>
      </c>
      <c r="C112">
        <v>45884</v>
      </c>
      <c r="D112">
        <v>45897</v>
      </c>
      <c r="E112" t="s">
        <v>463</v>
      </c>
      <c r="F112" t="s">
        <v>211</v>
      </c>
      <c r="G112">
        <v>49044</v>
      </c>
      <c r="H112" t="s">
        <v>464</v>
      </c>
      <c r="I112" t="s">
        <v>330</v>
      </c>
      <c r="J112">
        <v>3</v>
      </c>
      <c r="K112">
        <v>12</v>
      </c>
      <c r="L112" t="s">
        <v>25</v>
      </c>
      <c r="M112" t="s">
        <v>25</v>
      </c>
      <c r="N112" t="s">
        <v>25</v>
      </c>
      <c r="O112" t="s">
        <v>267</v>
      </c>
      <c r="P112" t="s">
        <v>268</v>
      </c>
      <c r="Q112" t="s">
        <v>25</v>
      </c>
      <c r="R112" t="s">
        <v>25</v>
      </c>
      <c r="S112" t="s">
        <v>25</v>
      </c>
      <c r="T112" t="s">
        <v>465</v>
      </c>
      <c r="U112" t="s">
        <v>25</v>
      </c>
      <c r="V112" t="s">
        <v>25</v>
      </c>
      <c r="W112" t="s">
        <v>25</v>
      </c>
      <c r="X112" t="s">
        <v>25</v>
      </c>
      <c r="Y112" t="s">
        <v>25</v>
      </c>
      <c r="Z112" t="s">
        <v>25</v>
      </c>
      <c r="AA112" t="s">
        <v>25</v>
      </c>
      <c r="AB112" t="s">
        <v>25</v>
      </c>
    </row>
    <row r="113" spans="1:28">
      <c r="A113">
        <v>2</v>
      </c>
      <c r="B113" t="s">
        <v>5</v>
      </c>
      <c r="C113">
        <v>45884</v>
      </c>
      <c r="D113">
        <v>45897</v>
      </c>
      <c r="E113" t="s">
        <v>463</v>
      </c>
      <c r="F113" t="s">
        <v>250</v>
      </c>
      <c r="G113">
        <v>49483</v>
      </c>
      <c r="H113" t="s">
        <v>450</v>
      </c>
      <c r="I113" t="s">
        <v>260</v>
      </c>
      <c r="J113">
        <v>2</v>
      </c>
      <c r="K113">
        <v>8</v>
      </c>
      <c r="L113">
        <v>39</v>
      </c>
      <c r="M113">
        <v>45887</v>
      </c>
      <c r="N113" t="s">
        <v>25</v>
      </c>
      <c r="O113" t="s">
        <v>25</v>
      </c>
      <c r="P113" t="s">
        <v>25</v>
      </c>
      <c r="Q113" t="s">
        <v>25</v>
      </c>
      <c r="R113" t="s">
        <v>25</v>
      </c>
      <c r="S113" t="s">
        <v>25</v>
      </c>
      <c r="T113" t="s">
        <v>25</v>
      </c>
      <c r="U113" t="s">
        <v>25</v>
      </c>
      <c r="V113" t="s">
        <v>25</v>
      </c>
      <c r="W113" t="s">
        <v>25</v>
      </c>
      <c r="X113" t="s">
        <v>25</v>
      </c>
      <c r="Y113" t="s">
        <v>25</v>
      </c>
      <c r="Z113" t="s">
        <v>25</v>
      </c>
      <c r="AA113" t="s">
        <v>25</v>
      </c>
      <c r="AB113" t="s">
        <v>25</v>
      </c>
    </row>
    <row r="114" spans="1:28">
      <c r="A114">
        <v>3</v>
      </c>
      <c r="B114" t="s">
        <v>5</v>
      </c>
      <c r="C114">
        <v>45884</v>
      </c>
      <c r="D114">
        <v>45897</v>
      </c>
      <c r="E114" t="s">
        <v>463</v>
      </c>
      <c r="F114" t="s">
        <v>250</v>
      </c>
      <c r="G114">
        <v>48516</v>
      </c>
      <c r="H114" t="s">
        <v>457</v>
      </c>
      <c r="I114" t="s">
        <v>330</v>
      </c>
      <c r="J114">
        <v>2</v>
      </c>
      <c r="K114">
        <v>8</v>
      </c>
      <c r="L114" t="s">
        <v>25</v>
      </c>
      <c r="M114" t="s">
        <v>25</v>
      </c>
      <c r="N114" t="s">
        <v>25</v>
      </c>
      <c r="O114" t="s">
        <v>267</v>
      </c>
      <c r="P114" t="s">
        <v>268</v>
      </c>
      <c r="Q114" t="s">
        <v>25</v>
      </c>
      <c r="R114" t="s">
        <v>211</v>
      </c>
      <c r="S114" t="s">
        <v>25</v>
      </c>
      <c r="T114" t="s">
        <v>458</v>
      </c>
      <c r="U114">
        <v>45875</v>
      </c>
      <c r="V114" t="s">
        <v>211</v>
      </c>
      <c r="W114">
        <v>45877</v>
      </c>
      <c r="X114" t="s">
        <v>25</v>
      </c>
      <c r="Y114" t="s">
        <v>399</v>
      </c>
      <c r="Z114">
        <v>45883</v>
      </c>
      <c r="AA114" t="s">
        <v>25</v>
      </c>
      <c r="AB114" t="s">
        <v>25</v>
      </c>
    </row>
    <row r="115" spans="1:28">
      <c r="A115">
        <v>4</v>
      </c>
      <c r="B115" t="s">
        <v>5</v>
      </c>
      <c r="C115">
        <v>45884</v>
      </c>
      <c r="D115">
        <v>45897</v>
      </c>
      <c r="E115" t="s">
        <v>463</v>
      </c>
      <c r="F115" t="s">
        <v>250</v>
      </c>
      <c r="G115">
        <v>49445</v>
      </c>
      <c r="H115" t="s">
        <v>469</v>
      </c>
      <c r="I115" t="s">
        <v>266</v>
      </c>
      <c r="J115">
        <v>2</v>
      </c>
      <c r="K115">
        <v>8</v>
      </c>
      <c r="L115">
        <v>3</v>
      </c>
      <c r="O115" t="s">
        <v>267</v>
      </c>
      <c r="P115" t="s">
        <v>268</v>
      </c>
      <c r="Q115" t="s">
        <v>25</v>
      </c>
      <c r="R115" t="s">
        <v>25</v>
      </c>
      <c r="S115" t="s">
        <v>25</v>
      </c>
      <c r="T115" t="s">
        <v>470</v>
      </c>
      <c r="U115">
        <v>45882</v>
      </c>
      <c r="V115" t="s">
        <v>255</v>
      </c>
      <c r="W115">
        <v>45888</v>
      </c>
      <c r="X115" t="s">
        <v>471</v>
      </c>
      <c r="Y115" t="s">
        <v>25</v>
      </c>
      <c r="Z115" t="s">
        <v>25</v>
      </c>
      <c r="AA115" t="s">
        <v>25</v>
      </c>
      <c r="AB115" t="s">
        <v>25</v>
      </c>
    </row>
    <row r="116" spans="1:28">
      <c r="A116">
        <v>5</v>
      </c>
      <c r="B116" t="s">
        <v>5</v>
      </c>
      <c r="C116">
        <v>45884</v>
      </c>
      <c r="D116">
        <v>45897</v>
      </c>
      <c r="E116" t="s">
        <v>463</v>
      </c>
      <c r="F116" t="s">
        <v>473</v>
      </c>
      <c r="G116">
        <v>49566</v>
      </c>
      <c r="H116" t="s">
        <v>474</v>
      </c>
      <c r="I116" t="s">
        <v>266</v>
      </c>
      <c r="J116">
        <v>1</v>
      </c>
      <c r="K116">
        <v>1</v>
      </c>
      <c r="L116">
        <v>2</v>
      </c>
      <c r="M116" t="s">
        <v>25</v>
      </c>
      <c r="N116" t="s">
        <v>25</v>
      </c>
      <c r="O116" t="s">
        <v>25</v>
      </c>
      <c r="P116" t="s">
        <v>25</v>
      </c>
      <c r="Q116" t="s">
        <v>25</v>
      </c>
      <c r="R116" t="s">
        <v>25</v>
      </c>
      <c r="S116" t="s">
        <v>25</v>
      </c>
      <c r="T116" t="s">
        <v>25</v>
      </c>
      <c r="U116" t="s">
        <v>25</v>
      </c>
      <c r="V116" t="s">
        <v>25</v>
      </c>
      <c r="W116" t="s">
        <v>25</v>
      </c>
      <c r="X116" t="s">
        <v>25</v>
      </c>
      <c r="Y116" t="s">
        <v>25</v>
      </c>
      <c r="Z116" t="s">
        <v>25</v>
      </c>
      <c r="AA116" t="s">
        <v>25</v>
      </c>
      <c r="AB116" t="s">
        <v>25</v>
      </c>
    </row>
    <row r="117" spans="1:28">
      <c r="A117">
        <v>6</v>
      </c>
      <c r="B117" t="s">
        <v>5</v>
      </c>
      <c r="C117">
        <v>45884</v>
      </c>
      <c r="D117">
        <v>45897</v>
      </c>
      <c r="E117" t="s">
        <v>476</v>
      </c>
      <c r="F117" t="s">
        <v>211</v>
      </c>
      <c r="G117">
        <v>49756</v>
      </c>
      <c r="H117" t="s">
        <v>477</v>
      </c>
      <c r="I117" t="s">
        <v>266</v>
      </c>
      <c r="J117">
        <v>1</v>
      </c>
      <c r="K117">
        <v>4</v>
      </c>
      <c r="L117">
        <v>3</v>
      </c>
      <c r="M117">
        <v>45897</v>
      </c>
      <c r="N117">
        <v>45897</v>
      </c>
      <c r="O117" t="s">
        <v>267</v>
      </c>
      <c r="P117" t="s">
        <v>268</v>
      </c>
      <c r="Q117" t="s">
        <v>25</v>
      </c>
      <c r="R117" t="s">
        <v>25</v>
      </c>
      <c r="S117" t="s">
        <v>25</v>
      </c>
      <c r="T117" t="s">
        <v>25</v>
      </c>
      <c r="U117" t="s">
        <v>25</v>
      </c>
      <c r="V117" t="s">
        <v>25</v>
      </c>
      <c r="W117" t="s">
        <v>25</v>
      </c>
      <c r="X117" t="s">
        <v>25</v>
      </c>
      <c r="Y117" t="s">
        <v>25</v>
      </c>
      <c r="Z117" t="s">
        <v>25</v>
      </c>
      <c r="AA117" t="s">
        <v>25</v>
      </c>
      <c r="AB117" t="s">
        <v>25</v>
      </c>
    </row>
    <row r="118" spans="1:28">
      <c r="A118">
        <v>7</v>
      </c>
      <c r="B118" t="s">
        <v>5</v>
      </c>
      <c r="C118">
        <v>45884</v>
      </c>
      <c r="D118">
        <v>45897</v>
      </c>
      <c r="E118" t="s">
        <v>476</v>
      </c>
      <c r="F118" t="s">
        <v>211</v>
      </c>
      <c r="G118">
        <v>49810</v>
      </c>
      <c r="H118" t="s">
        <v>479</v>
      </c>
      <c r="I118" t="s">
        <v>266</v>
      </c>
      <c r="J118">
        <v>1</v>
      </c>
      <c r="K118">
        <v>4</v>
      </c>
      <c r="L118">
        <v>2</v>
      </c>
      <c r="M118">
        <v>45896</v>
      </c>
      <c r="N118">
        <v>45896</v>
      </c>
      <c r="O118" t="s">
        <v>267</v>
      </c>
      <c r="P118" t="s">
        <v>268</v>
      </c>
      <c r="Q118" t="s">
        <v>25</v>
      </c>
      <c r="R118" t="s">
        <v>25</v>
      </c>
      <c r="S118" t="s">
        <v>25</v>
      </c>
      <c r="T118" t="s">
        <v>25</v>
      </c>
      <c r="U118" t="s">
        <v>25</v>
      </c>
      <c r="V118" t="s">
        <v>25</v>
      </c>
      <c r="W118" t="s">
        <v>25</v>
      </c>
      <c r="X118" t="s">
        <v>25</v>
      </c>
      <c r="Y118" t="s">
        <v>25</v>
      </c>
      <c r="Z118" t="s">
        <v>25</v>
      </c>
      <c r="AA118" t="s">
        <v>25</v>
      </c>
      <c r="AB118" t="s">
        <v>25</v>
      </c>
    </row>
    <row r="119" spans="1:28">
      <c r="A119">
        <v>8</v>
      </c>
      <c r="B119" t="s">
        <v>5</v>
      </c>
      <c r="C119">
        <v>45884</v>
      </c>
      <c r="D119">
        <v>45897</v>
      </c>
      <c r="E119" t="s">
        <v>476</v>
      </c>
      <c r="F119" t="s">
        <v>211</v>
      </c>
      <c r="G119">
        <v>49654</v>
      </c>
      <c r="H119" t="s">
        <v>480</v>
      </c>
      <c r="I119" t="s">
        <v>266</v>
      </c>
      <c r="J119">
        <v>1</v>
      </c>
      <c r="K119">
        <v>4</v>
      </c>
      <c r="L119">
        <v>2</v>
      </c>
      <c r="M119">
        <v>45894</v>
      </c>
      <c r="N119">
        <v>45894</v>
      </c>
      <c r="O119" t="s">
        <v>267</v>
      </c>
      <c r="P119" t="s">
        <v>268</v>
      </c>
      <c r="Q119" t="s">
        <v>25</v>
      </c>
      <c r="R119" t="s">
        <v>25</v>
      </c>
      <c r="S119" t="s">
        <v>25</v>
      </c>
      <c r="T119" t="s">
        <v>25</v>
      </c>
      <c r="U119" t="s">
        <v>25</v>
      </c>
      <c r="V119" t="s">
        <v>25</v>
      </c>
      <c r="W119" t="s">
        <v>25</v>
      </c>
      <c r="X119" t="s">
        <v>25</v>
      </c>
      <c r="Y119" t="s">
        <v>25</v>
      </c>
      <c r="Z119" t="s">
        <v>25</v>
      </c>
      <c r="AA119" t="s">
        <v>25</v>
      </c>
      <c r="AB119" t="s">
        <v>25</v>
      </c>
    </row>
    <row r="120" spans="1:28">
      <c r="A120">
        <v>1</v>
      </c>
      <c r="B120" t="s">
        <v>5</v>
      </c>
      <c r="C120">
        <v>45898</v>
      </c>
      <c r="D120">
        <v>45911</v>
      </c>
      <c r="E120" t="s">
        <v>449</v>
      </c>
      <c r="F120" t="s">
        <v>250</v>
      </c>
      <c r="G120">
        <v>49483</v>
      </c>
      <c r="H120" t="s">
        <v>450</v>
      </c>
      <c r="I120" t="s">
        <v>266</v>
      </c>
      <c r="J120">
        <v>1</v>
      </c>
      <c r="K120">
        <v>12</v>
      </c>
      <c r="L120">
        <v>7</v>
      </c>
      <c r="M120">
        <v>45898</v>
      </c>
      <c r="N120">
        <v>45901</v>
      </c>
      <c r="O120" t="s">
        <v>267</v>
      </c>
      <c r="P120" t="s">
        <v>268</v>
      </c>
      <c r="Q120" t="s">
        <v>25</v>
      </c>
      <c r="R120" t="s">
        <v>25</v>
      </c>
      <c r="S120" t="s">
        <v>25</v>
      </c>
      <c r="T120" t="s">
        <v>451</v>
      </c>
      <c r="U120">
        <v>45901</v>
      </c>
      <c r="V120" t="s">
        <v>255</v>
      </c>
      <c r="W120">
        <v>45902</v>
      </c>
      <c r="X120" t="s">
        <v>452</v>
      </c>
      <c r="Y120" t="s">
        <v>25</v>
      </c>
      <c r="Z120" t="s">
        <v>25</v>
      </c>
      <c r="AA120" t="s">
        <v>25</v>
      </c>
      <c r="AB120" t="s">
        <v>25</v>
      </c>
    </row>
    <row r="121" spans="1:28">
      <c r="A121">
        <v>2</v>
      </c>
      <c r="B121" t="s">
        <v>5</v>
      </c>
      <c r="C121">
        <v>45898</v>
      </c>
      <c r="D121">
        <v>45911</v>
      </c>
      <c r="E121" t="s">
        <v>453</v>
      </c>
      <c r="F121" t="s">
        <v>250</v>
      </c>
      <c r="G121">
        <v>23528</v>
      </c>
      <c r="H121" t="s">
        <v>454</v>
      </c>
      <c r="I121" t="s">
        <v>266</v>
      </c>
      <c r="J121">
        <v>3</v>
      </c>
      <c r="K121">
        <v>12</v>
      </c>
      <c r="L121">
        <v>48</v>
      </c>
      <c r="M121">
        <v>45901</v>
      </c>
      <c r="O121" t="s">
        <v>267</v>
      </c>
      <c r="P121" t="s">
        <v>268</v>
      </c>
      <c r="Q121" t="s">
        <v>25</v>
      </c>
      <c r="R121" t="s">
        <v>211</v>
      </c>
      <c r="S121" s="43" t="s">
        <v>455</v>
      </c>
      <c r="T121" s="43" t="s">
        <v>456</v>
      </c>
      <c r="U121">
        <v>45910</v>
      </c>
      <c r="V121" t="s">
        <v>255</v>
      </c>
      <c r="W121">
        <v>45911</v>
      </c>
      <c r="X121" t="s">
        <v>25</v>
      </c>
      <c r="Y121" t="s">
        <v>25</v>
      </c>
      <c r="Z121" t="s">
        <v>25</v>
      </c>
      <c r="AA121" t="s">
        <v>25</v>
      </c>
      <c r="AB121" t="s">
        <v>25</v>
      </c>
    </row>
    <row r="122" spans="1:28">
      <c r="A122">
        <v>3</v>
      </c>
      <c r="B122" t="s">
        <v>5</v>
      </c>
      <c r="C122">
        <v>45884</v>
      </c>
      <c r="D122">
        <v>45897</v>
      </c>
      <c r="E122" t="s">
        <v>449</v>
      </c>
      <c r="F122" t="s">
        <v>250</v>
      </c>
      <c r="G122">
        <v>48516</v>
      </c>
      <c r="H122" t="s">
        <v>457</v>
      </c>
      <c r="I122" t="s">
        <v>266</v>
      </c>
      <c r="J122">
        <v>2</v>
      </c>
      <c r="K122">
        <v>8</v>
      </c>
      <c r="L122" t="s">
        <v>25</v>
      </c>
      <c r="M122">
        <v>45899</v>
      </c>
      <c r="N122">
        <v>45873</v>
      </c>
      <c r="O122" t="s">
        <v>267</v>
      </c>
      <c r="P122" t="s">
        <v>268</v>
      </c>
      <c r="Q122" t="s">
        <v>25</v>
      </c>
      <c r="R122" t="s">
        <v>211</v>
      </c>
      <c r="S122" t="s">
        <v>25</v>
      </c>
      <c r="T122" t="s">
        <v>458</v>
      </c>
      <c r="U122">
        <v>45875</v>
      </c>
      <c r="V122" t="s">
        <v>211</v>
      </c>
      <c r="W122">
        <v>45877</v>
      </c>
      <c r="X122" t="s">
        <v>25</v>
      </c>
      <c r="Y122" t="s">
        <v>399</v>
      </c>
      <c r="Z122">
        <v>45883</v>
      </c>
      <c r="AA122" t="s">
        <v>25</v>
      </c>
      <c r="AB122" t="s">
        <v>25</v>
      </c>
    </row>
    <row r="123" spans="1:28">
      <c r="A123">
        <v>4</v>
      </c>
      <c r="B123" t="s">
        <v>5</v>
      </c>
      <c r="C123">
        <v>45898</v>
      </c>
      <c r="D123">
        <v>45911</v>
      </c>
      <c r="E123" t="s">
        <v>453</v>
      </c>
      <c r="F123" t="s">
        <v>211</v>
      </c>
      <c r="G123">
        <v>49852</v>
      </c>
      <c r="H123" t="s">
        <v>459</v>
      </c>
      <c r="I123" t="s">
        <v>266</v>
      </c>
      <c r="J123">
        <v>3</v>
      </c>
      <c r="K123">
        <v>12</v>
      </c>
      <c r="L123">
        <v>24</v>
      </c>
      <c r="M123">
        <v>45874</v>
      </c>
      <c r="N123">
        <v>45880</v>
      </c>
      <c r="O123" t="s">
        <v>267</v>
      </c>
      <c r="P123" t="s">
        <v>267</v>
      </c>
      <c r="Q123" t="s">
        <v>25</v>
      </c>
      <c r="R123" t="s">
        <v>25</v>
      </c>
      <c r="S123" t="s">
        <v>25</v>
      </c>
      <c r="T123" t="s">
        <v>460</v>
      </c>
      <c r="U123">
        <v>45910</v>
      </c>
      <c r="V123" t="s">
        <v>255</v>
      </c>
      <c r="W123">
        <v>37509</v>
      </c>
      <c r="X123" t="s">
        <v>25</v>
      </c>
      <c r="Y123" t="s">
        <v>25</v>
      </c>
      <c r="Z123" t="s">
        <v>25</v>
      </c>
      <c r="AA123" t="s">
        <v>25</v>
      </c>
      <c r="AB123" t="s">
        <v>25</v>
      </c>
    </row>
    <row r="124" spans="1:28">
      <c r="A124">
        <v>1</v>
      </c>
      <c r="B124" t="s">
        <v>5</v>
      </c>
      <c r="C124">
        <v>45912</v>
      </c>
      <c r="D124">
        <v>45924</v>
      </c>
      <c r="E124" t="s">
        <v>443</v>
      </c>
      <c r="F124" t="s">
        <v>250</v>
      </c>
      <c r="G124">
        <v>47853</v>
      </c>
      <c r="H124" t="s">
        <v>390</v>
      </c>
      <c r="I124" t="s">
        <v>262</v>
      </c>
      <c r="J124">
        <v>5</v>
      </c>
      <c r="K124">
        <v>20</v>
      </c>
      <c r="L124">
        <v>46</v>
      </c>
      <c r="M124">
        <v>45915</v>
      </c>
      <c r="N124">
        <v>45924</v>
      </c>
      <c r="O124" t="s">
        <v>267</v>
      </c>
      <c r="P124" t="s">
        <v>268</v>
      </c>
      <c r="Q124" t="s">
        <v>25</v>
      </c>
      <c r="R124" t="s">
        <v>25</v>
      </c>
      <c r="S124" t="s">
        <v>25</v>
      </c>
      <c r="T124" t="s">
        <v>391</v>
      </c>
      <c r="U124">
        <v>45924</v>
      </c>
      <c r="V124" t="s">
        <v>211</v>
      </c>
      <c r="W124" t="s">
        <v>25</v>
      </c>
      <c r="X124" t="s">
        <v>444</v>
      </c>
      <c r="Y124" t="s">
        <v>25</v>
      </c>
      <c r="Z124" t="s">
        <v>25</v>
      </c>
      <c r="AA124" t="s">
        <v>25</v>
      </c>
      <c r="AB124" t="s">
        <v>25</v>
      </c>
    </row>
    <row r="125" spans="1:28">
      <c r="A125">
        <v>1</v>
      </c>
      <c r="B125" t="s">
        <v>5</v>
      </c>
      <c r="C125">
        <v>45925</v>
      </c>
      <c r="D125">
        <v>45939</v>
      </c>
      <c r="E125" t="s">
        <v>431</v>
      </c>
      <c r="F125" t="s">
        <v>250</v>
      </c>
      <c r="G125">
        <v>47853</v>
      </c>
      <c r="H125" t="s">
        <v>390</v>
      </c>
      <c r="I125" t="s">
        <v>330</v>
      </c>
      <c r="J125">
        <v>3</v>
      </c>
      <c r="K125">
        <v>12</v>
      </c>
      <c r="L125">
        <v>18</v>
      </c>
      <c r="M125">
        <v>45925</v>
      </c>
      <c r="N125">
        <v>45929</v>
      </c>
      <c r="O125" t="s">
        <v>267</v>
      </c>
      <c r="P125" t="s">
        <v>268</v>
      </c>
      <c r="Q125" t="s">
        <v>25</v>
      </c>
      <c r="R125" t="s">
        <v>25</v>
      </c>
      <c r="S125" s="43" t="s">
        <v>432</v>
      </c>
      <c r="T125" t="s">
        <v>391</v>
      </c>
      <c r="U125">
        <v>45924</v>
      </c>
      <c r="V125" t="s">
        <v>211</v>
      </c>
      <c r="W125">
        <v>45930</v>
      </c>
      <c r="X125" t="s">
        <v>25</v>
      </c>
      <c r="Y125" t="s">
        <v>255</v>
      </c>
      <c r="Z125">
        <v>45930</v>
      </c>
      <c r="AA125" t="s">
        <v>25</v>
      </c>
      <c r="AB125" t="s">
        <v>25</v>
      </c>
    </row>
    <row r="126" spans="1:28">
      <c r="A126">
        <v>2</v>
      </c>
      <c r="B126" t="s">
        <v>5</v>
      </c>
      <c r="C126">
        <v>45925</v>
      </c>
      <c r="D126">
        <v>45939</v>
      </c>
      <c r="E126" t="s">
        <v>434</v>
      </c>
      <c r="F126" t="s">
        <v>211</v>
      </c>
      <c r="G126">
        <v>39453</v>
      </c>
      <c r="H126" t="s">
        <v>417</v>
      </c>
      <c r="I126" t="s">
        <v>330</v>
      </c>
      <c r="J126">
        <v>3</v>
      </c>
      <c r="K126">
        <v>12</v>
      </c>
      <c r="L126">
        <v>28</v>
      </c>
      <c r="M126">
        <v>45925</v>
      </c>
      <c r="O126" t="s">
        <v>267</v>
      </c>
      <c r="P126" t="s">
        <v>268</v>
      </c>
      <c r="Q126" t="s">
        <v>25</v>
      </c>
      <c r="R126" t="s">
        <v>25</v>
      </c>
      <c r="S126" t="s">
        <v>435</v>
      </c>
      <c r="T126" t="s">
        <v>418</v>
      </c>
      <c r="U126">
        <v>45933</v>
      </c>
      <c r="V126" t="s">
        <v>255</v>
      </c>
      <c r="W126">
        <v>45936</v>
      </c>
      <c r="X126" t="s">
        <v>25</v>
      </c>
      <c r="Y126" t="s">
        <v>25</v>
      </c>
      <c r="Z126" t="s">
        <v>25</v>
      </c>
      <c r="AA126" t="s">
        <v>25</v>
      </c>
      <c r="AB126" t="s">
        <v>25</v>
      </c>
    </row>
    <row r="127" spans="1:28">
      <c r="A127">
        <v>3</v>
      </c>
      <c r="B127" t="s">
        <v>5</v>
      </c>
      <c r="C127">
        <v>45925</v>
      </c>
      <c r="D127">
        <v>45939</v>
      </c>
      <c r="E127" t="s">
        <v>434</v>
      </c>
      <c r="F127" t="s">
        <v>250</v>
      </c>
      <c r="G127">
        <v>50289</v>
      </c>
      <c r="H127" t="s">
        <v>437</v>
      </c>
      <c r="I127" t="s">
        <v>266</v>
      </c>
      <c r="J127">
        <v>1</v>
      </c>
      <c r="K127">
        <v>4</v>
      </c>
      <c r="L127">
        <v>6</v>
      </c>
      <c r="M127">
        <v>45933</v>
      </c>
      <c r="N127">
        <v>45933</v>
      </c>
      <c r="O127" t="s">
        <v>267</v>
      </c>
      <c r="P127" t="s">
        <v>268</v>
      </c>
      <c r="Q127" t="s">
        <v>25</v>
      </c>
      <c r="R127" t="s">
        <v>25</v>
      </c>
      <c r="S127" t="s">
        <v>25</v>
      </c>
      <c r="T127" t="s">
        <v>438</v>
      </c>
      <c r="U127">
        <v>45933</v>
      </c>
      <c r="V127" t="s">
        <v>211</v>
      </c>
      <c r="W127">
        <v>45933</v>
      </c>
      <c r="X127" t="s">
        <v>25</v>
      </c>
      <c r="Y127" t="s">
        <v>25</v>
      </c>
      <c r="Z127" t="s">
        <v>25</v>
      </c>
      <c r="AA127" t="s">
        <v>25</v>
      </c>
      <c r="AB127" t="s">
        <v>25</v>
      </c>
    </row>
    <row r="128" spans="1:28">
      <c r="A128">
        <v>1</v>
      </c>
      <c r="B128" t="s">
        <v>5</v>
      </c>
      <c r="C128">
        <v>45940</v>
      </c>
      <c r="D128">
        <v>45953</v>
      </c>
      <c r="E128" t="s">
        <v>427</v>
      </c>
      <c r="F128" t="s">
        <v>250</v>
      </c>
      <c r="G128">
        <v>47853</v>
      </c>
      <c r="H128" t="s">
        <v>390</v>
      </c>
      <c r="I128" t="s">
        <v>330</v>
      </c>
      <c r="J128">
        <v>3</v>
      </c>
      <c r="K128">
        <v>12</v>
      </c>
      <c r="L128">
        <v>4</v>
      </c>
      <c r="M128">
        <v>45925</v>
      </c>
      <c r="N128">
        <v>45929</v>
      </c>
      <c r="O128" t="s">
        <v>267</v>
      </c>
      <c r="P128" t="s">
        <v>268</v>
      </c>
      <c r="Q128" t="s">
        <v>25</v>
      </c>
      <c r="R128" t="s">
        <v>25</v>
      </c>
      <c r="S128" t="s">
        <v>25</v>
      </c>
      <c r="T128" t="s">
        <v>391</v>
      </c>
      <c r="U128">
        <v>45924</v>
      </c>
      <c r="V128" t="s">
        <v>211</v>
      </c>
      <c r="W128">
        <v>45930</v>
      </c>
      <c r="X128" t="s">
        <v>25</v>
      </c>
      <c r="Y128" t="s">
        <v>255</v>
      </c>
      <c r="Z128">
        <v>45930</v>
      </c>
      <c r="AA128" t="s">
        <v>25</v>
      </c>
      <c r="AB128" t="s">
        <v>25</v>
      </c>
    </row>
    <row r="129" spans="1:28">
      <c r="A129">
        <v>2</v>
      </c>
      <c r="B129" t="s">
        <v>5</v>
      </c>
      <c r="C129">
        <v>45940</v>
      </c>
      <c r="D129">
        <v>45953</v>
      </c>
      <c r="E129" t="s">
        <v>427</v>
      </c>
      <c r="F129" t="s">
        <v>211</v>
      </c>
      <c r="G129">
        <v>39453</v>
      </c>
      <c r="H129" t="s">
        <v>417</v>
      </c>
      <c r="I129" t="s">
        <v>252</v>
      </c>
      <c r="J129">
        <v>3</v>
      </c>
      <c r="K129">
        <v>12</v>
      </c>
      <c r="M129">
        <v>45925</v>
      </c>
      <c r="O129" t="s">
        <v>267</v>
      </c>
      <c r="P129" t="s">
        <v>268</v>
      </c>
      <c r="Q129" t="s">
        <v>25</v>
      </c>
      <c r="R129" t="s">
        <v>25</v>
      </c>
      <c r="S129" t="s">
        <v>25</v>
      </c>
      <c r="T129" t="s">
        <v>418</v>
      </c>
      <c r="U129">
        <v>45933</v>
      </c>
      <c r="V129" t="s">
        <v>255</v>
      </c>
      <c r="W129">
        <v>45936</v>
      </c>
      <c r="X129" t="s">
        <v>25</v>
      </c>
      <c r="Y129" t="s">
        <v>25</v>
      </c>
      <c r="Z129" t="s">
        <v>25</v>
      </c>
      <c r="AA129" t="s">
        <v>25</v>
      </c>
      <c r="AB129" t="s">
        <v>25</v>
      </c>
    </row>
    <row r="130" spans="1:28">
      <c r="A130">
        <v>3</v>
      </c>
      <c r="B130" t="s">
        <v>5</v>
      </c>
      <c r="C130">
        <v>45940</v>
      </c>
      <c r="D130">
        <v>45953</v>
      </c>
      <c r="E130" t="s">
        <v>428</v>
      </c>
      <c r="F130" t="s">
        <v>250</v>
      </c>
      <c r="G130">
        <v>48686</v>
      </c>
      <c r="H130" t="s">
        <v>349</v>
      </c>
      <c r="I130" t="s">
        <v>262</v>
      </c>
      <c r="J130">
        <v>5</v>
      </c>
      <c r="K130">
        <v>20</v>
      </c>
      <c r="L130">
        <v>31</v>
      </c>
      <c r="M130">
        <v>45938</v>
      </c>
      <c r="N130">
        <v>45952</v>
      </c>
      <c r="O130" t="s">
        <v>267</v>
      </c>
      <c r="P130" t="s">
        <v>268</v>
      </c>
      <c r="Q130" t="s">
        <v>25</v>
      </c>
      <c r="R130" t="s">
        <v>25</v>
      </c>
      <c r="S130" t="s">
        <v>25</v>
      </c>
      <c r="T130" t="s">
        <v>350</v>
      </c>
      <c r="U130">
        <v>45952</v>
      </c>
      <c r="V130" t="s">
        <v>211</v>
      </c>
      <c r="W130" t="s">
        <v>25</v>
      </c>
      <c r="X130" t="s">
        <v>25</v>
      </c>
      <c r="Y130" t="s">
        <v>25</v>
      </c>
      <c r="Z130" t="s">
        <v>25</v>
      </c>
      <c r="AA130" t="s">
        <v>25</v>
      </c>
      <c r="AB130" t="s">
        <v>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file>

<file path=customXml/itemProps1.xml><?xml version="1.0" encoding="utf-8"?>
<ds:datastoreItem xmlns:ds="http://schemas.openxmlformats.org/officeDocument/2006/customXml" ds:itemID="{0A32FF3A-08EE-4D32-8ADB-C97605B682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2024-02-13T11:44:18Z</dcterms:created>
  <dcterms:modified xsi:type="dcterms:W3CDTF">2026-05-17T10:33:34Z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2026-01-29T16:53:37Z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a57ccfb7-d7c0-4928-a117-0ac003a3f4ac</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